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D:\Uni\Data Science\Assignment\group1\task2\"/>
    </mc:Choice>
  </mc:AlternateContent>
  <xr:revisionPtr revIDLastSave="0" documentId="13_ncr:1_{AC0C55F3-50C2-4883-AE22-AC2EE254364C}" xr6:coauthVersionLast="45" xr6:coauthVersionMax="45" xr10:uidLastSave="{00000000-0000-0000-0000-000000000000}"/>
  <bookViews>
    <workbookView xWindow="-108" yWindow="-108" windowWidth="23256" windowHeight="12576" firstSheet="3" activeTab="8" xr2:uid="{00000000-000D-0000-FFFF-FFFF00000000}"/>
  </bookViews>
  <sheets>
    <sheet name="Original_Train" sheetId="1" r:id="rId1"/>
    <sheet name="Discretized" sheetId="2" r:id="rId2"/>
    <sheet name="Cond_Probability" sheetId="3" r:id="rId3"/>
    <sheet name="Model 1_Train" sheetId="4" r:id="rId4"/>
    <sheet name="Model 2_Train" sheetId="6" r:id="rId5"/>
    <sheet name="Model 3_Train" sheetId="7" r:id="rId6"/>
    <sheet name="Model 4_Train" sheetId="5" r:id="rId7"/>
    <sheet name="Model 5_Train" sheetId="8" r:id="rId8"/>
    <sheet name="Model 6_Train" sheetId="10" r:id="rId9"/>
  </sheet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0" l="1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2" i="10"/>
  <c r="P3" i="10" l="1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2" i="10"/>
  <c r="H3" i="10"/>
  <c r="H4" i="10"/>
  <c r="H5" i="10"/>
  <c r="H6" i="10"/>
  <c r="H7" i="10"/>
  <c r="H8" i="10"/>
  <c r="H9" i="10"/>
  <c r="H10" i="10"/>
  <c r="H11" i="10"/>
  <c r="H12" i="10"/>
  <c r="H13" i="10"/>
  <c r="I13" i="10" s="1"/>
  <c r="H14" i="10"/>
  <c r="I14" i="10" s="1"/>
  <c r="H15" i="10"/>
  <c r="H16" i="10"/>
  <c r="H17" i="10"/>
  <c r="H18" i="10"/>
  <c r="H19" i="10"/>
  <c r="H20" i="10"/>
  <c r="H21" i="10"/>
  <c r="H22" i="10"/>
  <c r="H23" i="10"/>
  <c r="H24" i="10"/>
  <c r="H25" i="10"/>
  <c r="I25" i="10" s="1"/>
  <c r="H26" i="10"/>
  <c r="I26" i="10" s="1"/>
  <c r="H27" i="10"/>
  <c r="H28" i="10"/>
  <c r="H29" i="10"/>
  <c r="H30" i="10"/>
  <c r="H31" i="10"/>
  <c r="H32" i="10"/>
  <c r="H33" i="10"/>
  <c r="H34" i="10"/>
  <c r="H35" i="10"/>
  <c r="H36" i="10"/>
  <c r="H37" i="10"/>
  <c r="I37" i="10" s="1"/>
  <c r="H38" i="10"/>
  <c r="I38" i="10" s="1"/>
  <c r="H39" i="10"/>
  <c r="H40" i="10"/>
  <c r="H41" i="10"/>
  <c r="H42" i="10"/>
  <c r="H43" i="10"/>
  <c r="H44" i="10"/>
  <c r="I44" i="10" s="1"/>
  <c r="H45" i="10"/>
  <c r="H46" i="10"/>
  <c r="H47" i="10"/>
  <c r="H48" i="10"/>
  <c r="H49" i="10"/>
  <c r="I49" i="10" s="1"/>
  <c r="H50" i="10"/>
  <c r="I50" i="10" s="1"/>
  <c r="H51" i="10"/>
  <c r="H52" i="10"/>
  <c r="H53" i="10"/>
  <c r="H54" i="10"/>
  <c r="H55" i="10"/>
  <c r="H56" i="10"/>
  <c r="I56" i="10" s="1"/>
  <c r="H57" i="10"/>
  <c r="H58" i="10"/>
  <c r="H59" i="10"/>
  <c r="H60" i="10"/>
  <c r="H61" i="10"/>
  <c r="I61" i="10" s="1"/>
  <c r="H62" i="10"/>
  <c r="I62" i="10" s="1"/>
  <c r="H63" i="10"/>
  <c r="H64" i="10"/>
  <c r="H65" i="10"/>
  <c r="H66" i="10"/>
  <c r="H67" i="10"/>
  <c r="H68" i="10"/>
  <c r="I68" i="10" s="1"/>
  <c r="H69" i="10"/>
  <c r="H70" i="10"/>
  <c r="H71" i="10"/>
  <c r="H72" i="10"/>
  <c r="H73" i="10"/>
  <c r="I73" i="10" s="1"/>
  <c r="H74" i="10"/>
  <c r="I74" i="10" s="1"/>
  <c r="H75" i="10"/>
  <c r="H76" i="10"/>
  <c r="H77" i="10"/>
  <c r="H78" i="10"/>
  <c r="H79" i="10"/>
  <c r="H80" i="10"/>
  <c r="I80" i="10" s="1"/>
  <c r="H81" i="10"/>
  <c r="H82" i="10"/>
  <c r="H83" i="10"/>
  <c r="H84" i="10"/>
  <c r="H85" i="10"/>
  <c r="I85" i="10" s="1"/>
  <c r="H86" i="10"/>
  <c r="I86" i="10" s="1"/>
  <c r="H87" i="10"/>
  <c r="H88" i="10"/>
  <c r="H89" i="10"/>
  <c r="H90" i="10"/>
  <c r="H91" i="10"/>
  <c r="H92" i="10"/>
  <c r="I92" i="10" s="1"/>
  <c r="H93" i="10"/>
  <c r="H94" i="10"/>
  <c r="H95" i="10"/>
  <c r="H96" i="10"/>
  <c r="H97" i="10"/>
  <c r="I97" i="10" s="1"/>
  <c r="H98" i="10"/>
  <c r="I98" i="10" s="1"/>
  <c r="H99" i="10"/>
  <c r="H100" i="10"/>
  <c r="H101" i="10"/>
  <c r="H102" i="10"/>
  <c r="H103" i="10"/>
  <c r="H104" i="10"/>
  <c r="I104" i="10" s="1"/>
  <c r="H105" i="10"/>
  <c r="H106" i="10"/>
  <c r="H107" i="10"/>
  <c r="H108" i="10"/>
  <c r="H109" i="10"/>
  <c r="I109" i="10" s="1"/>
  <c r="H110" i="10"/>
  <c r="I110" i="10" s="1"/>
  <c r="H111" i="10"/>
  <c r="H112" i="10"/>
  <c r="H113" i="10"/>
  <c r="H114" i="10"/>
  <c r="H115" i="10"/>
  <c r="H116" i="10"/>
  <c r="I116" i="10" s="1"/>
  <c r="H117" i="10"/>
  <c r="H118" i="10"/>
  <c r="H119" i="10"/>
  <c r="H120" i="10"/>
  <c r="H121" i="10"/>
  <c r="I121" i="10" s="1"/>
  <c r="H122" i="10"/>
  <c r="I122" i="10" s="1"/>
  <c r="H123" i="10"/>
  <c r="H124" i="10"/>
  <c r="H125" i="10"/>
  <c r="H126" i="10"/>
  <c r="H127" i="10"/>
  <c r="H128" i="10"/>
  <c r="I128" i="10" s="1"/>
  <c r="H129" i="10"/>
  <c r="H130" i="10"/>
  <c r="H131" i="10"/>
  <c r="H132" i="10"/>
  <c r="H133" i="10"/>
  <c r="I133" i="10" s="1"/>
  <c r="H134" i="10"/>
  <c r="I134" i="10" s="1"/>
  <c r="H135" i="10"/>
  <c r="H136" i="10"/>
  <c r="H137" i="10"/>
  <c r="H138" i="10"/>
  <c r="H139" i="10"/>
  <c r="H140" i="10"/>
  <c r="I140" i="10" s="1"/>
  <c r="H141" i="10"/>
  <c r="H142" i="10"/>
  <c r="H143" i="10"/>
  <c r="H144" i="10"/>
  <c r="H145" i="10"/>
  <c r="I145" i="10" s="1"/>
  <c r="H146" i="10"/>
  <c r="I146" i="10" s="1"/>
  <c r="H147" i="10"/>
  <c r="H148" i="10"/>
  <c r="H149" i="10"/>
  <c r="H150" i="10"/>
  <c r="H151" i="10"/>
  <c r="H152" i="10"/>
  <c r="I152" i="10" s="1"/>
  <c r="H153" i="10"/>
  <c r="H154" i="10"/>
  <c r="H155" i="10"/>
  <c r="H156" i="10"/>
  <c r="H157" i="10"/>
  <c r="I157" i="10" s="1"/>
  <c r="H158" i="10"/>
  <c r="I158" i="10" s="1"/>
  <c r="H159" i="10"/>
  <c r="H160" i="10"/>
  <c r="H161" i="10"/>
  <c r="H162" i="10"/>
  <c r="H163" i="10"/>
  <c r="H164" i="10"/>
  <c r="I164" i="10" s="1"/>
  <c r="H165" i="10"/>
  <c r="H166" i="10"/>
  <c r="H167" i="10"/>
  <c r="H168" i="10"/>
  <c r="H169" i="10"/>
  <c r="I169" i="10" s="1"/>
  <c r="H170" i="10"/>
  <c r="I170" i="10" s="1"/>
  <c r="H171" i="10"/>
  <c r="H172" i="10"/>
  <c r="H173" i="10"/>
  <c r="H174" i="10"/>
  <c r="H175" i="10"/>
  <c r="H176" i="10"/>
  <c r="I176" i="10" s="1"/>
  <c r="H177" i="10"/>
  <c r="H178" i="10"/>
  <c r="H179" i="10"/>
  <c r="H180" i="10"/>
  <c r="H181" i="10"/>
  <c r="I181" i="10" s="1"/>
  <c r="H182" i="10"/>
  <c r="I182" i="10" s="1"/>
  <c r="H183" i="10"/>
  <c r="H184" i="10"/>
  <c r="H185" i="10"/>
  <c r="H186" i="10"/>
  <c r="H187" i="10"/>
  <c r="H188" i="10"/>
  <c r="I188" i="10" s="1"/>
  <c r="H189" i="10"/>
  <c r="H190" i="10"/>
  <c r="H191" i="10"/>
  <c r="H192" i="10"/>
  <c r="H193" i="10"/>
  <c r="I193" i="10" s="1"/>
  <c r="H194" i="10"/>
  <c r="I194" i="10" s="1"/>
  <c r="H195" i="10"/>
  <c r="H196" i="10"/>
  <c r="H197" i="10"/>
  <c r="H198" i="10"/>
  <c r="H199" i="10"/>
  <c r="H200" i="10"/>
  <c r="I200" i="10" s="1"/>
  <c r="H201" i="10"/>
  <c r="H202" i="10"/>
  <c r="H203" i="10"/>
  <c r="H204" i="10"/>
  <c r="H205" i="10"/>
  <c r="I205" i="10" s="1"/>
  <c r="H206" i="10"/>
  <c r="I206" i="10" s="1"/>
  <c r="H207" i="10"/>
  <c r="H208" i="10"/>
  <c r="H209" i="10"/>
  <c r="H210" i="10"/>
  <c r="H211" i="10"/>
  <c r="H212" i="10"/>
  <c r="I212" i="10" s="1"/>
  <c r="H213" i="10"/>
  <c r="H214" i="10"/>
  <c r="H215" i="10"/>
  <c r="H216" i="10"/>
  <c r="H217" i="10"/>
  <c r="I217" i="10" s="1"/>
  <c r="H218" i="10"/>
  <c r="I218" i="10" s="1"/>
  <c r="H219" i="10"/>
  <c r="H220" i="10"/>
  <c r="H221" i="10"/>
  <c r="H222" i="10"/>
  <c r="H223" i="10"/>
  <c r="H224" i="10"/>
  <c r="I224" i="10" s="1"/>
  <c r="H225" i="10"/>
  <c r="H226" i="10"/>
  <c r="H227" i="10"/>
  <c r="H228" i="10"/>
  <c r="H229" i="10"/>
  <c r="I229" i="10" s="1"/>
  <c r="H230" i="10"/>
  <c r="I230" i="10" s="1"/>
  <c r="H231" i="10"/>
  <c r="H232" i="10"/>
  <c r="H233" i="10"/>
  <c r="H234" i="10"/>
  <c r="H235" i="10"/>
  <c r="H236" i="10"/>
  <c r="I236" i="10" s="1"/>
  <c r="H237" i="10"/>
  <c r="H238" i="10"/>
  <c r="H239" i="10"/>
  <c r="H240" i="10"/>
  <c r="H241" i="10"/>
  <c r="I241" i="10" s="1"/>
  <c r="H242" i="10"/>
  <c r="I242" i="10" s="1"/>
  <c r="H243" i="10"/>
  <c r="H244" i="10"/>
  <c r="H245" i="10"/>
  <c r="H246" i="10"/>
  <c r="H247" i="10"/>
  <c r="H248" i="10"/>
  <c r="I248" i="10" s="1"/>
  <c r="H249" i="10"/>
  <c r="H250" i="10"/>
  <c r="H251" i="10"/>
  <c r="H252" i="10"/>
  <c r="H253" i="10"/>
  <c r="I253" i="10" s="1"/>
  <c r="H254" i="10"/>
  <c r="I254" i="10" s="1"/>
  <c r="H255" i="10"/>
  <c r="H256" i="10"/>
  <c r="H257" i="10"/>
  <c r="H258" i="10"/>
  <c r="H259" i="10"/>
  <c r="H260" i="10"/>
  <c r="I260" i="10" s="1"/>
  <c r="H261" i="10"/>
  <c r="H262" i="10"/>
  <c r="H263" i="10"/>
  <c r="H264" i="10"/>
  <c r="H265" i="10"/>
  <c r="I265" i="10" s="1"/>
  <c r="H266" i="10"/>
  <c r="I266" i="10" s="1"/>
  <c r="H267" i="10"/>
  <c r="H268" i="10"/>
  <c r="H269" i="10"/>
  <c r="H270" i="10"/>
  <c r="H271" i="10"/>
  <c r="H272" i="10"/>
  <c r="I272" i="10" s="1"/>
  <c r="H273" i="10"/>
  <c r="H274" i="10"/>
  <c r="H275" i="10"/>
  <c r="H276" i="10"/>
  <c r="H277" i="10"/>
  <c r="I277" i="10" s="1"/>
  <c r="H278" i="10"/>
  <c r="I278" i="10" s="1"/>
  <c r="H279" i="10"/>
  <c r="H280" i="10"/>
  <c r="H281" i="10"/>
  <c r="H282" i="10"/>
  <c r="H283" i="10"/>
  <c r="H284" i="10"/>
  <c r="I284" i="10" s="1"/>
  <c r="H285" i="10"/>
  <c r="H286" i="10"/>
  <c r="H287" i="10"/>
  <c r="H288" i="10"/>
  <c r="H289" i="10"/>
  <c r="I289" i="10" s="1"/>
  <c r="H290" i="10"/>
  <c r="I290" i="10" s="1"/>
  <c r="H291" i="10"/>
  <c r="H292" i="10"/>
  <c r="H293" i="10"/>
  <c r="H294" i="10"/>
  <c r="H295" i="10"/>
  <c r="H296" i="10"/>
  <c r="I296" i="10" s="1"/>
  <c r="H297" i="10"/>
  <c r="H298" i="10"/>
  <c r="H299" i="10"/>
  <c r="H300" i="10"/>
  <c r="H301" i="10"/>
  <c r="I301" i="10" s="1"/>
  <c r="H302" i="10"/>
  <c r="I302" i="10" s="1"/>
  <c r="H303" i="10"/>
  <c r="H304" i="10"/>
  <c r="H305" i="10"/>
  <c r="H306" i="10"/>
  <c r="H307" i="10"/>
  <c r="H308" i="10"/>
  <c r="I308" i="10" s="1"/>
  <c r="H309" i="10"/>
  <c r="H310" i="10"/>
  <c r="H311" i="10"/>
  <c r="H312" i="10"/>
  <c r="H313" i="10"/>
  <c r="I313" i="10" s="1"/>
  <c r="H314" i="10"/>
  <c r="I314" i="10" s="1"/>
  <c r="H315" i="10"/>
  <c r="H316" i="10"/>
  <c r="H317" i="10"/>
  <c r="H318" i="10"/>
  <c r="H319" i="10"/>
  <c r="H320" i="10"/>
  <c r="I320" i="10" s="1"/>
  <c r="H321" i="10"/>
  <c r="H322" i="10"/>
  <c r="H323" i="10"/>
  <c r="H324" i="10"/>
  <c r="H325" i="10"/>
  <c r="I325" i="10" s="1"/>
  <c r="H326" i="10"/>
  <c r="I326" i="10" s="1"/>
  <c r="H327" i="10"/>
  <c r="H328" i="10"/>
  <c r="H329" i="10"/>
  <c r="H330" i="10"/>
  <c r="H331" i="10"/>
  <c r="H332" i="10"/>
  <c r="I332" i="10" s="1"/>
  <c r="H333" i="10"/>
  <c r="H334" i="10"/>
  <c r="H335" i="10"/>
  <c r="H336" i="10"/>
  <c r="H337" i="10"/>
  <c r="I337" i="10" s="1"/>
  <c r="H338" i="10"/>
  <c r="I338" i="10" s="1"/>
  <c r="H339" i="10"/>
  <c r="H340" i="10"/>
  <c r="H341" i="10"/>
  <c r="H342" i="10"/>
  <c r="H343" i="10"/>
  <c r="H344" i="10"/>
  <c r="I344" i="10" s="1"/>
  <c r="H345" i="10"/>
  <c r="H346" i="10"/>
  <c r="H347" i="10"/>
  <c r="H348" i="10"/>
  <c r="H349" i="10"/>
  <c r="I349" i="10" s="1"/>
  <c r="H350" i="10"/>
  <c r="I350" i="10" s="1"/>
  <c r="H351" i="10"/>
  <c r="H352" i="10"/>
  <c r="H353" i="10"/>
  <c r="H354" i="10"/>
  <c r="H355" i="10"/>
  <c r="H356" i="10"/>
  <c r="I356" i="10" s="1"/>
  <c r="H357" i="10"/>
  <c r="H358" i="10"/>
  <c r="H359" i="10"/>
  <c r="H360" i="10"/>
  <c r="H361" i="10"/>
  <c r="I361" i="10" s="1"/>
  <c r="H362" i="10"/>
  <c r="I362" i="10" s="1"/>
  <c r="H363" i="10"/>
  <c r="H364" i="10"/>
  <c r="H365" i="10"/>
  <c r="H366" i="10"/>
  <c r="H367" i="10"/>
  <c r="H368" i="10"/>
  <c r="I368" i="10" s="1"/>
  <c r="H369" i="10"/>
  <c r="H370" i="10"/>
  <c r="H371" i="10"/>
  <c r="H372" i="10"/>
  <c r="H373" i="10"/>
  <c r="I373" i="10" s="1"/>
  <c r="H374" i="10"/>
  <c r="I374" i="10" s="1"/>
  <c r="H375" i="10"/>
  <c r="H376" i="10"/>
  <c r="H377" i="10"/>
  <c r="H378" i="10"/>
  <c r="H379" i="10"/>
  <c r="H380" i="10"/>
  <c r="I380" i="10" s="1"/>
  <c r="H381" i="10"/>
  <c r="H382" i="10"/>
  <c r="H383" i="10"/>
  <c r="H384" i="10"/>
  <c r="H385" i="10"/>
  <c r="I385" i="10" s="1"/>
  <c r="H386" i="10"/>
  <c r="I386" i="10" s="1"/>
  <c r="H387" i="10"/>
  <c r="H388" i="10"/>
  <c r="H389" i="10"/>
  <c r="H390" i="10"/>
  <c r="H391" i="10"/>
  <c r="H392" i="10"/>
  <c r="I392" i="10" s="1"/>
  <c r="H393" i="10"/>
  <c r="H394" i="10"/>
  <c r="H395" i="10"/>
  <c r="H396" i="10"/>
  <c r="H397" i="10"/>
  <c r="I397" i="10" s="1"/>
  <c r="H398" i="10"/>
  <c r="I398" i="10" s="1"/>
  <c r="H399" i="10"/>
  <c r="H400" i="10"/>
  <c r="H401" i="10"/>
  <c r="H402" i="10"/>
  <c r="H403" i="10"/>
  <c r="H404" i="10"/>
  <c r="I404" i="10" s="1"/>
  <c r="H405" i="10"/>
  <c r="H406" i="10"/>
  <c r="H407" i="10"/>
  <c r="H408" i="10"/>
  <c r="H409" i="10"/>
  <c r="I409" i="10" s="1"/>
  <c r="H410" i="10"/>
  <c r="I410" i="10" s="1"/>
  <c r="H411" i="10"/>
  <c r="H412" i="10"/>
  <c r="H413" i="10"/>
  <c r="H414" i="10"/>
  <c r="H415" i="10"/>
  <c r="H416" i="10"/>
  <c r="I416" i="10" s="1"/>
  <c r="H417" i="10"/>
  <c r="H418" i="10"/>
  <c r="H419" i="10"/>
  <c r="H420" i="10"/>
  <c r="H421" i="10"/>
  <c r="I421" i="10" s="1"/>
  <c r="H422" i="10"/>
  <c r="I422" i="10" s="1"/>
  <c r="H423" i="10"/>
  <c r="H424" i="10"/>
  <c r="H425" i="10"/>
  <c r="H426" i="10"/>
  <c r="H427" i="10"/>
  <c r="H428" i="10"/>
  <c r="I428" i="10" s="1"/>
  <c r="H429" i="10"/>
  <c r="H430" i="10"/>
  <c r="H431" i="10"/>
  <c r="H432" i="10"/>
  <c r="H433" i="10"/>
  <c r="I433" i="10" s="1"/>
  <c r="H434" i="10"/>
  <c r="I434" i="10" s="1"/>
  <c r="H435" i="10"/>
  <c r="H436" i="10"/>
  <c r="H437" i="10"/>
  <c r="H438" i="10"/>
  <c r="H439" i="10"/>
  <c r="H440" i="10"/>
  <c r="I440" i="10" s="1"/>
  <c r="H441" i="10"/>
  <c r="H442" i="10"/>
  <c r="H443" i="10"/>
  <c r="H444" i="10"/>
  <c r="H445" i="10"/>
  <c r="I445" i="10" s="1"/>
  <c r="H446" i="10"/>
  <c r="I446" i="10" s="1"/>
  <c r="H447" i="10"/>
  <c r="H448" i="10"/>
  <c r="H449" i="10"/>
  <c r="H450" i="10"/>
  <c r="H451" i="10"/>
  <c r="H452" i="10"/>
  <c r="I452" i="10" s="1"/>
  <c r="H453" i="10"/>
  <c r="H454" i="10"/>
  <c r="H455" i="10"/>
  <c r="H456" i="10"/>
  <c r="H457" i="10"/>
  <c r="I457" i="10" s="1"/>
  <c r="H458" i="10"/>
  <c r="I458" i="10" s="1"/>
  <c r="H459" i="10"/>
  <c r="H460" i="10"/>
  <c r="H461" i="10"/>
  <c r="H462" i="10"/>
  <c r="H463" i="10"/>
  <c r="H464" i="10"/>
  <c r="I464" i="10" s="1"/>
  <c r="H465" i="10"/>
  <c r="H466" i="10"/>
  <c r="H467" i="10"/>
  <c r="H468" i="10"/>
  <c r="H469" i="10"/>
  <c r="I469" i="10" s="1"/>
  <c r="H470" i="10"/>
  <c r="I470" i="10" s="1"/>
  <c r="H471" i="10"/>
  <c r="H472" i="10"/>
  <c r="H473" i="10"/>
  <c r="H474" i="10"/>
  <c r="H475" i="10"/>
  <c r="H476" i="10"/>
  <c r="I476" i="10" s="1"/>
  <c r="H477" i="10"/>
  <c r="H478" i="10"/>
  <c r="H479" i="10"/>
  <c r="H480" i="10"/>
  <c r="H481" i="10"/>
  <c r="I481" i="10" s="1"/>
  <c r="H482" i="10"/>
  <c r="I482" i="10" s="1"/>
  <c r="H483" i="10"/>
  <c r="H484" i="10"/>
  <c r="H485" i="10"/>
  <c r="H486" i="10"/>
  <c r="H487" i="10"/>
  <c r="H488" i="10"/>
  <c r="I488" i="10" s="1"/>
  <c r="H489" i="10"/>
  <c r="H490" i="10"/>
  <c r="H491" i="10"/>
  <c r="H492" i="10"/>
  <c r="H493" i="10"/>
  <c r="I493" i="10" s="1"/>
  <c r="H494" i="10"/>
  <c r="I494" i="10" s="1"/>
  <c r="H495" i="10"/>
  <c r="H496" i="10"/>
  <c r="H497" i="10"/>
  <c r="H498" i="10"/>
  <c r="H499" i="10"/>
  <c r="H500" i="10"/>
  <c r="I500" i="10" s="1"/>
  <c r="H501" i="10"/>
  <c r="H502" i="10"/>
  <c r="H503" i="10"/>
  <c r="H504" i="10"/>
  <c r="H505" i="10"/>
  <c r="I505" i="10" s="1"/>
  <c r="H506" i="10"/>
  <c r="I506" i="10" s="1"/>
  <c r="H507" i="10"/>
  <c r="H508" i="10"/>
  <c r="H509" i="10"/>
  <c r="H510" i="10"/>
  <c r="H511" i="10"/>
  <c r="H512" i="10"/>
  <c r="I512" i="10" s="1"/>
  <c r="H513" i="10"/>
  <c r="H514" i="10"/>
  <c r="H515" i="10"/>
  <c r="H516" i="10"/>
  <c r="H517" i="10"/>
  <c r="I517" i="10" s="1"/>
  <c r="H518" i="10"/>
  <c r="I518" i="10" s="1"/>
  <c r="H519" i="10"/>
  <c r="H520" i="10"/>
  <c r="H521" i="10"/>
  <c r="H522" i="10"/>
  <c r="H523" i="10"/>
  <c r="H524" i="10"/>
  <c r="I524" i="10" s="1"/>
  <c r="H525" i="10"/>
  <c r="H526" i="10"/>
  <c r="H527" i="10"/>
  <c r="H528" i="10"/>
  <c r="H529" i="10"/>
  <c r="I529" i="10" s="1"/>
  <c r="H530" i="10"/>
  <c r="I530" i="10" s="1"/>
  <c r="H531" i="10"/>
  <c r="H532" i="10"/>
  <c r="H533" i="10"/>
  <c r="H534" i="10"/>
  <c r="H535" i="10"/>
  <c r="H536" i="10"/>
  <c r="I536" i="10" s="1"/>
  <c r="H537" i="10"/>
  <c r="H538" i="10"/>
  <c r="H539" i="10"/>
  <c r="H540" i="10"/>
  <c r="H541" i="10"/>
  <c r="I541" i="10" s="1"/>
  <c r="H542" i="10"/>
  <c r="I542" i="10" s="1"/>
  <c r="H543" i="10"/>
  <c r="H544" i="10"/>
  <c r="H545" i="10"/>
  <c r="H546" i="10"/>
  <c r="H547" i="10"/>
  <c r="H548" i="10"/>
  <c r="I548" i="10" s="1"/>
  <c r="H549" i="10"/>
  <c r="H550" i="10"/>
  <c r="H551" i="10"/>
  <c r="H552" i="10"/>
  <c r="H553" i="10"/>
  <c r="I553" i="10" s="1"/>
  <c r="H554" i="10"/>
  <c r="I554" i="10" s="1"/>
  <c r="H555" i="10"/>
  <c r="H556" i="10"/>
  <c r="H557" i="10"/>
  <c r="H558" i="10"/>
  <c r="H559" i="10"/>
  <c r="H560" i="10"/>
  <c r="I560" i="10" s="1"/>
  <c r="H561" i="10"/>
  <c r="H562" i="10"/>
  <c r="H563" i="10"/>
  <c r="H564" i="10"/>
  <c r="H565" i="10"/>
  <c r="I565" i="10" s="1"/>
  <c r="H566" i="10"/>
  <c r="I566" i="10" s="1"/>
  <c r="H567" i="10"/>
  <c r="H568" i="10"/>
  <c r="H569" i="10"/>
  <c r="H570" i="10"/>
  <c r="H571" i="10"/>
  <c r="H572" i="10"/>
  <c r="I572" i="10" s="1"/>
  <c r="H573" i="10"/>
  <c r="H574" i="10"/>
  <c r="H575" i="10"/>
  <c r="H576" i="10"/>
  <c r="H577" i="10"/>
  <c r="I577" i="10" s="1"/>
  <c r="H578" i="10"/>
  <c r="I578" i="10" s="1"/>
  <c r="H579" i="10"/>
  <c r="H580" i="10"/>
  <c r="H581" i="10"/>
  <c r="H582" i="10"/>
  <c r="H583" i="10"/>
  <c r="H584" i="10"/>
  <c r="I584" i="10" s="1"/>
  <c r="H585" i="10"/>
  <c r="H586" i="10"/>
  <c r="H587" i="10"/>
  <c r="H588" i="10"/>
  <c r="H589" i="10"/>
  <c r="I589" i="10" s="1"/>
  <c r="H590" i="10"/>
  <c r="I590" i="10" s="1"/>
  <c r="H591" i="10"/>
  <c r="H592" i="10"/>
  <c r="H593" i="10"/>
  <c r="H594" i="10"/>
  <c r="H595" i="10"/>
  <c r="H596" i="10"/>
  <c r="I596" i="10" s="1"/>
  <c r="H597" i="10"/>
  <c r="H598" i="10"/>
  <c r="H599" i="10"/>
  <c r="H600" i="10"/>
  <c r="H601" i="10"/>
  <c r="I601" i="10" s="1"/>
  <c r="H602" i="10"/>
  <c r="I602" i="10" s="1"/>
  <c r="H603" i="10"/>
  <c r="H604" i="10"/>
  <c r="H605" i="10"/>
  <c r="H606" i="10"/>
  <c r="H607" i="10"/>
  <c r="H608" i="10"/>
  <c r="I608" i="10" s="1"/>
  <c r="H609" i="10"/>
  <c r="H610" i="10"/>
  <c r="H611" i="10"/>
  <c r="H612" i="10"/>
  <c r="H613" i="10"/>
  <c r="I613" i="10" s="1"/>
  <c r="H614" i="10"/>
  <c r="I614" i="10" s="1"/>
  <c r="H615" i="10"/>
  <c r="H616" i="10"/>
  <c r="H617" i="10"/>
  <c r="H618" i="10"/>
  <c r="H619" i="10"/>
  <c r="H620" i="10"/>
  <c r="I620" i="10" s="1"/>
  <c r="H621" i="10"/>
  <c r="H622" i="10"/>
  <c r="H623" i="10"/>
  <c r="H624" i="10"/>
  <c r="H625" i="10"/>
  <c r="I625" i="10" s="1"/>
  <c r="H626" i="10"/>
  <c r="I626" i="10" s="1"/>
  <c r="H627" i="10"/>
  <c r="H628" i="10"/>
  <c r="H629" i="10"/>
  <c r="H630" i="10"/>
  <c r="H631" i="10"/>
  <c r="H632" i="10"/>
  <c r="I632" i="10" s="1"/>
  <c r="H633" i="10"/>
  <c r="H634" i="10"/>
  <c r="H635" i="10"/>
  <c r="H636" i="10"/>
  <c r="H637" i="10"/>
  <c r="I637" i="10" s="1"/>
  <c r="H638" i="10"/>
  <c r="I638" i="10" s="1"/>
  <c r="H639" i="10"/>
  <c r="H640" i="10"/>
  <c r="H641" i="10"/>
  <c r="H642" i="10"/>
  <c r="H643" i="10"/>
  <c r="H644" i="10"/>
  <c r="I644" i="10" s="1"/>
  <c r="H645" i="10"/>
  <c r="H646" i="10"/>
  <c r="H647" i="10"/>
  <c r="H648" i="10"/>
  <c r="H649" i="10"/>
  <c r="I649" i="10" s="1"/>
  <c r="H650" i="10"/>
  <c r="I650" i="10" s="1"/>
  <c r="H651" i="10"/>
  <c r="H652" i="10"/>
  <c r="H653" i="10"/>
  <c r="H654" i="10"/>
  <c r="H655" i="10"/>
  <c r="H656" i="10"/>
  <c r="I656" i="10" s="1"/>
  <c r="H657" i="10"/>
  <c r="H658" i="10"/>
  <c r="H659" i="10"/>
  <c r="H660" i="10"/>
  <c r="H661" i="10"/>
  <c r="I661" i="10" s="1"/>
  <c r="H662" i="10"/>
  <c r="I662" i="10" s="1"/>
  <c r="H663" i="10"/>
  <c r="H664" i="10"/>
  <c r="H665" i="10"/>
  <c r="H666" i="10"/>
  <c r="H667" i="10"/>
  <c r="H668" i="10"/>
  <c r="I668" i="10" s="1"/>
  <c r="H669" i="10"/>
  <c r="H670" i="10"/>
  <c r="H671" i="10"/>
  <c r="H672" i="10"/>
  <c r="H673" i="10"/>
  <c r="I673" i="10" s="1"/>
  <c r="H674" i="10"/>
  <c r="I674" i="10" s="1"/>
  <c r="H675" i="10"/>
  <c r="H676" i="10"/>
  <c r="H677" i="10"/>
  <c r="H678" i="10"/>
  <c r="H679" i="10"/>
  <c r="H680" i="10"/>
  <c r="I680" i="10" s="1"/>
  <c r="H681" i="10"/>
  <c r="H682" i="10"/>
  <c r="H683" i="10"/>
  <c r="H684" i="10"/>
  <c r="H685" i="10"/>
  <c r="I685" i="10" s="1"/>
  <c r="H686" i="10"/>
  <c r="I686" i="10" s="1"/>
  <c r="H687" i="10"/>
  <c r="H688" i="10"/>
  <c r="H689" i="10"/>
  <c r="H690" i="10"/>
  <c r="H691" i="10"/>
  <c r="H692" i="10"/>
  <c r="I692" i="10" s="1"/>
  <c r="H693" i="10"/>
  <c r="H694" i="10"/>
  <c r="H695" i="10"/>
  <c r="H696" i="10"/>
  <c r="H697" i="10"/>
  <c r="I697" i="10" s="1"/>
  <c r="H698" i="10"/>
  <c r="I698" i="10" s="1"/>
  <c r="H699" i="10"/>
  <c r="H700" i="10"/>
  <c r="H701" i="10"/>
  <c r="H702" i="10"/>
  <c r="H703" i="10"/>
  <c r="H704" i="10"/>
  <c r="I704" i="10" s="1"/>
  <c r="H705" i="10"/>
  <c r="H706" i="10"/>
  <c r="H707" i="10"/>
  <c r="H708" i="10"/>
  <c r="H709" i="10"/>
  <c r="I709" i="10" s="1"/>
  <c r="H710" i="10"/>
  <c r="I710" i="10" s="1"/>
  <c r="H711" i="10"/>
  <c r="H712" i="10"/>
  <c r="H713" i="10"/>
  <c r="H714" i="10"/>
  <c r="H715" i="10"/>
  <c r="H716" i="10"/>
  <c r="I716" i="10" s="1"/>
  <c r="H717" i="10"/>
  <c r="H718" i="10"/>
  <c r="H719" i="10"/>
  <c r="H720" i="10"/>
  <c r="H721" i="10"/>
  <c r="I721" i="10" s="1"/>
  <c r="H722" i="10"/>
  <c r="I722" i="10" s="1"/>
  <c r="H723" i="10"/>
  <c r="H724" i="10"/>
  <c r="H725" i="10"/>
  <c r="H726" i="10"/>
  <c r="H727" i="10"/>
  <c r="H728" i="10"/>
  <c r="I728" i="10" s="1"/>
  <c r="H729" i="10"/>
  <c r="H730" i="10"/>
  <c r="H731" i="10"/>
  <c r="H732" i="10"/>
  <c r="H733" i="10"/>
  <c r="I733" i="10" s="1"/>
  <c r="H734" i="10"/>
  <c r="I734" i="10" s="1"/>
  <c r="H735" i="10"/>
  <c r="H736" i="10"/>
  <c r="H737" i="10"/>
  <c r="H738" i="10"/>
  <c r="H739" i="10"/>
  <c r="H740" i="10"/>
  <c r="I740" i="10" s="1"/>
  <c r="H741" i="10"/>
  <c r="H742" i="10"/>
  <c r="H743" i="10"/>
  <c r="H744" i="10"/>
  <c r="H745" i="10"/>
  <c r="I745" i="10" s="1"/>
  <c r="H746" i="10"/>
  <c r="I746" i="10" s="1"/>
  <c r="H747" i="10"/>
  <c r="H748" i="10"/>
  <c r="H749" i="10"/>
  <c r="H750" i="10"/>
  <c r="H751" i="10"/>
  <c r="H752" i="10"/>
  <c r="I752" i="10" s="1"/>
  <c r="H753" i="10"/>
  <c r="H754" i="10"/>
  <c r="H755" i="10"/>
  <c r="H756" i="10"/>
  <c r="H757" i="10"/>
  <c r="I757" i="10" s="1"/>
  <c r="H758" i="10"/>
  <c r="I758" i="10" s="1"/>
  <c r="H759" i="10"/>
  <c r="H760" i="10"/>
  <c r="H761" i="10"/>
  <c r="H762" i="10"/>
  <c r="H763" i="10"/>
  <c r="H764" i="10"/>
  <c r="I764" i="10" s="1"/>
  <c r="H765" i="10"/>
  <c r="H766" i="10"/>
  <c r="H767" i="10"/>
  <c r="H768" i="10"/>
  <c r="H769" i="10"/>
  <c r="I769" i="10" s="1"/>
  <c r="H770" i="10"/>
  <c r="I770" i="10" s="1"/>
  <c r="H771" i="10"/>
  <c r="H772" i="10"/>
  <c r="H773" i="10"/>
  <c r="H774" i="10"/>
  <c r="H775" i="10"/>
  <c r="H776" i="10"/>
  <c r="I776" i="10" s="1"/>
  <c r="H777" i="10"/>
  <c r="H778" i="10"/>
  <c r="H779" i="10"/>
  <c r="H780" i="10"/>
  <c r="H781" i="10"/>
  <c r="I781" i="10" s="1"/>
  <c r="H782" i="10"/>
  <c r="I782" i="10" s="1"/>
  <c r="H783" i="10"/>
  <c r="H784" i="10"/>
  <c r="H785" i="10"/>
  <c r="H786" i="10"/>
  <c r="H787" i="10"/>
  <c r="H788" i="10"/>
  <c r="I788" i="10" s="1"/>
  <c r="H789" i="10"/>
  <c r="H790" i="10"/>
  <c r="H791" i="10"/>
  <c r="H792" i="10"/>
  <c r="H793" i="10"/>
  <c r="I793" i="10" s="1"/>
  <c r="H794" i="10"/>
  <c r="I794" i="10" s="1"/>
  <c r="H795" i="10"/>
  <c r="H796" i="10"/>
  <c r="H797" i="10"/>
  <c r="H798" i="10"/>
  <c r="H799" i="10"/>
  <c r="H800" i="10"/>
  <c r="I800" i="10" s="1"/>
  <c r="H801" i="10"/>
  <c r="H802" i="10"/>
  <c r="H803" i="10"/>
  <c r="H804" i="10"/>
  <c r="H805" i="10"/>
  <c r="I805" i="10" s="1"/>
  <c r="H806" i="10"/>
  <c r="I806" i="10" s="1"/>
  <c r="H807" i="10"/>
  <c r="H808" i="10"/>
  <c r="H809" i="10"/>
  <c r="H810" i="10"/>
  <c r="H811" i="10"/>
  <c r="H812" i="10"/>
  <c r="I812" i="10" s="1"/>
  <c r="H813" i="10"/>
  <c r="H814" i="10"/>
  <c r="H815" i="10"/>
  <c r="H816" i="10"/>
  <c r="H817" i="10"/>
  <c r="I817" i="10" s="1"/>
  <c r="H818" i="10"/>
  <c r="I818" i="10" s="1"/>
  <c r="H819" i="10"/>
  <c r="H820" i="10"/>
  <c r="H821" i="10"/>
  <c r="H822" i="10"/>
  <c r="H823" i="10"/>
  <c r="H824" i="10"/>
  <c r="I824" i="10" s="1"/>
  <c r="H825" i="10"/>
  <c r="H826" i="10"/>
  <c r="H827" i="10"/>
  <c r="H828" i="10"/>
  <c r="H829" i="10"/>
  <c r="I829" i="10" s="1"/>
  <c r="H830" i="10"/>
  <c r="I830" i="10" s="1"/>
  <c r="H831" i="10"/>
  <c r="H832" i="10"/>
  <c r="H833" i="10"/>
  <c r="H834" i="10"/>
  <c r="H835" i="10"/>
  <c r="H836" i="10"/>
  <c r="I836" i="10" s="1"/>
  <c r="H837" i="10"/>
  <c r="H838" i="10"/>
  <c r="H839" i="10"/>
  <c r="H840" i="10"/>
  <c r="H841" i="10"/>
  <c r="I841" i="10" s="1"/>
  <c r="H842" i="10"/>
  <c r="I842" i="10" s="1"/>
  <c r="H843" i="10"/>
  <c r="H844" i="10"/>
  <c r="H845" i="10"/>
  <c r="H846" i="10"/>
  <c r="H847" i="10"/>
  <c r="H848" i="10"/>
  <c r="I848" i="10" s="1"/>
  <c r="H849" i="10"/>
  <c r="H850" i="10"/>
  <c r="H851" i="10"/>
  <c r="H852" i="10"/>
  <c r="H853" i="10"/>
  <c r="I853" i="10" s="1"/>
  <c r="H854" i="10"/>
  <c r="I854" i="10" s="1"/>
  <c r="H855" i="10"/>
  <c r="H856" i="10"/>
  <c r="H857" i="10"/>
  <c r="H858" i="10"/>
  <c r="H859" i="10"/>
  <c r="H860" i="10"/>
  <c r="I860" i="10" s="1"/>
  <c r="H861" i="10"/>
  <c r="H862" i="10"/>
  <c r="H863" i="10"/>
  <c r="H864" i="10"/>
  <c r="H865" i="10"/>
  <c r="I865" i="10" s="1"/>
  <c r="H866" i="10"/>
  <c r="I866" i="10" s="1"/>
  <c r="H867" i="10"/>
  <c r="H868" i="10"/>
  <c r="H869" i="10"/>
  <c r="H870" i="10"/>
  <c r="H871" i="10"/>
  <c r="H872" i="10"/>
  <c r="I872" i="10" s="1"/>
  <c r="H873" i="10"/>
  <c r="H874" i="10"/>
  <c r="H875" i="10"/>
  <c r="H876" i="10"/>
  <c r="H877" i="10"/>
  <c r="I877" i="10" s="1"/>
  <c r="H878" i="10"/>
  <c r="I878" i="10" s="1"/>
  <c r="H879" i="10"/>
  <c r="H880" i="10"/>
  <c r="H881" i="10"/>
  <c r="H882" i="10"/>
  <c r="H883" i="10"/>
  <c r="H884" i="10"/>
  <c r="I884" i="10" s="1"/>
  <c r="H885" i="10"/>
  <c r="H886" i="10"/>
  <c r="H887" i="10"/>
  <c r="H888" i="10"/>
  <c r="H889" i="10"/>
  <c r="I889" i="10" s="1"/>
  <c r="H890" i="10"/>
  <c r="I890" i="10" s="1"/>
  <c r="H891" i="10"/>
  <c r="H892" i="10"/>
  <c r="I3" i="10"/>
  <c r="I4" i="10"/>
  <c r="I5" i="10"/>
  <c r="I6" i="10"/>
  <c r="I7" i="10"/>
  <c r="I8" i="10"/>
  <c r="I9" i="10"/>
  <c r="I10" i="10"/>
  <c r="I11" i="10"/>
  <c r="I12" i="10"/>
  <c r="I15" i="10"/>
  <c r="I16" i="10"/>
  <c r="I17" i="10"/>
  <c r="I18" i="10"/>
  <c r="I19" i="10"/>
  <c r="I20" i="10"/>
  <c r="I21" i="10"/>
  <c r="I22" i="10"/>
  <c r="I23" i="10"/>
  <c r="I24" i="10"/>
  <c r="I27" i="10"/>
  <c r="I28" i="10"/>
  <c r="I29" i="10"/>
  <c r="I30" i="10"/>
  <c r="I31" i="10"/>
  <c r="I32" i="10"/>
  <c r="I33" i="10"/>
  <c r="I34" i="10"/>
  <c r="I35" i="10"/>
  <c r="I36" i="10"/>
  <c r="I39" i="10"/>
  <c r="I40" i="10"/>
  <c r="I41" i="10"/>
  <c r="I42" i="10"/>
  <c r="I43" i="10"/>
  <c r="I45" i="10"/>
  <c r="I46" i="10"/>
  <c r="I47" i="10"/>
  <c r="I48" i="10"/>
  <c r="I51" i="10"/>
  <c r="I52" i="10"/>
  <c r="I53" i="10"/>
  <c r="I54" i="10"/>
  <c r="I55" i="10"/>
  <c r="I57" i="10"/>
  <c r="I58" i="10"/>
  <c r="I59" i="10"/>
  <c r="I60" i="10"/>
  <c r="I63" i="10"/>
  <c r="I64" i="10"/>
  <c r="I65" i="10"/>
  <c r="I66" i="10"/>
  <c r="I67" i="10"/>
  <c r="I69" i="10"/>
  <c r="I70" i="10"/>
  <c r="I71" i="10"/>
  <c r="I72" i="10"/>
  <c r="I75" i="10"/>
  <c r="I76" i="10"/>
  <c r="I77" i="10"/>
  <c r="I78" i="10"/>
  <c r="I79" i="10"/>
  <c r="I81" i="10"/>
  <c r="I82" i="10"/>
  <c r="I83" i="10"/>
  <c r="I84" i="10"/>
  <c r="I87" i="10"/>
  <c r="I88" i="10"/>
  <c r="I89" i="10"/>
  <c r="I90" i="10"/>
  <c r="I91" i="10"/>
  <c r="I93" i="10"/>
  <c r="I94" i="10"/>
  <c r="I95" i="10"/>
  <c r="I96" i="10"/>
  <c r="I99" i="10"/>
  <c r="I100" i="10"/>
  <c r="I101" i="10"/>
  <c r="I102" i="10"/>
  <c r="I103" i="10"/>
  <c r="I105" i="10"/>
  <c r="I106" i="10"/>
  <c r="I107" i="10"/>
  <c r="I108" i="10"/>
  <c r="I111" i="10"/>
  <c r="I112" i="10"/>
  <c r="I113" i="10"/>
  <c r="I114" i="10"/>
  <c r="I115" i="10"/>
  <c r="I117" i="10"/>
  <c r="I118" i="10"/>
  <c r="I119" i="10"/>
  <c r="I120" i="10"/>
  <c r="I123" i="10"/>
  <c r="I124" i="10"/>
  <c r="I125" i="10"/>
  <c r="I126" i="10"/>
  <c r="I127" i="10"/>
  <c r="I129" i="10"/>
  <c r="I130" i="10"/>
  <c r="I131" i="10"/>
  <c r="I132" i="10"/>
  <c r="I135" i="10"/>
  <c r="I136" i="10"/>
  <c r="I137" i="10"/>
  <c r="I138" i="10"/>
  <c r="I139" i="10"/>
  <c r="I141" i="10"/>
  <c r="I142" i="10"/>
  <c r="I143" i="10"/>
  <c r="I144" i="10"/>
  <c r="I147" i="10"/>
  <c r="I148" i="10"/>
  <c r="I149" i="10"/>
  <c r="I150" i="10"/>
  <c r="I151" i="10"/>
  <c r="I153" i="10"/>
  <c r="I154" i="10"/>
  <c r="I155" i="10"/>
  <c r="I156" i="10"/>
  <c r="I159" i="10"/>
  <c r="I160" i="10"/>
  <c r="I161" i="10"/>
  <c r="I162" i="10"/>
  <c r="I163" i="10"/>
  <c r="I165" i="10"/>
  <c r="I166" i="10"/>
  <c r="I167" i="10"/>
  <c r="I168" i="10"/>
  <c r="I171" i="10"/>
  <c r="I172" i="10"/>
  <c r="I173" i="10"/>
  <c r="I174" i="10"/>
  <c r="I175" i="10"/>
  <c r="I177" i="10"/>
  <c r="I178" i="10"/>
  <c r="I179" i="10"/>
  <c r="I180" i="10"/>
  <c r="I183" i="10"/>
  <c r="I184" i="10"/>
  <c r="I185" i="10"/>
  <c r="I186" i="10"/>
  <c r="I187" i="10"/>
  <c r="I189" i="10"/>
  <c r="I190" i="10"/>
  <c r="I191" i="10"/>
  <c r="I192" i="10"/>
  <c r="I195" i="10"/>
  <c r="I196" i="10"/>
  <c r="I197" i="10"/>
  <c r="I198" i="10"/>
  <c r="I199" i="10"/>
  <c r="I201" i="10"/>
  <c r="I202" i="10"/>
  <c r="I203" i="10"/>
  <c r="I204" i="10"/>
  <c r="I207" i="10"/>
  <c r="I208" i="10"/>
  <c r="I209" i="10"/>
  <c r="I210" i="10"/>
  <c r="I211" i="10"/>
  <c r="I213" i="10"/>
  <c r="I214" i="10"/>
  <c r="I215" i="10"/>
  <c r="I216" i="10"/>
  <c r="I219" i="10"/>
  <c r="I220" i="10"/>
  <c r="I221" i="10"/>
  <c r="I222" i="10"/>
  <c r="I223" i="10"/>
  <c r="I225" i="10"/>
  <c r="I226" i="10"/>
  <c r="I227" i="10"/>
  <c r="I228" i="10"/>
  <c r="I231" i="10"/>
  <c r="I232" i="10"/>
  <c r="I233" i="10"/>
  <c r="I234" i="10"/>
  <c r="I235" i="10"/>
  <c r="I237" i="10"/>
  <c r="I238" i="10"/>
  <c r="I239" i="10"/>
  <c r="I240" i="10"/>
  <c r="I243" i="10"/>
  <c r="I244" i="10"/>
  <c r="I245" i="10"/>
  <c r="I246" i="10"/>
  <c r="I247" i="10"/>
  <c r="I249" i="10"/>
  <c r="I250" i="10"/>
  <c r="I251" i="10"/>
  <c r="I252" i="10"/>
  <c r="I255" i="10"/>
  <c r="I256" i="10"/>
  <c r="I257" i="10"/>
  <c r="I258" i="10"/>
  <c r="I259" i="10"/>
  <c r="I261" i="10"/>
  <c r="I262" i="10"/>
  <c r="I263" i="10"/>
  <c r="I264" i="10"/>
  <c r="I267" i="10"/>
  <c r="I268" i="10"/>
  <c r="I269" i="10"/>
  <c r="I270" i="10"/>
  <c r="I271" i="10"/>
  <c r="I273" i="10"/>
  <c r="I274" i="10"/>
  <c r="I275" i="10"/>
  <c r="I276" i="10"/>
  <c r="I279" i="10"/>
  <c r="I280" i="10"/>
  <c r="I281" i="10"/>
  <c r="I282" i="10"/>
  <c r="I283" i="10"/>
  <c r="I285" i="10"/>
  <c r="I286" i="10"/>
  <c r="I287" i="10"/>
  <c r="I288" i="10"/>
  <c r="I291" i="10"/>
  <c r="I292" i="10"/>
  <c r="I293" i="10"/>
  <c r="I294" i="10"/>
  <c r="I295" i="10"/>
  <c r="I297" i="10"/>
  <c r="I298" i="10"/>
  <c r="I299" i="10"/>
  <c r="I300" i="10"/>
  <c r="I303" i="10"/>
  <c r="I304" i="10"/>
  <c r="I305" i="10"/>
  <c r="I306" i="10"/>
  <c r="I307" i="10"/>
  <c r="I309" i="10"/>
  <c r="I310" i="10"/>
  <c r="I311" i="10"/>
  <c r="I312" i="10"/>
  <c r="I315" i="10"/>
  <c r="I316" i="10"/>
  <c r="I317" i="10"/>
  <c r="I318" i="10"/>
  <c r="I319" i="10"/>
  <c r="I321" i="10"/>
  <c r="I322" i="10"/>
  <c r="I323" i="10"/>
  <c r="I324" i="10"/>
  <c r="I327" i="10"/>
  <c r="I328" i="10"/>
  <c r="I329" i="10"/>
  <c r="I330" i="10"/>
  <c r="I331" i="10"/>
  <c r="I333" i="10"/>
  <c r="I334" i="10"/>
  <c r="I335" i="10"/>
  <c r="I336" i="10"/>
  <c r="I339" i="10"/>
  <c r="I340" i="10"/>
  <c r="I341" i="10"/>
  <c r="I342" i="10"/>
  <c r="I343" i="10"/>
  <c r="I345" i="10"/>
  <c r="I346" i="10"/>
  <c r="I347" i="10"/>
  <c r="I348" i="10"/>
  <c r="I351" i="10"/>
  <c r="I352" i="10"/>
  <c r="I353" i="10"/>
  <c r="I354" i="10"/>
  <c r="I355" i="10"/>
  <c r="I357" i="10"/>
  <c r="I358" i="10"/>
  <c r="I359" i="10"/>
  <c r="I360" i="10"/>
  <c r="I363" i="10"/>
  <c r="I364" i="10"/>
  <c r="I365" i="10"/>
  <c r="I366" i="10"/>
  <c r="I367" i="10"/>
  <c r="I369" i="10"/>
  <c r="I370" i="10"/>
  <c r="I371" i="10"/>
  <c r="I372" i="10"/>
  <c r="I375" i="10"/>
  <c r="I376" i="10"/>
  <c r="I377" i="10"/>
  <c r="I378" i="10"/>
  <c r="I379" i="10"/>
  <c r="I381" i="10"/>
  <c r="I382" i="10"/>
  <c r="I383" i="10"/>
  <c r="I384" i="10"/>
  <c r="I387" i="10"/>
  <c r="I388" i="10"/>
  <c r="I389" i="10"/>
  <c r="I390" i="10"/>
  <c r="I391" i="10"/>
  <c r="I393" i="10"/>
  <c r="I394" i="10"/>
  <c r="I395" i="10"/>
  <c r="I396" i="10"/>
  <c r="I399" i="10"/>
  <c r="I400" i="10"/>
  <c r="I401" i="10"/>
  <c r="I402" i="10"/>
  <c r="I403" i="10"/>
  <c r="I405" i="10"/>
  <c r="I406" i="10"/>
  <c r="I407" i="10"/>
  <c r="I408" i="10"/>
  <c r="I411" i="10"/>
  <c r="I412" i="10"/>
  <c r="I413" i="10"/>
  <c r="I414" i="10"/>
  <c r="I415" i="10"/>
  <c r="I417" i="10"/>
  <c r="I418" i="10"/>
  <c r="I419" i="10"/>
  <c r="I420" i="10"/>
  <c r="I423" i="10"/>
  <c r="I424" i="10"/>
  <c r="I425" i="10"/>
  <c r="I426" i="10"/>
  <c r="I427" i="10"/>
  <c r="I429" i="10"/>
  <c r="I430" i="10"/>
  <c r="I431" i="10"/>
  <c r="I432" i="10"/>
  <c r="I435" i="10"/>
  <c r="I436" i="10"/>
  <c r="I437" i="10"/>
  <c r="I438" i="10"/>
  <c r="I439" i="10"/>
  <c r="I441" i="10"/>
  <c r="I442" i="10"/>
  <c r="I443" i="10"/>
  <c r="I444" i="10"/>
  <c r="I447" i="10"/>
  <c r="I448" i="10"/>
  <c r="I449" i="10"/>
  <c r="I450" i="10"/>
  <c r="I451" i="10"/>
  <c r="I453" i="10"/>
  <c r="I454" i="10"/>
  <c r="I455" i="10"/>
  <c r="I456" i="10"/>
  <c r="I459" i="10"/>
  <c r="I460" i="10"/>
  <c r="I461" i="10"/>
  <c r="I462" i="10"/>
  <c r="I463" i="10"/>
  <c r="I465" i="10"/>
  <c r="I466" i="10"/>
  <c r="I467" i="10"/>
  <c r="I468" i="10"/>
  <c r="I471" i="10"/>
  <c r="I472" i="10"/>
  <c r="I473" i="10"/>
  <c r="I474" i="10"/>
  <c r="I475" i="10"/>
  <c r="I477" i="10"/>
  <c r="I478" i="10"/>
  <c r="I479" i="10"/>
  <c r="I480" i="10"/>
  <c r="I483" i="10"/>
  <c r="I484" i="10"/>
  <c r="I485" i="10"/>
  <c r="I486" i="10"/>
  <c r="I487" i="10"/>
  <c r="I489" i="10"/>
  <c r="I490" i="10"/>
  <c r="I491" i="10"/>
  <c r="I492" i="10"/>
  <c r="I495" i="10"/>
  <c r="I496" i="10"/>
  <c r="I497" i="10"/>
  <c r="I498" i="10"/>
  <c r="I499" i="10"/>
  <c r="I501" i="10"/>
  <c r="I502" i="10"/>
  <c r="I503" i="10"/>
  <c r="I504" i="10"/>
  <c r="I507" i="10"/>
  <c r="I508" i="10"/>
  <c r="I509" i="10"/>
  <c r="I510" i="10"/>
  <c r="I511" i="10"/>
  <c r="I513" i="10"/>
  <c r="I514" i="10"/>
  <c r="I515" i="10"/>
  <c r="I516" i="10"/>
  <c r="I519" i="10"/>
  <c r="I520" i="10"/>
  <c r="I521" i="10"/>
  <c r="I522" i="10"/>
  <c r="I523" i="10"/>
  <c r="I525" i="10"/>
  <c r="I526" i="10"/>
  <c r="I527" i="10"/>
  <c r="I528" i="10"/>
  <c r="I531" i="10"/>
  <c r="I532" i="10"/>
  <c r="I533" i="10"/>
  <c r="I534" i="10"/>
  <c r="I535" i="10"/>
  <c r="I537" i="10"/>
  <c r="I538" i="10"/>
  <c r="I539" i="10"/>
  <c r="I540" i="10"/>
  <c r="I543" i="10"/>
  <c r="I544" i="10"/>
  <c r="I545" i="10"/>
  <c r="I546" i="10"/>
  <c r="I547" i="10"/>
  <c r="I549" i="10"/>
  <c r="I550" i="10"/>
  <c r="I551" i="10"/>
  <c r="I552" i="10"/>
  <c r="I555" i="10"/>
  <c r="I556" i="10"/>
  <c r="I557" i="10"/>
  <c r="I558" i="10"/>
  <c r="I559" i="10"/>
  <c r="I561" i="10"/>
  <c r="I562" i="10"/>
  <c r="I563" i="10"/>
  <c r="I564" i="10"/>
  <c r="I567" i="10"/>
  <c r="I568" i="10"/>
  <c r="I569" i="10"/>
  <c r="I570" i="10"/>
  <c r="I571" i="10"/>
  <c r="I573" i="10"/>
  <c r="I574" i="10"/>
  <c r="I575" i="10"/>
  <c r="I576" i="10"/>
  <c r="I579" i="10"/>
  <c r="I580" i="10"/>
  <c r="I581" i="10"/>
  <c r="I582" i="10"/>
  <c r="I583" i="10"/>
  <c r="I585" i="10"/>
  <c r="I586" i="10"/>
  <c r="I587" i="10"/>
  <c r="I588" i="10"/>
  <c r="I591" i="10"/>
  <c r="I592" i="10"/>
  <c r="I593" i="10"/>
  <c r="I594" i="10"/>
  <c r="I595" i="10"/>
  <c r="I597" i="10"/>
  <c r="I598" i="10"/>
  <c r="I599" i="10"/>
  <c r="I600" i="10"/>
  <c r="I603" i="10"/>
  <c r="I604" i="10"/>
  <c r="I605" i="10"/>
  <c r="I606" i="10"/>
  <c r="I607" i="10"/>
  <c r="I609" i="10"/>
  <c r="I610" i="10"/>
  <c r="I611" i="10"/>
  <c r="I612" i="10"/>
  <c r="I615" i="10"/>
  <c r="I616" i="10"/>
  <c r="I617" i="10"/>
  <c r="I618" i="10"/>
  <c r="I619" i="10"/>
  <c r="I621" i="10"/>
  <c r="I622" i="10"/>
  <c r="I623" i="10"/>
  <c r="I624" i="10"/>
  <c r="I627" i="10"/>
  <c r="I628" i="10"/>
  <c r="I629" i="10"/>
  <c r="I630" i="10"/>
  <c r="I631" i="10"/>
  <c r="I633" i="10"/>
  <c r="I634" i="10"/>
  <c r="I635" i="10"/>
  <c r="I636" i="10"/>
  <c r="I639" i="10"/>
  <c r="I640" i="10"/>
  <c r="I641" i="10"/>
  <c r="I642" i="10"/>
  <c r="I643" i="10"/>
  <c r="I645" i="10"/>
  <c r="I646" i="10"/>
  <c r="I647" i="10"/>
  <c r="I648" i="10"/>
  <c r="I651" i="10"/>
  <c r="I652" i="10"/>
  <c r="I653" i="10"/>
  <c r="I654" i="10"/>
  <c r="I655" i="10"/>
  <c r="I657" i="10"/>
  <c r="I658" i="10"/>
  <c r="I659" i="10"/>
  <c r="I660" i="10"/>
  <c r="I663" i="10"/>
  <c r="I664" i="10"/>
  <c r="I665" i="10"/>
  <c r="I666" i="10"/>
  <c r="I667" i="10"/>
  <c r="I669" i="10"/>
  <c r="I670" i="10"/>
  <c r="I671" i="10"/>
  <c r="I672" i="10"/>
  <c r="I675" i="10"/>
  <c r="I676" i="10"/>
  <c r="I677" i="10"/>
  <c r="I678" i="10"/>
  <c r="I679" i="10"/>
  <c r="I681" i="10"/>
  <c r="I682" i="10"/>
  <c r="I683" i="10"/>
  <c r="I684" i="10"/>
  <c r="I687" i="10"/>
  <c r="I688" i="10"/>
  <c r="I689" i="10"/>
  <c r="I690" i="10"/>
  <c r="I691" i="10"/>
  <c r="I693" i="10"/>
  <c r="I694" i="10"/>
  <c r="I695" i="10"/>
  <c r="I696" i="10"/>
  <c r="I699" i="10"/>
  <c r="I700" i="10"/>
  <c r="I701" i="10"/>
  <c r="I702" i="10"/>
  <c r="I703" i="10"/>
  <c r="I705" i="10"/>
  <c r="I706" i="10"/>
  <c r="I707" i="10"/>
  <c r="I708" i="10"/>
  <c r="I711" i="10"/>
  <c r="I712" i="10"/>
  <c r="I713" i="10"/>
  <c r="I714" i="10"/>
  <c r="I715" i="10"/>
  <c r="I717" i="10"/>
  <c r="I718" i="10"/>
  <c r="I719" i="10"/>
  <c r="I720" i="10"/>
  <c r="I723" i="10"/>
  <c r="I724" i="10"/>
  <c r="I725" i="10"/>
  <c r="I726" i="10"/>
  <c r="I727" i="10"/>
  <c r="I729" i="10"/>
  <c r="I730" i="10"/>
  <c r="I731" i="10"/>
  <c r="I732" i="10"/>
  <c r="I735" i="10"/>
  <c r="I736" i="10"/>
  <c r="I737" i="10"/>
  <c r="I738" i="10"/>
  <c r="I739" i="10"/>
  <c r="I741" i="10"/>
  <c r="I742" i="10"/>
  <c r="I743" i="10"/>
  <c r="I744" i="10"/>
  <c r="I747" i="10"/>
  <c r="I748" i="10"/>
  <c r="I749" i="10"/>
  <c r="I750" i="10"/>
  <c r="I751" i="10"/>
  <c r="I753" i="10"/>
  <c r="I754" i="10"/>
  <c r="I755" i="10"/>
  <c r="I756" i="10"/>
  <c r="I759" i="10"/>
  <c r="I760" i="10"/>
  <c r="I761" i="10"/>
  <c r="I762" i="10"/>
  <c r="I763" i="10"/>
  <c r="I765" i="10"/>
  <c r="I766" i="10"/>
  <c r="I767" i="10"/>
  <c r="I768" i="10"/>
  <c r="I771" i="10"/>
  <c r="I772" i="10"/>
  <c r="I773" i="10"/>
  <c r="I774" i="10"/>
  <c r="I775" i="10"/>
  <c r="I777" i="10"/>
  <c r="I778" i="10"/>
  <c r="I779" i="10"/>
  <c r="I780" i="10"/>
  <c r="I783" i="10"/>
  <c r="I784" i="10"/>
  <c r="I785" i="10"/>
  <c r="I786" i="10"/>
  <c r="I787" i="10"/>
  <c r="I789" i="10"/>
  <c r="I790" i="10"/>
  <c r="I791" i="10"/>
  <c r="I792" i="10"/>
  <c r="I795" i="10"/>
  <c r="I796" i="10"/>
  <c r="I797" i="10"/>
  <c r="I798" i="10"/>
  <c r="I799" i="10"/>
  <c r="I801" i="10"/>
  <c r="I802" i="10"/>
  <c r="I803" i="10"/>
  <c r="I804" i="10"/>
  <c r="I807" i="10"/>
  <c r="I808" i="10"/>
  <c r="I809" i="10"/>
  <c r="I810" i="10"/>
  <c r="I811" i="10"/>
  <c r="I813" i="10"/>
  <c r="I814" i="10"/>
  <c r="I815" i="10"/>
  <c r="I816" i="10"/>
  <c r="I819" i="10"/>
  <c r="I820" i="10"/>
  <c r="I821" i="10"/>
  <c r="I822" i="10"/>
  <c r="I823" i="10"/>
  <c r="I825" i="10"/>
  <c r="I826" i="10"/>
  <c r="I827" i="10"/>
  <c r="I828" i="10"/>
  <c r="I831" i="10"/>
  <c r="I832" i="10"/>
  <c r="I833" i="10"/>
  <c r="I834" i="10"/>
  <c r="I835" i="10"/>
  <c r="I837" i="10"/>
  <c r="I838" i="10"/>
  <c r="I839" i="10"/>
  <c r="I840" i="10"/>
  <c r="I843" i="10"/>
  <c r="I844" i="10"/>
  <c r="I845" i="10"/>
  <c r="I846" i="10"/>
  <c r="I847" i="10"/>
  <c r="I849" i="10"/>
  <c r="I850" i="10"/>
  <c r="I851" i="10"/>
  <c r="I852" i="10"/>
  <c r="I855" i="10"/>
  <c r="I856" i="10"/>
  <c r="I857" i="10"/>
  <c r="I858" i="10"/>
  <c r="I859" i="10"/>
  <c r="I861" i="10"/>
  <c r="I862" i="10"/>
  <c r="I863" i="10"/>
  <c r="I864" i="10"/>
  <c r="I867" i="10"/>
  <c r="I868" i="10"/>
  <c r="I869" i="10"/>
  <c r="I870" i="10"/>
  <c r="I871" i="10"/>
  <c r="I873" i="10"/>
  <c r="I874" i="10"/>
  <c r="I875" i="10"/>
  <c r="I876" i="10"/>
  <c r="I879" i="10"/>
  <c r="I880" i="10"/>
  <c r="I881" i="10"/>
  <c r="I882" i="10"/>
  <c r="I883" i="10"/>
  <c r="I885" i="10"/>
  <c r="I886" i="10"/>
  <c r="I887" i="10"/>
  <c r="I888" i="10"/>
  <c r="I891" i="10"/>
  <c r="I892" i="10"/>
  <c r="H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2" i="10"/>
  <c r="E2" i="8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2" i="8"/>
  <c r="K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2" i="10"/>
  <c r="D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E2" i="10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2" i="8"/>
  <c r="C2" i="8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3" i="8"/>
  <c r="H2" i="4"/>
  <c r="F2" i="6"/>
  <c r="I2" i="10" l="1"/>
  <c r="K3" i="8"/>
  <c r="M2" i="5"/>
  <c r="L3" i="8"/>
  <c r="L35" i="8"/>
  <c r="L42" i="8"/>
  <c r="L58" i="8"/>
  <c r="L95" i="8"/>
  <c r="L102" i="8"/>
  <c r="L167" i="8"/>
  <c r="L174" i="8"/>
  <c r="L239" i="8"/>
  <c r="L246" i="8"/>
  <c r="L311" i="8"/>
  <c r="L318" i="8"/>
  <c r="L383" i="8"/>
  <c r="L390" i="8"/>
  <c r="L455" i="8"/>
  <c r="L462" i="8"/>
  <c r="L527" i="8"/>
  <c r="L534" i="8"/>
  <c r="L599" i="8"/>
  <c r="L606" i="8"/>
  <c r="L683" i="8"/>
  <c r="L695" i="8"/>
  <c r="L814" i="8"/>
  <c r="L815" i="8"/>
  <c r="K4" i="8"/>
  <c r="L4" i="8" s="1"/>
  <c r="K5" i="8"/>
  <c r="L5" i="8" s="1"/>
  <c r="K6" i="8"/>
  <c r="L6" i="8" s="1"/>
  <c r="K7" i="8"/>
  <c r="L7" i="8" s="1"/>
  <c r="K8" i="8"/>
  <c r="L8" i="8" s="1"/>
  <c r="K9" i="8"/>
  <c r="L9" i="8" s="1"/>
  <c r="K10" i="8"/>
  <c r="L10" i="8" s="1"/>
  <c r="K11" i="8"/>
  <c r="L11" i="8" s="1"/>
  <c r="K12" i="8"/>
  <c r="L12" i="8" s="1"/>
  <c r="K13" i="8"/>
  <c r="L13" i="8" s="1"/>
  <c r="K14" i="8"/>
  <c r="L14" i="8" s="1"/>
  <c r="K15" i="8"/>
  <c r="L15" i="8" s="1"/>
  <c r="K16" i="8"/>
  <c r="L16" i="8" s="1"/>
  <c r="K17" i="8"/>
  <c r="L17" i="8" s="1"/>
  <c r="K18" i="8"/>
  <c r="L18" i="8" s="1"/>
  <c r="K19" i="8"/>
  <c r="L19" i="8" s="1"/>
  <c r="K20" i="8"/>
  <c r="L20" i="8" s="1"/>
  <c r="K21" i="8"/>
  <c r="L21" i="8" s="1"/>
  <c r="K22" i="8"/>
  <c r="L22" i="8" s="1"/>
  <c r="K23" i="8"/>
  <c r="L23" i="8" s="1"/>
  <c r="K24" i="8"/>
  <c r="L24" i="8" s="1"/>
  <c r="K25" i="8"/>
  <c r="L25" i="8" s="1"/>
  <c r="K26" i="8"/>
  <c r="L26" i="8" s="1"/>
  <c r="K27" i="8"/>
  <c r="L27" i="8" s="1"/>
  <c r="K28" i="8"/>
  <c r="L28" i="8" s="1"/>
  <c r="K29" i="8"/>
  <c r="L29" i="8" s="1"/>
  <c r="K30" i="8"/>
  <c r="L30" i="8" s="1"/>
  <c r="K31" i="8"/>
  <c r="L31" i="8" s="1"/>
  <c r="K32" i="8"/>
  <c r="L32" i="8" s="1"/>
  <c r="K33" i="8"/>
  <c r="L33" i="8" s="1"/>
  <c r="K34" i="8"/>
  <c r="L34" i="8" s="1"/>
  <c r="K35" i="8"/>
  <c r="K36" i="8"/>
  <c r="L36" i="8" s="1"/>
  <c r="K37" i="8"/>
  <c r="L37" i="8" s="1"/>
  <c r="K38" i="8"/>
  <c r="L38" i="8" s="1"/>
  <c r="K39" i="8"/>
  <c r="L39" i="8" s="1"/>
  <c r="K40" i="8"/>
  <c r="L40" i="8" s="1"/>
  <c r="K41" i="8"/>
  <c r="L41" i="8" s="1"/>
  <c r="K42" i="8"/>
  <c r="K43" i="8"/>
  <c r="L43" i="8" s="1"/>
  <c r="K44" i="8"/>
  <c r="L44" i="8" s="1"/>
  <c r="K45" i="8"/>
  <c r="L45" i="8" s="1"/>
  <c r="K46" i="8"/>
  <c r="L46" i="8" s="1"/>
  <c r="K47" i="8"/>
  <c r="L47" i="8" s="1"/>
  <c r="K48" i="8"/>
  <c r="L48" i="8" s="1"/>
  <c r="K49" i="8"/>
  <c r="L49" i="8" s="1"/>
  <c r="K50" i="8"/>
  <c r="L50" i="8" s="1"/>
  <c r="K51" i="8"/>
  <c r="L51" i="8" s="1"/>
  <c r="K52" i="8"/>
  <c r="L52" i="8" s="1"/>
  <c r="K53" i="8"/>
  <c r="L53" i="8" s="1"/>
  <c r="K54" i="8"/>
  <c r="L54" i="8" s="1"/>
  <c r="K55" i="8"/>
  <c r="L55" i="8" s="1"/>
  <c r="K56" i="8"/>
  <c r="L56" i="8" s="1"/>
  <c r="K57" i="8"/>
  <c r="L57" i="8" s="1"/>
  <c r="K58" i="8"/>
  <c r="K59" i="8"/>
  <c r="L59" i="8" s="1"/>
  <c r="K60" i="8"/>
  <c r="L60" i="8" s="1"/>
  <c r="K61" i="8"/>
  <c r="L61" i="8" s="1"/>
  <c r="K62" i="8"/>
  <c r="L62" i="8" s="1"/>
  <c r="K63" i="8"/>
  <c r="L63" i="8" s="1"/>
  <c r="K64" i="8"/>
  <c r="L64" i="8" s="1"/>
  <c r="K65" i="8"/>
  <c r="L65" i="8" s="1"/>
  <c r="K66" i="8"/>
  <c r="L66" i="8" s="1"/>
  <c r="K67" i="8"/>
  <c r="L67" i="8" s="1"/>
  <c r="K68" i="8"/>
  <c r="L68" i="8" s="1"/>
  <c r="K69" i="8"/>
  <c r="L69" i="8" s="1"/>
  <c r="K70" i="8"/>
  <c r="L70" i="8" s="1"/>
  <c r="K71" i="8"/>
  <c r="L71" i="8" s="1"/>
  <c r="K72" i="8"/>
  <c r="L72" i="8" s="1"/>
  <c r="K73" i="8"/>
  <c r="L73" i="8" s="1"/>
  <c r="K74" i="8"/>
  <c r="L74" i="8" s="1"/>
  <c r="K75" i="8"/>
  <c r="L75" i="8" s="1"/>
  <c r="K76" i="8"/>
  <c r="L76" i="8" s="1"/>
  <c r="K77" i="8"/>
  <c r="L77" i="8" s="1"/>
  <c r="K78" i="8"/>
  <c r="L78" i="8" s="1"/>
  <c r="K79" i="8"/>
  <c r="L79" i="8" s="1"/>
  <c r="K80" i="8"/>
  <c r="L80" i="8" s="1"/>
  <c r="K81" i="8"/>
  <c r="L81" i="8" s="1"/>
  <c r="K82" i="8"/>
  <c r="L82" i="8" s="1"/>
  <c r="K83" i="8"/>
  <c r="L83" i="8" s="1"/>
  <c r="K84" i="8"/>
  <c r="L84" i="8" s="1"/>
  <c r="K85" i="8"/>
  <c r="L85" i="8" s="1"/>
  <c r="K86" i="8"/>
  <c r="L86" i="8" s="1"/>
  <c r="K87" i="8"/>
  <c r="L87" i="8" s="1"/>
  <c r="K88" i="8"/>
  <c r="L88" i="8" s="1"/>
  <c r="K89" i="8"/>
  <c r="L89" i="8" s="1"/>
  <c r="K90" i="8"/>
  <c r="L90" i="8" s="1"/>
  <c r="K91" i="8"/>
  <c r="L91" i="8" s="1"/>
  <c r="K92" i="8"/>
  <c r="L92" i="8" s="1"/>
  <c r="K93" i="8"/>
  <c r="L93" i="8" s="1"/>
  <c r="K94" i="8"/>
  <c r="L94" i="8" s="1"/>
  <c r="K95" i="8"/>
  <c r="K96" i="8"/>
  <c r="L96" i="8" s="1"/>
  <c r="K97" i="8"/>
  <c r="L97" i="8" s="1"/>
  <c r="K98" i="8"/>
  <c r="L98" i="8" s="1"/>
  <c r="K99" i="8"/>
  <c r="L99" i="8" s="1"/>
  <c r="K100" i="8"/>
  <c r="L100" i="8" s="1"/>
  <c r="K101" i="8"/>
  <c r="L101" i="8" s="1"/>
  <c r="K102" i="8"/>
  <c r="K103" i="8"/>
  <c r="L103" i="8" s="1"/>
  <c r="K104" i="8"/>
  <c r="L104" i="8" s="1"/>
  <c r="K105" i="8"/>
  <c r="L105" i="8" s="1"/>
  <c r="K106" i="8"/>
  <c r="L106" i="8" s="1"/>
  <c r="K107" i="8"/>
  <c r="L107" i="8" s="1"/>
  <c r="K108" i="8"/>
  <c r="L108" i="8" s="1"/>
  <c r="K109" i="8"/>
  <c r="L109" i="8" s="1"/>
  <c r="K110" i="8"/>
  <c r="L110" i="8" s="1"/>
  <c r="K111" i="8"/>
  <c r="L111" i="8" s="1"/>
  <c r="K112" i="8"/>
  <c r="L112" i="8" s="1"/>
  <c r="K113" i="8"/>
  <c r="L113" i="8" s="1"/>
  <c r="K114" i="8"/>
  <c r="L114" i="8" s="1"/>
  <c r="K115" i="8"/>
  <c r="L115" i="8" s="1"/>
  <c r="K116" i="8"/>
  <c r="L116" i="8" s="1"/>
  <c r="K117" i="8"/>
  <c r="L117" i="8" s="1"/>
  <c r="K118" i="8"/>
  <c r="L118" i="8" s="1"/>
  <c r="K119" i="8"/>
  <c r="L119" i="8" s="1"/>
  <c r="K120" i="8"/>
  <c r="L120" i="8" s="1"/>
  <c r="K121" i="8"/>
  <c r="L121" i="8" s="1"/>
  <c r="K122" i="8"/>
  <c r="L122" i="8" s="1"/>
  <c r="K123" i="8"/>
  <c r="L123" i="8" s="1"/>
  <c r="K124" i="8"/>
  <c r="L124" i="8" s="1"/>
  <c r="K125" i="8"/>
  <c r="L125" i="8" s="1"/>
  <c r="K126" i="8"/>
  <c r="L126" i="8" s="1"/>
  <c r="K127" i="8"/>
  <c r="L127" i="8" s="1"/>
  <c r="K128" i="8"/>
  <c r="L128" i="8" s="1"/>
  <c r="K129" i="8"/>
  <c r="L129" i="8" s="1"/>
  <c r="K130" i="8"/>
  <c r="L130" i="8" s="1"/>
  <c r="K131" i="8"/>
  <c r="L131" i="8" s="1"/>
  <c r="K132" i="8"/>
  <c r="L132" i="8" s="1"/>
  <c r="K133" i="8"/>
  <c r="L133" i="8" s="1"/>
  <c r="K134" i="8"/>
  <c r="L134" i="8" s="1"/>
  <c r="K135" i="8"/>
  <c r="L135" i="8" s="1"/>
  <c r="K136" i="8"/>
  <c r="L136" i="8" s="1"/>
  <c r="K137" i="8"/>
  <c r="L137" i="8" s="1"/>
  <c r="K138" i="8"/>
  <c r="L138" i="8" s="1"/>
  <c r="K139" i="8"/>
  <c r="L139" i="8" s="1"/>
  <c r="K140" i="8"/>
  <c r="L140" i="8" s="1"/>
  <c r="K141" i="8"/>
  <c r="L141" i="8" s="1"/>
  <c r="K142" i="8"/>
  <c r="L142" i="8" s="1"/>
  <c r="K143" i="8"/>
  <c r="L143" i="8" s="1"/>
  <c r="K144" i="8"/>
  <c r="L144" i="8" s="1"/>
  <c r="K145" i="8"/>
  <c r="L145" i="8" s="1"/>
  <c r="K146" i="8"/>
  <c r="L146" i="8" s="1"/>
  <c r="K147" i="8"/>
  <c r="L147" i="8" s="1"/>
  <c r="K148" i="8"/>
  <c r="L148" i="8" s="1"/>
  <c r="K149" i="8"/>
  <c r="L149" i="8" s="1"/>
  <c r="K150" i="8"/>
  <c r="L150" i="8" s="1"/>
  <c r="K151" i="8"/>
  <c r="L151" i="8" s="1"/>
  <c r="K152" i="8"/>
  <c r="L152" i="8" s="1"/>
  <c r="K153" i="8"/>
  <c r="L153" i="8" s="1"/>
  <c r="K154" i="8"/>
  <c r="L154" i="8" s="1"/>
  <c r="K155" i="8"/>
  <c r="L155" i="8" s="1"/>
  <c r="K156" i="8"/>
  <c r="L156" i="8" s="1"/>
  <c r="K157" i="8"/>
  <c r="L157" i="8" s="1"/>
  <c r="K158" i="8"/>
  <c r="L158" i="8" s="1"/>
  <c r="K159" i="8"/>
  <c r="L159" i="8" s="1"/>
  <c r="K160" i="8"/>
  <c r="L160" i="8" s="1"/>
  <c r="K161" i="8"/>
  <c r="L161" i="8" s="1"/>
  <c r="K162" i="8"/>
  <c r="L162" i="8" s="1"/>
  <c r="K163" i="8"/>
  <c r="L163" i="8" s="1"/>
  <c r="K164" i="8"/>
  <c r="L164" i="8" s="1"/>
  <c r="K165" i="8"/>
  <c r="L165" i="8" s="1"/>
  <c r="K166" i="8"/>
  <c r="L166" i="8" s="1"/>
  <c r="K167" i="8"/>
  <c r="K168" i="8"/>
  <c r="L168" i="8" s="1"/>
  <c r="K169" i="8"/>
  <c r="L169" i="8" s="1"/>
  <c r="K170" i="8"/>
  <c r="L170" i="8" s="1"/>
  <c r="K171" i="8"/>
  <c r="L171" i="8" s="1"/>
  <c r="K172" i="8"/>
  <c r="L172" i="8" s="1"/>
  <c r="K173" i="8"/>
  <c r="L173" i="8" s="1"/>
  <c r="K174" i="8"/>
  <c r="K175" i="8"/>
  <c r="L175" i="8" s="1"/>
  <c r="K176" i="8"/>
  <c r="L176" i="8" s="1"/>
  <c r="K177" i="8"/>
  <c r="L177" i="8" s="1"/>
  <c r="K178" i="8"/>
  <c r="L178" i="8" s="1"/>
  <c r="K179" i="8"/>
  <c r="L179" i="8" s="1"/>
  <c r="K180" i="8"/>
  <c r="L180" i="8" s="1"/>
  <c r="K181" i="8"/>
  <c r="L181" i="8" s="1"/>
  <c r="K182" i="8"/>
  <c r="L182" i="8" s="1"/>
  <c r="K183" i="8"/>
  <c r="L183" i="8" s="1"/>
  <c r="K184" i="8"/>
  <c r="L184" i="8" s="1"/>
  <c r="K185" i="8"/>
  <c r="L185" i="8" s="1"/>
  <c r="K186" i="8"/>
  <c r="L186" i="8" s="1"/>
  <c r="K187" i="8"/>
  <c r="L187" i="8" s="1"/>
  <c r="K188" i="8"/>
  <c r="L188" i="8" s="1"/>
  <c r="K189" i="8"/>
  <c r="L189" i="8" s="1"/>
  <c r="K190" i="8"/>
  <c r="L190" i="8" s="1"/>
  <c r="K191" i="8"/>
  <c r="L191" i="8" s="1"/>
  <c r="K192" i="8"/>
  <c r="L192" i="8" s="1"/>
  <c r="K193" i="8"/>
  <c r="L193" i="8" s="1"/>
  <c r="K194" i="8"/>
  <c r="L194" i="8" s="1"/>
  <c r="K195" i="8"/>
  <c r="L195" i="8" s="1"/>
  <c r="K196" i="8"/>
  <c r="L196" i="8" s="1"/>
  <c r="K197" i="8"/>
  <c r="L197" i="8" s="1"/>
  <c r="K198" i="8"/>
  <c r="L198" i="8" s="1"/>
  <c r="K199" i="8"/>
  <c r="L199" i="8" s="1"/>
  <c r="K200" i="8"/>
  <c r="L200" i="8" s="1"/>
  <c r="K201" i="8"/>
  <c r="L201" i="8" s="1"/>
  <c r="K202" i="8"/>
  <c r="L202" i="8" s="1"/>
  <c r="K203" i="8"/>
  <c r="L203" i="8" s="1"/>
  <c r="K204" i="8"/>
  <c r="L204" i="8" s="1"/>
  <c r="K205" i="8"/>
  <c r="L205" i="8" s="1"/>
  <c r="K206" i="8"/>
  <c r="L206" i="8" s="1"/>
  <c r="K207" i="8"/>
  <c r="L207" i="8" s="1"/>
  <c r="K208" i="8"/>
  <c r="L208" i="8" s="1"/>
  <c r="K209" i="8"/>
  <c r="L209" i="8" s="1"/>
  <c r="K210" i="8"/>
  <c r="L210" i="8" s="1"/>
  <c r="K211" i="8"/>
  <c r="L211" i="8" s="1"/>
  <c r="K212" i="8"/>
  <c r="L212" i="8" s="1"/>
  <c r="K213" i="8"/>
  <c r="L213" i="8" s="1"/>
  <c r="K214" i="8"/>
  <c r="L214" i="8" s="1"/>
  <c r="K215" i="8"/>
  <c r="L215" i="8" s="1"/>
  <c r="K216" i="8"/>
  <c r="L216" i="8" s="1"/>
  <c r="K217" i="8"/>
  <c r="L217" i="8" s="1"/>
  <c r="K218" i="8"/>
  <c r="L218" i="8" s="1"/>
  <c r="K219" i="8"/>
  <c r="L219" i="8" s="1"/>
  <c r="K220" i="8"/>
  <c r="L220" i="8" s="1"/>
  <c r="K221" i="8"/>
  <c r="L221" i="8" s="1"/>
  <c r="K222" i="8"/>
  <c r="L222" i="8" s="1"/>
  <c r="K223" i="8"/>
  <c r="L223" i="8" s="1"/>
  <c r="K224" i="8"/>
  <c r="L224" i="8" s="1"/>
  <c r="K225" i="8"/>
  <c r="L225" i="8" s="1"/>
  <c r="K226" i="8"/>
  <c r="L226" i="8" s="1"/>
  <c r="K227" i="8"/>
  <c r="L227" i="8" s="1"/>
  <c r="K228" i="8"/>
  <c r="L228" i="8" s="1"/>
  <c r="K229" i="8"/>
  <c r="L229" i="8" s="1"/>
  <c r="K230" i="8"/>
  <c r="L230" i="8" s="1"/>
  <c r="K231" i="8"/>
  <c r="L231" i="8" s="1"/>
  <c r="K232" i="8"/>
  <c r="L232" i="8" s="1"/>
  <c r="K233" i="8"/>
  <c r="L233" i="8" s="1"/>
  <c r="K234" i="8"/>
  <c r="L234" i="8" s="1"/>
  <c r="K235" i="8"/>
  <c r="L235" i="8" s="1"/>
  <c r="K236" i="8"/>
  <c r="L236" i="8" s="1"/>
  <c r="K237" i="8"/>
  <c r="L237" i="8" s="1"/>
  <c r="K238" i="8"/>
  <c r="L238" i="8" s="1"/>
  <c r="K239" i="8"/>
  <c r="K240" i="8"/>
  <c r="L240" i="8" s="1"/>
  <c r="K241" i="8"/>
  <c r="L241" i="8" s="1"/>
  <c r="K242" i="8"/>
  <c r="L242" i="8" s="1"/>
  <c r="K243" i="8"/>
  <c r="L243" i="8" s="1"/>
  <c r="K244" i="8"/>
  <c r="L244" i="8" s="1"/>
  <c r="K245" i="8"/>
  <c r="L245" i="8" s="1"/>
  <c r="K246" i="8"/>
  <c r="K247" i="8"/>
  <c r="L247" i="8" s="1"/>
  <c r="K248" i="8"/>
  <c r="L248" i="8" s="1"/>
  <c r="K249" i="8"/>
  <c r="L249" i="8" s="1"/>
  <c r="K250" i="8"/>
  <c r="L250" i="8" s="1"/>
  <c r="K251" i="8"/>
  <c r="L251" i="8" s="1"/>
  <c r="K252" i="8"/>
  <c r="L252" i="8" s="1"/>
  <c r="K253" i="8"/>
  <c r="L253" i="8" s="1"/>
  <c r="K254" i="8"/>
  <c r="L254" i="8" s="1"/>
  <c r="K255" i="8"/>
  <c r="L255" i="8" s="1"/>
  <c r="K256" i="8"/>
  <c r="L256" i="8" s="1"/>
  <c r="K257" i="8"/>
  <c r="L257" i="8" s="1"/>
  <c r="K258" i="8"/>
  <c r="L258" i="8" s="1"/>
  <c r="K259" i="8"/>
  <c r="L259" i="8" s="1"/>
  <c r="K260" i="8"/>
  <c r="L260" i="8" s="1"/>
  <c r="K261" i="8"/>
  <c r="L261" i="8" s="1"/>
  <c r="K262" i="8"/>
  <c r="L262" i="8" s="1"/>
  <c r="K263" i="8"/>
  <c r="L263" i="8" s="1"/>
  <c r="K264" i="8"/>
  <c r="L264" i="8" s="1"/>
  <c r="K265" i="8"/>
  <c r="L265" i="8" s="1"/>
  <c r="K266" i="8"/>
  <c r="L266" i="8" s="1"/>
  <c r="K267" i="8"/>
  <c r="L267" i="8" s="1"/>
  <c r="K268" i="8"/>
  <c r="L268" i="8" s="1"/>
  <c r="K269" i="8"/>
  <c r="L269" i="8" s="1"/>
  <c r="K270" i="8"/>
  <c r="L270" i="8" s="1"/>
  <c r="K271" i="8"/>
  <c r="L271" i="8" s="1"/>
  <c r="K272" i="8"/>
  <c r="L272" i="8" s="1"/>
  <c r="K273" i="8"/>
  <c r="L273" i="8" s="1"/>
  <c r="K274" i="8"/>
  <c r="L274" i="8" s="1"/>
  <c r="K275" i="8"/>
  <c r="L275" i="8" s="1"/>
  <c r="K276" i="8"/>
  <c r="L276" i="8" s="1"/>
  <c r="K277" i="8"/>
  <c r="L277" i="8" s="1"/>
  <c r="K278" i="8"/>
  <c r="L278" i="8" s="1"/>
  <c r="K279" i="8"/>
  <c r="L279" i="8" s="1"/>
  <c r="K280" i="8"/>
  <c r="L280" i="8" s="1"/>
  <c r="K281" i="8"/>
  <c r="L281" i="8" s="1"/>
  <c r="K282" i="8"/>
  <c r="L282" i="8" s="1"/>
  <c r="K283" i="8"/>
  <c r="L283" i="8" s="1"/>
  <c r="K284" i="8"/>
  <c r="L284" i="8" s="1"/>
  <c r="K285" i="8"/>
  <c r="L285" i="8" s="1"/>
  <c r="K286" i="8"/>
  <c r="L286" i="8" s="1"/>
  <c r="K287" i="8"/>
  <c r="L287" i="8" s="1"/>
  <c r="K288" i="8"/>
  <c r="L288" i="8" s="1"/>
  <c r="K289" i="8"/>
  <c r="L289" i="8" s="1"/>
  <c r="K290" i="8"/>
  <c r="L290" i="8" s="1"/>
  <c r="K291" i="8"/>
  <c r="L291" i="8" s="1"/>
  <c r="K292" i="8"/>
  <c r="L292" i="8" s="1"/>
  <c r="K293" i="8"/>
  <c r="L293" i="8" s="1"/>
  <c r="K294" i="8"/>
  <c r="L294" i="8" s="1"/>
  <c r="K295" i="8"/>
  <c r="L295" i="8" s="1"/>
  <c r="K296" i="8"/>
  <c r="L296" i="8" s="1"/>
  <c r="K297" i="8"/>
  <c r="L297" i="8" s="1"/>
  <c r="K298" i="8"/>
  <c r="L298" i="8" s="1"/>
  <c r="K299" i="8"/>
  <c r="L299" i="8" s="1"/>
  <c r="K300" i="8"/>
  <c r="L300" i="8" s="1"/>
  <c r="K301" i="8"/>
  <c r="L301" i="8" s="1"/>
  <c r="K302" i="8"/>
  <c r="L302" i="8" s="1"/>
  <c r="K303" i="8"/>
  <c r="L303" i="8" s="1"/>
  <c r="K304" i="8"/>
  <c r="L304" i="8" s="1"/>
  <c r="K305" i="8"/>
  <c r="L305" i="8" s="1"/>
  <c r="K306" i="8"/>
  <c r="L306" i="8" s="1"/>
  <c r="K307" i="8"/>
  <c r="L307" i="8" s="1"/>
  <c r="K308" i="8"/>
  <c r="L308" i="8" s="1"/>
  <c r="K309" i="8"/>
  <c r="L309" i="8" s="1"/>
  <c r="K310" i="8"/>
  <c r="L310" i="8" s="1"/>
  <c r="K311" i="8"/>
  <c r="K312" i="8"/>
  <c r="L312" i="8" s="1"/>
  <c r="K313" i="8"/>
  <c r="L313" i="8" s="1"/>
  <c r="K314" i="8"/>
  <c r="L314" i="8" s="1"/>
  <c r="K315" i="8"/>
  <c r="L315" i="8" s="1"/>
  <c r="K316" i="8"/>
  <c r="L316" i="8" s="1"/>
  <c r="K317" i="8"/>
  <c r="L317" i="8" s="1"/>
  <c r="K318" i="8"/>
  <c r="K319" i="8"/>
  <c r="L319" i="8" s="1"/>
  <c r="K320" i="8"/>
  <c r="L320" i="8" s="1"/>
  <c r="K321" i="8"/>
  <c r="L321" i="8" s="1"/>
  <c r="K322" i="8"/>
  <c r="L322" i="8" s="1"/>
  <c r="K323" i="8"/>
  <c r="L323" i="8" s="1"/>
  <c r="K324" i="8"/>
  <c r="L324" i="8" s="1"/>
  <c r="K325" i="8"/>
  <c r="L325" i="8" s="1"/>
  <c r="K326" i="8"/>
  <c r="L326" i="8" s="1"/>
  <c r="K327" i="8"/>
  <c r="L327" i="8" s="1"/>
  <c r="K328" i="8"/>
  <c r="L328" i="8" s="1"/>
  <c r="K329" i="8"/>
  <c r="L329" i="8" s="1"/>
  <c r="K330" i="8"/>
  <c r="L330" i="8" s="1"/>
  <c r="K331" i="8"/>
  <c r="L331" i="8" s="1"/>
  <c r="K332" i="8"/>
  <c r="L332" i="8" s="1"/>
  <c r="K333" i="8"/>
  <c r="L333" i="8" s="1"/>
  <c r="K334" i="8"/>
  <c r="L334" i="8" s="1"/>
  <c r="K335" i="8"/>
  <c r="L335" i="8" s="1"/>
  <c r="K336" i="8"/>
  <c r="L336" i="8" s="1"/>
  <c r="K337" i="8"/>
  <c r="L337" i="8" s="1"/>
  <c r="K338" i="8"/>
  <c r="L338" i="8" s="1"/>
  <c r="K339" i="8"/>
  <c r="L339" i="8" s="1"/>
  <c r="K340" i="8"/>
  <c r="L340" i="8" s="1"/>
  <c r="K341" i="8"/>
  <c r="L341" i="8" s="1"/>
  <c r="K342" i="8"/>
  <c r="L342" i="8" s="1"/>
  <c r="K343" i="8"/>
  <c r="L343" i="8" s="1"/>
  <c r="K344" i="8"/>
  <c r="L344" i="8" s="1"/>
  <c r="K345" i="8"/>
  <c r="L345" i="8" s="1"/>
  <c r="K346" i="8"/>
  <c r="L346" i="8" s="1"/>
  <c r="K347" i="8"/>
  <c r="L347" i="8" s="1"/>
  <c r="K348" i="8"/>
  <c r="L348" i="8" s="1"/>
  <c r="K349" i="8"/>
  <c r="L349" i="8" s="1"/>
  <c r="K350" i="8"/>
  <c r="L350" i="8" s="1"/>
  <c r="K351" i="8"/>
  <c r="L351" i="8" s="1"/>
  <c r="K352" i="8"/>
  <c r="L352" i="8" s="1"/>
  <c r="K353" i="8"/>
  <c r="L353" i="8" s="1"/>
  <c r="K354" i="8"/>
  <c r="L354" i="8" s="1"/>
  <c r="K355" i="8"/>
  <c r="L355" i="8" s="1"/>
  <c r="K356" i="8"/>
  <c r="L356" i="8" s="1"/>
  <c r="K357" i="8"/>
  <c r="L357" i="8" s="1"/>
  <c r="K358" i="8"/>
  <c r="L358" i="8" s="1"/>
  <c r="K359" i="8"/>
  <c r="L359" i="8" s="1"/>
  <c r="K360" i="8"/>
  <c r="L360" i="8" s="1"/>
  <c r="K361" i="8"/>
  <c r="L361" i="8" s="1"/>
  <c r="K362" i="8"/>
  <c r="L362" i="8" s="1"/>
  <c r="K363" i="8"/>
  <c r="L363" i="8" s="1"/>
  <c r="K364" i="8"/>
  <c r="L364" i="8" s="1"/>
  <c r="K365" i="8"/>
  <c r="L365" i="8" s="1"/>
  <c r="K366" i="8"/>
  <c r="L366" i="8" s="1"/>
  <c r="K367" i="8"/>
  <c r="L367" i="8" s="1"/>
  <c r="K368" i="8"/>
  <c r="L368" i="8" s="1"/>
  <c r="K369" i="8"/>
  <c r="L369" i="8" s="1"/>
  <c r="K370" i="8"/>
  <c r="L370" i="8" s="1"/>
  <c r="K371" i="8"/>
  <c r="L371" i="8" s="1"/>
  <c r="K372" i="8"/>
  <c r="L372" i="8" s="1"/>
  <c r="K373" i="8"/>
  <c r="L373" i="8" s="1"/>
  <c r="K374" i="8"/>
  <c r="L374" i="8" s="1"/>
  <c r="K375" i="8"/>
  <c r="L375" i="8" s="1"/>
  <c r="K376" i="8"/>
  <c r="L376" i="8" s="1"/>
  <c r="K377" i="8"/>
  <c r="L377" i="8" s="1"/>
  <c r="K378" i="8"/>
  <c r="L378" i="8" s="1"/>
  <c r="K379" i="8"/>
  <c r="L379" i="8" s="1"/>
  <c r="K380" i="8"/>
  <c r="L380" i="8" s="1"/>
  <c r="K381" i="8"/>
  <c r="L381" i="8" s="1"/>
  <c r="K382" i="8"/>
  <c r="L382" i="8" s="1"/>
  <c r="K383" i="8"/>
  <c r="K384" i="8"/>
  <c r="L384" i="8" s="1"/>
  <c r="K385" i="8"/>
  <c r="L385" i="8" s="1"/>
  <c r="K386" i="8"/>
  <c r="L386" i="8" s="1"/>
  <c r="K387" i="8"/>
  <c r="L387" i="8" s="1"/>
  <c r="K388" i="8"/>
  <c r="L388" i="8" s="1"/>
  <c r="K389" i="8"/>
  <c r="L389" i="8" s="1"/>
  <c r="K390" i="8"/>
  <c r="K391" i="8"/>
  <c r="L391" i="8" s="1"/>
  <c r="K392" i="8"/>
  <c r="L392" i="8" s="1"/>
  <c r="K393" i="8"/>
  <c r="L393" i="8" s="1"/>
  <c r="K394" i="8"/>
  <c r="L394" i="8" s="1"/>
  <c r="K395" i="8"/>
  <c r="L395" i="8" s="1"/>
  <c r="K396" i="8"/>
  <c r="L396" i="8" s="1"/>
  <c r="K397" i="8"/>
  <c r="L397" i="8" s="1"/>
  <c r="K398" i="8"/>
  <c r="L398" i="8" s="1"/>
  <c r="K399" i="8"/>
  <c r="L399" i="8" s="1"/>
  <c r="K400" i="8"/>
  <c r="L400" i="8" s="1"/>
  <c r="K401" i="8"/>
  <c r="L401" i="8" s="1"/>
  <c r="K402" i="8"/>
  <c r="L402" i="8" s="1"/>
  <c r="K403" i="8"/>
  <c r="L403" i="8" s="1"/>
  <c r="K404" i="8"/>
  <c r="L404" i="8" s="1"/>
  <c r="K405" i="8"/>
  <c r="L405" i="8" s="1"/>
  <c r="K406" i="8"/>
  <c r="L406" i="8" s="1"/>
  <c r="K407" i="8"/>
  <c r="L407" i="8" s="1"/>
  <c r="K408" i="8"/>
  <c r="L408" i="8" s="1"/>
  <c r="K409" i="8"/>
  <c r="L409" i="8" s="1"/>
  <c r="K410" i="8"/>
  <c r="L410" i="8" s="1"/>
  <c r="K411" i="8"/>
  <c r="L411" i="8" s="1"/>
  <c r="K412" i="8"/>
  <c r="L412" i="8" s="1"/>
  <c r="K413" i="8"/>
  <c r="L413" i="8" s="1"/>
  <c r="K414" i="8"/>
  <c r="L414" i="8" s="1"/>
  <c r="K415" i="8"/>
  <c r="L415" i="8" s="1"/>
  <c r="K416" i="8"/>
  <c r="L416" i="8" s="1"/>
  <c r="K417" i="8"/>
  <c r="L417" i="8" s="1"/>
  <c r="K418" i="8"/>
  <c r="L418" i="8" s="1"/>
  <c r="K419" i="8"/>
  <c r="L419" i="8" s="1"/>
  <c r="K420" i="8"/>
  <c r="L420" i="8" s="1"/>
  <c r="K421" i="8"/>
  <c r="L421" i="8" s="1"/>
  <c r="K422" i="8"/>
  <c r="L422" i="8" s="1"/>
  <c r="K423" i="8"/>
  <c r="L423" i="8" s="1"/>
  <c r="K424" i="8"/>
  <c r="L424" i="8" s="1"/>
  <c r="K425" i="8"/>
  <c r="L425" i="8" s="1"/>
  <c r="K426" i="8"/>
  <c r="L426" i="8" s="1"/>
  <c r="K427" i="8"/>
  <c r="L427" i="8" s="1"/>
  <c r="K428" i="8"/>
  <c r="L428" i="8" s="1"/>
  <c r="K429" i="8"/>
  <c r="L429" i="8" s="1"/>
  <c r="K430" i="8"/>
  <c r="L430" i="8" s="1"/>
  <c r="K431" i="8"/>
  <c r="L431" i="8" s="1"/>
  <c r="K432" i="8"/>
  <c r="L432" i="8" s="1"/>
  <c r="K433" i="8"/>
  <c r="L433" i="8" s="1"/>
  <c r="K434" i="8"/>
  <c r="L434" i="8" s="1"/>
  <c r="K435" i="8"/>
  <c r="L435" i="8" s="1"/>
  <c r="K436" i="8"/>
  <c r="L436" i="8" s="1"/>
  <c r="K437" i="8"/>
  <c r="L437" i="8" s="1"/>
  <c r="K438" i="8"/>
  <c r="L438" i="8" s="1"/>
  <c r="K439" i="8"/>
  <c r="L439" i="8" s="1"/>
  <c r="K440" i="8"/>
  <c r="L440" i="8" s="1"/>
  <c r="K441" i="8"/>
  <c r="L441" i="8" s="1"/>
  <c r="K442" i="8"/>
  <c r="L442" i="8" s="1"/>
  <c r="K443" i="8"/>
  <c r="L443" i="8" s="1"/>
  <c r="K444" i="8"/>
  <c r="L444" i="8" s="1"/>
  <c r="K445" i="8"/>
  <c r="L445" i="8" s="1"/>
  <c r="K446" i="8"/>
  <c r="L446" i="8" s="1"/>
  <c r="K447" i="8"/>
  <c r="L447" i="8" s="1"/>
  <c r="K448" i="8"/>
  <c r="L448" i="8" s="1"/>
  <c r="K449" i="8"/>
  <c r="L449" i="8" s="1"/>
  <c r="K450" i="8"/>
  <c r="L450" i="8" s="1"/>
  <c r="K451" i="8"/>
  <c r="L451" i="8" s="1"/>
  <c r="K452" i="8"/>
  <c r="L452" i="8" s="1"/>
  <c r="K453" i="8"/>
  <c r="L453" i="8" s="1"/>
  <c r="K454" i="8"/>
  <c r="L454" i="8" s="1"/>
  <c r="K455" i="8"/>
  <c r="K456" i="8"/>
  <c r="L456" i="8" s="1"/>
  <c r="K457" i="8"/>
  <c r="L457" i="8" s="1"/>
  <c r="K458" i="8"/>
  <c r="L458" i="8" s="1"/>
  <c r="K459" i="8"/>
  <c r="L459" i="8" s="1"/>
  <c r="K460" i="8"/>
  <c r="L460" i="8" s="1"/>
  <c r="K461" i="8"/>
  <c r="L461" i="8" s="1"/>
  <c r="K462" i="8"/>
  <c r="K463" i="8"/>
  <c r="L463" i="8" s="1"/>
  <c r="K464" i="8"/>
  <c r="L464" i="8" s="1"/>
  <c r="K465" i="8"/>
  <c r="L465" i="8" s="1"/>
  <c r="K466" i="8"/>
  <c r="L466" i="8" s="1"/>
  <c r="K467" i="8"/>
  <c r="L467" i="8" s="1"/>
  <c r="K468" i="8"/>
  <c r="L468" i="8" s="1"/>
  <c r="K469" i="8"/>
  <c r="L469" i="8" s="1"/>
  <c r="K470" i="8"/>
  <c r="L470" i="8" s="1"/>
  <c r="K471" i="8"/>
  <c r="L471" i="8" s="1"/>
  <c r="K472" i="8"/>
  <c r="L472" i="8" s="1"/>
  <c r="K473" i="8"/>
  <c r="L473" i="8" s="1"/>
  <c r="K474" i="8"/>
  <c r="L474" i="8" s="1"/>
  <c r="K475" i="8"/>
  <c r="L475" i="8" s="1"/>
  <c r="K476" i="8"/>
  <c r="L476" i="8" s="1"/>
  <c r="K477" i="8"/>
  <c r="L477" i="8" s="1"/>
  <c r="K478" i="8"/>
  <c r="L478" i="8" s="1"/>
  <c r="K479" i="8"/>
  <c r="L479" i="8" s="1"/>
  <c r="K480" i="8"/>
  <c r="L480" i="8" s="1"/>
  <c r="K481" i="8"/>
  <c r="L481" i="8" s="1"/>
  <c r="K482" i="8"/>
  <c r="L482" i="8" s="1"/>
  <c r="K483" i="8"/>
  <c r="L483" i="8" s="1"/>
  <c r="K484" i="8"/>
  <c r="L484" i="8" s="1"/>
  <c r="K485" i="8"/>
  <c r="L485" i="8" s="1"/>
  <c r="K486" i="8"/>
  <c r="L486" i="8" s="1"/>
  <c r="K487" i="8"/>
  <c r="L487" i="8" s="1"/>
  <c r="K488" i="8"/>
  <c r="L488" i="8" s="1"/>
  <c r="K489" i="8"/>
  <c r="L489" i="8" s="1"/>
  <c r="K490" i="8"/>
  <c r="L490" i="8" s="1"/>
  <c r="K491" i="8"/>
  <c r="L491" i="8" s="1"/>
  <c r="K492" i="8"/>
  <c r="L492" i="8" s="1"/>
  <c r="K493" i="8"/>
  <c r="L493" i="8" s="1"/>
  <c r="K494" i="8"/>
  <c r="L494" i="8" s="1"/>
  <c r="K495" i="8"/>
  <c r="L495" i="8" s="1"/>
  <c r="K496" i="8"/>
  <c r="L496" i="8" s="1"/>
  <c r="K497" i="8"/>
  <c r="L497" i="8" s="1"/>
  <c r="K498" i="8"/>
  <c r="L498" i="8" s="1"/>
  <c r="K499" i="8"/>
  <c r="L499" i="8" s="1"/>
  <c r="K500" i="8"/>
  <c r="L500" i="8" s="1"/>
  <c r="K501" i="8"/>
  <c r="L501" i="8" s="1"/>
  <c r="K502" i="8"/>
  <c r="L502" i="8" s="1"/>
  <c r="K503" i="8"/>
  <c r="L503" i="8" s="1"/>
  <c r="K504" i="8"/>
  <c r="L504" i="8" s="1"/>
  <c r="K505" i="8"/>
  <c r="L505" i="8" s="1"/>
  <c r="K506" i="8"/>
  <c r="L506" i="8" s="1"/>
  <c r="K507" i="8"/>
  <c r="L507" i="8" s="1"/>
  <c r="K508" i="8"/>
  <c r="L508" i="8" s="1"/>
  <c r="K509" i="8"/>
  <c r="L509" i="8" s="1"/>
  <c r="K510" i="8"/>
  <c r="L510" i="8" s="1"/>
  <c r="K511" i="8"/>
  <c r="L511" i="8" s="1"/>
  <c r="K512" i="8"/>
  <c r="L512" i="8" s="1"/>
  <c r="K513" i="8"/>
  <c r="L513" i="8" s="1"/>
  <c r="K514" i="8"/>
  <c r="L514" i="8" s="1"/>
  <c r="K515" i="8"/>
  <c r="L515" i="8" s="1"/>
  <c r="K516" i="8"/>
  <c r="L516" i="8" s="1"/>
  <c r="K517" i="8"/>
  <c r="L517" i="8" s="1"/>
  <c r="K518" i="8"/>
  <c r="L518" i="8" s="1"/>
  <c r="K519" i="8"/>
  <c r="L519" i="8" s="1"/>
  <c r="K520" i="8"/>
  <c r="L520" i="8" s="1"/>
  <c r="K521" i="8"/>
  <c r="L521" i="8" s="1"/>
  <c r="K522" i="8"/>
  <c r="L522" i="8" s="1"/>
  <c r="K523" i="8"/>
  <c r="L523" i="8" s="1"/>
  <c r="K524" i="8"/>
  <c r="L524" i="8" s="1"/>
  <c r="K525" i="8"/>
  <c r="L525" i="8" s="1"/>
  <c r="K526" i="8"/>
  <c r="L526" i="8" s="1"/>
  <c r="K527" i="8"/>
  <c r="K528" i="8"/>
  <c r="L528" i="8" s="1"/>
  <c r="K529" i="8"/>
  <c r="L529" i="8" s="1"/>
  <c r="K530" i="8"/>
  <c r="L530" i="8" s="1"/>
  <c r="K531" i="8"/>
  <c r="L531" i="8" s="1"/>
  <c r="K532" i="8"/>
  <c r="L532" i="8" s="1"/>
  <c r="K533" i="8"/>
  <c r="L533" i="8" s="1"/>
  <c r="K534" i="8"/>
  <c r="K535" i="8"/>
  <c r="L535" i="8" s="1"/>
  <c r="K536" i="8"/>
  <c r="L536" i="8" s="1"/>
  <c r="K537" i="8"/>
  <c r="L537" i="8" s="1"/>
  <c r="K538" i="8"/>
  <c r="L538" i="8" s="1"/>
  <c r="K539" i="8"/>
  <c r="L539" i="8" s="1"/>
  <c r="K540" i="8"/>
  <c r="L540" i="8" s="1"/>
  <c r="K541" i="8"/>
  <c r="L541" i="8" s="1"/>
  <c r="K542" i="8"/>
  <c r="L542" i="8" s="1"/>
  <c r="K543" i="8"/>
  <c r="L543" i="8" s="1"/>
  <c r="K544" i="8"/>
  <c r="L544" i="8" s="1"/>
  <c r="K545" i="8"/>
  <c r="L545" i="8" s="1"/>
  <c r="K546" i="8"/>
  <c r="L546" i="8" s="1"/>
  <c r="K547" i="8"/>
  <c r="L547" i="8" s="1"/>
  <c r="K548" i="8"/>
  <c r="L548" i="8" s="1"/>
  <c r="K549" i="8"/>
  <c r="L549" i="8" s="1"/>
  <c r="K550" i="8"/>
  <c r="L550" i="8" s="1"/>
  <c r="K551" i="8"/>
  <c r="L551" i="8" s="1"/>
  <c r="K552" i="8"/>
  <c r="L552" i="8" s="1"/>
  <c r="K553" i="8"/>
  <c r="L553" i="8" s="1"/>
  <c r="K554" i="8"/>
  <c r="L554" i="8" s="1"/>
  <c r="K555" i="8"/>
  <c r="L555" i="8" s="1"/>
  <c r="K556" i="8"/>
  <c r="L556" i="8" s="1"/>
  <c r="K557" i="8"/>
  <c r="L557" i="8" s="1"/>
  <c r="K558" i="8"/>
  <c r="L558" i="8" s="1"/>
  <c r="K559" i="8"/>
  <c r="L559" i="8" s="1"/>
  <c r="K560" i="8"/>
  <c r="L560" i="8" s="1"/>
  <c r="K561" i="8"/>
  <c r="L561" i="8" s="1"/>
  <c r="K562" i="8"/>
  <c r="L562" i="8" s="1"/>
  <c r="K563" i="8"/>
  <c r="L563" i="8" s="1"/>
  <c r="K564" i="8"/>
  <c r="L564" i="8" s="1"/>
  <c r="K565" i="8"/>
  <c r="L565" i="8" s="1"/>
  <c r="K566" i="8"/>
  <c r="L566" i="8" s="1"/>
  <c r="K567" i="8"/>
  <c r="L567" i="8" s="1"/>
  <c r="K568" i="8"/>
  <c r="L568" i="8" s="1"/>
  <c r="K569" i="8"/>
  <c r="L569" i="8" s="1"/>
  <c r="K570" i="8"/>
  <c r="L570" i="8" s="1"/>
  <c r="K571" i="8"/>
  <c r="L571" i="8" s="1"/>
  <c r="K572" i="8"/>
  <c r="L572" i="8" s="1"/>
  <c r="K573" i="8"/>
  <c r="L573" i="8" s="1"/>
  <c r="K574" i="8"/>
  <c r="L574" i="8" s="1"/>
  <c r="K575" i="8"/>
  <c r="L575" i="8" s="1"/>
  <c r="K576" i="8"/>
  <c r="L576" i="8" s="1"/>
  <c r="K577" i="8"/>
  <c r="L577" i="8" s="1"/>
  <c r="K578" i="8"/>
  <c r="L578" i="8" s="1"/>
  <c r="K579" i="8"/>
  <c r="L579" i="8" s="1"/>
  <c r="K580" i="8"/>
  <c r="L580" i="8" s="1"/>
  <c r="K581" i="8"/>
  <c r="L581" i="8" s="1"/>
  <c r="K582" i="8"/>
  <c r="L582" i="8" s="1"/>
  <c r="K583" i="8"/>
  <c r="L583" i="8" s="1"/>
  <c r="K584" i="8"/>
  <c r="L584" i="8" s="1"/>
  <c r="K585" i="8"/>
  <c r="L585" i="8" s="1"/>
  <c r="K586" i="8"/>
  <c r="L586" i="8" s="1"/>
  <c r="K587" i="8"/>
  <c r="L587" i="8" s="1"/>
  <c r="K588" i="8"/>
  <c r="L588" i="8" s="1"/>
  <c r="K589" i="8"/>
  <c r="L589" i="8" s="1"/>
  <c r="K590" i="8"/>
  <c r="L590" i="8" s="1"/>
  <c r="K591" i="8"/>
  <c r="L591" i="8" s="1"/>
  <c r="K592" i="8"/>
  <c r="L592" i="8" s="1"/>
  <c r="K593" i="8"/>
  <c r="L593" i="8" s="1"/>
  <c r="K594" i="8"/>
  <c r="L594" i="8" s="1"/>
  <c r="K595" i="8"/>
  <c r="L595" i="8" s="1"/>
  <c r="K596" i="8"/>
  <c r="L596" i="8" s="1"/>
  <c r="K597" i="8"/>
  <c r="L597" i="8" s="1"/>
  <c r="K598" i="8"/>
  <c r="L598" i="8" s="1"/>
  <c r="K599" i="8"/>
  <c r="K600" i="8"/>
  <c r="L600" i="8" s="1"/>
  <c r="K601" i="8"/>
  <c r="L601" i="8" s="1"/>
  <c r="K602" i="8"/>
  <c r="L602" i="8" s="1"/>
  <c r="K603" i="8"/>
  <c r="L603" i="8" s="1"/>
  <c r="K604" i="8"/>
  <c r="L604" i="8" s="1"/>
  <c r="K605" i="8"/>
  <c r="L605" i="8" s="1"/>
  <c r="K606" i="8"/>
  <c r="K607" i="8"/>
  <c r="L607" i="8" s="1"/>
  <c r="K608" i="8"/>
  <c r="L608" i="8" s="1"/>
  <c r="K609" i="8"/>
  <c r="L609" i="8" s="1"/>
  <c r="K610" i="8"/>
  <c r="L610" i="8" s="1"/>
  <c r="K611" i="8"/>
  <c r="L611" i="8" s="1"/>
  <c r="K612" i="8"/>
  <c r="L612" i="8" s="1"/>
  <c r="K613" i="8"/>
  <c r="L613" i="8" s="1"/>
  <c r="K614" i="8"/>
  <c r="L614" i="8" s="1"/>
  <c r="K615" i="8"/>
  <c r="L615" i="8" s="1"/>
  <c r="K616" i="8"/>
  <c r="L616" i="8" s="1"/>
  <c r="K617" i="8"/>
  <c r="L617" i="8" s="1"/>
  <c r="K618" i="8"/>
  <c r="L618" i="8" s="1"/>
  <c r="K619" i="8"/>
  <c r="L619" i="8" s="1"/>
  <c r="K620" i="8"/>
  <c r="L620" i="8" s="1"/>
  <c r="K621" i="8"/>
  <c r="L621" i="8" s="1"/>
  <c r="K622" i="8"/>
  <c r="L622" i="8" s="1"/>
  <c r="K623" i="8"/>
  <c r="L623" i="8" s="1"/>
  <c r="K624" i="8"/>
  <c r="L624" i="8" s="1"/>
  <c r="K625" i="8"/>
  <c r="L625" i="8" s="1"/>
  <c r="K626" i="8"/>
  <c r="L626" i="8" s="1"/>
  <c r="K627" i="8"/>
  <c r="L627" i="8" s="1"/>
  <c r="K628" i="8"/>
  <c r="L628" i="8" s="1"/>
  <c r="K629" i="8"/>
  <c r="L629" i="8" s="1"/>
  <c r="K630" i="8"/>
  <c r="L630" i="8" s="1"/>
  <c r="K631" i="8"/>
  <c r="L631" i="8" s="1"/>
  <c r="K632" i="8"/>
  <c r="L632" i="8" s="1"/>
  <c r="K633" i="8"/>
  <c r="L633" i="8" s="1"/>
  <c r="K634" i="8"/>
  <c r="L634" i="8" s="1"/>
  <c r="K635" i="8"/>
  <c r="L635" i="8" s="1"/>
  <c r="K636" i="8"/>
  <c r="L636" i="8" s="1"/>
  <c r="K637" i="8"/>
  <c r="L637" i="8" s="1"/>
  <c r="K638" i="8"/>
  <c r="L638" i="8" s="1"/>
  <c r="K639" i="8"/>
  <c r="L639" i="8" s="1"/>
  <c r="K640" i="8"/>
  <c r="L640" i="8" s="1"/>
  <c r="K641" i="8"/>
  <c r="L641" i="8" s="1"/>
  <c r="K642" i="8"/>
  <c r="L642" i="8" s="1"/>
  <c r="K643" i="8"/>
  <c r="L643" i="8" s="1"/>
  <c r="K644" i="8"/>
  <c r="L644" i="8" s="1"/>
  <c r="K645" i="8"/>
  <c r="L645" i="8" s="1"/>
  <c r="K646" i="8"/>
  <c r="L646" i="8" s="1"/>
  <c r="K647" i="8"/>
  <c r="L647" i="8" s="1"/>
  <c r="K648" i="8"/>
  <c r="L648" i="8" s="1"/>
  <c r="K649" i="8"/>
  <c r="L649" i="8" s="1"/>
  <c r="K650" i="8"/>
  <c r="L650" i="8" s="1"/>
  <c r="K651" i="8"/>
  <c r="L651" i="8" s="1"/>
  <c r="K652" i="8"/>
  <c r="L652" i="8" s="1"/>
  <c r="K653" i="8"/>
  <c r="L653" i="8" s="1"/>
  <c r="K654" i="8"/>
  <c r="L654" i="8" s="1"/>
  <c r="K655" i="8"/>
  <c r="L655" i="8" s="1"/>
  <c r="K656" i="8"/>
  <c r="L656" i="8" s="1"/>
  <c r="K657" i="8"/>
  <c r="L657" i="8" s="1"/>
  <c r="K658" i="8"/>
  <c r="L658" i="8" s="1"/>
  <c r="K659" i="8"/>
  <c r="L659" i="8" s="1"/>
  <c r="K660" i="8"/>
  <c r="L660" i="8" s="1"/>
  <c r="K661" i="8"/>
  <c r="L661" i="8" s="1"/>
  <c r="K662" i="8"/>
  <c r="L662" i="8" s="1"/>
  <c r="K663" i="8"/>
  <c r="L663" i="8" s="1"/>
  <c r="K664" i="8"/>
  <c r="L664" i="8" s="1"/>
  <c r="K665" i="8"/>
  <c r="L665" i="8" s="1"/>
  <c r="K666" i="8"/>
  <c r="L666" i="8" s="1"/>
  <c r="K667" i="8"/>
  <c r="L667" i="8" s="1"/>
  <c r="K668" i="8"/>
  <c r="L668" i="8" s="1"/>
  <c r="K669" i="8"/>
  <c r="L669" i="8" s="1"/>
  <c r="K670" i="8"/>
  <c r="L670" i="8" s="1"/>
  <c r="K671" i="8"/>
  <c r="L671" i="8" s="1"/>
  <c r="K672" i="8"/>
  <c r="L672" i="8" s="1"/>
  <c r="K673" i="8"/>
  <c r="L673" i="8" s="1"/>
  <c r="K674" i="8"/>
  <c r="L674" i="8" s="1"/>
  <c r="K675" i="8"/>
  <c r="L675" i="8" s="1"/>
  <c r="K676" i="8"/>
  <c r="L676" i="8" s="1"/>
  <c r="K677" i="8"/>
  <c r="L677" i="8" s="1"/>
  <c r="K678" i="8"/>
  <c r="L678" i="8" s="1"/>
  <c r="K679" i="8"/>
  <c r="L679" i="8" s="1"/>
  <c r="K680" i="8"/>
  <c r="L680" i="8" s="1"/>
  <c r="K681" i="8"/>
  <c r="L681" i="8" s="1"/>
  <c r="K682" i="8"/>
  <c r="L682" i="8" s="1"/>
  <c r="K683" i="8"/>
  <c r="K684" i="8"/>
  <c r="L684" i="8" s="1"/>
  <c r="K685" i="8"/>
  <c r="L685" i="8" s="1"/>
  <c r="K686" i="8"/>
  <c r="L686" i="8" s="1"/>
  <c r="K687" i="8"/>
  <c r="L687" i="8" s="1"/>
  <c r="K688" i="8"/>
  <c r="L688" i="8" s="1"/>
  <c r="K689" i="8"/>
  <c r="L689" i="8" s="1"/>
  <c r="K690" i="8"/>
  <c r="L690" i="8" s="1"/>
  <c r="K691" i="8"/>
  <c r="L691" i="8" s="1"/>
  <c r="K692" i="8"/>
  <c r="L692" i="8" s="1"/>
  <c r="K693" i="8"/>
  <c r="L693" i="8" s="1"/>
  <c r="K694" i="8"/>
  <c r="L694" i="8" s="1"/>
  <c r="K695" i="8"/>
  <c r="K696" i="8"/>
  <c r="L696" i="8" s="1"/>
  <c r="K697" i="8"/>
  <c r="L697" i="8" s="1"/>
  <c r="K698" i="8"/>
  <c r="L698" i="8" s="1"/>
  <c r="K699" i="8"/>
  <c r="L699" i="8" s="1"/>
  <c r="K700" i="8"/>
  <c r="L700" i="8" s="1"/>
  <c r="K701" i="8"/>
  <c r="L701" i="8" s="1"/>
  <c r="K702" i="8"/>
  <c r="L702" i="8" s="1"/>
  <c r="K703" i="8"/>
  <c r="L703" i="8" s="1"/>
  <c r="K704" i="8"/>
  <c r="L704" i="8" s="1"/>
  <c r="K705" i="8"/>
  <c r="L705" i="8" s="1"/>
  <c r="K706" i="8"/>
  <c r="L706" i="8" s="1"/>
  <c r="K707" i="8"/>
  <c r="L707" i="8" s="1"/>
  <c r="K708" i="8"/>
  <c r="L708" i="8" s="1"/>
  <c r="K709" i="8"/>
  <c r="L709" i="8" s="1"/>
  <c r="K710" i="8"/>
  <c r="L710" i="8" s="1"/>
  <c r="K711" i="8"/>
  <c r="L711" i="8" s="1"/>
  <c r="K712" i="8"/>
  <c r="L712" i="8" s="1"/>
  <c r="K713" i="8"/>
  <c r="L713" i="8" s="1"/>
  <c r="K714" i="8"/>
  <c r="L714" i="8" s="1"/>
  <c r="K715" i="8"/>
  <c r="L715" i="8" s="1"/>
  <c r="K716" i="8"/>
  <c r="L716" i="8" s="1"/>
  <c r="K717" i="8"/>
  <c r="L717" i="8" s="1"/>
  <c r="K718" i="8"/>
  <c r="L718" i="8" s="1"/>
  <c r="K719" i="8"/>
  <c r="L719" i="8" s="1"/>
  <c r="K720" i="8"/>
  <c r="L720" i="8" s="1"/>
  <c r="K721" i="8"/>
  <c r="L721" i="8" s="1"/>
  <c r="K722" i="8"/>
  <c r="L722" i="8" s="1"/>
  <c r="K723" i="8"/>
  <c r="L723" i="8" s="1"/>
  <c r="K724" i="8"/>
  <c r="L724" i="8" s="1"/>
  <c r="K725" i="8"/>
  <c r="L725" i="8" s="1"/>
  <c r="K726" i="8"/>
  <c r="L726" i="8" s="1"/>
  <c r="K727" i="8"/>
  <c r="L727" i="8" s="1"/>
  <c r="K728" i="8"/>
  <c r="L728" i="8" s="1"/>
  <c r="K729" i="8"/>
  <c r="L729" i="8" s="1"/>
  <c r="K730" i="8"/>
  <c r="L730" i="8" s="1"/>
  <c r="K731" i="8"/>
  <c r="L731" i="8" s="1"/>
  <c r="K732" i="8"/>
  <c r="L732" i="8" s="1"/>
  <c r="K733" i="8"/>
  <c r="L733" i="8" s="1"/>
  <c r="K734" i="8"/>
  <c r="L734" i="8" s="1"/>
  <c r="K735" i="8"/>
  <c r="L735" i="8" s="1"/>
  <c r="K736" i="8"/>
  <c r="L736" i="8" s="1"/>
  <c r="K737" i="8"/>
  <c r="L737" i="8" s="1"/>
  <c r="K738" i="8"/>
  <c r="L738" i="8" s="1"/>
  <c r="K739" i="8"/>
  <c r="L739" i="8" s="1"/>
  <c r="K740" i="8"/>
  <c r="L740" i="8" s="1"/>
  <c r="K741" i="8"/>
  <c r="L741" i="8" s="1"/>
  <c r="K742" i="8"/>
  <c r="L742" i="8" s="1"/>
  <c r="K743" i="8"/>
  <c r="L743" i="8" s="1"/>
  <c r="K744" i="8"/>
  <c r="L744" i="8" s="1"/>
  <c r="K745" i="8"/>
  <c r="L745" i="8" s="1"/>
  <c r="K746" i="8"/>
  <c r="L746" i="8" s="1"/>
  <c r="K747" i="8"/>
  <c r="L747" i="8" s="1"/>
  <c r="K748" i="8"/>
  <c r="L748" i="8" s="1"/>
  <c r="K749" i="8"/>
  <c r="L749" i="8" s="1"/>
  <c r="K750" i="8"/>
  <c r="L750" i="8" s="1"/>
  <c r="K751" i="8"/>
  <c r="L751" i="8" s="1"/>
  <c r="K752" i="8"/>
  <c r="L752" i="8" s="1"/>
  <c r="K753" i="8"/>
  <c r="L753" i="8" s="1"/>
  <c r="K754" i="8"/>
  <c r="L754" i="8" s="1"/>
  <c r="K755" i="8"/>
  <c r="L755" i="8" s="1"/>
  <c r="K756" i="8"/>
  <c r="L756" i="8" s="1"/>
  <c r="K757" i="8"/>
  <c r="L757" i="8" s="1"/>
  <c r="K758" i="8"/>
  <c r="L758" i="8" s="1"/>
  <c r="K759" i="8"/>
  <c r="L759" i="8" s="1"/>
  <c r="K760" i="8"/>
  <c r="L760" i="8" s="1"/>
  <c r="K761" i="8"/>
  <c r="L761" i="8" s="1"/>
  <c r="K762" i="8"/>
  <c r="L762" i="8" s="1"/>
  <c r="K763" i="8"/>
  <c r="L763" i="8" s="1"/>
  <c r="K764" i="8"/>
  <c r="L764" i="8" s="1"/>
  <c r="K765" i="8"/>
  <c r="L765" i="8" s="1"/>
  <c r="K766" i="8"/>
  <c r="L766" i="8" s="1"/>
  <c r="K767" i="8"/>
  <c r="L767" i="8" s="1"/>
  <c r="K768" i="8"/>
  <c r="L768" i="8" s="1"/>
  <c r="K769" i="8"/>
  <c r="L769" i="8" s="1"/>
  <c r="K770" i="8"/>
  <c r="L770" i="8" s="1"/>
  <c r="K771" i="8"/>
  <c r="L771" i="8" s="1"/>
  <c r="K772" i="8"/>
  <c r="L772" i="8" s="1"/>
  <c r="K773" i="8"/>
  <c r="L773" i="8" s="1"/>
  <c r="K774" i="8"/>
  <c r="L774" i="8" s="1"/>
  <c r="K775" i="8"/>
  <c r="L775" i="8" s="1"/>
  <c r="K776" i="8"/>
  <c r="L776" i="8" s="1"/>
  <c r="K777" i="8"/>
  <c r="L777" i="8" s="1"/>
  <c r="K778" i="8"/>
  <c r="L778" i="8" s="1"/>
  <c r="K779" i="8"/>
  <c r="L779" i="8" s="1"/>
  <c r="K780" i="8"/>
  <c r="L780" i="8" s="1"/>
  <c r="K781" i="8"/>
  <c r="L781" i="8" s="1"/>
  <c r="K782" i="8"/>
  <c r="L782" i="8" s="1"/>
  <c r="K783" i="8"/>
  <c r="L783" i="8" s="1"/>
  <c r="K784" i="8"/>
  <c r="L784" i="8" s="1"/>
  <c r="K785" i="8"/>
  <c r="L785" i="8" s="1"/>
  <c r="K786" i="8"/>
  <c r="L786" i="8" s="1"/>
  <c r="K787" i="8"/>
  <c r="L787" i="8" s="1"/>
  <c r="K788" i="8"/>
  <c r="L788" i="8" s="1"/>
  <c r="K789" i="8"/>
  <c r="L789" i="8" s="1"/>
  <c r="K790" i="8"/>
  <c r="L790" i="8" s="1"/>
  <c r="K791" i="8"/>
  <c r="L791" i="8" s="1"/>
  <c r="K792" i="8"/>
  <c r="L792" i="8" s="1"/>
  <c r="K793" i="8"/>
  <c r="L793" i="8" s="1"/>
  <c r="K794" i="8"/>
  <c r="L794" i="8" s="1"/>
  <c r="K795" i="8"/>
  <c r="L795" i="8" s="1"/>
  <c r="K796" i="8"/>
  <c r="L796" i="8" s="1"/>
  <c r="K797" i="8"/>
  <c r="L797" i="8" s="1"/>
  <c r="K798" i="8"/>
  <c r="L798" i="8" s="1"/>
  <c r="K799" i="8"/>
  <c r="L799" i="8" s="1"/>
  <c r="K800" i="8"/>
  <c r="L800" i="8" s="1"/>
  <c r="K801" i="8"/>
  <c r="L801" i="8" s="1"/>
  <c r="K802" i="8"/>
  <c r="L802" i="8" s="1"/>
  <c r="K803" i="8"/>
  <c r="L803" i="8" s="1"/>
  <c r="K804" i="8"/>
  <c r="L804" i="8" s="1"/>
  <c r="K805" i="8"/>
  <c r="L805" i="8" s="1"/>
  <c r="K806" i="8"/>
  <c r="L806" i="8" s="1"/>
  <c r="K807" i="8"/>
  <c r="L807" i="8" s="1"/>
  <c r="K808" i="8"/>
  <c r="L808" i="8" s="1"/>
  <c r="K809" i="8"/>
  <c r="L809" i="8" s="1"/>
  <c r="K810" i="8"/>
  <c r="L810" i="8" s="1"/>
  <c r="K811" i="8"/>
  <c r="L811" i="8" s="1"/>
  <c r="K812" i="8"/>
  <c r="L812" i="8" s="1"/>
  <c r="K813" i="8"/>
  <c r="L813" i="8" s="1"/>
  <c r="K814" i="8"/>
  <c r="K815" i="8"/>
  <c r="K816" i="8"/>
  <c r="L816" i="8" s="1"/>
  <c r="K817" i="8"/>
  <c r="L817" i="8" s="1"/>
  <c r="K818" i="8"/>
  <c r="L818" i="8" s="1"/>
  <c r="K819" i="8"/>
  <c r="L819" i="8" s="1"/>
  <c r="K820" i="8"/>
  <c r="L820" i="8" s="1"/>
  <c r="K821" i="8"/>
  <c r="L821" i="8" s="1"/>
  <c r="K822" i="8"/>
  <c r="L822" i="8" s="1"/>
  <c r="K823" i="8"/>
  <c r="L823" i="8" s="1"/>
  <c r="K824" i="8"/>
  <c r="L824" i="8" s="1"/>
  <c r="K825" i="8"/>
  <c r="L825" i="8" s="1"/>
  <c r="K826" i="8"/>
  <c r="L826" i="8" s="1"/>
  <c r="K827" i="8"/>
  <c r="L827" i="8" s="1"/>
  <c r="K828" i="8"/>
  <c r="L828" i="8" s="1"/>
  <c r="K829" i="8"/>
  <c r="L829" i="8" s="1"/>
  <c r="K830" i="8"/>
  <c r="L830" i="8" s="1"/>
  <c r="K831" i="8"/>
  <c r="L831" i="8" s="1"/>
  <c r="K832" i="8"/>
  <c r="L832" i="8" s="1"/>
  <c r="K833" i="8"/>
  <c r="L833" i="8" s="1"/>
  <c r="K834" i="8"/>
  <c r="L834" i="8" s="1"/>
  <c r="K835" i="8"/>
  <c r="L835" i="8" s="1"/>
  <c r="K836" i="8"/>
  <c r="L836" i="8" s="1"/>
  <c r="K837" i="8"/>
  <c r="L837" i="8" s="1"/>
  <c r="K838" i="8"/>
  <c r="L838" i="8" s="1"/>
  <c r="K839" i="8"/>
  <c r="L839" i="8" s="1"/>
  <c r="K840" i="8"/>
  <c r="L840" i="8" s="1"/>
  <c r="K841" i="8"/>
  <c r="L841" i="8" s="1"/>
  <c r="K842" i="8"/>
  <c r="L842" i="8" s="1"/>
  <c r="K843" i="8"/>
  <c r="L843" i="8" s="1"/>
  <c r="K844" i="8"/>
  <c r="L844" i="8" s="1"/>
  <c r="K845" i="8"/>
  <c r="L845" i="8" s="1"/>
  <c r="K846" i="8"/>
  <c r="L846" i="8" s="1"/>
  <c r="K847" i="8"/>
  <c r="L847" i="8" s="1"/>
  <c r="K848" i="8"/>
  <c r="L848" i="8" s="1"/>
  <c r="K849" i="8"/>
  <c r="L849" i="8" s="1"/>
  <c r="K850" i="8"/>
  <c r="L850" i="8" s="1"/>
  <c r="K851" i="8"/>
  <c r="L851" i="8" s="1"/>
  <c r="K852" i="8"/>
  <c r="L852" i="8" s="1"/>
  <c r="K853" i="8"/>
  <c r="L853" i="8" s="1"/>
  <c r="K854" i="8"/>
  <c r="L854" i="8" s="1"/>
  <c r="K855" i="8"/>
  <c r="L855" i="8" s="1"/>
  <c r="K856" i="8"/>
  <c r="L856" i="8" s="1"/>
  <c r="K857" i="8"/>
  <c r="L857" i="8" s="1"/>
  <c r="K858" i="8"/>
  <c r="L858" i="8" s="1"/>
  <c r="K859" i="8"/>
  <c r="L859" i="8" s="1"/>
  <c r="K860" i="8"/>
  <c r="L860" i="8" s="1"/>
  <c r="K861" i="8"/>
  <c r="L861" i="8" s="1"/>
  <c r="K862" i="8"/>
  <c r="L862" i="8" s="1"/>
  <c r="K863" i="8"/>
  <c r="L863" i="8" s="1"/>
  <c r="K864" i="8"/>
  <c r="L864" i="8" s="1"/>
  <c r="K865" i="8"/>
  <c r="L865" i="8" s="1"/>
  <c r="K866" i="8"/>
  <c r="L866" i="8" s="1"/>
  <c r="K867" i="8"/>
  <c r="L867" i="8" s="1"/>
  <c r="K868" i="8"/>
  <c r="L868" i="8" s="1"/>
  <c r="K869" i="8"/>
  <c r="L869" i="8" s="1"/>
  <c r="K870" i="8"/>
  <c r="L870" i="8" s="1"/>
  <c r="K871" i="8"/>
  <c r="L871" i="8" s="1"/>
  <c r="K872" i="8"/>
  <c r="L872" i="8" s="1"/>
  <c r="K873" i="8"/>
  <c r="L873" i="8" s="1"/>
  <c r="K874" i="8"/>
  <c r="L874" i="8" s="1"/>
  <c r="K875" i="8"/>
  <c r="L875" i="8" s="1"/>
  <c r="K876" i="8"/>
  <c r="L876" i="8" s="1"/>
  <c r="K877" i="8"/>
  <c r="L877" i="8" s="1"/>
  <c r="K878" i="8"/>
  <c r="L878" i="8" s="1"/>
  <c r="K879" i="8"/>
  <c r="L879" i="8" s="1"/>
  <c r="K880" i="8"/>
  <c r="L880" i="8" s="1"/>
  <c r="K881" i="8"/>
  <c r="L881" i="8" s="1"/>
  <c r="K882" i="8"/>
  <c r="L882" i="8" s="1"/>
  <c r="K883" i="8"/>
  <c r="L883" i="8" s="1"/>
  <c r="K884" i="8"/>
  <c r="L884" i="8" s="1"/>
  <c r="K885" i="8"/>
  <c r="L885" i="8" s="1"/>
  <c r="K886" i="8"/>
  <c r="L886" i="8" s="1"/>
  <c r="K887" i="8"/>
  <c r="L887" i="8" s="1"/>
  <c r="K888" i="8"/>
  <c r="L888" i="8" s="1"/>
  <c r="K889" i="8"/>
  <c r="L889" i="8" s="1"/>
  <c r="K890" i="8"/>
  <c r="L890" i="8" s="1"/>
  <c r="K891" i="8"/>
  <c r="L891" i="8" s="1"/>
  <c r="K892" i="8"/>
  <c r="L892" i="8" s="1"/>
  <c r="K2" i="8"/>
  <c r="L2" i="8" s="1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2" i="8"/>
  <c r="G180" i="8"/>
  <c r="G324" i="8"/>
  <c r="G468" i="8"/>
  <c r="G612" i="8"/>
  <c r="G756" i="8"/>
  <c r="F3" i="8"/>
  <c r="G3" i="8" s="1"/>
  <c r="F4" i="8"/>
  <c r="G4" i="8" s="1"/>
  <c r="F5" i="8"/>
  <c r="G5" i="8" s="1"/>
  <c r="F6" i="8"/>
  <c r="G6" i="8" s="1"/>
  <c r="F7" i="8"/>
  <c r="G7" i="8" s="1"/>
  <c r="M7" i="8" s="1"/>
  <c r="F8" i="8"/>
  <c r="G8" i="8" s="1"/>
  <c r="F9" i="8"/>
  <c r="G9" i="8" s="1"/>
  <c r="F10" i="8"/>
  <c r="G10" i="8" s="1"/>
  <c r="F11" i="8"/>
  <c r="G11" i="8" s="1"/>
  <c r="F12" i="8"/>
  <c r="G12" i="8" s="1"/>
  <c r="F13" i="8"/>
  <c r="G13" i="8" s="1"/>
  <c r="F14" i="8"/>
  <c r="G14" i="8" s="1"/>
  <c r="F15" i="8"/>
  <c r="G15" i="8" s="1"/>
  <c r="F16" i="8"/>
  <c r="G16" i="8" s="1"/>
  <c r="F17" i="8"/>
  <c r="G17" i="8" s="1"/>
  <c r="F18" i="8"/>
  <c r="G18" i="8" s="1"/>
  <c r="F19" i="8"/>
  <c r="G19" i="8" s="1"/>
  <c r="M19" i="8" s="1"/>
  <c r="F20" i="8"/>
  <c r="G20" i="8" s="1"/>
  <c r="F21" i="8"/>
  <c r="G21" i="8" s="1"/>
  <c r="F22" i="8"/>
  <c r="G22" i="8" s="1"/>
  <c r="F23" i="8"/>
  <c r="G23" i="8" s="1"/>
  <c r="F24" i="8"/>
  <c r="G24" i="8" s="1"/>
  <c r="F25" i="8"/>
  <c r="G25" i="8" s="1"/>
  <c r="F26" i="8"/>
  <c r="G26" i="8" s="1"/>
  <c r="F27" i="8"/>
  <c r="G27" i="8" s="1"/>
  <c r="F28" i="8"/>
  <c r="G28" i="8" s="1"/>
  <c r="F29" i="8"/>
  <c r="G29" i="8" s="1"/>
  <c r="F30" i="8"/>
  <c r="G30" i="8" s="1"/>
  <c r="F31" i="8"/>
  <c r="G31" i="8" s="1"/>
  <c r="M31" i="8" s="1"/>
  <c r="F32" i="8"/>
  <c r="G32" i="8" s="1"/>
  <c r="F33" i="8"/>
  <c r="G33" i="8" s="1"/>
  <c r="F34" i="8"/>
  <c r="G34" i="8" s="1"/>
  <c r="F35" i="8"/>
  <c r="G35" i="8" s="1"/>
  <c r="F36" i="8"/>
  <c r="G36" i="8" s="1"/>
  <c r="F37" i="8"/>
  <c r="G37" i="8" s="1"/>
  <c r="F38" i="8"/>
  <c r="G38" i="8" s="1"/>
  <c r="F39" i="8"/>
  <c r="G39" i="8" s="1"/>
  <c r="F40" i="8"/>
  <c r="G40" i="8" s="1"/>
  <c r="F41" i="8"/>
  <c r="G41" i="8" s="1"/>
  <c r="F42" i="8"/>
  <c r="G42" i="8" s="1"/>
  <c r="F43" i="8"/>
  <c r="G43" i="8" s="1"/>
  <c r="M43" i="8" s="1"/>
  <c r="F44" i="8"/>
  <c r="G44" i="8" s="1"/>
  <c r="F45" i="8"/>
  <c r="G45" i="8" s="1"/>
  <c r="F46" i="8"/>
  <c r="G46" i="8" s="1"/>
  <c r="F47" i="8"/>
  <c r="G47" i="8" s="1"/>
  <c r="F48" i="8"/>
  <c r="G48" i="8" s="1"/>
  <c r="F49" i="8"/>
  <c r="G49" i="8" s="1"/>
  <c r="F50" i="8"/>
  <c r="G50" i="8" s="1"/>
  <c r="F51" i="8"/>
  <c r="G51" i="8" s="1"/>
  <c r="F52" i="8"/>
  <c r="G52" i="8" s="1"/>
  <c r="F53" i="8"/>
  <c r="G53" i="8" s="1"/>
  <c r="F54" i="8"/>
  <c r="G54" i="8" s="1"/>
  <c r="F55" i="8"/>
  <c r="G55" i="8" s="1"/>
  <c r="M55" i="8" s="1"/>
  <c r="F56" i="8"/>
  <c r="G56" i="8" s="1"/>
  <c r="F57" i="8"/>
  <c r="G57" i="8" s="1"/>
  <c r="F58" i="8"/>
  <c r="G58" i="8" s="1"/>
  <c r="F59" i="8"/>
  <c r="G59" i="8" s="1"/>
  <c r="F60" i="8"/>
  <c r="G60" i="8" s="1"/>
  <c r="F61" i="8"/>
  <c r="G61" i="8" s="1"/>
  <c r="F62" i="8"/>
  <c r="G62" i="8" s="1"/>
  <c r="F63" i="8"/>
  <c r="G63" i="8" s="1"/>
  <c r="F64" i="8"/>
  <c r="G64" i="8" s="1"/>
  <c r="F65" i="8"/>
  <c r="G65" i="8" s="1"/>
  <c r="F66" i="8"/>
  <c r="G66" i="8" s="1"/>
  <c r="F67" i="8"/>
  <c r="G67" i="8" s="1"/>
  <c r="M67" i="8" s="1"/>
  <c r="F68" i="8"/>
  <c r="G68" i="8" s="1"/>
  <c r="F69" i="8"/>
  <c r="G69" i="8" s="1"/>
  <c r="F70" i="8"/>
  <c r="G70" i="8" s="1"/>
  <c r="F71" i="8"/>
  <c r="G71" i="8" s="1"/>
  <c r="F72" i="8"/>
  <c r="G72" i="8" s="1"/>
  <c r="F73" i="8"/>
  <c r="G73" i="8" s="1"/>
  <c r="F74" i="8"/>
  <c r="G74" i="8" s="1"/>
  <c r="F75" i="8"/>
  <c r="G75" i="8" s="1"/>
  <c r="F76" i="8"/>
  <c r="G76" i="8" s="1"/>
  <c r="F77" i="8"/>
  <c r="G77" i="8" s="1"/>
  <c r="F78" i="8"/>
  <c r="G78" i="8" s="1"/>
  <c r="F79" i="8"/>
  <c r="G79" i="8" s="1"/>
  <c r="M79" i="8" s="1"/>
  <c r="F80" i="8"/>
  <c r="G80" i="8" s="1"/>
  <c r="F81" i="8"/>
  <c r="G81" i="8" s="1"/>
  <c r="F82" i="8"/>
  <c r="G82" i="8" s="1"/>
  <c r="F83" i="8"/>
  <c r="G83" i="8" s="1"/>
  <c r="F84" i="8"/>
  <c r="G84" i="8" s="1"/>
  <c r="F85" i="8"/>
  <c r="G85" i="8" s="1"/>
  <c r="F86" i="8"/>
  <c r="G86" i="8" s="1"/>
  <c r="F87" i="8"/>
  <c r="G87" i="8" s="1"/>
  <c r="F88" i="8"/>
  <c r="G88" i="8" s="1"/>
  <c r="F89" i="8"/>
  <c r="G89" i="8" s="1"/>
  <c r="F90" i="8"/>
  <c r="G90" i="8" s="1"/>
  <c r="F91" i="8"/>
  <c r="G91" i="8" s="1"/>
  <c r="M91" i="8" s="1"/>
  <c r="F92" i="8"/>
  <c r="G92" i="8" s="1"/>
  <c r="F93" i="8"/>
  <c r="G93" i="8" s="1"/>
  <c r="F94" i="8"/>
  <c r="G94" i="8" s="1"/>
  <c r="F95" i="8"/>
  <c r="G95" i="8" s="1"/>
  <c r="F96" i="8"/>
  <c r="G96" i="8" s="1"/>
  <c r="F97" i="8"/>
  <c r="G97" i="8" s="1"/>
  <c r="F98" i="8"/>
  <c r="G98" i="8" s="1"/>
  <c r="F99" i="8"/>
  <c r="G99" i="8" s="1"/>
  <c r="F100" i="8"/>
  <c r="G100" i="8" s="1"/>
  <c r="F101" i="8"/>
  <c r="G101" i="8" s="1"/>
  <c r="F102" i="8"/>
  <c r="G102" i="8" s="1"/>
  <c r="F103" i="8"/>
  <c r="G103" i="8" s="1"/>
  <c r="M103" i="8" s="1"/>
  <c r="F104" i="8"/>
  <c r="G104" i="8" s="1"/>
  <c r="F105" i="8"/>
  <c r="G105" i="8" s="1"/>
  <c r="F106" i="8"/>
  <c r="G106" i="8" s="1"/>
  <c r="F107" i="8"/>
  <c r="G107" i="8" s="1"/>
  <c r="F108" i="8"/>
  <c r="G108" i="8" s="1"/>
  <c r="F109" i="8"/>
  <c r="G109" i="8" s="1"/>
  <c r="F110" i="8"/>
  <c r="G110" i="8" s="1"/>
  <c r="F111" i="8"/>
  <c r="G111" i="8" s="1"/>
  <c r="M111" i="8" s="1"/>
  <c r="F112" i="8"/>
  <c r="G112" i="8" s="1"/>
  <c r="F113" i="8"/>
  <c r="G113" i="8" s="1"/>
  <c r="M113" i="8" s="1"/>
  <c r="F114" i="8"/>
  <c r="G114" i="8" s="1"/>
  <c r="F115" i="8"/>
  <c r="G115" i="8" s="1"/>
  <c r="M115" i="8" s="1"/>
  <c r="F116" i="8"/>
  <c r="G116" i="8" s="1"/>
  <c r="M116" i="8" s="1"/>
  <c r="F117" i="8"/>
  <c r="G117" i="8" s="1"/>
  <c r="F118" i="8"/>
  <c r="G118" i="8" s="1"/>
  <c r="F119" i="8"/>
  <c r="G119" i="8" s="1"/>
  <c r="F120" i="8"/>
  <c r="G120" i="8" s="1"/>
  <c r="M120" i="8" s="1"/>
  <c r="F121" i="8"/>
  <c r="G121" i="8" s="1"/>
  <c r="F122" i="8"/>
  <c r="G122" i="8" s="1"/>
  <c r="F123" i="8"/>
  <c r="G123" i="8" s="1"/>
  <c r="M123" i="8" s="1"/>
  <c r="F124" i="8"/>
  <c r="G124" i="8" s="1"/>
  <c r="M124" i="8" s="1"/>
  <c r="F125" i="8"/>
  <c r="G125" i="8" s="1"/>
  <c r="M125" i="8" s="1"/>
  <c r="F126" i="8"/>
  <c r="G126" i="8" s="1"/>
  <c r="F127" i="8"/>
  <c r="G127" i="8" s="1"/>
  <c r="M127" i="8" s="1"/>
  <c r="F128" i="8"/>
  <c r="G128" i="8" s="1"/>
  <c r="M128" i="8" s="1"/>
  <c r="F129" i="8"/>
  <c r="G129" i="8" s="1"/>
  <c r="M129" i="8" s="1"/>
  <c r="F130" i="8"/>
  <c r="G130" i="8" s="1"/>
  <c r="F131" i="8"/>
  <c r="G131" i="8" s="1"/>
  <c r="F132" i="8"/>
  <c r="G132" i="8" s="1"/>
  <c r="M132" i="8" s="1"/>
  <c r="F133" i="8"/>
  <c r="G133" i="8" s="1"/>
  <c r="M133" i="8" s="1"/>
  <c r="F134" i="8"/>
  <c r="G134" i="8" s="1"/>
  <c r="F135" i="8"/>
  <c r="G135" i="8" s="1"/>
  <c r="M135" i="8" s="1"/>
  <c r="F136" i="8"/>
  <c r="G136" i="8" s="1"/>
  <c r="M136" i="8" s="1"/>
  <c r="F137" i="8"/>
  <c r="G137" i="8" s="1"/>
  <c r="M137" i="8" s="1"/>
  <c r="F138" i="8"/>
  <c r="G138" i="8" s="1"/>
  <c r="F139" i="8"/>
  <c r="G139" i="8" s="1"/>
  <c r="M139" i="8" s="1"/>
  <c r="F140" i="8"/>
  <c r="G140" i="8" s="1"/>
  <c r="M140" i="8" s="1"/>
  <c r="F141" i="8"/>
  <c r="G141" i="8" s="1"/>
  <c r="M141" i="8" s="1"/>
  <c r="F142" i="8"/>
  <c r="G142" i="8" s="1"/>
  <c r="F143" i="8"/>
  <c r="G143" i="8" s="1"/>
  <c r="F144" i="8"/>
  <c r="G144" i="8" s="1"/>
  <c r="M144" i="8" s="1"/>
  <c r="F145" i="8"/>
  <c r="G145" i="8" s="1"/>
  <c r="M145" i="8" s="1"/>
  <c r="F146" i="8"/>
  <c r="G146" i="8" s="1"/>
  <c r="F147" i="8"/>
  <c r="G147" i="8" s="1"/>
  <c r="M147" i="8" s="1"/>
  <c r="F148" i="8"/>
  <c r="G148" i="8" s="1"/>
  <c r="M148" i="8" s="1"/>
  <c r="F149" i="8"/>
  <c r="G149" i="8" s="1"/>
  <c r="M149" i="8" s="1"/>
  <c r="F150" i="8"/>
  <c r="G150" i="8" s="1"/>
  <c r="F151" i="8"/>
  <c r="G151" i="8" s="1"/>
  <c r="M151" i="8" s="1"/>
  <c r="F152" i="8"/>
  <c r="G152" i="8" s="1"/>
  <c r="M152" i="8" s="1"/>
  <c r="F153" i="8"/>
  <c r="G153" i="8" s="1"/>
  <c r="M153" i="8" s="1"/>
  <c r="F154" i="8"/>
  <c r="G154" i="8" s="1"/>
  <c r="F155" i="8"/>
  <c r="G155" i="8" s="1"/>
  <c r="F156" i="8"/>
  <c r="G156" i="8" s="1"/>
  <c r="M156" i="8" s="1"/>
  <c r="F157" i="8"/>
  <c r="G157" i="8" s="1"/>
  <c r="M157" i="8" s="1"/>
  <c r="F158" i="8"/>
  <c r="G158" i="8" s="1"/>
  <c r="F159" i="8"/>
  <c r="G159" i="8" s="1"/>
  <c r="M159" i="8" s="1"/>
  <c r="F160" i="8"/>
  <c r="G160" i="8" s="1"/>
  <c r="M160" i="8" s="1"/>
  <c r="F161" i="8"/>
  <c r="G161" i="8" s="1"/>
  <c r="M161" i="8" s="1"/>
  <c r="F162" i="8"/>
  <c r="G162" i="8" s="1"/>
  <c r="F163" i="8"/>
  <c r="G163" i="8" s="1"/>
  <c r="M163" i="8" s="1"/>
  <c r="F164" i="8"/>
  <c r="G164" i="8" s="1"/>
  <c r="M164" i="8" s="1"/>
  <c r="F165" i="8"/>
  <c r="G165" i="8" s="1"/>
  <c r="M165" i="8" s="1"/>
  <c r="F166" i="8"/>
  <c r="G166" i="8" s="1"/>
  <c r="F167" i="8"/>
  <c r="G167" i="8" s="1"/>
  <c r="F168" i="8"/>
  <c r="G168" i="8" s="1"/>
  <c r="M168" i="8" s="1"/>
  <c r="F169" i="8"/>
  <c r="G169" i="8" s="1"/>
  <c r="M169" i="8" s="1"/>
  <c r="F170" i="8"/>
  <c r="G170" i="8" s="1"/>
  <c r="F171" i="8"/>
  <c r="G171" i="8" s="1"/>
  <c r="M171" i="8" s="1"/>
  <c r="F172" i="8"/>
  <c r="G172" i="8" s="1"/>
  <c r="M172" i="8" s="1"/>
  <c r="F173" i="8"/>
  <c r="G173" i="8" s="1"/>
  <c r="M173" i="8" s="1"/>
  <c r="F174" i="8"/>
  <c r="G174" i="8" s="1"/>
  <c r="F175" i="8"/>
  <c r="G175" i="8" s="1"/>
  <c r="M175" i="8" s="1"/>
  <c r="F176" i="8"/>
  <c r="G176" i="8" s="1"/>
  <c r="M176" i="8" s="1"/>
  <c r="F177" i="8"/>
  <c r="G177" i="8" s="1"/>
  <c r="M177" i="8" s="1"/>
  <c r="F178" i="8"/>
  <c r="G178" i="8" s="1"/>
  <c r="F179" i="8"/>
  <c r="G179" i="8" s="1"/>
  <c r="F180" i="8"/>
  <c r="F181" i="8"/>
  <c r="G181" i="8" s="1"/>
  <c r="M181" i="8" s="1"/>
  <c r="F182" i="8"/>
  <c r="G182" i="8" s="1"/>
  <c r="F183" i="8"/>
  <c r="G183" i="8" s="1"/>
  <c r="M183" i="8" s="1"/>
  <c r="F184" i="8"/>
  <c r="G184" i="8" s="1"/>
  <c r="M184" i="8" s="1"/>
  <c r="F185" i="8"/>
  <c r="G185" i="8" s="1"/>
  <c r="M185" i="8" s="1"/>
  <c r="F186" i="8"/>
  <c r="G186" i="8" s="1"/>
  <c r="F187" i="8"/>
  <c r="G187" i="8" s="1"/>
  <c r="M187" i="8" s="1"/>
  <c r="F188" i="8"/>
  <c r="G188" i="8" s="1"/>
  <c r="M188" i="8" s="1"/>
  <c r="F189" i="8"/>
  <c r="G189" i="8" s="1"/>
  <c r="M189" i="8" s="1"/>
  <c r="F190" i="8"/>
  <c r="G190" i="8" s="1"/>
  <c r="F191" i="8"/>
  <c r="G191" i="8" s="1"/>
  <c r="F192" i="8"/>
  <c r="G192" i="8" s="1"/>
  <c r="M192" i="8" s="1"/>
  <c r="F193" i="8"/>
  <c r="G193" i="8" s="1"/>
  <c r="M193" i="8" s="1"/>
  <c r="F194" i="8"/>
  <c r="G194" i="8" s="1"/>
  <c r="F195" i="8"/>
  <c r="G195" i="8" s="1"/>
  <c r="M195" i="8" s="1"/>
  <c r="F196" i="8"/>
  <c r="G196" i="8" s="1"/>
  <c r="M196" i="8" s="1"/>
  <c r="F197" i="8"/>
  <c r="G197" i="8" s="1"/>
  <c r="M197" i="8" s="1"/>
  <c r="F198" i="8"/>
  <c r="G198" i="8" s="1"/>
  <c r="F199" i="8"/>
  <c r="G199" i="8" s="1"/>
  <c r="M199" i="8" s="1"/>
  <c r="F200" i="8"/>
  <c r="G200" i="8" s="1"/>
  <c r="M200" i="8" s="1"/>
  <c r="F201" i="8"/>
  <c r="G201" i="8" s="1"/>
  <c r="M201" i="8" s="1"/>
  <c r="F202" i="8"/>
  <c r="G202" i="8" s="1"/>
  <c r="F203" i="8"/>
  <c r="G203" i="8" s="1"/>
  <c r="F204" i="8"/>
  <c r="G204" i="8" s="1"/>
  <c r="M204" i="8" s="1"/>
  <c r="F205" i="8"/>
  <c r="G205" i="8" s="1"/>
  <c r="M205" i="8" s="1"/>
  <c r="F206" i="8"/>
  <c r="G206" i="8" s="1"/>
  <c r="F207" i="8"/>
  <c r="G207" i="8" s="1"/>
  <c r="M207" i="8" s="1"/>
  <c r="F208" i="8"/>
  <c r="G208" i="8" s="1"/>
  <c r="M208" i="8" s="1"/>
  <c r="F209" i="8"/>
  <c r="G209" i="8" s="1"/>
  <c r="M209" i="8" s="1"/>
  <c r="F210" i="8"/>
  <c r="G210" i="8" s="1"/>
  <c r="F211" i="8"/>
  <c r="G211" i="8" s="1"/>
  <c r="M211" i="8" s="1"/>
  <c r="F212" i="8"/>
  <c r="G212" i="8" s="1"/>
  <c r="M212" i="8" s="1"/>
  <c r="F213" i="8"/>
  <c r="G213" i="8" s="1"/>
  <c r="M213" i="8" s="1"/>
  <c r="F214" i="8"/>
  <c r="G214" i="8" s="1"/>
  <c r="F215" i="8"/>
  <c r="G215" i="8" s="1"/>
  <c r="F216" i="8"/>
  <c r="G216" i="8" s="1"/>
  <c r="M216" i="8" s="1"/>
  <c r="F217" i="8"/>
  <c r="G217" i="8" s="1"/>
  <c r="M217" i="8" s="1"/>
  <c r="F218" i="8"/>
  <c r="G218" i="8" s="1"/>
  <c r="F219" i="8"/>
  <c r="G219" i="8" s="1"/>
  <c r="M219" i="8" s="1"/>
  <c r="F220" i="8"/>
  <c r="G220" i="8" s="1"/>
  <c r="M220" i="8" s="1"/>
  <c r="F221" i="8"/>
  <c r="G221" i="8" s="1"/>
  <c r="M221" i="8" s="1"/>
  <c r="F222" i="8"/>
  <c r="G222" i="8" s="1"/>
  <c r="F223" i="8"/>
  <c r="G223" i="8" s="1"/>
  <c r="M223" i="8" s="1"/>
  <c r="F224" i="8"/>
  <c r="G224" i="8" s="1"/>
  <c r="M224" i="8" s="1"/>
  <c r="F225" i="8"/>
  <c r="G225" i="8" s="1"/>
  <c r="M225" i="8" s="1"/>
  <c r="F226" i="8"/>
  <c r="G226" i="8" s="1"/>
  <c r="F227" i="8"/>
  <c r="G227" i="8" s="1"/>
  <c r="F228" i="8"/>
  <c r="G228" i="8" s="1"/>
  <c r="M228" i="8" s="1"/>
  <c r="F229" i="8"/>
  <c r="G229" i="8" s="1"/>
  <c r="M229" i="8" s="1"/>
  <c r="F230" i="8"/>
  <c r="G230" i="8" s="1"/>
  <c r="F231" i="8"/>
  <c r="G231" i="8" s="1"/>
  <c r="M231" i="8" s="1"/>
  <c r="F232" i="8"/>
  <c r="G232" i="8" s="1"/>
  <c r="M232" i="8" s="1"/>
  <c r="F233" i="8"/>
  <c r="G233" i="8" s="1"/>
  <c r="M233" i="8" s="1"/>
  <c r="F234" i="8"/>
  <c r="G234" i="8" s="1"/>
  <c r="F235" i="8"/>
  <c r="G235" i="8" s="1"/>
  <c r="M235" i="8" s="1"/>
  <c r="F236" i="8"/>
  <c r="G236" i="8" s="1"/>
  <c r="M236" i="8" s="1"/>
  <c r="F237" i="8"/>
  <c r="G237" i="8" s="1"/>
  <c r="M237" i="8" s="1"/>
  <c r="F238" i="8"/>
  <c r="G238" i="8" s="1"/>
  <c r="F239" i="8"/>
  <c r="G239" i="8" s="1"/>
  <c r="F240" i="8"/>
  <c r="G240" i="8" s="1"/>
  <c r="M240" i="8" s="1"/>
  <c r="F241" i="8"/>
  <c r="G241" i="8" s="1"/>
  <c r="M241" i="8" s="1"/>
  <c r="F242" i="8"/>
  <c r="G242" i="8" s="1"/>
  <c r="F243" i="8"/>
  <c r="G243" i="8" s="1"/>
  <c r="M243" i="8" s="1"/>
  <c r="F244" i="8"/>
  <c r="G244" i="8" s="1"/>
  <c r="M244" i="8" s="1"/>
  <c r="F245" i="8"/>
  <c r="G245" i="8" s="1"/>
  <c r="M245" i="8" s="1"/>
  <c r="F246" i="8"/>
  <c r="G246" i="8" s="1"/>
  <c r="F247" i="8"/>
  <c r="G247" i="8" s="1"/>
  <c r="M247" i="8" s="1"/>
  <c r="F248" i="8"/>
  <c r="G248" i="8" s="1"/>
  <c r="M248" i="8" s="1"/>
  <c r="F249" i="8"/>
  <c r="G249" i="8" s="1"/>
  <c r="M249" i="8" s="1"/>
  <c r="F250" i="8"/>
  <c r="G250" i="8" s="1"/>
  <c r="F251" i="8"/>
  <c r="G251" i="8" s="1"/>
  <c r="F252" i="8"/>
  <c r="G252" i="8" s="1"/>
  <c r="M252" i="8" s="1"/>
  <c r="F253" i="8"/>
  <c r="G253" i="8" s="1"/>
  <c r="M253" i="8" s="1"/>
  <c r="F254" i="8"/>
  <c r="G254" i="8" s="1"/>
  <c r="F255" i="8"/>
  <c r="G255" i="8" s="1"/>
  <c r="M255" i="8" s="1"/>
  <c r="F256" i="8"/>
  <c r="G256" i="8" s="1"/>
  <c r="M256" i="8" s="1"/>
  <c r="F257" i="8"/>
  <c r="G257" i="8" s="1"/>
  <c r="M257" i="8" s="1"/>
  <c r="F258" i="8"/>
  <c r="G258" i="8" s="1"/>
  <c r="F259" i="8"/>
  <c r="G259" i="8" s="1"/>
  <c r="M259" i="8" s="1"/>
  <c r="F260" i="8"/>
  <c r="G260" i="8" s="1"/>
  <c r="M260" i="8" s="1"/>
  <c r="F261" i="8"/>
  <c r="G261" i="8" s="1"/>
  <c r="M261" i="8" s="1"/>
  <c r="F262" i="8"/>
  <c r="G262" i="8" s="1"/>
  <c r="F263" i="8"/>
  <c r="G263" i="8" s="1"/>
  <c r="F264" i="8"/>
  <c r="G264" i="8" s="1"/>
  <c r="M264" i="8" s="1"/>
  <c r="F265" i="8"/>
  <c r="G265" i="8" s="1"/>
  <c r="M265" i="8" s="1"/>
  <c r="F266" i="8"/>
  <c r="G266" i="8" s="1"/>
  <c r="F267" i="8"/>
  <c r="G267" i="8" s="1"/>
  <c r="M267" i="8" s="1"/>
  <c r="F268" i="8"/>
  <c r="G268" i="8" s="1"/>
  <c r="M268" i="8" s="1"/>
  <c r="F269" i="8"/>
  <c r="G269" i="8" s="1"/>
  <c r="M269" i="8" s="1"/>
  <c r="F270" i="8"/>
  <c r="G270" i="8" s="1"/>
  <c r="F271" i="8"/>
  <c r="G271" i="8" s="1"/>
  <c r="M271" i="8" s="1"/>
  <c r="F272" i="8"/>
  <c r="G272" i="8" s="1"/>
  <c r="M272" i="8" s="1"/>
  <c r="F273" i="8"/>
  <c r="G273" i="8" s="1"/>
  <c r="M273" i="8" s="1"/>
  <c r="F274" i="8"/>
  <c r="G274" i="8" s="1"/>
  <c r="F275" i="8"/>
  <c r="G275" i="8" s="1"/>
  <c r="F276" i="8"/>
  <c r="G276" i="8" s="1"/>
  <c r="M276" i="8" s="1"/>
  <c r="F277" i="8"/>
  <c r="G277" i="8" s="1"/>
  <c r="M277" i="8" s="1"/>
  <c r="F278" i="8"/>
  <c r="G278" i="8" s="1"/>
  <c r="F279" i="8"/>
  <c r="G279" i="8" s="1"/>
  <c r="M279" i="8" s="1"/>
  <c r="F280" i="8"/>
  <c r="G280" i="8" s="1"/>
  <c r="M280" i="8" s="1"/>
  <c r="F281" i="8"/>
  <c r="G281" i="8" s="1"/>
  <c r="M281" i="8" s="1"/>
  <c r="F282" i="8"/>
  <c r="G282" i="8" s="1"/>
  <c r="F283" i="8"/>
  <c r="G283" i="8" s="1"/>
  <c r="M283" i="8" s="1"/>
  <c r="F284" i="8"/>
  <c r="G284" i="8" s="1"/>
  <c r="M284" i="8" s="1"/>
  <c r="F285" i="8"/>
  <c r="G285" i="8" s="1"/>
  <c r="M285" i="8" s="1"/>
  <c r="F286" i="8"/>
  <c r="G286" i="8" s="1"/>
  <c r="F287" i="8"/>
  <c r="G287" i="8" s="1"/>
  <c r="F288" i="8"/>
  <c r="G288" i="8" s="1"/>
  <c r="M288" i="8" s="1"/>
  <c r="F289" i="8"/>
  <c r="G289" i="8" s="1"/>
  <c r="M289" i="8" s="1"/>
  <c r="F290" i="8"/>
  <c r="G290" i="8" s="1"/>
  <c r="F291" i="8"/>
  <c r="G291" i="8" s="1"/>
  <c r="M291" i="8" s="1"/>
  <c r="F292" i="8"/>
  <c r="G292" i="8" s="1"/>
  <c r="M292" i="8" s="1"/>
  <c r="F293" i="8"/>
  <c r="G293" i="8" s="1"/>
  <c r="M293" i="8" s="1"/>
  <c r="F294" i="8"/>
  <c r="G294" i="8" s="1"/>
  <c r="F295" i="8"/>
  <c r="G295" i="8" s="1"/>
  <c r="M295" i="8" s="1"/>
  <c r="F296" i="8"/>
  <c r="G296" i="8" s="1"/>
  <c r="M296" i="8" s="1"/>
  <c r="F297" i="8"/>
  <c r="G297" i="8" s="1"/>
  <c r="M297" i="8" s="1"/>
  <c r="F298" i="8"/>
  <c r="G298" i="8" s="1"/>
  <c r="F299" i="8"/>
  <c r="G299" i="8" s="1"/>
  <c r="F300" i="8"/>
  <c r="G300" i="8" s="1"/>
  <c r="M300" i="8" s="1"/>
  <c r="F301" i="8"/>
  <c r="G301" i="8" s="1"/>
  <c r="M301" i="8" s="1"/>
  <c r="F302" i="8"/>
  <c r="G302" i="8" s="1"/>
  <c r="F303" i="8"/>
  <c r="G303" i="8" s="1"/>
  <c r="M303" i="8" s="1"/>
  <c r="F304" i="8"/>
  <c r="G304" i="8" s="1"/>
  <c r="M304" i="8" s="1"/>
  <c r="F305" i="8"/>
  <c r="G305" i="8" s="1"/>
  <c r="M305" i="8" s="1"/>
  <c r="F306" i="8"/>
  <c r="G306" i="8" s="1"/>
  <c r="F307" i="8"/>
  <c r="G307" i="8" s="1"/>
  <c r="M307" i="8" s="1"/>
  <c r="F308" i="8"/>
  <c r="G308" i="8" s="1"/>
  <c r="M308" i="8" s="1"/>
  <c r="F309" i="8"/>
  <c r="G309" i="8" s="1"/>
  <c r="M309" i="8" s="1"/>
  <c r="F310" i="8"/>
  <c r="G310" i="8" s="1"/>
  <c r="F311" i="8"/>
  <c r="G311" i="8" s="1"/>
  <c r="F312" i="8"/>
  <c r="G312" i="8" s="1"/>
  <c r="M312" i="8" s="1"/>
  <c r="F313" i="8"/>
  <c r="G313" i="8" s="1"/>
  <c r="M313" i="8" s="1"/>
  <c r="F314" i="8"/>
  <c r="G314" i="8" s="1"/>
  <c r="F315" i="8"/>
  <c r="G315" i="8" s="1"/>
  <c r="M315" i="8" s="1"/>
  <c r="F316" i="8"/>
  <c r="G316" i="8" s="1"/>
  <c r="M316" i="8" s="1"/>
  <c r="F317" i="8"/>
  <c r="G317" i="8" s="1"/>
  <c r="M317" i="8" s="1"/>
  <c r="F318" i="8"/>
  <c r="G318" i="8" s="1"/>
  <c r="F319" i="8"/>
  <c r="G319" i="8" s="1"/>
  <c r="M319" i="8" s="1"/>
  <c r="F320" i="8"/>
  <c r="G320" i="8" s="1"/>
  <c r="M320" i="8" s="1"/>
  <c r="F321" i="8"/>
  <c r="G321" i="8" s="1"/>
  <c r="M321" i="8" s="1"/>
  <c r="F322" i="8"/>
  <c r="G322" i="8" s="1"/>
  <c r="F323" i="8"/>
  <c r="G323" i="8" s="1"/>
  <c r="F324" i="8"/>
  <c r="F325" i="8"/>
  <c r="G325" i="8" s="1"/>
  <c r="M325" i="8" s="1"/>
  <c r="F326" i="8"/>
  <c r="G326" i="8" s="1"/>
  <c r="F327" i="8"/>
  <c r="G327" i="8" s="1"/>
  <c r="M327" i="8" s="1"/>
  <c r="F328" i="8"/>
  <c r="G328" i="8" s="1"/>
  <c r="M328" i="8" s="1"/>
  <c r="F329" i="8"/>
  <c r="G329" i="8" s="1"/>
  <c r="M329" i="8" s="1"/>
  <c r="F330" i="8"/>
  <c r="G330" i="8" s="1"/>
  <c r="F331" i="8"/>
  <c r="G331" i="8" s="1"/>
  <c r="M331" i="8" s="1"/>
  <c r="F332" i="8"/>
  <c r="G332" i="8" s="1"/>
  <c r="M332" i="8" s="1"/>
  <c r="F333" i="8"/>
  <c r="G333" i="8" s="1"/>
  <c r="M333" i="8" s="1"/>
  <c r="F334" i="8"/>
  <c r="G334" i="8" s="1"/>
  <c r="F335" i="8"/>
  <c r="G335" i="8" s="1"/>
  <c r="F336" i="8"/>
  <c r="G336" i="8" s="1"/>
  <c r="M336" i="8" s="1"/>
  <c r="F337" i="8"/>
  <c r="G337" i="8" s="1"/>
  <c r="M337" i="8" s="1"/>
  <c r="F338" i="8"/>
  <c r="G338" i="8" s="1"/>
  <c r="F339" i="8"/>
  <c r="G339" i="8" s="1"/>
  <c r="M339" i="8" s="1"/>
  <c r="F340" i="8"/>
  <c r="G340" i="8" s="1"/>
  <c r="M340" i="8" s="1"/>
  <c r="F341" i="8"/>
  <c r="G341" i="8" s="1"/>
  <c r="M341" i="8" s="1"/>
  <c r="F342" i="8"/>
  <c r="G342" i="8" s="1"/>
  <c r="F343" i="8"/>
  <c r="G343" i="8" s="1"/>
  <c r="M343" i="8" s="1"/>
  <c r="F344" i="8"/>
  <c r="G344" i="8" s="1"/>
  <c r="M344" i="8" s="1"/>
  <c r="F345" i="8"/>
  <c r="G345" i="8" s="1"/>
  <c r="M345" i="8" s="1"/>
  <c r="F346" i="8"/>
  <c r="G346" i="8" s="1"/>
  <c r="F347" i="8"/>
  <c r="G347" i="8" s="1"/>
  <c r="F348" i="8"/>
  <c r="G348" i="8" s="1"/>
  <c r="M348" i="8" s="1"/>
  <c r="F349" i="8"/>
  <c r="G349" i="8" s="1"/>
  <c r="M349" i="8" s="1"/>
  <c r="F350" i="8"/>
  <c r="G350" i="8" s="1"/>
  <c r="F351" i="8"/>
  <c r="G351" i="8" s="1"/>
  <c r="M351" i="8" s="1"/>
  <c r="F352" i="8"/>
  <c r="G352" i="8" s="1"/>
  <c r="M352" i="8" s="1"/>
  <c r="F353" i="8"/>
  <c r="G353" i="8" s="1"/>
  <c r="M353" i="8" s="1"/>
  <c r="F354" i="8"/>
  <c r="G354" i="8" s="1"/>
  <c r="F355" i="8"/>
  <c r="G355" i="8" s="1"/>
  <c r="M355" i="8" s="1"/>
  <c r="F356" i="8"/>
  <c r="G356" i="8" s="1"/>
  <c r="M356" i="8" s="1"/>
  <c r="F357" i="8"/>
  <c r="G357" i="8" s="1"/>
  <c r="M357" i="8" s="1"/>
  <c r="F358" i="8"/>
  <c r="G358" i="8" s="1"/>
  <c r="F359" i="8"/>
  <c r="G359" i="8" s="1"/>
  <c r="F360" i="8"/>
  <c r="G360" i="8" s="1"/>
  <c r="M360" i="8" s="1"/>
  <c r="F361" i="8"/>
  <c r="G361" i="8" s="1"/>
  <c r="M361" i="8" s="1"/>
  <c r="F362" i="8"/>
  <c r="G362" i="8" s="1"/>
  <c r="F363" i="8"/>
  <c r="G363" i="8" s="1"/>
  <c r="M363" i="8" s="1"/>
  <c r="F364" i="8"/>
  <c r="G364" i="8" s="1"/>
  <c r="M364" i="8" s="1"/>
  <c r="F365" i="8"/>
  <c r="G365" i="8" s="1"/>
  <c r="M365" i="8" s="1"/>
  <c r="F366" i="8"/>
  <c r="G366" i="8" s="1"/>
  <c r="F367" i="8"/>
  <c r="G367" i="8" s="1"/>
  <c r="M367" i="8" s="1"/>
  <c r="F368" i="8"/>
  <c r="G368" i="8" s="1"/>
  <c r="M368" i="8" s="1"/>
  <c r="F369" i="8"/>
  <c r="G369" i="8" s="1"/>
  <c r="M369" i="8" s="1"/>
  <c r="F370" i="8"/>
  <c r="G370" i="8" s="1"/>
  <c r="F371" i="8"/>
  <c r="G371" i="8" s="1"/>
  <c r="F372" i="8"/>
  <c r="G372" i="8" s="1"/>
  <c r="M372" i="8" s="1"/>
  <c r="F373" i="8"/>
  <c r="G373" i="8" s="1"/>
  <c r="M373" i="8" s="1"/>
  <c r="F374" i="8"/>
  <c r="G374" i="8" s="1"/>
  <c r="F375" i="8"/>
  <c r="G375" i="8" s="1"/>
  <c r="M375" i="8" s="1"/>
  <c r="F376" i="8"/>
  <c r="G376" i="8" s="1"/>
  <c r="M376" i="8" s="1"/>
  <c r="F377" i="8"/>
  <c r="G377" i="8" s="1"/>
  <c r="M377" i="8" s="1"/>
  <c r="F378" i="8"/>
  <c r="G378" i="8" s="1"/>
  <c r="F379" i="8"/>
  <c r="G379" i="8" s="1"/>
  <c r="M379" i="8" s="1"/>
  <c r="F380" i="8"/>
  <c r="G380" i="8" s="1"/>
  <c r="M380" i="8" s="1"/>
  <c r="F381" i="8"/>
  <c r="G381" i="8" s="1"/>
  <c r="M381" i="8" s="1"/>
  <c r="F382" i="8"/>
  <c r="G382" i="8" s="1"/>
  <c r="F383" i="8"/>
  <c r="G383" i="8" s="1"/>
  <c r="F384" i="8"/>
  <c r="G384" i="8" s="1"/>
  <c r="M384" i="8" s="1"/>
  <c r="F385" i="8"/>
  <c r="G385" i="8" s="1"/>
  <c r="M385" i="8" s="1"/>
  <c r="F386" i="8"/>
  <c r="G386" i="8" s="1"/>
  <c r="F387" i="8"/>
  <c r="G387" i="8" s="1"/>
  <c r="M387" i="8" s="1"/>
  <c r="F388" i="8"/>
  <c r="G388" i="8" s="1"/>
  <c r="M388" i="8" s="1"/>
  <c r="F389" i="8"/>
  <c r="G389" i="8" s="1"/>
  <c r="M389" i="8" s="1"/>
  <c r="F390" i="8"/>
  <c r="G390" i="8" s="1"/>
  <c r="F391" i="8"/>
  <c r="G391" i="8" s="1"/>
  <c r="M391" i="8" s="1"/>
  <c r="F392" i="8"/>
  <c r="G392" i="8" s="1"/>
  <c r="M392" i="8" s="1"/>
  <c r="F393" i="8"/>
  <c r="G393" i="8" s="1"/>
  <c r="M393" i="8" s="1"/>
  <c r="F394" i="8"/>
  <c r="G394" i="8" s="1"/>
  <c r="F395" i="8"/>
  <c r="G395" i="8" s="1"/>
  <c r="F396" i="8"/>
  <c r="G396" i="8" s="1"/>
  <c r="M396" i="8" s="1"/>
  <c r="F397" i="8"/>
  <c r="G397" i="8" s="1"/>
  <c r="M397" i="8" s="1"/>
  <c r="F398" i="8"/>
  <c r="G398" i="8" s="1"/>
  <c r="F399" i="8"/>
  <c r="G399" i="8" s="1"/>
  <c r="M399" i="8" s="1"/>
  <c r="F400" i="8"/>
  <c r="G400" i="8" s="1"/>
  <c r="M400" i="8" s="1"/>
  <c r="F401" i="8"/>
  <c r="G401" i="8" s="1"/>
  <c r="M401" i="8" s="1"/>
  <c r="F402" i="8"/>
  <c r="G402" i="8" s="1"/>
  <c r="F403" i="8"/>
  <c r="G403" i="8" s="1"/>
  <c r="M403" i="8" s="1"/>
  <c r="F404" i="8"/>
  <c r="G404" i="8" s="1"/>
  <c r="M404" i="8" s="1"/>
  <c r="F405" i="8"/>
  <c r="G405" i="8" s="1"/>
  <c r="M405" i="8" s="1"/>
  <c r="F406" i="8"/>
  <c r="G406" i="8" s="1"/>
  <c r="F407" i="8"/>
  <c r="G407" i="8" s="1"/>
  <c r="F408" i="8"/>
  <c r="G408" i="8" s="1"/>
  <c r="M408" i="8" s="1"/>
  <c r="F409" i="8"/>
  <c r="G409" i="8" s="1"/>
  <c r="M409" i="8" s="1"/>
  <c r="F410" i="8"/>
  <c r="G410" i="8" s="1"/>
  <c r="F411" i="8"/>
  <c r="G411" i="8" s="1"/>
  <c r="M411" i="8" s="1"/>
  <c r="F412" i="8"/>
  <c r="G412" i="8" s="1"/>
  <c r="M412" i="8" s="1"/>
  <c r="F413" i="8"/>
  <c r="G413" i="8" s="1"/>
  <c r="M413" i="8" s="1"/>
  <c r="F414" i="8"/>
  <c r="G414" i="8" s="1"/>
  <c r="F415" i="8"/>
  <c r="G415" i="8" s="1"/>
  <c r="M415" i="8" s="1"/>
  <c r="F416" i="8"/>
  <c r="G416" i="8" s="1"/>
  <c r="M416" i="8" s="1"/>
  <c r="F417" i="8"/>
  <c r="G417" i="8" s="1"/>
  <c r="M417" i="8" s="1"/>
  <c r="F418" i="8"/>
  <c r="G418" i="8" s="1"/>
  <c r="F419" i="8"/>
  <c r="G419" i="8" s="1"/>
  <c r="F420" i="8"/>
  <c r="G420" i="8" s="1"/>
  <c r="M420" i="8" s="1"/>
  <c r="F421" i="8"/>
  <c r="G421" i="8" s="1"/>
  <c r="M421" i="8" s="1"/>
  <c r="F422" i="8"/>
  <c r="G422" i="8" s="1"/>
  <c r="F423" i="8"/>
  <c r="G423" i="8" s="1"/>
  <c r="M423" i="8" s="1"/>
  <c r="F424" i="8"/>
  <c r="G424" i="8" s="1"/>
  <c r="M424" i="8" s="1"/>
  <c r="F425" i="8"/>
  <c r="G425" i="8" s="1"/>
  <c r="M425" i="8" s="1"/>
  <c r="F426" i="8"/>
  <c r="G426" i="8" s="1"/>
  <c r="F427" i="8"/>
  <c r="G427" i="8" s="1"/>
  <c r="M427" i="8" s="1"/>
  <c r="F428" i="8"/>
  <c r="G428" i="8" s="1"/>
  <c r="M428" i="8" s="1"/>
  <c r="F429" i="8"/>
  <c r="G429" i="8" s="1"/>
  <c r="M429" i="8" s="1"/>
  <c r="F430" i="8"/>
  <c r="G430" i="8" s="1"/>
  <c r="F431" i="8"/>
  <c r="G431" i="8" s="1"/>
  <c r="F432" i="8"/>
  <c r="G432" i="8" s="1"/>
  <c r="M432" i="8" s="1"/>
  <c r="F433" i="8"/>
  <c r="G433" i="8" s="1"/>
  <c r="M433" i="8" s="1"/>
  <c r="F434" i="8"/>
  <c r="G434" i="8" s="1"/>
  <c r="F435" i="8"/>
  <c r="G435" i="8" s="1"/>
  <c r="M435" i="8" s="1"/>
  <c r="F436" i="8"/>
  <c r="G436" i="8" s="1"/>
  <c r="M436" i="8" s="1"/>
  <c r="F437" i="8"/>
  <c r="G437" i="8" s="1"/>
  <c r="M437" i="8" s="1"/>
  <c r="F438" i="8"/>
  <c r="G438" i="8" s="1"/>
  <c r="F439" i="8"/>
  <c r="G439" i="8" s="1"/>
  <c r="M439" i="8" s="1"/>
  <c r="F440" i="8"/>
  <c r="G440" i="8" s="1"/>
  <c r="M440" i="8" s="1"/>
  <c r="F441" i="8"/>
  <c r="G441" i="8" s="1"/>
  <c r="M441" i="8" s="1"/>
  <c r="F442" i="8"/>
  <c r="G442" i="8" s="1"/>
  <c r="F443" i="8"/>
  <c r="G443" i="8" s="1"/>
  <c r="F444" i="8"/>
  <c r="G444" i="8" s="1"/>
  <c r="M444" i="8" s="1"/>
  <c r="F445" i="8"/>
  <c r="G445" i="8" s="1"/>
  <c r="M445" i="8" s="1"/>
  <c r="F446" i="8"/>
  <c r="G446" i="8" s="1"/>
  <c r="F447" i="8"/>
  <c r="G447" i="8" s="1"/>
  <c r="M447" i="8" s="1"/>
  <c r="F448" i="8"/>
  <c r="G448" i="8" s="1"/>
  <c r="M448" i="8" s="1"/>
  <c r="F449" i="8"/>
  <c r="G449" i="8" s="1"/>
  <c r="M449" i="8" s="1"/>
  <c r="F450" i="8"/>
  <c r="G450" i="8" s="1"/>
  <c r="F451" i="8"/>
  <c r="G451" i="8" s="1"/>
  <c r="M451" i="8" s="1"/>
  <c r="F452" i="8"/>
  <c r="G452" i="8" s="1"/>
  <c r="M452" i="8" s="1"/>
  <c r="F453" i="8"/>
  <c r="G453" i="8" s="1"/>
  <c r="M453" i="8" s="1"/>
  <c r="F454" i="8"/>
  <c r="G454" i="8" s="1"/>
  <c r="F455" i="8"/>
  <c r="G455" i="8" s="1"/>
  <c r="F456" i="8"/>
  <c r="G456" i="8" s="1"/>
  <c r="M456" i="8" s="1"/>
  <c r="F457" i="8"/>
  <c r="G457" i="8" s="1"/>
  <c r="M457" i="8" s="1"/>
  <c r="F458" i="8"/>
  <c r="G458" i="8" s="1"/>
  <c r="F459" i="8"/>
  <c r="G459" i="8" s="1"/>
  <c r="M459" i="8" s="1"/>
  <c r="F460" i="8"/>
  <c r="G460" i="8" s="1"/>
  <c r="M460" i="8" s="1"/>
  <c r="F461" i="8"/>
  <c r="G461" i="8" s="1"/>
  <c r="M461" i="8" s="1"/>
  <c r="F462" i="8"/>
  <c r="G462" i="8" s="1"/>
  <c r="F463" i="8"/>
  <c r="G463" i="8" s="1"/>
  <c r="M463" i="8" s="1"/>
  <c r="F464" i="8"/>
  <c r="G464" i="8" s="1"/>
  <c r="M464" i="8" s="1"/>
  <c r="F465" i="8"/>
  <c r="G465" i="8" s="1"/>
  <c r="M465" i="8" s="1"/>
  <c r="F466" i="8"/>
  <c r="G466" i="8" s="1"/>
  <c r="F467" i="8"/>
  <c r="G467" i="8" s="1"/>
  <c r="F468" i="8"/>
  <c r="F469" i="8"/>
  <c r="G469" i="8" s="1"/>
  <c r="M469" i="8" s="1"/>
  <c r="F470" i="8"/>
  <c r="G470" i="8" s="1"/>
  <c r="F471" i="8"/>
  <c r="G471" i="8" s="1"/>
  <c r="M471" i="8" s="1"/>
  <c r="F472" i="8"/>
  <c r="G472" i="8" s="1"/>
  <c r="M472" i="8" s="1"/>
  <c r="F473" i="8"/>
  <c r="G473" i="8" s="1"/>
  <c r="M473" i="8" s="1"/>
  <c r="F474" i="8"/>
  <c r="G474" i="8" s="1"/>
  <c r="F475" i="8"/>
  <c r="G475" i="8" s="1"/>
  <c r="M475" i="8" s="1"/>
  <c r="F476" i="8"/>
  <c r="G476" i="8" s="1"/>
  <c r="M476" i="8" s="1"/>
  <c r="F477" i="8"/>
  <c r="G477" i="8" s="1"/>
  <c r="M477" i="8" s="1"/>
  <c r="F478" i="8"/>
  <c r="G478" i="8" s="1"/>
  <c r="F479" i="8"/>
  <c r="G479" i="8" s="1"/>
  <c r="F480" i="8"/>
  <c r="G480" i="8" s="1"/>
  <c r="M480" i="8" s="1"/>
  <c r="F481" i="8"/>
  <c r="G481" i="8" s="1"/>
  <c r="M481" i="8" s="1"/>
  <c r="F482" i="8"/>
  <c r="G482" i="8" s="1"/>
  <c r="F483" i="8"/>
  <c r="G483" i="8" s="1"/>
  <c r="M483" i="8" s="1"/>
  <c r="F484" i="8"/>
  <c r="G484" i="8" s="1"/>
  <c r="M484" i="8" s="1"/>
  <c r="F485" i="8"/>
  <c r="G485" i="8" s="1"/>
  <c r="M485" i="8" s="1"/>
  <c r="F486" i="8"/>
  <c r="G486" i="8" s="1"/>
  <c r="F487" i="8"/>
  <c r="G487" i="8" s="1"/>
  <c r="M487" i="8" s="1"/>
  <c r="F488" i="8"/>
  <c r="G488" i="8" s="1"/>
  <c r="M488" i="8" s="1"/>
  <c r="F489" i="8"/>
  <c r="G489" i="8" s="1"/>
  <c r="M489" i="8" s="1"/>
  <c r="F490" i="8"/>
  <c r="G490" i="8" s="1"/>
  <c r="F491" i="8"/>
  <c r="G491" i="8" s="1"/>
  <c r="F492" i="8"/>
  <c r="G492" i="8" s="1"/>
  <c r="M492" i="8" s="1"/>
  <c r="F493" i="8"/>
  <c r="G493" i="8" s="1"/>
  <c r="M493" i="8" s="1"/>
  <c r="F494" i="8"/>
  <c r="G494" i="8" s="1"/>
  <c r="F495" i="8"/>
  <c r="G495" i="8" s="1"/>
  <c r="M495" i="8" s="1"/>
  <c r="F496" i="8"/>
  <c r="G496" i="8" s="1"/>
  <c r="M496" i="8" s="1"/>
  <c r="F497" i="8"/>
  <c r="G497" i="8" s="1"/>
  <c r="M497" i="8" s="1"/>
  <c r="F498" i="8"/>
  <c r="G498" i="8" s="1"/>
  <c r="F499" i="8"/>
  <c r="G499" i="8" s="1"/>
  <c r="M499" i="8" s="1"/>
  <c r="F500" i="8"/>
  <c r="G500" i="8" s="1"/>
  <c r="M500" i="8" s="1"/>
  <c r="F501" i="8"/>
  <c r="G501" i="8" s="1"/>
  <c r="M501" i="8" s="1"/>
  <c r="F502" i="8"/>
  <c r="G502" i="8" s="1"/>
  <c r="F503" i="8"/>
  <c r="G503" i="8" s="1"/>
  <c r="F504" i="8"/>
  <c r="G504" i="8" s="1"/>
  <c r="M504" i="8" s="1"/>
  <c r="F505" i="8"/>
  <c r="G505" i="8" s="1"/>
  <c r="M505" i="8" s="1"/>
  <c r="F506" i="8"/>
  <c r="G506" i="8" s="1"/>
  <c r="F507" i="8"/>
  <c r="G507" i="8" s="1"/>
  <c r="M507" i="8" s="1"/>
  <c r="F508" i="8"/>
  <c r="G508" i="8" s="1"/>
  <c r="M508" i="8" s="1"/>
  <c r="F509" i="8"/>
  <c r="G509" i="8" s="1"/>
  <c r="M509" i="8" s="1"/>
  <c r="F510" i="8"/>
  <c r="G510" i="8" s="1"/>
  <c r="F511" i="8"/>
  <c r="G511" i="8" s="1"/>
  <c r="M511" i="8" s="1"/>
  <c r="F512" i="8"/>
  <c r="G512" i="8" s="1"/>
  <c r="M512" i="8" s="1"/>
  <c r="F513" i="8"/>
  <c r="G513" i="8" s="1"/>
  <c r="M513" i="8" s="1"/>
  <c r="F514" i="8"/>
  <c r="G514" i="8" s="1"/>
  <c r="F515" i="8"/>
  <c r="G515" i="8" s="1"/>
  <c r="F516" i="8"/>
  <c r="G516" i="8" s="1"/>
  <c r="M516" i="8" s="1"/>
  <c r="F517" i="8"/>
  <c r="G517" i="8" s="1"/>
  <c r="M517" i="8" s="1"/>
  <c r="F518" i="8"/>
  <c r="G518" i="8" s="1"/>
  <c r="F519" i="8"/>
  <c r="G519" i="8" s="1"/>
  <c r="M519" i="8" s="1"/>
  <c r="F520" i="8"/>
  <c r="G520" i="8" s="1"/>
  <c r="M520" i="8" s="1"/>
  <c r="F521" i="8"/>
  <c r="G521" i="8" s="1"/>
  <c r="M521" i="8" s="1"/>
  <c r="F522" i="8"/>
  <c r="G522" i="8" s="1"/>
  <c r="F523" i="8"/>
  <c r="G523" i="8" s="1"/>
  <c r="M523" i="8" s="1"/>
  <c r="F524" i="8"/>
  <c r="G524" i="8" s="1"/>
  <c r="M524" i="8" s="1"/>
  <c r="F525" i="8"/>
  <c r="G525" i="8" s="1"/>
  <c r="M525" i="8" s="1"/>
  <c r="F526" i="8"/>
  <c r="G526" i="8" s="1"/>
  <c r="F527" i="8"/>
  <c r="G527" i="8" s="1"/>
  <c r="F528" i="8"/>
  <c r="G528" i="8" s="1"/>
  <c r="M528" i="8" s="1"/>
  <c r="F529" i="8"/>
  <c r="G529" i="8" s="1"/>
  <c r="M529" i="8" s="1"/>
  <c r="F530" i="8"/>
  <c r="G530" i="8" s="1"/>
  <c r="F531" i="8"/>
  <c r="G531" i="8" s="1"/>
  <c r="M531" i="8" s="1"/>
  <c r="F532" i="8"/>
  <c r="G532" i="8" s="1"/>
  <c r="M532" i="8" s="1"/>
  <c r="F533" i="8"/>
  <c r="G533" i="8" s="1"/>
  <c r="M533" i="8" s="1"/>
  <c r="F534" i="8"/>
  <c r="G534" i="8" s="1"/>
  <c r="F535" i="8"/>
  <c r="G535" i="8" s="1"/>
  <c r="M535" i="8" s="1"/>
  <c r="F536" i="8"/>
  <c r="G536" i="8" s="1"/>
  <c r="M536" i="8" s="1"/>
  <c r="F537" i="8"/>
  <c r="G537" i="8" s="1"/>
  <c r="M537" i="8" s="1"/>
  <c r="F538" i="8"/>
  <c r="G538" i="8" s="1"/>
  <c r="F539" i="8"/>
  <c r="G539" i="8" s="1"/>
  <c r="F540" i="8"/>
  <c r="G540" i="8" s="1"/>
  <c r="M540" i="8" s="1"/>
  <c r="F541" i="8"/>
  <c r="G541" i="8" s="1"/>
  <c r="M541" i="8" s="1"/>
  <c r="F542" i="8"/>
  <c r="G542" i="8" s="1"/>
  <c r="F543" i="8"/>
  <c r="G543" i="8" s="1"/>
  <c r="M543" i="8" s="1"/>
  <c r="F544" i="8"/>
  <c r="G544" i="8" s="1"/>
  <c r="M544" i="8" s="1"/>
  <c r="F545" i="8"/>
  <c r="G545" i="8" s="1"/>
  <c r="M545" i="8" s="1"/>
  <c r="F546" i="8"/>
  <c r="G546" i="8" s="1"/>
  <c r="F547" i="8"/>
  <c r="G547" i="8" s="1"/>
  <c r="M547" i="8" s="1"/>
  <c r="F548" i="8"/>
  <c r="G548" i="8" s="1"/>
  <c r="M548" i="8" s="1"/>
  <c r="F549" i="8"/>
  <c r="G549" i="8" s="1"/>
  <c r="M549" i="8" s="1"/>
  <c r="F550" i="8"/>
  <c r="G550" i="8" s="1"/>
  <c r="F551" i="8"/>
  <c r="G551" i="8" s="1"/>
  <c r="F552" i="8"/>
  <c r="G552" i="8" s="1"/>
  <c r="M552" i="8" s="1"/>
  <c r="F553" i="8"/>
  <c r="G553" i="8" s="1"/>
  <c r="M553" i="8" s="1"/>
  <c r="F554" i="8"/>
  <c r="G554" i="8" s="1"/>
  <c r="F555" i="8"/>
  <c r="G555" i="8" s="1"/>
  <c r="M555" i="8" s="1"/>
  <c r="F556" i="8"/>
  <c r="G556" i="8" s="1"/>
  <c r="M556" i="8" s="1"/>
  <c r="F557" i="8"/>
  <c r="G557" i="8" s="1"/>
  <c r="M557" i="8" s="1"/>
  <c r="F558" i="8"/>
  <c r="G558" i="8" s="1"/>
  <c r="F559" i="8"/>
  <c r="G559" i="8" s="1"/>
  <c r="M559" i="8" s="1"/>
  <c r="F560" i="8"/>
  <c r="G560" i="8" s="1"/>
  <c r="M560" i="8" s="1"/>
  <c r="F561" i="8"/>
  <c r="G561" i="8" s="1"/>
  <c r="M561" i="8" s="1"/>
  <c r="F562" i="8"/>
  <c r="G562" i="8" s="1"/>
  <c r="F563" i="8"/>
  <c r="G563" i="8" s="1"/>
  <c r="F564" i="8"/>
  <c r="G564" i="8" s="1"/>
  <c r="M564" i="8" s="1"/>
  <c r="F565" i="8"/>
  <c r="G565" i="8" s="1"/>
  <c r="M565" i="8" s="1"/>
  <c r="F566" i="8"/>
  <c r="G566" i="8" s="1"/>
  <c r="F567" i="8"/>
  <c r="G567" i="8" s="1"/>
  <c r="M567" i="8" s="1"/>
  <c r="F568" i="8"/>
  <c r="G568" i="8" s="1"/>
  <c r="M568" i="8" s="1"/>
  <c r="F569" i="8"/>
  <c r="G569" i="8" s="1"/>
  <c r="M569" i="8" s="1"/>
  <c r="F570" i="8"/>
  <c r="G570" i="8" s="1"/>
  <c r="F571" i="8"/>
  <c r="G571" i="8" s="1"/>
  <c r="M571" i="8" s="1"/>
  <c r="F572" i="8"/>
  <c r="G572" i="8" s="1"/>
  <c r="M572" i="8" s="1"/>
  <c r="F573" i="8"/>
  <c r="G573" i="8" s="1"/>
  <c r="M573" i="8" s="1"/>
  <c r="F574" i="8"/>
  <c r="G574" i="8" s="1"/>
  <c r="F575" i="8"/>
  <c r="G575" i="8" s="1"/>
  <c r="F576" i="8"/>
  <c r="G576" i="8" s="1"/>
  <c r="M576" i="8" s="1"/>
  <c r="F577" i="8"/>
  <c r="G577" i="8" s="1"/>
  <c r="M577" i="8" s="1"/>
  <c r="F578" i="8"/>
  <c r="G578" i="8" s="1"/>
  <c r="F579" i="8"/>
  <c r="G579" i="8" s="1"/>
  <c r="M579" i="8" s="1"/>
  <c r="F580" i="8"/>
  <c r="G580" i="8" s="1"/>
  <c r="M580" i="8" s="1"/>
  <c r="F581" i="8"/>
  <c r="G581" i="8" s="1"/>
  <c r="M581" i="8" s="1"/>
  <c r="F582" i="8"/>
  <c r="G582" i="8" s="1"/>
  <c r="F583" i="8"/>
  <c r="G583" i="8" s="1"/>
  <c r="M583" i="8" s="1"/>
  <c r="F584" i="8"/>
  <c r="G584" i="8" s="1"/>
  <c r="M584" i="8" s="1"/>
  <c r="F585" i="8"/>
  <c r="G585" i="8" s="1"/>
  <c r="M585" i="8" s="1"/>
  <c r="F586" i="8"/>
  <c r="G586" i="8" s="1"/>
  <c r="F587" i="8"/>
  <c r="G587" i="8" s="1"/>
  <c r="F588" i="8"/>
  <c r="G588" i="8" s="1"/>
  <c r="M588" i="8" s="1"/>
  <c r="F589" i="8"/>
  <c r="G589" i="8" s="1"/>
  <c r="M589" i="8" s="1"/>
  <c r="F590" i="8"/>
  <c r="G590" i="8" s="1"/>
  <c r="F591" i="8"/>
  <c r="G591" i="8" s="1"/>
  <c r="M591" i="8" s="1"/>
  <c r="F592" i="8"/>
  <c r="G592" i="8" s="1"/>
  <c r="M592" i="8" s="1"/>
  <c r="F593" i="8"/>
  <c r="G593" i="8" s="1"/>
  <c r="M593" i="8" s="1"/>
  <c r="F594" i="8"/>
  <c r="G594" i="8" s="1"/>
  <c r="F595" i="8"/>
  <c r="G595" i="8" s="1"/>
  <c r="M595" i="8" s="1"/>
  <c r="F596" i="8"/>
  <c r="G596" i="8" s="1"/>
  <c r="M596" i="8" s="1"/>
  <c r="F597" i="8"/>
  <c r="G597" i="8" s="1"/>
  <c r="M597" i="8" s="1"/>
  <c r="F598" i="8"/>
  <c r="G598" i="8" s="1"/>
  <c r="F599" i="8"/>
  <c r="G599" i="8" s="1"/>
  <c r="F600" i="8"/>
  <c r="G600" i="8" s="1"/>
  <c r="M600" i="8" s="1"/>
  <c r="F601" i="8"/>
  <c r="G601" i="8" s="1"/>
  <c r="M601" i="8" s="1"/>
  <c r="F602" i="8"/>
  <c r="G602" i="8" s="1"/>
  <c r="F603" i="8"/>
  <c r="G603" i="8" s="1"/>
  <c r="M603" i="8" s="1"/>
  <c r="F604" i="8"/>
  <c r="G604" i="8" s="1"/>
  <c r="M604" i="8" s="1"/>
  <c r="F605" i="8"/>
  <c r="G605" i="8" s="1"/>
  <c r="M605" i="8" s="1"/>
  <c r="F606" i="8"/>
  <c r="G606" i="8" s="1"/>
  <c r="F607" i="8"/>
  <c r="G607" i="8" s="1"/>
  <c r="M607" i="8" s="1"/>
  <c r="F608" i="8"/>
  <c r="G608" i="8" s="1"/>
  <c r="M608" i="8" s="1"/>
  <c r="F609" i="8"/>
  <c r="G609" i="8" s="1"/>
  <c r="M609" i="8" s="1"/>
  <c r="F610" i="8"/>
  <c r="G610" i="8" s="1"/>
  <c r="F611" i="8"/>
  <c r="G611" i="8" s="1"/>
  <c r="F612" i="8"/>
  <c r="F613" i="8"/>
  <c r="G613" i="8" s="1"/>
  <c r="M613" i="8" s="1"/>
  <c r="F614" i="8"/>
  <c r="G614" i="8" s="1"/>
  <c r="F615" i="8"/>
  <c r="G615" i="8" s="1"/>
  <c r="M615" i="8" s="1"/>
  <c r="F616" i="8"/>
  <c r="G616" i="8" s="1"/>
  <c r="M616" i="8" s="1"/>
  <c r="F617" i="8"/>
  <c r="G617" i="8" s="1"/>
  <c r="M617" i="8" s="1"/>
  <c r="F618" i="8"/>
  <c r="G618" i="8" s="1"/>
  <c r="F619" i="8"/>
  <c r="G619" i="8" s="1"/>
  <c r="M619" i="8" s="1"/>
  <c r="F620" i="8"/>
  <c r="G620" i="8" s="1"/>
  <c r="M620" i="8" s="1"/>
  <c r="F621" i="8"/>
  <c r="G621" i="8" s="1"/>
  <c r="M621" i="8" s="1"/>
  <c r="F622" i="8"/>
  <c r="G622" i="8" s="1"/>
  <c r="F623" i="8"/>
  <c r="G623" i="8" s="1"/>
  <c r="F624" i="8"/>
  <c r="G624" i="8" s="1"/>
  <c r="M624" i="8" s="1"/>
  <c r="F625" i="8"/>
  <c r="G625" i="8" s="1"/>
  <c r="M625" i="8" s="1"/>
  <c r="F626" i="8"/>
  <c r="G626" i="8" s="1"/>
  <c r="F627" i="8"/>
  <c r="G627" i="8" s="1"/>
  <c r="M627" i="8" s="1"/>
  <c r="F628" i="8"/>
  <c r="G628" i="8" s="1"/>
  <c r="M628" i="8" s="1"/>
  <c r="F629" i="8"/>
  <c r="G629" i="8" s="1"/>
  <c r="M629" i="8" s="1"/>
  <c r="F630" i="8"/>
  <c r="G630" i="8" s="1"/>
  <c r="F631" i="8"/>
  <c r="G631" i="8" s="1"/>
  <c r="M631" i="8" s="1"/>
  <c r="F632" i="8"/>
  <c r="G632" i="8" s="1"/>
  <c r="M632" i="8" s="1"/>
  <c r="F633" i="8"/>
  <c r="G633" i="8" s="1"/>
  <c r="M633" i="8" s="1"/>
  <c r="F634" i="8"/>
  <c r="G634" i="8" s="1"/>
  <c r="F635" i="8"/>
  <c r="G635" i="8" s="1"/>
  <c r="F636" i="8"/>
  <c r="G636" i="8" s="1"/>
  <c r="M636" i="8" s="1"/>
  <c r="F637" i="8"/>
  <c r="G637" i="8" s="1"/>
  <c r="M637" i="8" s="1"/>
  <c r="F638" i="8"/>
  <c r="G638" i="8" s="1"/>
  <c r="F639" i="8"/>
  <c r="G639" i="8" s="1"/>
  <c r="M639" i="8" s="1"/>
  <c r="F640" i="8"/>
  <c r="G640" i="8" s="1"/>
  <c r="M640" i="8" s="1"/>
  <c r="F641" i="8"/>
  <c r="G641" i="8" s="1"/>
  <c r="M641" i="8" s="1"/>
  <c r="F642" i="8"/>
  <c r="G642" i="8" s="1"/>
  <c r="F643" i="8"/>
  <c r="G643" i="8" s="1"/>
  <c r="M643" i="8" s="1"/>
  <c r="F644" i="8"/>
  <c r="G644" i="8" s="1"/>
  <c r="M644" i="8" s="1"/>
  <c r="F645" i="8"/>
  <c r="G645" i="8" s="1"/>
  <c r="M645" i="8" s="1"/>
  <c r="F646" i="8"/>
  <c r="G646" i="8" s="1"/>
  <c r="F647" i="8"/>
  <c r="G647" i="8" s="1"/>
  <c r="F648" i="8"/>
  <c r="G648" i="8" s="1"/>
  <c r="M648" i="8" s="1"/>
  <c r="F649" i="8"/>
  <c r="G649" i="8" s="1"/>
  <c r="M649" i="8" s="1"/>
  <c r="F650" i="8"/>
  <c r="G650" i="8" s="1"/>
  <c r="F651" i="8"/>
  <c r="G651" i="8" s="1"/>
  <c r="M651" i="8" s="1"/>
  <c r="F652" i="8"/>
  <c r="G652" i="8" s="1"/>
  <c r="M652" i="8" s="1"/>
  <c r="F653" i="8"/>
  <c r="G653" i="8" s="1"/>
  <c r="M653" i="8" s="1"/>
  <c r="F654" i="8"/>
  <c r="G654" i="8" s="1"/>
  <c r="M654" i="8" s="1"/>
  <c r="F655" i="8"/>
  <c r="G655" i="8" s="1"/>
  <c r="M655" i="8" s="1"/>
  <c r="F656" i="8"/>
  <c r="G656" i="8" s="1"/>
  <c r="M656" i="8" s="1"/>
  <c r="F657" i="8"/>
  <c r="G657" i="8" s="1"/>
  <c r="M657" i="8" s="1"/>
  <c r="F658" i="8"/>
  <c r="G658" i="8" s="1"/>
  <c r="F659" i="8"/>
  <c r="G659" i="8" s="1"/>
  <c r="F660" i="8"/>
  <c r="G660" i="8" s="1"/>
  <c r="M660" i="8" s="1"/>
  <c r="F661" i="8"/>
  <c r="G661" i="8" s="1"/>
  <c r="M661" i="8" s="1"/>
  <c r="F662" i="8"/>
  <c r="G662" i="8" s="1"/>
  <c r="F663" i="8"/>
  <c r="G663" i="8" s="1"/>
  <c r="M663" i="8" s="1"/>
  <c r="F664" i="8"/>
  <c r="G664" i="8" s="1"/>
  <c r="M664" i="8" s="1"/>
  <c r="F665" i="8"/>
  <c r="G665" i="8" s="1"/>
  <c r="M665" i="8" s="1"/>
  <c r="F666" i="8"/>
  <c r="G666" i="8" s="1"/>
  <c r="M666" i="8" s="1"/>
  <c r="F667" i="8"/>
  <c r="G667" i="8" s="1"/>
  <c r="M667" i="8" s="1"/>
  <c r="F668" i="8"/>
  <c r="G668" i="8" s="1"/>
  <c r="M668" i="8" s="1"/>
  <c r="F669" i="8"/>
  <c r="G669" i="8" s="1"/>
  <c r="M669" i="8" s="1"/>
  <c r="F670" i="8"/>
  <c r="G670" i="8" s="1"/>
  <c r="F671" i="8"/>
  <c r="G671" i="8" s="1"/>
  <c r="F672" i="8"/>
  <c r="G672" i="8" s="1"/>
  <c r="M672" i="8" s="1"/>
  <c r="F673" i="8"/>
  <c r="G673" i="8" s="1"/>
  <c r="M673" i="8" s="1"/>
  <c r="F674" i="8"/>
  <c r="G674" i="8" s="1"/>
  <c r="F675" i="8"/>
  <c r="G675" i="8" s="1"/>
  <c r="M675" i="8" s="1"/>
  <c r="F676" i="8"/>
  <c r="G676" i="8" s="1"/>
  <c r="M676" i="8" s="1"/>
  <c r="F677" i="8"/>
  <c r="G677" i="8" s="1"/>
  <c r="M677" i="8" s="1"/>
  <c r="F678" i="8"/>
  <c r="G678" i="8" s="1"/>
  <c r="M678" i="8" s="1"/>
  <c r="F679" i="8"/>
  <c r="G679" i="8" s="1"/>
  <c r="M679" i="8" s="1"/>
  <c r="F680" i="8"/>
  <c r="G680" i="8" s="1"/>
  <c r="M680" i="8" s="1"/>
  <c r="F681" i="8"/>
  <c r="G681" i="8" s="1"/>
  <c r="M681" i="8" s="1"/>
  <c r="F682" i="8"/>
  <c r="G682" i="8" s="1"/>
  <c r="F683" i="8"/>
  <c r="G683" i="8" s="1"/>
  <c r="F684" i="8"/>
  <c r="G684" i="8" s="1"/>
  <c r="M684" i="8" s="1"/>
  <c r="F685" i="8"/>
  <c r="G685" i="8" s="1"/>
  <c r="M685" i="8" s="1"/>
  <c r="F686" i="8"/>
  <c r="G686" i="8" s="1"/>
  <c r="F687" i="8"/>
  <c r="G687" i="8" s="1"/>
  <c r="M687" i="8" s="1"/>
  <c r="F688" i="8"/>
  <c r="G688" i="8" s="1"/>
  <c r="M688" i="8" s="1"/>
  <c r="F689" i="8"/>
  <c r="G689" i="8" s="1"/>
  <c r="M689" i="8" s="1"/>
  <c r="F690" i="8"/>
  <c r="G690" i="8" s="1"/>
  <c r="M690" i="8" s="1"/>
  <c r="F691" i="8"/>
  <c r="G691" i="8" s="1"/>
  <c r="M691" i="8" s="1"/>
  <c r="F692" i="8"/>
  <c r="G692" i="8" s="1"/>
  <c r="M692" i="8" s="1"/>
  <c r="F693" i="8"/>
  <c r="G693" i="8" s="1"/>
  <c r="M693" i="8" s="1"/>
  <c r="F694" i="8"/>
  <c r="G694" i="8" s="1"/>
  <c r="F695" i="8"/>
  <c r="G695" i="8" s="1"/>
  <c r="F696" i="8"/>
  <c r="G696" i="8" s="1"/>
  <c r="M696" i="8" s="1"/>
  <c r="F697" i="8"/>
  <c r="G697" i="8" s="1"/>
  <c r="M697" i="8" s="1"/>
  <c r="F698" i="8"/>
  <c r="G698" i="8" s="1"/>
  <c r="F699" i="8"/>
  <c r="G699" i="8" s="1"/>
  <c r="M699" i="8" s="1"/>
  <c r="F700" i="8"/>
  <c r="G700" i="8" s="1"/>
  <c r="M700" i="8" s="1"/>
  <c r="F701" i="8"/>
  <c r="G701" i="8" s="1"/>
  <c r="M701" i="8" s="1"/>
  <c r="F702" i="8"/>
  <c r="G702" i="8" s="1"/>
  <c r="M702" i="8" s="1"/>
  <c r="F703" i="8"/>
  <c r="G703" i="8" s="1"/>
  <c r="M703" i="8" s="1"/>
  <c r="F704" i="8"/>
  <c r="G704" i="8" s="1"/>
  <c r="M704" i="8" s="1"/>
  <c r="F705" i="8"/>
  <c r="G705" i="8" s="1"/>
  <c r="M705" i="8" s="1"/>
  <c r="F706" i="8"/>
  <c r="G706" i="8" s="1"/>
  <c r="F707" i="8"/>
  <c r="G707" i="8" s="1"/>
  <c r="F708" i="8"/>
  <c r="G708" i="8" s="1"/>
  <c r="M708" i="8" s="1"/>
  <c r="F709" i="8"/>
  <c r="G709" i="8" s="1"/>
  <c r="M709" i="8" s="1"/>
  <c r="F710" i="8"/>
  <c r="G710" i="8" s="1"/>
  <c r="F711" i="8"/>
  <c r="G711" i="8" s="1"/>
  <c r="M711" i="8" s="1"/>
  <c r="F712" i="8"/>
  <c r="G712" i="8" s="1"/>
  <c r="M712" i="8" s="1"/>
  <c r="F713" i="8"/>
  <c r="G713" i="8" s="1"/>
  <c r="M713" i="8" s="1"/>
  <c r="F714" i="8"/>
  <c r="G714" i="8" s="1"/>
  <c r="M714" i="8" s="1"/>
  <c r="F715" i="8"/>
  <c r="G715" i="8" s="1"/>
  <c r="M715" i="8" s="1"/>
  <c r="F716" i="8"/>
  <c r="G716" i="8" s="1"/>
  <c r="M716" i="8" s="1"/>
  <c r="F717" i="8"/>
  <c r="G717" i="8" s="1"/>
  <c r="M717" i="8" s="1"/>
  <c r="F718" i="8"/>
  <c r="G718" i="8" s="1"/>
  <c r="F719" i="8"/>
  <c r="G719" i="8" s="1"/>
  <c r="F720" i="8"/>
  <c r="G720" i="8" s="1"/>
  <c r="M720" i="8" s="1"/>
  <c r="F721" i="8"/>
  <c r="G721" i="8" s="1"/>
  <c r="M721" i="8" s="1"/>
  <c r="F722" i="8"/>
  <c r="G722" i="8" s="1"/>
  <c r="F723" i="8"/>
  <c r="G723" i="8" s="1"/>
  <c r="M723" i="8" s="1"/>
  <c r="F724" i="8"/>
  <c r="G724" i="8" s="1"/>
  <c r="M724" i="8" s="1"/>
  <c r="F725" i="8"/>
  <c r="G725" i="8" s="1"/>
  <c r="M725" i="8" s="1"/>
  <c r="F726" i="8"/>
  <c r="G726" i="8" s="1"/>
  <c r="M726" i="8" s="1"/>
  <c r="F727" i="8"/>
  <c r="G727" i="8" s="1"/>
  <c r="M727" i="8" s="1"/>
  <c r="F728" i="8"/>
  <c r="G728" i="8" s="1"/>
  <c r="M728" i="8" s="1"/>
  <c r="F729" i="8"/>
  <c r="G729" i="8" s="1"/>
  <c r="M729" i="8" s="1"/>
  <c r="F730" i="8"/>
  <c r="G730" i="8" s="1"/>
  <c r="F731" i="8"/>
  <c r="G731" i="8" s="1"/>
  <c r="F732" i="8"/>
  <c r="G732" i="8" s="1"/>
  <c r="M732" i="8" s="1"/>
  <c r="F733" i="8"/>
  <c r="G733" i="8" s="1"/>
  <c r="M733" i="8" s="1"/>
  <c r="F734" i="8"/>
  <c r="G734" i="8" s="1"/>
  <c r="F735" i="8"/>
  <c r="G735" i="8" s="1"/>
  <c r="M735" i="8" s="1"/>
  <c r="F736" i="8"/>
  <c r="G736" i="8" s="1"/>
  <c r="M736" i="8" s="1"/>
  <c r="F737" i="8"/>
  <c r="G737" i="8" s="1"/>
  <c r="M737" i="8" s="1"/>
  <c r="F738" i="8"/>
  <c r="G738" i="8" s="1"/>
  <c r="M738" i="8" s="1"/>
  <c r="F739" i="8"/>
  <c r="G739" i="8" s="1"/>
  <c r="M739" i="8" s="1"/>
  <c r="F740" i="8"/>
  <c r="G740" i="8" s="1"/>
  <c r="M740" i="8" s="1"/>
  <c r="F741" i="8"/>
  <c r="G741" i="8" s="1"/>
  <c r="M741" i="8" s="1"/>
  <c r="F742" i="8"/>
  <c r="G742" i="8" s="1"/>
  <c r="F743" i="8"/>
  <c r="G743" i="8" s="1"/>
  <c r="F744" i="8"/>
  <c r="G744" i="8" s="1"/>
  <c r="M744" i="8" s="1"/>
  <c r="F745" i="8"/>
  <c r="G745" i="8" s="1"/>
  <c r="M745" i="8" s="1"/>
  <c r="F746" i="8"/>
  <c r="G746" i="8" s="1"/>
  <c r="F747" i="8"/>
  <c r="G747" i="8" s="1"/>
  <c r="M747" i="8" s="1"/>
  <c r="F748" i="8"/>
  <c r="G748" i="8" s="1"/>
  <c r="M748" i="8" s="1"/>
  <c r="F749" i="8"/>
  <c r="G749" i="8" s="1"/>
  <c r="M749" i="8" s="1"/>
  <c r="F750" i="8"/>
  <c r="G750" i="8" s="1"/>
  <c r="M750" i="8" s="1"/>
  <c r="F751" i="8"/>
  <c r="G751" i="8" s="1"/>
  <c r="M751" i="8" s="1"/>
  <c r="F752" i="8"/>
  <c r="G752" i="8" s="1"/>
  <c r="M752" i="8" s="1"/>
  <c r="F753" i="8"/>
  <c r="G753" i="8" s="1"/>
  <c r="M753" i="8" s="1"/>
  <c r="F754" i="8"/>
  <c r="G754" i="8" s="1"/>
  <c r="F755" i="8"/>
  <c r="G755" i="8" s="1"/>
  <c r="F756" i="8"/>
  <c r="F757" i="8"/>
  <c r="G757" i="8" s="1"/>
  <c r="M757" i="8" s="1"/>
  <c r="F758" i="8"/>
  <c r="G758" i="8" s="1"/>
  <c r="F759" i="8"/>
  <c r="G759" i="8" s="1"/>
  <c r="M759" i="8" s="1"/>
  <c r="F760" i="8"/>
  <c r="G760" i="8" s="1"/>
  <c r="M760" i="8" s="1"/>
  <c r="F761" i="8"/>
  <c r="G761" i="8" s="1"/>
  <c r="M761" i="8" s="1"/>
  <c r="F762" i="8"/>
  <c r="G762" i="8" s="1"/>
  <c r="M762" i="8" s="1"/>
  <c r="F763" i="8"/>
  <c r="G763" i="8" s="1"/>
  <c r="M763" i="8" s="1"/>
  <c r="F764" i="8"/>
  <c r="G764" i="8" s="1"/>
  <c r="M764" i="8" s="1"/>
  <c r="F765" i="8"/>
  <c r="G765" i="8" s="1"/>
  <c r="M765" i="8" s="1"/>
  <c r="F766" i="8"/>
  <c r="G766" i="8" s="1"/>
  <c r="F767" i="8"/>
  <c r="G767" i="8" s="1"/>
  <c r="F768" i="8"/>
  <c r="G768" i="8" s="1"/>
  <c r="M768" i="8" s="1"/>
  <c r="F769" i="8"/>
  <c r="G769" i="8" s="1"/>
  <c r="M769" i="8" s="1"/>
  <c r="F770" i="8"/>
  <c r="G770" i="8" s="1"/>
  <c r="F771" i="8"/>
  <c r="G771" i="8" s="1"/>
  <c r="M771" i="8" s="1"/>
  <c r="F772" i="8"/>
  <c r="G772" i="8" s="1"/>
  <c r="M772" i="8" s="1"/>
  <c r="F773" i="8"/>
  <c r="G773" i="8" s="1"/>
  <c r="M773" i="8" s="1"/>
  <c r="F774" i="8"/>
  <c r="G774" i="8" s="1"/>
  <c r="M774" i="8" s="1"/>
  <c r="F775" i="8"/>
  <c r="G775" i="8" s="1"/>
  <c r="M775" i="8" s="1"/>
  <c r="F776" i="8"/>
  <c r="G776" i="8" s="1"/>
  <c r="M776" i="8" s="1"/>
  <c r="F777" i="8"/>
  <c r="G777" i="8" s="1"/>
  <c r="M777" i="8" s="1"/>
  <c r="F778" i="8"/>
  <c r="G778" i="8" s="1"/>
  <c r="F779" i="8"/>
  <c r="G779" i="8" s="1"/>
  <c r="F780" i="8"/>
  <c r="G780" i="8" s="1"/>
  <c r="M780" i="8" s="1"/>
  <c r="F781" i="8"/>
  <c r="G781" i="8" s="1"/>
  <c r="M781" i="8" s="1"/>
  <c r="F782" i="8"/>
  <c r="G782" i="8" s="1"/>
  <c r="F783" i="8"/>
  <c r="G783" i="8" s="1"/>
  <c r="M783" i="8" s="1"/>
  <c r="F784" i="8"/>
  <c r="G784" i="8" s="1"/>
  <c r="M784" i="8" s="1"/>
  <c r="F785" i="8"/>
  <c r="G785" i="8" s="1"/>
  <c r="M785" i="8" s="1"/>
  <c r="F786" i="8"/>
  <c r="G786" i="8" s="1"/>
  <c r="M786" i="8" s="1"/>
  <c r="F787" i="8"/>
  <c r="G787" i="8" s="1"/>
  <c r="M787" i="8" s="1"/>
  <c r="F788" i="8"/>
  <c r="G788" i="8" s="1"/>
  <c r="M788" i="8" s="1"/>
  <c r="F789" i="8"/>
  <c r="G789" i="8" s="1"/>
  <c r="M789" i="8" s="1"/>
  <c r="F790" i="8"/>
  <c r="G790" i="8" s="1"/>
  <c r="F791" i="8"/>
  <c r="G791" i="8" s="1"/>
  <c r="F792" i="8"/>
  <c r="G792" i="8" s="1"/>
  <c r="M792" i="8" s="1"/>
  <c r="F793" i="8"/>
  <c r="G793" i="8" s="1"/>
  <c r="M793" i="8" s="1"/>
  <c r="F794" i="8"/>
  <c r="G794" i="8" s="1"/>
  <c r="F795" i="8"/>
  <c r="G795" i="8" s="1"/>
  <c r="M795" i="8" s="1"/>
  <c r="F796" i="8"/>
  <c r="G796" i="8" s="1"/>
  <c r="M796" i="8" s="1"/>
  <c r="F797" i="8"/>
  <c r="G797" i="8" s="1"/>
  <c r="M797" i="8" s="1"/>
  <c r="F798" i="8"/>
  <c r="G798" i="8" s="1"/>
  <c r="M798" i="8" s="1"/>
  <c r="F799" i="8"/>
  <c r="G799" i="8" s="1"/>
  <c r="M799" i="8" s="1"/>
  <c r="F800" i="8"/>
  <c r="G800" i="8" s="1"/>
  <c r="M800" i="8" s="1"/>
  <c r="F801" i="8"/>
  <c r="G801" i="8" s="1"/>
  <c r="M801" i="8" s="1"/>
  <c r="F802" i="8"/>
  <c r="G802" i="8" s="1"/>
  <c r="F803" i="8"/>
  <c r="G803" i="8" s="1"/>
  <c r="F804" i="8"/>
  <c r="G804" i="8" s="1"/>
  <c r="M804" i="8" s="1"/>
  <c r="F805" i="8"/>
  <c r="G805" i="8" s="1"/>
  <c r="M805" i="8" s="1"/>
  <c r="F806" i="8"/>
  <c r="G806" i="8" s="1"/>
  <c r="F807" i="8"/>
  <c r="G807" i="8" s="1"/>
  <c r="M807" i="8" s="1"/>
  <c r="F808" i="8"/>
  <c r="G808" i="8" s="1"/>
  <c r="M808" i="8" s="1"/>
  <c r="F809" i="8"/>
  <c r="G809" i="8" s="1"/>
  <c r="M809" i="8" s="1"/>
  <c r="F810" i="8"/>
  <c r="G810" i="8" s="1"/>
  <c r="M810" i="8" s="1"/>
  <c r="F811" i="8"/>
  <c r="G811" i="8" s="1"/>
  <c r="M811" i="8" s="1"/>
  <c r="F812" i="8"/>
  <c r="G812" i="8" s="1"/>
  <c r="M812" i="8" s="1"/>
  <c r="F813" i="8"/>
  <c r="G813" i="8" s="1"/>
  <c r="M813" i="8" s="1"/>
  <c r="F814" i="8"/>
  <c r="G814" i="8" s="1"/>
  <c r="F815" i="8"/>
  <c r="G815" i="8" s="1"/>
  <c r="F816" i="8"/>
  <c r="G816" i="8" s="1"/>
  <c r="M816" i="8" s="1"/>
  <c r="F817" i="8"/>
  <c r="G817" i="8" s="1"/>
  <c r="M817" i="8" s="1"/>
  <c r="F818" i="8"/>
  <c r="G818" i="8" s="1"/>
  <c r="F819" i="8"/>
  <c r="G819" i="8" s="1"/>
  <c r="M819" i="8" s="1"/>
  <c r="F820" i="8"/>
  <c r="G820" i="8" s="1"/>
  <c r="M820" i="8" s="1"/>
  <c r="F821" i="8"/>
  <c r="G821" i="8" s="1"/>
  <c r="M821" i="8" s="1"/>
  <c r="F822" i="8"/>
  <c r="G822" i="8" s="1"/>
  <c r="M822" i="8" s="1"/>
  <c r="F823" i="8"/>
  <c r="G823" i="8" s="1"/>
  <c r="M823" i="8" s="1"/>
  <c r="F824" i="8"/>
  <c r="G824" i="8" s="1"/>
  <c r="M824" i="8" s="1"/>
  <c r="F825" i="8"/>
  <c r="G825" i="8" s="1"/>
  <c r="M825" i="8" s="1"/>
  <c r="F826" i="8"/>
  <c r="G826" i="8" s="1"/>
  <c r="F827" i="8"/>
  <c r="G827" i="8" s="1"/>
  <c r="F828" i="8"/>
  <c r="G828" i="8" s="1"/>
  <c r="M828" i="8" s="1"/>
  <c r="F829" i="8"/>
  <c r="G829" i="8" s="1"/>
  <c r="M829" i="8" s="1"/>
  <c r="F830" i="8"/>
  <c r="G830" i="8" s="1"/>
  <c r="F831" i="8"/>
  <c r="G831" i="8" s="1"/>
  <c r="M831" i="8" s="1"/>
  <c r="F832" i="8"/>
  <c r="G832" i="8" s="1"/>
  <c r="M832" i="8" s="1"/>
  <c r="F833" i="8"/>
  <c r="G833" i="8" s="1"/>
  <c r="M833" i="8" s="1"/>
  <c r="F834" i="8"/>
  <c r="G834" i="8" s="1"/>
  <c r="M834" i="8" s="1"/>
  <c r="F835" i="8"/>
  <c r="G835" i="8" s="1"/>
  <c r="M835" i="8" s="1"/>
  <c r="F836" i="8"/>
  <c r="G836" i="8" s="1"/>
  <c r="M836" i="8" s="1"/>
  <c r="F837" i="8"/>
  <c r="G837" i="8" s="1"/>
  <c r="M837" i="8" s="1"/>
  <c r="F838" i="8"/>
  <c r="G838" i="8" s="1"/>
  <c r="F839" i="8"/>
  <c r="G839" i="8" s="1"/>
  <c r="F840" i="8"/>
  <c r="G840" i="8" s="1"/>
  <c r="M840" i="8" s="1"/>
  <c r="F841" i="8"/>
  <c r="G841" i="8" s="1"/>
  <c r="M841" i="8" s="1"/>
  <c r="F842" i="8"/>
  <c r="G842" i="8" s="1"/>
  <c r="F843" i="8"/>
  <c r="G843" i="8" s="1"/>
  <c r="M843" i="8" s="1"/>
  <c r="F844" i="8"/>
  <c r="G844" i="8" s="1"/>
  <c r="M844" i="8" s="1"/>
  <c r="F845" i="8"/>
  <c r="G845" i="8" s="1"/>
  <c r="M845" i="8" s="1"/>
  <c r="F846" i="8"/>
  <c r="G846" i="8" s="1"/>
  <c r="M846" i="8" s="1"/>
  <c r="F847" i="8"/>
  <c r="G847" i="8" s="1"/>
  <c r="M847" i="8" s="1"/>
  <c r="F848" i="8"/>
  <c r="G848" i="8" s="1"/>
  <c r="M848" i="8" s="1"/>
  <c r="F849" i="8"/>
  <c r="G849" i="8" s="1"/>
  <c r="M849" i="8" s="1"/>
  <c r="F850" i="8"/>
  <c r="G850" i="8" s="1"/>
  <c r="F851" i="8"/>
  <c r="G851" i="8" s="1"/>
  <c r="F852" i="8"/>
  <c r="G852" i="8" s="1"/>
  <c r="M852" i="8" s="1"/>
  <c r="F853" i="8"/>
  <c r="G853" i="8" s="1"/>
  <c r="M853" i="8" s="1"/>
  <c r="F854" i="8"/>
  <c r="G854" i="8" s="1"/>
  <c r="F855" i="8"/>
  <c r="G855" i="8" s="1"/>
  <c r="M855" i="8" s="1"/>
  <c r="F856" i="8"/>
  <c r="G856" i="8" s="1"/>
  <c r="M856" i="8" s="1"/>
  <c r="F857" i="8"/>
  <c r="G857" i="8" s="1"/>
  <c r="M857" i="8" s="1"/>
  <c r="F858" i="8"/>
  <c r="G858" i="8" s="1"/>
  <c r="M858" i="8" s="1"/>
  <c r="F859" i="8"/>
  <c r="G859" i="8" s="1"/>
  <c r="M859" i="8" s="1"/>
  <c r="F860" i="8"/>
  <c r="G860" i="8" s="1"/>
  <c r="M860" i="8" s="1"/>
  <c r="F861" i="8"/>
  <c r="G861" i="8" s="1"/>
  <c r="M861" i="8" s="1"/>
  <c r="F862" i="8"/>
  <c r="G862" i="8" s="1"/>
  <c r="F863" i="8"/>
  <c r="G863" i="8" s="1"/>
  <c r="F864" i="8"/>
  <c r="G864" i="8" s="1"/>
  <c r="M864" i="8" s="1"/>
  <c r="F865" i="8"/>
  <c r="G865" i="8" s="1"/>
  <c r="M865" i="8" s="1"/>
  <c r="F866" i="8"/>
  <c r="G866" i="8" s="1"/>
  <c r="F867" i="8"/>
  <c r="G867" i="8" s="1"/>
  <c r="M867" i="8" s="1"/>
  <c r="F868" i="8"/>
  <c r="G868" i="8" s="1"/>
  <c r="M868" i="8" s="1"/>
  <c r="F869" i="8"/>
  <c r="G869" i="8" s="1"/>
  <c r="M869" i="8" s="1"/>
  <c r="F870" i="8"/>
  <c r="G870" i="8" s="1"/>
  <c r="M870" i="8" s="1"/>
  <c r="F871" i="8"/>
  <c r="G871" i="8" s="1"/>
  <c r="M871" i="8" s="1"/>
  <c r="F872" i="8"/>
  <c r="G872" i="8" s="1"/>
  <c r="M872" i="8" s="1"/>
  <c r="F873" i="8"/>
  <c r="G873" i="8" s="1"/>
  <c r="M873" i="8" s="1"/>
  <c r="F874" i="8"/>
  <c r="G874" i="8" s="1"/>
  <c r="F875" i="8"/>
  <c r="G875" i="8" s="1"/>
  <c r="F876" i="8"/>
  <c r="G876" i="8" s="1"/>
  <c r="M876" i="8" s="1"/>
  <c r="F877" i="8"/>
  <c r="G877" i="8" s="1"/>
  <c r="M877" i="8" s="1"/>
  <c r="F878" i="8"/>
  <c r="G878" i="8" s="1"/>
  <c r="F879" i="8"/>
  <c r="G879" i="8" s="1"/>
  <c r="M879" i="8" s="1"/>
  <c r="F880" i="8"/>
  <c r="G880" i="8" s="1"/>
  <c r="M880" i="8" s="1"/>
  <c r="F881" i="8"/>
  <c r="G881" i="8" s="1"/>
  <c r="M881" i="8" s="1"/>
  <c r="F882" i="8"/>
  <c r="G882" i="8" s="1"/>
  <c r="M882" i="8" s="1"/>
  <c r="F883" i="8"/>
  <c r="G883" i="8" s="1"/>
  <c r="M883" i="8" s="1"/>
  <c r="F884" i="8"/>
  <c r="G884" i="8" s="1"/>
  <c r="M884" i="8" s="1"/>
  <c r="F885" i="8"/>
  <c r="G885" i="8" s="1"/>
  <c r="M885" i="8" s="1"/>
  <c r="F886" i="8"/>
  <c r="G886" i="8" s="1"/>
  <c r="F887" i="8"/>
  <c r="G887" i="8" s="1"/>
  <c r="F888" i="8"/>
  <c r="G888" i="8" s="1"/>
  <c r="M888" i="8" s="1"/>
  <c r="F889" i="8"/>
  <c r="G889" i="8" s="1"/>
  <c r="M889" i="8" s="1"/>
  <c r="F890" i="8"/>
  <c r="G890" i="8" s="1"/>
  <c r="F891" i="8"/>
  <c r="G891" i="8" s="1"/>
  <c r="M891" i="8" s="1"/>
  <c r="F892" i="8"/>
  <c r="G892" i="8" s="1"/>
  <c r="M892" i="8" s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2" i="5"/>
  <c r="C2" i="7"/>
  <c r="C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2" i="5"/>
  <c r="J2" i="7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2" i="7"/>
  <c r="L2" i="7" s="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2" i="7"/>
  <c r="D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G2" i="6"/>
  <c r="H2" i="6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D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2" i="6"/>
  <c r="E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O2" i="4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M642" i="8" l="1"/>
  <c r="M630" i="8"/>
  <c r="M618" i="8"/>
  <c r="M606" i="8"/>
  <c r="M594" i="8"/>
  <c r="M582" i="8"/>
  <c r="M570" i="8"/>
  <c r="M558" i="8"/>
  <c r="M546" i="8"/>
  <c r="M534" i="8"/>
  <c r="M522" i="8"/>
  <c r="M510" i="8"/>
  <c r="M498" i="8"/>
  <c r="M486" i="8"/>
  <c r="M474" i="8"/>
  <c r="M462" i="8"/>
  <c r="M450" i="8"/>
  <c r="M438" i="8"/>
  <c r="M426" i="8"/>
  <c r="M414" i="8"/>
  <c r="M402" i="8"/>
  <c r="M390" i="8"/>
  <c r="M378" i="8"/>
  <c r="M366" i="8"/>
  <c r="M354" i="8"/>
  <c r="M342" i="8"/>
  <c r="M330" i="8"/>
  <c r="M318" i="8"/>
  <c r="M306" i="8"/>
  <c r="M294" i="8"/>
  <c r="M282" i="8"/>
  <c r="M270" i="8"/>
  <c r="M258" i="8"/>
  <c r="M246" i="8"/>
  <c r="M234" i="8"/>
  <c r="M222" i="8"/>
  <c r="M210" i="8"/>
  <c r="M198" i="8"/>
  <c r="M186" i="8"/>
  <c r="M174" i="8"/>
  <c r="M162" i="8"/>
  <c r="M150" i="8"/>
  <c r="M138" i="8"/>
  <c r="M126" i="8"/>
  <c r="M114" i="8"/>
  <c r="M102" i="8"/>
  <c r="M90" i="8"/>
  <c r="M78" i="8"/>
  <c r="M66" i="8"/>
  <c r="M54" i="8"/>
  <c r="M42" i="8"/>
  <c r="M30" i="8"/>
  <c r="M18" i="8"/>
  <c r="M6" i="8"/>
  <c r="M756" i="8"/>
  <c r="M887" i="8"/>
  <c r="M875" i="8"/>
  <c r="M863" i="8"/>
  <c r="M851" i="8"/>
  <c r="M839" i="8"/>
  <c r="M827" i="8"/>
  <c r="M815" i="8"/>
  <c r="M803" i="8"/>
  <c r="M791" i="8"/>
  <c r="M779" i="8"/>
  <c r="M767" i="8"/>
  <c r="M755" i="8"/>
  <c r="M743" i="8"/>
  <c r="M731" i="8"/>
  <c r="M719" i="8"/>
  <c r="M707" i="8"/>
  <c r="M695" i="8"/>
  <c r="M683" i="8"/>
  <c r="M671" i="8"/>
  <c r="M659" i="8"/>
  <c r="M647" i="8"/>
  <c r="M635" i="8"/>
  <c r="M623" i="8"/>
  <c r="M611" i="8"/>
  <c r="M599" i="8"/>
  <c r="M587" i="8"/>
  <c r="M575" i="8"/>
  <c r="M563" i="8"/>
  <c r="M551" i="8"/>
  <c r="M539" i="8"/>
  <c r="M527" i="8"/>
  <c r="M515" i="8"/>
  <c r="M503" i="8"/>
  <c r="M491" i="8"/>
  <c r="M479" i="8"/>
  <c r="M467" i="8"/>
  <c r="M455" i="8"/>
  <c r="M443" i="8"/>
  <c r="M431" i="8"/>
  <c r="M419" i="8"/>
  <c r="M407" i="8"/>
  <c r="M395" i="8"/>
  <c r="M383" i="8"/>
  <c r="M371" i="8"/>
  <c r="M359" i="8"/>
  <c r="M347" i="8"/>
  <c r="M335" i="8"/>
  <c r="M323" i="8"/>
  <c r="M311" i="8"/>
  <c r="M299" i="8"/>
  <c r="M287" i="8"/>
  <c r="M275" i="8"/>
  <c r="M263" i="8"/>
  <c r="M251" i="8"/>
  <c r="M239" i="8"/>
  <c r="M227" i="8"/>
  <c r="M215" i="8"/>
  <c r="M203" i="8"/>
  <c r="M191" i="8"/>
  <c r="M179" i="8"/>
  <c r="M167" i="8"/>
  <c r="M155" i="8"/>
  <c r="M143" i="8"/>
  <c r="M131" i="8"/>
  <c r="M886" i="8"/>
  <c r="M874" i="8"/>
  <c r="M862" i="8"/>
  <c r="M850" i="8"/>
  <c r="M838" i="8"/>
  <c r="M826" i="8"/>
  <c r="M814" i="8"/>
  <c r="M802" i="8"/>
  <c r="M790" i="8"/>
  <c r="M778" i="8"/>
  <c r="M766" i="8"/>
  <c r="M754" i="8"/>
  <c r="M742" i="8"/>
  <c r="M730" i="8"/>
  <c r="M718" i="8"/>
  <c r="M706" i="8"/>
  <c r="M694" i="8"/>
  <c r="M682" i="8"/>
  <c r="M670" i="8"/>
  <c r="M658" i="8"/>
  <c r="M646" i="8"/>
  <c r="M634" i="8"/>
  <c r="M622" i="8"/>
  <c r="M610" i="8"/>
  <c r="M598" i="8"/>
  <c r="M586" i="8"/>
  <c r="M574" i="8"/>
  <c r="M562" i="8"/>
  <c r="M550" i="8"/>
  <c r="M538" i="8"/>
  <c r="M526" i="8"/>
  <c r="M514" i="8"/>
  <c r="M502" i="8"/>
  <c r="M490" i="8"/>
  <c r="M478" i="8"/>
  <c r="M466" i="8"/>
  <c r="M454" i="8"/>
  <c r="M442" i="8"/>
  <c r="M430" i="8"/>
  <c r="M418" i="8"/>
  <c r="M406" i="8"/>
  <c r="M394" i="8"/>
  <c r="M382" i="8"/>
  <c r="M370" i="8"/>
  <c r="M358" i="8"/>
  <c r="M346" i="8"/>
  <c r="M334" i="8"/>
  <c r="M322" i="8"/>
  <c r="M310" i="8"/>
  <c r="M298" i="8"/>
  <c r="M286" i="8"/>
  <c r="M274" i="8"/>
  <c r="M262" i="8"/>
  <c r="M250" i="8"/>
  <c r="M238" i="8"/>
  <c r="M226" i="8"/>
  <c r="M214" i="8"/>
  <c r="M202" i="8"/>
  <c r="M190" i="8"/>
  <c r="M178" i="8"/>
  <c r="M166" i="8"/>
  <c r="M154" i="8"/>
  <c r="M142" i="8"/>
  <c r="M130" i="8"/>
  <c r="M890" i="8"/>
  <c r="M878" i="8"/>
  <c r="M866" i="8"/>
  <c r="M854" i="8"/>
  <c r="M842" i="8"/>
  <c r="M830" i="8"/>
  <c r="M818" i="8"/>
  <c r="M806" i="8"/>
  <c r="M794" i="8"/>
  <c r="M782" i="8"/>
  <c r="M770" i="8"/>
  <c r="M758" i="8"/>
  <c r="M746" i="8"/>
  <c r="M734" i="8"/>
  <c r="M722" i="8"/>
  <c r="M710" i="8"/>
  <c r="M698" i="8"/>
  <c r="M686" i="8"/>
  <c r="M674" i="8"/>
  <c r="M662" i="8"/>
  <c r="M650" i="8"/>
  <c r="M638" i="8"/>
  <c r="M626" i="8"/>
  <c r="M614" i="8"/>
  <c r="M602" i="8"/>
  <c r="M590" i="8"/>
  <c r="M578" i="8"/>
  <c r="M566" i="8"/>
  <c r="M554" i="8"/>
  <c r="M542" i="8"/>
  <c r="M530" i="8"/>
  <c r="M518" i="8"/>
  <c r="M506" i="8"/>
  <c r="M494" i="8"/>
  <c r="M482" i="8"/>
  <c r="M470" i="8"/>
  <c r="M458" i="8"/>
  <c r="M446" i="8"/>
  <c r="M434" i="8"/>
  <c r="M422" i="8"/>
  <c r="M410" i="8"/>
  <c r="M398" i="8"/>
  <c r="M386" i="8"/>
  <c r="M374" i="8"/>
  <c r="M362" i="8"/>
  <c r="M350" i="8"/>
  <c r="M338" i="8"/>
  <c r="M326" i="8"/>
  <c r="M314" i="8"/>
  <c r="M302" i="8"/>
  <c r="M290" i="8"/>
  <c r="M278" i="8"/>
  <c r="M266" i="8"/>
  <c r="M254" i="8"/>
  <c r="M242" i="8"/>
  <c r="M230" i="8"/>
  <c r="M218" i="8"/>
  <c r="M206" i="8"/>
  <c r="M194" i="8"/>
  <c r="M182" i="8"/>
  <c r="M170" i="8"/>
  <c r="M158" i="8"/>
  <c r="M146" i="8"/>
  <c r="M134" i="8"/>
  <c r="M122" i="8"/>
  <c r="M110" i="8"/>
  <c r="M98" i="8"/>
  <c r="M86" i="8"/>
  <c r="M74" i="8"/>
  <c r="M62" i="8"/>
  <c r="M50" i="8"/>
  <c r="M38" i="8"/>
  <c r="M26" i="8"/>
  <c r="M14" i="8"/>
  <c r="M104" i="8"/>
  <c r="M92" i="8"/>
  <c r="M80" i="8"/>
  <c r="M68" i="8"/>
  <c r="M56" i="8"/>
  <c r="M44" i="8"/>
  <c r="M32" i="8"/>
  <c r="M20" i="8"/>
  <c r="M8" i="8"/>
  <c r="M101" i="8"/>
  <c r="M89" i="8"/>
  <c r="M77" i="8"/>
  <c r="M65" i="8"/>
  <c r="M53" i="8"/>
  <c r="M41" i="8"/>
  <c r="M29" i="8"/>
  <c r="M17" i="8"/>
  <c r="M5" i="8"/>
  <c r="M112" i="8"/>
  <c r="M100" i="8"/>
  <c r="M88" i="8"/>
  <c r="M76" i="8"/>
  <c r="M64" i="8"/>
  <c r="M52" i="8"/>
  <c r="M40" i="8"/>
  <c r="M28" i="8"/>
  <c r="M16" i="8"/>
  <c r="M4" i="8"/>
  <c r="M99" i="8"/>
  <c r="M87" i="8"/>
  <c r="M75" i="8"/>
  <c r="M63" i="8"/>
  <c r="M51" i="8"/>
  <c r="M39" i="8"/>
  <c r="M27" i="8"/>
  <c r="M15" i="8"/>
  <c r="M121" i="8"/>
  <c r="M109" i="8"/>
  <c r="M97" i="8"/>
  <c r="M85" i="8"/>
  <c r="M73" i="8"/>
  <c r="M61" i="8"/>
  <c r="M49" i="8"/>
  <c r="M37" i="8"/>
  <c r="M25" i="8"/>
  <c r="M13" i="8"/>
  <c r="M612" i="8"/>
  <c r="M108" i="8"/>
  <c r="M96" i="8"/>
  <c r="M84" i="8"/>
  <c r="M72" i="8"/>
  <c r="M60" i="8"/>
  <c r="M48" i="8"/>
  <c r="M36" i="8"/>
  <c r="M24" i="8"/>
  <c r="M12" i="8"/>
  <c r="M468" i="8"/>
  <c r="M119" i="8"/>
  <c r="M107" i="8"/>
  <c r="M95" i="8"/>
  <c r="M83" i="8"/>
  <c r="M71" i="8"/>
  <c r="M59" i="8"/>
  <c r="M47" i="8"/>
  <c r="M35" i="8"/>
  <c r="M23" i="8"/>
  <c r="M11" i="8"/>
  <c r="M324" i="8"/>
  <c r="M118" i="8"/>
  <c r="M106" i="8"/>
  <c r="M94" i="8"/>
  <c r="M82" i="8"/>
  <c r="M70" i="8"/>
  <c r="M58" i="8"/>
  <c r="M46" i="8"/>
  <c r="M34" i="8"/>
  <c r="M22" i="8"/>
  <c r="M10" i="8"/>
  <c r="M180" i="8"/>
  <c r="M117" i="8"/>
  <c r="M105" i="8"/>
  <c r="M93" i="8"/>
  <c r="M81" i="8"/>
  <c r="M69" i="8"/>
  <c r="M57" i="8"/>
  <c r="M45" i="8"/>
  <c r="M33" i="8"/>
  <c r="M21" i="8"/>
  <c r="M9" i="8"/>
  <c r="M3" i="8"/>
  <c r="F2" i="8"/>
  <c r="G2" i="8" s="1"/>
  <c r="M2" i="8" s="1"/>
  <c r="F2" i="7"/>
  <c r="G2" i="7" s="1"/>
  <c r="M2" i="7" s="1"/>
  <c r="I2" i="6"/>
  <c r="P2" i="6" s="1"/>
  <c r="L179" i="5"/>
  <c r="L461" i="5"/>
  <c r="L869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2" i="5"/>
  <c r="H3" i="5"/>
  <c r="L3" i="5" s="1"/>
  <c r="H4" i="5"/>
  <c r="L4" i="5" s="1"/>
  <c r="H5" i="5"/>
  <c r="L5" i="5" s="1"/>
  <c r="H6" i="5"/>
  <c r="L6" i="5" s="1"/>
  <c r="H7" i="5"/>
  <c r="L7" i="5" s="1"/>
  <c r="H8" i="5"/>
  <c r="L8" i="5" s="1"/>
  <c r="H9" i="5"/>
  <c r="H10" i="5"/>
  <c r="H11" i="5"/>
  <c r="L11" i="5" s="1"/>
  <c r="H12" i="5"/>
  <c r="L12" i="5" s="1"/>
  <c r="H13" i="5"/>
  <c r="L13" i="5" s="1"/>
  <c r="H14" i="5"/>
  <c r="L14" i="5" s="1"/>
  <c r="H15" i="5"/>
  <c r="L15" i="5" s="1"/>
  <c r="H16" i="5"/>
  <c r="L16" i="5" s="1"/>
  <c r="H17" i="5"/>
  <c r="H18" i="5"/>
  <c r="H19" i="5"/>
  <c r="L19" i="5" s="1"/>
  <c r="H20" i="5"/>
  <c r="L20" i="5" s="1"/>
  <c r="H21" i="5"/>
  <c r="L21" i="5" s="1"/>
  <c r="H22" i="5"/>
  <c r="L22" i="5" s="1"/>
  <c r="H23" i="5"/>
  <c r="L23" i="5" s="1"/>
  <c r="H24" i="5"/>
  <c r="L24" i="5" s="1"/>
  <c r="H25" i="5"/>
  <c r="H26" i="5"/>
  <c r="H27" i="5"/>
  <c r="L27" i="5" s="1"/>
  <c r="H28" i="5"/>
  <c r="L28" i="5" s="1"/>
  <c r="H29" i="5"/>
  <c r="L29" i="5" s="1"/>
  <c r="H30" i="5"/>
  <c r="L30" i="5" s="1"/>
  <c r="H31" i="5"/>
  <c r="L31" i="5" s="1"/>
  <c r="H32" i="5"/>
  <c r="L32" i="5" s="1"/>
  <c r="H33" i="5"/>
  <c r="H34" i="5"/>
  <c r="H35" i="5"/>
  <c r="L35" i="5" s="1"/>
  <c r="H36" i="5"/>
  <c r="L36" i="5" s="1"/>
  <c r="H37" i="5"/>
  <c r="L37" i="5" s="1"/>
  <c r="H38" i="5"/>
  <c r="L38" i="5" s="1"/>
  <c r="H39" i="5"/>
  <c r="L39" i="5" s="1"/>
  <c r="H40" i="5"/>
  <c r="L40" i="5" s="1"/>
  <c r="H41" i="5"/>
  <c r="H42" i="5"/>
  <c r="H43" i="5"/>
  <c r="L43" i="5" s="1"/>
  <c r="H44" i="5"/>
  <c r="L44" i="5" s="1"/>
  <c r="H45" i="5"/>
  <c r="L45" i="5" s="1"/>
  <c r="H46" i="5"/>
  <c r="L46" i="5" s="1"/>
  <c r="H47" i="5"/>
  <c r="L47" i="5" s="1"/>
  <c r="H48" i="5"/>
  <c r="L48" i="5" s="1"/>
  <c r="H49" i="5"/>
  <c r="H50" i="5"/>
  <c r="H51" i="5"/>
  <c r="L51" i="5" s="1"/>
  <c r="H52" i="5"/>
  <c r="L52" i="5" s="1"/>
  <c r="H53" i="5"/>
  <c r="L53" i="5" s="1"/>
  <c r="H54" i="5"/>
  <c r="L54" i="5" s="1"/>
  <c r="H55" i="5"/>
  <c r="L55" i="5" s="1"/>
  <c r="H56" i="5"/>
  <c r="L56" i="5" s="1"/>
  <c r="H57" i="5"/>
  <c r="H58" i="5"/>
  <c r="H59" i="5"/>
  <c r="L59" i="5" s="1"/>
  <c r="H60" i="5"/>
  <c r="L60" i="5" s="1"/>
  <c r="H61" i="5"/>
  <c r="L61" i="5" s="1"/>
  <c r="H62" i="5"/>
  <c r="L62" i="5" s="1"/>
  <c r="H63" i="5"/>
  <c r="L63" i="5" s="1"/>
  <c r="H64" i="5"/>
  <c r="L64" i="5" s="1"/>
  <c r="H65" i="5"/>
  <c r="H66" i="5"/>
  <c r="H67" i="5"/>
  <c r="L67" i="5" s="1"/>
  <c r="H68" i="5"/>
  <c r="L68" i="5" s="1"/>
  <c r="H69" i="5"/>
  <c r="L69" i="5" s="1"/>
  <c r="H70" i="5"/>
  <c r="L70" i="5" s="1"/>
  <c r="H71" i="5"/>
  <c r="L71" i="5" s="1"/>
  <c r="H72" i="5"/>
  <c r="L72" i="5" s="1"/>
  <c r="H73" i="5"/>
  <c r="H74" i="5"/>
  <c r="H75" i="5"/>
  <c r="L75" i="5" s="1"/>
  <c r="H76" i="5"/>
  <c r="L76" i="5" s="1"/>
  <c r="H77" i="5"/>
  <c r="L77" i="5" s="1"/>
  <c r="H78" i="5"/>
  <c r="L78" i="5" s="1"/>
  <c r="H79" i="5"/>
  <c r="L79" i="5" s="1"/>
  <c r="H80" i="5"/>
  <c r="L80" i="5" s="1"/>
  <c r="H81" i="5"/>
  <c r="H82" i="5"/>
  <c r="H83" i="5"/>
  <c r="L83" i="5" s="1"/>
  <c r="H84" i="5"/>
  <c r="L84" i="5" s="1"/>
  <c r="H85" i="5"/>
  <c r="L85" i="5" s="1"/>
  <c r="H86" i="5"/>
  <c r="L86" i="5" s="1"/>
  <c r="H87" i="5"/>
  <c r="L87" i="5" s="1"/>
  <c r="H88" i="5"/>
  <c r="L88" i="5" s="1"/>
  <c r="H89" i="5"/>
  <c r="H90" i="5"/>
  <c r="H91" i="5"/>
  <c r="L91" i="5" s="1"/>
  <c r="H92" i="5"/>
  <c r="L92" i="5" s="1"/>
  <c r="H93" i="5"/>
  <c r="L93" i="5" s="1"/>
  <c r="H94" i="5"/>
  <c r="L94" i="5" s="1"/>
  <c r="H95" i="5"/>
  <c r="L95" i="5" s="1"/>
  <c r="H96" i="5"/>
  <c r="L96" i="5" s="1"/>
  <c r="H97" i="5"/>
  <c r="H98" i="5"/>
  <c r="H99" i="5"/>
  <c r="L99" i="5" s="1"/>
  <c r="H100" i="5"/>
  <c r="L100" i="5" s="1"/>
  <c r="H101" i="5"/>
  <c r="L101" i="5" s="1"/>
  <c r="H102" i="5"/>
  <c r="L102" i="5" s="1"/>
  <c r="H103" i="5"/>
  <c r="L103" i="5" s="1"/>
  <c r="H104" i="5"/>
  <c r="L104" i="5" s="1"/>
  <c r="H105" i="5"/>
  <c r="H106" i="5"/>
  <c r="H107" i="5"/>
  <c r="L107" i="5" s="1"/>
  <c r="H108" i="5"/>
  <c r="L108" i="5" s="1"/>
  <c r="H109" i="5"/>
  <c r="L109" i="5" s="1"/>
  <c r="H110" i="5"/>
  <c r="L110" i="5" s="1"/>
  <c r="H111" i="5"/>
  <c r="L111" i="5" s="1"/>
  <c r="H112" i="5"/>
  <c r="L112" i="5" s="1"/>
  <c r="H113" i="5"/>
  <c r="H114" i="5"/>
  <c r="H115" i="5"/>
  <c r="L115" i="5" s="1"/>
  <c r="H116" i="5"/>
  <c r="L116" i="5" s="1"/>
  <c r="H117" i="5"/>
  <c r="L117" i="5" s="1"/>
  <c r="H118" i="5"/>
  <c r="L118" i="5" s="1"/>
  <c r="H119" i="5"/>
  <c r="L119" i="5" s="1"/>
  <c r="H120" i="5"/>
  <c r="L120" i="5" s="1"/>
  <c r="H121" i="5"/>
  <c r="H122" i="5"/>
  <c r="H123" i="5"/>
  <c r="L123" i="5" s="1"/>
  <c r="H124" i="5"/>
  <c r="L124" i="5" s="1"/>
  <c r="H125" i="5"/>
  <c r="L125" i="5" s="1"/>
  <c r="H126" i="5"/>
  <c r="L126" i="5" s="1"/>
  <c r="H127" i="5"/>
  <c r="L127" i="5" s="1"/>
  <c r="H128" i="5"/>
  <c r="L128" i="5" s="1"/>
  <c r="H129" i="5"/>
  <c r="H130" i="5"/>
  <c r="H131" i="5"/>
  <c r="L131" i="5" s="1"/>
  <c r="H132" i="5"/>
  <c r="L132" i="5" s="1"/>
  <c r="H133" i="5"/>
  <c r="L133" i="5" s="1"/>
  <c r="H134" i="5"/>
  <c r="L134" i="5" s="1"/>
  <c r="H135" i="5"/>
  <c r="L135" i="5" s="1"/>
  <c r="H136" i="5"/>
  <c r="L136" i="5" s="1"/>
  <c r="H137" i="5"/>
  <c r="H138" i="5"/>
  <c r="H139" i="5"/>
  <c r="L139" i="5" s="1"/>
  <c r="H140" i="5"/>
  <c r="L140" i="5" s="1"/>
  <c r="H141" i="5"/>
  <c r="L141" i="5" s="1"/>
  <c r="H142" i="5"/>
  <c r="L142" i="5" s="1"/>
  <c r="H143" i="5"/>
  <c r="L143" i="5" s="1"/>
  <c r="H144" i="5"/>
  <c r="L144" i="5" s="1"/>
  <c r="H145" i="5"/>
  <c r="H146" i="5"/>
  <c r="H147" i="5"/>
  <c r="L147" i="5" s="1"/>
  <c r="H148" i="5"/>
  <c r="L148" i="5" s="1"/>
  <c r="H149" i="5"/>
  <c r="L149" i="5" s="1"/>
  <c r="H150" i="5"/>
  <c r="L150" i="5" s="1"/>
  <c r="H151" i="5"/>
  <c r="L151" i="5" s="1"/>
  <c r="H152" i="5"/>
  <c r="L152" i="5" s="1"/>
  <c r="H153" i="5"/>
  <c r="H154" i="5"/>
  <c r="H155" i="5"/>
  <c r="L155" i="5" s="1"/>
  <c r="H156" i="5"/>
  <c r="L156" i="5" s="1"/>
  <c r="H157" i="5"/>
  <c r="L157" i="5" s="1"/>
  <c r="H158" i="5"/>
  <c r="L158" i="5" s="1"/>
  <c r="H159" i="5"/>
  <c r="L159" i="5" s="1"/>
  <c r="H160" i="5"/>
  <c r="L160" i="5" s="1"/>
  <c r="H161" i="5"/>
  <c r="H162" i="5"/>
  <c r="H163" i="5"/>
  <c r="L163" i="5" s="1"/>
  <c r="H164" i="5"/>
  <c r="L164" i="5" s="1"/>
  <c r="H165" i="5"/>
  <c r="L165" i="5" s="1"/>
  <c r="H166" i="5"/>
  <c r="L166" i="5" s="1"/>
  <c r="H167" i="5"/>
  <c r="L167" i="5" s="1"/>
  <c r="H168" i="5"/>
  <c r="L168" i="5" s="1"/>
  <c r="H169" i="5"/>
  <c r="H170" i="5"/>
  <c r="H171" i="5"/>
  <c r="L171" i="5" s="1"/>
  <c r="H172" i="5"/>
  <c r="L172" i="5" s="1"/>
  <c r="H173" i="5"/>
  <c r="L173" i="5" s="1"/>
  <c r="H174" i="5"/>
  <c r="L174" i="5" s="1"/>
  <c r="H175" i="5"/>
  <c r="L175" i="5" s="1"/>
  <c r="H176" i="5"/>
  <c r="L176" i="5" s="1"/>
  <c r="H177" i="5"/>
  <c r="H178" i="5"/>
  <c r="H179" i="5"/>
  <c r="H180" i="5"/>
  <c r="L180" i="5" s="1"/>
  <c r="H181" i="5"/>
  <c r="L181" i="5" s="1"/>
  <c r="H182" i="5"/>
  <c r="L182" i="5" s="1"/>
  <c r="H183" i="5"/>
  <c r="L183" i="5" s="1"/>
  <c r="H184" i="5"/>
  <c r="L184" i="5" s="1"/>
  <c r="H185" i="5"/>
  <c r="H186" i="5"/>
  <c r="H187" i="5"/>
  <c r="L187" i="5" s="1"/>
  <c r="H188" i="5"/>
  <c r="L188" i="5" s="1"/>
  <c r="H189" i="5"/>
  <c r="L189" i="5" s="1"/>
  <c r="H190" i="5"/>
  <c r="L190" i="5" s="1"/>
  <c r="H191" i="5"/>
  <c r="L191" i="5" s="1"/>
  <c r="H192" i="5"/>
  <c r="L192" i="5" s="1"/>
  <c r="H193" i="5"/>
  <c r="H194" i="5"/>
  <c r="H195" i="5"/>
  <c r="L195" i="5" s="1"/>
  <c r="H196" i="5"/>
  <c r="L196" i="5" s="1"/>
  <c r="H197" i="5"/>
  <c r="L197" i="5" s="1"/>
  <c r="H198" i="5"/>
  <c r="L198" i="5" s="1"/>
  <c r="H199" i="5"/>
  <c r="L199" i="5" s="1"/>
  <c r="H200" i="5"/>
  <c r="L200" i="5" s="1"/>
  <c r="H201" i="5"/>
  <c r="H202" i="5"/>
  <c r="H203" i="5"/>
  <c r="L203" i="5" s="1"/>
  <c r="H204" i="5"/>
  <c r="L204" i="5" s="1"/>
  <c r="H205" i="5"/>
  <c r="L205" i="5" s="1"/>
  <c r="H206" i="5"/>
  <c r="L206" i="5" s="1"/>
  <c r="H207" i="5"/>
  <c r="L207" i="5" s="1"/>
  <c r="H208" i="5"/>
  <c r="L208" i="5" s="1"/>
  <c r="H209" i="5"/>
  <c r="H210" i="5"/>
  <c r="H211" i="5"/>
  <c r="L211" i="5" s="1"/>
  <c r="H212" i="5"/>
  <c r="L212" i="5" s="1"/>
  <c r="H213" i="5"/>
  <c r="L213" i="5" s="1"/>
  <c r="H214" i="5"/>
  <c r="L214" i="5" s="1"/>
  <c r="H215" i="5"/>
  <c r="L215" i="5" s="1"/>
  <c r="H216" i="5"/>
  <c r="L216" i="5" s="1"/>
  <c r="H217" i="5"/>
  <c r="H218" i="5"/>
  <c r="H219" i="5"/>
  <c r="L219" i="5" s="1"/>
  <c r="H220" i="5"/>
  <c r="L220" i="5" s="1"/>
  <c r="H221" i="5"/>
  <c r="L221" i="5" s="1"/>
  <c r="H222" i="5"/>
  <c r="L222" i="5" s="1"/>
  <c r="H223" i="5"/>
  <c r="L223" i="5" s="1"/>
  <c r="H224" i="5"/>
  <c r="L224" i="5" s="1"/>
  <c r="H225" i="5"/>
  <c r="H226" i="5"/>
  <c r="H227" i="5"/>
  <c r="L227" i="5" s="1"/>
  <c r="H228" i="5"/>
  <c r="L228" i="5" s="1"/>
  <c r="H229" i="5"/>
  <c r="L229" i="5" s="1"/>
  <c r="H230" i="5"/>
  <c r="L230" i="5" s="1"/>
  <c r="H231" i="5"/>
  <c r="L231" i="5" s="1"/>
  <c r="H232" i="5"/>
  <c r="L232" i="5" s="1"/>
  <c r="H233" i="5"/>
  <c r="H234" i="5"/>
  <c r="H235" i="5"/>
  <c r="L235" i="5" s="1"/>
  <c r="H236" i="5"/>
  <c r="L236" i="5" s="1"/>
  <c r="H237" i="5"/>
  <c r="L237" i="5" s="1"/>
  <c r="H238" i="5"/>
  <c r="L238" i="5" s="1"/>
  <c r="H239" i="5"/>
  <c r="L239" i="5" s="1"/>
  <c r="H240" i="5"/>
  <c r="L240" i="5" s="1"/>
  <c r="H241" i="5"/>
  <c r="H242" i="5"/>
  <c r="H243" i="5"/>
  <c r="L243" i="5" s="1"/>
  <c r="H244" i="5"/>
  <c r="L244" i="5" s="1"/>
  <c r="H245" i="5"/>
  <c r="L245" i="5" s="1"/>
  <c r="H246" i="5"/>
  <c r="L246" i="5" s="1"/>
  <c r="H247" i="5"/>
  <c r="L247" i="5" s="1"/>
  <c r="H248" i="5"/>
  <c r="L248" i="5" s="1"/>
  <c r="H249" i="5"/>
  <c r="H250" i="5"/>
  <c r="H251" i="5"/>
  <c r="L251" i="5" s="1"/>
  <c r="H252" i="5"/>
  <c r="L252" i="5" s="1"/>
  <c r="H253" i="5"/>
  <c r="L253" i="5" s="1"/>
  <c r="H254" i="5"/>
  <c r="L254" i="5" s="1"/>
  <c r="H255" i="5"/>
  <c r="L255" i="5" s="1"/>
  <c r="H256" i="5"/>
  <c r="L256" i="5" s="1"/>
  <c r="H257" i="5"/>
  <c r="H258" i="5"/>
  <c r="H259" i="5"/>
  <c r="L259" i="5" s="1"/>
  <c r="H260" i="5"/>
  <c r="L260" i="5" s="1"/>
  <c r="H261" i="5"/>
  <c r="L261" i="5" s="1"/>
  <c r="H262" i="5"/>
  <c r="L262" i="5" s="1"/>
  <c r="H263" i="5"/>
  <c r="L263" i="5" s="1"/>
  <c r="H264" i="5"/>
  <c r="L264" i="5" s="1"/>
  <c r="H265" i="5"/>
  <c r="H266" i="5"/>
  <c r="H267" i="5"/>
  <c r="L267" i="5" s="1"/>
  <c r="H268" i="5"/>
  <c r="L268" i="5" s="1"/>
  <c r="H269" i="5"/>
  <c r="L269" i="5" s="1"/>
  <c r="H270" i="5"/>
  <c r="L270" i="5" s="1"/>
  <c r="H271" i="5"/>
  <c r="L271" i="5" s="1"/>
  <c r="H272" i="5"/>
  <c r="L272" i="5" s="1"/>
  <c r="H273" i="5"/>
  <c r="H274" i="5"/>
  <c r="H275" i="5"/>
  <c r="L275" i="5" s="1"/>
  <c r="H276" i="5"/>
  <c r="L276" i="5" s="1"/>
  <c r="H277" i="5"/>
  <c r="L277" i="5" s="1"/>
  <c r="H278" i="5"/>
  <c r="L278" i="5" s="1"/>
  <c r="H279" i="5"/>
  <c r="L279" i="5" s="1"/>
  <c r="H280" i="5"/>
  <c r="L280" i="5" s="1"/>
  <c r="H281" i="5"/>
  <c r="H282" i="5"/>
  <c r="H283" i="5"/>
  <c r="L283" i="5" s="1"/>
  <c r="H284" i="5"/>
  <c r="L284" i="5" s="1"/>
  <c r="H285" i="5"/>
  <c r="L285" i="5" s="1"/>
  <c r="H286" i="5"/>
  <c r="L286" i="5" s="1"/>
  <c r="H287" i="5"/>
  <c r="L287" i="5" s="1"/>
  <c r="H288" i="5"/>
  <c r="L288" i="5" s="1"/>
  <c r="H289" i="5"/>
  <c r="H290" i="5"/>
  <c r="H291" i="5"/>
  <c r="L291" i="5" s="1"/>
  <c r="H292" i="5"/>
  <c r="L292" i="5" s="1"/>
  <c r="H293" i="5"/>
  <c r="L293" i="5" s="1"/>
  <c r="H294" i="5"/>
  <c r="L294" i="5" s="1"/>
  <c r="H295" i="5"/>
  <c r="L295" i="5" s="1"/>
  <c r="H296" i="5"/>
  <c r="L296" i="5" s="1"/>
  <c r="H297" i="5"/>
  <c r="H298" i="5"/>
  <c r="H299" i="5"/>
  <c r="L299" i="5" s="1"/>
  <c r="H300" i="5"/>
  <c r="L300" i="5" s="1"/>
  <c r="H301" i="5"/>
  <c r="L301" i="5" s="1"/>
  <c r="H302" i="5"/>
  <c r="L302" i="5" s="1"/>
  <c r="H303" i="5"/>
  <c r="L303" i="5" s="1"/>
  <c r="H304" i="5"/>
  <c r="L304" i="5" s="1"/>
  <c r="H305" i="5"/>
  <c r="H306" i="5"/>
  <c r="H307" i="5"/>
  <c r="L307" i="5" s="1"/>
  <c r="H308" i="5"/>
  <c r="L308" i="5" s="1"/>
  <c r="H309" i="5"/>
  <c r="L309" i="5" s="1"/>
  <c r="H310" i="5"/>
  <c r="L310" i="5" s="1"/>
  <c r="H311" i="5"/>
  <c r="L311" i="5" s="1"/>
  <c r="H312" i="5"/>
  <c r="L312" i="5" s="1"/>
  <c r="H313" i="5"/>
  <c r="H314" i="5"/>
  <c r="H315" i="5"/>
  <c r="L315" i="5" s="1"/>
  <c r="H316" i="5"/>
  <c r="L316" i="5" s="1"/>
  <c r="H317" i="5"/>
  <c r="L317" i="5" s="1"/>
  <c r="H318" i="5"/>
  <c r="L318" i="5" s="1"/>
  <c r="H319" i="5"/>
  <c r="L319" i="5" s="1"/>
  <c r="H320" i="5"/>
  <c r="L320" i="5" s="1"/>
  <c r="H321" i="5"/>
  <c r="H322" i="5"/>
  <c r="H323" i="5"/>
  <c r="L323" i="5" s="1"/>
  <c r="H324" i="5"/>
  <c r="L324" i="5" s="1"/>
  <c r="H325" i="5"/>
  <c r="L325" i="5" s="1"/>
  <c r="H326" i="5"/>
  <c r="L326" i="5" s="1"/>
  <c r="H327" i="5"/>
  <c r="L327" i="5" s="1"/>
  <c r="H328" i="5"/>
  <c r="L328" i="5" s="1"/>
  <c r="H329" i="5"/>
  <c r="H330" i="5"/>
  <c r="H331" i="5"/>
  <c r="L331" i="5" s="1"/>
  <c r="H332" i="5"/>
  <c r="L332" i="5" s="1"/>
  <c r="H333" i="5"/>
  <c r="L333" i="5" s="1"/>
  <c r="H334" i="5"/>
  <c r="L334" i="5" s="1"/>
  <c r="H335" i="5"/>
  <c r="L335" i="5" s="1"/>
  <c r="H336" i="5"/>
  <c r="L336" i="5" s="1"/>
  <c r="H337" i="5"/>
  <c r="H338" i="5"/>
  <c r="H339" i="5"/>
  <c r="L339" i="5" s="1"/>
  <c r="H340" i="5"/>
  <c r="L340" i="5" s="1"/>
  <c r="H341" i="5"/>
  <c r="L341" i="5" s="1"/>
  <c r="H342" i="5"/>
  <c r="L342" i="5" s="1"/>
  <c r="H343" i="5"/>
  <c r="L343" i="5" s="1"/>
  <c r="H344" i="5"/>
  <c r="L344" i="5" s="1"/>
  <c r="H345" i="5"/>
  <c r="H346" i="5"/>
  <c r="H347" i="5"/>
  <c r="L347" i="5" s="1"/>
  <c r="H348" i="5"/>
  <c r="L348" i="5" s="1"/>
  <c r="H349" i="5"/>
  <c r="L349" i="5" s="1"/>
  <c r="H350" i="5"/>
  <c r="L350" i="5" s="1"/>
  <c r="H351" i="5"/>
  <c r="L351" i="5" s="1"/>
  <c r="H352" i="5"/>
  <c r="L352" i="5" s="1"/>
  <c r="H353" i="5"/>
  <c r="H354" i="5"/>
  <c r="H355" i="5"/>
  <c r="L355" i="5" s="1"/>
  <c r="H356" i="5"/>
  <c r="L356" i="5" s="1"/>
  <c r="H357" i="5"/>
  <c r="L357" i="5" s="1"/>
  <c r="H358" i="5"/>
  <c r="L358" i="5" s="1"/>
  <c r="H359" i="5"/>
  <c r="L359" i="5" s="1"/>
  <c r="H360" i="5"/>
  <c r="L360" i="5" s="1"/>
  <c r="H361" i="5"/>
  <c r="H362" i="5"/>
  <c r="H363" i="5"/>
  <c r="L363" i="5" s="1"/>
  <c r="H364" i="5"/>
  <c r="L364" i="5" s="1"/>
  <c r="H365" i="5"/>
  <c r="L365" i="5" s="1"/>
  <c r="H366" i="5"/>
  <c r="L366" i="5" s="1"/>
  <c r="H367" i="5"/>
  <c r="L367" i="5" s="1"/>
  <c r="H368" i="5"/>
  <c r="L368" i="5" s="1"/>
  <c r="H369" i="5"/>
  <c r="H370" i="5"/>
  <c r="H371" i="5"/>
  <c r="L371" i="5" s="1"/>
  <c r="H372" i="5"/>
  <c r="L372" i="5" s="1"/>
  <c r="H373" i="5"/>
  <c r="L373" i="5" s="1"/>
  <c r="H374" i="5"/>
  <c r="L374" i="5" s="1"/>
  <c r="H375" i="5"/>
  <c r="L375" i="5" s="1"/>
  <c r="H376" i="5"/>
  <c r="L376" i="5" s="1"/>
  <c r="H377" i="5"/>
  <c r="H378" i="5"/>
  <c r="H379" i="5"/>
  <c r="L379" i="5" s="1"/>
  <c r="H380" i="5"/>
  <c r="L380" i="5" s="1"/>
  <c r="H381" i="5"/>
  <c r="L381" i="5" s="1"/>
  <c r="H382" i="5"/>
  <c r="L382" i="5" s="1"/>
  <c r="H383" i="5"/>
  <c r="L383" i="5" s="1"/>
  <c r="H384" i="5"/>
  <c r="L384" i="5" s="1"/>
  <c r="H385" i="5"/>
  <c r="H386" i="5"/>
  <c r="H387" i="5"/>
  <c r="L387" i="5" s="1"/>
  <c r="H388" i="5"/>
  <c r="L388" i="5" s="1"/>
  <c r="H389" i="5"/>
  <c r="L389" i="5" s="1"/>
  <c r="H390" i="5"/>
  <c r="L390" i="5" s="1"/>
  <c r="H391" i="5"/>
  <c r="L391" i="5" s="1"/>
  <c r="H392" i="5"/>
  <c r="L392" i="5" s="1"/>
  <c r="H393" i="5"/>
  <c r="H394" i="5"/>
  <c r="H395" i="5"/>
  <c r="L395" i="5" s="1"/>
  <c r="H396" i="5"/>
  <c r="L396" i="5" s="1"/>
  <c r="H397" i="5"/>
  <c r="L397" i="5" s="1"/>
  <c r="H398" i="5"/>
  <c r="L398" i="5" s="1"/>
  <c r="H399" i="5"/>
  <c r="L399" i="5" s="1"/>
  <c r="H400" i="5"/>
  <c r="L400" i="5" s="1"/>
  <c r="H401" i="5"/>
  <c r="H402" i="5"/>
  <c r="H403" i="5"/>
  <c r="L403" i="5" s="1"/>
  <c r="H404" i="5"/>
  <c r="L404" i="5" s="1"/>
  <c r="H405" i="5"/>
  <c r="L405" i="5" s="1"/>
  <c r="H406" i="5"/>
  <c r="L406" i="5" s="1"/>
  <c r="H407" i="5"/>
  <c r="L407" i="5" s="1"/>
  <c r="H408" i="5"/>
  <c r="L408" i="5" s="1"/>
  <c r="H409" i="5"/>
  <c r="H410" i="5"/>
  <c r="H411" i="5"/>
  <c r="L411" i="5" s="1"/>
  <c r="H412" i="5"/>
  <c r="L412" i="5" s="1"/>
  <c r="H413" i="5"/>
  <c r="L413" i="5" s="1"/>
  <c r="H414" i="5"/>
  <c r="L414" i="5" s="1"/>
  <c r="H415" i="5"/>
  <c r="L415" i="5" s="1"/>
  <c r="H416" i="5"/>
  <c r="L416" i="5" s="1"/>
  <c r="H417" i="5"/>
  <c r="H418" i="5"/>
  <c r="H419" i="5"/>
  <c r="L419" i="5" s="1"/>
  <c r="H420" i="5"/>
  <c r="L420" i="5" s="1"/>
  <c r="H421" i="5"/>
  <c r="L421" i="5" s="1"/>
  <c r="H422" i="5"/>
  <c r="L422" i="5" s="1"/>
  <c r="H423" i="5"/>
  <c r="L423" i="5" s="1"/>
  <c r="H424" i="5"/>
  <c r="L424" i="5" s="1"/>
  <c r="H425" i="5"/>
  <c r="H426" i="5"/>
  <c r="H427" i="5"/>
  <c r="L427" i="5" s="1"/>
  <c r="H428" i="5"/>
  <c r="L428" i="5" s="1"/>
  <c r="H429" i="5"/>
  <c r="L429" i="5" s="1"/>
  <c r="H430" i="5"/>
  <c r="L430" i="5" s="1"/>
  <c r="H431" i="5"/>
  <c r="L431" i="5" s="1"/>
  <c r="H432" i="5"/>
  <c r="L432" i="5" s="1"/>
  <c r="H433" i="5"/>
  <c r="H434" i="5"/>
  <c r="H435" i="5"/>
  <c r="L435" i="5" s="1"/>
  <c r="H436" i="5"/>
  <c r="L436" i="5" s="1"/>
  <c r="H437" i="5"/>
  <c r="L437" i="5" s="1"/>
  <c r="H438" i="5"/>
  <c r="L438" i="5" s="1"/>
  <c r="H439" i="5"/>
  <c r="L439" i="5" s="1"/>
  <c r="H440" i="5"/>
  <c r="L440" i="5" s="1"/>
  <c r="H441" i="5"/>
  <c r="H442" i="5"/>
  <c r="H443" i="5"/>
  <c r="L443" i="5" s="1"/>
  <c r="H444" i="5"/>
  <c r="L444" i="5" s="1"/>
  <c r="H445" i="5"/>
  <c r="L445" i="5" s="1"/>
  <c r="H446" i="5"/>
  <c r="L446" i="5" s="1"/>
  <c r="H447" i="5"/>
  <c r="L447" i="5" s="1"/>
  <c r="H448" i="5"/>
  <c r="L448" i="5" s="1"/>
  <c r="H449" i="5"/>
  <c r="H450" i="5"/>
  <c r="H451" i="5"/>
  <c r="L451" i="5" s="1"/>
  <c r="H452" i="5"/>
  <c r="L452" i="5" s="1"/>
  <c r="H453" i="5"/>
  <c r="L453" i="5" s="1"/>
  <c r="H454" i="5"/>
  <c r="L454" i="5" s="1"/>
  <c r="H455" i="5"/>
  <c r="L455" i="5" s="1"/>
  <c r="H456" i="5"/>
  <c r="L456" i="5" s="1"/>
  <c r="H457" i="5"/>
  <c r="H458" i="5"/>
  <c r="H459" i="5"/>
  <c r="L459" i="5" s="1"/>
  <c r="H460" i="5"/>
  <c r="L460" i="5" s="1"/>
  <c r="H461" i="5"/>
  <c r="H462" i="5"/>
  <c r="L462" i="5" s="1"/>
  <c r="H463" i="5"/>
  <c r="L463" i="5" s="1"/>
  <c r="H464" i="5"/>
  <c r="L464" i="5" s="1"/>
  <c r="H465" i="5"/>
  <c r="H466" i="5"/>
  <c r="H467" i="5"/>
  <c r="L467" i="5" s="1"/>
  <c r="H468" i="5"/>
  <c r="L468" i="5" s="1"/>
  <c r="H469" i="5"/>
  <c r="L469" i="5" s="1"/>
  <c r="H470" i="5"/>
  <c r="L470" i="5" s="1"/>
  <c r="H471" i="5"/>
  <c r="L471" i="5" s="1"/>
  <c r="H472" i="5"/>
  <c r="L472" i="5" s="1"/>
  <c r="H473" i="5"/>
  <c r="H474" i="5"/>
  <c r="H475" i="5"/>
  <c r="L475" i="5" s="1"/>
  <c r="H476" i="5"/>
  <c r="L476" i="5" s="1"/>
  <c r="H477" i="5"/>
  <c r="L477" i="5" s="1"/>
  <c r="H478" i="5"/>
  <c r="L478" i="5" s="1"/>
  <c r="H479" i="5"/>
  <c r="L479" i="5" s="1"/>
  <c r="H480" i="5"/>
  <c r="L480" i="5" s="1"/>
  <c r="H481" i="5"/>
  <c r="H482" i="5"/>
  <c r="H483" i="5"/>
  <c r="L483" i="5" s="1"/>
  <c r="H484" i="5"/>
  <c r="L484" i="5" s="1"/>
  <c r="H485" i="5"/>
  <c r="L485" i="5" s="1"/>
  <c r="H486" i="5"/>
  <c r="L486" i="5" s="1"/>
  <c r="H487" i="5"/>
  <c r="L487" i="5" s="1"/>
  <c r="H488" i="5"/>
  <c r="L488" i="5" s="1"/>
  <c r="H489" i="5"/>
  <c r="H490" i="5"/>
  <c r="H491" i="5"/>
  <c r="L491" i="5" s="1"/>
  <c r="H492" i="5"/>
  <c r="L492" i="5" s="1"/>
  <c r="H493" i="5"/>
  <c r="L493" i="5" s="1"/>
  <c r="H494" i="5"/>
  <c r="L494" i="5" s="1"/>
  <c r="H495" i="5"/>
  <c r="L495" i="5" s="1"/>
  <c r="H496" i="5"/>
  <c r="L496" i="5" s="1"/>
  <c r="H497" i="5"/>
  <c r="H498" i="5"/>
  <c r="H499" i="5"/>
  <c r="L499" i="5" s="1"/>
  <c r="H500" i="5"/>
  <c r="L500" i="5" s="1"/>
  <c r="H501" i="5"/>
  <c r="L501" i="5" s="1"/>
  <c r="H502" i="5"/>
  <c r="L502" i="5" s="1"/>
  <c r="H503" i="5"/>
  <c r="L503" i="5" s="1"/>
  <c r="H504" i="5"/>
  <c r="L504" i="5" s="1"/>
  <c r="H505" i="5"/>
  <c r="H506" i="5"/>
  <c r="H507" i="5"/>
  <c r="L507" i="5" s="1"/>
  <c r="H508" i="5"/>
  <c r="L508" i="5" s="1"/>
  <c r="H509" i="5"/>
  <c r="L509" i="5" s="1"/>
  <c r="H510" i="5"/>
  <c r="L510" i="5" s="1"/>
  <c r="H511" i="5"/>
  <c r="L511" i="5" s="1"/>
  <c r="H512" i="5"/>
  <c r="L512" i="5" s="1"/>
  <c r="H513" i="5"/>
  <c r="H514" i="5"/>
  <c r="H515" i="5"/>
  <c r="L515" i="5" s="1"/>
  <c r="H516" i="5"/>
  <c r="L516" i="5" s="1"/>
  <c r="H517" i="5"/>
  <c r="L517" i="5" s="1"/>
  <c r="H518" i="5"/>
  <c r="L518" i="5" s="1"/>
  <c r="H519" i="5"/>
  <c r="L519" i="5" s="1"/>
  <c r="H520" i="5"/>
  <c r="L520" i="5" s="1"/>
  <c r="H521" i="5"/>
  <c r="H522" i="5"/>
  <c r="H523" i="5"/>
  <c r="L523" i="5" s="1"/>
  <c r="H524" i="5"/>
  <c r="L524" i="5" s="1"/>
  <c r="H525" i="5"/>
  <c r="L525" i="5" s="1"/>
  <c r="H526" i="5"/>
  <c r="L526" i="5" s="1"/>
  <c r="H527" i="5"/>
  <c r="L527" i="5" s="1"/>
  <c r="H528" i="5"/>
  <c r="L528" i="5" s="1"/>
  <c r="H529" i="5"/>
  <c r="H530" i="5"/>
  <c r="H531" i="5"/>
  <c r="L531" i="5" s="1"/>
  <c r="H532" i="5"/>
  <c r="L532" i="5" s="1"/>
  <c r="H533" i="5"/>
  <c r="L533" i="5" s="1"/>
  <c r="H534" i="5"/>
  <c r="L534" i="5" s="1"/>
  <c r="H535" i="5"/>
  <c r="L535" i="5" s="1"/>
  <c r="H536" i="5"/>
  <c r="L536" i="5" s="1"/>
  <c r="H537" i="5"/>
  <c r="H538" i="5"/>
  <c r="H539" i="5"/>
  <c r="L539" i="5" s="1"/>
  <c r="H540" i="5"/>
  <c r="L540" i="5" s="1"/>
  <c r="H541" i="5"/>
  <c r="L541" i="5" s="1"/>
  <c r="H542" i="5"/>
  <c r="L542" i="5" s="1"/>
  <c r="H543" i="5"/>
  <c r="L543" i="5" s="1"/>
  <c r="H544" i="5"/>
  <c r="L544" i="5" s="1"/>
  <c r="H545" i="5"/>
  <c r="H546" i="5"/>
  <c r="H547" i="5"/>
  <c r="L547" i="5" s="1"/>
  <c r="H548" i="5"/>
  <c r="L548" i="5" s="1"/>
  <c r="H549" i="5"/>
  <c r="L549" i="5" s="1"/>
  <c r="H550" i="5"/>
  <c r="L550" i="5" s="1"/>
  <c r="H551" i="5"/>
  <c r="L551" i="5" s="1"/>
  <c r="H552" i="5"/>
  <c r="L552" i="5" s="1"/>
  <c r="H553" i="5"/>
  <c r="H554" i="5"/>
  <c r="H555" i="5"/>
  <c r="L555" i="5" s="1"/>
  <c r="H556" i="5"/>
  <c r="L556" i="5" s="1"/>
  <c r="H557" i="5"/>
  <c r="L557" i="5" s="1"/>
  <c r="H558" i="5"/>
  <c r="L558" i="5" s="1"/>
  <c r="H559" i="5"/>
  <c r="L559" i="5" s="1"/>
  <c r="H560" i="5"/>
  <c r="L560" i="5" s="1"/>
  <c r="H561" i="5"/>
  <c r="H562" i="5"/>
  <c r="H563" i="5"/>
  <c r="L563" i="5" s="1"/>
  <c r="H564" i="5"/>
  <c r="L564" i="5" s="1"/>
  <c r="H565" i="5"/>
  <c r="L565" i="5" s="1"/>
  <c r="H566" i="5"/>
  <c r="L566" i="5" s="1"/>
  <c r="H567" i="5"/>
  <c r="L567" i="5" s="1"/>
  <c r="H568" i="5"/>
  <c r="L568" i="5" s="1"/>
  <c r="H569" i="5"/>
  <c r="H570" i="5"/>
  <c r="H571" i="5"/>
  <c r="L571" i="5" s="1"/>
  <c r="H572" i="5"/>
  <c r="L572" i="5" s="1"/>
  <c r="H573" i="5"/>
  <c r="L573" i="5" s="1"/>
  <c r="H574" i="5"/>
  <c r="L574" i="5" s="1"/>
  <c r="H575" i="5"/>
  <c r="L575" i="5" s="1"/>
  <c r="H576" i="5"/>
  <c r="L576" i="5" s="1"/>
  <c r="H577" i="5"/>
  <c r="H578" i="5"/>
  <c r="H579" i="5"/>
  <c r="L579" i="5" s="1"/>
  <c r="H580" i="5"/>
  <c r="L580" i="5" s="1"/>
  <c r="H581" i="5"/>
  <c r="L581" i="5" s="1"/>
  <c r="H582" i="5"/>
  <c r="L582" i="5" s="1"/>
  <c r="H583" i="5"/>
  <c r="L583" i="5" s="1"/>
  <c r="H584" i="5"/>
  <c r="L584" i="5" s="1"/>
  <c r="H585" i="5"/>
  <c r="H586" i="5"/>
  <c r="H587" i="5"/>
  <c r="L587" i="5" s="1"/>
  <c r="H588" i="5"/>
  <c r="L588" i="5" s="1"/>
  <c r="H589" i="5"/>
  <c r="L589" i="5" s="1"/>
  <c r="H590" i="5"/>
  <c r="L590" i="5" s="1"/>
  <c r="H591" i="5"/>
  <c r="L591" i="5" s="1"/>
  <c r="H592" i="5"/>
  <c r="L592" i="5" s="1"/>
  <c r="H593" i="5"/>
  <c r="H594" i="5"/>
  <c r="H595" i="5"/>
  <c r="L595" i="5" s="1"/>
  <c r="H596" i="5"/>
  <c r="L596" i="5" s="1"/>
  <c r="H597" i="5"/>
  <c r="L597" i="5" s="1"/>
  <c r="H598" i="5"/>
  <c r="L598" i="5" s="1"/>
  <c r="H599" i="5"/>
  <c r="L599" i="5" s="1"/>
  <c r="H600" i="5"/>
  <c r="L600" i="5" s="1"/>
  <c r="H601" i="5"/>
  <c r="H602" i="5"/>
  <c r="H603" i="5"/>
  <c r="L603" i="5" s="1"/>
  <c r="H604" i="5"/>
  <c r="L604" i="5" s="1"/>
  <c r="H605" i="5"/>
  <c r="L605" i="5" s="1"/>
  <c r="H606" i="5"/>
  <c r="L606" i="5" s="1"/>
  <c r="H607" i="5"/>
  <c r="L607" i="5" s="1"/>
  <c r="H608" i="5"/>
  <c r="L608" i="5" s="1"/>
  <c r="H609" i="5"/>
  <c r="H610" i="5"/>
  <c r="H611" i="5"/>
  <c r="L611" i="5" s="1"/>
  <c r="H612" i="5"/>
  <c r="L612" i="5" s="1"/>
  <c r="H613" i="5"/>
  <c r="L613" i="5" s="1"/>
  <c r="H614" i="5"/>
  <c r="L614" i="5" s="1"/>
  <c r="H615" i="5"/>
  <c r="L615" i="5" s="1"/>
  <c r="H616" i="5"/>
  <c r="L616" i="5" s="1"/>
  <c r="H617" i="5"/>
  <c r="H618" i="5"/>
  <c r="H619" i="5"/>
  <c r="L619" i="5" s="1"/>
  <c r="H620" i="5"/>
  <c r="L620" i="5" s="1"/>
  <c r="H621" i="5"/>
  <c r="L621" i="5" s="1"/>
  <c r="H622" i="5"/>
  <c r="L622" i="5" s="1"/>
  <c r="H623" i="5"/>
  <c r="L623" i="5" s="1"/>
  <c r="H624" i="5"/>
  <c r="L624" i="5" s="1"/>
  <c r="H625" i="5"/>
  <c r="H626" i="5"/>
  <c r="H627" i="5"/>
  <c r="L627" i="5" s="1"/>
  <c r="H628" i="5"/>
  <c r="L628" i="5" s="1"/>
  <c r="H629" i="5"/>
  <c r="L629" i="5" s="1"/>
  <c r="H630" i="5"/>
  <c r="L630" i="5" s="1"/>
  <c r="H631" i="5"/>
  <c r="L631" i="5" s="1"/>
  <c r="H632" i="5"/>
  <c r="L632" i="5" s="1"/>
  <c r="H633" i="5"/>
  <c r="H634" i="5"/>
  <c r="H635" i="5"/>
  <c r="L635" i="5" s="1"/>
  <c r="H636" i="5"/>
  <c r="L636" i="5" s="1"/>
  <c r="H637" i="5"/>
  <c r="L637" i="5" s="1"/>
  <c r="H638" i="5"/>
  <c r="L638" i="5" s="1"/>
  <c r="H639" i="5"/>
  <c r="L639" i="5" s="1"/>
  <c r="H640" i="5"/>
  <c r="L640" i="5" s="1"/>
  <c r="H641" i="5"/>
  <c r="H642" i="5"/>
  <c r="H643" i="5"/>
  <c r="L643" i="5" s="1"/>
  <c r="H644" i="5"/>
  <c r="L644" i="5" s="1"/>
  <c r="H645" i="5"/>
  <c r="L645" i="5" s="1"/>
  <c r="H646" i="5"/>
  <c r="L646" i="5" s="1"/>
  <c r="H647" i="5"/>
  <c r="L647" i="5" s="1"/>
  <c r="H648" i="5"/>
  <c r="L648" i="5" s="1"/>
  <c r="H649" i="5"/>
  <c r="H650" i="5"/>
  <c r="H651" i="5"/>
  <c r="L651" i="5" s="1"/>
  <c r="H652" i="5"/>
  <c r="L652" i="5" s="1"/>
  <c r="H653" i="5"/>
  <c r="L653" i="5" s="1"/>
  <c r="H654" i="5"/>
  <c r="L654" i="5" s="1"/>
  <c r="H655" i="5"/>
  <c r="L655" i="5" s="1"/>
  <c r="H656" i="5"/>
  <c r="L656" i="5" s="1"/>
  <c r="H657" i="5"/>
  <c r="H658" i="5"/>
  <c r="H659" i="5"/>
  <c r="L659" i="5" s="1"/>
  <c r="H660" i="5"/>
  <c r="L660" i="5" s="1"/>
  <c r="H661" i="5"/>
  <c r="L661" i="5" s="1"/>
  <c r="H662" i="5"/>
  <c r="L662" i="5" s="1"/>
  <c r="H663" i="5"/>
  <c r="L663" i="5" s="1"/>
  <c r="H664" i="5"/>
  <c r="L664" i="5" s="1"/>
  <c r="H665" i="5"/>
  <c r="H666" i="5"/>
  <c r="H667" i="5"/>
  <c r="L667" i="5" s="1"/>
  <c r="H668" i="5"/>
  <c r="L668" i="5" s="1"/>
  <c r="H669" i="5"/>
  <c r="L669" i="5" s="1"/>
  <c r="H670" i="5"/>
  <c r="L670" i="5" s="1"/>
  <c r="H671" i="5"/>
  <c r="L671" i="5" s="1"/>
  <c r="H672" i="5"/>
  <c r="L672" i="5" s="1"/>
  <c r="H673" i="5"/>
  <c r="H674" i="5"/>
  <c r="H675" i="5"/>
  <c r="L675" i="5" s="1"/>
  <c r="H676" i="5"/>
  <c r="L676" i="5" s="1"/>
  <c r="H677" i="5"/>
  <c r="L677" i="5" s="1"/>
  <c r="H678" i="5"/>
  <c r="L678" i="5" s="1"/>
  <c r="H679" i="5"/>
  <c r="L679" i="5" s="1"/>
  <c r="H680" i="5"/>
  <c r="L680" i="5" s="1"/>
  <c r="H681" i="5"/>
  <c r="H682" i="5"/>
  <c r="H683" i="5"/>
  <c r="L683" i="5" s="1"/>
  <c r="H684" i="5"/>
  <c r="L684" i="5" s="1"/>
  <c r="H685" i="5"/>
  <c r="L685" i="5" s="1"/>
  <c r="H686" i="5"/>
  <c r="L686" i="5" s="1"/>
  <c r="H687" i="5"/>
  <c r="L687" i="5" s="1"/>
  <c r="H688" i="5"/>
  <c r="L688" i="5" s="1"/>
  <c r="H689" i="5"/>
  <c r="H690" i="5"/>
  <c r="H691" i="5"/>
  <c r="L691" i="5" s="1"/>
  <c r="H692" i="5"/>
  <c r="L692" i="5" s="1"/>
  <c r="H693" i="5"/>
  <c r="L693" i="5" s="1"/>
  <c r="H694" i="5"/>
  <c r="L694" i="5" s="1"/>
  <c r="H695" i="5"/>
  <c r="L695" i="5" s="1"/>
  <c r="H696" i="5"/>
  <c r="L696" i="5" s="1"/>
  <c r="H697" i="5"/>
  <c r="H698" i="5"/>
  <c r="H699" i="5"/>
  <c r="L699" i="5" s="1"/>
  <c r="H700" i="5"/>
  <c r="L700" i="5" s="1"/>
  <c r="H701" i="5"/>
  <c r="L701" i="5" s="1"/>
  <c r="H702" i="5"/>
  <c r="L702" i="5" s="1"/>
  <c r="H703" i="5"/>
  <c r="L703" i="5" s="1"/>
  <c r="H704" i="5"/>
  <c r="L704" i="5" s="1"/>
  <c r="H705" i="5"/>
  <c r="H706" i="5"/>
  <c r="H707" i="5"/>
  <c r="L707" i="5" s="1"/>
  <c r="H708" i="5"/>
  <c r="L708" i="5" s="1"/>
  <c r="H709" i="5"/>
  <c r="L709" i="5" s="1"/>
  <c r="H710" i="5"/>
  <c r="L710" i="5" s="1"/>
  <c r="H711" i="5"/>
  <c r="L711" i="5" s="1"/>
  <c r="H712" i="5"/>
  <c r="L712" i="5" s="1"/>
  <c r="H713" i="5"/>
  <c r="H714" i="5"/>
  <c r="H715" i="5"/>
  <c r="L715" i="5" s="1"/>
  <c r="H716" i="5"/>
  <c r="L716" i="5" s="1"/>
  <c r="H717" i="5"/>
  <c r="L717" i="5" s="1"/>
  <c r="H718" i="5"/>
  <c r="L718" i="5" s="1"/>
  <c r="H719" i="5"/>
  <c r="L719" i="5" s="1"/>
  <c r="H720" i="5"/>
  <c r="L720" i="5" s="1"/>
  <c r="H721" i="5"/>
  <c r="H722" i="5"/>
  <c r="H723" i="5"/>
  <c r="L723" i="5" s="1"/>
  <c r="H724" i="5"/>
  <c r="L724" i="5" s="1"/>
  <c r="H725" i="5"/>
  <c r="L725" i="5" s="1"/>
  <c r="H726" i="5"/>
  <c r="L726" i="5" s="1"/>
  <c r="H727" i="5"/>
  <c r="L727" i="5" s="1"/>
  <c r="H728" i="5"/>
  <c r="L728" i="5" s="1"/>
  <c r="H729" i="5"/>
  <c r="H730" i="5"/>
  <c r="H731" i="5"/>
  <c r="L731" i="5" s="1"/>
  <c r="H732" i="5"/>
  <c r="L732" i="5" s="1"/>
  <c r="H733" i="5"/>
  <c r="L733" i="5" s="1"/>
  <c r="H734" i="5"/>
  <c r="L734" i="5" s="1"/>
  <c r="H735" i="5"/>
  <c r="L735" i="5" s="1"/>
  <c r="H736" i="5"/>
  <c r="L736" i="5" s="1"/>
  <c r="H737" i="5"/>
  <c r="H738" i="5"/>
  <c r="H739" i="5"/>
  <c r="L739" i="5" s="1"/>
  <c r="H740" i="5"/>
  <c r="L740" i="5" s="1"/>
  <c r="H741" i="5"/>
  <c r="L741" i="5" s="1"/>
  <c r="H742" i="5"/>
  <c r="L742" i="5" s="1"/>
  <c r="H743" i="5"/>
  <c r="L743" i="5" s="1"/>
  <c r="H744" i="5"/>
  <c r="L744" i="5" s="1"/>
  <c r="H745" i="5"/>
  <c r="H746" i="5"/>
  <c r="H747" i="5"/>
  <c r="L747" i="5" s="1"/>
  <c r="H748" i="5"/>
  <c r="L748" i="5" s="1"/>
  <c r="H749" i="5"/>
  <c r="L749" i="5" s="1"/>
  <c r="H750" i="5"/>
  <c r="L750" i="5" s="1"/>
  <c r="H751" i="5"/>
  <c r="L751" i="5" s="1"/>
  <c r="H752" i="5"/>
  <c r="L752" i="5" s="1"/>
  <c r="H753" i="5"/>
  <c r="H754" i="5"/>
  <c r="H755" i="5"/>
  <c r="L755" i="5" s="1"/>
  <c r="H756" i="5"/>
  <c r="L756" i="5" s="1"/>
  <c r="H757" i="5"/>
  <c r="L757" i="5" s="1"/>
  <c r="H758" i="5"/>
  <c r="L758" i="5" s="1"/>
  <c r="H759" i="5"/>
  <c r="L759" i="5" s="1"/>
  <c r="H760" i="5"/>
  <c r="L760" i="5" s="1"/>
  <c r="H761" i="5"/>
  <c r="H762" i="5"/>
  <c r="H763" i="5"/>
  <c r="L763" i="5" s="1"/>
  <c r="H764" i="5"/>
  <c r="L764" i="5" s="1"/>
  <c r="H765" i="5"/>
  <c r="L765" i="5" s="1"/>
  <c r="H766" i="5"/>
  <c r="L766" i="5" s="1"/>
  <c r="H767" i="5"/>
  <c r="L767" i="5" s="1"/>
  <c r="H768" i="5"/>
  <c r="L768" i="5" s="1"/>
  <c r="H769" i="5"/>
  <c r="H770" i="5"/>
  <c r="H771" i="5"/>
  <c r="L771" i="5" s="1"/>
  <c r="H772" i="5"/>
  <c r="L772" i="5" s="1"/>
  <c r="H773" i="5"/>
  <c r="L773" i="5" s="1"/>
  <c r="H774" i="5"/>
  <c r="L774" i="5" s="1"/>
  <c r="H775" i="5"/>
  <c r="L775" i="5" s="1"/>
  <c r="H776" i="5"/>
  <c r="L776" i="5" s="1"/>
  <c r="H777" i="5"/>
  <c r="H778" i="5"/>
  <c r="H779" i="5"/>
  <c r="L779" i="5" s="1"/>
  <c r="H780" i="5"/>
  <c r="L780" i="5" s="1"/>
  <c r="H781" i="5"/>
  <c r="L781" i="5" s="1"/>
  <c r="H782" i="5"/>
  <c r="L782" i="5" s="1"/>
  <c r="H783" i="5"/>
  <c r="L783" i="5" s="1"/>
  <c r="H784" i="5"/>
  <c r="L784" i="5" s="1"/>
  <c r="H785" i="5"/>
  <c r="H786" i="5"/>
  <c r="H787" i="5"/>
  <c r="L787" i="5" s="1"/>
  <c r="H788" i="5"/>
  <c r="L788" i="5" s="1"/>
  <c r="H789" i="5"/>
  <c r="L789" i="5" s="1"/>
  <c r="H790" i="5"/>
  <c r="L790" i="5" s="1"/>
  <c r="H791" i="5"/>
  <c r="L791" i="5" s="1"/>
  <c r="H792" i="5"/>
  <c r="L792" i="5" s="1"/>
  <c r="H793" i="5"/>
  <c r="H794" i="5"/>
  <c r="H795" i="5"/>
  <c r="L795" i="5" s="1"/>
  <c r="H796" i="5"/>
  <c r="L796" i="5" s="1"/>
  <c r="H797" i="5"/>
  <c r="L797" i="5" s="1"/>
  <c r="H798" i="5"/>
  <c r="L798" i="5" s="1"/>
  <c r="H799" i="5"/>
  <c r="L799" i="5" s="1"/>
  <c r="H800" i="5"/>
  <c r="L800" i="5" s="1"/>
  <c r="H801" i="5"/>
  <c r="H802" i="5"/>
  <c r="H803" i="5"/>
  <c r="L803" i="5" s="1"/>
  <c r="H804" i="5"/>
  <c r="L804" i="5" s="1"/>
  <c r="H805" i="5"/>
  <c r="L805" i="5" s="1"/>
  <c r="H806" i="5"/>
  <c r="L806" i="5" s="1"/>
  <c r="H807" i="5"/>
  <c r="L807" i="5" s="1"/>
  <c r="H808" i="5"/>
  <c r="L808" i="5" s="1"/>
  <c r="H809" i="5"/>
  <c r="H810" i="5"/>
  <c r="H811" i="5"/>
  <c r="L811" i="5" s="1"/>
  <c r="H812" i="5"/>
  <c r="L812" i="5" s="1"/>
  <c r="H813" i="5"/>
  <c r="L813" i="5" s="1"/>
  <c r="H814" i="5"/>
  <c r="L814" i="5" s="1"/>
  <c r="H815" i="5"/>
  <c r="L815" i="5" s="1"/>
  <c r="H816" i="5"/>
  <c r="L816" i="5" s="1"/>
  <c r="H817" i="5"/>
  <c r="H818" i="5"/>
  <c r="H819" i="5"/>
  <c r="L819" i="5" s="1"/>
  <c r="H820" i="5"/>
  <c r="L820" i="5" s="1"/>
  <c r="H821" i="5"/>
  <c r="L821" i="5" s="1"/>
  <c r="H822" i="5"/>
  <c r="L822" i="5" s="1"/>
  <c r="H823" i="5"/>
  <c r="L823" i="5" s="1"/>
  <c r="H824" i="5"/>
  <c r="L824" i="5" s="1"/>
  <c r="H825" i="5"/>
  <c r="H826" i="5"/>
  <c r="H827" i="5"/>
  <c r="L827" i="5" s="1"/>
  <c r="H828" i="5"/>
  <c r="L828" i="5" s="1"/>
  <c r="H829" i="5"/>
  <c r="L829" i="5" s="1"/>
  <c r="H830" i="5"/>
  <c r="L830" i="5" s="1"/>
  <c r="H831" i="5"/>
  <c r="L831" i="5" s="1"/>
  <c r="H832" i="5"/>
  <c r="L832" i="5" s="1"/>
  <c r="H833" i="5"/>
  <c r="H834" i="5"/>
  <c r="H835" i="5"/>
  <c r="L835" i="5" s="1"/>
  <c r="H836" i="5"/>
  <c r="L836" i="5" s="1"/>
  <c r="H837" i="5"/>
  <c r="L837" i="5" s="1"/>
  <c r="H838" i="5"/>
  <c r="L838" i="5" s="1"/>
  <c r="H839" i="5"/>
  <c r="L839" i="5" s="1"/>
  <c r="H840" i="5"/>
  <c r="L840" i="5" s="1"/>
  <c r="H841" i="5"/>
  <c r="H842" i="5"/>
  <c r="H843" i="5"/>
  <c r="L843" i="5" s="1"/>
  <c r="H844" i="5"/>
  <c r="L844" i="5" s="1"/>
  <c r="H845" i="5"/>
  <c r="L845" i="5" s="1"/>
  <c r="H846" i="5"/>
  <c r="L846" i="5" s="1"/>
  <c r="H847" i="5"/>
  <c r="L847" i="5" s="1"/>
  <c r="H848" i="5"/>
  <c r="L848" i="5" s="1"/>
  <c r="H849" i="5"/>
  <c r="H850" i="5"/>
  <c r="H851" i="5"/>
  <c r="L851" i="5" s="1"/>
  <c r="H852" i="5"/>
  <c r="L852" i="5" s="1"/>
  <c r="H853" i="5"/>
  <c r="L853" i="5" s="1"/>
  <c r="H854" i="5"/>
  <c r="L854" i="5" s="1"/>
  <c r="H855" i="5"/>
  <c r="L855" i="5" s="1"/>
  <c r="H856" i="5"/>
  <c r="L856" i="5" s="1"/>
  <c r="H857" i="5"/>
  <c r="H858" i="5"/>
  <c r="H859" i="5"/>
  <c r="L859" i="5" s="1"/>
  <c r="H860" i="5"/>
  <c r="L860" i="5" s="1"/>
  <c r="H861" i="5"/>
  <c r="L861" i="5" s="1"/>
  <c r="H862" i="5"/>
  <c r="L862" i="5" s="1"/>
  <c r="H863" i="5"/>
  <c r="L863" i="5" s="1"/>
  <c r="H864" i="5"/>
  <c r="L864" i="5" s="1"/>
  <c r="H865" i="5"/>
  <c r="H866" i="5"/>
  <c r="H867" i="5"/>
  <c r="L867" i="5" s="1"/>
  <c r="H868" i="5"/>
  <c r="L868" i="5" s="1"/>
  <c r="H869" i="5"/>
  <c r="H870" i="5"/>
  <c r="L870" i="5" s="1"/>
  <c r="H871" i="5"/>
  <c r="L871" i="5" s="1"/>
  <c r="H872" i="5"/>
  <c r="L872" i="5" s="1"/>
  <c r="H873" i="5"/>
  <c r="H874" i="5"/>
  <c r="H875" i="5"/>
  <c r="L875" i="5" s="1"/>
  <c r="H876" i="5"/>
  <c r="L876" i="5" s="1"/>
  <c r="H877" i="5"/>
  <c r="L877" i="5" s="1"/>
  <c r="H878" i="5"/>
  <c r="L878" i="5" s="1"/>
  <c r="H879" i="5"/>
  <c r="L879" i="5" s="1"/>
  <c r="H880" i="5"/>
  <c r="L880" i="5" s="1"/>
  <c r="H881" i="5"/>
  <c r="H882" i="5"/>
  <c r="H883" i="5"/>
  <c r="L883" i="5" s="1"/>
  <c r="H884" i="5"/>
  <c r="L884" i="5" s="1"/>
  <c r="H885" i="5"/>
  <c r="L885" i="5" s="1"/>
  <c r="H886" i="5"/>
  <c r="L886" i="5" s="1"/>
  <c r="H887" i="5"/>
  <c r="L887" i="5" s="1"/>
  <c r="H888" i="5"/>
  <c r="L888" i="5" s="1"/>
  <c r="H889" i="5"/>
  <c r="H890" i="5"/>
  <c r="H891" i="5"/>
  <c r="L891" i="5" s="1"/>
  <c r="H892" i="5"/>
  <c r="L892" i="5" s="1"/>
  <c r="H2" i="5"/>
  <c r="L2" i="5" s="1"/>
  <c r="F2" i="5"/>
  <c r="G19" i="5"/>
  <c r="M19" i="5" s="1"/>
  <c r="G44" i="5"/>
  <c r="M44" i="5" s="1"/>
  <c r="G115" i="5"/>
  <c r="M115" i="5" s="1"/>
  <c r="G179" i="5"/>
  <c r="M179" i="5" s="1"/>
  <c r="G243" i="5"/>
  <c r="M243" i="5" s="1"/>
  <c r="G307" i="5"/>
  <c r="G371" i="5"/>
  <c r="G530" i="5"/>
  <c r="G539" i="5"/>
  <c r="M539" i="5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2" i="5"/>
  <c r="C3" i="5"/>
  <c r="C4" i="5"/>
  <c r="C5" i="5"/>
  <c r="C6" i="5"/>
  <c r="C7" i="5"/>
  <c r="F7" i="5" s="1"/>
  <c r="C8" i="5"/>
  <c r="C9" i="5"/>
  <c r="C10" i="5"/>
  <c r="F10" i="5" s="1"/>
  <c r="C11" i="5"/>
  <c r="C12" i="5"/>
  <c r="C13" i="5"/>
  <c r="C14" i="5"/>
  <c r="C15" i="5"/>
  <c r="F15" i="5" s="1"/>
  <c r="C16" i="5"/>
  <c r="C17" i="5"/>
  <c r="C18" i="5"/>
  <c r="C19" i="5"/>
  <c r="F19" i="5" s="1"/>
  <c r="C20" i="5"/>
  <c r="C21" i="5"/>
  <c r="C22" i="5"/>
  <c r="C23" i="5"/>
  <c r="F23" i="5" s="1"/>
  <c r="C24" i="5"/>
  <c r="C25" i="5"/>
  <c r="C26" i="5"/>
  <c r="C27" i="5"/>
  <c r="C28" i="5"/>
  <c r="C29" i="5"/>
  <c r="C30" i="5"/>
  <c r="C31" i="5"/>
  <c r="F31" i="5" s="1"/>
  <c r="C32" i="5"/>
  <c r="C33" i="5"/>
  <c r="C34" i="5"/>
  <c r="F34" i="5" s="1"/>
  <c r="C35" i="5"/>
  <c r="C36" i="5"/>
  <c r="C37" i="5"/>
  <c r="C38" i="5"/>
  <c r="C39" i="5"/>
  <c r="F39" i="5" s="1"/>
  <c r="C40" i="5"/>
  <c r="C41" i="5"/>
  <c r="C42" i="5"/>
  <c r="C43" i="5"/>
  <c r="C44" i="5"/>
  <c r="F44" i="5" s="1"/>
  <c r="C45" i="5"/>
  <c r="C46" i="5"/>
  <c r="F46" i="5" s="1"/>
  <c r="G46" i="5" s="1"/>
  <c r="M46" i="5" s="1"/>
  <c r="C47" i="5"/>
  <c r="F47" i="5" s="1"/>
  <c r="C48" i="5"/>
  <c r="C49" i="5"/>
  <c r="C50" i="5"/>
  <c r="C51" i="5"/>
  <c r="C52" i="5"/>
  <c r="C53" i="5"/>
  <c r="C54" i="5"/>
  <c r="C55" i="5"/>
  <c r="F55" i="5" s="1"/>
  <c r="C56" i="5"/>
  <c r="C57" i="5"/>
  <c r="C58" i="5"/>
  <c r="C59" i="5"/>
  <c r="C60" i="5"/>
  <c r="C61" i="5"/>
  <c r="C62" i="5"/>
  <c r="C63" i="5"/>
  <c r="F63" i="5" s="1"/>
  <c r="C64" i="5"/>
  <c r="C65" i="5"/>
  <c r="C66" i="5"/>
  <c r="C67" i="5"/>
  <c r="C68" i="5"/>
  <c r="C69" i="5"/>
  <c r="C70" i="5"/>
  <c r="C71" i="5"/>
  <c r="F71" i="5" s="1"/>
  <c r="C72" i="5"/>
  <c r="C73" i="5"/>
  <c r="C74" i="5"/>
  <c r="F74" i="5" s="1"/>
  <c r="C75" i="5"/>
  <c r="C76" i="5"/>
  <c r="C77" i="5"/>
  <c r="C78" i="5"/>
  <c r="C79" i="5"/>
  <c r="F79" i="5" s="1"/>
  <c r="C80" i="5"/>
  <c r="C81" i="5"/>
  <c r="C82" i="5"/>
  <c r="C83" i="5"/>
  <c r="C84" i="5"/>
  <c r="C85" i="5"/>
  <c r="C86" i="5"/>
  <c r="C87" i="5"/>
  <c r="F87" i="5" s="1"/>
  <c r="C88" i="5"/>
  <c r="C89" i="5"/>
  <c r="C90" i="5"/>
  <c r="C91" i="5"/>
  <c r="C92" i="5"/>
  <c r="C93" i="5"/>
  <c r="F93" i="5" s="1"/>
  <c r="G93" i="5" s="1"/>
  <c r="M93" i="5" s="1"/>
  <c r="C94" i="5"/>
  <c r="C95" i="5"/>
  <c r="F95" i="5" s="1"/>
  <c r="C96" i="5"/>
  <c r="C97" i="5"/>
  <c r="C98" i="5"/>
  <c r="F98" i="5" s="1"/>
  <c r="C99" i="5"/>
  <c r="C100" i="5"/>
  <c r="C101" i="5"/>
  <c r="C102" i="5"/>
  <c r="C103" i="5"/>
  <c r="F103" i="5" s="1"/>
  <c r="C104" i="5"/>
  <c r="C105" i="5"/>
  <c r="C106" i="5"/>
  <c r="F106" i="5" s="1"/>
  <c r="C107" i="5"/>
  <c r="C108" i="5"/>
  <c r="C109" i="5"/>
  <c r="C110" i="5"/>
  <c r="C111" i="5"/>
  <c r="F111" i="5" s="1"/>
  <c r="C112" i="5"/>
  <c r="C113" i="5"/>
  <c r="C114" i="5"/>
  <c r="F114" i="5" s="1"/>
  <c r="C115" i="5"/>
  <c r="F115" i="5" s="1"/>
  <c r="C116" i="5"/>
  <c r="C117" i="5"/>
  <c r="C118" i="5"/>
  <c r="C119" i="5"/>
  <c r="F119" i="5" s="1"/>
  <c r="C120" i="5"/>
  <c r="C121" i="5"/>
  <c r="C122" i="5"/>
  <c r="F122" i="5" s="1"/>
  <c r="C123" i="5"/>
  <c r="C124" i="5"/>
  <c r="C125" i="5"/>
  <c r="C126" i="5"/>
  <c r="F126" i="5" s="1"/>
  <c r="G126" i="5" s="1"/>
  <c r="M126" i="5" s="1"/>
  <c r="C127" i="5"/>
  <c r="F127" i="5" s="1"/>
  <c r="C128" i="5"/>
  <c r="C129" i="5"/>
  <c r="C130" i="5"/>
  <c r="F130" i="5" s="1"/>
  <c r="C131" i="5"/>
  <c r="C132" i="5"/>
  <c r="C133" i="5"/>
  <c r="C134" i="5"/>
  <c r="C135" i="5"/>
  <c r="F135" i="5" s="1"/>
  <c r="C136" i="5"/>
  <c r="C137" i="5"/>
  <c r="C138" i="5"/>
  <c r="F138" i="5" s="1"/>
  <c r="C139" i="5"/>
  <c r="C140" i="5"/>
  <c r="C141" i="5"/>
  <c r="C142" i="5"/>
  <c r="C143" i="5"/>
  <c r="F143" i="5" s="1"/>
  <c r="C144" i="5"/>
  <c r="C145" i="5"/>
  <c r="C146" i="5"/>
  <c r="F146" i="5" s="1"/>
  <c r="C147" i="5"/>
  <c r="F147" i="5" s="1"/>
  <c r="G147" i="5" s="1"/>
  <c r="M147" i="5" s="1"/>
  <c r="C148" i="5"/>
  <c r="C149" i="5"/>
  <c r="C150" i="5"/>
  <c r="C151" i="5"/>
  <c r="F151" i="5" s="1"/>
  <c r="C152" i="5"/>
  <c r="C153" i="5"/>
  <c r="C154" i="5"/>
  <c r="F154" i="5" s="1"/>
  <c r="C155" i="5"/>
  <c r="C156" i="5"/>
  <c r="C157" i="5"/>
  <c r="C158" i="5"/>
  <c r="F158" i="5" s="1"/>
  <c r="G158" i="5" s="1"/>
  <c r="M158" i="5" s="1"/>
  <c r="C159" i="5"/>
  <c r="F159" i="5" s="1"/>
  <c r="C160" i="5"/>
  <c r="C161" i="5"/>
  <c r="C162" i="5"/>
  <c r="F162" i="5" s="1"/>
  <c r="C163" i="5"/>
  <c r="C164" i="5"/>
  <c r="C165" i="5"/>
  <c r="C166" i="5"/>
  <c r="C167" i="5"/>
  <c r="F167" i="5" s="1"/>
  <c r="C168" i="5"/>
  <c r="C169" i="5"/>
  <c r="C170" i="5"/>
  <c r="F170" i="5" s="1"/>
  <c r="C171" i="5"/>
  <c r="C172" i="5"/>
  <c r="C173" i="5"/>
  <c r="C174" i="5"/>
  <c r="C175" i="5"/>
  <c r="F175" i="5" s="1"/>
  <c r="C176" i="5"/>
  <c r="C177" i="5"/>
  <c r="C178" i="5"/>
  <c r="F178" i="5" s="1"/>
  <c r="C179" i="5"/>
  <c r="F179" i="5" s="1"/>
  <c r="C180" i="5"/>
  <c r="C181" i="5"/>
  <c r="C182" i="5"/>
  <c r="C183" i="5"/>
  <c r="F183" i="5" s="1"/>
  <c r="C184" i="5"/>
  <c r="C185" i="5"/>
  <c r="C186" i="5"/>
  <c r="F186" i="5" s="1"/>
  <c r="C187" i="5"/>
  <c r="C188" i="5"/>
  <c r="C189" i="5"/>
  <c r="C190" i="5"/>
  <c r="F190" i="5" s="1"/>
  <c r="G190" i="5" s="1"/>
  <c r="M190" i="5" s="1"/>
  <c r="C191" i="5"/>
  <c r="F191" i="5" s="1"/>
  <c r="C192" i="5"/>
  <c r="C193" i="5"/>
  <c r="C194" i="5"/>
  <c r="F194" i="5" s="1"/>
  <c r="C195" i="5"/>
  <c r="C196" i="5"/>
  <c r="C197" i="5"/>
  <c r="C198" i="5"/>
  <c r="C199" i="5"/>
  <c r="F199" i="5" s="1"/>
  <c r="C200" i="5"/>
  <c r="C201" i="5"/>
  <c r="C202" i="5"/>
  <c r="F202" i="5" s="1"/>
  <c r="C203" i="5"/>
  <c r="C204" i="5"/>
  <c r="C205" i="5"/>
  <c r="C206" i="5"/>
  <c r="C207" i="5"/>
  <c r="F207" i="5" s="1"/>
  <c r="C208" i="5"/>
  <c r="C209" i="5"/>
  <c r="C210" i="5"/>
  <c r="F210" i="5" s="1"/>
  <c r="C211" i="5"/>
  <c r="F211" i="5" s="1"/>
  <c r="G211" i="5" s="1"/>
  <c r="M211" i="5" s="1"/>
  <c r="C212" i="5"/>
  <c r="C213" i="5"/>
  <c r="C214" i="5"/>
  <c r="C215" i="5"/>
  <c r="F215" i="5" s="1"/>
  <c r="C216" i="5"/>
  <c r="C217" i="5"/>
  <c r="C218" i="5"/>
  <c r="F218" i="5" s="1"/>
  <c r="C219" i="5"/>
  <c r="C220" i="5"/>
  <c r="C221" i="5"/>
  <c r="C222" i="5"/>
  <c r="F222" i="5" s="1"/>
  <c r="G222" i="5" s="1"/>
  <c r="M222" i="5" s="1"/>
  <c r="C223" i="5"/>
  <c r="C224" i="5"/>
  <c r="C225" i="5"/>
  <c r="C226" i="5"/>
  <c r="F226" i="5" s="1"/>
  <c r="C227" i="5"/>
  <c r="C228" i="5"/>
  <c r="C229" i="5"/>
  <c r="C230" i="5"/>
  <c r="C231" i="5"/>
  <c r="F231" i="5" s="1"/>
  <c r="C232" i="5"/>
  <c r="C233" i="5"/>
  <c r="C234" i="5"/>
  <c r="F234" i="5" s="1"/>
  <c r="C235" i="5"/>
  <c r="C236" i="5"/>
  <c r="C237" i="5"/>
  <c r="C238" i="5"/>
  <c r="C239" i="5"/>
  <c r="C240" i="5"/>
  <c r="C241" i="5"/>
  <c r="C242" i="5"/>
  <c r="F242" i="5" s="1"/>
  <c r="C243" i="5"/>
  <c r="F243" i="5" s="1"/>
  <c r="C244" i="5"/>
  <c r="C245" i="5"/>
  <c r="C246" i="5"/>
  <c r="C247" i="5"/>
  <c r="C248" i="5"/>
  <c r="C249" i="5"/>
  <c r="C250" i="5"/>
  <c r="F250" i="5" s="1"/>
  <c r="C251" i="5"/>
  <c r="C252" i="5"/>
  <c r="C253" i="5"/>
  <c r="C254" i="5"/>
  <c r="F254" i="5" s="1"/>
  <c r="G254" i="5" s="1"/>
  <c r="M254" i="5" s="1"/>
  <c r="C255" i="5"/>
  <c r="C256" i="5"/>
  <c r="C257" i="5"/>
  <c r="C258" i="5"/>
  <c r="F258" i="5" s="1"/>
  <c r="C259" i="5"/>
  <c r="C260" i="5"/>
  <c r="C261" i="5"/>
  <c r="C262" i="5"/>
  <c r="C263" i="5"/>
  <c r="C264" i="5"/>
  <c r="C265" i="5"/>
  <c r="C266" i="5"/>
  <c r="F266" i="5" s="1"/>
  <c r="C267" i="5"/>
  <c r="C268" i="5"/>
  <c r="C269" i="5"/>
  <c r="C270" i="5"/>
  <c r="C271" i="5"/>
  <c r="C272" i="5"/>
  <c r="C273" i="5"/>
  <c r="C274" i="5"/>
  <c r="F274" i="5" s="1"/>
  <c r="C275" i="5"/>
  <c r="F275" i="5" s="1"/>
  <c r="G275" i="5" s="1"/>
  <c r="M275" i="5" s="1"/>
  <c r="C276" i="5"/>
  <c r="C277" i="5"/>
  <c r="C278" i="5"/>
  <c r="C279" i="5"/>
  <c r="C280" i="5"/>
  <c r="C281" i="5"/>
  <c r="C282" i="5"/>
  <c r="F282" i="5" s="1"/>
  <c r="C283" i="5"/>
  <c r="C284" i="5"/>
  <c r="C285" i="5"/>
  <c r="C286" i="5"/>
  <c r="F286" i="5" s="1"/>
  <c r="G286" i="5" s="1"/>
  <c r="M286" i="5" s="1"/>
  <c r="C287" i="5"/>
  <c r="C288" i="5"/>
  <c r="C289" i="5"/>
  <c r="C290" i="5"/>
  <c r="F290" i="5" s="1"/>
  <c r="C291" i="5"/>
  <c r="C292" i="5"/>
  <c r="C293" i="5"/>
  <c r="C294" i="5"/>
  <c r="C295" i="5"/>
  <c r="C296" i="5"/>
  <c r="C297" i="5"/>
  <c r="C298" i="5"/>
  <c r="F298" i="5" s="1"/>
  <c r="C299" i="5"/>
  <c r="C300" i="5"/>
  <c r="C301" i="5"/>
  <c r="C302" i="5"/>
  <c r="C303" i="5"/>
  <c r="C304" i="5"/>
  <c r="C305" i="5"/>
  <c r="C306" i="5"/>
  <c r="F306" i="5" s="1"/>
  <c r="C307" i="5"/>
  <c r="F307" i="5" s="1"/>
  <c r="C308" i="5"/>
  <c r="C309" i="5"/>
  <c r="C310" i="5"/>
  <c r="C311" i="5"/>
  <c r="C312" i="5"/>
  <c r="C313" i="5"/>
  <c r="C314" i="5"/>
  <c r="F314" i="5" s="1"/>
  <c r="C315" i="5"/>
  <c r="C316" i="5"/>
  <c r="C317" i="5"/>
  <c r="C318" i="5"/>
  <c r="F318" i="5" s="1"/>
  <c r="G318" i="5" s="1"/>
  <c r="M318" i="5" s="1"/>
  <c r="C319" i="5"/>
  <c r="C320" i="5"/>
  <c r="C321" i="5"/>
  <c r="C322" i="5"/>
  <c r="F322" i="5" s="1"/>
  <c r="C323" i="5"/>
  <c r="C324" i="5"/>
  <c r="C325" i="5"/>
  <c r="C326" i="5"/>
  <c r="C327" i="5"/>
  <c r="C328" i="5"/>
  <c r="C329" i="5"/>
  <c r="C330" i="5"/>
  <c r="F330" i="5" s="1"/>
  <c r="C331" i="5"/>
  <c r="C332" i="5"/>
  <c r="C333" i="5"/>
  <c r="C334" i="5"/>
  <c r="C335" i="5"/>
  <c r="C336" i="5"/>
  <c r="C337" i="5"/>
  <c r="C338" i="5"/>
  <c r="F338" i="5" s="1"/>
  <c r="C339" i="5"/>
  <c r="F339" i="5" s="1"/>
  <c r="G339" i="5" s="1"/>
  <c r="M339" i="5" s="1"/>
  <c r="C340" i="5"/>
  <c r="C341" i="5"/>
  <c r="C342" i="5"/>
  <c r="C343" i="5"/>
  <c r="C344" i="5"/>
  <c r="C345" i="5"/>
  <c r="C346" i="5"/>
  <c r="F346" i="5" s="1"/>
  <c r="C347" i="5"/>
  <c r="C348" i="5"/>
  <c r="C349" i="5"/>
  <c r="C350" i="5"/>
  <c r="F350" i="5" s="1"/>
  <c r="G350" i="5" s="1"/>
  <c r="M350" i="5" s="1"/>
  <c r="C351" i="5"/>
  <c r="C352" i="5"/>
  <c r="C353" i="5"/>
  <c r="C354" i="5"/>
  <c r="F354" i="5" s="1"/>
  <c r="C355" i="5"/>
  <c r="C356" i="5"/>
  <c r="C357" i="5"/>
  <c r="C358" i="5"/>
  <c r="C359" i="5"/>
  <c r="C360" i="5"/>
  <c r="C361" i="5"/>
  <c r="C362" i="5"/>
  <c r="F362" i="5" s="1"/>
  <c r="C363" i="5"/>
  <c r="C364" i="5"/>
  <c r="C365" i="5"/>
  <c r="C366" i="5"/>
  <c r="C367" i="5"/>
  <c r="C368" i="5"/>
  <c r="C369" i="5"/>
  <c r="C370" i="5"/>
  <c r="F370" i="5" s="1"/>
  <c r="C371" i="5"/>
  <c r="F371" i="5" s="1"/>
  <c r="C372" i="5"/>
  <c r="C373" i="5"/>
  <c r="C374" i="5"/>
  <c r="C375" i="5"/>
  <c r="C376" i="5"/>
  <c r="C377" i="5"/>
  <c r="C378" i="5"/>
  <c r="F378" i="5" s="1"/>
  <c r="C379" i="5"/>
  <c r="C380" i="5"/>
  <c r="C381" i="5"/>
  <c r="C382" i="5"/>
  <c r="F382" i="5" s="1"/>
  <c r="G382" i="5" s="1"/>
  <c r="M382" i="5" s="1"/>
  <c r="C383" i="5"/>
  <c r="C384" i="5"/>
  <c r="C385" i="5"/>
  <c r="C386" i="5"/>
  <c r="F386" i="5" s="1"/>
  <c r="C387" i="5"/>
  <c r="C388" i="5"/>
  <c r="C389" i="5"/>
  <c r="C390" i="5"/>
  <c r="C391" i="5"/>
  <c r="C392" i="5"/>
  <c r="C393" i="5"/>
  <c r="C394" i="5"/>
  <c r="F394" i="5" s="1"/>
  <c r="C395" i="5"/>
  <c r="C396" i="5"/>
  <c r="C397" i="5"/>
  <c r="C398" i="5"/>
  <c r="C399" i="5"/>
  <c r="C400" i="5"/>
  <c r="C401" i="5"/>
  <c r="C402" i="5"/>
  <c r="F402" i="5" s="1"/>
  <c r="C403" i="5"/>
  <c r="F403" i="5" s="1"/>
  <c r="G403" i="5" s="1"/>
  <c r="M403" i="5" s="1"/>
  <c r="C404" i="5"/>
  <c r="C405" i="5"/>
  <c r="C406" i="5"/>
  <c r="C407" i="5"/>
  <c r="C408" i="5"/>
  <c r="C409" i="5"/>
  <c r="C410" i="5"/>
  <c r="F410" i="5" s="1"/>
  <c r="C411" i="5"/>
  <c r="C412" i="5"/>
  <c r="C413" i="5"/>
  <c r="C414" i="5"/>
  <c r="F414" i="5" s="1"/>
  <c r="G414" i="5" s="1"/>
  <c r="M414" i="5" s="1"/>
  <c r="C415" i="5"/>
  <c r="C416" i="5"/>
  <c r="C417" i="5"/>
  <c r="C418" i="5"/>
  <c r="F418" i="5" s="1"/>
  <c r="C419" i="5"/>
  <c r="C420" i="5"/>
  <c r="C421" i="5"/>
  <c r="C422" i="5"/>
  <c r="C423" i="5"/>
  <c r="C424" i="5"/>
  <c r="C425" i="5"/>
  <c r="C426" i="5"/>
  <c r="F426" i="5" s="1"/>
  <c r="C427" i="5"/>
  <c r="C428" i="5"/>
  <c r="C429" i="5"/>
  <c r="C430" i="5"/>
  <c r="C431" i="5"/>
  <c r="C432" i="5"/>
  <c r="C433" i="5"/>
  <c r="C434" i="5"/>
  <c r="F434" i="5" s="1"/>
  <c r="C435" i="5"/>
  <c r="F435" i="5" s="1"/>
  <c r="G435" i="5" s="1"/>
  <c r="M435" i="5" s="1"/>
  <c r="C436" i="5"/>
  <c r="C437" i="5"/>
  <c r="C438" i="5"/>
  <c r="C439" i="5"/>
  <c r="C440" i="5"/>
  <c r="C441" i="5"/>
  <c r="C442" i="5"/>
  <c r="F442" i="5" s="1"/>
  <c r="C443" i="5"/>
  <c r="C444" i="5"/>
  <c r="C445" i="5"/>
  <c r="C446" i="5"/>
  <c r="F446" i="5" s="1"/>
  <c r="G446" i="5" s="1"/>
  <c r="M446" i="5" s="1"/>
  <c r="C447" i="5"/>
  <c r="C448" i="5"/>
  <c r="C449" i="5"/>
  <c r="C450" i="5"/>
  <c r="F450" i="5" s="1"/>
  <c r="C451" i="5"/>
  <c r="C452" i="5"/>
  <c r="C453" i="5"/>
  <c r="C454" i="5"/>
  <c r="C455" i="5"/>
  <c r="C456" i="5"/>
  <c r="C457" i="5"/>
  <c r="C458" i="5"/>
  <c r="F458" i="5" s="1"/>
  <c r="C459" i="5"/>
  <c r="C460" i="5"/>
  <c r="C461" i="5"/>
  <c r="C462" i="5"/>
  <c r="C463" i="5"/>
  <c r="C464" i="5"/>
  <c r="C465" i="5"/>
  <c r="C466" i="5"/>
  <c r="F466" i="5" s="1"/>
  <c r="C467" i="5"/>
  <c r="F467" i="5" s="1"/>
  <c r="G467" i="5" s="1"/>
  <c r="M467" i="5" s="1"/>
  <c r="C468" i="5"/>
  <c r="F468" i="5" s="1"/>
  <c r="G468" i="5" s="1"/>
  <c r="M468" i="5" s="1"/>
  <c r="C469" i="5"/>
  <c r="C470" i="5"/>
  <c r="C471" i="5"/>
  <c r="C472" i="5"/>
  <c r="C473" i="5"/>
  <c r="C474" i="5"/>
  <c r="F474" i="5" s="1"/>
  <c r="C475" i="5"/>
  <c r="C476" i="5"/>
  <c r="C477" i="5"/>
  <c r="C478" i="5"/>
  <c r="F478" i="5" s="1"/>
  <c r="G478" i="5" s="1"/>
  <c r="M478" i="5" s="1"/>
  <c r="C479" i="5"/>
  <c r="C480" i="5"/>
  <c r="C481" i="5"/>
  <c r="C482" i="5"/>
  <c r="F482" i="5" s="1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F499" i="5" s="1"/>
  <c r="G499" i="5" s="1"/>
  <c r="M499" i="5" s="1"/>
  <c r="C500" i="5"/>
  <c r="C501" i="5"/>
  <c r="C502" i="5"/>
  <c r="C503" i="5"/>
  <c r="C504" i="5"/>
  <c r="C505" i="5"/>
  <c r="C506" i="5"/>
  <c r="C507" i="5"/>
  <c r="C508" i="5"/>
  <c r="C509" i="5"/>
  <c r="C510" i="5"/>
  <c r="F510" i="5" s="1"/>
  <c r="G510" i="5" s="1"/>
  <c r="M510" i="5" s="1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F530" i="5" s="1"/>
  <c r="C531" i="5"/>
  <c r="C532" i="5"/>
  <c r="C533" i="5"/>
  <c r="C534" i="5"/>
  <c r="C535" i="5"/>
  <c r="C536" i="5"/>
  <c r="C537" i="5"/>
  <c r="C538" i="5"/>
  <c r="C539" i="5"/>
  <c r="F539" i="5" s="1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F558" i="5" s="1"/>
  <c r="G558" i="5" s="1"/>
  <c r="M558" i="5" s="1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F594" i="5" s="1"/>
  <c r="G594" i="5" s="1"/>
  <c r="C595" i="5"/>
  <c r="C596" i="5"/>
  <c r="C597" i="5"/>
  <c r="C598" i="5"/>
  <c r="C599" i="5"/>
  <c r="C600" i="5"/>
  <c r="C601" i="5"/>
  <c r="C602" i="5"/>
  <c r="C603" i="5"/>
  <c r="F603" i="5" s="1"/>
  <c r="G603" i="5" s="1"/>
  <c r="M603" i="5" s="1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F622" i="5" s="1"/>
  <c r="G622" i="5" s="1"/>
  <c r="M622" i="5" s="1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F658" i="5" s="1"/>
  <c r="G658" i="5" s="1"/>
  <c r="C659" i="5"/>
  <c r="C660" i="5"/>
  <c r="C661" i="5"/>
  <c r="C662" i="5"/>
  <c r="C663" i="5"/>
  <c r="C664" i="5"/>
  <c r="C665" i="5"/>
  <c r="C666" i="5"/>
  <c r="C667" i="5"/>
  <c r="F667" i="5" s="1"/>
  <c r="G667" i="5" s="1"/>
  <c r="M667" i="5" s="1"/>
  <c r="C668" i="5"/>
  <c r="C669" i="5"/>
  <c r="C670" i="5"/>
  <c r="C671" i="5"/>
  <c r="C672" i="5"/>
  <c r="C673" i="5"/>
  <c r="C674" i="5"/>
  <c r="C675" i="5"/>
  <c r="C676" i="5"/>
  <c r="F676" i="5" s="1"/>
  <c r="G676" i="5" s="1"/>
  <c r="M676" i="5" s="1"/>
  <c r="C677" i="5"/>
  <c r="C678" i="5"/>
  <c r="C679" i="5"/>
  <c r="C680" i="5"/>
  <c r="C681" i="5"/>
  <c r="C682" i="5"/>
  <c r="C683" i="5"/>
  <c r="C684" i="5"/>
  <c r="C685" i="5"/>
  <c r="C686" i="5"/>
  <c r="F686" i="5" s="1"/>
  <c r="G686" i="5" s="1"/>
  <c r="M686" i="5" s="1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F722" i="5" s="1"/>
  <c r="G722" i="5" s="1"/>
  <c r="C723" i="5"/>
  <c r="C724" i="5"/>
  <c r="C725" i="5"/>
  <c r="C726" i="5"/>
  <c r="C727" i="5"/>
  <c r="C728" i="5"/>
  <c r="C729" i="5"/>
  <c r="C730" i="5"/>
  <c r="C731" i="5"/>
  <c r="F731" i="5" s="1"/>
  <c r="G731" i="5" s="1"/>
  <c r="M731" i="5" s="1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F750" i="5" s="1"/>
  <c r="G750" i="5" s="1"/>
  <c r="M750" i="5" s="1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M2" i="4"/>
  <c r="M371" i="5" l="1"/>
  <c r="M307" i="5"/>
  <c r="F846" i="5"/>
  <c r="G846" i="5" s="1"/>
  <c r="M846" i="5" s="1"/>
  <c r="F806" i="5"/>
  <c r="G806" i="5" s="1"/>
  <c r="M806" i="5" s="1"/>
  <c r="F742" i="5"/>
  <c r="G742" i="5" s="1"/>
  <c r="M742" i="5" s="1"/>
  <c r="F678" i="5"/>
  <c r="G678" i="5" s="1"/>
  <c r="M678" i="5" s="1"/>
  <c r="F614" i="5"/>
  <c r="G614" i="5" s="1"/>
  <c r="M614" i="5" s="1"/>
  <c r="F542" i="5"/>
  <c r="G542" i="5" s="1"/>
  <c r="M542" i="5" s="1"/>
  <c r="F470" i="5"/>
  <c r="G470" i="5" s="1"/>
  <c r="M470" i="5" s="1"/>
  <c r="F334" i="5"/>
  <c r="G334" i="5" s="1"/>
  <c r="M334" i="5" s="1"/>
  <c r="F278" i="5"/>
  <c r="G278" i="5" s="1"/>
  <c r="M278" i="5" s="1"/>
  <c r="F230" i="5"/>
  <c r="G230" i="5" s="1"/>
  <c r="M230" i="5" s="1"/>
  <c r="F182" i="5"/>
  <c r="G182" i="5" s="1"/>
  <c r="M182" i="5" s="1"/>
  <c r="F118" i="5"/>
  <c r="G118" i="5" s="1"/>
  <c r="M118" i="5" s="1"/>
  <c r="F70" i="5"/>
  <c r="G70" i="5" s="1"/>
  <c r="M70" i="5" s="1"/>
  <c r="F869" i="5"/>
  <c r="G869" i="5" s="1"/>
  <c r="M869" i="5" s="1"/>
  <c r="F821" i="5"/>
  <c r="G821" i="5" s="1"/>
  <c r="M821" i="5" s="1"/>
  <c r="F781" i="5"/>
  <c r="G781" i="5" s="1"/>
  <c r="M781" i="5" s="1"/>
  <c r="F733" i="5"/>
  <c r="G733" i="5" s="1"/>
  <c r="M733" i="5" s="1"/>
  <c r="F693" i="5"/>
  <c r="G693" i="5" s="1"/>
  <c r="M693" i="5" s="1"/>
  <c r="F629" i="5"/>
  <c r="G629" i="5" s="1"/>
  <c r="M629" i="5" s="1"/>
  <c r="F589" i="5"/>
  <c r="G589" i="5" s="1"/>
  <c r="M589" i="5" s="1"/>
  <c r="F549" i="5"/>
  <c r="G549" i="5" s="1"/>
  <c r="M549" i="5" s="1"/>
  <c r="F509" i="5"/>
  <c r="G509" i="5" s="1"/>
  <c r="M509" i="5" s="1"/>
  <c r="F469" i="5"/>
  <c r="G469" i="5" s="1"/>
  <c r="M469" i="5" s="1"/>
  <c r="F429" i="5"/>
  <c r="G429" i="5" s="1"/>
  <c r="M429" i="5" s="1"/>
  <c r="F389" i="5"/>
  <c r="G389" i="5" s="1"/>
  <c r="M389" i="5" s="1"/>
  <c r="F341" i="5"/>
  <c r="G341" i="5" s="1"/>
  <c r="M341" i="5" s="1"/>
  <c r="F293" i="5"/>
  <c r="G293" i="5" s="1"/>
  <c r="M293" i="5" s="1"/>
  <c r="F245" i="5"/>
  <c r="G245" i="5" s="1"/>
  <c r="M245" i="5" s="1"/>
  <c r="F197" i="5"/>
  <c r="G197" i="5" s="1"/>
  <c r="M197" i="5" s="1"/>
  <c r="F141" i="5"/>
  <c r="G141" i="5" s="1"/>
  <c r="M141" i="5" s="1"/>
  <c r="F101" i="5"/>
  <c r="G101" i="5" s="1"/>
  <c r="M101" i="5" s="1"/>
  <c r="F45" i="5"/>
  <c r="G45" i="5" s="1"/>
  <c r="M45" i="5" s="1"/>
  <c r="F881" i="5"/>
  <c r="G881" i="5" s="1"/>
  <c r="F865" i="5"/>
  <c r="G865" i="5" s="1"/>
  <c r="F849" i="5"/>
  <c r="G849" i="5" s="1"/>
  <c r="F833" i="5"/>
  <c r="G833" i="5" s="1"/>
  <c r="F817" i="5"/>
  <c r="G817" i="5" s="1"/>
  <c r="F801" i="5"/>
  <c r="G801" i="5" s="1"/>
  <c r="F785" i="5"/>
  <c r="G785" i="5" s="1"/>
  <c r="G769" i="5"/>
  <c r="F769" i="5"/>
  <c r="F753" i="5"/>
  <c r="G753" i="5" s="1"/>
  <c r="G673" i="5"/>
  <c r="F673" i="5"/>
  <c r="F878" i="5"/>
  <c r="G878" i="5" s="1"/>
  <c r="M878" i="5" s="1"/>
  <c r="G814" i="5"/>
  <c r="M814" i="5" s="1"/>
  <c r="F814" i="5"/>
  <c r="F766" i="5"/>
  <c r="G766" i="5" s="1"/>
  <c r="M766" i="5" s="1"/>
  <c r="G718" i="5"/>
  <c r="M718" i="5" s="1"/>
  <c r="F718" i="5"/>
  <c r="F662" i="5"/>
  <c r="G662" i="5" s="1"/>
  <c r="M662" i="5" s="1"/>
  <c r="G598" i="5"/>
  <c r="M598" i="5" s="1"/>
  <c r="F598" i="5"/>
  <c r="F462" i="5"/>
  <c r="G462" i="5" s="1"/>
  <c r="M462" i="5" s="1"/>
  <c r="G406" i="5"/>
  <c r="M406" i="5" s="1"/>
  <c r="F406" i="5"/>
  <c r="F262" i="5"/>
  <c r="G262" i="5" s="1"/>
  <c r="M262" i="5" s="1"/>
  <c r="G206" i="5"/>
  <c r="M206" i="5" s="1"/>
  <c r="F206" i="5"/>
  <c r="F150" i="5"/>
  <c r="G150" i="5" s="1"/>
  <c r="M150" i="5" s="1"/>
  <c r="G94" i="5"/>
  <c r="M94" i="5" s="1"/>
  <c r="F94" i="5"/>
  <c r="F30" i="5"/>
  <c r="G30" i="5" s="1"/>
  <c r="M30" i="5" s="1"/>
  <c r="G877" i="5"/>
  <c r="M877" i="5" s="1"/>
  <c r="F877" i="5"/>
  <c r="F829" i="5"/>
  <c r="G829" i="5" s="1"/>
  <c r="M829" i="5" s="1"/>
  <c r="G789" i="5"/>
  <c r="M789" i="5" s="1"/>
  <c r="F789" i="5"/>
  <c r="F717" i="5"/>
  <c r="G717" i="5" s="1"/>
  <c r="M717" i="5" s="1"/>
  <c r="G677" i="5"/>
  <c r="M677" i="5" s="1"/>
  <c r="F677" i="5"/>
  <c r="F637" i="5"/>
  <c r="G637" i="5" s="1"/>
  <c r="M637" i="5" s="1"/>
  <c r="G597" i="5"/>
  <c r="M597" i="5" s="1"/>
  <c r="F597" i="5"/>
  <c r="F557" i="5"/>
  <c r="G557" i="5" s="1"/>
  <c r="M557" i="5" s="1"/>
  <c r="G517" i="5"/>
  <c r="M517" i="5" s="1"/>
  <c r="F517" i="5"/>
  <c r="F477" i="5"/>
  <c r="G477" i="5" s="1"/>
  <c r="M477" i="5" s="1"/>
  <c r="G437" i="5"/>
  <c r="M437" i="5" s="1"/>
  <c r="F437" i="5"/>
  <c r="F397" i="5"/>
  <c r="G397" i="5" s="1"/>
  <c r="M397" i="5" s="1"/>
  <c r="G349" i="5"/>
  <c r="M349" i="5" s="1"/>
  <c r="F349" i="5"/>
  <c r="F309" i="5"/>
  <c r="G309" i="5" s="1"/>
  <c r="M309" i="5" s="1"/>
  <c r="G261" i="5"/>
  <c r="M261" i="5" s="1"/>
  <c r="F261" i="5"/>
  <c r="F221" i="5"/>
  <c r="G221" i="5" s="1"/>
  <c r="M221" i="5" s="1"/>
  <c r="G181" i="5"/>
  <c r="M181" i="5" s="1"/>
  <c r="F181" i="5"/>
  <c r="F133" i="5"/>
  <c r="G133" i="5" s="1"/>
  <c r="M133" i="5" s="1"/>
  <c r="G85" i="5"/>
  <c r="M85" i="5" s="1"/>
  <c r="F85" i="5"/>
  <c r="F37" i="5"/>
  <c r="G37" i="5" s="1"/>
  <c r="M37" i="5" s="1"/>
  <c r="F889" i="5"/>
  <c r="G889" i="5" s="1"/>
  <c r="F873" i="5"/>
  <c r="G873" i="5" s="1"/>
  <c r="F857" i="5"/>
  <c r="G857" i="5" s="1"/>
  <c r="F841" i="5"/>
  <c r="G841" i="5" s="1"/>
  <c r="F825" i="5"/>
  <c r="G825" i="5" s="1"/>
  <c r="F809" i="5"/>
  <c r="G809" i="5" s="1"/>
  <c r="F793" i="5"/>
  <c r="G793" i="5" s="1"/>
  <c r="F777" i="5"/>
  <c r="G777" i="5" s="1"/>
  <c r="G761" i="5"/>
  <c r="F761" i="5"/>
  <c r="F745" i="5"/>
  <c r="G745" i="5" s="1"/>
  <c r="G737" i="5"/>
  <c r="F737" i="5"/>
  <c r="F729" i="5"/>
  <c r="G729" i="5" s="1"/>
  <c r="G721" i="5"/>
  <c r="F721" i="5"/>
  <c r="F713" i="5"/>
  <c r="G713" i="5" s="1"/>
  <c r="F705" i="5"/>
  <c r="G705" i="5" s="1"/>
  <c r="G697" i="5"/>
  <c r="F697" i="5"/>
  <c r="F689" i="5"/>
  <c r="G689" i="5" s="1"/>
  <c r="G681" i="5"/>
  <c r="F681" i="5"/>
  <c r="F665" i="5"/>
  <c r="G665" i="5" s="1"/>
  <c r="G657" i="5"/>
  <c r="F657" i="5"/>
  <c r="F649" i="5"/>
  <c r="G649" i="5" s="1"/>
  <c r="G641" i="5"/>
  <c r="F641" i="5"/>
  <c r="F633" i="5"/>
  <c r="G633" i="5" s="1"/>
  <c r="G888" i="5"/>
  <c r="M888" i="5" s="1"/>
  <c r="F888" i="5"/>
  <c r="F880" i="5"/>
  <c r="G880" i="5" s="1"/>
  <c r="M880" i="5" s="1"/>
  <c r="G872" i="5"/>
  <c r="M872" i="5" s="1"/>
  <c r="F872" i="5"/>
  <c r="F864" i="5"/>
  <c r="G864" i="5" s="1"/>
  <c r="M864" i="5" s="1"/>
  <c r="G856" i="5"/>
  <c r="M856" i="5" s="1"/>
  <c r="F856" i="5"/>
  <c r="F848" i="5"/>
  <c r="G848" i="5" s="1"/>
  <c r="M848" i="5" s="1"/>
  <c r="F840" i="5"/>
  <c r="G840" i="5" s="1"/>
  <c r="M840" i="5" s="1"/>
  <c r="G832" i="5"/>
  <c r="M832" i="5" s="1"/>
  <c r="F832" i="5"/>
  <c r="F824" i="5"/>
  <c r="G824" i="5" s="1"/>
  <c r="M824" i="5" s="1"/>
  <c r="F816" i="5"/>
  <c r="G816" i="5" s="1"/>
  <c r="M816" i="5" s="1"/>
  <c r="F808" i="5"/>
  <c r="G808" i="5" s="1"/>
  <c r="M808" i="5" s="1"/>
  <c r="G800" i="5"/>
  <c r="M800" i="5" s="1"/>
  <c r="F800" i="5"/>
  <c r="F792" i="5"/>
  <c r="G792" i="5" s="1"/>
  <c r="M792" i="5" s="1"/>
  <c r="F784" i="5"/>
  <c r="G784" i="5" s="1"/>
  <c r="M784" i="5" s="1"/>
  <c r="F776" i="5"/>
  <c r="G776" i="5" s="1"/>
  <c r="M776" i="5" s="1"/>
  <c r="F768" i="5"/>
  <c r="G768" i="5" s="1"/>
  <c r="M768" i="5" s="1"/>
  <c r="F760" i="5"/>
  <c r="G760" i="5" s="1"/>
  <c r="M760" i="5" s="1"/>
  <c r="G752" i="5"/>
  <c r="M752" i="5" s="1"/>
  <c r="F752" i="5"/>
  <c r="G744" i="5"/>
  <c r="M744" i="5" s="1"/>
  <c r="F744" i="5"/>
  <c r="G736" i="5"/>
  <c r="M736" i="5" s="1"/>
  <c r="F736" i="5"/>
  <c r="F728" i="5"/>
  <c r="G728" i="5" s="1"/>
  <c r="M728" i="5" s="1"/>
  <c r="F720" i="5"/>
  <c r="G720" i="5" s="1"/>
  <c r="M720" i="5" s="1"/>
  <c r="F712" i="5"/>
  <c r="G712" i="5" s="1"/>
  <c r="M712" i="5" s="1"/>
  <c r="F862" i="5"/>
  <c r="G862" i="5" s="1"/>
  <c r="M862" i="5" s="1"/>
  <c r="G798" i="5"/>
  <c r="M798" i="5" s="1"/>
  <c r="F798" i="5"/>
  <c r="F734" i="5"/>
  <c r="G734" i="5" s="1"/>
  <c r="M734" i="5" s="1"/>
  <c r="F654" i="5"/>
  <c r="G654" i="5" s="1"/>
  <c r="M654" i="5" s="1"/>
  <c r="F430" i="5"/>
  <c r="G430" i="5" s="1"/>
  <c r="M430" i="5" s="1"/>
  <c r="G374" i="5"/>
  <c r="M374" i="5" s="1"/>
  <c r="F374" i="5"/>
  <c r="F326" i="5"/>
  <c r="G326" i="5" s="1"/>
  <c r="M326" i="5" s="1"/>
  <c r="F270" i="5"/>
  <c r="G270" i="5" s="1"/>
  <c r="M270" i="5" s="1"/>
  <c r="F214" i="5"/>
  <c r="G214" i="5" s="1"/>
  <c r="M214" i="5" s="1"/>
  <c r="G174" i="5"/>
  <c r="M174" i="5" s="1"/>
  <c r="F174" i="5"/>
  <c r="F110" i="5"/>
  <c r="G110" i="5" s="1"/>
  <c r="M110" i="5" s="1"/>
  <c r="F54" i="5"/>
  <c r="G54" i="5" s="1"/>
  <c r="M54" i="5" s="1"/>
  <c r="F853" i="5"/>
  <c r="G853" i="5" s="1"/>
  <c r="M853" i="5" s="1"/>
  <c r="G813" i="5"/>
  <c r="M813" i="5" s="1"/>
  <c r="F813" i="5"/>
  <c r="F757" i="5"/>
  <c r="G757" i="5" s="1"/>
  <c r="M757" i="5" s="1"/>
  <c r="F709" i="5"/>
  <c r="G709" i="5" s="1"/>
  <c r="M709" i="5" s="1"/>
  <c r="F669" i="5"/>
  <c r="G669" i="5" s="1"/>
  <c r="M669" i="5" s="1"/>
  <c r="G621" i="5"/>
  <c r="M621" i="5" s="1"/>
  <c r="F621" i="5"/>
  <c r="G581" i="5"/>
  <c r="M581" i="5" s="1"/>
  <c r="F581" i="5"/>
  <c r="F541" i="5"/>
  <c r="G541" i="5" s="1"/>
  <c r="M541" i="5" s="1"/>
  <c r="F501" i="5"/>
  <c r="G501" i="5" s="1"/>
  <c r="M501" i="5" s="1"/>
  <c r="G461" i="5"/>
  <c r="M461" i="5" s="1"/>
  <c r="F461" i="5"/>
  <c r="G421" i="5"/>
  <c r="M421" i="5" s="1"/>
  <c r="F421" i="5"/>
  <c r="F381" i="5"/>
  <c r="G381" i="5" s="1"/>
  <c r="M381" i="5" s="1"/>
  <c r="F333" i="5"/>
  <c r="G333" i="5" s="1"/>
  <c r="M333" i="5" s="1"/>
  <c r="G285" i="5"/>
  <c r="M285" i="5" s="1"/>
  <c r="F285" i="5"/>
  <c r="G237" i="5"/>
  <c r="M237" i="5" s="1"/>
  <c r="F237" i="5"/>
  <c r="F189" i="5"/>
  <c r="G189" i="5" s="1"/>
  <c r="M189" i="5" s="1"/>
  <c r="F149" i="5"/>
  <c r="G149" i="5" s="1"/>
  <c r="M149" i="5" s="1"/>
  <c r="G109" i="5"/>
  <c r="M109" i="5" s="1"/>
  <c r="F109" i="5"/>
  <c r="G61" i="5"/>
  <c r="M61" i="5" s="1"/>
  <c r="F61" i="5"/>
  <c r="F13" i="5"/>
  <c r="G13" i="5" s="1"/>
  <c r="M13" i="5" s="1"/>
  <c r="F887" i="5"/>
  <c r="G887" i="5" s="1"/>
  <c r="M887" i="5" s="1"/>
  <c r="G879" i="5"/>
  <c r="M879" i="5" s="1"/>
  <c r="F879" i="5"/>
  <c r="G871" i="5"/>
  <c r="M871" i="5" s="1"/>
  <c r="F871" i="5"/>
  <c r="F863" i="5"/>
  <c r="G863" i="5" s="1"/>
  <c r="M863" i="5" s="1"/>
  <c r="F855" i="5"/>
  <c r="G855" i="5" s="1"/>
  <c r="M855" i="5" s="1"/>
  <c r="G847" i="5"/>
  <c r="M847" i="5" s="1"/>
  <c r="F847" i="5"/>
  <c r="G839" i="5"/>
  <c r="M839" i="5" s="1"/>
  <c r="F839" i="5"/>
  <c r="F831" i="5"/>
  <c r="G831" i="5" s="1"/>
  <c r="M831" i="5" s="1"/>
  <c r="F823" i="5"/>
  <c r="G823" i="5" s="1"/>
  <c r="M823" i="5" s="1"/>
  <c r="G815" i="5"/>
  <c r="M815" i="5" s="1"/>
  <c r="F815" i="5"/>
  <c r="G807" i="5"/>
  <c r="M807" i="5" s="1"/>
  <c r="F807" i="5"/>
  <c r="F799" i="5"/>
  <c r="G799" i="5" s="1"/>
  <c r="M799" i="5" s="1"/>
  <c r="F791" i="5"/>
  <c r="G791" i="5" s="1"/>
  <c r="M791" i="5" s="1"/>
  <c r="G783" i="5"/>
  <c r="M783" i="5" s="1"/>
  <c r="F783" i="5"/>
  <c r="G775" i="5"/>
  <c r="M775" i="5" s="1"/>
  <c r="F775" i="5"/>
  <c r="F767" i="5"/>
  <c r="G767" i="5" s="1"/>
  <c r="M767" i="5" s="1"/>
  <c r="F759" i="5"/>
  <c r="G759" i="5" s="1"/>
  <c r="M759" i="5" s="1"/>
  <c r="G751" i="5"/>
  <c r="M751" i="5" s="1"/>
  <c r="F751" i="5"/>
  <c r="G743" i="5"/>
  <c r="M743" i="5" s="1"/>
  <c r="F743" i="5"/>
  <c r="F735" i="5"/>
  <c r="G735" i="5" s="1"/>
  <c r="M735" i="5" s="1"/>
  <c r="F727" i="5"/>
  <c r="G727" i="5" s="1"/>
  <c r="M727" i="5" s="1"/>
  <c r="G719" i="5"/>
  <c r="M719" i="5" s="1"/>
  <c r="F719" i="5"/>
  <c r="G711" i="5"/>
  <c r="M711" i="5" s="1"/>
  <c r="F711" i="5"/>
  <c r="F703" i="5"/>
  <c r="G703" i="5" s="1"/>
  <c r="M703" i="5" s="1"/>
  <c r="F695" i="5"/>
  <c r="G695" i="5" s="1"/>
  <c r="M695" i="5" s="1"/>
  <c r="G687" i="5"/>
  <c r="M687" i="5" s="1"/>
  <c r="F687" i="5"/>
  <c r="G679" i="5"/>
  <c r="M679" i="5" s="1"/>
  <c r="F679" i="5"/>
  <c r="F671" i="5"/>
  <c r="G671" i="5" s="1"/>
  <c r="M671" i="5" s="1"/>
  <c r="F663" i="5"/>
  <c r="G663" i="5" s="1"/>
  <c r="M663" i="5" s="1"/>
  <c r="G655" i="5"/>
  <c r="M655" i="5" s="1"/>
  <c r="F655" i="5"/>
  <c r="G647" i="5"/>
  <c r="M647" i="5" s="1"/>
  <c r="F647" i="5"/>
  <c r="F639" i="5"/>
  <c r="G639" i="5" s="1"/>
  <c r="M639" i="5" s="1"/>
  <c r="F631" i="5"/>
  <c r="G631" i="5" s="1"/>
  <c r="M631" i="5" s="1"/>
  <c r="G623" i="5"/>
  <c r="M623" i="5" s="1"/>
  <c r="F623" i="5"/>
  <c r="G615" i="5"/>
  <c r="M615" i="5" s="1"/>
  <c r="F615" i="5"/>
  <c r="F607" i="5"/>
  <c r="G607" i="5" s="1"/>
  <c r="M607" i="5" s="1"/>
  <c r="F854" i="5"/>
  <c r="G854" i="5" s="1"/>
  <c r="M854" i="5" s="1"/>
  <c r="G790" i="5"/>
  <c r="M790" i="5" s="1"/>
  <c r="F790" i="5"/>
  <c r="G726" i="5"/>
  <c r="M726" i="5" s="1"/>
  <c r="F726" i="5"/>
  <c r="F670" i="5"/>
  <c r="G670" i="5" s="1"/>
  <c r="M670" i="5" s="1"/>
  <c r="F606" i="5"/>
  <c r="G606" i="5" s="1"/>
  <c r="M606" i="5" s="1"/>
  <c r="G550" i="5"/>
  <c r="M550" i="5" s="1"/>
  <c r="F550" i="5"/>
  <c r="G494" i="5"/>
  <c r="M494" i="5" s="1"/>
  <c r="F494" i="5"/>
  <c r="F358" i="5"/>
  <c r="G358" i="5" s="1"/>
  <c r="M358" i="5" s="1"/>
  <c r="F302" i="5"/>
  <c r="G302" i="5" s="1"/>
  <c r="M302" i="5" s="1"/>
  <c r="G166" i="5"/>
  <c r="M166" i="5" s="1"/>
  <c r="F166" i="5"/>
  <c r="G886" i="5"/>
  <c r="M886" i="5" s="1"/>
  <c r="F886" i="5"/>
  <c r="F830" i="5"/>
  <c r="G830" i="5" s="1"/>
  <c r="M830" i="5" s="1"/>
  <c r="F782" i="5"/>
  <c r="G782" i="5" s="1"/>
  <c r="M782" i="5" s="1"/>
  <c r="G702" i="5"/>
  <c r="M702" i="5" s="1"/>
  <c r="F702" i="5"/>
  <c r="G566" i="5"/>
  <c r="M566" i="5" s="1"/>
  <c r="F566" i="5"/>
  <c r="F518" i="5"/>
  <c r="G518" i="5" s="1"/>
  <c r="M518" i="5" s="1"/>
  <c r="F454" i="5"/>
  <c r="G454" i="5" s="1"/>
  <c r="M454" i="5" s="1"/>
  <c r="G398" i="5"/>
  <c r="M398" i="5" s="1"/>
  <c r="F398" i="5"/>
  <c r="G342" i="5"/>
  <c r="M342" i="5" s="1"/>
  <c r="F342" i="5"/>
  <c r="F294" i="5"/>
  <c r="G294" i="5" s="1"/>
  <c r="M294" i="5" s="1"/>
  <c r="F238" i="5"/>
  <c r="G238" i="5" s="1"/>
  <c r="M238" i="5" s="1"/>
  <c r="G102" i="5"/>
  <c r="M102" i="5" s="1"/>
  <c r="F102" i="5"/>
  <c r="G38" i="5"/>
  <c r="M38" i="5" s="1"/>
  <c r="F38" i="5"/>
  <c r="F837" i="5"/>
  <c r="G837" i="5" s="1"/>
  <c r="M837" i="5" s="1"/>
  <c r="F773" i="5"/>
  <c r="G773" i="5" s="1"/>
  <c r="M773" i="5" s="1"/>
  <c r="G725" i="5"/>
  <c r="M725" i="5" s="1"/>
  <c r="F725" i="5"/>
  <c r="G685" i="5"/>
  <c r="M685" i="5" s="1"/>
  <c r="F685" i="5"/>
  <c r="F645" i="5"/>
  <c r="G645" i="5" s="1"/>
  <c r="M645" i="5" s="1"/>
  <c r="F605" i="5"/>
  <c r="G605" i="5" s="1"/>
  <c r="M605" i="5" s="1"/>
  <c r="G565" i="5"/>
  <c r="M565" i="5" s="1"/>
  <c r="F565" i="5"/>
  <c r="G525" i="5"/>
  <c r="M525" i="5" s="1"/>
  <c r="F525" i="5"/>
  <c r="F485" i="5"/>
  <c r="G485" i="5" s="1"/>
  <c r="M485" i="5" s="1"/>
  <c r="F445" i="5"/>
  <c r="G445" i="5" s="1"/>
  <c r="M445" i="5" s="1"/>
  <c r="G413" i="5"/>
  <c r="M413" i="5" s="1"/>
  <c r="F413" i="5"/>
  <c r="G365" i="5"/>
  <c r="M365" i="5" s="1"/>
  <c r="F365" i="5"/>
  <c r="F317" i="5"/>
  <c r="G317" i="5" s="1"/>
  <c r="M317" i="5" s="1"/>
  <c r="F277" i="5"/>
  <c r="G277" i="5" s="1"/>
  <c r="M277" i="5" s="1"/>
  <c r="G229" i="5"/>
  <c r="M229" i="5" s="1"/>
  <c r="F229" i="5"/>
  <c r="G173" i="5"/>
  <c r="M173" i="5" s="1"/>
  <c r="F173" i="5"/>
  <c r="F53" i="5"/>
  <c r="G53" i="5" s="1"/>
  <c r="M53" i="5" s="1"/>
  <c r="F5" i="5"/>
  <c r="G5" i="5" s="1"/>
  <c r="M5" i="5" s="1"/>
  <c r="G822" i="5"/>
  <c r="M822" i="5" s="1"/>
  <c r="F822" i="5"/>
  <c r="G758" i="5"/>
  <c r="M758" i="5" s="1"/>
  <c r="F758" i="5"/>
  <c r="F710" i="5"/>
  <c r="G710" i="5" s="1"/>
  <c r="M710" i="5" s="1"/>
  <c r="F638" i="5"/>
  <c r="G638" i="5" s="1"/>
  <c r="M638" i="5" s="1"/>
  <c r="G582" i="5"/>
  <c r="M582" i="5" s="1"/>
  <c r="F582" i="5"/>
  <c r="G526" i="5"/>
  <c r="M526" i="5" s="1"/>
  <c r="F526" i="5"/>
  <c r="F390" i="5"/>
  <c r="G390" i="5" s="1"/>
  <c r="M390" i="5" s="1"/>
  <c r="F246" i="5"/>
  <c r="G246" i="5" s="1"/>
  <c r="M246" i="5" s="1"/>
  <c r="G198" i="5"/>
  <c r="M198" i="5" s="1"/>
  <c r="F198" i="5"/>
  <c r="G134" i="5"/>
  <c r="M134" i="5" s="1"/>
  <c r="F134" i="5"/>
  <c r="F86" i="5"/>
  <c r="G86" i="5" s="1"/>
  <c r="M86" i="5" s="1"/>
  <c r="F14" i="5"/>
  <c r="G14" i="5" s="1"/>
  <c r="M14" i="5" s="1"/>
  <c r="G885" i="5"/>
  <c r="M885" i="5" s="1"/>
  <c r="F885" i="5"/>
  <c r="G765" i="5"/>
  <c r="M765" i="5" s="1"/>
  <c r="F765" i="5"/>
  <c r="F373" i="5"/>
  <c r="G373" i="5" s="1"/>
  <c r="M373" i="5" s="1"/>
  <c r="F325" i="5"/>
  <c r="G325" i="5" s="1"/>
  <c r="M325" i="5" s="1"/>
  <c r="G269" i="5"/>
  <c r="M269" i="5" s="1"/>
  <c r="F269" i="5"/>
  <c r="G213" i="5"/>
  <c r="M213" i="5" s="1"/>
  <c r="F213" i="5"/>
  <c r="F165" i="5"/>
  <c r="G165" i="5" s="1"/>
  <c r="M165" i="5" s="1"/>
  <c r="F125" i="5"/>
  <c r="G125" i="5" s="1"/>
  <c r="M125" i="5" s="1"/>
  <c r="G69" i="5"/>
  <c r="M69" i="5" s="1"/>
  <c r="F69" i="5"/>
  <c r="G29" i="5"/>
  <c r="M29" i="5" s="1"/>
  <c r="F29" i="5"/>
  <c r="F892" i="5"/>
  <c r="G892" i="5" s="1"/>
  <c r="M892" i="5" s="1"/>
  <c r="F876" i="5"/>
  <c r="G876" i="5" s="1"/>
  <c r="M876" i="5" s="1"/>
  <c r="G860" i="5"/>
  <c r="M860" i="5" s="1"/>
  <c r="F860" i="5"/>
  <c r="G844" i="5"/>
  <c r="M844" i="5" s="1"/>
  <c r="F844" i="5"/>
  <c r="F828" i="5"/>
  <c r="G828" i="5" s="1"/>
  <c r="M828" i="5" s="1"/>
  <c r="F804" i="5"/>
  <c r="G804" i="5" s="1"/>
  <c r="M804" i="5" s="1"/>
  <c r="G788" i="5"/>
  <c r="M788" i="5" s="1"/>
  <c r="F788" i="5"/>
  <c r="G772" i="5"/>
  <c r="M772" i="5" s="1"/>
  <c r="F772" i="5"/>
  <c r="F748" i="5"/>
  <c r="G748" i="5" s="1"/>
  <c r="M748" i="5" s="1"/>
  <c r="F732" i="5"/>
  <c r="G732" i="5" s="1"/>
  <c r="M732" i="5" s="1"/>
  <c r="G716" i="5"/>
  <c r="M716" i="5" s="1"/>
  <c r="F716" i="5"/>
  <c r="G700" i="5"/>
  <c r="M700" i="5" s="1"/>
  <c r="F700" i="5"/>
  <c r="F660" i="5"/>
  <c r="G660" i="5" s="1"/>
  <c r="M660" i="5" s="1"/>
  <c r="F644" i="5"/>
  <c r="G644" i="5" s="1"/>
  <c r="M644" i="5" s="1"/>
  <c r="G628" i="5"/>
  <c r="M628" i="5" s="1"/>
  <c r="F628" i="5"/>
  <c r="G620" i="5"/>
  <c r="M620" i="5" s="1"/>
  <c r="F620" i="5"/>
  <c r="F604" i="5"/>
  <c r="G604" i="5" s="1"/>
  <c r="M604" i="5" s="1"/>
  <c r="F596" i="5"/>
  <c r="G596" i="5" s="1"/>
  <c r="M596" i="5" s="1"/>
  <c r="G588" i="5"/>
  <c r="M588" i="5" s="1"/>
  <c r="F588" i="5"/>
  <c r="G580" i="5"/>
  <c r="M580" i="5" s="1"/>
  <c r="F580" i="5"/>
  <c r="F572" i="5"/>
  <c r="G572" i="5" s="1"/>
  <c r="M572" i="5" s="1"/>
  <c r="F564" i="5"/>
  <c r="G564" i="5" s="1"/>
  <c r="M564" i="5" s="1"/>
  <c r="G556" i="5"/>
  <c r="M556" i="5" s="1"/>
  <c r="F556" i="5"/>
  <c r="G548" i="5"/>
  <c r="M548" i="5" s="1"/>
  <c r="F548" i="5"/>
  <c r="F540" i="5"/>
  <c r="G540" i="5" s="1"/>
  <c r="M540" i="5" s="1"/>
  <c r="F532" i="5"/>
  <c r="G532" i="5" s="1"/>
  <c r="M532" i="5" s="1"/>
  <c r="G524" i="5"/>
  <c r="M524" i="5" s="1"/>
  <c r="F524" i="5"/>
  <c r="G516" i="5"/>
  <c r="M516" i="5" s="1"/>
  <c r="F516" i="5"/>
  <c r="F508" i="5"/>
  <c r="G508" i="5" s="1"/>
  <c r="M508" i="5" s="1"/>
  <c r="F500" i="5"/>
  <c r="G500" i="5" s="1"/>
  <c r="M500" i="5" s="1"/>
  <c r="G492" i="5"/>
  <c r="M492" i="5" s="1"/>
  <c r="F492" i="5"/>
  <c r="G484" i="5"/>
  <c r="M484" i="5" s="1"/>
  <c r="F484" i="5"/>
  <c r="F476" i="5"/>
  <c r="G476" i="5" s="1"/>
  <c r="M476" i="5" s="1"/>
  <c r="F460" i="5"/>
  <c r="G460" i="5" s="1"/>
  <c r="M460" i="5" s="1"/>
  <c r="G452" i="5"/>
  <c r="M452" i="5" s="1"/>
  <c r="F452" i="5"/>
  <c r="G444" i="5"/>
  <c r="M444" i="5" s="1"/>
  <c r="F444" i="5"/>
  <c r="F436" i="5"/>
  <c r="G436" i="5" s="1"/>
  <c r="M436" i="5" s="1"/>
  <c r="F838" i="5"/>
  <c r="G838" i="5" s="1"/>
  <c r="M838" i="5" s="1"/>
  <c r="G774" i="5"/>
  <c r="M774" i="5" s="1"/>
  <c r="F774" i="5"/>
  <c r="G630" i="5"/>
  <c r="M630" i="5" s="1"/>
  <c r="F630" i="5"/>
  <c r="F574" i="5"/>
  <c r="G574" i="5" s="1"/>
  <c r="M574" i="5" s="1"/>
  <c r="F502" i="5"/>
  <c r="G502" i="5" s="1"/>
  <c r="M502" i="5" s="1"/>
  <c r="G438" i="5"/>
  <c r="M438" i="5" s="1"/>
  <c r="F438" i="5"/>
  <c r="G62" i="5"/>
  <c r="M62" i="5" s="1"/>
  <c r="F62" i="5"/>
  <c r="F6" i="5"/>
  <c r="G6" i="5" s="1"/>
  <c r="M6" i="5" s="1"/>
  <c r="F845" i="5"/>
  <c r="G845" i="5" s="1"/>
  <c r="M845" i="5" s="1"/>
  <c r="G797" i="5"/>
  <c r="M797" i="5" s="1"/>
  <c r="F797" i="5"/>
  <c r="G741" i="5"/>
  <c r="M741" i="5" s="1"/>
  <c r="F741" i="5"/>
  <c r="F661" i="5"/>
  <c r="G661" i="5" s="1"/>
  <c r="M661" i="5" s="1"/>
  <c r="F780" i="5"/>
  <c r="G780" i="5" s="1"/>
  <c r="M780" i="5" s="1"/>
  <c r="G756" i="5"/>
  <c r="M756" i="5" s="1"/>
  <c r="F756" i="5"/>
  <c r="G740" i="5"/>
  <c r="M740" i="5" s="1"/>
  <c r="F740" i="5"/>
  <c r="F724" i="5"/>
  <c r="G724" i="5" s="1"/>
  <c r="M724" i="5" s="1"/>
  <c r="F708" i="5"/>
  <c r="G708" i="5" s="1"/>
  <c r="M708" i="5" s="1"/>
  <c r="G692" i="5"/>
  <c r="M692" i="5" s="1"/>
  <c r="F692" i="5"/>
  <c r="G684" i="5"/>
  <c r="M684" i="5" s="1"/>
  <c r="F684" i="5"/>
  <c r="F668" i="5"/>
  <c r="G668" i="5" s="1"/>
  <c r="M668" i="5" s="1"/>
  <c r="F652" i="5"/>
  <c r="G652" i="5" s="1"/>
  <c r="M652" i="5" s="1"/>
  <c r="G636" i="5"/>
  <c r="M636" i="5" s="1"/>
  <c r="F636" i="5"/>
  <c r="G612" i="5"/>
  <c r="M612" i="5" s="1"/>
  <c r="F612" i="5"/>
  <c r="F891" i="5"/>
  <c r="G891" i="5" s="1"/>
  <c r="M891" i="5" s="1"/>
  <c r="F883" i="5"/>
  <c r="G883" i="5" s="1"/>
  <c r="M883" i="5" s="1"/>
  <c r="G875" i="5"/>
  <c r="M875" i="5" s="1"/>
  <c r="F875" i="5"/>
  <c r="G867" i="5"/>
  <c r="M867" i="5" s="1"/>
  <c r="F867" i="5"/>
  <c r="F859" i="5"/>
  <c r="G859" i="5" s="1"/>
  <c r="M859" i="5" s="1"/>
  <c r="F851" i="5"/>
  <c r="G851" i="5" s="1"/>
  <c r="M851" i="5" s="1"/>
  <c r="G843" i="5"/>
  <c r="M843" i="5" s="1"/>
  <c r="F843" i="5"/>
  <c r="G835" i="5"/>
  <c r="M835" i="5" s="1"/>
  <c r="F835" i="5"/>
  <c r="F827" i="5"/>
  <c r="G827" i="5" s="1"/>
  <c r="M827" i="5" s="1"/>
  <c r="F819" i="5"/>
  <c r="G819" i="5" s="1"/>
  <c r="M819" i="5" s="1"/>
  <c r="G811" i="5"/>
  <c r="M811" i="5" s="1"/>
  <c r="F811" i="5"/>
  <c r="G803" i="5"/>
  <c r="M803" i="5" s="1"/>
  <c r="F803" i="5"/>
  <c r="F795" i="5"/>
  <c r="G795" i="5" s="1"/>
  <c r="M795" i="5" s="1"/>
  <c r="F787" i="5"/>
  <c r="G787" i="5" s="1"/>
  <c r="M787" i="5" s="1"/>
  <c r="G779" i="5"/>
  <c r="M779" i="5" s="1"/>
  <c r="F779" i="5"/>
  <c r="G771" i="5"/>
  <c r="M771" i="5" s="1"/>
  <c r="F771" i="5"/>
  <c r="F763" i="5"/>
  <c r="G763" i="5" s="1"/>
  <c r="M763" i="5" s="1"/>
  <c r="F755" i="5"/>
  <c r="G755" i="5" s="1"/>
  <c r="M755" i="5" s="1"/>
  <c r="G747" i="5"/>
  <c r="M747" i="5" s="1"/>
  <c r="F747" i="5"/>
  <c r="G739" i="5"/>
  <c r="M739" i="5" s="1"/>
  <c r="F739" i="5"/>
  <c r="F723" i="5"/>
  <c r="G723" i="5" s="1"/>
  <c r="M723" i="5" s="1"/>
  <c r="F715" i="5"/>
  <c r="G715" i="5" s="1"/>
  <c r="M715" i="5" s="1"/>
  <c r="G707" i="5"/>
  <c r="M707" i="5" s="1"/>
  <c r="F707" i="5"/>
  <c r="G699" i="5"/>
  <c r="M699" i="5" s="1"/>
  <c r="F699" i="5"/>
  <c r="F691" i="5"/>
  <c r="G691" i="5" s="1"/>
  <c r="M691" i="5" s="1"/>
  <c r="F683" i="5"/>
  <c r="G683" i="5" s="1"/>
  <c r="M683" i="5" s="1"/>
  <c r="G675" i="5"/>
  <c r="M675" i="5" s="1"/>
  <c r="F675" i="5"/>
  <c r="G659" i="5"/>
  <c r="M659" i="5" s="1"/>
  <c r="F659" i="5"/>
  <c r="F651" i="5"/>
  <c r="G651" i="5" s="1"/>
  <c r="M651" i="5" s="1"/>
  <c r="F643" i="5"/>
  <c r="G643" i="5" s="1"/>
  <c r="M643" i="5" s="1"/>
  <c r="G870" i="5"/>
  <c r="M870" i="5" s="1"/>
  <c r="F870" i="5"/>
  <c r="G694" i="5"/>
  <c r="M694" i="5" s="1"/>
  <c r="F694" i="5"/>
  <c r="F646" i="5"/>
  <c r="G646" i="5" s="1"/>
  <c r="M646" i="5" s="1"/>
  <c r="F590" i="5"/>
  <c r="G590" i="5" s="1"/>
  <c r="M590" i="5" s="1"/>
  <c r="G534" i="5"/>
  <c r="M534" i="5" s="1"/>
  <c r="F534" i="5"/>
  <c r="G486" i="5"/>
  <c r="M486" i="5" s="1"/>
  <c r="F486" i="5"/>
  <c r="F422" i="5"/>
  <c r="G422" i="5" s="1"/>
  <c r="M422" i="5" s="1"/>
  <c r="F366" i="5"/>
  <c r="G366" i="5" s="1"/>
  <c r="M366" i="5" s="1"/>
  <c r="G310" i="5"/>
  <c r="M310" i="5" s="1"/>
  <c r="F310" i="5"/>
  <c r="G142" i="5"/>
  <c r="M142" i="5" s="1"/>
  <c r="F142" i="5"/>
  <c r="F78" i="5"/>
  <c r="G78" i="5" s="1"/>
  <c r="M78" i="5" s="1"/>
  <c r="F22" i="5"/>
  <c r="G22" i="5" s="1"/>
  <c r="M22" i="5" s="1"/>
  <c r="G861" i="5"/>
  <c r="M861" i="5" s="1"/>
  <c r="F861" i="5"/>
  <c r="G805" i="5"/>
  <c r="M805" i="5" s="1"/>
  <c r="F805" i="5"/>
  <c r="F749" i="5"/>
  <c r="G749" i="5" s="1"/>
  <c r="M749" i="5" s="1"/>
  <c r="F701" i="5"/>
  <c r="G701" i="5" s="1"/>
  <c r="M701" i="5" s="1"/>
  <c r="G653" i="5"/>
  <c r="M653" i="5" s="1"/>
  <c r="F653" i="5"/>
  <c r="G613" i="5"/>
  <c r="M613" i="5" s="1"/>
  <c r="F613" i="5"/>
  <c r="F573" i="5"/>
  <c r="G573" i="5" s="1"/>
  <c r="M573" i="5" s="1"/>
  <c r="F533" i="5"/>
  <c r="G533" i="5" s="1"/>
  <c r="M533" i="5" s="1"/>
  <c r="G493" i="5"/>
  <c r="M493" i="5" s="1"/>
  <c r="F493" i="5"/>
  <c r="G453" i="5"/>
  <c r="M453" i="5" s="1"/>
  <c r="F453" i="5"/>
  <c r="F405" i="5"/>
  <c r="G405" i="5" s="1"/>
  <c r="M405" i="5" s="1"/>
  <c r="F357" i="5"/>
  <c r="G357" i="5" s="1"/>
  <c r="M357" i="5" s="1"/>
  <c r="G301" i="5"/>
  <c r="M301" i="5" s="1"/>
  <c r="F301" i="5"/>
  <c r="G253" i="5"/>
  <c r="M253" i="5" s="1"/>
  <c r="F253" i="5"/>
  <c r="F205" i="5"/>
  <c r="G205" i="5" s="1"/>
  <c r="M205" i="5" s="1"/>
  <c r="F157" i="5"/>
  <c r="G157" i="5" s="1"/>
  <c r="M157" i="5" s="1"/>
  <c r="G117" i="5"/>
  <c r="M117" i="5" s="1"/>
  <c r="F117" i="5"/>
  <c r="G77" i="5"/>
  <c r="M77" i="5" s="1"/>
  <c r="F77" i="5"/>
  <c r="F21" i="5"/>
  <c r="G21" i="5" s="1"/>
  <c r="M21" i="5" s="1"/>
  <c r="F884" i="5"/>
  <c r="G884" i="5" s="1"/>
  <c r="M884" i="5" s="1"/>
  <c r="G868" i="5"/>
  <c r="M868" i="5" s="1"/>
  <c r="F868" i="5"/>
  <c r="G852" i="5"/>
  <c r="M852" i="5" s="1"/>
  <c r="F852" i="5"/>
  <c r="F836" i="5"/>
  <c r="G836" i="5" s="1"/>
  <c r="M836" i="5" s="1"/>
  <c r="F820" i="5"/>
  <c r="G820" i="5" s="1"/>
  <c r="M820" i="5" s="1"/>
  <c r="G812" i="5"/>
  <c r="M812" i="5" s="1"/>
  <c r="F812" i="5"/>
  <c r="G796" i="5"/>
  <c r="M796" i="5" s="1"/>
  <c r="F796" i="5"/>
  <c r="F764" i="5"/>
  <c r="G764" i="5" s="1"/>
  <c r="M764" i="5" s="1"/>
  <c r="F890" i="5"/>
  <c r="G890" i="5" s="1"/>
  <c r="G882" i="5"/>
  <c r="M882" i="5" s="1"/>
  <c r="F882" i="5"/>
  <c r="G874" i="5"/>
  <c r="F874" i="5"/>
  <c r="F866" i="5"/>
  <c r="G866" i="5" s="1"/>
  <c r="F858" i="5"/>
  <c r="G858" i="5" s="1"/>
  <c r="F850" i="5"/>
  <c r="G850" i="5" s="1"/>
  <c r="F842" i="5"/>
  <c r="G842" i="5" s="1"/>
  <c r="F834" i="5"/>
  <c r="G834" i="5" s="1"/>
  <c r="G826" i="5"/>
  <c r="F826" i="5"/>
  <c r="G818" i="5"/>
  <c r="F818" i="5"/>
  <c r="G810" i="5"/>
  <c r="F810" i="5"/>
  <c r="F802" i="5"/>
  <c r="G802" i="5" s="1"/>
  <c r="F794" i="5"/>
  <c r="G794" i="5" s="1"/>
  <c r="F786" i="5"/>
  <c r="G786" i="5" s="1"/>
  <c r="F778" i="5"/>
  <c r="G778" i="5" s="1"/>
  <c r="F770" i="5"/>
  <c r="G770" i="5" s="1"/>
  <c r="G762" i="5"/>
  <c r="F762" i="5"/>
  <c r="G754" i="5"/>
  <c r="F754" i="5"/>
  <c r="G746" i="5"/>
  <c r="F746" i="5"/>
  <c r="F738" i="5"/>
  <c r="G738" i="5" s="1"/>
  <c r="F730" i="5"/>
  <c r="G730" i="5" s="1"/>
  <c r="F714" i="5"/>
  <c r="G714" i="5" s="1"/>
  <c r="F706" i="5"/>
  <c r="G706" i="5" s="1"/>
  <c r="F428" i="5"/>
  <c r="G428" i="5" s="1"/>
  <c r="M428" i="5" s="1"/>
  <c r="F420" i="5"/>
  <c r="G420" i="5" s="1"/>
  <c r="M420" i="5" s="1"/>
  <c r="F412" i="5"/>
  <c r="G412" i="5" s="1"/>
  <c r="M412" i="5" s="1"/>
  <c r="F404" i="5"/>
  <c r="G404" i="5" s="1"/>
  <c r="M404" i="5" s="1"/>
  <c r="F396" i="5"/>
  <c r="G396" i="5" s="1"/>
  <c r="M396" i="5" s="1"/>
  <c r="F388" i="5"/>
  <c r="G388" i="5" s="1"/>
  <c r="M388" i="5" s="1"/>
  <c r="F380" i="5"/>
  <c r="G380" i="5" s="1"/>
  <c r="M380" i="5" s="1"/>
  <c r="F372" i="5"/>
  <c r="G372" i="5" s="1"/>
  <c r="M372" i="5" s="1"/>
  <c r="F364" i="5"/>
  <c r="G364" i="5" s="1"/>
  <c r="M364" i="5" s="1"/>
  <c r="F356" i="5"/>
  <c r="G356" i="5" s="1"/>
  <c r="M356" i="5" s="1"/>
  <c r="F348" i="5"/>
  <c r="G348" i="5" s="1"/>
  <c r="M348" i="5" s="1"/>
  <c r="F340" i="5"/>
  <c r="G340" i="5" s="1"/>
  <c r="M340" i="5" s="1"/>
  <c r="F332" i="5"/>
  <c r="G332" i="5" s="1"/>
  <c r="M332" i="5" s="1"/>
  <c r="F324" i="5"/>
  <c r="G324" i="5" s="1"/>
  <c r="M324" i="5" s="1"/>
  <c r="F316" i="5"/>
  <c r="G316" i="5" s="1"/>
  <c r="M316" i="5" s="1"/>
  <c r="F308" i="5"/>
  <c r="G308" i="5" s="1"/>
  <c r="M308" i="5" s="1"/>
  <c r="F300" i="5"/>
  <c r="G300" i="5" s="1"/>
  <c r="M300" i="5" s="1"/>
  <c r="F292" i="5"/>
  <c r="G292" i="5" s="1"/>
  <c r="M292" i="5" s="1"/>
  <c r="F284" i="5"/>
  <c r="G284" i="5" s="1"/>
  <c r="M284" i="5" s="1"/>
  <c r="F276" i="5"/>
  <c r="G276" i="5" s="1"/>
  <c r="M276" i="5" s="1"/>
  <c r="F268" i="5"/>
  <c r="G268" i="5" s="1"/>
  <c r="M268" i="5" s="1"/>
  <c r="F260" i="5"/>
  <c r="G260" i="5" s="1"/>
  <c r="M260" i="5" s="1"/>
  <c r="F252" i="5"/>
  <c r="G252" i="5" s="1"/>
  <c r="M252" i="5" s="1"/>
  <c r="F244" i="5"/>
  <c r="G244" i="5" s="1"/>
  <c r="M244" i="5" s="1"/>
  <c r="F236" i="5"/>
  <c r="G236" i="5" s="1"/>
  <c r="M236" i="5" s="1"/>
  <c r="F228" i="5"/>
  <c r="G228" i="5" s="1"/>
  <c r="M228" i="5" s="1"/>
  <c r="F220" i="5"/>
  <c r="G220" i="5" s="1"/>
  <c r="M220" i="5" s="1"/>
  <c r="F212" i="5"/>
  <c r="G212" i="5" s="1"/>
  <c r="M212" i="5" s="1"/>
  <c r="F204" i="5"/>
  <c r="G204" i="5" s="1"/>
  <c r="M204" i="5" s="1"/>
  <c r="F196" i="5"/>
  <c r="G196" i="5" s="1"/>
  <c r="M196" i="5" s="1"/>
  <c r="F188" i="5"/>
  <c r="G188" i="5" s="1"/>
  <c r="M188" i="5" s="1"/>
  <c r="F180" i="5"/>
  <c r="G180" i="5" s="1"/>
  <c r="M180" i="5" s="1"/>
  <c r="F172" i="5"/>
  <c r="G172" i="5" s="1"/>
  <c r="M172" i="5" s="1"/>
  <c r="F164" i="5"/>
  <c r="G164" i="5" s="1"/>
  <c r="M164" i="5" s="1"/>
  <c r="F156" i="5"/>
  <c r="G156" i="5" s="1"/>
  <c r="M156" i="5" s="1"/>
  <c r="F148" i="5"/>
  <c r="G148" i="5" s="1"/>
  <c r="M148" i="5" s="1"/>
  <c r="F140" i="5"/>
  <c r="G140" i="5" s="1"/>
  <c r="M140" i="5" s="1"/>
  <c r="F132" i="5"/>
  <c r="G132" i="5" s="1"/>
  <c r="M132" i="5" s="1"/>
  <c r="F124" i="5"/>
  <c r="G124" i="5" s="1"/>
  <c r="M124" i="5" s="1"/>
  <c r="F116" i="5"/>
  <c r="G116" i="5" s="1"/>
  <c r="M116" i="5" s="1"/>
  <c r="F108" i="5"/>
  <c r="G108" i="5" s="1"/>
  <c r="M108" i="5" s="1"/>
  <c r="F100" i="5"/>
  <c r="G100" i="5" s="1"/>
  <c r="M100" i="5" s="1"/>
  <c r="F92" i="5"/>
  <c r="G92" i="5" s="1"/>
  <c r="M92" i="5" s="1"/>
  <c r="F84" i="5"/>
  <c r="G84" i="5" s="1"/>
  <c r="M84" i="5" s="1"/>
  <c r="F76" i="5"/>
  <c r="G76" i="5" s="1"/>
  <c r="M76" i="5" s="1"/>
  <c r="F68" i="5"/>
  <c r="G68" i="5" s="1"/>
  <c r="M68" i="5" s="1"/>
  <c r="F60" i="5"/>
  <c r="G60" i="5" s="1"/>
  <c r="M60" i="5" s="1"/>
  <c r="F52" i="5"/>
  <c r="G52" i="5" s="1"/>
  <c r="M52" i="5" s="1"/>
  <c r="F36" i="5"/>
  <c r="G36" i="5" s="1"/>
  <c r="M36" i="5" s="1"/>
  <c r="F28" i="5"/>
  <c r="G28" i="5" s="1"/>
  <c r="M28" i="5" s="1"/>
  <c r="F20" i="5"/>
  <c r="G20" i="5" s="1"/>
  <c r="M20" i="5" s="1"/>
  <c r="F12" i="5"/>
  <c r="G12" i="5" s="1"/>
  <c r="M12" i="5" s="1"/>
  <c r="F4" i="5"/>
  <c r="G4" i="5" s="1"/>
  <c r="M4" i="5" s="1"/>
  <c r="F635" i="5"/>
  <c r="G635" i="5" s="1"/>
  <c r="M635" i="5" s="1"/>
  <c r="F627" i="5"/>
  <c r="G627" i="5" s="1"/>
  <c r="M627" i="5" s="1"/>
  <c r="F619" i="5"/>
  <c r="G619" i="5" s="1"/>
  <c r="M619" i="5" s="1"/>
  <c r="F611" i="5"/>
  <c r="G611" i="5" s="1"/>
  <c r="M611" i="5" s="1"/>
  <c r="F595" i="5"/>
  <c r="G595" i="5" s="1"/>
  <c r="M595" i="5" s="1"/>
  <c r="F587" i="5"/>
  <c r="G587" i="5" s="1"/>
  <c r="M587" i="5" s="1"/>
  <c r="F579" i="5"/>
  <c r="G579" i="5" s="1"/>
  <c r="M579" i="5" s="1"/>
  <c r="F571" i="5"/>
  <c r="G571" i="5" s="1"/>
  <c r="M571" i="5" s="1"/>
  <c r="F563" i="5"/>
  <c r="G563" i="5" s="1"/>
  <c r="M563" i="5" s="1"/>
  <c r="F555" i="5"/>
  <c r="G555" i="5" s="1"/>
  <c r="M555" i="5" s="1"/>
  <c r="F547" i="5"/>
  <c r="G547" i="5" s="1"/>
  <c r="M547" i="5" s="1"/>
  <c r="F531" i="5"/>
  <c r="G531" i="5" s="1"/>
  <c r="M531" i="5" s="1"/>
  <c r="F523" i="5"/>
  <c r="G523" i="5" s="1"/>
  <c r="M523" i="5" s="1"/>
  <c r="F515" i="5"/>
  <c r="G515" i="5" s="1"/>
  <c r="M515" i="5" s="1"/>
  <c r="F507" i="5"/>
  <c r="G507" i="5" s="1"/>
  <c r="M507" i="5" s="1"/>
  <c r="F491" i="5"/>
  <c r="G491" i="5" s="1"/>
  <c r="M491" i="5" s="1"/>
  <c r="F483" i="5"/>
  <c r="G483" i="5" s="1"/>
  <c r="M483" i="5" s="1"/>
  <c r="F475" i="5"/>
  <c r="G475" i="5" s="1"/>
  <c r="M475" i="5" s="1"/>
  <c r="F459" i="5"/>
  <c r="G459" i="5" s="1"/>
  <c r="M459" i="5" s="1"/>
  <c r="F451" i="5"/>
  <c r="G451" i="5" s="1"/>
  <c r="M451" i="5" s="1"/>
  <c r="F443" i="5"/>
  <c r="G443" i="5" s="1"/>
  <c r="M443" i="5" s="1"/>
  <c r="F427" i="5"/>
  <c r="G427" i="5" s="1"/>
  <c r="M427" i="5" s="1"/>
  <c r="F419" i="5"/>
  <c r="G419" i="5" s="1"/>
  <c r="M419" i="5" s="1"/>
  <c r="F411" i="5"/>
  <c r="G411" i="5" s="1"/>
  <c r="M411" i="5" s="1"/>
  <c r="F395" i="5"/>
  <c r="G395" i="5" s="1"/>
  <c r="M395" i="5" s="1"/>
  <c r="F387" i="5"/>
  <c r="G387" i="5" s="1"/>
  <c r="M387" i="5" s="1"/>
  <c r="F379" i="5"/>
  <c r="G379" i="5" s="1"/>
  <c r="M379" i="5" s="1"/>
  <c r="F363" i="5"/>
  <c r="G363" i="5" s="1"/>
  <c r="M363" i="5" s="1"/>
  <c r="F355" i="5"/>
  <c r="G355" i="5" s="1"/>
  <c r="M355" i="5" s="1"/>
  <c r="F347" i="5"/>
  <c r="G347" i="5" s="1"/>
  <c r="M347" i="5" s="1"/>
  <c r="F331" i="5"/>
  <c r="G331" i="5" s="1"/>
  <c r="M331" i="5" s="1"/>
  <c r="F323" i="5"/>
  <c r="G323" i="5" s="1"/>
  <c r="M323" i="5" s="1"/>
  <c r="F315" i="5"/>
  <c r="G315" i="5" s="1"/>
  <c r="M315" i="5" s="1"/>
  <c r="F299" i="5"/>
  <c r="G299" i="5" s="1"/>
  <c r="M299" i="5" s="1"/>
  <c r="F291" i="5"/>
  <c r="G291" i="5" s="1"/>
  <c r="M291" i="5" s="1"/>
  <c r="F283" i="5"/>
  <c r="G283" i="5" s="1"/>
  <c r="M283" i="5" s="1"/>
  <c r="F267" i="5"/>
  <c r="G267" i="5" s="1"/>
  <c r="M267" i="5" s="1"/>
  <c r="F259" i="5"/>
  <c r="G259" i="5" s="1"/>
  <c r="M259" i="5" s="1"/>
  <c r="F251" i="5"/>
  <c r="G251" i="5" s="1"/>
  <c r="M251" i="5" s="1"/>
  <c r="F235" i="5"/>
  <c r="G235" i="5" s="1"/>
  <c r="M235" i="5" s="1"/>
  <c r="F227" i="5"/>
  <c r="G227" i="5" s="1"/>
  <c r="M227" i="5" s="1"/>
  <c r="F219" i="5"/>
  <c r="G219" i="5" s="1"/>
  <c r="M219" i="5" s="1"/>
  <c r="F203" i="5"/>
  <c r="G203" i="5" s="1"/>
  <c r="M203" i="5" s="1"/>
  <c r="F195" i="5"/>
  <c r="G195" i="5" s="1"/>
  <c r="M195" i="5" s="1"/>
  <c r="F187" i="5"/>
  <c r="G187" i="5" s="1"/>
  <c r="M187" i="5" s="1"/>
  <c r="F171" i="5"/>
  <c r="G171" i="5" s="1"/>
  <c r="M171" i="5" s="1"/>
  <c r="F163" i="5"/>
  <c r="G163" i="5" s="1"/>
  <c r="M163" i="5" s="1"/>
  <c r="F155" i="5"/>
  <c r="G155" i="5" s="1"/>
  <c r="M155" i="5" s="1"/>
  <c r="F139" i="5"/>
  <c r="G139" i="5" s="1"/>
  <c r="M139" i="5" s="1"/>
  <c r="F131" i="5"/>
  <c r="G131" i="5" s="1"/>
  <c r="M131" i="5" s="1"/>
  <c r="F123" i="5"/>
  <c r="G123" i="5" s="1"/>
  <c r="M123" i="5" s="1"/>
  <c r="F107" i="5"/>
  <c r="G107" i="5" s="1"/>
  <c r="M107" i="5" s="1"/>
  <c r="F99" i="5"/>
  <c r="G99" i="5" s="1"/>
  <c r="M99" i="5" s="1"/>
  <c r="F91" i="5"/>
  <c r="G91" i="5" s="1"/>
  <c r="M91" i="5" s="1"/>
  <c r="F83" i="5"/>
  <c r="G83" i="5" s="1"/>
  <c r="M83" i="5" s="1"/>
  <c r="F75" i="5"/>
  <c r="G75" i="5" s="1"/>
  <c r="M75" i="5" s="1"/>
  <c r="F67" i="5"/>
  <c r="G67" i="5" s="1"/>
  <c r="M67" i="5" s="1"/>
  <c r="F59" i="5"/>
  <c r="G59" i="5" s="1"/>
  <c r="M59" i="5" s="1"/>
  <c r="F51" i="5"/>
  <c r="G51" i="5" s="1"/>
  <c r="M51" i="5" s="1"/>
  <c r="F43" i="5"/>
  <c r="G43" i="5" s="1"/>
  <c r="M43" i="5" s="1"/>
  <c r="F35" i="5"/>
  <c r="G35" i="5" s="1"/>
  <c r="M35" i="5" s="1"/>
  <c r="F27" i="5"/>
  <c r="G27" i="5" s="1"/>
  <c r="M27" i="5" s="1"/>
  <c r="F11" i="5"/>
  <c r="G11" i="5" s="1"/>
  <c r="M11" i="5" s="1"/>
  <c r="F3" i="5"/>
  <c r="G3" i="5" s="1"/>
  <c r="M3" i="5" s="1"/>
  <c r="F698" i="5"/>
  <c r="G698" i="5" s="1"/>
  <c r="F690" i="5"/>
  <c r="G690" i="5" s="1"/>
  <c r="F682" i="5"/>
  <c r="G682" i="5" s="1"/>
  <c r="F674" i="5"/>
  <c r="G674" i="5" s="1"/>
  <c r="F666" i="5"/>
  <c r="G666" i="5" s="1"/>
  <c r="F650" i="5"/>
  <c r="G650" i="5" s="1"/>
  <c r="F642" i="5"/>
  <c r="G642" i="5" s="1"/>
  <c r="F634" i="5"/>
  <c r="G634" i="5" s="1"/>
  <c r="F626" i="5"/>
  <c r="G626" i="5" s="1"/>
  <c r="F618" i="5"/>
  <c r="G618" i="5" s="1"/>
  <c r="F610" i="5"/>
  <c r="G610" i="5" s="1"/>
  <c r="F602" i="5"/>
  <c r="G602" i="5" s="1"/>
  <c r="F586" i="5"/>
  <c r="G586" i="5" s="1"/>
  <c r="F578" i="5"/>
  <c r="G578" i="5" s="1"/>
  <c r="F570" i="5"/>
  <c r="G570" i="5" s="1"/>
  <c r="F562" i="5"/>
  <c r="G562" i="5" s="1"/>
  <c r="F554" i="5"/>
  <c r="G554" i="5" s="1"/>
  <c r="F546" i="5"/>
  <c r="G546" i="5" s="1"/>
  <c r="F538" i="5"/>
  <c r="G538" i="5" s="1"/>
  <c r="F522" i="5"/>
  <c r="G522" i="5" s="1"/>
  <c r="F514" i="5"/>
  <c r="G514" i="5" s="1"/>
  <c r="F506" i="5"/>
  <c r="G506" i="5" s="1"/>
  <c r="F498" i="5"/>
  <c r="G498" i="5" s="1"/>
  <c r="F490" i="5"/>
  <c r="G490" i="5" s="1"/>
  <c r="F90" i="5"/>
  <c r="G90" i="5" s="1"/>
  <c r="F82" i="5"/>
  <c r="G82" i="5" s="1"/>
  <c r="F66" i="5"/>
  <c r="G66" i="5" s="1"/>
  <c r="F58" i="5"/>
  <c r="G58" i="5" s="1"/>
  <c r="F50" i="5"/>
  <c r="G50" i="5" s="1"/>
  <c r="F42" i="5"/>
  <c r="G42" i="5" s="1"/>
  <c r="F26" i="5"/>
  <c r="G26" i="5" s="1"/>
  <c r="F18" i="5"/>
  <c r="G18" i="5" s="1"/>
  <c r="F625" i="5"/>
  <c r="G625" i="5" s="1"/>
  <c r="F617" i="5"/>
  <c r="G617" i="5" s="1"/>
  <c r="F609" i="5"/>
  <c r="G609" i="5" s="1"/>
  <c r="F601" i="5"/>
  <c r="G601" i="5" s="1"/>
  <c r="F593" i="5"/>
  <c r="G593" i="5" s="1"/>
  <c r="F585" i="5"/>
  <c r="G585" i="5" s="1"/>
  <c r="G577" i="5"/>
  <c r="F577" i="5"/>
  <c r="G569" i="5"/>
  <c r="F569" i="5"/>
  <c r="G561" i="5"/>
  <c r="F561" i="5"/>
  <c r="G553" i="5"/>
  <c r="F553" i="5"/>
  <c r="G545" i="5"/>
  <c r="F545" i="5"/>
  <c r="G537" i="5"/>
  <c r="M537" i="5" s="1"/>
  <c r="F537" i="5"/>
  <c r="G529" i="5"/>
  <c r="F529" i="5"/>
  <c r="G521" i="5"/>
  <c r="F521" i="5"/>
  <c r="G513" i="5"/>
  <c r="F513" i="5"/>
  <c r="G505" i="5"/>
  <c r="F505" i="5"/>
  <c r="G497" i="5"/>
  <c r="F497" i="5"/>
  <c r="G489" i="5"/>
  <c r="F489" i="5"/>
  <c r="G481" i="5"/>
  <c r="F481" i="5"/>
  <c r="G473" i="5"/>
  <c r="M473" i="5" s="1"/>
  <c r="F473" i="5"/>
  <c r="G465" i="5"/>
  <c r="F465" i="5"/>
  <c r="G457" i="5"/>
  <c r="F457" i="5"/>
  <c r="G449" i="5"/>
  <c r="F449" i="5"/>
  <c r="G441" i="5"/>
  <c r="F441" i="5"/>
  <c r="G433" i="5"/>
  <c r="F433" i="5"/>
  <c r="G425" i="5"/>
  <c r="F425" i="5"/>
  <c r="G417" i="5"/>
  <c r="F417" i="5"/>
  <c r="G409" i="5"/>
  <c r="M409" i="5" s="1"/>
  <c r="F409" i="5"/>
  <c r="G401" i="5"/>
  <c r="F401" i="5"/>
  <c r="G393" i="5"/>
  <c r="F393" i="5"/>
  <c r="G385" i="5"/>
  <c r="F385" i="5"/>
  <c r="G377" i="5"/>
  <c r="F377" i="5"/>
  <c r="G369" i="5"/>
  <c r="F369" i="5"/>
  <c r="G361" i="5"/>
  <c r="F361" i="5"/>
  <c r="F353" i="5"/>
  <c r="G353" i="5" s="1"/>
  <c r="F345" i="5"/>
  <c r="G345" i="5" s="1"/>
  <c r="M345" i="5" s="1"/>
  <c r="F337" i="5"/>
  <c r="G337" i="5" s="1"/>
  <c r="M337" i="5" s="1"/>
  <c r="F329" i="5"/>
  <c r="G329" i="5" s="1"/>
  <c r="F321" i="5"/>
  <c r="G321" i="5" s="1"/>
  <c r="G313" i="5"/>
  <c r="F313" i="5"/>
  <c r="G305" i="5"/>
  <c r="F305" i="5"/>
  <c r="G297" i="5"/>
  <c r="M297" i="5" s="1"/>
  <c r="F297" i="5"/>
  <c r="F289" i="5"/>
  <c r="G289" i="5" s="1"/>
  <c r="F281" i="5"/>
  <c r="G281" i="5" s="1"/>
  <c r="M281" i="5" s="1"/>
  <c r="F273" i="5"/>
  <c r="G273" i="5" s="1"/>
  <c r="F265" i="5"/>
  <c r="G265" i="5" s="1"/>
  <c r="F257" i="5"/>
  <c r="G257" i="5" s="1"/>
  <c r="G249" i="5"/>
  <c r="F249" i="5"/>
  <c r="G241" i="5"/>
  <c r="F241" i="5"/>
  <c r="G233" i="5"/>
  <c r="F233" i="5"/>
  <c r="F225" i="5"/>
  <c r="G225" i="5" s="1"/>
  <c r="F217" i="5"/>
  <c r="G217" i="5" s="1"/>
  <c r="M217" i="5" s="1"/>
  <c r="F209" i="5"/>
  <c r="G209" i="5" s="1"/>
  <c r="M209" i="5" s="1"/>
  <c r="F201" i="5"/>
  <c r="G201" i="5" s="1"/>
  <c r="M201" i="5" s="1"/>
  <c r="F193" i="5"/>
  <c r="G193" i="5" s="1"/>
  <c r="G185" i="5"/>
  <c r="F185" i="5"/>
  <c r="G177" i="5"/>
  <c r="F177" i="5"/>
  <c r="G169" i="5"/>
  <c r="F169" i="5"/>
  <c r="F161" i="5"/>
  <c r="G161" i="5" s="1"/>
  <c r="M161" i="5" s="1"/>
  <c r="F153" i="5"/>
  <c r="G153" i="5" s="1"/>
  <c r="F145" i="5"/>
  <c r="G145" i="5" s="1"/>
  <c r="F137" i="5"/>
  <c r="G137" i="5" s="1"/>
  <c r="M137" i="5" s="1"/>
  <c r="F129" i="5"/>
  <c r="G129" i="5" s="1"/>
  <c r="G121" i="5"/>
  <c r="F121" i="5"/>
  <c r="G113" i="5"/>
  <c r="F113" i="5"/>
  <c r="G105" i="5"/>
  <c r="F105" i="5"/>
  <c r="F97" i="5"/>
  <c r="G97" i="5" s="1"/>
  <c r="F89" i="5"/>
  <c r="G89" i="5" s="1"/>
  <c r="F81" i="5"/>
  <c r="G81" i="5" s="1"/>
  <c r="F73" i="5"/>
  <c r="G73" i="5" s="1"/>
  <c r="M73" i="5" s="1"/>
  <c r="F65" i="5"/>
  <c r="G65" i="5" s="1"/>
  <c r="M65" i="5" s="1"/>
  <c r="F57" i="5"/>
  <c r="G57" i="5" s="1"/>
  <c r="F49" i="5"/>
  <c r="G49" i="5" s="1"/>
  <c r="F41" i="5"/>
  <c r="G41" i="5" s="1"/>
  <c r="F33" i="5"/>
  <c r="G33" i="5" s="1"/>
  <c r="F25" i="5"/>
  <c r="G25" i="5" s="1"/>
  <c r="F17" i="5"/>
  <c r="G17" i="5" s="1"/>
  <c r="F9" i="5"/>
  <c r="G9" i="5" s="1"/>
  <c r="M9" i="5" s="1"/>
  <c r="F704" i="5"/>
  <c r="G704" i="5" s="1"/>
  <c r="M704" i="5" s="1"/>
  <c r="G696" i="5"/>
  <c r="M696" i="5" s="1"/>
  <c r="F696" i="5"/>
  <c r="G688" i="5"/>
  <c r="M688" i="5" s="1"/>
  <c r="F688" i="5"/>
  <c r="G680" i="5"/>
  <c r="M680" i="5" s="1"/>
  <c r="F680" i="5"/>
  <c r="G672" i="5"/>
  <c r="M672" i="5" s="1"/>
  <c r="F672" i="5"/>
  <c r="G664" i="5"/>
  <c r="M664" i="5" s="1"/>
  <c r="F664" i="5"/>
  <c r="G656" i="5"/>
  <c r="M656" i="5" s="1"/>
  <c r="F656" i="5"/>
  <c r="G648" i="5"/>
  <c r="M648" i="5" s="1"/>
  <c r="F648" i="5"/>
  <c r="F640" i="5"/>
  <c r="G640" i="5" s="1"/>
  <c r="M640" i="5" s="1"/>
  <c r="F632" i="5"/>
  <c r="G632" i="5" s="1"/>
  <c r="M632" i="5" s="1"/>
  <c r="F624" i="5"/>
  <c r="G624" i="5" s="1"/>
  <c r="M624" i="5" s="1"/>
  <c r="F616" i="5"/>
  <c r="G616" i="5" s="1"/>
  <c r="M616" i="5" s="1"/>
  <c r="F608" i="5"/>
  <c r="G608" i="5" s="1"/>
  <c r="M608" i="5" s="1"/>
  <c r="F600" i="5"/>
  <c r="G600" i="5" s="1"/>
  <c r="M600" i="5" s="1"/>
  <c r="F592" i="5"/>
  <c r="G592" i="5" s="1"/>
  <c r="M592" i="5" s="1"/>
  <c r="F584" i="5"/>
  <c r="G584" i="5" s="1"/>
  <c r="M584" i="5" s="1"/>
  <c r="F576" i="5"/>
  <c r="G576" i="5" s="1"/>
  <c r="M576" i="5" s="1"/>
  <c r="G568" i="5"/>
  <c r="M568" i="5" s="1"/>
  <c r="F568" i="5"/>
  <c r="G560" i="5"/>
  <c r="M560" i="5" s="1"/>
  <c r="F560" i="5"/>
  <c r="G552" i="5"/>
  <c r="M552" i="5" s="1"/>
  <c r="F552" i="5"/>
  <c r="G544" i="5"/>
  <c r="M544" i="5" s="1"/>
  <c r="F544" i="5"/>
  <c r="G536" i="5"/>
  <c r="M536" i="5" s="1"/>
  <c r="F536" i="5"/>
  <c r="G528" i="5"/>
  <c r="M528" i="5" s="1"/>
  <c r="F528" i="5"/>
  <c r="F520" i="5"/>
  <c r="G520" i="5" s="1"/>
  <c r="M520" i="5" s="1"/>
  <c r="F512" i="5"/>
  <c r="G512" i="5" s="1"/>
  <c r="M512" i="5" s="1"/>
  <c r="F504" i="5"/>
  <c r="G504" i="5" s="1"/>
  <c r="M504" i="5" s="1"/>
  <c r="F496" i="5"/>
  <c r="G496" i="5" s="1"/>
  <c r="M496" i="5" s="1"/>
  <c r="F488" i="5"/>
  <c r="G488" i="5" s="1"/>
  <c r="M488" i="5" s="1"/>
  <c r="G480" i="5"/>
  <c r="M480" i="5" s="1"/>
  <c r="F480" i="5"/>
  <c r="G472" i="5"/>
  <c r="M472" i="5" s="1"/>
  <c r="F472" i="5"/>
  <c r="G464" i="5"/>
  <c r="M464" i="5" s="1"/>
  <c r="F464" i="5"/>
  <c r="F456" i="5"/>
  <c r="G456" i="5" s="1"/>
  <c r="M456" i="5" s="1"/>
  <c r="F448" i="5"/>
  <c r="G448" i="5" s="1"/>
  <c r="M448" i="5" s="1"/>
  <c r="F440" i="5"/>
  <c r="G440" i="5" s="1"/>
  <c r="M440" i="5" s="1"/>
  <c r="F432" i="5"/>
  <c r="G432" i="5" s="1"/>
  <c r="M432" i="5" s="1"/>
  <c r="F424" i="5"/>
  <c r="G424" i="5" s="1"/>
  <c r="M424" i="5" s="1"/>
  <c r="G416" i="5"/>
  <c r="M416" i="5" s="1"/>
  <c r="F416" i="5"/>
  <c r="G408" i="5"/>
  <c r="M408" i="5" s="1"/>
  <c r="F408" i="5"/>
  <c r="G400" i="5"/>
  <c r="M400" i="5" s="1"/>
  <c r="F400" i="5"/>
  <c r="F392" i="5"/>
  <c r="G392" i="5" s="1"/>
  <c r="M392" i="5" s="1"/>
  <c r="F384" i="5"/>
  <c r="G384" i="5" s="1"/>
  <c r="M384" i="5" s="1"/>
  <c r="F376" i="5"/>
  <c r="G376" i="5" s="1"/>
  <c r="M376" i="5" s="1"/>
  <c r="F368" i="5"/>
  <c r="G368" i="5" s="1"/>
  <c r="M368" i="5" s="1"/>
  <c r="F360" i="5"/>
  <c r="G360" i="5" s="1"/>
  <c r="M360" i="5" s="1"/>
  <c r="G352" i="5"/>
  <c r="M352" i="5" s="1"/>
  <c r="F352" i="5"/>
  <c r="G344" i="5"/>
  <c r="M344" i="5" s="1"/>
  <c r="F344" i="5"/>
  <c r="G336" i="5"/>
  <c r="M336" i="5" s="1"/>
  <c r="F336" i="5"/>
  <c r="F328" i="5"/>
  <c r="G328" i="5" s="1"/>
  <c r="M328" i="5" s="1"/>
  <c r="F320" i="5"/>
  <c r="G320" i="5" s="1"/>
  <c r="M320" i="5" s="1"/>
  <c r="F312" i="5"/>
  <c r="G312" i="5" s="1"/>
  <c r="M312" i="5" s="1"/>
  <c r="F304" i="5"/>
  <c r="G304" i="5" s="1"/>
  <c r="M304" i="5" s="1"/>
  <c r="F296" i="5"/>
  <c r="G296" i="5" s="1"/>
  <c r="M296" i="5" s="1"/>
  <c r="G288" i="5"/>
  <c r="M288" i="5" s="1"/>
  <c r="F288" i="5"/>
  <c r="G280" i="5"/>
  <c r="M280" i="5" s="1"/>
  <c r="F280" i="5"/>
  <c r="G272" i="5"/>
  <c r="M272" i="5" s="1"/>
  <c r="F272" i="5"/>
  <c r="F264" i="5"/>
  <c r="G264" i="5" s="1"/>
  <c r="M264" i="5" s="1"/>
  <c r="F256" i="5"/>
  <c r="G256" i="5" s="1"/>
  <c r="M256" i="5" s="1"/>
  <c r="F248" i="5"/>
  <c r="G248" i="5" s="1"/>
  <c r="M248" i="5" s="1"/>
  <c r="F240" i="5"/>
  <c r="G240" i="5" s="1"/>
  <c r="M240" i="5" s="1"/>
  <c r="F232" i="5"/>
  <c r="G232" i="5" s="1"/>
  <c r="M232" i="5" s="1"/>
  <c r="G224" i="5"/>
  <c r="M224" i="5" s="1"/>
  <c r="F224" i="5"/>
  <c r="G216" i="5"/>
  <c r="M216" i="5" s="1"/>
  <c r="F216" i="5"/>
  <c r="G208" i="5"/>
  <c r="M208" i="5" s="1"/>
  <c r="F208" i="5"/>
  <c r="F200" i="5"/>
  <c r="G200" i="5" s="1"/>
  <c r="M200" i="5" s="1"/>
  <c r="F192" i="5"/>
  <c r="G192" i="5" s="1"/>
  <c r="M192" i="5" s="1"/>
  <c r="F184" i="5"/>
  <c r="G184" i="5" s="1"/>
  <c r="M184" i="5" s="1"/>
  <c r="F176" i="5"/>
  <c r="G176" i="5" s="1"/>
  <c r="M176" i="5" s="1"/>
  <c r="F168" i="5"/>
  <c r="G168" i="5" s="1"/>
  <c r="M168" i="5" s="1"/>
  <c r="G160" i="5"/>
  <c r="M160" i="5" s="1"/>
  <c r="F160" i="5"/>
  <c r="G152" i="5"/>
  <c r="M152" i="5" s="1"/>
  <c r="F152" i="5"/>
  <c r="G144" i="5"/>
  <c r="M144" i="5" s="1"/>
  <c r="F144" i="5"/>
  <c r="F136" i="5"/>
  <c r="G136" i="5" s="1"/>
  <c r="M136" i="5" s="1"/>
  <c r="F128" i="5"/>
  <c r="G128" i="5" s="1"/>
  <c r="M128" i="5" s="1"/>
  <c r="F120" i="5"/>
  <c r="G120" i="5" s="1"/>
  <c r="M120" i="5" s="1"/>
  <c r="F112" i="5"/>
  <c r="G112" i="5" s="1"/>
  <c r="M112" i="5" s="1"/>
  <c r="F104" i="5"/>
  <c r="G104" i="5" s="1"/>
  <c r="M104" i="5" s="1"/>
  <c r="G96" i="5"/>
  <c r="M96" i="5" s="1"/>
  <c r="F96" i="5"/>
  <c r="G88" i="5"/>
  <c r="M88" i="5" s="1"/>
  <c r="F88" i="5"/>
  <c r="G80" i="5"/>
  <c r="M80" i="5" s="1"/>
  <c r="F80" i="5"/>
  <c r="G72" i="5"/>
  <c r="M72" i="5" s="1"/>
  <c r="F72" i="5"/>
  <c r="G64" i="5"/>
  <c r="M64" i="5" s="1"/>
  <c r="F64" i="5"/>
  <c r="G56" i="5"/>
  <c r="M56" i="5" s="1"/>
  <c r="F56" i="5"/>
  <c r="G48" i="5"/>
  <c r="M48" i="5" s="1"/>
  <c r="F48" i="5"/>
  <c r="G40" i="5"/>
  <c r="M40" i="5" s="1"/>
  <c r="F40" i="5"/>
  <c r="F32" i="5"/>
  <c r="G32" i="5" s="1"/>
  <c r="M32" i="5" s="1"/>
  <c r="F24" i="5"/>
  <c r="G24" i="5" s="1"/>
  <c r="M24" i="5" s="1"/>
  <c r="G16" i="5"/>
  <c r="M16" i="5" s="1"/>
  <c r="F16" i="5"/>
  <c r="F8" i="5"/>
  <c r="G8" i="5" s="1"/>
  <c r="M8" i="5" s="1"/>
  <c r="L889" i="5"/>
  <c r="L881" i="5"/>
  <c r="L873" i="5"/>
  <c r="L865" i="5"/>
  <c r="L857" i="5"/>
  <c r="L849" i="5"/>
  <c r="L841" i="5"/>
  <c r="L833" i="5"/>
  <c r="L825" i="5"/>
  <c r="L817" i="5"/>
  <c r="L809" i="5"/>
  <c r="L801" i="5"/>
  <c r="L793" i="5"/>
  <c r="L785" i="5"/>
  <c r="L777" i="5"/>
  <c r="L769" i="5"/>
  <c r="L761" i="5"/>
  <c r="L753" i="5"/>
  <c r="L745" i="5"/>
  <c r="L737" i="5"/>
  <c r="L729" i="5"/>
  <c r="L721" i="5"/>
  <c r="L713" i="5"/>
  <c r="L705" i="5"/>
  <c r="L697" i="5"/>
  <c r="L689" i="5"/>
  <c r="L681" i="5"/>
  <c r="L673" i="5"/>
  <c r="L265" i="5"/>
  <c r="L137" i="5"/>
  <c r="F599" i="5"/>
  <c r="G599" i="5" s="1"/>
  <c r="M599" i="5" s="1"/>
  <c r="F591" i="5"/>
  <c r="G591" i="5" s="1"/>
  <c r="M591" i="5" s="1"/>
  <c r="F583" i="5"/>
  <c r="G583" i="5" s="1"/>
  <c r="M583" i="5" s="1"/>
  <c r="F575" i="5"/>
  <c r="G575" i="5" s="1"/>
  <c r="M575" i="5" s="1"/>
  <c r="F567" i="5"/>
  <c r="G567" i="5" s="1"/>
  <c r="M567" i="5" s="1"/>
  <c r="F559" i="5"/>
  <c r="G559" i="5" s="1"/>
  <c r="M559" i="5" s="1"/>
  <c r="F551" i="5"/>
  <c r="G551" i="5" s="1"/>
  <c r="M551" i="5" s="1"/>
  <c r="F543" i="5"/>
  <c r="G543" i="5" s="1"/>
  <c r="M543" i="5" s="1"/>
  <c r="F535" i="5"/>
  <c r="G535" i="5" s="1"/>
  <c r="M535" i="5" s="1"/>
  <c r="F527" i="5"/>
  <c r="G527" i="5" s="1"/>
  <c r="M527" i="5" s="1"/>
  <c r="F519" i="5"/>
  <c r="G519" i="5" s="1"/>
  <c r="M519" i="5" s="1"/>
  <c r="F511" i="5"/>
  <c r="G511" i="5" s="1"/>
  <c r="M511" i="5" s="1"/>
  <c r="F503" i="5"/>
  <c r="G503" i="5" s="1"/>
  <c r="M503" i="5" s="1"/>
  <c r="F495" i="5"/>
  <c r="G495" i="5" s="1"/>
  <c r="M495" i="5" s="1"/>
  <c r="F487" i="5"/>
  <c r="G487" i="5" s="1"/>
  <c r="M487" i="5" s="1"/>
  <c r="F479" i="5"/>
  <c r="G479" i="5" s="1"/>
  <c r="M479" i="5" s="1"/>
  <c r="F471" i="5"/>
  <c r="G471" i="5" s="1"/>
  <c r="M471" i="5" s="1"/>
  <c r="F463" i="5"/>
  <c r="G463" i="5" s="1"/>
  <c r="M463" i="5" s="1"/>
  <c r="F455" i="5"/>
  <c r="G455" i="5" s="1"/>
  <c r="M455" i="5" s="1"/>
  <c r="F447" i="5"/>
  <c r="G447" i="5" s="1"/>
  <c r="M447" i="5" s="1"/>
  <c r="F439" i="5"/>
  <c r="G439" i="5" s="1"/>
  <c r="M439" i="5" s="1"/>
  <c r="F431" i="5"/>
  <c r="G431" i="5" s="1"/>
  <c r="M431" i="5" s="1"/>
  <c r="F423" i="5"/>
  <c r="G423" i="5" s="1"/>
  <c r="M423" i="5" s="1"/>
  <c r="F415" i="5"/>
  <c r="G415" i="5" s="1"/>
  <c r="M415" i="5" s="1"/>
  <c r="F407" i="5"/>
  <c r="G407" i="5" s="1"/>
  <c r="M407" i="5" s="1"/>
  <c r="F399" i="5"/>
  <c r="G399" i="5" s="1"/>
  <c r="M399" i="5" s="1"/>
  <c r="F391" i="5"/>
  <c r="G391" i="5" s="1"/>
  <c r="M391" i="5" s="1"/>
  <c r="F383" i="5"/>
  <c r="G383" i="5" s="1"/>
  <c r="M383" i="5" s="1"/>
  <c r="F375" i="5"/>
  <c r="G375" i="5" s="1"/>
  <c r="M375" i="5" s="1"/>
  <c r="F367" i="5"/>
  <c r="G367" i="5" s="1"/>
  <c r="M367" i="5" s="1"/>
  <c r="F359" i="5"/>
  <c r="G359" i="5" s="1"/>
  <c r="M359" i="5" s="1"/>
  <c r="F351" i="5"/>
  <c r="G351" i="5" s="1"/>
  <c r="M351" i="5" s="1"/>
  <c r="F343" i="5"/>
  <c r="G343" i="5" s="1"/>
  <c r="M343" i="5" s="1"/>
  <c r="F335" i="5"/>
  <c r="G335" i="5" s="1"/>
  <c r="M335" i="5" s="1"/>
  <c r="F327" i="5"/>
  <c r="G327" i="5" s="1"/>
  <c r="M327" i="5" s="1"/>
  <c r="F319" i="5"/>
  <c r="G319" i="5" s="1"/>
  <c r="M319" i="5" s="1"/>
  <c r="F311" i="5"/>
  <c r="G311" i="5" s="1"/>
  <c r="M311" i="5" s="1"/>
  <c r="F303" i="5"/>
  <c r="G303" i="5" s="1"/>
  <c r="M303" i="5" s="1"/>
  <c r="F295" i="5"/>
  <c r="G295" i="5" s="1"/>
  <c r="M295" i="5" s="1"/>
  <c r="F287" i="5"/>
  <c r="G287" i="5" s="1"/>
  <c r="M287" i="5" s="1"/>
  <c r="F279" i="5"/>
  <c r="G279" i="5" s="1"/>
  <c r="M279" i="5" s="1"/>
  <c r="F271" i="5"/>
  <c r="G271" i="5" s="1"/>
  <c r="M271" i="5" s="1"/>
  <c r="F263" i="5"/>
  <c r="G263" i="5" s="1"/>
  <c r="M263" i="5" s="1"/>
  <c r="F255" i="5"/>
  <c r="G255" i="5" s="1"/>
  <c r="M255" i="5" s="1"/>
  <c r="F247" i="5"/>
  <c r="G247" i="5" s="1"/>
  <c r="M247" i="5" s="1"/>
  <c r="F239" i="5"/>
  <c r="G239" i="5" s="1"/>
  <c r="M239" i="5" s="1"/>
  <c r="F223" i="5"/>
  <c r="G223" i="5" s="1"/>
  <c r="M223" i="5" s="1"/>
  <c r="L665" i="5"/>
  <c r="L657" i="5"/>
  <c r="L649" i="5"/>
  <c r="L641" i="5"/>
  <c r="L633" i="5"/>
  <c r="L625" i="5"/>
  <c r="L617" i="5"/>
  <c r="L609" i="5"/>
  <c r="L601" i="5"/>
  <c r="L593" i="5"/>
  <c r="L585" i="5"/>
  <c r="L577" i="5"/>
  <c r="L569" i="5"/>
  <c r="L561" i="5"/>
  <c r="L553" i="5"/>
  <c r="L545" i="5"/>
  <c r="L537" i="5"/>
  <c r="L529" i="5"/>
  <c r="L521" i="5"/>
  <c r="L513" i="5"/>
  <c r="L505" i="5"/>
  <c r="L497" i="5"/>
  <c r="L489" i="5"/>
  <c r="L481" i="5"/>
  <c r="L473" i="5"/>
  <c r="L465" i="5"/>
  <c r="L457" i="5"/>
  <c r="L449" i="5"/>
  <c r="L441" i="5"/>
  <c r="L433" i="5"/>
  <c r="L425" i="5"/>
  <c r="L417" i="5"/>
  <c r="L409" i="5"/>
  <c r="L401" i="5"/>
  <c r="L393" i="5"/>
  <c r="L385" i="5"/>
  <c r="L377" i="5"/>
  <c r="L369" i="5"/>
  <c r="L361" i="5"/>
  <c r="L353" i="5"/>
  <c r="L345" i="5"/>
  <c r="L337" i="5"/>
  <c r="L329" i="5"/>
  <c r="L321" i="5"/>
  <c r="L313" i="5"/>
  <c r="L305" i="5"/>
  <c r="L297" i="5"/>
  <c r="L289" i="5"/>
  <c r="L281" i="5"/>
  <c r="L273" i="5"/>
  <c r="L257" i="5"/>
  <c r="L249" i="5"/>
  <c r="L241" i="5"/>
  <c r="L233" i="5"/>
  <c r="L225" i="5"/>
  <c r="L217" i="5"/>
  <c r="L209" i="5"/>
  <c r="L201" i="5"/>
  <c r="L193" i="5"/>
  <c r="L185" i="5"/>
  <c r="L177" i="5"/>
  <c r="L169" i="5"/>
  <c r="L161" i="5"/>
  <c r="L153" i="5"/>
  <c r="L145" i="5"/>
  <c r="L129" i="5"/>
  <c r="L121" i="5"/>
  <c r="L113" i="5"/>
  <c r="L105" i="5"/>
  <c r="L97" i="5"/>
  <c r="L89" i="5"/>
  <c r="L81" i="5"/>
  <c r="L73" i="5"/>
  <c r="L65" i="5"/>
  <c r="L57" i="5"/>
  <c r="L49" i="5"/>
  <c r="L41" i="5"/>
  <c r="L33" i="5"/>
  <c r="L25" i="5"/>
  <c r="L17" i="5"/>
  <c r="L9" i="5"/>
  <c r="M738" i="5"/>
  <c r="G231" i="5"/>
  <c r="M231" i="5" s="1"/>
  <c r="G215" i="5"/>
  <c r="M215" i="5" s="1"/>
  <c r="G207" i="5"/>
  <c r="M207" i="5" s="1"/>
  <c r="G199" i="5"/>
  <c r="M199" i="5" s="1"/>
  <c r="G191" i="5"/>
  <c r="M191" i="5" s="1"/>
  <c r="G183" i="5"/>
  <c r="M183" i="5" s="1"/>
  <c r="G175" i="5"/>
  <c r="M175" i="5" s="1"/>
  <c r="G167" i="5"/>
  <c r="M167" i="5" s="1"/>
  <c r="G159" i="5"/>
  <c r="M159" i="5" s="1"/>
  <c r="G151" i="5"/>
  <c r="M151" i="5" s="1"/>
  <c r="G143" i="5"/>
  <c r="M143" i="5" s="1"/>
  <c r="G135" i="5"/>
  <c r="M135" i="5" s="1"/>
  <c r="G127" i="5"/>
  <c r="M127" i="5" s="1"/>
  <c r="G119" i="5"/>
  <c r="M119" i="5" s="1"/>
  <c r="G111" i="5"/>
  <c r="M111" i="5" s="1"/>
  <c r="G103" i="5"/>
  <c r="M103" i="5" s="1"/>
  <c r="G95" i="5"/>
  <c r="M95" i="5" s="1"/>
  <c r="G87" i="5"/>
  <c r="M87" i="5" s="1"/>
  <c r="G79" i="5"/>
  <c r="M79" i="5" s="1"/>
  <c r="G71" i="5"/>
  <c r="M71" i="5" s="1"/>
  <c r="G63" i="5"/>
  <c r="M63" i="5" s="1"/>
  <c r="G55" i="5"/>
  <c r="M55" i="5" s="1"/>
  <c r="G47" i="5"/>
  <c r="M47" i="5" s="1"/>
  <c r="G39" i="5"/>
  <c r="M39" i="5" s="1"/>
  <c r="G31" i="5"/>
  <c r="M31" i="5" s="1"/>
  <c r="G23" i="5"/>
  <c r="M23" i="5" s="1"/>
  <c r="G15" i="5"/>
  <c r="M15" i="5" s="1"/>
  <c r="G7" i="5"/>
  <c r="M7" i="5" s="1"/>
  <c r="G482" i="5"/>
  <c r="G474" i="5"/>
  <c r="M474" i="5" s="1"/>
  <c r="G466" i="5"/>
  <c r="G458" i="5"/>
  <c r="G450" i="5"/>
  <c r="G442" i="5"/>
  <c r="G434" i="5"/>
  <c r="G426" i="5"/>
  <c r="M426" i="5" s="1"/>
  <c r="G418" i="5"/>
  <c r="G410" i="5"/>
  <c r="M410" i="5" s="1"/>
  <c r="G402" i="5"/>
  <c r="G394" i="5"/>
  <c r="G386" i="5"/>
  <c r="G378" i="5"/>
  <c r="G370" i="5"/>
  <c r="G362" i="5"/>
  <c r="M362" i="5" s="1"/>
  <c r="G354" i="5"/>
  <c r="G346" i="5"/>
  <c r="M346" i="5" s="1"/>
  <c r="G338" i="5"/>
  <c r="G330" i="5"/>
  <c r="G322" i="5"/>
  <c r="G314" i="5"/>
  <c r="G306" i="5"/>
  <c r="G298" i="5"/>
  <c r="M298" i="5" s="1"/>
  <c r="G290" i="5"/>
  <c r="G282" i="5"/>
  <c r="M282" i="5" s="1"/>
  <c r="G274" i="5"/>
  <c r="G266" i="5"/>
  <c r="G258" i="5"/>
  <c r="G250" i="5"/>
  <c r="G242" i="5"/>
  <c r="G234" i="5"/>
  <c r="M234" i="5" s="1"/>
  <c r="G226" i="5"/>
  <c r="G218" i="5"/>
  <c r="M218" i="5" s="1"/>
  <c r="G210" i="5"/>
  <c r="G202" i="5"/>
  <c r="G194" i="5"/>
  <c r="G186" i="5"/>
  <c r="G178" i="5"/>
  <c r="G170" i="5"/>
  <c r="G162" i="5"/>
  <c r="G154" i="5"/>
  <c r="M154" i="5" s="1"/>
  <c r="G146" i="5"/>
  <c r="G138" i="5"/>
  <c r="G130" i="5"/>
  <c r="G122" i="5"/>
  <c r="G114" i="5"/>
  <c r="G106" i="5"/>
  <c r="G98" i="5"/>
  <c r="G74" i="5"/>
  <c r="M74" i="5" s="1"/>
  <c r="G34" i="5"/>
  <c r="G10" i="5"/>
  <c r="G2" i="5"/>
  <c r="L882" i="5"/>
  <c r="L890" i="5"/>
  <c r="M890" i="5" s="1"/>
  <c r="L874" i="5"/>
  <c r="M874" i="5" s="1"/>
  <c r="L866" i="5"/>
  <c r="M866" i="5" s="1"/>
  <c r="L858" i="5"/>
  <c r="L850" i="5"/>
  <c r="L266" i="5"/>
  <c r="L234" i="5"/>
  <c r="L202" i="5"/>
  <c r="L170" i="5"/>
  <c r="L138" i="5"/>
  <c r="L842" i="5"/>
  <c r="L834" i="5"/>
  <c r="M834" i="5" s="1"/>
  <c r="L826" i="5"/>
  <c r="L818" i="5"/>
  <c r="M818" i="5" s="1"/>
  <c r="L810" i="5"/>
  <c r="M810" i="5" s="1"/>
  <c r="L802" i="5"/>
  <c r="L794" i="5"/>
  <c r="L786" i="5"/>
  <c r="L778" i="5"/>
  <c r="L770" i="5"/>
  <c r="M770" i="5" s="1"/>
  <c r="L762" i="5"/>
  <c r="L754" i="5"/>
  <c r="L746" i="5"/>
  <c r="L738" i="5"/>
  <c r="L730" i="5"/>
  <c r="L722" i="5"/>
  <c r="M722" i="5" s="1"/>
  <c r="L714" i="5"/>
  <c r="L706" i="5"/>
  <c r="L698" i="5"/>
  <c r="L690" i="5"/>
  <c r="L682" i="5"/>
  <c r="L674" i="5"/>
  <c r="L666" i="5"/>
  <c r="L658" i="5"/>
  <c r="M658" i="5" s="1"/>
  <c r="L650" i="5"/>
  <c r="L642" i="5"/>
  <c r="L634" i="5"/>
  <c r="L626" i="5"/>
  <c r="L618" i="5"/>
  <c r="L610" i="5"/>
  <c r="L602" i="5"/>
  <c r="L594" i="5"/>
  <c r="M594" i="5" s="1"/>
  <c r="L586" i="5"/>
  <c r="L578" i="5"/>
  <c r="L570" i="5"/>
  <c r="L562" i="5"/>
  <c r="L554" i="5"/>
  <c r="L546" i="5"/>
  <c r="L538" i="5"/>
  <c r="L530" i="5"/>
  <c r="M530" i="5" s="1"/>
  <c r="L522" i="5"/>
  <c r="L514" i="5"/>
  <c r="L506" i="5"/>
  <c r="L498" i="5"/>
  <c r="L490" i="5"/>
  <c r="L482" i="5"/>
  <c r="L474" i="5"/>
  <c r="L466" i="5"/>
  <c r="L458" i="5"/>
  <c r="L450" i="5"/>
  <c r="L442" i="5"/>
  <c r="L434" i="5"/>
  <c r="L426" i="5"/>
  <c r="L418" i="5"/>
  <c r="L410" i="5"/>
  <c r="L402" i="5"/>
  <c r="L394" i="5"/>
  <c r="L386" i="5"/>
  <c r="L378" i="5"/>
  <c r="L370" i="5"/>
  <c r="L362" i="5"/>
  <c r="L354" i="5"/>
  <c r="L346" i="5"/>
  <c r="L338" i="5"/>
  <c r="L330" i="5"/>
  <c r="L322" i="5"/>
  <c r="L314" i="5"/>
  <c r="L306" i="5"/>
  <c r="L298" i="5"/>
  <c r="L290" i="5"/>
  <c r="L282" i="5"/>
  <c r="L274" i="5"/>
  <c r="L258" i="5"/>
  <c r="L250" i="5"/>
  <c r="L242" i="5"/>
  <c r="L226" i="5"/>
  <c r="L218" i="5"/>
  <c r="L210" i="5"/>
  <c r="L194" i="5"/>
  <c r="L186" i="5"/>
  <c r="L178" i="5"/>
  <c r="L162" i="5"/>
  <c r="L154" i="5"/>
  <c r="L146" i="5"/>
  <c r="L130" i="5"/>
  <c r="L122" i="5"/>
  <c r="L114" i="5"/>
  <c r="L106" i="5"/>
  <c r="L98" i="5"/>
  <c r="L90" i="5"/>
  <c r="L82" i="5"/>
  <c r="L74" i="5"/>
  <c r="L66" i="5"/>
  <c r="L58" i="5"/>
  <c r="L50" i="5"/>
  <c r="L42" i="5"/>
  <c r="L34" i="5"/>
  <c r="L26" i="5"/>
  <c r="L18" i="5"/>
  <c r="L10" i="5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R3" i="4"/>
  <c r="R4" i="4"/>
  <c r="R5" i="4"/>
  <c r="R6" i="4"/>
  <c r="R7" i="4"/>
  <c r="R8" i="4"/>
  <c r="Z8" i="4" s="1"/>
  <c r="R9" i="4"/>
  <c r="R10" i="4"/>
  <c r="R11" i="4"/>
  <c r="R12" i="4"/>
  <c r="R13" i="4"/>
  <c r="R14" i="4"/>
  <c r="R15" i="4"/>
  <c r="R16" i="4"/>
  <c r="Z16" i="4" s="1"/>
  <c r="R17" i="4"/>
  <c r="R18" i="4"/>
  <c r="R19" i="4"/>
  <c r="R20" i="4"/>
  <c r="R21" i="4"/>
  <c r="R22" i="4"/>
  <c r="R23" i="4"/>
  <c r="R24" i="4"/>
  <c r="Z24" i="4" s="1"/>
  <c r="R25" i="4"/>
  <c r="R26" i="4"/>
  <c r="R27" i="4"/>
  <c r="R28" i="4"/>
  <c r="R29" i="4"/>
  <c r="R30" i="4"/>
  <c r="R31" i="4"/>
  <c r="R32" i="4"/>
  <c r="Z32" i="4" s="1"/>
  <c r="R33" i="4"/>
  <c r="R34" i="4"/>
  <c r="R35" i="4"/>
  <c r="R36" i="4"/>
  <c r="R37" i="4"/>
  <c r="R38" i="4"/>
  <c r="R39" i="4"/>
  <c r="R40" i="4"/>
  <c r="Z40" i="4" s="1"/>
  <c r="R41" i="4"/>
  <c r="R42" i="4"/>
  <c r="R43" i="4"/>
  <c r="R44" i="4"/>
  <c r="R45" i="4"/>
  <c r="R46" i="4"/>
  <c r="R47" i="4"/>
  <c r="R48" i="4"/>
  <c r="Z48" i="4" s="1"/>
  <c r="R49" i="4"/>
  <c r="R50" i="4"/>
  <c r="R51" i="4"/>
  <c r="R52" i="4"/>
  <c r="R53" i="4"/>
  <c r="R54" i="4"/>
  <c r="R55" i="4"/>
  <c r="R56" i="4"/>
  <c r="Z56" i="4" s="1"/>
  <c r="R57" i="4"/>
  <c r="R58" i="4"/>
  <c r="R59" i="4"/>
  <c r="R60" i="4"/>
  <c r="R61" i="4"/>
  <c r="R62" i="4"/>
  <c r="R63" i="4"/>
  <c r="R64" i="4"/>
  <c r="Z64" i="4" s="1"/>
  <c r="R65" i="4"/>
  <c r="R66" i="4"/>
  <c r="R67" i="4"/>
  <c r="R68" i="4"/>
  <c r="R69" i="4"/>
  <c r="R70" i="4"/>
  <c r="R71" i="4"/>
  <c r="R72" i="4"/>
  <c r="Z72" i="4" s="1"/>
  <c r="R73" i="4"/>
  <c r="R74" i="4"/>
  <c r="R75" i="4"/>
  <c r="R76" i="4"/>
  <c r="R77" i="4"/>
  <c r="R78" i="4"/>
  <c r="R79" i="4"/>
  <c r="R80" i="4"/>
  <c r="Z80" i="4" s="1"/>
  <c r="R81" i="4"/>
  <c r="R82" i="4"/>
  <c r="R83" i="4"/>
  <c r="R84" i="4"/>
  <c r="R85" i="4"/>
  <c r="R86" i="4"/>
  <c r="R87" i="4"/>
  <c r="R88" i="4"/>
  <c r="Z88" i="4" s="1"/>
  <c r="R89" i="4"/>
  <c r="R90" i="4"/>
  <c r="R91" i="4"/>
  <c r="R92" i="4"/>
  <c r="R93" i="4"/>
  <c r="R94" i="4"/>
  <c r="R95" i="4"/>
  <c r="R96" i="4"/>
  <c r="Z96" i="4" s="1"/>
  <c r="R97" i="4"/>
  <c r="R98" i="4"/>
  <c r="R99" i="4"/>
  <c r="R100" i="4"/>
  <c r="R101" i="4"/>
  <c r="R102" i="4"/>
  <c r="R103" i="4"/>
  <c r="R104" i="4"/>
  <c r="Z104" i="4" s="1"/>
  <c r="R105" i="4"/>
  <c r="R106" i="4"/>
  <c r="R107" i="4"/>
  <c r="R108" i="4"/>
  <c r="R109" i="4"/>
  <c r="R110" i="4"/>
  <c r="R111" i="4"/>
  <c r="R112" i="4"/>
  <c r="Z112" i="4" s="1"/>
  <c r="R113" i="4"/>
  <c r="R114" i="4"/>
  <c r="R115" i="4"/>
  <c r="R116" i="4"/>
  <c r="R117" i="4"/>
  <c r="R118" i="4"/>
  <c r="R119" i="4"/>
  <c r="R120" i="4"/>
  <c r="Z120" i="4" s="1"/>
  <c r="R121" i="4"/>
  <c r="R122" i="4"/>
  <c r="R123" i="4"/>
  <c r="R124" i="4"/>
  <c r="R125" i="4"/>
  <c r="R126" i="4"/>
  <c r="R127" i="4"/>
  <c r="R128" i="4"/>
  <c r="Z128" i="4" s="1"/>
  <c r="R129" i="4"/>
  <c r="R130" i="4"/>
  <c r="R131" i="4"/>
  <c r="R132" i="4"/>
  <c r="R133" i="4"/>
  <c r="R134" i="4"/>
  <c r="R135" i="4"/>
  <c r="R136" i="4"/>
  <c r="Z136" i="4" s="1"/>
  <c r="R137" i="4"/>
  <c r="R138" i="4"/>
  <c r="R139" i="4"/>
  <c r="R140" i="4"/>
  <c r="R141" i="4"/>
  <c r="R142" i="4"/>
  <c r="R143" i="4"/>
  <c r="R144" i="4"/>
  <c r="Z144" i="4" s="1"/>
  <c r="R145" i="4"/>
  <c r="R146" i="4"/>
  <c r="R147" i="4"/>
  <c r="R148" i="4"/>
  <c r="R149" i="4"/>
  <c r="R150" i="4"/>
  <c r="R151" i="4"/>
  <c r="R152" i="4"/>
  <c r="Z152" i="4" s="1"/>
  <c r="R153" i="4"/>
  <c r="R154" i="4"/>
  <c r="R155" i="4"/>
  <c r="R156" i="4"/>
  <c r="R157" i="4"/>
  <c r="R158" i="4"/>
  <c r="R159" i="4"/>
  <c r="R160" i="4"/>
  <c r="Z160" i="4" s="1"/>
  <c r="R161" i="4"/>
  <c r="R162" i="4"/>
  <c r="R163" i="4"/>
  <c r="R164" i="4"/>
  <c r="R165" i="4"/>
  <c r="R166" i="4"/>
  <c r="R167" i="4"/>
  <c r="R168" i="4"/>
  <c r="Z168" i="4" s="1"/>
  <c r="R169" i="4"/>
  <c r="R170" i="4"/>
  <c r="R171" i="4"/>
  <c r="R172" i="4"/>
  <c r="R173" i="4"/>
  <c r="R174" i="4"/>
  <c r="R175" i="4"/>
  <c r="R176" i="4"/>
  <c r="Z176" i="4" s="1"/>
  <c r="R177" i="4"/>
  <c r="R178" i="4"/>
  <c r="R179" i="4"/>
  <c r="R180" i="4"/>
  <c r="R181" i="4"/>
  <c r="R182" i="4"/>
  <c r="R183" i="4"/>
  <c r="R184" i="4"/>
  <c r="Z184" i="4" s="1"/>
  <c r="R185" i="4"/>
  <c r="R186" i="4"/>
  <c r="R187" i="4"/>
  <c r="R188" i="4"/>
  <c r="R189" i="4"/>
  <c r="R190" i="4"/>
  <c r="R191" i="4"/>
  <c r="R192" i="4"/>
  <c r="Z192" i="4" s="1"/>
  <c r="R193" i="4"/>
  <c r="R194" i="4"/>
  <c r="R195" i="4"/>
  <c r="R196" i="4"/>
  <c r="R197" i="4"/>
  <c r="R198" i="4"/>
  <c r="R199" i="4"/>
  <c r="R200" i="4"/>
  <c r="Z200" i="4" s="1"/>
  <c r="R201" i="4"/>
  <c r="R202" i="4"/>
  <c r="R203" i="4"/>
  <c r="R204" i="4"/>
  <c r="R205" i="4"/>
  <c r="R206" i="4"/>
  <c r="R207" i="4"/>
  <c r="R208" i="4"/>
  <c r="Z208" i="4" s="1"/>
  <c r="R209" i="4"/>
  <c r="R210" i="4"/>
  <c r="R211" i="4"/>
  <c r="R212" i="4"/>
  <c r="R213" i="4"/>
  <c r="R214" i="4"/>
  <c r="R215" i="4"/>
  <c r="R216" i="4"/>
  <c r="Z216" i="4" s="1"/>
  <c r="R217" i="4"/>
  <c r="R218" i="4"/>
  <c r="R219" i="4"/>
  <c r="R220" i="4"/>
  <c r="R221" i="4"/>
  <c r="R222" i="4"/>
  <c r="R223" i="4"/>
  <c r="R224" i="4"/>
  <c r="Z224" i="4" s="1"/>
  <c r="R225" i="4"/>
  <c r="R226" i="4"/>
  <c r="R227" i="4"/>
  <c r="R228" i="4"/>
  <c r="R229" i="4"/>
  <c r="R230" i="4"/>
  <c r="R231" i="4"/>
  <c r="R232" i="4"/>
  <c r="Z232" i="4" s="1"/>
  <c r="R233" i="4"/>
  <c r="R234" i="4"/>
  <c r="R235" i="4"/>
  <c r="R236" i="4"/>
  <c r="R237" i="4"/>
  <c r="R238" i="4"/>
  <c r="R239" i="4"/>
  <c r="R240" i="4"/>
  <c r="Z240" i="4" s="1"/>
  <c r="R241" i="4"/>
  <c r="R242" i="4"/>
  <c r="R243" i="4"/>
  <c r="R244" i="4"/>
  <c r="R245" i="4"/>
  <c r="R246" i="4"/>
  <c r="R247" i="4"/>
  <c r="R248" i="4"/>
  <c r="Z248" i="4" s="1"/>
  <c r="R249" i="4"/>
  <c r="R250" i="4"/>
  <c r="R251" i="4"/>
  <c r="R252" i="4"/>
  <c r="R253" i="4"/>
  <c r="R254" i="4"/>
  <c r="R255" i="4"/>
  <c r="R256" i="4"/>
  <c r="Z256" i="4" s="1"/>
  <c r="R257" i="4"/>
  <c r="R258" i="4"/>
  <c r="R259" i="4"/>
  <c r="R260" i="4"/>
  <c r="R261" i="4"/>
  <c r="R262" i="4"/>
  <c r="R263" i="4"/>
  <c r="R264" i="4"/>
  <c r="Z264" i="4" s="1"/>
  <c r="R265" i="4"/>
  <c r="R266" i="4"/>
  <c r="R267" i="4"/>
  <c r="R268" i="4"/>
  <c r="R269" i="4"/>
  <c r="R270" i="4"/>
  <c r="R271" i="4"/>
  <c r="R272" i="4"/>
  <c r="Z272" i="4" s="1"/>
  <c r="R273" i="4"/>
  <c r="R274" i="4"/>
  <c r="R275" i="4"/>
  <c r="R276" i="4"/>
  <c r="R277" i="4"/>
  <c r="R278" i="4"/>
  <c r="R279" i="4"/>
  <c r="R280" i="4"/>
  <c r="Z280" i="4" s="1"/>
  <c r="R281" i="4"/>
  <c r="R282" i="4"/>
  <c r="R283" i="4"/>
  <c r="R284" i="4"/>
  <c r="R285" i="4"/>
  <c r="R286" i="4"/>
  <c r="R287" i="4"/>
  <c r="R288" i="4"/>
  <c r="Z288" i="4" s="1"/>
  <c r="R289" i="4"/>
  <c r="R290" i="4"/>
  <c r="R291" i="4"/>
  <c r="R292" i="4"/>
  <c r="R293" i="4"/>
  <c r="R294" i="4"/>
  <c r="R295" i="4"/>
  <c r="R296" i="4"/>
  <c r="Z296" i="4" s="1"/>
  <c r="R297" i="4"/>
  <c r="R298" i="4"/>
  <c r="R299" i="4"/>
  <c r="R300" i="4"/>
  <c r="R301" i="4"/>
  <c r="R302" i="4"/>
  <c r="R303" i="4"/>
  <c r="R304" i="4"/>
  <c r="Z304" i="4" s="1"/>
  <c r="R305" i="4"/>
  <c r="R306" i="4"/>
  <c r="R307" i="4"/>
  <c r="R308" i="4"/>
  <c r="R309" i="4"/>
  <c r="R310" i="4"/>
  <c r="R311" i="4"/>
  <c r="R312" i="4"/>
  <c r="Z312" i="4" s="1"/>
  <c r="R313" i="4"/>
  <c r="R314" i="4"/>
  <c r="R315" i="4"/>
  <c r="R316" i="4"/>
  <c r="R317" i="4"/>
  <c r="R318" i="4"/>
  <c r="R319" i="4"/>
  <c r="R320" i="4"/>
  <c r="Z320" i="4" s="1"/>
  <c r="R321" i="4"/>
  <c r="R322" i="4"/>
  <c r="R323" i="4"/>
  <c r="R324" i="4"/>
  <c r="R325" i="4"/>
  <c r="R326" i="4"/>
  <c r="R327" i="4"/>
  <c r="R328" i="4"/>
  <c r="Z328" i="4" s="1"/>
  <c r="R329" i="4"/>
  <c r="R330" i="4"/>
  <c r="R331" i="4"/>
  <c r="R332" i="4"/>
  <c r="R333" i="4"/>
  <c r="R334" i="4"/>
  <c r="R335" i="4"/>
  <c r="R336" i="4"/>
  <c r="Z336" i="4" s="1"/>
  <c r="R337" i="4"/>
  <c r="R338" i="4"/>
  <c r="R339" i="4"/>
  <c r="R340" i="4"/>
  <c r="R341" i="4"/>
  <c r="R342" i="4"/>
  <c r="R343" i="4"/>
  <c r="R344" i="4"/>
  <c r="Z344" i="4" s="1"/>
  <c r="R345" i="4"/>
  <c r="R346" i="4"/>
  <c r="R347" i="4"/>
  <c r="R348" i="4"/>
  <c r="R349" i="4"/>
  <c r="R350" i="4"/>
  <c r="R351" i="4"/>
  <c r="R352" i="4"/>
  <c r="Z352" i="4" s="1"/>
  <c r="R353" i="4"/>
  <c r="R354" i="4"/>
  <c r="R355" i="4"/>
  <c r="R356" i="4"/>
  <c r="R357" i="4"/>
  <c r="R358" i="4"/>
  <c r="R359" i="4"/>
  <c r="R360" i="4"/>
  <c r="Z360" i="4" s="1"/>
  <c r="R361" i="4"/>
  <c r="R362" i="4"/>
  <c r="R363" i="4"/>
  <c r="R364" i="4"/>
  <c r="R365" i="4"/>
  <c r="R366" i="4"/>
  <c r="R367" i="4"/>
  <c r="R368" i="4"/>
  <c r="Z368" i="4" s="1"/>
  <c r="R369" i="4"/>
  <c r="R370" i="4"/>
  <c r="R371" i="4"/>
  <c r="R372" i="4"/>
  <c r="R373" i="4"/>
  <c r="R374" i="4"/>
  <c r="R375" i="4"/>
  <c r="R376" i="4"/>
  <c r="Z376" i="4" s="1"/>
  <c r="R377" i="4"/>
  <c r="R378" i="4"/>
  <c r="R379" i="4"/>
  <c r="R380" i="4"/>
  <c r="R381" i="4"/>
  <c r="R382" i="4"/>
  <c r="R383" i="4"/>
  <c r="R384" i="4"/>
  <c r="Z384" i="4" s="1"/>
  <c r="R385" i="4"/>
  <c r="R386" i="4"/>
  <c r="R387" i="4"/>
  <c r="R388" i="4"/>
  <c r="R389" i="4"/>
  <c r="R390" i="4"/>
  <c r="R391" i="4"/>
  <c r="R392" i="4"/>
  <c r="Z392" i="4" s="1"/>
  <c r="R393" i="4"/>
  <c r="R394" i="4"/>
  <c r="R395" i="4"/>
  <c r="R396" i="4"/>
  <c r="R397" i="4"/>
  <c r="R398" i="4"/>
  <c r="R399" i="4"/>
  <c r="R400" i="4"/>
  <c r="Z400" i="4" s="1"/>
  <c r="R401" i="4"/>
  <c r="R402" i="4"/>
  <c r="R403" i="4"/>
  <c r="R404" i="4"/>
  <c r="R405" i="4"/>
  <c r="R406" i="4"/>
  <c r="R407" i="4"/>
  <c r="R408" i="4"/>
  <c r="Z408" i="4" s="1"/>
  <c r="R409" i="4"/>
  <c r="R410" i="4"/>
  <c r="R411" i="4"/>
  <c r="R412" i="4"/>
  <c r="R413" i="4"/>
  <c r="R414" i="4"/>
  <c r="R415" i="4"/>
  <c r="R416" i="4"/>
  <c r="Z416" i="4" s="1"/>
  <c r="R417" i="4"/>
  <c r="R418" i="4"/>
  <c r="R419" i="4"/>
  <c r="R420" i="4"/>
  <c r="R421" i="4"/>
  <c r="R422" i="4"/>
  <c r="R423" i="4"/>
  <c r="R424" i="4"/>
  <c r="Z424" i="4" s="1"/>
  <c r="R425" i="4"/>
  <c r="R426" i="4"/>
  <c r="R427" i="4"/>
  <c r="R428" i="4"/>
  <c r="R429" i="4"/>
  <c r="R430" i="4"/>
  <c r="R431" i="4"/>
  <c r="R432" i="4"/>
  <c r="Z432" i="4" s="1"/>
  <c r="R433" i="4"/>
  <c r="R434" i="4"/>
  <c r="R435" i="4"/>
  <c r="R436" i="4"/>
  <c r="R437" i="4"/>
  <c r="R438" i="4"/>
  <c r="R439" i="4"/>
  <c r="R440" i="4"/>
  <c r="Z440" i="4" s="1"/>
  <c r="R441" i="4"/>
  <c r="R442" i="4"/>
  <c r="R443" i="4"/>
  <c r="R444" i="4"/>
  <c r="R445" i="4"/>
  <c r="R446" i="4"/>
  <c r="R447" i="4"/>
  <c r="R448" i="4"/>
  <c r="Z448" i="4" s="1"/>
  <c r="R449" i="4"/>
  <c r="R450" i="4"/>
  <c r="R451" i="4"/>
  <c r="R452" i="4"/>
  <c r="R453" i="4"/>
  <c r="R454" i="4"/>
  <c r="R455" i="4"/>
  <c r="R456" i="4"/>
  <c r="Z456" i="4" s="1"/>
  <c r="R457" i="4"/>
  <c r="R458" i="4"/>
  <c r="R459" i="4"/>
  <c r="R460" i="4"/>
  <c r="R461" i="4"/>
  <c r="R462" i="4"/>
  <c r="R463" i="4"/>
  <c r="R464" i="4"/>
  <c r="Z464" i="4" s="1"/>
  <c r="R465" i="4"/>
  <c r="R466" i="4"/>
  <c r="R467" i="4"/>
  <c r="R468" i="4"/>
  <c r="R469" i="4"/>
  <c r="R470" i="4"/>
  <c r="R471" i="4"/>
  <c r="R472" i="4"/>
  <c r="Z472" i="4" s="1"/>
  <c r="R473" i="4"/>
  <c r="R474" i="4"/>
  <c r="R475" i="4"/>
  <c r="R476" i="4"/>
  <c r="R477" i="4"/>
  <c r="R478" i="4"/>
  <c r="R479" i="4"/>
  <c r="R480" i="4"/>
  <c r="Z480" i="4" s="1"/>
  <c r="R481" i="4"/>
  <c r="R482" i="4"/>
  <c r="R483" i="4"/>
  <c r="R484" i="4"/>
  <c r="R485" i="4"/>
  <c r="R486" i="4"/>
  <c r="R487" i="4"/>
  <c r="R488" i="4"/>
  <c r="Z488" i="4" s="1"/>
  <c r="R489" i="4"/>
  <c r="R490" i="4"/>
  <c r="R491" i="4"/>
  <c r="R492" i="4"/>
  <c r="R493" i="4"/>
  <c r="R494" i="4"/>
  <c r="R495" i="4"/>
  <c r="R496" i="4"/>
  <c r="Z496" i="4" s="1"/>
  <c r="R497" i="4"/>
  <c r="R498" i="4"/>
  <c r="R499" i="4"/>
  <c r="R500" i="4"/>
  <c r="R501" i="4"/>
  <c r="R502" i="4"/>
  <c r="R503" i="4"/>
  <c r="R504" i="4"/>
  <c r="Z504" i="4" s="1"/>
  <c r="R505" i="4"/>
  <c r="R506" i="4"/>
  <c r="R507" i="4"/>
  <c r="R508" i="4"/>
  <c r="R509" i="4"/>
  <c r="R510" i="4"/>
  <c r="R511" i="4"/>
  <c r="R512" i="4"/>
  <c r="Z512" i="4" s="1"/>
  <c r="R513" i="4"/>
  <c r="R514" i="4"/>
  <c r="R515" i="4"/>
  <c r="R516" i="4"/>
  <c r="R517" i="4"/>
  <c r="R518" i="4"/>
  <c r="R519" i="4"/>
  <c r="R520" i="4"/>
  <c r="Z520" i="4" s="1"/>
  <c r="R521" i="4"/>
  <c r="R522" i="4"/>
  <c r="R523" i="4"/>
  <c r="R524" i="4"/>
  <c r="R525" i="4"/>
  <c r="R526" i="4"/>
  <c r="R527" i="4"/>
  <c r="R528" i="4"/>
  <c r="Z528" i="4" s="1"/>
  <c r="R529" i="4"/>
  <c r="R530" i="4"/>
  <c r="R531" i="4"/>
  <c r="R532" i="4"/>
  <c r="R533" i="4"/>
  <c r="R534" i="4"/>
  <c r="R535" i="4"/>
  <c r="R536" i="4"/>
  <c r="Z536" i="4" s="1"/>
  <c r="R537" i="4"/>
  <c r="R538" i="4"/>
  <c r="R539" i="4"/>
  <c r="R540" i="4"/>
  <c r="R541" i="4"/>
  <c r="R542" i="4"/>
  <c r="R543" i="4"/>
  <c r="R544" i="4"/>
  <c r="Z544" i="4" s="1"/>
  <c r="R545" i="4"/>
  <c r="R546" i="4"/>
  <c r="R547" i="4"/>
  <c r="R548" i="4"/>
  <c r="R549" i="4"/>
  <c r="R550" i="4"/>
  <c r="R551" i="4"/>
  <c r="R552" i="4"/>
  <c r="Z552" i="4" s="1"/>
  <c r="R553" i="4"/>
  <c r="R554" i="4"/>
  <c r="R555" i="4"/>
  <c r="R556" i="4"/>
  <c r="R557" i="4"/>
  <c r="R558" i="4"/>
  <c r="R559" i="4"/>
  <c r="R560" i="4"/>
  <c r="Z560" i="4" s="1"/>
  <c r="R561" i="4"/>
  <c r="R562" i="4"/>
  <c r="R563" i="4"/>
  <c r="R564" i="4"/>
  <c r="R565" i="4"/>
  <c r="R566" i="4"/>
  <c r="R567" i="4"/>
  <c r="R568" i="4"/>
  <c r="Z568" i="4" s="1"/>
  <c r="R569" i="4"/>
  <c r="R570" i="4"/>
  <c r="R571" i="4"/>
  <c r="R572" i="4"/>
  <c r="R573" i="4"/>
  <c r="R574" i="4"/>
  <c r="R575" i="4"/>
  <c r="R576" i="4"/>
  <c r="Z576" i="4" s="1"/>
  <c r="R577" i="4"/>
  <c r="R578" i="4"/>
  <c r="R579" i="4"/>
  <c r="R580" i="4"/>
  <c r="R581" i="4"/>
  <c r="R582" i="4"/>
  <c r="R583" i="4"/>
  <c r="R584" i="4"/>
  <c r="Z584" i="4" s="1"/>
  <c r="R585" i="4"/>
  <c r="R586" i="4"/>
  <c r="R587" i="4"/>
  <c r="R588" i="4"/>
  <c r="R589" i="4"/>
  <c r="R590" i="4"/>
  <c r="R591" i="4"/>
  <c r="R592" i="4"/>
  <c r="Z592" i="4" s="1"/>
  <c r="R593" i="4"/>
  <c r="R594" i="4"/>
  <c r="R595" i="4"/>
  <c r="R596" i="4"/>
  <c r="R597" i="4"/>
  <c r="R598" i="4"/>
  <c r="R599" i="4"/>
  <c r="R600" i="4"/>
  <c r="Z600" i="4" s="1"/>
  <c r="R601" i="4"/>
  <c r="R602" i="4"/>
  <c r="R603" i="4"/>
  <c r="R604" i="4"/>
  <c r="R605" i="4"/>
  <c r="R606" i="4"/>
  <c r="R607" i="4"/>
  <c r="R608" i="4"/>
  <c r="Z608" i="4" s="1"/>
  <c r="R609" i="4"/>
  <c r="R610" i="4"/>
  <c r="R611" i="4"/>
  <c r="R612" i="4"/>
  <c r="R613" i="4"/>
  <c r="R614" i="4"/>
  <c r="R615" i="4"/>
  <c r="R616" i="4"/>
  <c r="Z616" i="4" s="1"/>
  <c r="R617" i="4"/>
  <c r="R618" i="4"/>
  <c r="R619" i="4"/>
  <c r="R620" i="4"/>
  <c r="R621" i="4"/>
  <c r="R622" i="4"/>
  <c r="R623" i="4"/>
  <c r="R624" i="4"/>
  <c r="Z624" i="4" s="1"/>
  <c r="R625" i="4"/>
  <c r="R626" i="4"/>
  <c r="R627" i="4"/>
  <c r="R628" i="4"/>
  <c r="R629" i="4"/>
  <c r="R630" i="4"/>
  <c r="R631" i="4"/>
  <c r="R632" i="4"/>
  <c r="Z632" i="4" s="1"/>
  <c r="R633" i="4"/>
  <c r="R634" i="4"/>
  <c r="R635" i="4"/>
  <c r="R636" i="4"/>
  <c r="R637" i="4"/>
  <c r="R638" i="4"/>
  <c r="R639" i="4"/>
  <c r="R640" i="4"/>
  <c r="Z640" i="4" s="1"/>
  <c r="R641" i="4"/>
  <c r="R642" i="4"/>
  <c r="R643" i="4"/>
  <c r="R644" i="4"/>
  <c r="R645" i="4"/>
  <c r="R646" i="4"/>
  <c r="R647" i="4"/>
  <c r="R648" i="4"/>
  <c r="Z648" i="4" s="1"/>
  <c r="R649" i="4"/>
  <c r="R650" i="4"/>
  <c r="R651" i="4"/>
  <c r="R652" i="4"/>
  <c r="R653" i="4"/>
  <c r="R654" i="4"/>
  <c r="R655" i="4"/>
  <c r="R656" i="4"/>
  <c r="Z656" i="4" s="1"/>
  <c r="R657" i="4"/>
  <c r="R658" i="4"/>
  <c r="R659" i="4"/>
  <c r="R660" i="4"/>
  <c r="R661" i="4"/>
  <c r="R662" i="4"/>
  <c r="R663" i="4"/>
  <c r="R664" i="4"/>
  <c r="Z664" i="4" s="1"/>
  <c r="R665" i="4"/>
  <c r="R666" i="4"/>
  <c r="R667" i="4"/>
  <c r="R668" i="4"/>
  <c r="R669" i="4"/>
  <c r="R670" i="4"/>
  <c r="R671" i="4"/>
  <c r="R672" i="4"/>
  <c r="Z672" i="4" s="1"/>
  <c r="R673" i="4"/>
  <c r="R674" i="4"/>
  <c r="R675" i="4"/>
  <c r="R676" i="4"/>
  <c r="R677" i="4"/>
  <c r="R678" i="4"/>
  <c r="R679" i="4"/>
  <c r="R680" i="4"/>
  <c r="Z680" i="4" s="1"/>
  <c r="R681" i="4"/>
  <c r="R682" i="4"/>
  <c r="R683" i="4"/>
  <c r="R684" i="4"/>
  <c r="R685" i="4"/>
  <c r="R686" i="4"/>
  <c r="R687" i="4"/>
  <c r="R688" i="4"/>
  <c r="Z688" i="4" s="1"/>
  <c r="R689" i="4"/>
  <c r="R690" i="4"/>
  <c r="R691" i="4"/>
  <c r="R692" i="4"/>
  <c r="R693" i="4"/>
  <c r="R694" i="4"/>
  <c r="R695" i="4"/>
  <c r="R696" i="4"/>
  <c r="Z696" i="4" s="1"/>
  <c r="R697" i="4"/>
  <c r="R698" i="4"/>
  <c r="R699" i="4"/>
  <c r="R700" i="4"/>
  <c r="R701" i="4"/>
  <c r="R702" i="4"/>
  <c r="R703" i="4"/>
  <c r="R704" i="4"/>
  <c r="Z704" i="4" s="1"/>
  <c r="R705" i="4"/>
  <c r="R706" i="4"/>
  <c r="R707" i="4"/>
  <c r="R708" i="4"/>
  <c r="R709" i="4"/>
  <c r="R710" i="4"/>
  <c r="R711" i="4"/>
  <c r="R712" i="4"/>
  <c r="Z712" i="4" s="1"/>
  <c r="R713" i="4"/>
  <c r="R714" i="4"/>
  <c r="R715" i="4"/>
  <c r="R716" i="4"/>
  <c r="R717" i="4"/>
  <c r="R718" i="4"/>
  <c r="R719" i="4"/>
  <c r="R720" i="4"/>
  <c r="Z720" i="4" s="1"/>
  <c r="R721" i="4"/>
  <c r="R722" i="4"/>
  <c r="R723" i="4"/>
  <c r="R724" i="4"/>
  <c r="R725" i="4"/>
  <c r="R726" i="4"/>
  <c r="R727" i="4"/>
  <c r="R728" i="4"/>
  <c r="Z728" i="4" s="1"/>
  <c r="R729" i="4"/>
  <c r="R730" i="4"/>
  <c r="R731" i="4"/>
  <c r="R732" i="4"/>
  <c r="R733" i="4"/>
  <c r="R734" i="4"/>
  <c r="R735" i="4"/>
  <c r="R736" i="4"/>
  <c r="Z736" i="4" s="1"/>
  <c r="R737" i="4"/>
  <c r="R738" i="4"/>
  <c r="R739" i="4"/>
  <c r="R740" i="4"/>
  <c r="R741" i="4"/>
  <c r="R742" i="4"/>
  <c r="R743" i="4"/>
  <c r="R744" i="4"/>
  <c r="Z744" i="4" s="1"/>
  <c r="R745" i="4"/>
  <c r="R746" i="4"/>
  <c r="R747" i="4"/>
  <c r="R748" i="4"/>
  <c r="R749" i="4"/>
  <c r="R750" i="4"/>
  <c r="R751" i="4"/>
  <c r="R752" i="4"/>
  <c r="Z752" i="4" s="1"/>
  <c r="R753" i="4"/>
  <c r="R754" i="4"/>
  <c r="R755" i="4"/>
  <c r="R756" i="4"/>
  <c r="R757" i="4"/>
  <c r="R758" i="4"/>
  <c r="R759" i="4"/>
  <c r="R760" i="4"/>
  <c r="Z760" i="4" s="1"/>
  <c r="R761" i="4"/>
  <c r="R762" i="4"/>
  <c r="R763" i="4"/>
  <c r="R764" i="4"/>
  <c r="R765" i="4"/>
  <c r="R766" i="4"/>
  <c r="R767" i="4"/>
  <c r="R768" i="4"/>
  <c r="Z768" i="4" s="1"/>
  <c r="R769" i="4"/>
  <c r="R770" i="4"/>
  <c r="R771" i="4"/>
  <c r="R772" i="4"/>
  <c r="R773" i="4"/>
  <c r="R774" i="4"/>
  <c r="R775" i="4"/>
  <c r="R776" i="4"/>
  <c r="Z776" i="4" s="1"/>
  <c r="R777" i="4"/>
  <c r="R778" i="4"/>
  <c r="R779" i="4"/>
  <c r="R780" i="4"/>
  <c r="R781" i="4"/>
  <c r="R782" i="4"/>
  <c r="R783" i="4"/>
  <c r="R784" i="4"/>
  <c r="Z784" i="4" s="1"/>
  <c r="R785" i="4"/>
  <c r="R786" i="4"/>
  <c r="R787" i="4"/>
  <c r="R788" i="4"/>
  <c r="R789" i="4"/>
  <c r="R790" i="4"/>
  <c r="R791" i="4"/>
  <c r="R792" i="4"/>
  <c r="Z792" i="4" s="1"/>
  <c r="R793" i="4"/>
  <c r="R794" i="4"/>
  <c r="R795" i="4"/>
  <c r="R796" i="4"/>
  <c r="R797" i="4"/>
  <c r="R798" i="4"/>
  <c r="R799" i="4"/>
  <c r="R800" i="4"/>
  <c r="Z800" i="4" s="1"/>
  <c r="R801" i="4"/>
  <c r="R802" i="4"/>
  <c r="R803" i="4"/>
  <c r="R804" i="4"/>
  <c r="R805" i="4"/>
  <c r="R806" i="4"/>
  <c r="R807" i="4"/>
  <c r="R808" i="4"/>
  <c r="Z808" i="4" s="1"/>
  <c r="R809" i="4"/>
  <c r="R810" i="4"/>
  <c r="R811" i="4"/>
  <c r="R812" i="4"/>
  <c r="R813" i="4"/>
  <c r="R814" i="4"/>
  <c r="R815" i="4"/>
  <c r="R816" i="4"/>
  <c r="Z816" i="4" s="1"/>
  <c r="R817" i="4"/>
  <c r="R818" i="4"/>
  <c r="R819" i="4"/>
  <c r="R820" i="4"/>
  <c r="R821" i="4"/>
  <c r="R822" i="4"/>
  <c r="R823" i="4"/>
  <c r="R824" i="4"/>
  <c r="Z824" i="4" s="1"/>
  <c r="R825" i="4"/>
  <c r="R826" i="4"/>
  <c r="R827" i="4"/>
  <c r="R828" i="4"/>
  <c r="R829" i="4"/>
  <c r="R830" i="4"/>
  <c r="R831" i="4"/>
  <c r="R832" i="4"/>
  <c r="Z832" i="4" s="1"/>
  <c r="R833" i="4"/>
  <c r="R834" i="4"/>
  <c r="R835" i="4"/>
  <c r="R836" i="4"/>
  <c r="R837" i="4"/>
  <c r="R838" i="4"/>
  <c r="R839" i="4"/>
  <c r="R840" i="4"/>
  <c r="Z840" i="4" s="1"/>
  <c r="R841" i="4"/>
  <c r="R842" i="4"/>
  <c r="R843" i="4"/>
  <c r="R844" i="4"/>
  <c r="R845" i="4"/>
  <c r="R846" i="4"/>
  <c r="R847" i="4"/>
  <c r="R848" i="4"/>
  <c r="Z848" i="4" s="1"/>
  <c r="R849" i="4"/>
  <c r="R850" i="4"/>
  <c r="R851" i="4"/>
  <c r="R852" i="4"/>
  <c r="R853" i="4"/>
  <c r="R854" i="4"/>
  <c r="R855" i="4"/>
  <c r="R856" i="4"/>
  <c r="Z856" i="4" s="1"/>
  <c r="R857" i="4"/>
  <c r="R858" i="4"/>
  <c r="R859" i="4"/>
  <c r="R860" i="4"/>
  <c r="R861" i="4"/>
  <c r="R862" i="4"/>
  <c r="R863" i="4"/>
  <c r="R864" i="4"/>
  <c r="Z864" i="4" s="1"/>
  <c r="R865" i="4"/>
  <c r="R866" i="4"/>
  <c r="R867" i="4"/>
  <c r="R868" i="4"/>
  <c r="R869" i="4"/>
  <c r="R870" i="4"/>
  <c r="R871" i="4"/>
  <c r="R872" i="4"/>
  <c r="Z872" i="4" s="1"/>
  <c r="R873" i="4"/>
  <c r="R874" i="4"/>
  <c r="R875" i="4"/>
  <c r="R876" i="4"/>
  <c r="R877" i="4"/>
  <c r="R878" i="4"/>
  <c r="R879" i="4"/>
  <c r="R880" i="4"/>
  <c r="Z880" i="4" s="1"/>
  <c r="R881" i="4"/>
  <c r="R882" i="4"/>
  <c r="R883" i="4"/>
  <c r="R884" i="4"/>
  <c r="R885" i="4"/>
  <c r="R886" i="4"/>
  <c r="R887" i="4"/>
  <c r="R888" i="4"/>
  <c r="Z888" i="4" s="1"/>
  <c r="R889" i="4"/>
  <c r="R890" i="4"/>
  <c r="R891" i="4"/>
  <c r="R892" i="4"/>
  <c r="S2" i="4"/>
  <c r="T2" i="4"/>
  <c r="U2" i="4"/>
  <c r="V2" i="4"/>
  <c r="W2" i="4"/>
  <c r="X2" i="4"/>
  <c r="R2" i="4"/>
  <c r="I2" i="4"/>
  <c r="J2" i="4"/>
  <c r="K2" i="4"/>
  <c r="L2" i="4"/>
  <c r="N2" i="4"/>
  <c r="I3" i="4"/>
  <c r="J3" i="4"/>
  <c r="K3" i="4"/>
  <c r="L3" i="4"/>
  <c r="M3" i="4"/>
  <c r="N3" i="4"/>
  <c r="I4" i="4"/>
  <c r="J4" i="4"/>
  <c r="K4" i="4"/>
  <c r="L4" i="4"/>
  <c r="M4" i="4"/>
  <c r="N4" i="4"/>
  <c r="I5" i="4"/>
  <c r="J5" i="4"/>
  <c r="K5" i="4"/>
  <c r="L5" i="4"/>
  <c r="M5" i="4"/>
  <c r="N5" i="4"/>
  <c r="I6" i="4"/>
  <c r="J6" i="4"/>
  <c r="K6" i="4"/>
  <c r="L6" i="4"/>
  <c r="M6" i="4"/>
  <c r="N6" i="4"/>
  <c r="I7" i="4"/>
  <c r="J7" i="4"/>
  <c r="K7" i="4"/>
  <c r="L7" i="4"/>
  <c r="M7" i="4"/>
  <c r="N7" i="4"/>
  <c r="I8" i="4"/>
  <c r="J8" i="4"/>
  <c r="K8" i="4"/>
  <c r="L8" i="4"/>
  <c r="M8" i="4"/>
  <c r="N8" i="4"/>
  <c r="I9" i="4"/>
  <c r="J9" i="4"/>
  <c r="K9" i="4"/>
  <c r="L9" i="4"/>
  <c r="M9" i="4"/>
  <c r="N9" i="4"/>
  <c r="I10" i="4"/>
  <c r="J10" i="4"/>
  <c r="K10" i="4"/>
  <c r="L10" i="4"/>
  <c r="M10" i="4"/>
  <c r="N10" i="4"/>
  <c r="I11" i="4"/>
  <c r="J11" i="4"/>
  <c r="K11" i="4"/>
  <c r="L11" i="4"/>
  <c r="M11" i="4"/>
  <c r="N11" i="4"/>
  <c r="I12" i="4"/>
  <c r="J12" i="4"/>
  <c r="K12" i="4"/>
  <c r="L12" i="4"/>
  <c r="M12" i="4"/>
  <c r="N12" i="4"/>
  <c r="I13" i="4"/>
  <c r="J13" i="4"/>
  <c r="K13" i="4"/>
  <c r="L13" i="4"/>
  <c r="M13" i="4"/>
  <c r="N13" i="4"/>
  <c r="I14" i="4"/>
  <c r="J14" i="4"/>
  <c r="K14" i="4"/>
  <c r="L14" i="4"/>
  <c r="M14" i="4"/>
  <c r="N14" i="4"/>
  <c r="I15" i="4"/>
  <c r="J15" i="4"/>
  <c r="K15" i="4"/>
  <c r="L15" i="4"/>
  <c r="M15" i="4"/>
  <c r="N15" i="4"/>
  <c r="I16" i="4"/>
  <c r="J16" i="4"/>
  <c r="K16" i="4"/>
  <c r="L16" i="4"/>
  <c r="M16" i="4"/>
  <c r="N16" i="4"/>
  <c r="I17" i="4"/>
  <c r="J17" i="4"/>
  <c r="K17" i="4"/>
  <c r="L17" i="4"/>
  <c r="M17" i="4"/>
  <c r="N17" i="4"/>
  <c r="I18" i="4"/>
  <c r="J18" i="4"/>
  <c r="K18" i="4"/>
  <c r="L18" i="4"/>
  <c r="M18" i="4"/>
  <c r="N18" i="4"/>
  <c r="I19" i="4"/>
  <c r="J19" i="4"/>
  <c r="K19" i="4"/>
  <c r="L19" i="4"/>
  <c r="M19" i="4"/>
  <c r="N19" i="4"/>
  <c r="I20" i="4"/>
  <c r="J20" i="4"/>
  <c r="K20" i="4"/>
  <c r="L20" i="4"/>
  <c r="M20" i="4"/>
  <c r="N20" i="4"/>
  <c r="I21" i="4"/>
  <c r="J21" i="4"/>
  <c r="K21" i="4"/>
  <c r="L21" i="4"/>
  <c r="M21" i="4"/>
  <c r="N21" i="4"/>
  <c r="I22" i="4"/>
  <c r="J22" i="4"/>
  <c r="K22" i="4"/>
  <c r="L22" i="4"/>
  <c r="M22" i="4"/>
  <c r="N22" i="4"/>
  <c r="I23" i="4"/>
  <c r="J23" i="4"/>
  <c r="K23" i="4"/>
  <c r="L23" i="4"/>
  <c r="M23" i="4"/>
  <c r="N23" i="4"/>
  <c r="I24" i="4"/>
  <c r="J24" i="4"/>
  <c r="K24" i="4"/>
  <c r="L24" i="4"/>
  <c r="M24" i="4"/>
  <c r="N24" i="4"/>
  <c r="I25" i="4"/>
  <c r="J25" i="4"/>
  <c r="K25" i="4"/>
  <c r="L25" i="4"/>
  <c r="M25" i="4"/>
  <c r="N25" i="4"/>
  <c r="I26" i="4"/>
  <c r="J26" i="4"/>
  <c r="K26" i="4"/>
  <c r="L26" i="4"/>
  <c r="M26" i="4"/>
  <c r="N26" i="4"/>
  <c r="I27" i="4"/>
  <c r="J27" i="4"/>
  <c r="K27" i="4"/>
  <c r="L27" i="4"/>
  <c r="M27" i="4"/>
  <c r="N27" i="4"/>
  <c r="I28" i="4"/>
  <c r="J28" i="4"/>
  <c r="K28" i="4"/>
  <c r="L28" i="4"/>
  <c r="M28" i="4"/>
  <c r="N28" i="4"/>
  <c r="I29" i="4"/>
  <c r="J29" i="4"/>
  <c r="K29" i="4"/>
  <c r="L29" i="4"/>
  <c r="M29" i="4"/>
  <c r="N29" i="4"/>
  <c r="I30" i="4"/>
  <c r="J30" i="4"/>
  <c r="K30" i="4"/>
  <c r="L30" i="4"/>
  <c r="M30" i="4"/>
  <c r="N30" i="4"/>
  <c r="I31" i="4"/>
  <c r="J31" i="4"/>
  <c r="K31" i="4"/>
  <c r="L31" i="4"/>
  <c r="M31" i="4"/>
  <c r="N31" i="4"/>
  <c r="I32" i="4"/>
  <c r="J32" i="4"/>
  <c r="K32" i="4"/>
  <c r="L32" i="4"/>
  <c r="M32" i="4"/>
  <c r="N32" i="4"/>
  <c r="I33" i="4"/>
  <c r="J33" i="4"/>
  <c r="K33" i="4"/>
  <c r="L33" i="4"/>
  <c r="M33" i="4"/>
  <c r="N33" i="4"/>
  <c r="I34" i="4"/>
  <c r="J34" i="4"/>
  <c r="K34" i="4"/>
  <c r="L34" i="4"/>
  <c r="M34" i="4"/>
  <c r="N34" i="4"/>
  <c r="I35" i="4"/>
  <c r="J35" i="4"/>
  <c r="K35" i="4"/>
  <c r="L35" i="4"/>
  <c r="M35" i="4"/>
  <c r="N35" i="4"/>
  <c r="I36" i="4"/>
  <c r="J36" i="4"/>
  <c r="K36" i="4"/>
  <c r="L36" i="4"/>
  <c r="M36" i="4"/>
  <c r="N36" i="4"/>
  <c r="I37" i="4"/>
  <c r="J37" i="4"/>
  <c r="K37" i="4"/>
  <c r="L37" i="4"/>
  <c r="M37" i="4"/>
  <c r="N37" i="4"/>
  <c r="I38" i="4"/>
  <c r="J38" i="4"/>
  <c r="K38" i="4"/>
  <c r="L38" i="4"/>
  <c r="M38" i="4"/>
  <c r="N38" i="4"/>
  <c r="I39" i="4"/>
  <c r="J39" i="4"/>
  <c r="K39" i="4"/>
  <c r="L39" i="4"/>
  <c r="M39" i="4"/>
  <c r="N39" i="4"/>
  <c r="I40" i="4"/>
  <c r="J40" i="4"/>
  <c r="K40" i="4"/>
  <c r="L40" i="4"/>
  <c r="M40" i="4"/>
  <c r="N40" i="4"/>
  <c r="I41" i="4"/>
  <c r="J41" i="4"/>
  <c r="K41" i="4"/>
  <c r="L41" i="4"/>
  <c r="M41" i="4"/>
  <c r="N41" i="4"/>
  <c r="I42" i="4"/>
  <c r="J42" i="4"/>
  <c r="K42" i="4"/>
  <c r="L42" i="4"/>
  <c r="M42" i="4"/>
  <c r="N42" i="4"/>
  <c r="I43" i="4"/>
  <c r="J43" i="4"/>
  <c r="K43" i="4"/>
  <c r="L43" i="4"/>
  <c r="M43" i="4"/>
  <c r="N43" i="4"/>
  <c r="I44" i="4"/>
  <c r="J44" i="4"/>
  <c r="K44" i="4"/>
  <c r="L44" i="4"/>
  <c r="M44" i="4"/>
  <c r="N44" i="4"/>
  <c r="I45" i="4"/>
  <c r="J45" i="4"/>
  <c r="K45" i="4"/>
  <c r="L45" i="4"/>
  <c r="M45" i="4"/>
  <c r="N45" i="4"/>
  <c r="I46" i="4"/>
  <c r="J46" i="4"/>
  <c r="K46" i="4"/>
  <c r="L46" i="4"/>
  <c r="M46" i="4"/>
  <c r="N46" i="4"/>
  <c r="I47" i="4"/>
  <c r="J47" i="4"/>
  <c r="K47" i="4"/>
  <c r="L47" i="4"/>
  <c r="M47" i="4"/>
  <c r="N47" i="4"/>
  <c r="I48" i="4"/>
  <c r="J48" i="4"/>
  <c r="K48" i="4"/>
  <c r="L48" i="4"/>
  <c r="M48" i="4"/>
  <c r="N48" i="4"/>
  <c r="I49" i="4"/>
  <c r="J49" i="4"/>
  <c r="K49" i="4"/>
  <c r="L49" i="4"/>
  <c r="M49" i="4"/>
  <c r="N49" i="4"/>
  <c r="I50" i="4"/>
  <c r="J50" i="4"/>
  <c r="K50" i="4"/>
  <c r="L50" i="4"/>
  <c r="M50" i="4"/>
  <c r="N50" i="4"/>
  <c r="I51" i="4"/>
  <c r="J51" i="4"/>
  <c r="K51" i="4"/>
  <c r="L51" i="4"/>
  <c r="M51" i="4"/>
  <c r="N51" i="4"/>
  <c r="I52" i="4"/>
  <c r="J52" i="4"/>
  <c r="K52" i="4"/>
  <c r="L52" i="4"/>
  <c r="M52" i="4"/>
  <c r="N52" i="4"/>
  <c r="I53" i="4"/>
  <c r="J53" i="4"/>
  <c r="K53" i="4"/>
  <c r="L53" i="4"/>
  <c r="M53" i="4"/>
  <c r="N53" i="4"/>
  <c r="I54" i="4"/>
  <c r="J54" i="4"/>
  <c r="K54" i="4"/>
  <c r="L54" i="4"/>
  <c r="M54" i="4"/>
  <c r="N54" i="4"/>
  <c r="I55" i="4"/>
  <c r="J55" i="4"/>
  <c r="K55" i="4"/>
  <c r="L55" i="4"/>
  <c r="M55" i="4"/>
  <c r="N55" i="4"/>
  <c r="I56" i="4"/>
  <c r="J56" i="4"/>
  <c r="K56" i="4"/>
  <c r="L56" i="4"/>
  <c r="M56" i="4"/>
  <c r="N56" i="4"/>
  <c r="I57" i="4"/>
  <c r="J57" i="4"/>
  <c r="K57" i="4"/>
  <c r="L57" i="4"/>
  <c r="M57" i="4"/>
  <c r="N57" i="4"/>
  <c r="I58" i="4"/>
  <c r="J58" i="4"/>
  <c r="K58" i="4"/>
  <c r="L58" i="4"/>
  <c r="M58" i="4"/>
  <c r="N58" i="4"/>
  <c r="I59" i="4"/>
  <c r="J59" i="4"/>
  <c r="K59" i="4"/>
  <c r="L59" i="4"/>
  <c r="M59" i="4"/>
  <c r="N59" i="4"/>
  <c r="I60" i="4"/>
  <c r="J60" i="4"/>
  <c r="K60" i="4"/>
  <c r="L60" i="4"/>
  <c r="M60" i="4"/>
  <c r="N60" i="4"/>
  <c r="I61" i="4"/>
  <c r="J61" i="4"/>
  <c r="K61" i="4"/>
  <c r="L61" i="4"/>
  <c r="M61" i="4"/>
  <c r="N61" i="4"/>
  <c r="I62" i="4"/>
  <c r="J62" i="4"/>
  <c r="K62" i="4"/>
  <c r="L62" i="4"/>
  <c r="M62" i="4"/>
  <c r="N62" i="4"/>
  <c r="I63" i="4"/>
  <c r="J63" i="4"/>
  <c r="K63" i="4"/>
  <c r="L63" i="4"/>
  <c r="M63" i="4"/>
  <c r="N63" i="4"/>
  <c r="I64" i="4"/>
  <c r="J64" i="4"/>
  <c r="K64" i="4"/>
  <c r="L64" i="4"/>
  <c r="M64" i="4"/>
  <c r="N64" i="4"/>
  <c r="I65" i="4"/>
  <c r="J65" i="4"/>
  <c r="K65" i="4"/>
  <c r="L65" i="4"/>
  <c r="M65" i="4"/>
  <c r="N65" i="4"/>
  <c r="I66" i="4"/>
  <c r="J66" i="4"/>
  <c r="K66" i="4"/>
  <c r="L66" i="4"/>
  <c r="M66" i="4"/>
  <c r="N66" i="4"/>
  <c r="I67" i="4"/>
  <c r="J67" i="4"/>
  <c r="K67" i="4"/>
  <c r="L67" i="4"/>
  <c r="M67" i="4"/>
  <c r="N67" i="4"/>
  <c r="I68" i="4"/>
  <c r="J68" i="4"/>
  <c r="K68" i="4"/>
  <c r="L68" i="4"/>
  <c r="M68" i="4"/>
  <c r="N68" i="4"/>
  <c r="I69" i="4"/>
  <c r="J69" i="4"/>
  <c r="K69" i="4"/>
  <c r="L69" i="4"/>
  <c r="M69" i="4"/>
  <c r="N69" i="4"/>
  <c r="I70" i="4"/>
  <c r="J70" i="4"/>
  <c r="K70" i="4"/>
  <c r="L70" i="4"/>
  <c r="M70" i="4"/>
  <c r="N70" i="4"/>
  <c r="I71" i="4"/>
  <c r="J71" i="4"/>
  <c r="K71" i="4"/>
  <c r="L71" i="4"/>
  <c r="M71" i="4"/>
  <c r="N71" i="4"/>
  <c r="I72" i="4"/>
  <c r="J72" i="4"/>
  <c r="K72" i="4"/>
  <c r="L72" i="4"/>
  <c r="M72" i="4"/>
  <c r="N72" i="4"/>
  <c r="I73" i="4"/>
  <c r="J73" i="4"/>
  <c r="K73" i="4"/>
  <c r="L73" i="4"/>
  <c r="M73" i="4"/>
  <c r="N73" i="4"/>
  <c r="I74" i="4"/>
  <c r="J74" i="4"/>
  <c r="K74" i="4"/>
  <c r="L74" i="4"/>
  <c r="M74" i="4"/>
  <c r="N74" i="4"/>
  <c r="I75" i="4"/>
  <c r="J75" i="4"/>
  <c r="K75" i="4"/>
  <c r="L75" i="4"/>
  <c r="M75" i="4"/>
  <c r="N75" i="4"/>
  <c r="I76" i="4"/>
  <c r="J76" i="4"/>
  <c r="K76" i="4"/>
  <c r="L76" i="4"/>
  <c r="M76" i="4"/>
  <c r="N76" i="4"/>
  <c r="I77" i="4"/>
  <c r="J77" i="4"/>
  <c r="K77" i="4"/>
  <c r="L77" i="4"/>
  <c r="M77" i="4"/>
  <c r="N77" i="4"/>
  <c r="I78" i="4"/>
  <c r="J78" i="4"/>
  <c r="K78" i="4"/>
  <c r="L78" i="4"/>
  <c r="M78" i="4"/>
  <c r="N78" i="4"/>
  <c r="I79" i="4"/>
  <c r="J79" i="4"/>
  <c r="K79" i="4"/>
  <c r="L79" i="4"/>
  <c r="M79" i="4"/>
  <c r="N79" i="4"/>
  <c r="I80" i="4"/>
  <c r="J80" i="4"/>
  <c r="K80" i="4"/>
  <c r="L80" i="4"/>
  <c r="M80" i="4"/>
  <c r="N80" i="4"/>
  <c r="I81" i="4"/>
  <c r="J81" i="4"/>
  <c r="K81" i="4"/>
  <c r="L81" i="4"/>
  <c r="M81" i="4"/>
  <c r="N81" i="4"/>
  <c r="I82" i="4"/>
  <c r="J82" i="4"/>
  <c r="K82" i="4"/>
  <c r="L82" i="4"/>
  <c r="M82" i="4"/>
  <c r="N82" i="4"/>
  <c r="I83" i="4"/>
  <c r="J83" i="4"/>
  <c r="K83" i="4"/>
  <c r="L83" i="4"/>
  <c r="M83" i="4"/>
  <c r="N83" i="4"/>
  <c r="I84" i="4"/>
  <c r="J84" i="4"/>
  <c r="K84" i="4"/>
  <c r="L84" i="4"/>
  <c r="M84" i="4"/>
  <c r="N84" i="4"/>
  <c r="I85" i="4"/>
  <c r="J85" i="4"/>
  <c r="K85" i="4"/>
  <c r="L85" i="4"/>
  <c r="M85" i="4"/>
  <c r="N85" i="4"/>
  <c r="I86" i="4"/>
  <c r="J86" i="4"/>
  <c r="K86" i="4"/>
  <c r="L86" i="4"/>
  <c r="M86" i="4"/>
  <c r="N86" i="4"/>
  <c r="I87" i="4"/>
  <c r="J87" i="4"/>
  <c r="K87" i="4"/>
  <c r="L87" i="4"/>
  <c r="M87" i="4"/>
  <c r="N87" i="4"/>
  <c r="I88" i="4"/>
  <c r="J88" i="4"/>
  <c r="K88" i="4"/>
  <c r="L88" i="4"/>
  <c r="M88" i="4"/>
  <c r="N88" i="4"/>
  <c r="I89" i="4"/>
  <c r="J89" i="4"/>
  <c r="K89" i="4"/>
  <c r="L89" i="4"/>
  <c r="M89" i="4"/>
  <c r="N89" i="4"/>
  <c r="I90" i="4"/>
  <c r="J90" i="4"/>
  <c r="K90" i="4"/>
  <c r="L90" i="4"/>
  <c r="M90" i="4"/>
  <c r="N90" i="4"/>
  <c r="I91" i="4"/>
  <c r="J91" i="4"/>
  <c r="K91" i="4"/>
  <c r="L91" i="4"/>
  <c r="M91" i="4"/>
  <c r="N91" i="4"/>
  <c r="I92" i="4"/>
  <c r="J92" i="4"/>
  <c r="K92" i="4"/>
  <c r="L92" i="4"/>
  <c r="M92" i="4"/>
  <c r="N92" i="4"/>
  <c r="I93" i="4"/>
  <c r="J93" i="4"/>
  <c r="K93" i="4"/>
  <c r="L93" i="4"/>
  <c r="M93" i="4"/>
  <c r="N93" i="4"/>
  <c r="I94" i="4"/>
  <c r="J94" i="4"/>
  <c r="K94" i="4"/>
  <c r="L94" i="4"/>
  <c r="M94" i="4"/>
  <c r="N94" i="4"/>
  <c r="I95" i="4"/>
  <c r="J95" i="4"/>
  <c r="K95" i="4"/>
  <c r="L95" i="4"/>
  <c r="M95" i="4"/>
  <c r="N95" i="4"/>
  <c r="I96" i="4"/>
  <c r="J96" i="4"/>
  <c r="K96" i="4"/>
  <c r="L96" i="4"/>
  <c r="M96" i="4"/>
  <c r="N96" i="4"/>
  <c r="I97" i="4"/>
  <c r="J97" i="4"/>
  <c r="K97" i="4"/>
  <c r="L97" i="4"/>
  <c r="M97" i="4"/>
  <c r="N97" i="4"/>
  <c r="I98" i="4"/>
  <c r="J98" i="4"/>
  <c r="K98" i="4"/>
  <c r="L98" i="4"/>
  <c r="M98" i="4"/>
  <c r="N98" i="4"/>
  <c r="I99" i="4"/>
  <c r="J99" i="4"/>
  <c r="K99" i="4"/>
  <c r="L99" i="4"/>
  <c r="M99" i="4"/>
  <c r="N99" i="4"/>
  <c r="I100" i="4"/>
  <c r="J100" i="4"/>
  <c r="K100" i="4"/>
  <c r="L100" i="4"/>
  <c r="M100" i="4"/>
  <c r="N100" i="4"/>
  <c r="I101" i="4"/>
  <c r="J101" i="4"/>
  <c r="K101" i="4"/>
  <c r="L101" i="4"/>
  <c r="M101" i="4"/>
  <c r="N101" i="4"/>
  <c r="I102" i="4"/>
  <c r="J102" i="4"/>
  <c r="K102" i="4"/>
  <c r="L102" i="4"/>
  <c r="M102" i="4"/>
  <c r="N102" i="4"/>
  <c r="I103" i="4"/>
  <c r="J103" i="4"/>
  <c r="K103" i="4"/>
  <c r="L103" i="4"/>
  <c r="M103" i="4"/>
  <c r="N103" i="4"/>
  <c r="I104" i="4"/>
  <c r="J104" i="4"/>
  <c r="K104" i="4"/>
  <c r="L104" i="4"/>
  <c r="M104" i="4"/>
  <c r="N104" i="4"/>
  <c r="I105" i="4"/>
  <c r="J105" i="4"/>
  <c r="K105" i="4"/>
  <c r="L105" i="4"/>
  <c r="M105" i="4"/>
  <c r="N105" i="4"/>
  <c r="I106" i="4"/>
  <c r="J106" i="4"/>
  <c r="K106" i="4"/>
  <c r="L106" i="4"/>
  <c r="M106" i="4"/>
  <c r="N106" i="4"/>
  <c r="I107" i="4"/>
  <c r="J107" i="4"/>
  <c r="K107" i="4"/>
  <c r="L107" i="4"/>
  <c r="M107" i="4"/>
  <c r="N107" i="4"/>
  <c r="I108" i="4"/>
  <c r="J108" i="4"/>
  <c r="K108" i="4"/>
  <c r="L108" i="4"/>
  <c r="M108" i="4"/>
  <c r="N108" i="4"/>
  <c r="I109" i="4"/>
  <c r="J109" i="4"/>
  <c r="K109" i="4"/>
  <c r="L109" i="4"/>
  <c r="M109" i="4"/>
  <c r="N109" i="4"/>
  <c r="I110" i="4"/>
  <c r="J110" i="4"/>
  <c r="K110" i="4"/>
  <c r="L110" i="4"/>
  <c r="M110" i="4"/>
  <c r="N110" i="4"/>
  <c r="I111" i="4"/>
  <c r="J111" i="4"/>
  <c r="K111" i="4"/>
  <c r="L111" i="4"/>
  <c r="M111" i="4"/>
  <c r="N111" i="4"/>
  <c r="I112" i="4"/>
  <c r="J112" i="4"/>
  <c r="K112" i="4"/>
  <c r="L112" i="4"/>
  <c r="M112" i="4"/>
  <c r="N112" i="4"/>
  <c r="I113" i="4"/>
  <c r="J113" i="4"/>
  <c r="K113" i="4"/>
  <c r="L113" i="4"/>
  <c r="M113" i="4"/>
  <c r="N113" i="4"/>
  <c r="I114" i="4"/>
  <c r="J114" i="4"/>
  <c r="K114" i="4"/>
  <c r="L114" i="4"/>
  <c r="M114" i="4"/>
  <c r="N114" i="4"/>
  <c r="I115" i="4"/>
  <c r="J115" i="4"/>
  <c r="K115" i="4"/>
  <c r="L115" i="4"/>
  <c r="M115" i="4"/>
  <c r="N115" i="4"/>
  <c r="I116" i="4"/>
  <c r="J116" i="4"/>
  <c r="K116" i="4"/>
  <c r="L116" i="4"/>
  <c r="M116" i="4"/>
  <c r="N116" i="4"/>
  <c r="I117" i="4"/>
  <c r="J117" i="4"/>
  <c r="K117" i="4"/>
  <c r="L117" i="4"/>
  <c r="M117" i="4"/>
  <c r="N117" i="4"/>
  <c r="I118" i="4"/>
  <c r="J118" i="4"/>
  <c r="K118" i="4"/>
  <c r="L118" i="4"/>
  <c r="M118" i="4"/>
  <c r="N118" i="4"/>
  <c r="I119" i="4"/>
  <c r="J119" i="4"/>
  <c r="K119" i="4"/>
  <c r="L119" i="4"/>
  <c r="M119" i="4"/>
  <c r="N119" i="4"/>
  <c r="I120" i="4"/>
  <c r="J120" i="4"/>
  <c r="K120" i="4"/>
  <c r="L120" i="4"/>
  <c r="M120" i="4"/>
  <c r="N120" i="4"/>
  <c r="I121" i="4"/>
  <c r="J121" i="4"/>
  <c r="K121" i="4"/>
  <c r="L121" i="4"/>
  <c r="M121" i="4"/>
  <c r="N121" i="4"/>
  <c r="I122" i="4"/>
  <c r="J122" i="4"/>
  <c r="K122" i="4"/>
  <c r="L122" i="4"/>
  <c r="M122" i="4"/>
  <c r="N122" i="4"/>
  <c r="I123" i="4"/>
  <c r="J123" i="4"/>
  <c r="K123" i="4"/>
  <c r="L123" i="4"/>
  <c r="M123" i="4"/>
  <c r="N123" i="4"/>
  <c r="I124" i="4"/>
  <c r="J124" i="4"/>
  <c r="K124" i="4"/>
  <c r="L124" i="4"/>
  <c r="M124" i="4"/>
  <c r="N124" i="4"/>
  <c r="I125" i="4"/>
  <c r="J125" i="4"/>
  <c r="K125" i="4"/>
  <c r="L125" i="4"/>
  <c r="M125" i="4"/>
  <c r="N125" i="4"/>
  <c r="I126" i="4"/>
  <c r="J126" i="4"/>
  <c r="K126" i="4"/>
  <c r="L126" i="4"/>
  <c r="M126" i="4"/>
  <c r="N126" i="4"/>
  <c r="I127" i="4"/>
  <c r="J127" i="4"/>
  <c r="K127" i="4"/>
  <c r="L127" i="4"/>
  <c r="M127" i="4"/>
  <c r="N127" i="4"/>
  <c r="I128" i="4"/>
  <c r="J128" i="4"/>
  <c r="K128" i="4"/>
  <c r="L128" i="4"/>
  <c r="M128" i="4"/>
  <c r="N128" i="4"/>
  <c r="I129" i="4"/>
  <c r="J129" i="4"/>
  <c r="K129" i="4"/>
  <c r="L129" i="4"/>
  <c r="M129" i="4"/>
  <c r="N129" i="4"/>
  <c r="I130" i="4"/>
  <c r="J130" i="4"/>
  <c r="K130" i="4"/>
  <c r="L130" i="4"/>
  <c r="M130" i="4"/>
  <c r="N130" i="4"/>
  <c r="I131" i="4"/>
  <c r="J131" i="4"/>
  <c r="K131" i="4"/>
  <c r="L131" i="4"/>
  <c r="M131" i="4"/>
  <c r="N131" i="4"/>
  <c r="I132" i="4"/>
  <c r="J132" i="4"/>
  <c r="K132" i="4"/>
  <c r="L132" i="4"/>
  <c r="M132" i="4"/>
  <c r="N132" i="4"/>
  <c r="I133" i="4"/>
  <c r="J133" i="4"/>
  <c r="K133" i="4"/>
  <c r="L133" i="4"/>
  <c r="M133" i="4"/>
  <c r="N133" i="4"/>
  <c r="I134" i="4"/>
  <c r="J134" i="4"/>
  <c r="K134" i="4"/>
  <c r="L134" i="4"/>
  <c r="M134" i="4"/>
  <c r="N134" i="4"/>
  <c r="I135" i="4"/>
  <c r="J135" i="4"/>
  <c r="K135" i="4"/>
  <c r="L135" i="4"/>
  <c r="M135" i="4"/>
  <c r="N135" i="4"/>
  <c r="I136" i="4"/>
  <c r="J136" i="4"/>
  <c r="K136" i="4"/>
  <c r="L136" i="4"/>
  <c r="M136" i="4"/>
  <c r="N136" i="4"/>
  <c r="I137" i="4"/>
  <c r="J137" i="4"/>
  <c r="K137" i="4"/>
  <c r="L137" i="4"/>
  <c r="M137" i="4"/>
  <c r="N137" i="4"/>
  <c r="I138" i="4"/>
  <c r="J138" i="4"/>
  <c r="K138" i="4"/>
  <c r="L138" i="4"/>
  <c r="M138" i="4"/>
  <c r="N138" i="4"/>
  <c r="I139" i="4"/>
  <c r="J139" i="4"/>
  <c r="K139" i="4"/>
  <c r="L139" i="4"/>
  <c r="M139" i="4"/>
  <c r="N139" i="4"/>
  <c r="I140" i="4"/>
  <c r="J140" i="4"/>
  <c r="K140" i="4"/>
  <c r="L140" i="4"/>
  <c r="M140" i="4"/>
  <c r="N140" i="4"/>
  <c r="I141" i="4"/>
  <c r="J141" i="4"/>
  <c r="K141" i="4"/>
  <c r="L141" i="4"/>
  <c r="M141" i="4"/>
  <c r="N141" i="4"/>
  <c r="I142" i="4"/>
  <c r="J142" i="4"/>
  <c r="K142" i="4"/>
  <c r="L142" i="4"/>
  <c r="M142" i="4"/>
  <c r="N142" i="4"/>
  <c r="I143" i="4"/>
  <c r="J143" i="4"/>
  <c r="K143" i="4"/>
  <c r="L143" i="4"/>
  <c r="M143" i="4"/>
  <c r="N143" i="4"/>
  <c r="I144" i="4"/>
  <c r="J144" i="4"/>
  <c r="K144" i="4"/>
  <c r="L144" i="4"/>
  <c r="M144" i="4"/>
  <c r="N144" i="4"/>
  <c r="I145" i="4"/>
  <c r="J145" i="4"/>
  <c r="K145" i="4"/>
  <c r="L145" i="4"/>
  <c r="M145" i="4"/>
  <c r="N145" i="4"/>
  <c r="I146" i="4"/>
  <c r="J146" i="4"/>
  <c r="K146" i="4"/>
  <c r="L146" i="4"/>
  <c r="M146" i="4"/>
  <c r="N146" i="4"/>
  <c r="I147" i="4"/>
  <c r="J147" i="4"/>
  <c r="K147" i="4"/>
  <c r="L147" i="4"/>
  <c r="M147" i="4"/>
  <c r="N147" i="4"/>
  <c r="I148" i="4"/>
  <c r="J148" i="4"/>
  <c r="K148" i="4"/>
  <c r="L148" i="4"/>
  <c r="M148" i="4"/>
  <c r="N148" i="4"/>
  <c r="I149" i="4"/>
  <c r="J149" i="4"/>
  <c r="K149" i="4"/>
  <c r="L149" i="4"/>
  <c r="M149" i="4"/>
  <c r="N149" i="4"/>
  <c r="I150" i="4"/>
  <c r="J150" i="4"/>
  <c r="K150" i="4"/>
  <c r="L150" i="4"/>
  <c r="M150" i="4"/>
  <c r="N150" i="4"/>
  <c r="I151" i="4"/>
  <c r="J151" i="4"/>
  <c r="K151" i="4"/>
  <c r="L151" i="4"/>
  <c r="M151" i="4"/>
  <c r="N151" i="4"/>
  <c r="I152" i="4"/>
  <c r="J152" i="4"/>
  <c r="K152" i="4"/>
  <c r="L152" i="4"/>
  <c r="M152" i="4"/>
  <c r="N152" i="4"/>
  <c r="I153" i="4"/>
  <c r="J153" i="4"/>
  <c r="K153" i="4"/>
  <c r="L153" i="4"/>
  <c r="M153" i="4"/>
  <c r="N153" i="4"/>
  <c r="I154" i="4"/>
  <c r="J154" i="4"/>
  <c r="K154" i="4"/>
  <c r="L154" i="4"/>
  <c r="M154" i="4"/>
  <c r="N154" i="4"/>
  <c r="I155" i="4"/>
  <c r="J155" i="4"/>
  <c r="K155" i="4"/>
  <c r="L155" i="4"/>
  <c r="M155" i="4"/>
  <c r="N155" i="4"/>
  <c r="I156" i="4"/>
  <c r="J156" i="4"/>
  <c r="K156" i="4"/>
  <c r="L156" i="4"/>
  <c r="M156" i="4"/>
  <c r="N156" i="4"/>
  <c r="I157" i="4"/>
  <c r="J157" i="4"/>
  <c r="K157" i="4"/>
  <c r="L157" i="4"/>
  <c r="M157" i="4"/>
  <c r="N157" i="4"/>
  <c r="I158" i="4"/>
  <c r="J158" i="4"/>
  <c r="K158" i="4"/>
  <c r="L158" i="4"/>
  <c r="M158" i="4"/>
  <c r="N158" i="4"/>
  <c r="I159" i="4"/>
  <c r="J159" i="4"/>
  <c r="K159" i="4"/>
  <c r="L159" i="4"/>
  <c r="M159" i="4"/>
  <c r="N159" i="4"/>
  <c r="I160" i="4"/>
  <c r="J160" i="4"/>
  <c r="K160" i="4"/>
  <c r="L160" i="4"/>
  <c r="M160" i="4"/>
  <c r="N160" i="4"/>
  <c r="I161" i="4"/>
  <c r="J161" i="4"/>
  <c r="K161" i="4"/>
  <c r="L161" i="4"/>
  <c r="M161" i="4"/>
  <c r="N161" i="4"/>
  <c r="I162" i="4"/>
  <c r="J162" i="4"/>
  <c r="K162" i="4"/>
  <c r="L162" i="4"/>
  <c r="M162" i="4"/>
  <c r="N162" i="4"/>
  <c r="I163" i="4"/>
  <c r="J163" i="4"/>
  <c r="K163" i="4"/>
  <c r="L163" i="4"/>
  <c r="M163" i="4"/>
  <c r="N163" i="4"/>
  <c r="I164" i="4"/>
  <c r="J164" i="4"/>
  <c r="K164" i="4"/>
  <c r="L164" i="4"/>
  <c r="M164" i="4"/>
  <c r="N164" i="4"/>
  <c r="I165" i="4"/>
  <c r="J165" i="4"/>
  <c r="K165" i="4"/>
  <c r="L165" i="4"/>
  <c r="M165" i="4"/>
  <c r="N165" i="4"/>
  <c r="I166" i="4"/>
  <c r="J166" i="4"/>
  <c r="K166" i="4"/>
  <c r="L166" i="4"/>
  <c r="M166" i="4"/>
  <c r="N166" i="4"/>
  <c r="I167" i="4"/>
  <c r="J167" i="4"/>
  <c r="K167" i="4"/>
  <c r="L167" i="4"/>
  <c r="M167" i="4"/>
  <c r="N167" i="4"/>
  <c r="I168" i="4"/>
  <c r="J168" i="4"/>
  <c r="K168" i="4"/>
  <c r="L168" i="4"/>
  <c r="M168" i="4"/>
  <c r="N168" i="4"/>
  <c r="I169" i="4"/>
  <c r="J169" i="4"/>
  <c r="K169" i="4"/>
  <c r="L169" i="4"/>
  <c r="M169" i="4"/>
  <c r="N169" i="4"/>
  <c r="I170" i="4"/>
  <c r="J170" i="4"/>
  <c r="K170" i="4"/>
  <c r="L170" i="4"/>
  <c r="M170" i="4"/>
  <c r="N170" i="4"/>
  <c r="I171" i="4"/>
  <c r="J171" i="4"/>
  <c r="K171" i="4"/>
  <c r="L171" i="4"/>
  <c r="M171" i="4"/>
  <c r="N171" i="4"/>
  <c r="I172" i="4"/>
  <c r="J172" i="4"/>
  <c r="K172" i="4"/>
  <c r="L172" i="4"/>
  <c r="M172" i="4"/>
  <c r="N172" i="4"/>
  <c r="I173" i="4"/>
  <c r="J173" i="4"/>
  <c r="K173" i="4"/>
  <c r="L173" i="4"/>
  <c r="M173" i="4"/>
  <c r="N173" i="4"/>
  <c r="I174" i="4"/>
  <c r="J174" i="4"/>
  <c r="K174" i="4"/>
  <c r="L174" i="4"/>
  <c r="M174" i="4"/>
  <c r="N174" i="4"/>
  <c r="I175" i="4"/>
  <c r="J175" i="4"/>
  <c r="K175" i="4"/>
  <c r="L175" i="4"/>
  <c r="M175" i="4"/>
  <c r="N175" i="4"/>
  <c r="I176" i="4"/>
  <c r="J176" i="4"/>
  <c r="K176" i="4"/>
  <c r="L176" i="4"/>
  <c r="M176" i="4"/>
  <c r="N176" i="4"/>
  <c r="I177" i="4"/>
  <c r="J177" i="4"/>
  <c r="K177" i="4"/>
  <c r="L177" i="4"/>
  <c r="M177" i="4"/>
  <c r="N177" i="4"/>
  <c r="I178" i="4"/>
  <c r="J178" i="4"/>
  <c r="K178" i="4"/>
  <c r="L178" i="4"/>
  <c r="M178" i="4"/>
  <c r="N178" i="4"/>
  <c r="I179" i="4"/>
  <c r="J179" i="4"/>
  <c r="K179" i="4"/>
  <c r="L179" i="4"/>
  <c r="M179" i="4"/>
  <c r="N179" i="4"/>
  <c r="I180" i="4"/>
  <c r="J180" i="4"/>
  <c r="K180" i="4"/>
  <c r="L180" i="4"/>
  <c r="M180" i="4"/>
  <c r="N180" i="4"/>
  <c r="I181" i="4"/>
  <c r="J181" i="4"/>
  <c r="K181" i="4"/>
  <c r="L181" i="4"/>
  <c r="M181" i="4"/>
  <c r="N181" i="4"/>
  <c r="I182" i="4"/>
  <c r="J182" i="4"/>
  <c r="K182" i="4"/>
  <c r="L182" i="4"/>
  <c r="M182" i="4"/>
  <c r="N182" i="4"/>
  <c r="I183" i="4"/>
  <c r="J183" i="4"/>
  <c r="K183" i="4"/>
  <c r="L183" i="4"/>
  <c r="M183" i="4"/>
  <c r="N183" i="4"/>
  <c r="I184" i="4"/>
  <c r="J184" i="4"/>
  <c r="K184" i="4"/>
  <c r="L184" i="4"/>
  <c r="M184" i="4"/>
  <c r="N184" i="4"/>
  <c r="I185" i="4"/>
  <c r="J185" i="4"/>
  <c r="K185" i="4"/>
  <c r="L185" i="4"/>
  <c r="M185" i="4"/>
  <c r="N185" i="4"/>
  <c r="I186" i="4"/>
  <c r="J186" i="4"/>
  <c r="K186" i="4"/>
  <c r="L186" i="4"/>
  <c r="M186" i="4"/>
  <c r="N186" i="4"/>
  <c r="I187" i="4"/>
  <c r="J187" i="4"/>
  <c r="K187" i="4"/>
  <c r="L187" i="4"/>
  <c r="M187" i="4"/>
  <c r="N187" i="4"/>
  <c r="I188" i="4"/>
  <c r="J188" i="4"/>
  <c r="K188" i="4"/>
  <c r="L188" i="4"/>
  <c r="M188" i="4"/>
  <c r="N188" i="4"/>
  <c r="I189" i="4"/>
  <c r="J189" i="4"/>
  <c r="K189" i="4"/>
  <c r="L189" i="4"/>
  <c r="M189" i="4"/>
  <c r="N189" i="4"/>
  <c r="I190" i="4"/>
  <c r="J190" i="4"/>
  <c r="K190" i="4"/>
  <c r="L190" i="4"/>
  <c r="M190" i="4"/>
  <c r="N190" i="4"/>
  <c r="I191" i="4"/>
  <c r="J191" i="4"/>
  <c r="K191" i="4"/>
  <c r="L191" i="4"/>
  <c r="M191" i="4"/>
  <c r="N191" i="4"/>
  <c r="I192" i="4"/>
  <c r="J192" i="4"/>
  <c r="K192" i="4"/>
  <c r="L192" i="4"/>
  <c r="M192" i="4"/>
  <c r="N192" i="4"/>
  <c r="I193" i="4"/>
  <c r="J193" i="4"/>
  <c r="K193" i="4"/>
  <c r="L193" i="4"/>
  <c r="M193" i="4"/>
  <c r="N193" i="4"/>
  <c r="I194" i="4"/>
  <c r="J194" i="4"/>
  <c r="K194" i="4"/>
  <c r="L194" i="4"/>
  <c r="M194" i="4"/>
  <c r="N194" i="4"/>
  <c r="I195" i="4"/>
  <c r="J195" i="4"/>
  <c r="K195" i="4"/>
  <c r="L195" i="4"/>
  <c r="M195" i="4"/>
  <c r="N195" i="4"/>
  <c r="I196" i="4"/>
  <c r="J196" i="4"/>
  <c r="K196" i="4"/>
  <c r="L196" i="4"/>
  <c r="M196" i="4"/>
  <c r="N196" i="4"/>
  <c r="I197" i="4"/>
  <c r="J197" i="4"/>
  <c r="K197" i="4"/>
  <c r="L197" i="4"/>
  <c r="M197" i="4"/>
  <c r="N197" i="4"/>
  <c r="I198" i="4"/>
  <c r="J198" i="4"/>
  <c r="K198" i="4"/>
  <c r="L198" i="4"/>
  <c r="M198" i="4"/>
  <c r="N198" i="4"/>
  <c r="I199" i="4"/>
  <c r="J199" i="4"/>
  <c r="K199" i="4"/>
  <c r="L199" i="4"/>
  <c r="M199" i="4"/>
  <c r="N199" i="4"/>
  <c r="I200" i="4"/>
  <c r="J200" i="4"/>
  <c r="K200" i="4"/>
  <c r="L200" i="4"/>
  <c r="M200" i="4"/>
  <c r="N200" i="4"/>
  <c r="I201" i="4"/>
  <c r="J201" i="4"/>
  <c r="K201" i="4"/>
  <c r="L201" i="4"/>
  <c r="M201" i="4"/>
  <c r="N201" i="4"/>
  <c r="I202" i="4"/>
  <c r="J202" i="4"/>
  <c r="K202" i="4"/>
  <c r="L202" i="4"/>
  <c r="M202" i="4"/>
  <c r="N202" i="4"/>
  <c r="I203" i="4"/>
  <c r="J203" i="4"/>
  <c r="K203" i="4"/>
  <c r="L203" i="4"/>
  <c r="M203" i="4"/>
  <c r="N203" i="4"/>
  <c r="I204" i="4"/>
  <c r="J204" i="4"/>
  <c r="K204" i="4"/>
  <c r="L204" i="4"/>
  <c r="M204" i="4"/>
  <c r="N204" i="4"/>
  <c r="I205" i="4"/>
  <c r="J205" i="4"/>
  <c r="K205" i="4"/>
  <c r="L205" i="4"/>
  <c r="M205" i="4"/>
  <c r="N205" i="4"/>
  <c r="I206" i="4"/>
  <c r="J206" i="4"/>
  <c r="K206" i="4"/>
  <c r="L206" i="4"/>
  <c r="M206" i="4"/>
  <c r="N206" i="4"/>
  <c r="I207" i="4"/>
  <c r="J207" i="4"/>
  <c r="K207" i="4"/>
  <c r="L207" i="4"/>
  <c r="M207" i="4"/>
  <c r="N207" i="4"/>
  <c r="I208" i="4"/>
  <c r="J208" i="4"/>
  <c r="K208" i="4"/>
  <c r="L208" i="4"/>
  <c r="M208" i="4"/>
  <c r="N208" i="4"/>
  <c r="I209" i="4"/>
  <c r="J209" i="4"/>
  <c r="K209" i="4"/>
  <c r="L209" i="4"/>
  <c r="M209" i="4"/>
  <c r="N209" i="4"/>
  <c r="I210" i="4"/>
  <c r="J210" i="4"/>
  <c r="K210" i="4"/>
  <c r="L210" i="4"/>
  <c r="M210" i="4"/>
  <c r="N210" i="4"/>
  <c r="I211" i="4"/>
  <c r="J211" i="4"/>
  <c r="K211" i="4"/>
  <c r="L211" i="4"/>
  <c r="M211" i="4"/>
  <c r="N211" i="4"/>
  <c r="I212" i="4"/>
  <c r="J212" i="4"/>
  <c r="K212" i="4"/>
  <c r="L212" i="4"/>
  <c r="M212" i="4"/>
  <c r="N212" i="4"/>
  <c r="I213" i="4"/>
  <c r="J213" i="4"/>
  <c r="K213" i="4"/>
  <c r="L213" i="4"/>
  <c r="M213" i="4"/>
  <c r="N213" i="4"/>
  <c r="I214" i="4"/>
  <c r="J214" i="4"/>
  <c r="K214" i="4"/>
  <c r="L214" i="4"/>
  <c r="M214" i="4"/>
  <c r="N214" i="4"/>
  <c r="I215" i="4"/>
  <c r="J215" i="4"/>
  <c r="K215" i="4"/>
  <c r="L215" i="4"/>
  <c r="M215" i="4"/>
  <c r="N215" i="4"/>
  <c r="I216" i="4"/>
  <c r="J216" i="4"/>
  <c r="K216" i="4"/>
  <c r="L216" i="4"/>
  <c r="M216" i="4"/>
  <c r="N216" i="4"/>
  <c r="I217" i="4"/>
  <c r="J217" i="4"/>
  <c r="K217" i="4"/>
  <c r="L217" i="4"/>
  <c r="M217" i="4"/>
  <c r="N217" i="4"/>
  <c r="I218" i="4"/>
  <c r="J218" i="4"/>
  <c r="K218" i="4"/>
  <c r="L218" i="4"/>
  <c r="M218" i="4"/>
  <c r="N218" i="4"/>
  <c r="I219" i="4"/>
  <c r="J219" i="4"/>
  <c r="K219" i="4"/>
  <c r="L219" i="4"/>
  <c r="M219" i="4"/>
  <c r="N219" i="4"/>
  <c r="I220" i="4"/>
  <c r="J220" i="4"/>
  <c r="K220" i="4"/>
  <c r="L220" i="4"/>
  <c r="M220" i="4"/>
  <c r="N220" i="4"/>
  <c r="I221" i="4"/>
  <c r="J221" i="4"/>
  <c r="K221" i="4"/>
  <c r="L221" i="4"/>
  <c r="M221" i="4"/>
  <c r="N221" i="4"/>
  <c r="I222" i="4"/>
  <c r="J222" i="4"/>
  <c r="K222" i="4"/>
  <c r="L222" i="4"/>
  <c r="M222" i="4"/>
  <c r="N222" i="4"/>
  <c r="I223" i="4"/>
  <c r="J223" i="4"/>
  <c r="K223" i="4"/>
  <c r="L223" i="4"/>
  <c r="M223" i="4"/>
  <c r="N223" i="4"/>
  <c r="I224" i="4"/>
  <c r="J224" i="4"/>
  <c r="K224" i="4"/>
  <c r="L224" i="4"/>
  <c r="M224" i="4"/>
  <c r="N224" i="4"/>
  <c r="I225" i="4"/>
  <c r="J225" i="4"/>
  <c r="K225" i="4"/>
  <c r="L225" i="4"/>
  <c r="M225" i="4"/>
  <c r="N225" i="4"/>
  <c r="I226" i="4"/>
  <c r="J226" i="4"/>
  <c r="K226" i="4"/>
  <c r="L226" i="4"/>
  <c r="M226" i="4"/>
  <c r="N226" i="4"/>
  <c r="I227" i="4"/>
  <c r="J227" i="4"/>
  <c r="K227" i="4"/>
  <c r="L227" i="4"/>
  <c r="M227" i="4"/>
  <c r="N227" i="4"/>
  <c r="I228" i="4"/>
  <c r="J228" i="4"/>
  <c r="K228" i="4"/>
  <c r="L228" i="4"/>
  <c r="M228" i="4"/>
  <c r="N228" i="4"/>
  <c r="I229" i="4"/>
  <c r="J229" i="4"/>
  <c r="K229" i="4"/>
  <c r="L229" i="4"/>
  <c r="M229" i="4"/>
  <c r="N229" i="4"/>
  <c r="I230" i="4"/>
  <c r="J230" i="4"/>
  <c r="K230" i="4"/>
  <c r="L230" i="4"/>
  <c r="M230" i="4"/>
  <c r="N230" i="4"/>
  <c r="I231" i="4"/>
  <c r="J231" i="4"/>
  <c r="K231" i="4"/>
  <c r="L231" i="4"/>
  <c r="M231" i="4"/>
  <c r="N231" i="4"/>
  <c r="I232" i="4"/>
  <c r="J232" i="4"/>
  <c r="K232" i="4"/>
  <c r="L232" i="4"/>
  <c r="M232" i="4"/>
  <c r="N232" i="4"/>
  <c r="I233" i="4"/>
  <c r="J233" i="4"/>
  <c r="K233" i="4"/>
  <c r="L233" i="4"/>
  <c r="M233" i="4"/>
  <c r="N233" i="4"/>
  <c r="I234" i="4"/>
  <c r="J234" i="4"/>
  <c r="K234" i="4"/>
  <c r="L234" i="4"/>
  <c r="M234" i="4"/>
  <c r="N234" i="4"/>
  <c r="I235" i="4"/>
  <c r="J235" i="4"/>
  <c r="K235" i="4"/>
  <c r="L235" i="4"/>
  <c r="M235" i="4"/>
  <c r="N235" i="4"/>
  <c r="I236" i="4"/>
  <c r="J236" i="4"/>
  <c r="K236" i="4"/>
  <c r="L236" i="4"/>
  <c r="M236" i="4"/>
  <c r="N236" i="4"/>
  <c r="I237" i="4"/>
  <c r="J237" i="4"/>
  <c r="K237" i="4"/>
  <c r="L237" i="4"/>
  <c r="M237" i="4"/>
  <c r="N237" i="4"/>
  <c r="I238" i="4"/>
  <c r="J238" i="4"/>
  <c r="K238" i="4"/>
  <c r="L238" i="4"/>
  <c r="M238" i="4"/>
  <c r="N238" i="4"/>
  <c r="I239" i="4"/>
  <c r="J239" i="4"/>
  <c r="K239" i="4"/>
  <c r="L239" i="4"/>
  <c r="M239" i="4"/>
  <c r="N239" i="4"/>
  <c r="I240" i="4"/>
  <c r="J240" i="4"/>
  <c r="K240" i="4"/>
  <c r="L240" i="4"/>
  <c r="M240" i="4"/>
  <c r="N240" i="4"/>
  <c r="I241" i="4"/>
  <c r="J241" i="4"/>
  <c r="K241" i="4"/>
  <c r="L241" i="4"/>
  <c r="M241" i="4"/>
  <c r="N241" i="4"/>
  <c r="I242" i="4"/>
  <c r="J242" i="4"/>
  <c r="K242" i="4"/>
  <c r="L242" i="4"/>
  <c r="M242" i="4"/>
  <c r="N242" i="4"/>
  <c r="I243" i="4"/>
  <c r="J243" i="4"/>
  <c r="K243" i="4"/>
  <c r="L243" i="4"/>
  <c r="M243" i="4"/>
  <c r="N243" i="4"/>
  <c r="I244" i="4"/>
  <c r="J244" i="4"/>
  <c r="K244" i="4"/>
  <c r="L244" i="4"/>
  <c r="M244" i="4"/>
  <c r="N244" i="4"/>
  <c r="I245" i="4"/>
  <c r="J245" i="4"/>
  <c r="K245" i="4"/>
  <c r="L245" i="4"/>
  <c r="M245" i="4"/>
  <c r="N245" i="4"/>
  <c r="I246" i="4"/>
  <c r="J246" i="4"/>
  <c r="K246" i="4"/>
  <c r="L246" i="4"/>
  <c r="M246" i="4"/>
  <c r="N246" i="4"/>
  <c r="I247" i="4"/>
  <c r="J247" i="4"/>
  <c r="K247" i="4"/>
  <c r="L247" i="4"/>
  <c r="M247" i="4"/>
  <c r="N247" i="4"/>
  <c r="I248" i="4"/>
  <c r="J248" i="4"/>
  <c r="K248" i="4"/>
  <c r="L248" i="4"/>
  <c r="M248" i="4"/>
  <c r="N248" i="4"/>
  <c r="I249" i="4"/>
  <c r="J249" i="4"/>
  <c r="K249" i="4"/>
  <c r="L249" i="4"/>
  <c r="M249" i="4"/>
  <c r="N249" i="4"/>
  <c r="I250" i="4"/>
  <c r="J250" i="4"/>
  <c r="K250" i="4"/>
  <c r="L250" i="4"/>
  <c r="M250" i="4"/>
  <c r="N250" i="4"/>
  <c r="I251" i="4"/>
  <c r="J251" i="4"/>
  <c r="K251" i="4"/>
  <c r="L251" i="4"/>
  <c r="M251" i="4"/>
  <c r="N251" i="4"/>
  <c r="I252" i="4"/>
  <c r="J252" i="4"/>
  <c r="K252" i="4"/>
  <c r="L252" i="4"/>
  <c r="M252" i="4"/>
  <c r="N252" i="4"/>
  <c r="I253" i="4"/>
  <c r="J253" i="4"/>
  <c r="K253" i="4"/>
  <c r="L253" i="4"/>
  <c r="M253" i="4"/>
  <c r="N253" i="4"/>
  <c r="I254" i="4"/>
  <c r="J254" i="4"/>
  <c r="K254" i="4"/>
  <c r="L254" i="4"/>
  <c r="M254" i="4"/>
  <c r="N254" i="4"/>
  <c r="I255" i="4"/>
  <c r="J255" i="4"/>
  <c r="K255" i="4"/>
  <c r="L255" i="4"/>
  <c r="M255" i="4"/>
  <c r="N255" i="4"/>
  <c r="I256" i="4"/>
  <c r="J256" i="4"/>
  <c r="K256" i="4"/>
  <c r="L256" i="4"/>
  <c r="M256" i="4"/>
  <c r="N256" i="4"/>
  <c r="I257" i="4"/>
  <c r="J257" i="4"/>
  <c r="K257" i="4"/>
  <c r="L257" i="4"/>
  <c r="M257" i="4"/>
  <c r="N257" i="4"/>
  <c r="I258" i="4"/>
  <c r="J258" i="4"/>
  <c r="K258" i="4"/>
  <c r="L258" i="4"/>
  <c r="M258" i="4"/>
  <c r="N258" i="4"/>
  <c r="I259" i="4"/>
  <c r="J259" i="4"/>
  <c r="K259" i="4"/>
  <c r="L259" i="4"/>
  <c r="M259" i="4"/>
  <c r="N259" i="4"/>
  <c r="I260" i="4"/>
  <c r="J260" i="4"/>
  <c r="K260" i="4"/>
  <c r="L260" i="4"/>
  <c r="M260" i="4"/>
  <c r="N260" i="4"/>
  <c r="I261" i="4"/>
  <c r="J261" i="4"/>
  <c r="K261" i="4"/>
  <c r="L261" i="4"/>
  <c r="M261" i="4"/>
  <c r="N261" i="4"/>
  <c r="I262" i="4"/>
  <c r="J262" i="4"/>
  <c r="K262" i="4"/>
  <c r="L262" i="4"/>
  <c r="M262" i="4"/>
  <c r="N262" i="4"/>
  <c r="I263" i="4"/>
  <c r="J263" i="4"/>
  <c r="K263" i="4"/>
  <c r="L263" i="4"/>
  <c r="M263" i="4"/>
  <c r="N263" i="4"/>
  <c r="I264" i="4"/>
  <c r="J264" i="4"/>
  <c r="K264" i="4"/>
  <c r="L264" i="4"/>
  <c r="M264" i="4"/>
  <c r="N264" i="4"/>
  <c r="I265" i="4"/>
  <c r="J265" i="4"/>
  <c r="K265" i="4"/>
  <c r="L265" i="4"/>
  <c r="M265" i="4"/>
  <c r="N265" i="4"/>
  <c r="I266" i="4"/>
  <c r="J266" i="4"/>
  <c r="K266" i="4"/>
  <c r="L266" i="4"/>
  <c r="M266" i="4"/>
  <c r="N266" i="4"/>
  <c r="I267" i="4"/>
  <c r="J267" i="4"/>
  <c r="K267" i="4"/>
  <c r="L267" i="4"/>
  <c r="M267" i="4"/>
  <c r="N267" i="4"/>
  <c r="I268" i="4"/>
  <c r="J268" i="4"/>
  <c r="K268" i="4"/>
  <c r="L268" i="4"/>
  <c r="M268" i="4"/>
  <c r="N268" i="4"/>
  <c r="I269" i="4"/>
  <c r="J269" i="4"/>
  <c r="K269" i="4"/>
  <c r="L269" i="4"/>
  <c r="M269" i="4"/>
  <c r="N269" i="4"/>
  <c r="I270" i="4"/>
  <c r="J270" i="4"/>
  <c r="K270" i="4"/>
  <c r="L270" i="4"/>
  <c r="M270" i="4"/>
  <c r="N270" i="4"/>
  <c r="I271" i="4"/>
  <c r="J271" i="4"/>
  <c r="K271" i="4"/>
  <c r="L271" i="4"/>
  <c r="M271" i="4"/>
  <c r="N271" i="4"/>
  <c r="I272" i="4"/>
  <c r="J272" i="4"/>
  <c r="K272" i="4"/>
  <c r="L272" i="4"/>
  <c r="M272" i="4"/>
  <c r="N272" i="4"/>
  <c r="I273" i="4"/>
  <c r="J273" i="4"/>
  <c r="K273" i="4"/>
  <c r="L273" i="4"/>
  <c r="M273" i="4"/>
  <c r="N273" i="4"/>
  <c r="I274" i="4"/>
  <c r="J274" i="4"/>
  <c r="K274" i="4"/>
  <c r="L274" i="4"/>
  <c r="M274" i="4"/>
  <c r="N274" i="4"/>
  <c r="I275" i="4"/>
  <c r="J275" i="4"/>
  <c r="K275" i="4"/>
  <c r="L275" i="4"/>
  <c r="M275" i="4"/>
  <c r="N275" i="4"/>
  <c r="I276" i="4"/>
  <c r="J276" i="4"/>
  <c r="K276" i="4"/>
  <c r="L276" i="4"/>
  <c r="M276" i="4"/>
  <c r="N276" i="4"/>
  <c r="I277" i="4"/>
  <c r="J277" i="4"/>
  <c r="K277" i="4"/>
  <c r="L277" i="4"/>
  <c r="M277" i="4"/>
  <c r="N277" i="4"/>
  <c r="I278" i="4"/>
  <c r="J278" i="4"/>
  <c r="K278" i="4"/>
  <c r="L278" i="4"/>
  <c r="M278" i="4"/>
  <c r="N278" i="4"/>
  <c r="I279" i="4"/>
  <c r="J279" i="4"/>
  <c r="K279" i="4"/>
  <c r="L279" i="4"/>
  <c r="M279" i="4"/>
  <c r="N279" i="4"/>
  <c r="I280" i="4"/>
  <c r="J280" i="4"/>
  <c r="K280" i="4"/>
  <c r="L280" i="4"/>
  <c r="M280" i="4"/>
  <c r="N280" i="4"/>
  <c r="I281" i="4"/>
  <c r="J281" i="4"/>
  <c r="K281" i="4"/>
  <c r="L281" i="4"/>
  <c r="M281" i="4"/>
  <c r="N281" i="4"/>
  <c r="I282" i="4"/>
  <c r="J282" i="4"/>
  <c r="K282" i="4"/>
  <c r="L282" i="4"/>
  <c r="M282" i="4"/>
  <c r="N282" i="4"/>
  <c r="I283" i="4"/>
  <c r="J283" i="4"/>
  <c r="K283" i="4"/>
  <c r="L283" i="4"/>
  <c r="M283" i="4"/>
  <c r="N283" i="4"/>
  <c r="I284" i="4"/>
  <c r="J284" i="4"/>
  <c r="K284" i="4"/>
  <c r="L284" i="4"/>
  <c r="M284" i="4"/>
  <c r="N284" i="4"/>
  <c r="I285" i="4"/>
  <c r="J285" i="4"/>
  <c r="K285" i="4"/>
  <c r="L285" i="4"/>
  <c r="M285" i="4"/>
  <c r="N285" i="4"/>
  <c r="I286" i="4"/>
  <c r="J286" i="4"/>
  <c r="K286" i="4"/>
  <c r="L286" i="4"/>
  <c r="M286" i="4"/>
  <c r="N286" i="4"/>
  <c r="I287" i="4"/>
  <c r="J287" i="4"/>
  <c r="K287" i="4"/>
  <c r="L287" i="4"/>
  <c r="M287" i="4"/>
  <c r="N287" i="4"/>
  <c r="I288" i="4"/>
  <c r="J288" i="4"/>
  <c r="K288" i="4"/>
  <c r="L288" i="4"/>
  <c r="M288" i="4"/>
  <c r="N288" i="4"/>
  <c r="I289" i="4"/>
  <c r="J289" i="4"/>
  <c r="K289" i="4"/>
  <c r="L289" i="4"/>
  <c r="M289" i="4"/>
  <c r="N289" i="4"/>
  <c r="I290" i="4"/>
  <c r="J290" i="4"/>
  <c r="K290" i="4"/>
  <c r="L290" i="4"/>
  <c r="M290" i="4"/>
  <c r="N290" i="4"/>
  <c r="I291" i="4"/>
  <c r="J291" i="4"/>
  <c r="K291" i="4"/>
  <c r="L291" i="4"/>
  <c r="M291" i="4"/>
  <c r="N291" i="4"/>
  <c r="I292" i="4"/>
  <c r="J292" i="4"/>
  <c r="K292" i="4"/>
  <c r="L292" i="4"/>
  <c r="M292" i="4"/>
  <c r="N292" i="4"/>
  <c r="I293" i="4"/>
  <c r="J293" i="4"/>
  <c r="K293" i="4"/>
  <c r="L293" i="4"/>
  <c r="M293" i="4"/>
  <c r="N293" i="4"/>
  <c r="I294" i="4"/>
  <c r="J294" i="4"/>
  <c r="K294" i="4"/>
  <c r="L294" i="4"/>
  <c r="M294" i="4"/>
  <c r="N294" i="4"/>
  <c r="I295" i="4"/>
  <c r="J295" i="4"/>
  <c r="K295" i="4"/>
  <c r="L295" i="4"/>
  <c r="M295" i="4"/>
  <c r="N295" i="4"/>
  <c r="I296" i="4"/>
  <c r="J296" i="4"/>
  <c r="K296" i="4"/>
  <c r="L296" i="4"/>
  <c r="M296" i="4"/>
  <c r="N296" i="4"/>
  <c r="I297" i="4"/>
  <c r="J297" i="4"/>
  <c r="K297" i="4"/>
  <c r="L297" i="4"/>
  <c r="M297" i="4"/>
  <c r="N297" i="4"/>
  <c r="I298" i="4"/>
  <c r="J298" i="4"/>
  <c r="K298" i="4"/>
  <c r="L298" i="4"/>
  <c r="M298" i="4"/>
  <c r="N298" i="4"/>
  <c r="I299" i="4"/>
  <c r="J299" i="4"/>
  <c r="K299" i="4"/>
  <c r="L299" i="4"/>
  <c r="M299" i="4"/>
  <c r="N299" i="4"/>
  <c r="I300" i="4"/>
  <c r="J300" i="4"/>
  <c r="K300" i="4"/>
  <c r="L300" i="4"/>
  <c r="M300" i="4"/>
  <c r="N300" i="4"/>
  <c r="I301" i="4"/>
  <c r="J301" i="4"/>
  <c r="K301" i="4"/>
  <c r="L301" i="4"/>
  <c r="M301" i="4"/>
  <c r="N301" i="4"/>
  <c r="I302" i="4"/>
  <c r="J302" i="4"/>
  <c r="K302" i="4"/>
  <c r="L302" i="4"/>
  <c r="M302" i="4"/>
  <c r="N302" i="4"/>
  <c r="I303" i="4"/>
  <c r="J303" i="4"/>
  <c r="K303" i="4"/>
  <c r="L303" i="4"/>
  <c r="M303" i="4"/>
  <c r="N303" i="4"/>
  <c r="I304" i="4"/>
  <c r="J304" i="4"/>
  <c r="K304" i="4"/>
  <c r="L304" i="4"/>
  <c r="M304" i="4"/>
  <c r="N304" i="4"/>
  <c r="I305" i="4"/>
  <c r="J305" i="4"/>
  <c r="K305" i="4"/>
  <c r="L305" i="4"/>
  <c r="M305" i="4"/>
  <c r="N305" i="4"/>
  <c r="I306" i="4"/>
  <c r="J306" i="4"/>
  <c r="K306" i="4"/>
  <c r="L306" i="4"/>
  <c r="M306" i="4"/>
  <c r="N306" i="4"/>
  <c r="I307" i="4"/>
  <c r="J307" i="4"/>
  <c r="K307" i="4"/>
  <c r="L307" i="4"/>
  <c r="M307" i="4"/>
  <c r="N307" i="4"/>
  <c r="I308" i="4"/>
  <c r="J308" i="4"/>
  <c r="K308" i="4"/>
  <c r="L308" i="4"/>
  <c r="M308" i="4"/>
  <c r="N308" i="4"/>
  <c r="I309" i="4"/>
  <c r="J309" i="4"/>
  <c r="K309" i="4"/>
  <c r="L309" i="4"/>
  <c r="M309" i="4"/>
  <c r="N309" i="4"/>
  <c r="I310" i="4"/>
  <c r="J310" i="4"/>
  <c r="K310" i="4"/>
  <c r="L310" i="4"/>
  <c r="M310" i="4"/>
  <c r="N310" i="4"/>
  <c r="I311" i="4"/>
  <c r="J311" i="4"/>
  <c r="K311" i="4"/>
  <c r="L311" i="4"/>
  <c r="M311" i="4"/>
  <c r="N311" i="4"/>
  <c r="I312" i="4"/>
  <c r="J312" i="4"/>
  <c r="K312" i="4"/>
  <c r="L312" i="4"/>
  <c r="M312" i="4"/>
  <c r="N312" i="4"/>
  <c r="I313" i="4"/>
  <c r="J313" i="4"/>
  <c r="K313" i="4"/>
  <c r="L313" i="4"/>
  <c r="M313" i="4"/>
  <c r="N313" i="4"/>
  <c r="I314" i="4"/>
  <c r="J314" i="4"/>
  <c r="K314" i="4"/>
  <c r="L314" i="4"/>
  <c r="M314" i="4"/>
  <c r="N314" i="4"/>
  <c r="I315" i="4"/>
  <c r="J315" i="4"/>
  <c r="K315" i="4"/>
  <c r="L315" i="4"/>
  <c r="M315" i="4"/>
  <c r="N315" i="4"/>
  <c r="I316" i="4"/>
  <c r="J316" i="4"/>
  <c r="K316" i="4"/>
  <c r="L316" i="4"/>
  <c r="M316" i="4"/>
  <c r="N316" i="4"/>
  <c r="I317" i="4"/>
  <c r="J317" i="4"/>
  <c r="K317" i="4"/>
  <c r="L317" i="4"/>
  <c r="M317" i="4"/>
  <c r="N317" i="4"/>
  <c r="I318" i="4"/>
  <c r="J318" i="4"/>
  <c r="K318" i="4"/>
  <c r="L318" i="4"/>
  <c r="M318" i="4"/>
  <c r="N318" i="4"/>
  <c r="I319" i="4"/>
  <c r="J319" i="4"/>
  <c r="K319" i="4"/>
  <c r="L319" i="4"/>
  <c r="M319" i="4"/>
  <c r="N319" i="4"/>
  <c r="I320" i="4"/>
  <c r="J320" i="4"/>
  <c r="K320" i="4"/>
  <c r="L320" i="4"/>
  <c r="M320" i="4"/>
  <c r="N320" i="4"/>
  <c r="I321" i="4"/>
  <c r="J321" i="4"/>
  <c r="K321" i="4"/>
  <c r="L321" i="4"/>
  <c r="M321" i="4"/>
  <c r="N321" i="4"/>
  <c r="I322" i="4"/>
  <c r="J322" i="4"/>
  <c r="K322" i="4"/>
  <c r="L322" i="4"/>
  <c r="M322" i="4"/>
  <c r="N322" i="4"/>
  <c r="I323" i="4"/>
  <c r="J323" i="4"/>
  <c r="K323" i="4"/>
  <c r="L323" i="4"/>
  <c r="M323" i="4"/>
  <c r="N323" i="4"/>
  <c r="I324" i="4"/>
  <c r="J324" i="4"/>
  <c r="K324" i="4"/>
  <c r="L324" i="4"/>
  <c r="M324" i="4"/>
  <c r="N324" i="4"/>
  <c r="I325" i="4"/>
  <c r="J325" i="4"/>
  <c r="K325" i="4"/>
  <c r="L325" i="4"/>
  <c r="M325" i="4"/>
  <c r="N325" i="4"/>
  <c r="I326" i="4"/>
  <c r="J326" i="4"/>
  <c r="K326" i="4"/>
  <c r="L326" i="4"/>
  <c r="M326" i="4"/>
  <c r="N326" i="4"/>
  <c r="I327" i="4"/>
  <c r="J327" i="4"/>
  <c r="K327" i="4"/>
  <c r="L327" i="4"/>
  <c r="M327" i="4"/>
  <c r="N327" i="4"/>
  <c r="I328" i="4"/>
  <c r="J328" i="4"/>
  <c r="K328" i="4"/>
  <c r="L328" i="4"/>
  <c r="M328" i="4"/>
  <c r="N328" i="4"/>
  <c r="I329" i="4"/>
  <c r="J329" i="4"/>
  <c r="K329" i="4"/>
  <c r="L329" i="4"/>
  <c r="M329" i="4"/>
  <c r="N329" i="4"/>
  <c r="I330" i="4"/>
  <c r="J330" i="4"/>
  <c r="K330" i="4"/>
  <c r="L330" i="4"/>
  <c r="M330" i="4"/>
  <c r="N330" i="4"/>
  <c r="I331" i="4"/>
  <c r="J331" i="4"/>
  <c r="K331" i="4"/>
  <c r="L331" i="4"/>
  <c r="M331" i="4"/>
  <c r="N331" i="4"/>
  <c r="I332" i="4"/>
  <c r="J332" i="4"/>
  <c r="K332" i="4"/>
  <c r="L332" i="4"/>
  <c r="M332" i="4"/>
  <c r="N332" i="4"/>
  <c r="I333" i="4"/>
  <c r="J333" i="4"/>
  <c r="K333" i="4"/>
  <c r="L333" i="4"/>
  <c r="M333" i="4"/>
  <c r="N333" i="4"/>
  <c r="I334" i="4"/>
  <c r="J334" i="4"/>
  <c r="K334" i="4"/>
  <c r="L334" i="4"/>
  <c r="M334" i="4"/>
  <c r="N334" i="4"/>
  <c r="I335" i="4"/>
  <c r="J335" i="4"/>
  <c r="K335" i="4"/>
  <c r="L335" i="4"/>
  <c r="M335" i="4"/>
  <c r="N335" i="4"/>
  <c r="I336" i="4"/>
  <c r="J336" i="4"/>
  <c r="K336" i="4"/>
  <c r="L336" i="4"/>
  <c r="M336" i="4"/>
  <c r="N336" i="4"/>
  <c r="I337" i="4"/>
  <c r="J337" i="4"/>
  <c r="K337" i="4"/>
  <c r="L337" i="4"/>
  <c r="M337" i="4"/>
  <c r="N337" i="4"/>
  <c r="I338" i="4"/>
  <c r="J338" i="4"/>
  <c r="K338" i="4"/>
  <c r="L338" i="4"/>
  <c r="M338" i="4"/>
  <c r="N338" i="4"/>
  <c r="I339" i="4"/>
  <c r="J339" i="4"/>
  <c r="K339" i="4"/>
  <c r="L339" i="4"/>
  <c r="M339" i="4"/>
  <c r="N339" i="4"/>
  <c r="I340" i="4"/>
  <c r="J340" i="4"/>
  <c r="K340" i="4"/>
  <c r="L340" i="4"/>
  <c r="M340" i="4"/>
  <c r="N340" i="4"/>
  <c r="I341" i="4"/>
  <c r="J341" i="4"/>
  <c r="K341" i="4"/>
  <c r="L341" i="4"/>
  <c r="M341" i="4"/>
  <c r="N341" i="4"/>
  <c r="I342" i="4"/>
  <c r="J342" i="4"/>
  <c r="K342" i="4"/>
  <c r="L342" i="4"/>
  <c r="M342" i="4"/>
  <c r="N342" i="4"/>
  <c r="I343" i="4"/>
  <c r="J343" i="4"/>
  <c r="K343" i="4"/>
  <c r="L343" i="4"/>
  <c r="M343" i="4"/>
  <c r="N343" i="4"/>
  <c r="I344" i="4"/>
  <c r="J344" i="4"/>
  <c r="K344" i="4"/>
  <c r="L344" i="4"/>
  <c r="M344" i="4"/>
  <c r="N344" i="4"/>
  <c r="I345" i="4"/>
  <c r="J345" i="4"/>
  <c r="K345" i="4"/>
  <c r="L345" i="4"/>
  <c r="M345" i="4"/>
  <c r="N345" i="4"/>
  <c r="I346" i="4"/>
  <c r="J346" i="4"/>
  <c r="K346" i="4"/>
  <c r="L346" i="4"/>
  <c r="M346" i="4"/>
  <c r="N346" i="4"/>
  <c r="I347" i="4"/>
  <c r="J347" i="4"/>
  <c r="K347" i="4"/>
  <c r="L347" i="4"/>
  <c r="M347" i="4"/>
  <c r="N347" i="4"/>
  <c r="I348" i="4"/>
  <c r="J348" i="4"/>
  <c r="K348" i="4"/>
  <c r="L348" i="4"/>
  <c r="M348" i="4"/>
  <c r="N348" i="4"/>
  <c r="I349" i="4"/>
  <c r="J349" i="4"/>
  <c r="K349" i="4"/>
  <c r="L349" i="4"/>
  <c r="M349" i="4"/>
  <c r="N349" i="4"/>
  <c r="I350" i="4"/>
  <c r="J350" i="4"/>
  <c r="K350" i="4"/>
  <c r="L350" i="4"/>
  <c r="M350" i="4"/>
  <c r="N350" i="4"/>
  <c r="I351" i="4"/>
  <c r="J351" i="4"/>
  <c r="K351" i="4"/>
  <c r="L351" i="4"/>
  <c r="M351" i="4"/>
  <c r="N351" i="4"/>
  <c r="I352" i="4"/>
  <c r="J352" i="4"/>
  <c r="K352" i="4"/>
  <c r="L352" i="4"/>
  <c r="M352" i="4"/>
  <c r="N352" i="4"/>
  <c r="I353" i="4"/>
  <c r="J353" i="4"/>
  <c r="K353" i="4"/>
  <c r="L353" i="4"/>
  <c r="M353" i="4"/>
  <c r="N353" i="4"/>
  <c r="I354" i="4"/>
  <c r="J354" i="4"/>
  <c r="K354" i="4"/>
  <c r="L354" i="4"/>
  <c r="M354" i="4"/>
  <c r="N354" i="4"/>
  <c r="I355" i="4"/>
  <c r="J355" i="4"/>
  <c r="K355" i="4"/>
  <c r="L355" i="4"/>
  <c r="M355" i="4"/>
  <c r="N355" i="4"/>
  <c r="I356" i="4"/>
  <c r="J356" i="4"/>
  <c r="K356" i="4"/>
  <c r="L356" i="4"/>
  <c r="M356" i="4"/>
  <c r="N356" i="4"/>
  <c r="I357" i="4"/>
  <c r="J357" i="4"/>
  <c r="K357" i="4"/>
  <c r="L357" i="4"/>
  <c r="M357" i="4"/>
  <c r="N357" i="4"/>
  <c r="I358" i="4"/>
  <c r="J358" i="4"/>
  <c r="K358" i="4"/>
  <c r="L358" i="4"/>
  <c r="M358" i="4"/>
  <c r="N358" i="4"/>
  <c r="I359" i="4"/>
  <c r="J359" i="4"/>
  <c r="K359" i="4"/>
  <c r="L359" i="4"/>
  <c r="M359" i="4"/>
  <c r="N359" i="4"/>
  <c r="I360" i="4"/>
  <c r="J360" i="4"/>
  <c r="K360" i="4"/>
  <c r="L360" i="4"/>
  <c r="M360" i="4"/>
  <c r="N360" i="4"/>
  <c r="I361" i="4"/>
  <c r="J361" i="4"/>
  <c r="K361" i="4"/>
  <c r="L361" i="4"/>
  <c r="M361" i="4"/>
  <c r="N361" i="4"/>
  <c r="I362" i="4"/>
  <c r="J362" i="4"/>
  <c r="K362" i="4"/>
  <c r="L362" i="4"/>
  <c r="M362" i="4"/>
  <c r="N362" i="4"/>
  <c r="I363" i="4"/>
  <c r="J363" i="4"/>
  <c r="K363" i="4"/>
  <c r="L363" i="4"/>
  <c r="M363" i="4"/>
  <c r="N363" i="4"/>
  <c r="I364" i="4"/>
  <c r="J364" i="4"/>
  <c r="K364" i="4"/>
  <c r="L364" i="4"/>
  <c r="M364" i="4"/>
  <c r="N364" i="4"/>
  <c r="I365" i="4"/>
  <c r="J365" i="4"/>
  <c r="K365" i="4"/>
  <c r="L365" i="4"/>
  <c r="M365" i="4"/>
  <c r="N365" i="4"/>
  <c r="I366" i="4"/>
  <c r="J366" i="4"/>
  <c r="K366" i="4"/>
  <c r="L366" i="4"/>
  <c r="M366" i="4"/>
  <c r="N366" i="4"/>
  <c r="I367" i="4"/>
  <c r="J367" i="4"/>
  <c r="K367" i="4"/>
  <c r="L367" i="4"/>
  <c r="M367" i="4"/>
  <c r="N367" i="4"/>
  <c r="I368" i="4"/>
  <c r="J368" i="4"/>
  <c r="K368" i="4"/>
  <c r="L368" i="4"/>
  <c r="M368" i="4"/>
  <c r="N368" i="4"/>
  <c r="I369" i="4"/>
  <c r="J369" i="4"/>
  <c r="K369" i="4"/>
  <c r="L369" i="4"/>
  <c r="M369" i="4"/>
  <c r="N369" i="4"/>
  <c r="I370" i="4"/>
  <c r="J370" i="4"/>
  <c r="K370" i="4"/>
  <c r="L370" i="4"/>
  <c r="M370" i="4"/>
  <c r="N370" i="4"/>
  <c r="I371" i="4"/>
  <c r="J371" i="4"/>
  <c r="K371" i="4"/>
  <c r="L371" i="4"/>
  <c r="M371" i="4"/>
  <c r="N371" i="4"/>
  <c r="I372" i="4"/>
  <c r="J372" i="4"/>
  <c r="K372" i="4"/>
  <c r="L372" i="4"/>
  <c r="M372" i="4"/>
  <c r="N372" i="4"/>
  <c r="I373" i="4"/>
  <c r="J373" i="4"/>
  <c r="K373" i="4"/>
  <c r="L373" i="4"/>
  <c r="M373" i="4"/>
  <c r="N373" i="4"/>
  <c r="I374" i="4"/>
  <c r="J374" i="4"/>
  <c r="K374" i="4"/>
  <c r="L374" i="4"/>
  <c r="M374" i="4"/>
  <c r="N374" i="4"/>
  <c r="I375" i="4"/>
  <c r="J375" i="4"/>
  <c r="K375" i="4"/>
  <c r="L375" i="4"/>
  <c r="M375" i="4"/>
  <c r="N375" i="4"/>
  <c r="I376" i="4"/>
  <c r="J376" i="4"/>
  <c r="K376" i="4"/>
  <c r="L376" i="4"/>
  <c r="M376" i="4"/>
  <c r="N376" i="4"/>
  <c r="I377" i="4"/>
  <c r="J377" i="4"/>
  <c r="K377" i="4"/>
  <c r="L377" i="4"/>
  <c r="M377" i="4"/>
  <c r="N377" i="4"/>
  <c r="I378" i="4"/>
  <c r="J378" i="4"/>
  <c r="K378" i="4"/>
  <c r="L378" i="4"/>
  <c r="M378" i="4"/>
  <c r="N378" i="4"/>
  <c r="I379" i="4"/>
  <c r="J379" i="4"/>
  <c r="K379" i="4"/>
  <c r="L379" i="4"/>
  <c r="M379" i="4"/>
  <c r="N379" i="4"/>
  <c r="I380" i="4"/>
  <c r="J380" i="4"/>
  <c r="K380" i="4"/>
  <c r="L380" i="4"/>
  <c r="M380" i="4"/>
  <c r="N380" i="4"/>
  <c r="I381" i="4"/>
  <c r="J381" i="4"/>
  <c r="K381" i="4"/>
  <c r="L381" i="4"/>
  <c r="M381" i="4"/>
  <c r="N381" i="4"/>
  <c r="I382" i="4"/>
  <c r="J382" i="4"/>
  <c r="K382" i="4"/>
  <c r="L382" i="4"/>
  <c r="M382" i="4"/>
  <c r="N382" i="4"/>
  <c r="I383" i="4"/>
  <c r="J383" i="4"/>
  <c r="K383" i="4"/>
  <c r="L383" i="4"/>
  <c r="M383" i="4"/>
  <c r="N383" i="4"/>
  <c r="I384" i="4"/>
  <c r="J384" i="4"/>
  <c r="K384" i="4"/>
  <c r="L384" i="4"/>
  <c r="M384" i="4"/>
  <c r="N384" i="4"/>
  <c r="I385" i="4"/>
  <c r="J385" i="4"/>
  <c r="K385" i="4"/>
  <c r="L385" i="4"/>
  <c r="M385" i="4"/>
  <c r="N385" i="4"/>
  <c r="I386" i="4"/>
  <c r="J386" i="4"/>
  <c r="K386" i="4"/>
  <c r="L386" i="4"/>
  <c r="M386" i="4"/>
  <c r="N386" i="4"/>
  <c r="I387" i="4"/>
  <c r="J387" i="4"/>
  <c r="K387" i="4"/>
  <c r="L387" i="4"/>
  <c r="M387" i="4"/>
  <c r="N387" i="4"/>
  <c r="I388" i="4"/>
  <c r="J388" i="4"/>
  <c r="K388" i="4"/>
  <c r="L388" i="4"/>
  <c r="M388" i="4"/>
  <c r="N388" i="4"/>
  <c r="I389" i="4"/>
  <c r="J389" i="4"/>
  <c r="K389" i="4"/>
  <c r="L389" i="4"/>
  <c r="M389" i="4"/>
  <c r="N389" i="4"/>
  <c r="I390" i="4"/>
  <c r="J390" i="4"/>
  <c r="K390" i="4"/>
  <c r="L390" i="4"/>
  <c r="M390" i="4"/>
  <c r="N390" i="4"/>
  <c r="I391" i="4"/>
  <c r="J391" i="4"/>
  <c r="K391" i="4"/>
  <c r="L391" i="4"/>
  <c r="M391" i="4"/>
  <c r="N391" i="4"/>
  <c r="I392" i="4"/>
  <c r="J392" i="4"/>
  <c r="K392" i="4"/>
  <c r="L392" i="4"/>
  <c r="M392" i="4"/>
  <c r="N392" i="4"/>
  <c r="I393" i="4"/>
  <c r="J393" i="4"/>
  <c r="K393" i="4"/>
  <c r="L393" i="4"/>
  <c r="M393" i="4"/>
  <c r="N393" i="4"/>
  <c r="I394" i="4"/>
  <c r="J394" i="4"/>
  <c r="K394" i="4"/>
  <c r="L394" i="4"/>
  <c r="M394" i="4"/>
  <c r="N394" i="4"/>
  <c r="I395" i="4"/>
  <c r="J395" i="4"/>
  <c r="K395" i="4"/>
  <c r="L395" i="4"/>
  <c r="M395" i="4"/>
  <c r="N395" i="4"/>
  <c r="I396" i="4"/>
  <c r="J396" i="4"/>
  <c r="K396" i="4"/>
  <c r="L396" i="4"/>
  <c r="M396" i="4"/>
  <c r="N396" i="4"/>
  <c r="I397" i="4"/>
  <c r="J397" i="4"/>
  <c r="K397" i="4"/>
  <c r="L397" i="4"/>
  <c r="M397" i="4"/>
  <c r="N397" i="4"/>
  <c r="I398" i="4"/>
  <c r="J398" i="4"/>
  <c r="K398" i="4"/>
  <c r="L398" i="4"/>
  <c r="M398" i="4"/>
  <c r="N398" i="4"/>
  <c r="I399" i="4"/>
  <c r="J399" i="4"/>
  <c r="K399" i="4"/>
  <c r="L399" i="4"/>
  <c r="M399" i="4"/>
  <c r="N399" i="4"/>
  <c r="I400" i="4"/>
  <c r="J400" i="4"/>
  <c r="K400" i="4"/>
  <c r="L400" i="4"/>
  <c r="M400" i="4"/>
  <c r="N400" i="4"/>
  <c r="I401" i="4"/>
  <c r="J401" i="4"/>
  <c r="K401" i="4"/>
  <c r="L401" i="4"/>
  <c r="M401" i="4"/>
  <c r="N401" i="4"/>
  <c r="I402" i="4"/>
  <c r="J402" i="4"/>
  <c r="K402" i="4"/>
  <c r="L402" i="4"/>
  <c r="M402" i="4"/>
  <c r="N402" i="4"/>
  <c r="I403" i="4"/>
  <c r="J403" i="4"/>
  <c r="K403" i="4"/>
  <c r="L403" i="4"/>
  <c r="M403" i="4"/>
  <c r="N403" i="4"/>
  <c r="I404" i="4"/>
  <c r="J404" i="4"/>
  <c r="K404" i="4"/>
  <c r="L404" i="4"/>
  <c r="M404" i="4"/>
  <c r="N404" i="4"/>
  <c r="I405" i="4"/>
  <c r="J405" i="4"/>
  <c r="K405" i="4"/>
  <c r="L405" i="4"/>
  <c r="M405" i="4"/>
  <c r="N405" i="4"/>
  <c r="I406" i="4"/>
  <c r="J406" i="4"/>
  <c r="K406" i="4"/>
  <c r="L406" i="4"/>
  <c r="M406" i="4"/>
  <c r="N406" i="4"/>
  <c r="I407" i="4"/>
  <c r="J407" i="4"/>
  <c r="K407" i="4"/>
  <c r="L407" i="4"/>
  <c r="M407" i="4"/>
  <c r="N407" i="4"/>
  <c r="I408" i="4"/>
  <c r="J408" i="4"/>
  <c r="K408" i="4"/>
  <c r="L408" i="4"/>
  <c r="M408" i="4"/>
  <c r="N408" i="4"/>
  <c r="I409" i="4"/>
  <c r="J409" i="4"/>
  <c r="K409" i="4"/>
  <c r="L409" i="4"/>
  <c r="M409" i="4"/>
  <c r="N409" i="4"/>
  <c r="I410" i="4"/>
  <c r="J410" i="4"/>
  <c r="K410" i="4"/>
  <c r="L410" i="4"/>
  <c r="M410" i="4"/>
  <c r="N410" i="4"/>
  <c r="I411" i="4"/>
  <c r="J411" i="4"/>
  <c r="K411" i="4"/>
  <c r="L411" i="4"/>
  <c r="M411" i="4"/>
  <c r="N411" i="4"/>
  <c r="I412" i="4"/>
  <c r="J412" i="4"/>
  <c r="K412" i="4"/>
  <c r="L412" i="4"/>
  <c r="M412" i="4"/>
  <c r="N412" i="4"/>
  <c r="I413" i="4"/>
  <c r="J413" i="4"/>
  <c r="K413" i="4"/>
  <c r="L413" i="4"/>
  <c r="M413" i="4"/>
  <c r="N413" i="4"/>
  <c r="I414" i="4"/>
  <c r="J414" i="4"/>
  <c r="K414" i="4"/>
  <c r="L414" i="4"/>
  <c r="M414" i="4"/>
  <c r="N414" i="4"/>
  <c r="I415" i="4"/>
  <c r="J415" i="4"/>
  <c r="K415" i="4"/>
  <c r="L415" i="4"/>
  <c r="M415" i="4"/>
  <c r="N415" i="4"/>
  <c r="I416" i="4"/>
  <c r="J416" i="4"/>
  <c r="K416" i="4"/>
  <c r="L416" i="4"/>
  <c r="M416" i="4"/>
  <c r="N416" i="4"/>
  <c r="I417" i="4"/>
  <c r="J417" i="4"/>
  <c r="K417" i="4"/>
  <c r="L417" i="4"/>
  <c r="M417" i="4"/>
  <c r="N417" i="4"/>
  <c r="I418" i="4"/>
  <c r="J418" i="4"/>
  <c r="K418" i="4"/>
  <c r="L418" i="4"/>
  <c r="M418" i="4"/>
  <c r="N418" i="4"/>
  <c r="I419" i="4"/>
  <c r="J419" i="4"/>
  <c r="K419" i="4"/>
  <c r="L419" i="4"/>
  <c r="M419" i="4"/>
  <c r="N419" i="4"/>
  <c r="I420" i="4"/>
  <c r="J420" i="4"/>
  <c r="K420" i="4"/>
  <c r="L420" i="4"/>
  <c r="M420" i="4"/>
  <c r="N420" i="4"/>
  <c r="I421" i="4"/>
  <c r="J421" i="4"/>
  <c r="K421" i="4"/>
  <c r="L421" i="4"/>
  <c r="M421" i="4"/>
  <c r="N421" i="4"/>
  <c r="I422" i="4"/>
  <c r="J422" i="4"/>
  <c r="K422" i="4"/>
  <c r="L422" i="4"/>
  <c r="M422" i="4"/>
  <c r="N422" i="4"/>
  <c r="I423" i="4"/>
  <c r="J423" i="4"/>
  <c r="K423" i="4"/>
  <c r="L423" i="4"/>
  <c r="M423" i="4"/>
  <c r="N423" i="4"/>
  <c r="I424" i="4"/>
  <c r="J424" i="4"/>
  <c r="K424" i="4"/>
  <c r="L424" i="4"/>
  <c r="M424" i="4"/>
  <c r="N424" i="4"/>
  <c r="I425" i="4"/>
  <c r="J425" i="4"/>
  <c r="K425" i="4"/>
  <c r="L425" i="4"/>
  <c r="M425" i="4"/>
  <c r="N425" i="4"/>
  <c r="I426" i="4"/>
  <c r="J426" i="4"/>
  <c r="K426" i="4"/>
  <c r="L426" i="4"/>
  <c r="M426" i="4"/>
  <c r="N426" i="4"/>
  <c r="I427" i="4"/>
  <c r="J427" i="4"/>
  <c r="K427" i="4"/>
  <c r="L427" i="4"/>
  <c r="M427" i="4"/>
  <c r="N427" i="4"/>
  <c r="I428" i="4"/>
  <c r="J428" i="4"/>
  <c r="K428" i="4"/>
  <c r="L428" i="4"/>
  <c r="M428" i="4"/>
  <c r="N428" i="4"/>
  <c r="I429" i="4"/>
  <c r="J429" i="4"/>
  <c r="K429" i="4"/>
  <c r="L429" i="4"/>
  <c r="M429" i="4"/>
  <c r="N429" i="4"/>
  <c r="I430" i="4"/>
  <c r="J430" i="4"/>
  <c r="K430" i="4"/>
  <c r="L430" i="4"/>
  <c r="M430" i="4"/>
  <c r="N430" i="4"/>
  <c r="I431" i="4"/>
  <c r="J431" i="4"/>
  <c r="K431" i="4"/>
  <c r="L431" i="4"/>
  <c r="M431" i="4"/>
  <c r="N431" i="4"/>
  <c r="I432" i="4"/>
  <c r="J432" i="4"/>
  <c r="K432" i="4"/>
  <c r="L432" i="4"/>
  <c r="M432" i="4"/>
  <c r="N432" i="4"/>
  <c r="I433" i="4"/>
  <c r="J433" i="4"/>
  <c r="K433" i="4"/>
  <c r="L433" i="4"/>
  <c r="M433" i="4"/>
  <c r="N433" i="4"/>
  <c r="I434" i="4"/>
  <c r="J434" i="4"/>
  <c r="K434" i="4"/>
  <c r="L434" i="4"/>
  <c r="M434" i="4"/>
  <c r="N434" i="4"/>
  <c r="I435" i="4"/>
  <c r="J435" i="4"/>
  <c r="K435" i="4"/>
  <c r="L435" i="4"/>
  <c r="M435" i="4"/>
  <c r="N435" i="4"/>
  <c r="I436" i="4"/>
  <c r="J436" i="4"/>
  <c r="K436" i="4"/>
  <c r="L436" i="4"/>
  <c r="M436" i="4"/>
  <c r="N436" i="4"/>
  <c r="I437" i="4"/>
  <c r="J437" i="4"/>
  <c r="K437" i="4"/>
  <c r="L437" i="4"/>
  <c r="M437" i="4"/>
  <c r="N437" i="4"/>
  <c r="I438" i="4"/>
  <c r="J438" i="4"/>
  <c r="K438" i="4"/>
  <c r="L438" i="4"/>
  <c r="M438" i="4"/>
  <c r="N438" i="4"/>
  <c r="I439" i="4"/>
  <c r="J439" i="4"/>
  <c r="K439" i="4"/>
  <c r="L439" i="4"/>
  <c r="M439" i="4"/>
  <c r="N439" i="4"/>
  <c r="I440" i="4"/>
  <c r="J440" i="4"/>
  <c r="K440" i="4"/>
  <c r="L440" i="4"/>
  <c r="M440" i="4"/>
  <c r="N440" i="4"/>
  <c r="I441" i="4"/>
  <c r="J441" i="4"/>
  <c r="K441" i="4"/>
  <c r="L441" i="4"/>
  <c r="M441" i="4"/>
  <c r="N441" i="4"/>
  <c r="I442" i="4"/>
  <c r="J442" i="4"/>
  <c r="K442" i="4"/>
  <c r="L442" i="4"/>
  <c r="M442" i="4"/>
  <c r="N442" i="4"/>
  <c r="I443" i="4"/>
  <c r="J443" i="4"/>
  <c r="K443" i="4"/>
  <c r="L443" i="4"/>
  <c r="M443" i="4"/>
  <c r="N443" i="4"/>
  <c r="I444" i="4"/>
  <c r="J444" i="4"/>
  <c r="K444" i="4"/>
  <c r="L444" i="4"/>
  <c r="M444" i="4"/>
  <c r="N444" i="4"/>
  <c r="I445" i="4"/>
  <c r="J445" i="4"/>
  <c r="K445" i="4"/>
  <c r="L445" i="4"/>
  <c r="M445" i="4"/>
  <c r="N445" i="4"/>
  <c r="I446" i="4"/>
  <c r="J446" i="4"/>
  <c r="K446" i="4"/>
  <c r="L446" i="4"/>
  <c r="M446" i="4"/>
  <c r="N446" i="4"/>
  <c r="I447" i="4"/>
  <c r="J447" i="4"/>
  <c r="K447" i="4"/>
  <c r="L447" i="4"/>
  <c r="M447" i="4"/>
  <c r="N447" i="4"/>
  <c r="I448" i="4"/>
  <c r="J448" i="4"/>
  <c r="K448" i="4"/>
  <c r="L448" i="4"/>
  <c r="M448" i="4"/>
  <c r="N448" i="4"/>
  <c r="I449" i="4"/>
  <c r="J449" i="4"/>
  <c r="K449" i="4"/>
  <c r="L449" i="4"/>
  <c r="M449" i="4"/>
  <c r="N449" i="4"/>
  <c r="I450" i="4"/>
  <c r="J450" i="4"/>
  <c r="K450" i="4"/>
  <c r="L450" i="4"/>
  <c r="M450" i="4"/>
  <c r="N450" i="4"/>
  <c r="I451" i="4"/>
  <c r="J451" i="4"/>
  <c r="K451" i="4"/>
  <c r="L451" i="4"/>
  <c r="M451" i="4"/>
  <c r="N451" i="4"/>
  <c r="I452" i="4"/>
  <c r="J452" i="4"/>
  <c r="K452" i="4"/>
  <c r="L452" i="4"/>
  <c r="M452" i="4"/>
  <c r="N452" i="4"/>
  <c r="I453" i="4"/>
  <c r="J453" i="4"/>
  <c r="K453" i="4"/>
  <c r="L453" i="4"/>
  <c r="M453" i="4"/>
  <c r="N453" i="4"/>
  <c r="I454" i="4"/>
  <c r="J454" i="4"/>
  <c r="K454" i="4"/>
  <c r="L454" i="4"/>
  <c r="M454" i="4"/>
  <c r="N454" i="4"/>
  <c r="I455" i="4"/>
  <c r="J455" i="4"/>
  <c r="K455" i="4"/>
  <c r="L455" i="4"/>
  <c r="M455" i="4"/>
  <c r="N455" i="4"/>
  <c r="I456" i="4"/>
  <c r="J456" i="4"/>
  <c r="K456" i="4"/>
  <c r="L456" i="4"/>
  <c r="M456" i="4"/>
  <c r="N456" i="4"/>
  <c r="I457" i="4"/>
  <c r="J457" i="4"/>
  <c r="K457" i="4"/>
  <c r="L457" i="4"/>
  <c r="M457" i="4"/>
  <c r="N457" i="4"/>
  <c r="I458" i="4"/>
  <c r="J458" i="4"/>
  <c r="K458" i="4"/>
  <c r="L458" i="4"/>
  <c r="M458" i="4"/>
  <c r="N458" i="4"/>
  <c r="I459" i="4"/>
  <c r="J459" i="4"/>
  <c r="K459" i="4"/>
  <c r="L459" i="4"/>
  <c r="M459" i="4"/>
  <c r="N459" i="4"/>
  <c r="I460" i="4"/>
  <c r="J460" i="4"/>
  <c r="K460" i="4"/>
  <c r="L460" i="4"/>
  <c r="M460" i="4"/>
  <c r="N460" i="4"/>
  <c r="I461" i="4"/>
  <c r="J461" i="4"/>
  <c r="K461" i="4"/>
  <c r="L461" i="4"/>
  <c r="M461" i="4"/>
  <c r="N461" i="4"/>
  <c r="I462" i="4"/>
  <c r="J462" i="4"/>
  <c r="K462" i="4"/>
  <c r="L462" i="4"/>
  <c r="M462" i="4"/>
  <c r="N462" i="4"/>
  <c r="I463" i="4"/>
  <c r="J463" i="4"/>
  <c r="K463" i="4"/>
  <c r="L463" i="4"/>
  <c r="M463" i="4"/>
  <c r="N463" i="4"/>
  <c r="I464" i="4"/>
  <c r="J464" i="4"/>
  <c r="K464" i="4"/>
  <c r="L464" i="4"/>
  <c r="M464" i="4"/>
  <c r="N464" i="4"/>
  <c r="I465" i="4"/>
  <c r="J465" i="4"/>
  <c r="K465" i="4"/>
  <c r="L465" i="4"/>
  <c r="M465" i="4"/>
  <c r="N465" i="4"/>
  <c r="I466" i="4"/>
  <c r="J466" i="4"/>
  <c r="K466" i="4"/>
  <c r="L466" i="4"/>
  <c r="M466" i="4"/>
  <c r="N466" i="4"/>
  <c r="I467" i="4"/>
  <c r="J467" i="4"/>
  <c r="K467" i="4"/>
  <c r="L467" i="4"/>
  <c r="M467" i="4"/>
  <c r="N467" i="4"/>
  <c r="I468" i="4"/>
  <c r="J468" i="4"/>
  <c r="K468" i="4"/>
  <c r="L468" i="4"/>
  <c r="M468" i="4"/>
  <c r="N468" i="4"/>
  <c r="I469" i="4"/>
  <c r="J469" i="4"/>
  <c r="K469" i="4"/>
  <c r="L469" i="4"/>
  <c r="M469" i="4"/>
  <c r="N469" i="4"/>
  <c r="I470" i="4"/>
  <c r="J470" i="4"/>
  <c r="K470" i="4"/>
  <c r="L470" i="4"/>
  <c r="M470" i="4"/>
  <c r="N470" i="4"/>
  <c r="I471" i="4"/>
  <c r="J471" i="4"/>
  <c r="K471" i="4"/>
  <c r="L471" i="4"/>
  <c r="M471" i="4"/>
  <c r="N471" i="4"/>
  <c r="I472" i="4"/>
  <c r="J472" i="4"/>
  <c r="K472" i="4"/>
  <c r="L472" i="4"/>
  <c r="M472" i="4"/>
  <c r="N472" i="4"/>
  <c r="I473" i="4"/>
  <c r="J473" i="4"/>
  <c r="K473" i="4"/>
  <c r="L473" i="4"/>
  <c r="M473" i="4"/>
  <c r="N473" i="4"/>
  <c r="I474" i="4"/>
  <c r="J474" i="4"/>
  <c r="K474" i="4"/>
  <c r="L474" i="4"/>
  <c r="M474" i="4"/>
  <c r="N474" i="4"/>
  <c r="I475" i="4"/>
  <c r="J475" i="4"/>
  <c r="K475" i="4"/>
  <c r="L475" i="4"/>
  <c r="M475" i="4"/>
  <c r="N475" i="4"/>
  <c r="I476" i="4"/>
  <c r="J476" i="4"/>
  <c r="K476" i="4"/>
  <c r="L476" i="4"/>
  <c r="M476" i="4"/>
  <c r="N476" i="4"/>
  <c r="I477" i="4"/>
  <c r="J477" i="4"/>
  <c r="K477" i="4"/>
  <c r="L477" i="4"/>
  <c r="M477" i="4"/>
  <c r="N477" i="4"/>
  <c r="I478" i="4"/>
  <c r="J478" i="4"/>
  <c r="K478" i="4"/>
  <c r="L478" i="4"/>
  <c r="M478" i="4"/>
  <c r="N478" i="4"/>
  <c r="I479" i="4"/>
  <c r="J479" i="4"/>
  <c r="K479" i="4"/>
  <c r="L479" i="4"/>
  <c r="M479" i="4"/>
  <c r="N479" i="4"/>
  <c r="I480" i="4"/>
  <c r="J480" i="4"/>
  <c r="K480" i="4"/>
  <c r="L480" i="4"/>
  <c r="M480" i="4"/>
  <c r="N480" i="4"/>
  <c r="I481" i="4"/>
  <c r="J481" i="4"/>
  <c r="K481" i="4"/>
  <c r="L481" i="4"/>
  <c r="M481" i="4"/>
  <c r="N481" i="4"/>
  <c r="I482" i="4"/>
  <c r="J482" i="4"/>
  <c r="K482" i="4"/>
  <c r="L482" i="4"/>
  <c r="M482" i="4"/>
  <c r="N482" i="4"/>
  <c r="I483" i="4"/>
  <c r="J483" i="4"/>
  <c r="K483" i="4"/>
  <c r="L483" i="4"/>
  <c r="M483" i="4"/>
  <c r="N483" i="4"/>
  <c r="I484" i="4"/>
  <c r="J484" i="4"/>
  <c r="K484" i="4"/>
  <c r="L484" i="4"/>
  <c r="M484" i="4"/>
  <c r="N484" i="4"/>
  <c r="I485" i="4"/>
  <c r="J485" i="4"/>
  <c r="K485" i="4"/>
  <c r="L485" i="4"/>
  <c r="M485" i="4"/>
  <c r="N485" i="4"/>
  <c r="I486" i="4"/>
  <c r="J486" i="4"/>
  <c r="K486" i="4"/>
  <c r="L486" i="4"/>
  <c r="M486" i="4"/>
  <c r="N486" i="4"/>
  <c r="I487" i="4"/>
  <c r="J487" i="4"/>
  <c r="K487" i="4"/>
  <c r="L487" i="4"/>
  <c r="M487" i="4"/>
  <c r="N487" i="4"/>
  <c r="I488" i="4"/>
  <c r="J488" i="4"/>
  <c r="K488" i="4"/>
  <c r="L488" i="4"/>
  <c r="M488" i="4"/>
  <c r="N488" i="4"/>
  <c r="I489" i="4"/>
  <c r="J489" i="4"/>
  <c r="K489" i="4"/>
  <c r="L489" i="4"/>
  <c r="M489" i="4"/>
  <c r="N489" i="4"/>
  <c r="I490" i="4"/>
  <c r="J490" i="4"/>
  <c r="K490" i="4"/>
  <c r="L490" i="4"/>
  <c r="M490" i="4"/>
  <c r="N490" i="4"/>
  <c r="I491" i="4"/>
  <c r="J491" i="4"/>
  <c r="K491" i="4"/>
  <c r="L491" i="4"/>
  <c r="M491" i="4"/>
  <c r="N491" i="4"/>
  <c r="I492" i="4"/>
  <c r="J492" i="4"/>
  <c r="K492" i="4"/>
  <c r="L492" i="4"/>
  <c r="M492" i="4"/>
  <c r="N492" i="4"/>
  <c r="I493" i="4"/>
  <c r="J493" i="4"/>
  <c r="K493" i="4"/>
  <c r="L493" i="4"/>
  <c r="M493" i="4"/>
  <c r="N493" i="4"/>
  <c r="I494" i="4"/>
  <c r="J494" i="4"/>
  <c r="K494" i="4"/>
  <c r="L494" i="4"/>
  <c r="M494" i="4"/>
  <c r="N494" i="4"/>
  <c r="I495" i="4"/>
  <c r="J495" i="4"/>
  <c r="K495" i="4"/>
  <c r="L495" i="4"/>
  <c r="M495" i="4"/>
  <c r="N495" i="4"/>
  <c r="I496" i="4"/>
  <c r="J496" i="4"/>
  <c r="K496" i="4"/>
  <c r="L496" i="4"/>
  <c r="M496" i="4"/>
  <c r="N496" i="4"/>
  <c r="I497" i="4"/>
  <c r="J497" i="4"/>
  <c r="K497" i="4"/>
  <c r="L497" i="4"/>
  <c r="M497" i="4"/>
  <c r="N497" i="4"/>
  <c r="I498" i="4"/>
  <c r="J498" i="4"/>
  <c r="K498" i="4"/>
  <c r="L498" i="4"/>
  <c r="M498" i="4"/>
  <c r="N498" i="4"/>
  <c r="I499" i="4"/>
  <c r="J499" i="4"/>
  <c r="K499" i="4"/>
  <c r="L499" i="4"/>
  <c r="M499" i="4"/>
  <c r="N499" i="4"/>
  <c r="I500" i="4"/>
  <c r="J500" i="4"/>
  <c r="K500" i="4"/>
  <c r="L500" i="4"/>
  <c r="M500" i="4"/>
  <c r="N500" i="4"/>
  <c r="I501" i="4"/>
  <c r="J501" i="4"/>
  <c r="K501" i="4"/>
  <c r="L501" i="4"/>
  <c r="M501" i="4"/>
  <c r="N501" i="4"/>
  <c r="I502" i="4"/>
  <c r="J502" i="4"/>
  <c r="K502" i="4"/>
  <c r="L502" i="4"/>
  <c r="M502" i="4"/>
  <c r="N502" i="4"/>
  <c r="I503" i="4"/>
  <c r="J503" i="4"/>
  <c r="K503" i="4"/>
  <c r="L503" i="4"/>
  <c r="M503" i="4"/>
  <c r="N503" i="4"/>
  <c r="I504" i="4"/>
  <c r="J504" i="4"/>
  <c r="K504" i="4"/>
  <c r="L504" i="4"/>
  <c r="M504" i="4"/>
  <c r="N504" i="4"/>
  <c r="I505" i="4"/>
  <c r="J505" i="4"/>
  <c r="K505" i="4"/>
  <c r="L505" i="4"/>
  <c r="M505" i="4"/>
  <c r="N505" i="4"/>
  <c r="I506" i="4"/>
  <c r="J506" i="4"/>
  <c r="K506" i="4"/>
  <c r="L506" i="4"/>
  <c r="M506" i="4"/>
  <c r="N506" i="4"/>
  <c r="I507" i="4"/>
  <c r="J507" i="4"/>
  <c r="K507" i="4"/>
  <c r="L507" i="4"/>
  <c r="M507" i="4"/>
  <c r="N507" i="4"/>
  <c r="I508" i="4"/>
  <c r="J508" i="4"/>
  <c r="K508" i="4"/>
  <c r="L508" i="4"/>
  <c r="M508" i="4"/>
  <c r="N508" i="4"/>
  <c r="I509" i="4"/>
  <c r="J509" i="4"/>
  <c r="K509" i="4"/>
  <c r="L509" i="4"/>
  <c r="M509" i="4"/>
  <c r="N509" i="4"/>
  <c r="I510" i="4"/>
  <c r="J510" i="4"/>
  <c r="K510" i="4"/>
  <c r="L510" i="4"/>
  <c r="M510" i="4"/>
  <c r="N510" i="4"/>
  <c r="I511" i="4"/>
  <c r="J511" i="4"/>
  <c r="K511" i="4"/>
  <c r="L511" i="4"/>
  <c r="M511" i="4"/>
  <c r="N511" i="4"/>
  <c r="I512" i="4"/>
  <c r="J512" i="4"/>
  <c r="K512" i="4"/>
  <c r="L512" i="4"/>
  <c r="M512" i="4"/>
  <c r="N512" i="4"/>
  <c r="I513" i="4"/>
  <c r="J513" i="4"/>
  <c r="K513" i="4"/>
  <c r="L513" i="4"/>
  <c r="M513" i="4"/>
  <c r="N513" i="4"/>
  <c r="I514" i="4"/>
  <c r="J514" i="4"/>
  <c r="K514" i="4"/>
  <c r="L514" i="4"/>
  <c r="M514" i="4"/>
  <c r="N514" i="4"/>
  <c r="I515" i="4"/>
  <c r="J515" i="4"/>
  <c r="K515" i="4"/>
  <c r="L515" i="4"/>
  <c r="M515" i="4"/>
  <c r="N515" i="4"/>
  <c r="I516" i="4"/>
  <c r="J516" i="4"/>
  <c r="K516" i="4"/>
  <c r="L516" i="4"/>
  <c r="M516" i="4"/>
  <c r="N516" i="4"/>
  <c r="I517" i="4"/>
  <c r="J517" i="4"/>
  <c r="K517" i="4"/>
  <c r="L517" i="4"/>
  <c r="M517" i="4"/>
  <c r="N517" i="4"/>
  <c r="I518" i="4"/>
  <c r="J518" i="4"/>
  <c r="K518" i="4"/>
  <c r="L518" i="4"/>
  <c r="M518" i="4"/>
  <c r="N518" i="4"/>
  <c r="I519" i="4"/>
  <c r="J519" i="4"/>
  <c r="K519" i="4"/>
  <c r="L519" i="4"/>
  <c r="M519" i="4"/>
  <c r="N519" i="4"/>
  <c r="I520" i="4"/>
  <c r="J520" i="4"/>
  <c r="K520" i="4"/>
  <c r="L520" i="4"/>
  <c r="M520" i="4"/>
  <c r="N520" i="4"/>
  <c r="I521" i="4"/>
  <c r="J521" i="4"/>
  <c r="K521" i="4"/>
  <c r="L521" i="4"/>
  <c r="M521" i="4"/>
  <c r="N521" i="4"/>
  <c r="I522" i="4"/>
  <c r="J522" i="4"/>
  <c r="K522" i="4"/>
  <c r="L522" i="4"/>
  <c r="M522" i="4"/>
  <c r="N522" i="4"/>
  <c r="I523" i="4"/>
  <c r="J523" i="4"/>
  <c r="K523" i="4"/>
  <c r="L523" i="4"/>
  <c r="M523" i="4"/>
  <c r="N523" i="4"/>
  <c r="I524" i="4"/>
  <c r="J524" i="4"/>
  <c r="K524" i="4"/>
  <c r="L524" i="4"/>
  <c r="M524" i="4"/>
  <c r="N524" i="4"/>
  <c r="I525" i="4"/>
  <c r="J525" i="4"/>
  <c r="K525" i="4"/>
  <c r="L525" i="4"/>
  <c r="M525" i="4"/>
  <c r="N525" i="4"/>
  <c r="I526" i="4"/>
  <c r="J526" i="4"/>
  <c r="K526" i="4"/>
  <c r="L526" i="4"/>
  <c r="M526" i="4"/>
  <c r="N526" i="4"/>
  <c r="I527" i="4"/>
  <c r="J527" i="4"/>
  <c r="K527" i="4"/>
  <c r="L527" i="4"/>
  <c r="M527" i="4"/>
  <c r="N527" i="4"/>
  <c r="I528" i="4"/>
  <c r="J528" i="4"/>
  <c r="K528" i="4"/>
  <c r="L528" i="4"/>
  <c r="M528" i="4"/>
  <c r="N528" i="4"/>
  <c r="I529" i="4"/>
  <c r="J529" i="4"/>
  <c r="K529" i="4"/>
  <c r="L529" i="4"/>
  <c r="M529" i="4"/>
  <c r="N529" i="4"/>
  <c r="I530" i="4"/>
  <c r="J530" i="4"/>
  <c r="K530" i="4"/>
  <c r="L530" i="4"/>
  <c r="M530" i="4"/>
  <c r="N530" i="4"/>
  <c r="I531" i="4"/>
  <c r="J531" i="4"/>
  <c r="K531" i="4"/>
  <c r="L531" i="4"/>
  <c r="M531" i="4"/>
  <c r="N531" i="4"/>
  <c r="I532" i="4"/>
  <c r="J532" i="4"/>
  <c r="K532" i="4"/>
  <c r="L532" i="4"/>
  <c r="M532" i="4"/>
  <c r="N532" i="4"/>
  <c r="I533" i="4"/>
  <c r="J533" i="4"/>
  <c r="K533" i="4"/>
  <c r="L533" i="4"/>
  <c r="M533" i="4"/>
  <c r="N533" i="4"/>
  <c r="I534" i="4"/>
  <c r="J534" i="4"/>
  <c r="K534" i="4"/>
  <c r="L534" i="4"/>
  <c r="M534" i="4"/>
  <c r="N534" i="4"/>
  <c r="I535" i="4"/>
  <c r="J535" i="4"/>
  <c r="K535" i="4"/>
  <c r="L535" i="4"/>
  <c r="M535" i="4"/>
  <c r="N535" i="4"/>
  <c r="I536" i="4"/>
  <c r="J536" i="4"/>
  <c r="K536" i="4"/>
  <c r="L536" i="4"/>
  <c r="M536" i="4"/>
  <c r="N536" i="4"/>
  <c r="I537" i="4"/>
  <c r="J537" i="4"/>
  <c r="K537" i="4"/>
  <c r="L537" i="4"/>
  <c r="M537" i="4"/>
  <c r="N537" i="4"/>
  <c r="I538" i="4"/>
  <c r="J538" i="4"/>
  <c r="K538" i="4"/>
  <c r="L538" i="4"/>
  <c r="M538" i="4"/>
  <c r="N538" i="4"/>
  <c r="I539" i="4"/>
  <c r="J539" i="4"/>
  <c r="K539" i="4"/>
  <c r="L539" i="4"/>
  <c r="M539" i="4"/>
  <c r="N539" i="4"/>
  <c r="I540" i="4"/>
  <c r="J540" i="4"/>
  <c r="K540" i="4"/>
  <c r="L540" i="4"/>
  <c r="M540" i="4"/>
  <c r="N540" i="4"/>
  <c r="I541" i="4"/>
  <c r="J541" i="4"/>
  <c r="K541" i="4"/>
  <c r="L541" i="4"/>
  <c r="M541" i="4"/>
  <c r="N541" i="4"/>
  <c r="I542" i="4"/>
  <c r="J542" i="4"/>
  <c r="K542" i="4"/>
  <c r="L542" i="4"/>
  <c r="M542" i="4"/>
  <c r="N542" i="4"/>
  <c r="I543" i="4"/>
  <c r="J543" i="4"/>
  <c r="K543" i="4"/>
  <c r="L543" i="4"/>
  <c r="M543" i="4"/>
  <c r="N543" i="4"/>
  <c r="I544" i="4"/>
  <c r="J544" i="4"/>
  <c r="K544" i="4"/>
  <c r="L544" i="4"/>
  <c r="M544" i="4"/>
  <c r="N544" i="4"/>
  <c r="I545" i="4"/>
  <c r="J545" i="4"/>
  <c r="K545" i="4"/>
  <c r="L545" i="4"/>
  <c r="M545" i="4"/>
  <c r="N545" i="4"/>
  <c r="I546" i="4"/>
  <c r="J546" i="4"/>
  <c r="K546" i="4"/>
  <c r="L546" i="4"/>
  <c r="M546" i="4"/>
  <c r="N546" i="4"/>
  <c r="I547" i="4"/>
  <c r="J547" i="4"/>
  <c r="K547" i="4"/>
  <c r="L547" i="4"/>
  <c r="M547" i="4"/>
  <c r="N547" i="4"/>
  <c r="I548" i="4"/>
  <c r="J548" i="4"/>
  <c r="K548" i="4"/>
  <c r="L548" i="4"/>
  <c r="M548" i="4"/>
  <c r="N548" i="4"/>
  <c r="I549" i="4"/>
  <c r="J549" i="4"/>
  <c r="K549" i="4"/>
  <c r="L549" i="4"/>
  <c r="M549" i="4"/>
  <c r="N549" i="4"/>
  <c r="I550" i="4"/>
  <c r="J550" i="4"/>
  <c r="K550" i="4"/>
  <c r="L550" i="4"/>
  <c r="M550" i="4"/>
  <c r="N550" i="4"/>
  <c r="I551" i="4"/>
  <c r="J551" i="4"/>
  <c r="K551" i="4"/>
  <c r="L551" i="4"/>
  <c r="M551" i="4"/>
  <c r="N551" i="4"/>
  <c r="I552" i="4"/>
  <c r="J552" i="4"/>
  <c r="K552" i="4"/>
  <c r="L552" i="4"/>
  <c r="M552" i="4"/>
  <c r="N552" i="4"/>
  <c r="I553" i="4"/>
  <c r="J553" i="4"/>
  <c r="K553" i="4"/>
  <c r="L553" i="4"/>
  <c r="M553" i="4"/>
  <c r="N553" i="4"/>
  <c r="I554" i="4"/>
  <c r="J554" i="4"/>
  <c r="K554" i="4"/>
  <c r="L554" i="4"/>
  <c r="M554" i="4"/>
  <c r="N554" i="4"/>
  <c r="I555" i="4"/>
  <c r="J555" i="4"/>
  <c r="K555" i="4"/>
  <c r="L555" i="4"/>
  <c r="M555" i="4"/>
  <c r="N555" i="4"/>
  <c r="I556" i="4"/>
  <c r="J556" i="4"/>
  <c r="K556" i="4"/>
  <c r="L556" i="4"/>
  <c r="M556" i="4"/>
  <c r="N556" i="4"/>
  <c r="I557" i="4"/>
  <c r="J557" i="4"/>
  <c r="K557" i="4"/>
  <c r="L557" i="4"/>
  <c r="M557" i="4"/>
  <c r="N557" i="4"/>
  <c r="I558" i="4"/>
  <c r="J558" i="4"/>
  <c r="K558" i="4"/>
  <c r="L558" i="4"/>
  <c r="M558" i="4"/>
  <c r="N558" i="4"/>
  <c r="I559" i="4"/>
  <c r="J559" i="4"/>
  <c r="K559" i="4"/>
  <c r="L559" i="4"/>
  <c r="M559" i="4"/>
  <c r="N559" i="4"/>
  <c r="I560" i="4"/>
  <c r="J560" i="4"/>
  <c r="K560" i="4"/>
  <c r="L560" i="4"/>
  <c r="M560" i="4"/>
  <c r="N560" i="4"/>
  <c r="I561" i="4"/>
  <c r="J561" i="4"/>
  <c r="K561" i="4"/>
  <c r="L561" i="4"/>
  <c r="M561" i="4"/>
  <c r="N561" i="4"/>
  <c r="I562" i="4"/>
  <c r="J562" i="4"/>
  <c r="K562" i="4"/>
  <c r="L562" i="4"/>
  <c r="M562" i="4"/>
  <c r="N562" i="4"/>
  <c r="I563" i="4"/>
  <c r="J563" i="4"/>
  <c r="K563" i="4"/>
  <c r="L563" i="4"/>
  <c r="M563" i="4"/>
  <c r="N563" i="4"/>
  <c r="I564" i="4"/>
  <c r="J564" i="4"/>
  <c r="K564" i="4"/>
  <c r="L564" i="4"/>
  <c r="M564" i="4"/>
  <c r="N564" i="4"/>
  <c r="I565" i="4"/>
  <c r="J565" i="4"/>
  <c r="K565" i="4"/>
  <c r="L565" i="4"/>
  <c r="M565" i="4"/>
  <c r="N565" i="4"/>
  <c r="I566" i="4"/>
  <c r="J566" i="4"/>
  <c r="K566" i="4"/>
  <c r="L566" i="4"/>
  <c r="M566" i="4"/>
  <c r="N566" i="4"/>
  <c r="I567" i="4"/>
  <c r="J567" i="4"/>
  <c r="K567" i="4"/>
  <c r="L567" i="4"/>
  <c r="M567" i="4"/>
  <c r="N567" i="4"/>
  <c r="I568" i="4"/>
  <c r="J568" i="4"/>
  <c r="K568" i="4"/>
  <c r="L568" i="4"/>
  <c r="M568" i="4"/>
  <c r="N568" i="4"/>
  <c r="I569" i="4"/>
  <c r="J569" i="4"/>
  <c r="K569" i="4"/>
  <c r="L569" i="4"/>
  <c r="M569" i="4"/>
  <c r="N569" i="4"/>
  <c r="I570" i="4"/>
  <c r="J570" i="4"/>
  <c r="K570" i="4"/>
  <c r="L570" i="4"/>
  <c r="M570" i="4"/>
  <c r="N570" i="4"/>
  <c r="I571" i="4"/>
  <c r="J571" i="4"/>
  <c r="K571" i="4"/>
  <c r="L571" i="4"/>
  <c r="M571" i="4"/>
  <c r="N571" i="4"/>
  <c r="I572" i="4"/>
  <c r="J572" i="4"/>
  <c r="K572" i="4"/>
  <c r="L572" i="4"/>
  <c r="M572" i="4"/>
  <c r="N572" i="4"/>
  <c r="I573" i="4"/>
  <c r="J573" i="4"/>
  <c r="K573" i="4"/>
  <c r="L573" i="4"/>
  <c r="M573" i="4"/>
  <c r="N573" i="4"/>
  <c r="I574" i="4"/>
  <c r="J574" i="4"/>
  <c r="K574" i="4"/>
  <c r="L574" i="4"/>
  <c r="M574" i="4"/>
  <c r="N574" i="4"/>
  <c r="I575" i="4"/>
  <c r="J575" i="4"/>
  <c r="K575" i="4"/>
  <c r="L575" i="4"/>
  <c r="M575" i="4"/>
  <c r="N575" i="4"/>
  <c r="I576" i="4"/>
  <c r="J576" i="4"/>
  <c r="K576" i="4"/>
  <c r="L576" i="4"/>
  <c r="M576" i="4"/>
  <c r="N576" i="4"/>
  <c r="I577" i="4"/>
  <c r="J577" i="4"/>
  <c r="K577" i="4"/>
  <c r="L577" i="4"/>
  <c r="M577" i="4"/>
  <c r="N577" i="4"/>
  <c r="I578" i="4"/>
  <c r="J578" i="4"/>
  <c r="K578" i="4"/>
  <c r="L578" i="4"/>
  <c r="M578" i="4"/>
  <c r="N578" i="4"/>
  <c r="I579" i="4"/>
  <c r="J579" i="4"/>
  <c r="K579" i="4"/>
  <c r="L579" i="4"/>
  <c r="M579" i="4"/>
  <c r="N579" i="4"/>
  <c r="I580" i="4"/>
  <c r="J580" i="4"/>
  <c r="K580" i="4"/>
  <c r="L580" i="4"/>
  <c r="M580" i="4"/>
  <c r="N580" i="4"/>
  <c r="I581" i="4"/>
  <c r="J581" i="4"/>
  <c r="K581" i="4"/>
  <c r="L581" i="4"/>
  <c r="M581" i="4"/>
  <c r="N581" i="4"/>
  <c r="I582" i="4"/>
  <c r="J582" i="4"/>
  <c r="K582" i="4"/>
  <c r="L582" i="4"/>
  <c r="M582" i="4"/>
  <c r="N582" i="4"/>
  <c r="I583" i="4"/>
  <c r="J583" i="4"/>
  <c r="K583" i="4"/>
  <c r="L583" i="4"/>
  <c r="M583" i="4"/>
  <c r="N583" i="4"/>
  <c r="I584" i="4"/>
  <c r="J584" i="4"/>
  <c r="K584" i="4"/>
  <c r="L584" i="4"/>
  <c r="M584" i="4"/>
  <c r="N584" i="4"/>
  <c r="I585" i="4"/>
  <c r="J585" i="4"/>
  <c r="K585" i="4"/>
  <c r="L585" i="4"/>
  <c r="M585" i="4"/>
  <c r="N585" i="4"/>
  <c r="I586" i="4"/>
  <c r="J586" i="4"/>
  <c r="K586" i="4"/>
  <c r="L586" i="4"/>
  <c r="M586" i="4"/>
  <c r="N586" i="4"/>
  <c r="I587" i="4"/>
  <c r="J587" i="4"/>
  <c r="K587" i="4"/>
  <c r="L587" i="4"/>
  <c r="M587" i="4"/>
  <c r="N587" i="4"/>
  <c r="I588" i="4"/>
  <c r="J588" i="4"/>
  <c r="K588" i="4"/>
  <c r="L588" i="4"/>
  <c r="M588" i="4"/>
  <c r="N588" i="4"/>
  <c r="I589" i="4"/>
  <c r="J589" i="4"/>
  <c r="K589" i="4"/>
  <c r="L589" i="4"/>
  <c r="M589" i="4"/>
  <c r="N589" i="4"/>
  <c r="I590" i="4"/>
  <c r="J590" i="4"/>
  <c r="K590" i="4"/>
  <c r="L590" i="4"/>
  <c r="M590" i="4"/>
  <c r="N590" i="4"/>
  <c r="I591" i="4"/>
  <c r="J591" i="4"/>
  <c r="K591" i="4"/>
  <c r="L591" i="4"/>
  <c r="M591" i="4"/>
  <c r="N591" i="4"/>
  <c r="I592" i="4"/>
  <c r="J592" i="4"/>
  <c r="K592" i="4"/>
  <c r="L592" i="4"/>
  <c r="M592" i="4"/>
  <c r="N592" i="4"/>
  <c r="I593" i="4"/>
  <c r="J593" i="4"/>
  <c r="K593" i="4"/>
  <c r="L593" i="4"/>
  <c r="M593" i="4"/>
  <c r="N593" i="4"/>
  <c r="I594" i="4"/>
  <c r="J594" i="4"/>
  <c r="K594" i="4"/>
  <c r="L594" i="4"/>
  <c r="M594" i="4"/>
  <c r="N594" i="4"/>
  <c r="I595" i="4"/>
  <c r="J595" i="4"/>
  <c r="K595" i="4"/>
  <c r="L595" i="4"/>
  <c r="M595" i="4"/>
  <c r="N595" i="4"/>
  <c r="I596" i="4"/>
  <c r="J596" i="4"/>
  <c r="K596" i="4"/>
  <c r="L596" i="4"/>
  <c r="M596" i="4"/>
  <c r="N596" i="4"/>
  <c r="I597" i="4"/>
  <c r="J597" i="4"/>
  <c r="K597" i="4"/>
  <c r="L597" i="4"/>
  <c r="M597" i="4"/>
  <c r="N597" i="4"/>
  <c r="I598" i="4"/>
  <c r="J598" i="4"/>
  <c r="K598" i="4"/>
  <c r="L598" i="4"/>
  <c r="M598" i="4"/>
  <c r="N598" i="4"/>
  <c r="I599" i="4"/>
  <c r="J599" i="4"/>
  <c r="K599" i="4"/>
  <c r="L599" i="4"/>
  <c r="M599" i="4"/>
  <c r="N599" i="4"/>
  <c r="I600" i="4"/>
  <c r="J600" i="4"/>
  <c r="K600" i="4"/>
  <c r="L600" i="4"/>
  <c r="M600" i="4"/>
  <c r="N600" i="4"/>
  <c r="I601" i="4"/>
  <c r="J601" i="4"/>
  <c r="K601" i="4"/>
  <c r="L601" i="4"/>
  <c r="M601" i="4"/>
  <c r="N601" i="4"/>
  <c r="I602" i="4"/>
  <c r="J602" i="4"/>
  <c r="K602" i="4"/>
  <c r="L602" i="4"/>
  <c r="M602" i="4"/>
  <c r="N602" i="4"/>
  <c r="I603" i="4"/>
  <c r="J603" i="4"/>
  <c r="K603" i="4"/>
  <c r="L603" i="4"/>
  <c r="M603" i="4"/>
  <c r="N603" i="4"/>
  <c r="I604" i="4"/>
  <c r="J604" i="4"/>
  <c r="K604" i="4"/>
  <c r="L604" i="4"/>
  <c r="M604" i="4"/>
  <c r="N604" i="4"/>
  <c r="I605" i="4"/>
  <c r="J605" i="4"/>
  <c r="K605" i="4"/>
  <c r="L605" i="4"/>
  <c r="M605" i="4"/>
  <c r="N605" i="4"/>
  <c r="I606" i="4"/>
  <c r="J606" i="4"/>
  <c r="K606" i="4"/>
  <c r="L606" i="4"/>
  <c r="M606" i="4"/>
  <c r="N606" i="4"/>
  <c r="I607" i="4"/>
  <c r="J607" i="4"/>
  <c r="K607" i="4"/>
  <c r="L607" i="4"/>
  <c r="M607" i="4"/>
  <c r="N607" i="4"/>
  <c r="I608" i="4"/>
  <c r="J608" i="4"/>
  <c r="K608" i="4"/>
  <c r="L608" i="4"/>
  <c r="M608" i="4"/>
  <c r="N608" i="4"/>
  <c r="I609" i="4"/>
  <c r="J609" i="4"/>
  <c r="K609" i="4"/>
  <c r="L609" i="4"/>
  <c r="M609" i="4"/>
  <c r="N609" i="4"/>
  <c r="I610" i="4"/>
  <c r="J610" i="4"/>
  <c r="K610" i="4"/>
  <c r="L610" i="4"/>
  <c r="M610" i="4"/>
  <c r="N610" i="4"/>
  <c r="I611" i="4"/>
  <c r="J611" i="4"/>
  <c r="K611" i="4"/>
  <c r="L611" i="4"/>
  <c r="M611" i="4"/>
  <c r="N611" i="4"/>
  <c r="I612" i="4"/>
  <c r="J612" i="4"/>
  <c r="K612" i="4"/>
  <c r="L612" i="4"/>
  <c r="M612" i="4"/>
  <c r="N612" i="4"/>
  <c r="I613" i="4"/>
  <c r="J613" i="4"/>
  <c r="K613" i="4"/>
  <c r="L613" i="4"/>
  <c r="M613" i="4"/>
  <c r="N613" i="4"/>
  <c r="I614" i="4"/>
  <c r="J614" i="4"/>
  <c r="K614" i="4"/>
  <c r="L614" i="4"/>
  <c r="M614" i="4"/>
  <c r="N614" i="4"/>
  <c r="I615" i="4"/>
  <c r="J615" i="4"/>
  <c r="K615" i="4"/>
  <c r="L615" i="4"/>
  <c r="M615" i="4"/>
  <c r="N615" i="4"/>
  <c r="I616" i="4"/>
  <c r="J616" i="4"/>
  <c r="K616" i="4"/>
  <c r="L616" i="4"/>
  <c r="M616" i="4"/>
  <c r="N616" i="4"/>
  <c r="I617" i="4"/>
  <c r="J617" i="4"/>
  <c r="K617" i="4"/>
  <c r="L617" i="4"/>
  <c r="M617" i="4"/>
  <c r="N617" i="4"/>
  <c r="I618" i="4"/>
  <c r="J618" i="4"/>
  <c r="K618" i="4"/>
  <c r="L618" i="4"/>
  <c r="M618" i="4"/>
  <c r="N618" i="4"/>
  <c r="I619" i="4"/>
  <c r="J619" i="4"/>
  <c r="K619" i="4"/>
  <c r="L619" i="4"/>
  <c r="M619" i="4"/>
  <c r="N619" i="4"/>
  <c r="I620" i="4"/>
  <c r="J620" i="4"/>
  <c r="K620" i="4"/>
  <c r="L620" i="4"/>
  <c r="M620" i="4"/>
  <c r="N620" i="4"/>
  <c r="I621" i="4"/>
  <c r="J621" i="4"/>
  <c r="K621" i="4"/>
  <c r="L621" i="4"/>
  <c r="M621" i="4"/>
  <c r="N621" i="4"/>
  <c r="I622" i="4"/>
  <c r="J622" i="4"/>
  <c r="K622" i="4"/>
  <c r="L622" i="4"/>
  <c r="M622" i="4"/>
  <c r="N622" i="4"/>
  <c r="I623" i="4"/>
  <c r="J623" i="4"/>
  <c r="K623" i="4"/>
  <c r="L623" i="4"/>
  <c r="M623" i="4"/>
  <c r="N623" i="4"/>
  <c r="I624" i="4"/>
  <c r="J624" i="4"/>
  <c r="K624" i="4"/>
  <c r="L624" i="4"/>
  <c r="M624" i="4"/>
  <c r="N624" i="4"/>
  <c r="I625" i="4"/>
  <c r="J625" i="4"/>
  <c r="K625" i="4"/>
  <c r="L625" i="4"/>
  <c r="M625" i="4"/>
  <c r="N625" i="4"/>
  <c r="I626" i="4"/>
  <c r="J626" i="4"/>
  <c r="K626" i="4"/>
  <c r="L626" i="4"/>
  <c r="M626" i="4"/>
  <c r="N626" i="4"/>
  <c r="I627" i="4"/>
  <c r="J627" i="4"/>
  <c r="K627" i="4"/>
  <c r="L627" i="4"/>
  <c r="M627" i="4"/>
  <c r="N627" i="4"/>
  <c r="I628" i="4"/>
  <c r="J628" i="4"/>
  <c r="K628" i="4"/>
  <c r="L628" i="4"/>
  <c r="M628" i="4"/>
  <c r="N628" i="4"/>
  <c r="I629" i="4"/>
  <c r="J629" i="4"/>
  <c r="K629" i="4"/>
  <c r="L629" i="4"/>
  <c r="M629" i="4"/>
  <c r="N629" i="4"/>
  <c r="I630" i="4"/>
  <c r="J630" i="4"/>
  <c r="K630" i="4"/>
  <c r="L630" i="4"/>
  <c r="M630" i="4"/>
  <c r="N630" i="4"/>
  <c r="I631" i="4"/>
  <c r="J631" i="4"/>
  <c r="K631" i="4"/>
  <c r="L631" i="4"/>
  <c r="M631" i="4"/>
  <c r="N631" i="4"/>
  <c r="I632" i="4"/>
  <c r="J632" i="4"/>
  <c r="K632" i="4"/>
  <c r="L632" i="4"/>
  <c r="M632" i="4"/>
  <c r="N632" i="4"/>
  <c r="I633" i="4"/>
  <c r="J633" i="4"/>
  <c r="K633" i="4"/>
  <c r="L633" i="4"/>
  <c r="M633" i="4"/>
  <c r="N633" i="4"/>
  <c r="I634" i="4"/>
  <c r="J634" i="4"/>
  <c r="K634" i="4"/>
  <c r="L634" i="4"/>
  <c r="M634" i="4"/>
  <c r="N634" i="4"/>
  <c r="I635" i="4"/>
  <c r="J635" i="4"/>
  <c r="K635" i="4"/>
  <c r="L635" i="4"/>
  <c r="M635" i="4"/>
  <c r="N635" i="4"/>
  <c r="I636" i="4"/>
  <c r="J636" i="4"/>
  <c r="K636" i="4"/>
  <c r="L636" i="4"/>
  <c r="M636" i="4"/>
  <c r="N636" i="4"/>
  <c r="I637" i="4"/>
  <c r="J637" i="4"/>
  <c r="K637" i="4"/>
  <c r="L637" i="4"/>
  <c r="M637" i="4"/>
  <c r="N637" i="4"/>
  <c r="I638" i="4"/>
  <c r="J638" i="4"/>
  <c r="K638" i="4"/>
  <c r="L638" i="4"/>
  <c r="M638" i="4"/>
  <c r="N638" i="4"/>
  <c r="I639" i="4"/>
  <c r="J639" i="4"/>
  <c r="K639" i="4"/>
  <c r="L639" i="4"/>
  <c r="M639" i="4"/>
  <c r="N639" i="4"/>
  <c r="I640" i="4"/>
  <c r="J640" i="4"/>
  <c r="K640" i="4"/>
  <c r="L640" i="4"/>
  <c r="M640" i="4"/>
  <c r="N640" i="4"/>
  <c r="I641" i="4"/>
  <c r="J641" i="4"/>
  <c r="K641" i="4"/>
  <c r="L641" i="4"/>
  <c r="M641" i="4"/>
  <c r="N641" i="4"/>
  <c r="I642" i="4"/>
  <c r="J642" i="4"/>
  <c r="K642" i="4"/>
  <c r="L642" i="4"/>
  <c r="M642" i="4"/>
  <c r="N642" i="4"/>
  <c r="I643" i="4"/>
  <c r="J643" i="4"/>
  <c r="K643" i="4"/>
  <c r="L643" i="4"/>
  <c r="M643" i="4"/>
  <c r="N643" i="4"/>
  <c r="I644" i="4"/>
  <c r="J644" i="4"/>
  <c r="K644" i="4"/>
  <c r="L644" i="4"/>
  <c r="M644" i="4"/>
  <c r="N644" i="4"/>
  <c r="I645" i="4"/>
  <c r="J645" i="4"/>
  <c r="K645" i="4"/>
  <c r="L645" i="4"/>
  <c r="M645" i="4"/>
  <c r="N645" i="4"/>
  <c r="I646" i="4"/>
  <c r="J646" i="4"/>
  <c r="K646" i="4"/>
  <c r="L646" i="4"/>
  <c r="M646" i="4"/>
  <c r="N646" i="4"/>
  <c r="I647" i="4"/>
  <c r="J647" i="4"/>
  <c r="K647" i="4"/>
  <c r="L647" i="4"/>
  <c r="M647" i="4"/>
  <c r="N647" i="4"/>
  <c r="I648" i="4"/>
  <c r="J648" i="4"/>
  <c r="K648" i="4"/>
  <c r="L648" i="4"/>
  <c r="M648" i="4"/>
  <c r="N648" i="4"/>
  <c r="I649" i="4"/>
  <c r="J649" i="4"/>
  <c r="K649" i="4"/>
  <c r="L649" i="4"/>
  <c r="M649" i="4"/>
  <c r="N649" i="4"/>
  <c r="I650" i="4"/>
  <c r="J650" i="4"/>
  <c r="K650" i="4"/>
  <c r="L650" i="4"/>
  <c r="M650" i="4"/>
  <c r="N650" i="4"/>
  <c r="I651" i="4"/>
  <c r="J651" i="4"/>
  <c r="K651" i="4"/>
  <c r="L651" i="4"/>
  <c r="M651" i="4"/>
  <c r="N651" i="4"/>
  <c r="I652" i="4"/>
  <c r="J652" i="4"/>
  <c r="K652" i="4"/>
  <c r="L652" i="4"/>
  <c r="M652" i="4"/>
  <c r="N652" i="4"/>
  <c r="I653" i="4"/>
  <c r="J653" i="4"/>
  <c r="K653" i="4"/>
  <c r="L653" i="4"/>
  <c r="M653" i="4"/>
  <c r="N653" i="4"/>
  <c r="I654" i="4"/>
  <c r="J654" i="4"/>
  <c r="K654" i="4"/>
  <c r="L654" i="4"/>
  <c r="M654" i="4"/>
  <c r="N654" i="4"/>
  <c r="I655" i="4"/>
  <c r="J655" i="4"/>
  <c r="K655" i="4"/>
  <c r="L655" i="4"/>
  <c r="M655" i="4"/>
  <c r="N655" i="4"/>
  <c r="I656" i="4"/>
  <c r="J656" i="4"/>
  <c r="K656" i="4"/>
  <c r="L656" i="4"/>
  <c r="M656" i="4"/>
  <c r="N656" i="4"/>
  <c r="I657" i="4"/>
  <c r="J657" i="4"/>
  <c r="K657" i="4"/>
  <c r="L657" i="4"/>
  <c r="M657" i="4"/>
  <c r="N657" i="4"/>
  <c r="I658" i="4"/>
  <c r="J658" i="4"/>
  <c r="K658" i="4"/>
  <c r="L658" i="4"/>
  <c r="M658" i="4"/>
  <c r="N658" i="4"/>
  <c r="I659" i="4"/>
  <c r="J659" i="4"/>
  <c r="K659" i="4"/>
  <c r="L659" i="4"/>
  <c r="M659" i="4"/>
  <c r="N659" i="4"/>
  <c r="I660" i="4"/>
  <c r="J660" i="4"/>
  <c r="K660" i="4"/>
  <c r="L660" i="4"/>
  <c r="M660" i="4"/>
  <c r="N660" i="4"/>
  <c r="I661" i="4"/>
  <c r="J661" i="4"/>
  <c r="K661" i="4"/>
  <c r="L661" i="4"/>
  <c r="M661" i="4"/>
  <c r="N661" i="4"/>
  <c r="I662" i="4"/>
  <c r="J662" i="4"/>
  <c r="K662" i="4"/>
  <c r="L662" i="4"/>
  <c r="M662" i="4"/>
  <c r="N662" i="4"/>
  <c r="I663" i="4"/>
  <c r="J663" i="4"/>
  <c r="K663" i="4"/>
  <c r="L663" i="4"/>
  <c r="M663" i="4"/>
  <c r="N663" i="4"/>
  <c r="I664" i="4"/>
  <c r="J664" i="4"/>
  <c r="K664" i="4"/>
  <c r="L664" i="4"/>
  <c r="M664" i="4"/>
  <c r="N664" i="4"/>
  <c r="I665" i="4"/>
  <c r="J665" i="4"/>
  <c r="K665" i="4"/>
  <c r="L665" i="4"/>
  <c r="M665" i="4"/>
  <c r="N665" i="4"/>
  <c r="I666" i="4"/>
  <c r="J666" i="4"/>
  <c r="K666" i="4"/>
  <c r="L666" i="4"/>
  <c r="M666" i="4"/>
  <c r="N666" i="4"/>
  <c r="I667" i="4"/>
  <c r="J667" i="4"/>
  <c r="K667" i="4"/>
  <c r="L667" i="4"/>
  <c r="M667" i="4"/>
  <c r="N667" i="4"/>
  <c r="I668" i="4"/>
  <c r="J668" i="4"/>
  <c r="K668" i="4"/>
  <c r="L668" i="4"/>
  <c r="M668" i="4"/>
  <c r="N668" i="4"/>
  <c r="I669" i="4"/>
  <c r="J669" i="4"/>
  <c r="K669" i="4"/>
  <c r="L669" i="4"/>
  <c r="M669" i="4"/>
  <c r="N669" i="4"/>
  <c r="I670" i="4"/>
  <c r="J670" i="4"/>
  <c r="K670" i="4"/>
  <c r="L670" i="4"/>
  <c r="M670" i="4"/>
  <c r="N670" i="4"/>
  <c r="I671" i="4"/>
  <c r="J671" i="4"/>
  <c r="K671" i="4"/>
  <c r="L671" i="4"/>
  <c r="M671" i="4"/>
  <c r="N671" i="4"/>
  <c r="I672" i="4"/>
  <c r="J672" i="4"/>
  <c r="K672" i="4"/>
  <c r="L672" i="4"/>
  <c r="M672" i="4"/>
  <c r="N672" i="4"/>
  <c r="I673" i="4"/>
  <c r="J673" i="4"/>
  <c r="K673" i="4"/>
  <c r="L673" i="4"/>
  <c r="M673" i="4"/>
  <c r="N673" i="4"/>
  <c r="I674" i="4"/>
  <c r="J674" i="4"/>
  <c r="K674" i="4"/>
  <c r="L674" i="4"/>
  <c r="M674" i="4"/>
  <c r="N674" i="4"/>
  <c r="I675" i="4"/>
  <c r="J675" i="4"/>
  <c r="K675" i="4"/>
  <c r="L675" i="4"/>
  <c r="M675" i="4"/>
  <c r="N675" i="4"/>
  <c r="I676" i="4"/>
  <c r="J676" i="4"/>
  <c r="K676" i="4"/>
  <c r="L676" i="4"/>
  <c r="M676" i="4"/>
  <c r="N676" i="4"/>
  <c r="I677" i="4"/>
  <c r="J677" i="4"/>
  <c r="K677" i="4"/>
  <c r="L677" i="4"/>
  <c r="M677" i="4"/>
  <c r="N677" i="4"/>
  <c r="I678" i="4"/>
  <c r="J678" i="4"/>
  <c r="K678" i="4"/>
  <c r="L678" i="4"/>
  <c r="M678" i="4"/>
  <c r="N678" i="4"/>
  <c r="I679" i="4"/>
  <c r="J679" i="4"/>
  <c r="K679" i="4"/>
  <c r="L679" i="4"/>
  <c r="M679" i="4"/>
  <c r="N679" i="4"/>
  <c r="I680" i="4"/>
  <c r="J680" i="4"/>
  <c r="K680" i="4"/>
  <c r="L680" i="4"/>
  <c r="M680" i="4"/>
  <c r="N680" i="4"/>
  <c r="I681" i="4"/>
  <c r="J681" i="4"/>
  <c r="K681" i="4"/>
  <c r="L681" i="4"/>
  <c r="M681" i="4"/>
  <c r="N681" i="4"/>
  <c r="I682" i="4"/>
  <c r="J682" i="4"/>
  <c r="K682" i="4"/>
  <c r="L682" i="4"/>
  <c r="M682" i="4"/>
  <c r="N682" i="4"/>
  <c r="I683" i="4"/>
  <c r="J683" i="4"/>
  <c r="K683" i="4"/>
  <c r="L683" i="4"/>
  <c r="M683" i="4"/>
  <c r="N683" i="4"/>
  <c r="I684" i="4"/>
  <c r="J684" i="4"/>
  <c r="K684" i="4"/>
  <c r="L684" i="4"/>
  <c r="M684" i="4"/>
  <c r="N684" i="4"/>
  <c r="I685" i="4"/>
  <c r="J685" i="4"/>
  <c r="K685" i="4"/>
  <c r="L685" i="4"/>
  <c r="M685" i="4"/>
  <c r="N685" i="4"/>
  <c r="I686" i="4"/>
  <c r="J686" i="4"/>
  <c r="K686" i="4"/>
  <c r="L686" i="4"/>
  <c r="M686" i="4"/>
  <c r="N686" i="4"/>
  <c r="I687" i="4"/>
  <c r="J687" i="4"/>
  <c r="K687" i="4"/>
  <c r="L687" i="4"/>
  <c r="M687" i="4"/>
  <c r="N687" i="4"/>
  <c r="I688" i="4"/>
  <c r="J688" i="4"/>
  <c r="K688" i="4"/>
  <c r="L688" i="4"/>
  <c r="M688" i="4"/>
  <c r="N688" i="4"/>
  <c r="I689" i="4"/>
  <c r="J689" i="4"/>
  <c r="K689" i="4"/>
  <c r="L689" i="4"/>
  <c r="M689" i="4"/>
  <c r="N689" i="4"/>
  <c r="I690" i="4"/>
  <c r="J690" i="4"/>
  <c r="K690" i="4"/>
  <c r="L690" i="4"/>
  <c r="M690" i="4"/>
  <c r="N690" i="4"/>
  <c r="I691" i="4"/>
  <c r="J691" i="4"/>
  <c r="K691" i="4"/>
  <c r="L691" i="4"/>
  <c r="M691" i="4"/>
  <c r="N691" i="4"/>
  <c r="I692" i="4"/>
  <c r="J692" i="4"/>
  <c r="K692" i="4"/>
  <c r="L692" i="4"/>
  <c r="M692" i="4"/>
  <c r="N692" i="4"/>
  <c r="I693" i="4"/>
  <c r="J693" i="4"/>
  <c r="K693" i="4"/>
  <c r="L693" i="4"/>
  <c r="M693" i="4"/>
  <c r="N693" i="4"/>
  <c r="I694" i="4"/>
  <c r="J694" i="4"/>
  <c r="K694" i="4"/>
  <c r="L694" i="4"/>
  <c r="M694" i="4"/>
  <c r="N694" i="4"/>
  <c r="I695" i="4"/>
  <c r="J695" i="4"/>
  <c r="K695" i="4"/>
  <c r="L695" i="4"/>
  <c r="M695" i="4"/>
  <c r="N695" i="4"/>
  <c r="I696" i="4"/>
  <c r="J696" i="4"/>
  <c r="K696" i="4"/>
  <c r="L696" i="4"/>
  <c r="M696" i="4"/>
  <c r="N696" i="4"/>
  <c r="I697" i="4"/>
  <c r="J697" i="4"/>
  <c r="K697" i="4"/>
  <c r="L697" i="4"/>
  <c r="M697" i="4"/>
  <c r="N697" i="4"/>
  <c r="I698" i="4"/>
  <c r="J698" i="4"/>
  <c r="K698" i="4"/>
  <c r="L698" i="4"/>
  <c r="M698" i="4"/>
  <c r="N698" i="4"/>
  <c r="I699" i="4"/>
  <c r="J699" i="4"/>
  <c r="K699" i="4"/>
  <c r="L699" i="4"/>
  <c r="M699" i="4"/>
  <c r="N699" i="4"/>
  <c r="I700" i="4"/>
  <c r="J700" i="4"/>
  <c r="K700" i="4"/>
  <c r="L700" i="4"/>
  <c r="M700" i="4"/>
  <c r="N700" i="4"/>
  <c r="I701" i="4"/>
  <c r="J701" i="4"/>
  <c r="K701" i="4"/>
  <c r="L701" i="4"/>
  <c r="M701" i="4"/>
  <c r="N701" i="4"/>
  <c r="I702" i="4"/>
  <c r="J702" i="4"/>
  <c r="K702" i="4"/>
  <c r="L702" i="4"/>
  <c r="M702" i="4"/>
  <c r="N702" i="4"/>
  <c r="I703" i="4"/>
  <c r="J703" i="4"/>
  <c r="K703" i="4"/>
  <c r="L703" i="4"/>
  <c r="M703" i="4"/>
  <c r="N703" i="4"/>
  <c r="I704" i="4"/>
  <c r="J704" i="4"/>
  <c r="K704" i="4"/>
  <c r="L704" i="4"/>
  <c r="M704" i="4"/>
  <c r="N704" i="4"/>
  <c r="I705" i="4"/>
  <c r="J705" i="4"/>
  <c r="K705" i="4"/>
  <c r="L705" i="4"/>
  <c r="M705" i="4"/>
  <c r="N705" i="4"/>
  <c r="I706" i="4"/>
  <c r="J706" i="4"/>
  <c r="K706" i="4"/>
  <c r="L706" i="4"/>
  <c r="M706" i="4"/>
  <c r="N706" i="4"/>
  <c r="I707" i="4"/>
  <c r="J707" i="4"/>
  <c r="K707" i="4"/>
  <c r="L707" i="4"/>
  <c r="M707" i="4"/>
  <c r="N707" i="4"/>
  <c r="I708" i="4"/>
  <c r="J708" i="4"/>
  <c r="K708" i="4"/>
  <c r="L708" i="4"/>
  <c r="M708" i="4"/>
  <c r="N708" i="4"/>
  <c r="I709" i="4"/>
  <c r="J709" i="4"/>
  <c r="K709" i="4"/>
  <c r="L709" i="4"/>
  <c r="M709" i="4"/>
  <c r="N709" i="4"/>
  <c r="I710" i="4"/>
  <c r="J710" i="4"/>
  <c r="K710" i="4"/>
  <c r="L710" i="4"/>
  <c r="M710" i="4"/>
  <c r="N710" i="4"/>
  <c r="I711" i="4"/>
  <c r="J711" i="4"/>
  <c r="K711" i="4"/>
  <c r="L711" i="4"/>
  <c r="M711" i="4"/>
  <c r="N711" i="4"/>
  <c r="I712" i="4"/>
  <c r="J712" i="4"/>
  <c r="K712" i="4"/>
  <c r="L712" i="4"/>
  <c r="M712" i="4"/>
  <c r="N712" i="4"/>
  <c r="I713" i="4"/>
  <c r="J713" i="4"/>
  <c r="K713" i="4"/>
  <c r="L713" i="4"/>
  <c r="M713" i="4"/>
  <c r="N713" i="4"/>
  <c r="I714" i="4"/>
  <c r="J714" i="4"/>
  <c r="K714" i="4"/>
  <c r="L714" i="4"/>
  <c r="M714" i="4"/>
  <c r="N714" i="4"/>
  <c r="I715" i="4"/>
  <c r="J715" i="4"/>
  <c r="K715" i="4"/>
  <c r="L715" i="4"/>
  <c r="M715" i="4"/>
  <c r="N715" i="4"/>
  <c r="I716" i="4"/>
  <c r="J716" i="4"/>
  <c r="K716" i="4"/>
  <c r="L716" i="4"/>
  <c r="M716" i="4"/>
  <c r="N716" i="4"/>
  <c r="I717" i="4"/>
  <c r="J717" i="4"/>
  <c r="K717" i="4"/>
  <c r="L717" i="4"/>
  <c r="M717" i="4"/>
  <c r="N717" i="4"/>
  <c r="I718" i="4"/>
  <c r="J718" i="4"/>
  <c r="K718" i="4"/>
  <c r="L718" i="4"/>
  <c r="M718" i="4"/>
  <c r="N718" i="4"/>
  <c r="I719" i="4"/>
  <c r="J719" i="4"/>
  <c r="K719" i="4"/>
  <c r="L719" i="4"/>
  <c r="M719" i="4"/>
  <c r="N719" i="4"/>
  <c r="I720" i="4"/>
  <c r="J720" i="4"/>
  <c r="K720" i="4"/>
  <c r="L720" i="4"/>
  <c r="M720" i="4"/>
  <c r="N720" i="4"/>
  <c r="I721" i="4"/>
  <c r="J721" i="4"/>
  <c r="K721" i="4"/>
  <c r="L721" i="4"/>
  <c r="M721" i="4"/>
  <c r="N721" i="4"/>
  <c r="I722" i="4"/>
  <c r="J722" i="4"/>
  <c r="K722" i="4"/>
  <c r="L722" i="4"/>
  <c r="M722" i="4"/>
  <c r="N722" i="4"/>
  <c r="I723" i="4"/>
  <c r="J723" i="4"/>
  <c r="K723" i="4"/>
  <c r="L723" i="4"/>
  <c r="M723" i="4"/>
  <c r="N723" i="4"/>
  <c r="I724" i="4"/>
  <c r="J724" i="4"/>
  <c r="K724" i="4"/>
  <c r="L724" i="4"/>
  <c r="M724" i="4"/>
  <c r="N724" i="4"/>
  <c r="I725" i="4"/>
  <c r="J725" i="4"/>
  <c r="K725" i="4"/>
  <c r="L725" i="4"/>
  <c r="M725" i="4"/>
  <c r="N725" i="4"/>
  <c r="I726" i="4"/>
  <c r="J726" i="4"/>
  <c r="K726" i="4"/>
  <c r="L726" i="4"/>
  <c r="M726" i="4"/>
  <c r="N726" i="4"/>
  <c r="I727" i="4"/>
  <c r="J727" i="4"/>
  <c r="K727" i="4"/>
  <c r="L727" i="4"/>
  <c r="M727" i="4"/>
  <c r="N727" i="4"/>
  <c r="I728" i="4"/>
  <c r="J728" i="4"/>
  <c r="K728" i="4"/>
  <c r="L728" i="4"/>
  <c r="M728" i="4"/>
  <c r="N728" i="4"/>
  <c r="I729" i="4"/>
  <c r="J729" i="4"/>
  <c r="K729" i="4"/>
  <c r="L729" i="4"/>
  <c r="M729" i="4"/>
  <c r="N729" i="4"/>
  <c r="I730" i="4"/>
  <c r="J730" i="4"/>
  <c r="K730" i="4"/>
  <c r="L730" i="4"/>
  <c r="M730" i="4"/>
  <c r="N730" i="4"/>
  <c r="I731" i="4"/>
  <c r="J731" i="4"/>
  <c r="K731" i="4"/>
  <c r="L731" i="4"/>
  <c r="M731" i="4"/>
  <c r="N731" i="4"/>
  <c r="I732" i="4"/>
  <c r="J732" i="4"/>
  <c r="K732" i="4"/>
  <c r="L732" i="4"/>
  <c r="M732" i="4"/>
  <c r="N732" i="4"/>
  <c r="I733" i="4"/>
  <c r="J733" i="4"/>
  <c r="K733" i="4"/>
  <c r="L733" i="4"/>
  <c r="M733" i="4"/>
  <c r="N733" i="4"/>
  <c r="I734" i="4"/>
  <c r="J734" i="4"/>
  <c r="K734" i="4"/>
  <c r="L734" i="4"/>
  <c r="M734" i="4"/>
  <c r="N734" i="4"/>
  <c r="I735" i="4"/>
  <c r="J735" i="4"/>
  <c r="K735" i="4"/>
  <c r="L735" i="4"/>
  <c r="M735" i="4"/>
  <c r="N735" i="4"/>
  <c r="I736" i="4"/>
  <c r="J736" i="4"/>
  <c r="K736" i="4"/>
  <c r="L736" i="4"/>
  <c r="M736" i="4"/>
  <c r="N736" i="4"/>
  <c r="I737" i="4"/>
  <c r="J737" i="4"/>
  <c r="K737" i="4"/>
  <c r="L737" i="4"/>
  <c r="M737" i="4"/>
  <c r="N737" i="4"/>
  <c r="I738" i="4"/>
  <c r="J738" i="4"/>
  <c r="K738" i="4"/>
  <c r="L738" i="4"/>
  <c r="M738" i="4"/>
  <c r="N738" i="4"/>
  <c r="I739" i="4"/>
  <c r="J739" i="4"/>
  <c r="K739" i="4"/>
  <c r="L739" i="4"/>
  <c r="M739" i="4"/>
  <c r="N739" i="4"/>
  <c r="I740" i="4"/>
  <c r="J740" i="4"/>
  <c r="K740" i="4"/>
  <c r="L740" i="4"/>
  <c r="M740" i="4"/>
  <c r="N740" i="4"/>
  <c r="I741" i="4"/>
  <c r="J741" i="4"/>
  <c r="K741" i="4"/>
  <c r="L741" i="4"/>
  <c r="M741" i="4"/>
  <c r="N741" i="4"/>
  <c r="I742" i="4"/>
  <c r="J742" i="4"/>
  <c r="K742" i="4"/>
  <c r="L742" i="4"/>
  <c r="M742" i="4"/>
  <c r="N742" i="4"/>
  <c r="I743" i="4"/>
  <c r="J743" i="4"/>
  <c r="K743" i="4"/>
  <c r="L743" i="4"/>
  <c r="M743" i="4"/>
  <c r="N743" i="4"/>
  <c r="I744" i="4"/>
  <c r="J744" i="4"/>
  <c r="K744" i="4"/>
  <c r="L744" i="4"/>
  <c r="M744" i="4"/>
  <c r="N744" i="4"/>
  <c r="I745" i="4"/>
  <c r="J745" i="4"/>
  <c r="K745" i="4"/>
  <c r="L745" i="4"/>
  <c r="M745" i="4"/>
  <c r="N745" i="4"/>
  <c r="I746" i="4"/>
  <c r="J746" i="4"/>
  <c r="K746" i="4"/>
  <c r="L746" i="4"/>
  <c r="M746" i="4"/>
  <c r="N746" i="4"/>
  <c r="I747" i="4"/>
  <c r="J747" i="4"/>
  <c r="K747" i="4"/>
  <c r="L747" i="4"/>
  <c r="M747" i="4"/>
  <c r="N747" i="4"/>
  <c r="I748" i="4"/>
  <c r="J748" i="4"/>
  <c r="K748" i="4"/>
  <c r="L748" i="4"/>
  <c r="M748" i="4"/>
  <c r="N748" i="4"/>
  <c r="I749" i="4"/>
  <c r="J749" i="4"/>
  <c r="K749" i="4"/>
  <c r="L749" i="4"/>
  <c r="M749" i="4"/>
  <c r="N749" i="4"/>
  <c r="I750" i="4"/>
  <c r="J750" i="4"/>
  <c r="K750" i="4"/>
  <c r="L750" i="4"/>
  <c r="M750" i="4"/>
  <c r="N750" i="4"/>
  <c r="I751" i="4"/>
  <c r="J751" i="4"/>
  <c r="K751" i="4"/>
  <c r="L751" i="4"/>
  <c r="M751" i="4"/>
  <c r="N751" i="4"/>
  <c r="I752" i="4"/>
  <c r="J752" i="4"/>
  <c r="K752" i="4"/>
  <c r="L752" i="4"/>
  <c r="M752" i="4"/>
  <c r="N752" i="4"/>
  <c r="I753" i="4"/>
  <c r="J753" i="4"/>
  <c r="K753" i="4"/>
  <c r="L753" i="4"/>
  <c r="M753" i="4"/>
  <c r="N753" i="4"/>
  <c r="I754" i="4"/>
  <c r="J754" i="4"/>
  <c r="K754" i="4"/>
  <c r="L754" i="4"/>
  <c r="M754" i="4"/>
  <c r="N754" i="4"/>
  <c r="I755" i="4"/>
  <c r="J755" i="4"/>
  <c r="K755" i="4"/>
  <c r="L755" i="4"/>
  <c r="M755" i="4"/>
  <c r="N755" i="4"/>
  <c r="I756" i="4"/>
  <c r="J756" i="4"/>
  <c r="K756" i="4"/>
  <c r="L756" i="4"/>
  <c r="M756" i="4"/>
  <c r="N756" i="4"/>
  <c r="I757" i="4"/>
  <c r="J757" i="4"/>
  <c r="K757" i="4"/>
  <c r="L757" i="4"/>
  <c r="M757" i="4"/>
  <c r="N757" i="4"/>
  <c r="I758" i="4"/>
  <c r="J758" i="4"/>
  <c r="K758" i="4"/>
  <c r="L758" i="4"/>
  <c r="M758" i="4"/>
  <c r="N758" i="4"/>
  <c r="I759" i="4"/>
  <c r="J759" i="4"/>
  <c r="K759" i="4"/>
  <c r="L759" i="4"/>
  <c r="M759" i="4"/>
  <c r="N759" i="4"/>
  <c r="I760" i="4"/>
  <c r="J760" i="4"/>
  <c r="K760" i="4"/>
  <c r="L760" i="4"/>
  <c r="M760" i="4"/>
  <c r="N760" i="4"/>
  <c r="I761" i="4"/>
  <c r="J761" i="4"/>
  <c r="K761" i="4"/>
  <c r="L761" i="4"/>
  <c r="M761" i="4"/>
  <c r="N761" i="4"/>
  <c r="I762" i="4"/>
  <c r="J762" i="4"/>
  <c r="K762" i="4"/>
  <c r="L762" i="4"/>
  <c r="M762" i="4"/>
  <c r="N762" i="4"/>
  <c r="I763" i="4"/>
  <c r="J763" i="4"/>
  <c r="K763" i="4"/>
  <c r="L763" i="4"/>
  <c r="M763" i="4"/>
  <c r="N763" i="4"/>
  <c r="I764" i="4"/>
  <c r="J764" i="4"/>
  <c r="K764" i="4"/>
  <c r="L764" i="4"/>
  <c r="M764" i="4"/>
  <c r="N764" i="4"/>
  <c r="I765" i="4"/>
  <c r="J765" i="4"/>
  <c r="K765" i="4"/>
  <c r="L765" i="4"/>
  <c r="M765" i="4"/>
  <c r="N765" i="4"/>
  <c r="I766" i="4"/>
  <c r="J766" i="4"/>
  <c r="K766" i="4"/>
  <c r="L766" i="4"/>
  <c r="M766" i="4"/>
  <c r="N766" i="4"/>
  <c r="I767" i="4"/>
  <c r="J767" i="4"/>
  <c r="K767" i="4"/>
  <c r="L767" i="4"/>
  <c r="M767" i="4"/>
  <c r="N767" i="4"/>
  <c r="I768" i="4"/>
  <c r="J768" i="4"/>
  <c r="K768" i="4"/>
  <c r="L768" i="4"/>
  <c r="M768" i="4"/>
  <c r="N768" i="4"/>
  <c r="I769" i="4"/>
  <c r="J769" i="4"/>
  <c r="K769" i="4"/>
  <c r="L769" i="4"/>
  <c r="M769" i="4"/>
  <c r="N769" i="4"/>
  <c r="I770" i="4"/>
  <c r="J770" i="4"/>
  <c r="K770" i="4"/>
  <c r="L770" i="4"/>
  <c r="M770" i="4"/>
  <c r="N770" i="4"/>
  <c r="I771" i="4"/>
  <c r="J771" i="4"/>
  <c r="K771" i="4"/>
  <c r="L771" i="4"/>
  <c r="M771" i="4"/>
  <c r="N771" i="4"/>
  <c r="I772" i="4"/>
  <c r="J772" i="4"/>
  <c r="K772" i="4"/>
  <c r="L772" i="4"/>
  <c r="M772" i="4"/>
  <c r="N772" i="4"/>
  <c r="I773" i="4"/>
  <c r="J773" i="4"/>
  <c r="K773" i="4"/>
  <c r="L773" i="4"/>
  <c r="M773" i="4"/>
  <c r="N773" i="4"/>
  <c r="I774" i="4"/>
  <c r="J774" i="4"/>
  <c r="K774" i="4"/>
  <c r="L774" i="4"/>
  <c r="M774" i="4"/>
  <c r="N774" i="4"/>
  <c r="I775" i="4"/>
  <c r="J775" i="4"/>
  <c r="K775" i="4"/>
  <c r="L775" i="4"/>
  <c r="M775" i="4"/>
  <c r="N775" i="4"/>
  <c r="I776" i="4"/>
  <c r="J776" i="4"/>
  <c r="K776" i="4"/>
  <c r="L776" i="4"/>
  <c r="M776" i="4"/>
  <c r="N776" i="4"/>
  <c r="I777" i="4"/>
  <c r="J777" i="4"/>
  <c r="K777" i="4"/>
  <c r="L777" i="4"/>
  <c r="M777" i="4"/>
  <c r="N777" i="4"/>
  <c r="I778" i="4"/>
  <c r="J778" i="4"/>
  <c r="K778" i="4"/>
  <c r="L778" i="4"/>
  <c r="M778" i="4"/>
  <c r="N778" i="4"/>
  <c r="I779" i="4"/>
  <c r="J779" i="4"/>
  <c r="K779" i="4"/>
  <c r="L779" i="4"/>
  <c r="M779" i="4"/>
  <c r="N779" i="4"/>
  <c r="I780" i="4"/>
  <c r="J780" i="4"/>
  <c r="K780" i="4"/>
  <c r="L780" i="4"/>
  <c r="M780" i="4"/>
  <c r="N780" i="4"/>
  <c r="I781" i="4"/>
  <c r="J781" i="4"/>
  <c r="K781" i="4"/>
  <c r="L781" i="4"/>
  <c r="M781" i="4"/>
  <c r="N781" i="4"/>
  <c r="I782" i="4"/>
  <c r="J782" i="4"/>
  <c r="K782" i="4"/>
  <c r="L782" i="4"/>
  <c r="M782" i="4"/>
  <c r="N782" i="4"/>
  <c r="I783" i="4"/>
  <c r="J783" i="4"/>
  <c r="K783" i="4"/>
  <c r="L783" i="4"/>
  <c r="M783" i="4"/>
  <c r="N783" i="4"/>
  <c r="I784" i="4"/>
  <c r="J784" i="4"/>
  <c r="K784" i="4"/>
  <c r="L784" i="4"/>
  <c r="M784" i="4"/>
  <c r="N784" i="4"/>
  <c r="I785" i="4"/>
  <c r="J785" i="4"/>
  <c r="K785" i="4"/>
  <c r="L785" i="4"/>
  <c r="M785" i="4"/>
  <c r="N785" i="4"/>
  <c r="I786" i="4"/>
  <c r="J786" i="4"/>
  <c r="K786" i="4"/>
  <c r="L786" i="4"/>
  <c r="M786" i="4"/>
  <c r="N786" i="4"/>
  <c r="I787" i="4"/>
  <c r="J787" i="4"/>
  <c r="K787" i="4"/>
  <c r="L787" i="4"/>
  <c r="M787" i="4"/>
  <c r="N787" i="4"/>
  <c r="I788" i="4"/>
  <c r="J788" i="4"/>
  <c r="K788" i="4"/>
  <c r="L788" i="4"/>
  <c r="M788" i="4"/>
  <c r="N788" i="4"/>
  <c r="I789" i="4"/>
  <c r="J789" i="4"/>
  <c r="K789" i="4"/>
  <c r="L789" i="4"/>
  <c r="M789" i="4"/>
  <c r="N789" i="4"/>
  <c r="I790" i="4"/>
  <c r="J790" i="4"/>
  <c r="K790" i="4"/>
  <c r="L790" i="4"/>
  <c r="M790" i="4"/>
  <c r="N790" i="4"/>
  <c r="I791" i="4"/>
  <c r="J791" i="4"/>
  <c r="K791" i="4"/>
  <c r="L791" i="4"/>
  <c r="M791" i="4"/>
  <c r="N791" i="4"/>
  <c r="I792" i="4"/>
  <c r="J792" i="4"/>
  <c r="K792" i="4"/>
  <c r="L792" i="4"/>
  <c r="M792" i="4"/>
  <c r="N792" i="4"/>
  <c r="I793" i="4"/>
  <c r="J793" i="4"/>
  <c r="K793" i="4"/>
  <c r="L793" i="4"/>
  <c r="M793" i="4"/>
  <c r="N793" i="4"/>
  <c r="I794" i="4"/>
  <c r="J794" i="4"/>
  <c r="K794" i="4"/>
  <c r="L794" i="4"/>
  <c r="M794" i="4"/>
  <c r="N794" i="4"/>
  <c r="I795" i="4"/>
  <c r="J795" i="4"/>
  <c r="K795" i="4"/>
  <c r="L795" i="4"/>
  <c r="M795" i="4"/>
  <c r="N795" i="4"/>
  <c r="I796" i="4"/>
  <c r="J796" i="4"/>
  <c r="K796" i="4"/>
  <c r="L796" i="4"/>
  <c r="M796" i="4"/>
  <c r="N796" i="4"/>
  <c r="I797" i="4"/>
  <c r="J797" i="4"/>
  <c r="K797" i="4"/>
  <c r="L797" i="4"/>
  <c r="M797" i="4"/>
  <c r="N797" i="4"/>
  <c r="I798" i="4"/>
  <c r="J798" i="4"/>
  <c r="K798" i="4"/>
  <c r="L798" i="4"/>
  <c r="M798" i="4"/>
  <c r="N798" i="4"/>
  <c r="I799" i="4"/>
  <c r="J799" i="4"/>
  <c r="K799" i="4"/>
  <c r="L799" i="4"/>
  <c r="M799" i="4"/>
  <c r="N799" i="4"/>
  <c r="I800" i="4"/>
  <c r="J800" i="4"/>
  <c r="K800" i="4"/>
  <c r="L800" i="4"/>
  <c r="M800" i="4"/>
  <c r="N800" i="4"/>
  <c r="I801" i="4"/>
  <c r="J801" i="4"/>
  <c r="K801" i="4"/>
  <c r="L801" i="4"/>
  <c r="M801" i="4"/>
  <c r="N801" i="4"/>
  <c r="I802" i="4"/>
  <c r="J802" i="4"/>
  <c r="K802" i="4"/>
  <c r="L802" i="4"/>
  <c r="M802" i="4"/>
  <c r="N802" i="4"/>
  <c r="I803" i="4"/>
  <c r="J803" i="4"/>
  <c r="K803" i="4"/>
  <c r="L803" i="4"/>
  <c r="M803" i="4"/>
  <c r="N803" i="4"/>
  <c r="I804" i="4"/>
  <c r="J804" i="4"/>
  <c r="K804" i="4"/>
  <c r="L804" i="4"/>
  <c r="M804" i="4"/>
  <c r="N804" i="4"/>
  <c r="I805" i="4"/>
  <c r="J805" i="4"/>
  <c r="K805" i="4"/>
  <c r="L805" i="4"/>
  <c r="M805" i="4"/>
  <c r="N805" i="4"/>
  <c r="I806" i="4"/>
  <c r="J806" i="4"/>
  <c r="K806" i="4"/>
  <c r="L806" i="4"/>
  <c r="M806" i="4"/>
  <c r="N806" i="4"/>
  <c r="I807" i="4"/>
  <c r="J807" i="4"/>
  <c r="K807" i="4"/>
  <c r="L807" i="4"/>
  <c r="M807" i="4"/>
  <c r="N807" i="4"/>
  <c r="I808" i="4"/>
  <c r="J808" i="4"/>
  <c r="K808" i="4"/>
  <c r="L808" i="4"/>
  <c r="M808" i="4"/>
  <c r="N808" i="4"/>
  <c r="I809" i="4"/>
  <c r="J809" i="4"/>
  <c r="K809" i="4"/>
  <c r="L809" i="4"/>
  <c r="M809" i="4"/>
  <c r="N809" i="4"/>
  <c r="I810" i="4"/>
  <c r="J810" i="4"/>
  <c r="K810" i="4"/>
  <c r="L810" i="4"/>
  <c r="M810" i="4"/>
  <c r="N810" i="4"/>
  <c r="I811" i="4"/>
  <c r="J811" i="4"/>
  <c r="K811" i="4"/>
  <c r="L811" i="4"/>
  <c r="M811" i="4"/>
  <c r="N811" i="4"/>
  <c r="I812" i="4"/>
  <c r="J812" i="4"/>
  <c r="K812" i="4"/>
  <c r="L812" i="4"/>
  <c r="M812" i="4"/>
  <c r="N812" i="4"/>
  <c r="I813" i="4"/>
  <c r="J813" i="4"/>
  <c r="K813" i="4"/>
  <c r="L813" i="4"/>
  <c r="M813" i="4"/>
  <c r="N813" i="4"/>
  <c r="I814" i="4"/>
  <c r="J814" i="4"/>
  <c r="K814" i="4"/>
  <c r="L814" i="4"/>
  <c r="M814" i="4"/>
  <c r="N814" i="4"/>
  <c r="I815" i="4"/>
  <c r="J815" i="4"/>
  <c r="K815" i="4"/>
  <c r="L815" i="4"/>
  <c r="M815" i="4"/>
  <c r="N815" i="4"/>
  <c r="I816" i="4"/>
  <c r="J816" i="4"/>
  <c r="K816" i="4"/>
  <c r="L816" i="4"/>
  <c r="M816" i="4"/>
  <c r="N816" i="4"/>
  <c r="I817" i="4"/>
  <c r="J817" i="4"/>
  <c r="K817" i="4"/>
  <c r="L817" i="4"/>
  <c r="M817" i="4"/>
  <c r="N817" i="4"/>
  <c r="I818" i="4"/>
  <c r="J818" i="4"/>
  <c r="K818" i="4"/>
  <c r="L818" i="4"/>
  <c r="M818" i="4"/>
  <c r="N818" i="4"/>
  <c r="I819" i="4"/>
  <c r="J819" i="4"/>
  <c r="K819" i="4"/>
  <c r="L819" i="4"/>
  <c r="M819" i="4"/>
  <c r="N819" i="4"/>
  <c r="I820" i="4"/>
  <c r="J820" i="4"/>
  <c r="K820" i="4"/>
  <c r="L820" i="4"/>
  <c r="M820" i="4"/>
  <c r="N820" i="4"/>
  <c r="I821" i="4"/>
  <c r="J821" i="4"/>
  <c r="K821" i="4"/>
  <c r="L821" i="4"/>
  <c r="M821" i="4"/>
  <c r="N821" i="4"/>
  <c r="I822" i="4"/>
  <c r="J822" i="4"/>
  <c r="K822" i="4"/>
  <c r="L822" i="4"/>
  <c r="M822" i="4"/>
  <c r="N822" i="4"/>
  <c r="I823" i="4"/>
  <c r="J823" i="4"/>
  <c r="K823" i="4"/>
  <c r="L823" i="4"/>
  <c r="M823" i="4"/>
  <c r="N823" i="4"/>
  <c r="I824" i="4"/>
  <c r="J824" i="4"/>
  <c r="K824" i="4"/>
  <c r="L824" i="4"/>
  <c r="M824" i="4"/>
  <c r="N824" i="4"/>
  <c r="I825" i="4"/>
  <c r="J825" i="4"/>
  <c r="K825" i="4"/>
  <c r="L825" i="4"/>
  <c r="M825" i="4"/>
  <c r="N825" i="4"/>
  <c r="I826" i="4"/>
  <c r="J826" i="4"/>
  <c r="K826" i="4"/>
  <c r="L826" i="4"/>
  <c r="M826" i="4"/>
  <c r="N826" i="4"/>
  <c r="I827" i="4"/>
  <c r="J827" i="4"/>
  <c r="K827" i="4"/>
  <c r="L827" i="4"/>
  <c r="M827" i="4"/>
  <c r="N827" i="4"/>
  <c r="I828" i="4"/>
  <c r="J828" i="4"/>
  <c r="K828" i="4"/>
  <c r="L828" i="4"/>
  <c r="M828" i="4"/>
  <c r="N828" i="4"/>
  <c r="I829" i="4"/>
  <c r="J829" i="4"/>
  <c r="K829" i="4"/>
  <c r="L829" i="4"/>
  <c r="M829" i="4"/>
  <c r="N829" i="4"/>
  <c r="I830" i="4"/>
  <c r="J830" i="4"/>
  <c r="K830" i="4"/>
  <c r="L830" i="4"/>
  <c r="M830" i="4"/>
  <c r="N830" i="4"/>
  <c r="I831" i="4"/>
  <c r="J831" i="4"/>
  <c r="K831" i="4"/>
  <c r="L831" i="4"/>
  <c r="M831" i="4"/>
  <c r="N831" i="4"/>
  <c r="I832" i="4"/>
  <c r="J832" i="4"/>
  <c r="K832" i="4"/>
  <c r="L832" i="4"/>
  <c r="M832" i="4"/>
  <c r="N832" i="4"/>
  <c r="I833" i="4"/>
  <c r="J833" i="4"/>
  <c r="K833" i="4"/>
  <c r="L833" i="4"/>
  <c r="M833" i="4"/>
  <c r="N833" i="4"/>
  <c r="I834" i="4"/>
  <c r="J834" i="4"/>
  <c r="K834" i="4"/>
  <c r="L834" i="4"/>
  <c r="M834" i="4"/>
  <c r="N834" i="4"/>
  <c r="I835" i="4"/>
  <c r="J835" i="4"/>
  <c r="K835" i="4"/>
  <c r="L835" i="4"/>
  <c r="M835" i="4"/>
  <c r="N835" i="4"/>
  <c r="I836" i="4"/>
  <c r="J836" i="4"/>
  <c r="K836" i="4"/>
  <c r="L836" i="4"/>
  <c r="M836" i="4"/>
  <c r="N836" i="4"/>
  <c r="I837" i="4"/>
  <c r="J837" i="4"/>
  <c r="K837" i="4"/>
  <c r="L837" i="4"/>
  <c r="M837" i="4"/>
  <c r="N837" i="4"/>
  <c r="I838" i="4"/>
  <c r="J838" i="4"/>
  <c r="K838" i="4"/>
  <c r="L838" i="4"/>
  <c r="M838" i="4"/>
  <c r="N838" i="4"/>
  <c r="I839" i="4"/>
  <c r="J839" i="4"/>
  <c r="K839" i="4"/>
  <c r="L839" i="4"/>
  <c r="M839" i="4"/>
  <c r="N839" i="4"/>
  <c r="I840" i="4"/>
  <c r="J840" i="4"/>
  <c r="K840" i="4"/>
  <c r="L840" i="4"/>
  <c r="M840" i="4"/>
  <c r="N840" i="4"/>
  <c r="I841" i="4"/>
  <c r="J841" i="4"/>
  <c r="K841" i="4"/>
  <c r="L841" i="4"/>
  <c r="M841" i="4"/>
  <c r="N841" i="4"/>
  <c r="I842" i="4"/>
  <c r="J842" i="4"/>
  <c r="K842" i="4"/>
  <c r="L842" i="4"/>
  <c r="M842" i="4"/>
  <c r="N842" i="4"/>
  <c r="I843" i="4"/>
  <c r="J843" i="4"/>
  <c r="K843" i="4"/>
  <c r="L843" i="4"/>
  <c r="M843" i="4"/>
  <c r="N843" i="4"/>
  <c r="I844" i="4"/>
  <c r="J844" i="4"/>
  <c r="K844" i="4"/>
  <c r="L844" i="4"/>
  <c r="M844" i="4"/>
  <c r="N844" i="4"/>
  <c r="I845" i="4"/>
  <c r="J845" i="4"/>
  <c r="K845" i="4"/>
  <c r="L845" i="4"/>
  <c r="M845" i="4"/>
  <c r="N845" i="4"/>
  <c r="I846" i="4"/>
  <c r="J846" i="4"/>
  <c r="K846" i="4"/>
  <c r="L846" i="4"/>
  <c r="M846" i="4"/>
  <c r="N846" i="4"/>
  <c r="I847" i="4"/>
  <c r="J847" i="4"/>
  <c r="K847" i="4"/>
  <c r="L847" i="4"/>
  <c r="M847" i="4"/>
  <c r="N847" i="4"/>
  <c r="I848" i="4"/>
  <c r="J848" i="4"/>
  <c r="K848" i="4"/>
  <c r="L848" i="4"/>
  <c r="M848" i="4"/>
  <c r="N848" i="4"/>
  <c r="I849" i="4"/>
  <c r="J849" i="4"/>
  <c r="K849" i="4"/>
  <c r="L849" i="4"/>
  <c r="M849" i="4"/>
  <c r="N849" i="4"/>
  <c r="I850" i="4"/>
  <c r="J850" i="4"/>
  <c r="K850" i="4"/>
  <c r="L850" i="4"/>
  <c r="M850" i="4"/>
  <c r="N850" i="4"/>
  <c r="I851" i="4"/>
  <c r="J851" i="4"/>
  <c r="K851" i="4"/>
  <c r="L851" i="4"/>
  <c r="M851" i="4"/>
  <c r="N851" i="4"/>
  <c r="I852" i="4"/>
  <c r="J852" i="4"/>
  <c r="K852" i="4"/>
  <c r="L852" i="4"/>
  <c r="M852" i="4"/>
  <c r="N852" i="4"/>
  <c r="I853" i="4"/>
  <c r="J853" i="4"/>
  <c r="K853" i="4"/>
  <c r="L853" i="4"/>
  <c r="M853" i="4"/>
  <c r="N853" i="4"/>
  <c r="I854" i="4"/>
  <c r="J854" i="4"/>
  <c r="K854" i="4"/>
  <c r="L854" i="4"/>
  <c r="M854" i="4"/>
  <c r="N854" i="4"/>
  <c r="I855" i="4"/>
  <c r="J855" i="4"/>
  <c r="K855" i="4"/>
  <c r="L855" i="4"/>
  <c r="M855" i="4"/>
  <c r="N855" i="4"/>
  <c r="I856" i="4"/>
  <c r="J856" i="4"/>
  <c r="K856" i="4"/>
  <c r="L856" i="4"/>
  <c r="M856" i="4"/>
  <c r="N856" i="4"/>
  <c r="I857" i="4"/>
  <c r="J857" i="4"/>
  <c r="K857" i="4"/>
  <c r="L857" i="4"/>
  <c r="M857" i="4"/>
  <c r="N857" i="4"/>
  <c r="I858" i="4"/>
  <c r="J858" i="4"/>
  <c r="K858" i="4"/>
  <c r="L858" i="4"/>
  <c r="M858" i="4"/>
  <c r="N858" i="4"/>
  <c r="I859" i="4"/>
  <c r="J859" i="4"/>
  <c r="K859" i="4"/>
  <c r="L859" i="4"/>
  <c r="M859" i="4"/>
  <c r="N859" i="4"/>
  <c r="I860" i="4"/>
  <c r="J860" i="4"/>
  <c r="K860" i="4"/>
  <c r="L860" i="4"/>
  <c r="M860" i="4"/>
  <c r="N860" i="4"/>
  <c r="I861" i="4"/>
  <c r="J861" i="4"/>
  <c r="K861" i="4"/>
  <c r="L861" i="4"/>
  <c r="M861" i="4"/>
  <c r="N861" i="4"/>
  <c r="I862" i="4"/>
  <c r="J862" i="4"/>
  <c r="K862" i="4"/>
  <c r="L862" i="4"/>
  <c r="M862" i="4"/>
  <c r="N862" i="4"/>
  <c r="I863" i="4"/>
  <c r="J863" i="4"/>
  <c r="K863" i="4"/>
  <c r="L863" i="4"/>
  <c r="M863" i="4"/>
  <c r="N863" i="4"/>
  <c r="I864" i="4"/>
  <c r="J864" i="4"/>
  <c r="K864" i="4"/>
  <c r="L864" i="4"/>
  <c r="M864" i="4"/>
  <c r="N864" i="4"/>
  <c r="I865" i="4"/>
  <c r="J865" i="4"/>
  <c r="K865" i="4"/>
  <c r="L865" i="4"/>
  <c r="M865" i="4"/>
  <c r="N865" i="4"/>
  <c r="I866" i="4"/>
  <c r="J866" i="4"/>
  <c r="K866" i="4"/>
  <c r="L866" i="4"/>
  <c r="M866" i="4"/>
  <c r="N866" i="4"/>
  <c r="I867" i="4"/>
  <c r="J867" i="4"/>
  <c r="K867" i="4"/>
  <c r="L867" i="4"/>
  <c r="M867" i="4"/>
  <c r="N867" i="4"/>
  <c r="I868" i="4"/>
  <c r="J868" i="4"/>
  <c r="K868" i="4"/>
  <c r="L868" i="4"/>
  <c r="M868" i="4"/>
  <c r="N868" i="4"/>
  <c r="I869" i="4"/>
  <c r="J869" i="4"/>
  <c r="K869" i="4"/>
  <c r="L869" i="4"/>
  <c r="M869" i="4"/>
  <c r="N869" i="4"/>
  <c r="I870" i="4"/>
  <c r="J870" i="4"/>
  <c r="K870" i="4"/>
  <c r="L870" i="4"/>
  <c r="M870" i="4"/>
  <c r="N870" i="4"/>
  <c r="I871" i="4"/>
  <c r="J871" i="4"/>
  <c r="K871" i="4"/>
  <c r="L871" i="4"/>
  <c r="M871" i="4"/>
  <c r="N871" i="4"/>
  <c r="I872" i="4"/>
  <c r="J872" i="4"/>
  <c r="K872" i="4"/>
  <c r="L872" i="4"/>
  <c r="M872" i="4"/>
  <c r="N872" i="4"/>
  <c r="I873" i="4"/>
  <c r="J873" i="4"/>
  <c r="K873" i="4"/>
  <c r="L873" i="4"/>
  <c r="M873" i="4"/>
  <c r="N873" i="4"/>
  <c r="I874" i="4"/>
  <c r="J874" i="4"/>
  <c r="K874" i="4"/>
  <c r="L874" i="4"/>
  <c r="M874" i="4"/>
  <c r="N874" i="4"/>
  <c r="I875" i="4"/>
  <c r="J875" i="4"/>
  <c r="K875" i="4"/>
  <c r="L875" i="4"/>
  <c r="M875" i="4"/>
  <c r="N875" i="4"/>
  <c r="I876" i="4"/>
  <c r="J876" i="4"/>
  <c r="K876" i="4"/>
  <c r="L876" i="4"/>
  <c r="M876" i="4"/>
  <c r="N876" i="4"/>
  <c r="I877" i="4"/>
  <c r="J877" i="4"/>
  <c r="K877" i="4"/>
  <c r="L877" i="4"/>
  <c r="M877" i="4"/>
  <c r="N877" i="4"/>
  <c r="I878" i="4"/>
  <c r="J878" i="4"/>
  <c r="K878" i="4"/>
  <c r="L878" i="4"/>
  <c r="M878" i="4"/>
  <c r="N878" i="4"/>
  <c r="I879" i="4"/>
  <c r="J879" i="4"/>
  <c r="K879" i="4"/>
  <c r="L879" i="4"/>
  <c r="M879" i="4"/>
  <c r="N879" i="4"/>
  <c r="I880" i="4"/>
  <c r="J880" i="4"/>
  <c r="K880" i="4"/>
  <c r="L880" i="4"/>
  <c r="M880" i="4"/>
  <c r="N880" i="4"/>
  <c r="I881" i="4"/>
  <c r="J881" i="4"/>
  <c r="K881" i="4"/>
  <c r="L881" i="4"/>
  <c r="M881" i="4"/>
  <c r="N881" i="4"/>
  <c r="I882" i="4"/>
  <c r="J882" i="4"/>
  <c r="K882" i="4"/>
  <c r="L882" i="4"/>
  <c r="M882" i="4"/>
  <c r="N882" i="4"/>
  <c r="I883" i="4"/>
  <c r="J883" i="4"/>
  <c r="K883" i="4"/>
  <c r="L883" i="4"/>
  <c r="M883" i="4"/>
  <c r="N883" i="4"/>
  <c r="I884" i="4"/>
  <c r="J884" i="4"/>
  <c r="K884" i="4"/>
  <c r="L884" i="4"/>
  <c r="M884" i="4"/>
  <c r="N884" i="4"/>
  <c r="I885" i="4"/>
  <c r="J885" i="4"/>
  <c r="K885" i="4"/>
  <c r="L885" i="4"/>
  <c r="M885" i="4"/>
  <c r="N885" i="4"/>
  <c r="I886" i="4"/>
  <c r="J886" i="4"/>
  <c r="K886" i="4"/>
  <c r="L886" i="4"/>
  <c r="M886" i="4"/>
  <c r="N886" i="4"/>
  <c r="I887" i="4"/>
  <c r="J887" i="4"/>
  <c r="K887" i="4"/>
  <c r="L887" i="4"/>
  <c r="M887" i="4"/>
  <c r="N887" i="4"/>
  <c r="I888" i="4"/>
  <c r="J888" i="4"/>
  <c r="K888" i="4"/>
  <c r="L888" i="4"/>
  <c r="M888" i="4"/>
  <c r="N888" i="4"/>
  <c r="I889" i="4"/>
  <c r="J889" i="4"/>
  <c r="K889" i="4"/>
  <c r="L889" i="4"/>
  <c r="M889" i="4"/>
  <c r="N889" i="4"/>
  <c r="I890" i="4"/>
  <c r="J890" i="4"/>
  <c r="K890" i="4"/>
  <c r="L890" i="4"/>
  <c r="M890" i="4"/>
  <c r="N890" i="4"/>
  <c r="I891" i="4"/>
  <c r="J891" i="4"/>
  <c r="K891" i="4"/>
  <c r="L891" i="4"/>
  <c r="M891" i="4"/>
  <c r="N891" i="4"/>
  <c r="I892" i="4"/>
  <c r="J892" i="4"/>
  <c r="K892" i="4"/>
  <c r="L892" i="4"/>
  <c r="M892" i="4"/>
  <c r="N89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R2" i="2"/>
  <c r="M42" i="5" l="1"/>
  <c r="M17" i="5"/>
  <c r="M121" i="5"/>
  <c r="M225" i="5"/>
  <c r="M265" i="5"/>
  <c r="M361" i="5"/>
  <c r="M393" i="5"/>
  <c r="M425" i="5"/>
  <c r="M457" i="5"/>
  <c r="M489" i="5"/>
  <c r="M521" i="5"/>
  <c r="M553" i="5"/>
  <c r="M593" i="5"/>
  <c r="M50" i="5"/>
  <c r="M514" i="5"/>
  <c r="M586" i="5"/>
  <c r="M666" i="5"/>
  <c r="M25" i="5"/>
  <c r="M89" i="5"/>
  <c r="M177" i="5"/>
  <c r="M273" i="5"/>
  <c r="M601" i="5"/>
  <c r="M58" i="5"/>
  <c r="M602" i="5"/>
  <c r="M674" i="5"/>
  <c r="M754" i="5"/>
  <c r="M33" i="5"/>
  <c r="M609" i="5"/>
  <c r="M610" i="5"/>
  <c r="M682" i="5"/>
  <c r="M41" i="5"/>
  <c r="M145" i="5"/>
  <c r="M289" i="5"/>
  <c r="M329" i="5"/>
  <c r="M617" i="5"/>
  <c r="M585" i="5"/>
  <c r="M105" i="5"/>
  <c r="M153" i="5"/>
  <c r="M625" i="5"/>
  <c r="M57" i="5"/>
  <c r="M490" i="5"/>
  <c r="M745" i="5"/>
  <c r="M642" i="5"/>
  <c r="M826" i="5"/>
  <c r="M538" i="5"/>
  <c r="M730" i="5"/>
  <c r="M794" i="5"/>
  <c r="M257" i="5"/>
  <c r="M705" i="5"/>
  <c r="M546" i="5"/>
  <c r="M802" i="5"/>
  <c r="M113" i="5"/>
  <c r="M185" i="5"/>
  <c r="M369" i="5"/>
  <c r="M401" i="5"/>
  <c r="M433" i="5"/>
  <c r="M465" i="5"/>
  <c r="M497" i="5"/>
  <c r="M529" i="5"/>
  <c r="M561" i="5"/>
  <c r="M761" i="5"/>
  <c r="M889" i="5"/>
  <c r="M786" i="5"/>
  <c r="M66" i="5"/>
  <c r="M554" i="5"/>
  <c r="M618" i="5"/>
  <c r="M746" i="5"/>
  <c r="M81" i="5"/>
  <c r="M193" i="5"/>
  <c r="M665" i="5"/>
  <c r="M498" i="5"/>
  <c r="M562" i="5"/>
  <c r="M626" i="5"/>
  <c r="M690" i="5"/>
  <c r="M10" i="5"/>
  <c r="M202" i="5"/>
  <c r="M266" i="5"/>
  <c r="M233" i="5"/>
  <c r="M305" i="5"/>
  <c r="M377" i="5"/>
  <c r="M441" i="5"/>
  <c r="M505" i="5"/>
  <c r="M569" i="5"/>
  <c r="M721" i="5"/>
  <c r="M769" i="5"/>
  <c r="M18" i="5"/>
  <c r="M82" i="5"/>
  <c r="M506" i="5"/>
  <c r="M570" i="5"/>
  <c r="M634" i="5"/>
  <c r="M698" i="5"/>
  <c r="M762" i="5"/>
  <c r="M850" i="5"/>
  <c r="M129" i="5"/>
  <c r="M633" i="5"/>
  <c r="M729" i="5"/>
  <c r="M26" i="5"/>
  <c r="M90" i="5"/>
  <c r="M578" i="5"/>
  <c r="M706" i="5"/>
  <c r="M858" i="5"/>
  <c r="M49" i="5"/>
  <c r="M97" i="5"/>
  <c r="M169" i="5"/>
  <c r="M241" i="5"/>
  <c r="M313" i="5"/>
  <c r="M353" i="5"/>
  <c r="M385" i="5"/>
  <c r="M417" i="5"/>
  <c r="M449" i="5"/>
  <c r="M481" i="5"/>
  <c r="M513" i="5"/>
  <c r="M545" i="5"/>
  <c r="M577" i="5"/>
  <c r="M689" i="5"/>
  <c r="M825" i="5"/>
  <c r="M753" i="5"/>
  <c r="M249" i="5"/>
  <c r="M522" i="5"/>
  <c r="M650" i="5"/>
  <c r="M714" i="5"/>
  <c r="M778" i="5"/>
  <c r="M842" i="5"/>
  <c r="M162" i="5"/>
  <c r="M226" i="5"/>
  <c r="M290" i="5"/>
  <c r="M354" i="5"/>
  <c r="M418" i="5"/>
  <c r="M482" i="5"/>
  <c r="M321" i="5"/>
  <c r="M641" i="5"/>
  <c r="M737" i="5"/>
  <c r="M649" i="5"/>
  <c r="M777" i="5"/>
  <c r="M785" i="5"/>
  <c r="M793" i="5"/>
  <c r="M801" i="5"/>
  <c r="M657" i="5"/>
  <c r="M697" i="5"/>
  <c r="M809" i="5"/>
  <c r="M817" i="5"/>
  <c r="M673" i="5"/>
  <c r="M833" i="5"/>
  <c r="M841" i="5"/>
  <c r="M849" i="5"/>
  <c r="M713" i="5"/>
  <c r="M857" i="5"/>
  <c r="M865" i="5"/>
  <c r="M681" i="5"/>
  <c r="M873" i="5"/>
  <c r="M881" i="5"/>
  <c r="M98" i="5"/>
  <c r="M106" i="5"/>
  <c r="M170" i="5"/>
  <c r="M114" i="5"/>
  <c r="M178" i="5"/>
  <c r="M242" i="5"/>
  <c r="M306" i="5"/>
  <c r="M370" i="5"/>
  <c r="M434" i="5"/>
  <c r="M122" i="5"/>
  <c r="M186" i="5"/>
  <c r="M250" i="5"/>
  <c r="M314" i="5"/>
  <c r="M378" i="5"/>
  <c r="M442" i="5"/>
  <c r="M130" i="5"/>
  <c r="M194" i="5"/>
  <c r="M258" i="5"/>
  <c r="M322" i="5"/>
  <c r="M386" i="5"/>
  <c r="M450" i="5"/>
  <c r="M138" i="5"/>
  <c r="M330" i="5"/>
  <c r="M394" i="5"/>
  <c r="M458" i="5"/>
  <c r="M34" i="5"/>
  <c r="M146" i="5"/>
  <c r="M210" i="5"/>
  <c r="M274" i="5"/>
  <c r="M338" i="5"/>
  <c r="M402" i="5"/>
  <c r="M466" i="5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P83" i="4"/>
  <c r="P75" i="4"/>
  <c r="P67" i="4"/>
  <c r="P59" i="4"/>
  <c r="P51" i="4"/>
  <c r="P43" i="4"/>
  <c r="P35" i="4"/>
  <c r="P27" i="4"/>
  <c r="P19" i="4"/>
  <c r="P11" i="4"/>
  <c r="P3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2" i="4"/>
  <c r="Z14" i="4"/>
  <c r="Z6" i="4"/>
  <c r="Z268" i="4"/>
  <c r="Z260" i="4"/>
  <c r="Z236" i="4"/>
  <c r="Z228" i="4"/>
  <c r="Z204" i="4"/>
  <c r="Z196" i="4"/>
  <c r="Z172" i="4"/>
  <c r="Z164" i="4"/>
  <c r="Z140" i="4"/>
  <c r="Z132" i="4"/>
  <c r="Z20" i="4"/>
  <c r="Z4" i="4"/>
  <c r="Z258" i="4"/>
  <c r="Z250" i="4"/>
  <c r="Z226" i="4"/>
  <c r="Z218" i="4"/>
  <c r="Z194" i="4"/>
  <c r="Z186" i="4"/>
  <c r="Z162" i="4"/>
  <c r="Z154" i="4"/>
  <c r="Z130" i="4"/>
  <c r="Z122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P435" i="4"/>
  <c r="P427" i="4"/>
  <c r="P419" i="4"/>
  <c r="P411" i="4"/>
  <c r="P403" i="4"/>
  <c r="P395" i="4"/>
  <c r="P387" i="4"/>
  <c r="P379" i="4"/>
  <c r="P371" i="4"/>
  <c r="P363" i="4"/>
  <c r="P355" i="4"/>
  <c r="P347" i="4"/>
  <c r="P339" i="4"/>
  <c r="P331" i="4"/>
  <c r="P323" i="4"/>
  <c r="P315" i="4"/>
  <c r="P307" i="4"/>
  <c r="P299" i="4"/>
  <c r="P291" i="4"/>
  <c r="P283" i="4"/>
  <c r="P275" i="4"/>
  <c r="P267" i="4"/>
  <c r="P259" i="4"/>
  <c r="P251" i="4"/>
  <c r="P243" i="4"/>
  <c r="P235" i="4"/>
  <c r="P227" i="4"/>
  <c r="P219" i="4"/>
  <c r="P211" i="4"/>
  <c r="P203" i="4"/>
  <c r="P195" i="4"/>
  <c r="P187" i="4"/>
  <c r="P179" i="4"/>
  <c r="P171" i="4"/>
  <c r="P163" i="4"/>
  <c r="P155" i="4"/>
  <c r="P147" i="4"/>
  <c r="P139" i="4"/>
  <c r="P131" i="4"/>
  <c r="P123" i="4"/>
  <c r="P115" i="4"/>
  <c r="P107" i="4"/>
  <c r="P99" i="4"/>
  <c r="P91" i="4"/>
  <c r="Z871" i="4"/>
  <c r="Z807" i="4"/>
  <c r="Z743" i="4"/>
  <c r="Z679" i="4"/>
  <c r="Z615" i="4"/>
  <c r="Z551" i="4"/>
  <c r="Z487" i="4"/>
  <c r="Z423" i="4"/>
  <c r="Z119" i="4"/>
  <c r="P884" i="4"/>
  <c r="P868" i="4"/>
  <c r="P828" i="4"/>
  <c r="P796" i="4"/>
  <c r="P764" i="4"/>
  <c r="P724" i="4"/>
  <c r="P692" i="4"/>
  <c r="P795" i="4"/>
  <c r="P755" i="4"/>
  <c r="P715" i="4"/>
  <c r="P691" i="4"/>
  <c r="P651" i="4"/>
  <c r="P595" i="4"/>
  <c r="P555" i="4"/>
  <c r="P515" i="4"/>
  <c r="P467" i="4"/>
  <c r="Z887" i="4"/>
  <c r="Z855" i="4"/>
  <c r="Z839" i="4"/>
  <c r="Z823" i="4"/>
  <c r="Z799" i="4"/>
  <c r="Z783" i="4"/>
  <c r="Z767" i="4"/>
  <c r="Z751" i="4"/>
  <c r="Z735" i="4"/>
  <c r="Z719" i="4"/>
  <c r="Z703" i="4"/>
  <c r="Z687" i="4"/>
  <c r="Z663" i="4"/>
  <c r="Z647" i="4"/>
  <c r="Z631" i="4"/>
  <c r="Z607" i="4"/>
  <c r="Z591" i="4"/>
  <c r="Z575" i="4"/>
  <c r="Z559" i="4"/>
  <c r="Z535" i="4"/>
  <c r="Z519" i="4"/>
  <c r="Z503" i="4"/>
  <c r="Z479" i="4"/>
  <c r="Z463" i="4"/>
  <c r="Z447" i="4"/>
  <c r="Z431" i="4"/>
  <c r="Z407" i="4"/>
  <c r="Z391" i="4"/>
  <c r="P794" i="4"/>
  <c r="P778" i="4"/>
  <c r="P762" i="4"/>
  <c r="P754" i="4"/>
  <c r="P738" i="4"/>
  <c r="P730" i="4"/>
  <c r="P722" i="4"/>
  <c r="P714" i="4"/>
  <c r="P706" i="4"/>
  <c r="P698" i="4"/>
  <c r="P690" i="4"/>
  <c r="P682" i="4"/>
  <c r="P674" i="4"/>
  <c r="P666" i="4"/>
  <c r="P658" i="4"/>
  <c r="P650" i="4"/>
  <c r="P642" i="4"/>
  <c r="P634" i="4"/>
  <c r="P626" i="4"/>
  <c r="P618" i="4"/>
  <c r="P610" i="4"/>
  <c r="P602" i="4"/>
  <c r="P594" i="4"/>
  <c r="P586" i="4"/>
  <c r="P578" i="4"/>
  <c r="P570" i="4"/>
  <c r="P562" i="4"/>
  <c r="P554" i="4"/>
  <c r="P546" i="4"/>
  <c r="P538" i="4"/>
  <c r="P530" i="4"/>
  <c r="P522" i="4"/>
  <c r="P514" i="4"/>
  <c r="P506" i="4"/>
  <c r="P498" i="4"/>
  <c r="P490" i="4"/>
  <c r="P482" i="4"/>
  <c r="P474" i="4"/>
  <c r="P466" i="4"/>
  <c r="P458" i="4"/>
  <c r="P450" i="4"/>
  <c r="P442" i="4"/>
  <c r="P434" i="4"/>
  <c r="P426" i="4"/>
  <c r="P418" i="4"/>
  <c r="P410" i="4"/>
  <c r="P402" i="4"/>
  <c r="P394" i="4"/>
  <c r="P386" i="4"/>
  <c r="P378" i="4"/>
  <c r="P370" i="4"/>
  <c r="P362" i="4"/>
  <c r="P354" i="4"/>
  <c r="P346" i="4"/>
  <c r="P338" i="4"/>
  <c r="P330" i="4"/>
  <c r="P322" i="4"/>
  <c r="P314" i="4"/>
  <c r="P306" i="4"/>
  <c r="P298" i="4"/>
  <c r="P290" i="4"/>
  <c r="P282" i="4"/>
  <c r="P274" i="4"/>
  <c r="P266" i="4"/>
  <c r="P258" i="4"/>
  <c r="Q258" i="4" s="1"/>
  <c r="P250" i="4"/>
  <c r="Q250" i="4" s="1"/>
  <c r="P242" i="4"/>
  <c r="P234" i="4"/>
  <c r="P226" i="4"/>
  <c r="Q226" i="4" s="1"/>
  <c r="P218" i="4"/>
  <c r="Q218" i="4" s="1"/>
  <c r="P210" i="4"/>
  <c r="P202" i="4"/>
  <c r="P194" i="4"/>
  <c r="Q194" i="4" s="1"/>
  <c r="P186" i="4"/>
  <c r="Q186" i="4" s="1"/>
  <c r="P178" i="4"/>
  <c r="P170" i="4"/>
  <c r="P162" i="4"/>
  <c r="Q162" i="4" s="1"/>
  <c r="P154" i="4"/>
  <c r="Q154" i="4" s="1"/>
  <c r="P146" i="4"/>
  <c r="P138" i="4"/>
  <c r="P130" i="4"/>
  <c r="Q130" i="4" s="1"/>
  <c r="P122" i="4"/>
  <c r="Q122" i="4" s="1"/>
  <c r="P114" i="4"/>
  <c r="P106" i="4"/>
  <c r="P860" i="4"/>
  <c r="P820" i="4"/>
  <c r="P788" i="4"/>
  <c r="P756" i="4"/>
  <c r="P732" i="4"/>
  <c r="P684" i="4"/>
  <c r="P803" i="4"/>
  <c r="P763" i="4"/>
  <c r="P723" i="4"/>
  <c r="P683" i="4"/>
  <c r="P643" i="4"/>
  <c r="P603" i="4"/>
  <c r="P563" i="4"/>
  <c r="P523" i="4"/>
  <c r="P483" i="4"/>
  <c r="P443" i="4"/>
  <c r="Z879" i="4"/>
  <c r="Z863" i="4"/>
  <c r="Z847" i="4"/>
  <c r="Z831" i="4"/>
  <c r="Z815" i="4"/>
  <c r="Z791" i="4"/>
  <c r="Z775" i="4"/>
  <c r="Z759" i="4"/>
  <c r="Z727" i="4"/>
  <c r="Z711" i="4"/>
  <c r="Z695" i="4"/>
  <c r="Z671" i="4"/>
  <c r="Z655" i="4"/>
  <c r="Z639" i="4"/>
  <c r="Z623" i="4"/>
  <c r="Z599" i="4"/>
  <c r="Z583" i="4"/>
  <c r="Z567" i="4"/>
  <c r="Z543" i="4"/>
  <c r="Z527" i="4"/>
  <c r="Z511" i="4"/>
  <c r="Z495" i="4"/>
  <c r="Z471" i="4"/>
  <c r="Z455" i="4"/>
  <c r="Z439" i="4"/>
  <c r="Z415" i="4"/>
  <c r="Z399" i="4"/>
  <c r="Z383" i="4"/>
  <c r="P890" i="4"/>
  <c r="P882" i="4"/>
  <c r="P874" i="4"/>
  <c r="P866" i="4"/>
  <c r="P858" i="4"/>
  <c r="P850" i="4"/>
  <c r="P842" i="4"/>
  <c r="P834" i="4"/>
  <c r="P826" i="4"/>
  <c r="P818" i="4"/>
  <c r="P810" i="4"/>
  <c r="P802" i="4"/>
  <c r="P786" i="4"/>
  <c r="P770" i="4"/>
  <c r="P746" i="4"/>
  <c r="P836" i="4"/>
  <c r="P787" i="4"/>
  <c r="P747" i="4"/>
  <c r="P707" i="4"/>
  <c r="P667" i="4"/>
  <c r="P635" i="4"/>
  <c r="P611" i="4"/>
  <c r="P571" i="4"/>
  <c r="P531" i="4"/>
  <c r="P491" i="4"/>
  <c r="P451" i="4"/>
  <c r="P888" i="4"/>
  <c r="Q888" i="4" s="1"/>
  <c r="P880" i="4"/>
  <c r="Q880" i="4" s="1"/>
  <c r="P864" i="4"/>
  <c r="Q864" i="4" s="1"/>
  <c r="P848" i="4"/>
  <c r="Q848" i="4" s="1"/>
  <c r="P808" i="4"/>
  <c r="Q808" i="4" s="1"/>
  <c r="P272" i="4"/>
  <c r="Q272" i="4" s="1"/>
  <c r="P748" i="4"/>
  <c r="P716" i="4"/>
  <c r="P676" i="4"/>
  <c r="P779" i="4"/>
  <c r="P739" i="4"/>
  <c r="P699" i="4"/>
  <c r="P659" i="4"/>
  <c r="P619" i="4"/>
  <c r="P587" i="4"/>
  <c r="P547" i="4"/>
  <c r="P507" i="4"/>
  <c r="P475" i="4"/>
  <c r="P872" i="4"/>
  <c r="Q872" i="4" s="1"/>
  <c r="P856" i="4"/>
  <c r="Q856" i="4" s="1"/>
  <c r="P840" i="4"/>
  <c r="Q840" i="4" s="1"/>
  <c r="P832" i="4"/>
  <c r="Q832" i="4" s="1"/>
  <c r="P824" i="4"/>
  <c r="Q824" i="4" s="1"/>
  <c r="P816" i="4"/>
  <c r="Q816" i="4" s="1"/>
  <c r="P800" i="4"/>
  <c r="Q800" i="4" s="1"/>
  <c r="P792" i="4"/>
  <c r="Q792" i="4" s="1"/>
  <c r="P784" i="4"/>
  <c r="Q784" i="4" s="1"/>
  <c r="P776" i="4"/>
  <c r="Q776" i="4" s="1"/>
  <c r="P768" i="4"/>
  <c r="Q768" i="4" s="1"/>
  <c r="P760" i="4"/>
  <c r="Q760" i="4" s="1"/>
  <c r="P752" i="4"/>
  <c r="Q752" i="4" s="1"/>
  <c r="P744" i="4"/>
  <c r="Q744" i="4" s="1"/>
  <c r="P736" i="4"/>
  <c r="Q736" i="4" s="1"/>
  <c r="P728" i="4"/>
  <c r="Q728" i="4" s="1"/>
  <c r="P720" i="4"/>
  <c r="Q720" i="4" s="1"/>
  <c r="P712" i="4"/>
  <c r="Q712" i="4" s="1"/>
  <c r="P704" i="4"/>
  <c r="Q704" i="4" s="1"/>
  <c r="P696" i="4"/>
  <c r="Q696" i="4" s="1"/>
  <c r="P688" i="4"/>
  <c r="Q688" i="4" s="1"/>
  <c r="P680" i="4"/>
  <c r="Q680" i="4" s="1"/>
  <c r="P672" i="4"/>
  <c r="Q672" i="4" s="1"/>
  <c r="P664" i="4"/>
  <c r="Q664" i="4" s="1"/>
  <c r="P656" i="4"/>
  <c r="Q656" i="4" s="1"/>
  <c r="P648" i="4"/>
  <c r="Q648" i="4" s="1"/>
  <c r="P640" i="4"/>
  <c r="Q640" i="4" s="1"/>
  <c r="P632" i="4"/>
  <c r="Q632" i="4" s="1"/>
  <c r="P624" i="4"/>
  <c r="Q624" i="4" s="1"/>
  <c r="P616" i="4"/>
  <c r="Q616" i="4" s="1"/>
  <c r="P608" i="4"/>
  <c r="Q608" i="4" s="1"/>
  <c r="P600" i="4"/>
  <c r="Q600" i="4" s="1"/>
  <c r="P592" i="4"/>
  <c r="Q592" i="4" s="1"/>
  <c r="P584" i="4"/>
  <c r="Q584" i="4" s="1"/>
  <c r="P576" i="4"/>
  <c r="Q576" i="4" s="1"/>
  <c r="P568" i="4"/>
  <c r="Q568" i="4" s="1"/>
  <c r="P560" i="4"/>
  <c r="Q560" i="4" s="1"/>
  <c r="P552" i="4"/>
  <c r="Q552" i="4" s="1"/>
  <c r="P544" i="4"/>
  <c r="Q544" i="4" s="1"/>
  <c r="P536" i="4"/>
  <c r="Q536" i="4" s="1"/>
  <c r="P528" i="4"/>
  <c r="Q528" i="4" s="1"/>
  <c r="P520" i="4"/>
  <c r="Q520" i="4" s="1"/>
  <c r="P512" i="4"/>
  <c r="Q512" i="4" s="1"/>
  <c r="P504" i="4"/>
  <c r="Q504" i="4" s="1"/>
  <c r="P496" i="4"/>
  <c r="Q496" i="4" s="1"/>
  <c r="P488" i="4"/>
  <c r="Q488" i="4" s="1"/>
  <c r="P480" i="4"/>
  <c r="Q480" i="4" s="1"/>
  <c r="P472" i="4"/>
  <c r="Q472" i="4" s="1"/>
  <c r="P464" i="4"/>
  <c r="Q464" i="4" s="1"/>
  <c r="P456" i="4"/>
  <c r="Q456" i="4" s="1"/>
  <c r="P448" i="4"/>
  <c r="Q448" i="4" s="1"/>
  <c r="P440" i="4"/>
  <c r="Q440" i="4" s="1"/>
  <c r="P432" i="4"/>
  <c r="Q432" i="4" s="1"/>
  <c r="P424" i="4"/>
  <c r="Q424" i="4" s="1"/>
  <c r="P416" i="4"/>
  <c r="Q416" i="4" s="1"/>
  <c r="P408" i="4"/>
  <c r="Q408" i="4" s="1"/>
  <c r="P400" i="4"/>
  <c r="Q400" i="4" s="1"/>
  <c r="P392" i="4"/>
  <c r="Q392" i="4" s="1"/>
  <c r="P384" i="4"/>
  <c r="Q384" i="4" s="1"/>
  <c r="P376" i="4"/>
  <c r="Q376" i="4" s="1"/>
  <c r="P368" i="4"/>
  <c r="Q368" i="4" s="1"/>
  <c r="P360" i="4"/>
  <c r="Q360" i="4" s="1"/>
  <c r="P352" i="4"/>
  <c r="Q352" i="4" s="1"/>
  <c r="P344" i="4"/>
  <c r="Q344" i="4" s="1"/>
  <c r="P336" i="4"/>
  <c r="Q336" i="4" s="1"/>
  <c r="P328" i="4"/>
  <c r="Q328" i="4" s="1"/>
  <c r="P320" i="4"/>
  <c r="Q320" i="4" s="1"/>
  <c r="P312" i="4"/>
  <c r="Q312" i="4" s="1"/>
  <c r="P304" i="4"/>
  <c r="Q304" i="4" s="1"/>
  <c r="P296" i="4"/>
  <c r="Q296" i="4" s="1"/>
  <c r="P288" i="4"/>
  <c r="Q288" i="4" s="1"/>
  <c r="P280" i="4"/>
  <c r="Q280" i="4" s="1"/>
  <c r="P264" i="4"/>
  <c r="Q264" i="4" s="1"/>
  <c r="P256" i="4"/>
  <c r="Q256" i="4" s="1"/>
  <c r="P248" i="4"/>
  <c r="Q248" i="4" s="1"/>
  <c r="P240" i="4"/>
  <c r="Q240" i="4" s="1"/>
  <c r="P232" i="4"/>
  <c r="Q232" i="4" s="1"/>
  <c r="P224" i="4"/>
  <c r="Q224" i="4" s="1"/>
  <c r="P216" i="4"/>
  <c r="Q216" i="4" s="1"/>
  <c r="P208" i="4"/>
  <c r="Q208" i="4" s="1"/>
  <c r="P200" i="4"/>
  <c r="Q200" i="4" s="1"/>
  <c r="P192" i="4"/>
  <c r="Q192" i="4" s="1"/>
  <c r="P184" i="4"/>
  <c r="Q184" i="4" s="1"/>
  <c r="P176" i="4"/>
  <c r="Q176" i="4" s="1"/>
  <c r="P168" i="4"/>
  <c r="Q168" i="4" s="1"/>
  <c r="P160" i="4"/>
  <c r="Q160" i="4" s="1"/>
  <c r="P152" i="4"/>
  <c r="Q152" i="4" s="1"/>
  <c r="P144" i="4"/>
  <c r="Q144" i="4" s="1"/>
  <c r="P136" i="4"/>
  <c r="Q136" i="4" s="1"/>
  <c r="P128" i="4"/>
  <c r="Q128" i="4" s="1"/>
  <c r="P120" i="4"/>
  <c r="Q120" i="4" s="1"/>
  <c r="P112" i="4"/>
  <c r="Q112" i="4" s="1"/>
  <c r="P104" i="4"/>
  <c r="Q104" i="4" s="1"/>
  <c r="P96" i="4"/>
  <c r="Q96" i="4" s="1"/>
  <c r="P88" i="4"/>
  <c r="Q88" i="4" s="1"/>
  <c r="P80" i="4"/>
  <c r="Q80" i="4" s="1"/>
  <c r="P72" i="4"/>
  <c r="Q72" i="4" s="1"/>
  <c r="P64" i="4"/>
  <c r="Q64" i="4" s="1"/>
  <c r="P56" i="4"/>
  <c r="Q56" i="4" s="1"/>
  <c r="P48" i="4"/>
  <c r="Q48" i="4" s="1"/>
  <c r="P40" i="4"/>
  <c r="Q40" i="4" s="1"/>
  <c r="P32" i="4"/>
  <c r="Q32" i="4" s="1"/>
  <c r="P24" i="4"/>
  <c r="Q24" i="4" s="1"/>
  <c r="P16" i="4"/>
  <c r="Q16" i="4" s="1"/>
  <c r="P8" i="4"/>
  <c r="Q8" i="4" s="1"/>
  <c r="Z107" i="4"/>
  <c r="Q107" i="4" s="1"/>
  <c r="Z91" i="4"/>
  <c r="Q91" i="4" s="1"/>
  <c r="Z75" i="4"/>
  <c r="Q75" i="4" s="1"/>
  <c r="Z59" i="4"/>
  <c r="Q59" i="4" s="1"/>
  <c r="Z43" i="4"/>
  <c r="Q43" i="4" s="1"/>
  <c r="Z27" i="4"/>
  <c r="Q27" i="4" s="1"/>
  <c r="P876" i="4"/>
  <c r="P844" i="4"/>
  <c r="P804" i="4"/>
  <c r="P780" i="4"/>
  <c r="P740" i="4"/>
  <c r="P700" i="4"/>
  <c r="P811" i="4"/>
  <c r="P771" i="4"/>
  <c r="P731" i="4"/>
  <c r="P675" i="4"/>
  <c r="P627" i="4"/>
  <c r="P579" i="4"/>
  <c r="P539" i="4"/>
  <c r="P499" i="4"/>
  <c r="P459" i="4"/>
  <c r="P892" i="4"/>
  <c r="P852" i="4"/>
  <c r="P812" i="4"/>
  <c r="P772" i="4"/>
  <c r="P708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P98" i="4"/>
  <c r="P90" i="4"/>
  <c r="P82" i="4"/>
  <c r="P74" i="4"/>
  <c r="P66" i="4"/>
  <c r="P58" i="4"/>
  <c r="P50" i="4"/>
  <c r="P42" i="4"/>
  <c r="P34" i="4"/>
  <c r="P26" i="4"/>
  <c r="P18" i="4"/>
  <c r="P10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885" i="4"/>
  <c r="Z877" i="4"/>
  <c r="Z869" i="4"/>
  <c r="Z861" i="4"/>
  <c r="Z853" i="4"/>
  <c r="Z845" i="4"/>
  <c r="Z837" i="4"/>
  <c r="Z829" i="4"/>
  <c r="Z821" i="4"/>
  <c r="Z813" i="4"/>
  <c r="Z805" i="4"/>
  <c r="Z797" i="4"/>
  <c r="Z789" i="4"/>
  <c r="Z781" i="4"/>
  <c r="Z773" i="4"/>
  <c r="Z765" i="4"/>
  <c r="Z757" i="4"/>
  <c r="Z749" i="4"/>
  <c r="Z741" i="4"/>
  <c r="Z733" i="4"/>
  <c r="Z725" i="4"/>
  <c r="Z717" i="4"/>
  <c r="Z709" i="4"/>
  <c r="Z701" i="4"/>
  <c r="Z693" i="4"/>
  <c r="Z685" i="4"/>
  <c r="Z677" i="4"/>
  <c r="Z669" i="4"/>
  <c r="Z661" i="4"/>
  <c r="Z653" i="4"/>
  <c r="Z645" i="4"/>
  <c r="Z637" i="4"/>
  <c r="Z629" i="4"/>
  <c r="Z621" i="4"/>
  <c r="Z613" i="4"/>
  <c r="Z605" i="4"/>
  <c r="Z597" i="4"/>
  <c r="Z589" i="4"/>
  <c r="Z581" i="4"/>
  <c r="Z573" i="4"/>
  <c r="Z565" i="4"/>
  <c r="Z557" i="4"/>
  <c r="Z549" i="4"/>
  <c r="Z541" i="4"/>
  <c r="Z533" i="4"/>
  <c r="Z525" i="4"/>
  <c r="Z517" i="4"/>
  <c r="Z509" i="4"/>
  <c r="Z501" i="4"/>
  <c r="Z493" i="4"/>
  <c r="Z485" i="4"/>
  <c r="Z477" i="4"/>
  <c r="Z469" i="4"/>
  <c r="Z461" i="4"/>
  <c r="Z453" i="4"/>
  <c r="Z445" i="4"/>
  <c r="Z437" i="4"/>
  <c r="Z429" i="4"/>
  <c r="Z421" i="4"/>
  <c r="Z413" i="4"/>
  <c r="Z405" i="4"/>
  <c r="Z397" i="4"/>
  <c r="Z389" i="4"/>
  <c r="Z381" i="4"/>
  <c r="Z373" i="4"/>
  <c r="Z365" i="4"/>
  <c r="Z357" i="4"/>
  <c r="Z349" i="4"/>
  <c r="Z341" i="4"/>
  <c r="Z333" i="4"/>
  <c r="Z325" i="4"/>
  <c r="Z317" i="4"/>
  <c r="Z309" i="4"/>
  <c r="Z301" i="4"/>
  <c r="Z293" i="4"/>
  <c r="Z285" i="4"/>
  <c r="Z277" i="4"/>
  <c r="Z269" i="4"/>
  <c r="Z261" i="4"/>
  <c r="Z253" i="4"/>
  <c r="Z245" i="4"/>
  <c r="Z237" i="4"/>
  <c r="Z229" i="4"/>
  <c r="Z221" i="4"/>
  <c r="Z213" i="4"/>
  <c r="Z205" i="4"/>
  <c r="Z197" i="4"/>
  <c r="Z189" i="4"/>
  <c r="Z181" i="4"/>
  <c r="Z173" i="4"/>
  <c r="Z165" i="4"/>
  <c r="Z157" i="4"/>
  <c r="Z149" i="4"/>
  <c r="Z141" i="4"/>
  <c r="Z133" i="4"/>
  <c r="Z125" i="4"/>
  <c r="Z117" i="4"/>
  <c r="Z109" i="4"/>
  <c r="Z101" i="4"/>
  <c r="Z93" i="4"/>
  <c r="Z85" i="4"/>
  <c r="Z77" i="4"/>
  <c r="Z69" i="4"/>
  <c r="Z61" i="4"/>
  <c r="Z53" i="4"/>
  <c r="Z45" i="4"/>
  <c r="Z37" i="4"/>
  <c r="Z29" i="4"/>
  <c r="Z21" i="4"/>
  <c r="Z13" i="4"/>
  <c r="Z5" i="4"/>
  <c r="P2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52" i="4"/>
  <c r="Z244" i="4"/>
  <c r="Z220" i="4"/>
  <c r="Z212" i="4"/>
  <c r="Z188" i="4"/>
  <c r="Z180" i="4"/>
  <c r="Z156" i="4"/>
  <c r="Z148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12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Q435" i="4" s="1"/>
  <c r="Z427" i="4"/>
  <c r="Q427" i="4" s="1"/>
  <c r="Z419" i="4"/>
  <c r="Q419" i="4" s="1"/>
  <c r="Z411" i="4"/>
  <c r="Q411" i="4" s="1"/>
  <c r="Z403" i="4"/>
  <c r="Q403" i="4" s="1"/>
  <c r="Z395" i="4"/>
  <c r="Q395" i="4" s="1"/>
  <c r="Z387" i="4"/>
  <c r="Q387" i="4" s="1"/>
  <c r="Z379" i="4"/>
  <c r="Q379" i="4" s="1"/>
  <c r="Z371" i="4"/>
  <c r="Q371" i="4" s="1"/>
  <c r="Z363" i="4"/>
  <c r="Q363" i="4" s="1"/>
  <c r="Z355" i="4"/>
  <c r="Q355" i="4" s="1"/>
  <c r="Z347" i="4"/>
  <c r="Q347" i="4" s="1"/>
  <c r="Z339" i="4"/>
  <c r="Q339" i="4" s="1"/>
  <c r="Z331" i="4"/>
  <c r="Q331" i="4" s="1"/>
  <c r="Z323" i="4"/>
  <c r="Q323" i="4" s="1"/>
  <c r="Z315" i="4"/>
  <c r="Q315" i="4" s="1"/>
  <c r="Z307" i="4"/>
  <c r="Q307" i="4" s="1"/>
  <c r="Z299" i="4"/>
  <c r="Q299" i="4" s="1"/>
  <c r="Z291" i="4"/>
  <c r="Q291" i="4" s="1"/>
  <c r="Z283" i="4"/>
  <c r="Q283" i="4" s="1"/>
  <c r="Z275" i="4"/>
  <c r="Q275" i="4" s="1"/>
  <c r="Z267" i="4"/>
  <c r="Q267" i="4" s="1"/>
  <c r="Z259" i="4"/>
  <c r="Q259" i="4" s="1"/>
  <c r="Z251" i="4"/>
  <c r="Q251" i="4" s="1"/>
  <c r="Z243" i="4"/>
  <c r="Q243" i="4" s="1"/>
  <c r="Z235" i="4"/>
  <c r="Q235" i="4" s="1"/>
  <c r="Z227" i="4"/>
  <c r="Q227" i="4" s="1"/>
  <c r="Z219" i="4"/>
  <c r="Q219" i="4" s="1"/>
  <c r="Z211" i="4"/>
  <c r="Q211" i="4" s="1"/>
  <c r="Z203" i="4"/>
  <c r="Q203" i="4" s="1"/>
  <c r="Z195" i="4"/>
  <c r="Q195" i="4" s="1"/>
  <c r="Z187" i="4"/>
  <c r="Q187" i="4" s="1"/>
  <c r="Z179" i="4"/>
  <c r="Q179" i="4" s="1"/>
  <c r="Z171" i="4"/>
  <c r="Q171" i="4" s="1"/>
  <c r="Z163" i="4"/>
  <c r="Q163" i="4" s="1"/>
  <c r="Z155" i="4"/>
  <c r="Q155" i="4" s="1"/>
  <c r="Z147" i="4"/>
  <c r="Q147" i="4" s="1"/>
  <c r="Z139" i="4"/>
  <c r="Q139" i="4" s="1"/>
  <c r="Z131" i="4"/>
  <c r="Q131" i="4" s="1"/>
  <c r="Z123" i="4"/>
  <c r="Q123" i="4" s="1"/>
  <c r="Z115" i="4"/>
  <c r="Q115" i="4" s="1"/>
  <c r="Z99" i="4"/>
  <c r="Q99" i="4" s="1"/>
  <c r="Z83" i="4"/>
  <c r="Q83" i="4" s="1"/>
  <c r="Z67" i="4"/>
  <c r="Q67" i="4" s="1"/>
  <c r="Z51" i="4"/>
  <c r="Q51" i="4" s="1"/>
  <c r="Z35" i="4"/>
  <c r="Q35" i="4" s="1"/>
  <c r="Z19" i="4"/>
  <c r="Q19" i="4" s="1"/>
  <c r="Z11" i="4"/>
  <c r="Q11" i="4" s="1"/>
  <c r="Z3" i="4"/>
  <c r="Q3" i="4" s="1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42" i="4"/>
  <c r="Z234" i="4"/>
  <c r="Z210" i="4"/>
  <c r="Z202" i="4"/>
  <c r="Z178" i="4"/>
  <c r="Z170" i="4"/>
  <c r="Z146" i="4"/>
  <c r="Z138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P883" i="4"/>
  <c r="Q883" i="4" s="1"/>
  <c r="P867" i="4"/>
  <c r="P851" i="4"/>
  <c r="P835" i="4"/>
  <c r="P819" i="4"/>
  <c r="Q819" i="4" s="1"/>
  <c r="P891" i="4"/>
  <c r="Q891" i="4" s="1"/>
  <c r="P875" i="4"/>
  <c r="P859" i="4"/>
  <c r="P843" i="4"/>
  <c r="P827" i="4"/>
  <c r="Q827" i="4" s="1"/>
  <c r="P871" i="4"/>
  <c r="Q871" i="4" s="1"/>
  <c r="P847" i="4"/>
  <c r="Q847" i="4" s="1"/>
  <c r="P823" i="4"/>
  <c r="Q823" i="4" s="1"/>
  <c r="P791" i="4"/>
  <c r="Q791" i="4" s="1"/>
  <c r="P767" i="4"/>
  <c r="Q767" i="4" s="1"/>
  <c r="P743" i="4"/>
  <c r="Q743" i="4" s="1"/>
  <c r="P719" i="4"/>
  <c r="Q719" i="4" s="1"/>
  <c r="P695" i="4"/>
  <c r="P671" i="4"/>
  <c r="P647" i="4"/>
  <c r="Q647" i="4" s="1"/>
  <c r="P623" i="4"/>
  <c r="Q623" i="4" s="1"/>
  <c r="P599" i="4"/>
  <c r="Q599" i="4" s="1"/>
  <c r="P575" i="4"/>
  <c r="Q575" i="4" s="1"/>
  <c r="P551" i="4"/>
  <c r="Q551" i="4" s="1"/>
  <c r="P519" i="4"/>
  <c r="P495" i="4"/>
  <c r="Q495" i="4" s="1"/>
  <c r="P471" i="4"/>
  <c r="Q471" i="4" s="1"/>
  <c r="P447" i="4"/>
  <c r="P439" i="4"/>
  <c r="P887" i="4"/>
  <c r="P855" i="4"/>
  <c r="Q855" i="4" s="1"/>
  <c r="P831" i="4"/>
  <c r="Q831" i="4" s="1"/>
  <c r="P807" i="4"/>
  <c r="Q807" i="4" s="1"/>
  <c r="P783" i="4"/>
  <c r="Q783" i="4" s="1"/>
  <c r="P759" i="4"/>
  <c r="Q759" i="4" s="1"/>
  <c r="P735" i="4"/>
  <c r="P711" i="4"/>
  <c r="Q711" i="4" s="1"/>
  <c r="P687" i="4"/>
  <c r="Q687" i="4" s="1"/>
  <c r="P655" i="4"/>
  <c r="Q655" i="4" s="1"/>
  <c r="P631" i="4"/>
  <c r="Q631" i="4" s="1"/>
  <c r="P607" i="4"/>
  <c r="Q607" i="4" s="1"/>
  <c r="P583" i="4"/>
  <c r="P559" i="4"/>
  <c r="P535" i="4"/>
  <c r="Q535" i="4" s="1"/>
  <c r="P511" i="4"/>
  <c r="Q511" i="4" s="1"/>
  <c r="P487" i="4"/>
  <c r="Q487" i="4" s="1"/>
  <c r="P463" i="4"/>
  <c r="Q463" i="4" s="1"/>
  <c r="P774" i="4"/>
  <c r="Q774" i="4" s="1"/>
  <c r="P879" i="4"/>
  <c r="P863" i="4"/>
  <c r="Q863" i="4" s="1"/>
  <c r="P839" i="4"/>
  <c r="P815" i="4"/>
  <c r="Q815" i="4" s="1"/>
  <c r="P799" i="4"/>
  <c r="Q799" i="4" s="1"/>
  <c r="P775" i="4"/>
  <c r="Q775" i="4" s="1"/>
  <c r="P751" i="4"/>
  <c r="Q751" i="4" s="1"/>
  <c r="P727" i="4"/>
  <c r="P703" i="4"/>
  <c r="Q703" i="4" s="1"/>
  <c r="P679" i="4"/>
  <c r="Q679" i="4" s="1"/>
  <c r="P663" i="4"/>
  <c r="P639" i="4"/>
  <c r="Q639" i="4" s="1"/>
  <c r="P615" i="4"/>
  <c r="P591" i="4"/>
  <c r="P567" i="4"/>
  <c r="Q567" i="4" s="1"/>
  <c r="P543" i="4"/>
  <c r="P527" i="4"/>
  <c r="P503" i="4"/>
  <c r="Q503" i="4" s="1"/>
  <c r="P479" i="4"/>
  <c r="Q479" i="4" s="1"/>
  <c r="P455" i="4"/>
  <c r="Q455" i="4" s="1"/>
  <c r="P668" i="4"/>
  <c r="Q668" i="4" s="1"/>
  <c r="P660" i="4"/>
  <c r="Q660" i="4" s="1"/>
  <c r="P652" i="4"/>
  <c r="P644" i="4"/>
  <c r="P636" i="4"/>
  <c r="P628" i="4"/>
  <c r="P620" i="4"/>
  <c r="P612" i="4"/>
  <c r="P604" i="4"/>
  <c r="Q604" i="4" s="1"/>
  <c r="P596" i="4"/>
  <c r="Q596" i="4" s="1"/>
  <c r="P588" i="4"/>
  <c r="P580" i="4"/>
  <c r="P572" i="4"/>
  <c r="P564" i="4"/>
  <c r="P556" i="4"/>
  <c r="P548" i="4"/>
  <c r="P540" i="4"/>
  <c r="Q540" i="4" s="1"/>
  <c r="P532" i="4"/>
  <c r="Q532" i="4" s="1"/>
  <c r="P524" i="4"/>
  <c r="P516" i="4"/>
  <c r="P508" i="4"/>
  <c r="P500" i="4"/>
  <c r="P492" i="4"/>
  <c r="P484" i="4"/>
  <c r="P476" i="4"/>
  <c r="Q476" i="4" s="1"/>
  <c r="P468" i="4"/>
  <c r="Q468" i="4" s="1"/>
  <c r="P460" i="4"/>
  <c r="P452" i="4"/>
  <c r="P444" i="4"/>
  <c r="P436" i="4"/>
  <c r="P428" i="4"/>
  <c r="P420" i="4"/>
  <c r="P412" i="4"/>
  <c r="Q412" i="4" s="1"/>
  <c r="P404" i="4"/>
  <c r="Q404" i="4" s="1"/>
  <c r="P396" i="4"/>
  <c r="P388" i="4"/>
  <c r="P380" i="4"/>
  <c r="P372" i="4"/>
  <c r="P364" i="4"/>
  <c r="P356" i="4"/>
  <c r="P348" i="4"/>
  <c r="Q348" i="4" s="1"/>
  <c r="P340" i="4"/>
  <c r="Q340" i="4" s="1"/>
  <c r="P332" i="4"/>
  <c r="P324" i="4"/>
  <c r="P316" i="4"/>
  <c r="P308" i="4"/>
  <c r="P300" i="4"/>
  <c r="P292" i="4"/>
  <c r="P284" i="4"/>
  <c r="Q284" i="4" s="1"/>
  <c r="P276" i="4"/>
  <c r="Q276" i="4" s="1"/>
  <c r="P268" i="4"/>
  <c r="Q268" i="4" s="1"/>
  <c r="P260" i="4"/>
  <c r="Q260" i="4" s="1"/>
  <c r="P252" i="4"/>
  <c r="P244" i="4"/>
  <c r="P236" i="4"/>
  <c r="Q236" i="4" s="1"/>
  <c r="P228" i="4"/>
  <c r="Q228" i="4" s="1"/>
  <c r="P220" i="4"/>
  <c r="Q220" i="4" s="1"/>
  <c r="P212" i="4"/>
  <c r="P204" i="4"/>
  <c r="Q204" i="4" s="1"/>
  <c r="P196" i="4"/>
  <c r="Q196" i="4" s="1"/>
  <c r="P188" i="4"/>
  <c r="P180" i="4"/>
  <c r="P172" i="4"/>
  <c r="Q172" i="4" s="1"/>
  <c r="P164" i="4"/>
  <c r="Q164" i="4" s="1"/>
  <c r="P156" i="4"/>
  <c r="Q156" i="4" s="1"/>
  <c r="P148" i="4"/>
  <c r="Q148" i="4" s="1"/>
  <c r="P140" i="4"/>
  <c r="Q140" i="4" s="1"/>
  <c r="P132" i="4"/>
  <c r="Q132" i="4" s="1"/>
  <c r="P124" i="4"/>
  <c r="P116" i="4"/>
  <c r="P108" i="4"/>
  <c r="P100" i="4"/>
  <c r="P92" i="4"/>
  <c r="Q92" i="4" s="1"/>
  <c r="P84" i="4"/>
  <c r="P76" i="4"/>
  <c r="P68" i="4"/>
  <c r="Q68" i="4" s="1"/>
  <c r="P60" i="4"/>
  <c r="P52" i="4"/>
  <c r="P44" i="4"/>
  <c r="P36" i="4"/>
  <c r="P28" i="4"/>
  <c r="Q28" i="4" s="1"/>
  <c r="P20" i="4"/>
  <c r="Q20" i="4" s="1"/>
  <c r="P12" i="4"/>
  <c r="P4" i="4"/>
  <c r="Q4" i="4" s="1"/>
  <c r="P889" i="4"/>
  <c r="Q889" i="4" s="1"/>
  <c r="P881" i="4"/>
  <c r="Q881" i="4" s="1"/>
  <c r="P873" i="4"/>
  <c r="Q873" i="4" s="1"/>
  <c r="P865" i="4"/>
  <c r="Q865" i="4" s="1"/>
  <c r="P857" i="4"/>
  <c r="Q857" i="4" s="1"/>
  <c r="P849" i="4"/>
  <c r="Q849" i="4" s="1"/>
  <c r="P841" i="4"/>
  <c r="Q841" i="4" s="1"/>
  <c r="P833" i="4"/>
  <c r="Q833" i="4" s="1"/>
  <c r="P825" i="4"/>
  <c r="Q825" i="4" s="1"/>
  <c r="P817" i="4"/>
  <c r="Q817" i="4" s="1"/>
  <c r="P809" i="4"/>
  <c r="Q809" i="4" s="1"/>
  <c r="P801" i="4"/>
  <c r="Q801" i="4" s="1"/>
  <c r="P793" i="4"/>
  <c r="Q793" i="4" s="1"/>
  <c r="P785" i="4"/>
  <c r="Q785" i="4" s="1"/>
  <c r="P777" i="4"/>
  <c r="Q777" i="4" s="1"/>
  <c r="P769" i="4"/>
  <c r="Q769" i="4" s="1"/>
  <c r="P761" i="4"/>
  <c r="Q761" i="4" s="1"/>
  <c r="P753" i="4"/>
  <c r="Q753" i="4" s="1"/>
  <c r="P745" i="4"/>
  <c r="Q745" i="4" s="1"/>
  <c r="P737" i="4"/>
  <c r="Q737" i="4" s="1"/>
  <c r="P729" i="4"/>
  <c r="Q729" i="4" s="1"/>
  <c r="P721" i="4"/>
  <c r="Q721" i="4" s="1"/>
  <c r="P713" i="4"/>
  <c r="Q713" i="4" s="1"/>
  <c r="P423" i="4"/>
  <c r="Q423" i="4" s="1"/>
  <c r="P407" i="4"/>
  <c r="Q407" i="4" s="1"/>
  <c r="P391" i="4"/>
  <c r="Q391" i="4" s="1"/>
  <c r="P383" i="4"/>
  <c r="P367" i="4"/>
  <c r="Q367" i="4" s="1"/>
  <c r="P359" i="4"/>
  <c r="Q359" i="4" s="1"/>
  <c r="P351" i="4"/>
  <c r="Q351" i="4" s="1"/>
  <c r="P343" i="4"/>
  <c r="P335" i="4"/>
  <c r="Q335" i="4" s="1"/>
  <c r="P327" i="4"/>
  <c r="Q327" i="4" s="1"/>
  <c r="P319" i="4"/>
  <c r="P311" i="4"/>
  <c r="P303" i="4"/>
  <c r="Q303" i="4" s="1"/>
  <c r="P295" i="4"/>
  <c r="Q295" i="4" s="1"/>
  <c r="P287" i="4"/>
  <c r="Q287" i="4" s="1"/>
  <c r="P279" i="4"/>
  <c r="P271" i="4"/>
  <c r="Q271" i="4" s="1"/>
  <c r="P263" i="4"/>
  <c r="Q263" i="4" s="1"/>
  <c r="P255" i="4"/>
  <c r="P247" i="4"/>
  <c r="P239" i="4"/>
  <c r="Q239" i="4" s="1"/>
  <c r="P231" i="4"/>
  <c r="Q231" i="4" s="1"/>
  <c r="P223" i="4"/>
  <c r="Q223" i="4" s="1"/>
  <c r="P215" i="4"/>
  <c r="P207" i="4"/>
  <c r="Q207" i="4" s="1"/>
  <c r="P199" i="4"/>
  <c r="Q199" i="4" s="1"/>
  <c r="P191" i="4"/>
  <c r="P183" i="4"/>
  <c r="P175" i="4"/>
  <c r="Q175" i="4" s="1"/>
  <c r="P167" i="4"/>
  <c r="Q167" i="4" s="1"/>
  <c r="P159" i="4"/>
  <c r="Q159" i="4" s="1"/>
  <c r="P151" i="4"/>
  <c r="P143" i="4"/>
  <c r="Q143" i="4" s="1"/>
  <c r="P135" i="4"/>
  <c r="Q135" i="4" s="1"/>
  <c r="P127" i="4"/>
  <c r="P119" i="4"/>
  <c r="Q119" i="4" s="1"/>
  <c r="P111" i="4"/>
  <c r="Q111" i="4" s="1"/>
  <c r="P103" i="4"/>
  <c r="Q103" i="4" s="1"/>
  <c r="P95" i="4"/>
  <c r="Q95" i="4" s="1"/>
  <c r="P87" i="4"/>
  <c r="Q87" i="4" s="1"/>
  <c r="P79" i="4"/>
  <c r="P71" i="4"/>
  <c r="P63" i="4"/>
  <c r="Q63" i="4" s="1"/>
  <c r="P55" i="4"/>
  <c r="P47" i="4"/>
  <c r="Q47" i="4" s="1"/>
  <c r="P39" i="4"/>
  <c r="Q39" i="4" s="1"/>
  <c r="P31" i="4"/>
  <c r="Q31" i="4" s="1"/>
  <c r="P23" i="4"/>
  <c r="Q23" i="4" s="1"/>
  <c r="P15" i="4"/>
  <c r="P7" i="4"/>
  <c r="P431" i="4"/>
  <c r="Q431" i="4" s="1"/>
  <c r="P415" i="4"/>
  <c r="Q415" i="4" s="1"/>
  <c r="P399" i="4"/>
  <c r="Q399" i="4" s="1"/>
  <c r="P375" i="4"/>
  <c r="Q375" i="4" s="1"/>
  <c r="P886" i="4"/>
  <c r="Q886" i="4" s="1"/>
  <c r="P878" i="4"/>
  <c r="Q878" i="4" s="1"/>
  <c r="P870" i="4"/>
  <c r="Q870" i="4" s="1"/>
  <c r="P862" i="4"/>
  <c r="Q862" i="4" s="1"/>
  <c r="P854" i="4"/>
  <c r="Q854" i="4" s="1"/>
  <c r="P846" i="4"/>
  <c r="Q846" i="4" s="1"/>
  <c r="P838" i="4"/>
  <c r="Q838" i="4" s="1"/>
  <c r="P830" i="4"/>
  <c r="Q830" i="4" s="1"/>
  <c r="P822" i="4"/>
  <c r="Q822" i="4" s="1"/>
  <c r="P814" i="4"/>
  <c r="Q814" i="4" s="1"/>
  <c r="P806" i="4"/>
  <c r="Q806" i="4" s="1"/>
  <c r="P798" i="4"/>
  <c r="Q798" i="4" s="1"/>
  <c r="P790" i="4"/>
  <c r="Q790" i="4" s="1"/>
  <c r="P782" i="4"/>
  <c r="Q782" i="4" s="1"/>
  <c r="P766" i="4"/>
  <c r="Q766" i="4" s="1"/>
  <c r="P750" i="4"/>
  <c r="Q750" i="4" s="1"/>
  <c r="P734" i="4"/>
  <c r="Q734" i="4" s="1"/>
  <c r="P718" i="4"/>
  <c r="Q718" i="4" s="1"/>
  <c r="P702" i="4"/>
  <c r="Q702" i="4" s="1"/>
  <c r="P686" i="4"/>
  <c r="Q686" i="4" s="1"/>
  <c r="P670" i="4"/>
  <c r="Q670" i="4" s="1"/>
  <c r="P654" i="4"/>
  <c r="Q654" i="4" s="1"/>
  <c r="P638" i="4"/>
  <c r="Q638" i="4" s="1"/>
  <c r="P622" i="4"/>
  <c r="Q622" i="4" s="1"/>
  <c r="P606" i="4"/>
  <c r="Q606" i="4" s="1"/>
  <c r="P598" i="4"/>
  <c r="Q598" i="4" s="1"/>
  <c r="P590" i="4"/>
  <c r="Q590" i="4" s="1"/>
  <c r="P582" i="4"/>
  <c r="Q582" i="4" s="1"/>
  <c r="P574" i="4"/>
  <c r="Q574" i="4" s="1"/>
  <c r="P566" i="4"/>
  <c r="Q566" i="4" s="1"/>
  <c r="P558" i="4"/>
  <c r="Q558" i="4" s="1"/>
  <c r="P550" i="4"/>
  <c r="Q550" i="4" s="1"/>
  <c r="P542" i="4"/>
  <c r="Q542" i="4" s="1"/>
  <c r="P534" i="4"/>
  <c r="Q534" i="4" s="1"/>
  <c r="P526" i="4"/>
  <c r="Q526" i="4" s="1"/>
  <c r="P518" i="4"/>
  <c r="Q518" i="4" s="1"/>
  <c r="P510" i="4"/>
  <c r="Q510" i="4" s="1"/>
  <c r="P502" i="4"/>
  <c r="Q502" i="4" s="1"/>
  <c r="P494" i="4"/>
  <c r="Q494" i="4" s="1"/>
  <c r="P486" i="4"/>
  <c r="Q486" i="4" s="1"/>
  <c r="P478" i="4"/>
  <c r="Q478" i="4" s="1"/>
  <c r="P470" i="4"/>
  <c r="Q470" i="4" s="1"/>
  <c r="P462" i="4"/>
  <c r="Q462" i="4" s="1"/>
  <c r="P454" i="4"/>
  <c r="Q454" i="4" s="1"/>
  <c r="P446" i="4"/>
  <c r="Q446" i="4" s="1"/>
  <c r="P438" i="4"/>
  <c r="Q438" i="4" s="1"/>
  <c r="P430" i="4"/>
  <c r="Q430" i="4" s="1"/>
  <c r="P422" i="4"/>
  <c r="Q422" i="4" s="1"/>
  <c r="P414" i="4"/>
  <c r="Q414" i="4" s="1"/>
  <c r="P406" i="4"/>
  <c r="Q406" i="4" s="1"/>
  <c r="P398" i="4"/>
  <c r="Q398" i="4" s="1"/>
  <c r="P390" i="4"/>
  <c r="Q390" i="4" s="1"/>
  <c r="P382" i="4"/>
  <c r="Q382" i="4" s="1"/>
  <c r="P374" i="4"/>
  <c r="Q374" i="4" s="1"/>
  <c r="P366" i="4"/>
  <c r="Q366" i="4" s="1"/>
  <c r="P358" i="4"/>
  <c r="Q358" i="4" s="1"/>
  <c r="P350" i="4"/>
  <c r="Q350" i="4" s="1"/>
  <c r="P342" i="4"/>
  <c r="Q342" i="4" s="1"/>
  <c r="P334" i="4"/>
  <c r="Q334" i="4" s="1"/>
  <c r="P326" i="4"/>
  <c r="Q326" i="4" s="1"/>
  <c r="P318" i="4"/>
  <c r="Q318" i="4" s="1"/>
  <c r="P310" i="4"/>
  <c r="Q310" i="4" s="1"/>
  <c r="P302" i="4"/>
  <c r="Q302" i="4" s="1"/>
  <c r="P294" i="4"/>
  <c r="Q294" i="4" s="1"/>
  <c r="P286" i="4"/>
  <c r="Q286" i="4" s="1"/>
  <c r="P278" i="4"/>
  <c r="Q278" i="4" s="1"/>
  <c r="P270" i="4"/>
  <c r="Q270" i="4" s="1"/>
  <c r="P262" i="4"/>
  <c r="Q262" i="4" s="1"/>
  <c r="P254" i="4"/>
  <c r="P246" i="4"/>
  <c r="P238" i="4"/>
  <c r="Q238" i="4" s="1"/>
  <c r="P230" i="4"/>
  <c r="Q230" i="4" s="1"/>
  <c r="P222" i="4"/>
  <c r="Q222" i="4" s="1"/>
  <c r="P214" i="4"/>
  <c r="Q214" i="4" s="1"/>
  <c r="P206" i="4"/>
  <c r="Q206" i="4" s="1"/>
  <c r="P198" i="4"/>
  <c r="Q198" i="4" s="1"/>
  <c r="P190" i="4"/>
  <c r="P182" i="4"/>
  <c r="P174" i="4"/>
  <c r="Q174" i="4" s="1"/>
  <c r="P166" i="4"/>
  <c r="Q166" i="4" s="1"/>
  <c r="P758" i="4"/>
  <c r="Q758" i="4" s="1"/>
  <c r="P742" i="4"/>
  <c r="Q742" i="4" s="1"/>
  <c r="P726" i="4"/>
  <c r="Q726" i="4" s="1"/>
  <c r="P710" i="4"/>
  <c r="Q710" i="4" s="1"/>
  <c r="P694" i="4"/>
  <c r="Q694" i="4" s="1"/>
  <c r="P678" i="4"/>
  <c r="Q678" i="4" s="1"/>
  <c r="P662" i="4"/>
  <c r="Q662" i="4" s="1"/>
  <c r="P646" i="4"/>
  <c r="Q646" i="4" s="1"/>
  <c r="P630" i="4"/>
  <c r="Q630" i="4" s="1"/>
  <c r="P614" i="4"/>
  <c r="Q614" i="4" s="1"/>
  <c r="P885" i="4"/>
  <c r="Q885" i="4" s="1"/>
  <c r="P877" i="4"/>
  <c r="P869" i="4"/>
  <c r="Q869" i="4" s="1"/>
  <c r="P861" i="4"/>
  <c r="P853" i="4"/>
  <c r="Q853" i="4" s="1"/>
  <c r="P845" i="4"/>
  <c r="Q845" i="4" s="1"/>
  <c r="P837" i="4"/>
  <c r="P829" i="4"/>
  <c r="Q829" i="4" s="1"/>
  <c r="P821" i="4"/>
  <c r="Q821" i="4" s="1"/>
  <c r="P813" i="4"/>
  <c r="P805" i="4"/>
  <c r="Q805" i="4" s="1"/>
  <c r="P797" i="4"/>
  <c r="P789" i="4"/>
  <c r="Q789" i="4" s="1"/>
  <c r="P781" i="4"/>
  <c r="Q781" i="4" s="1"/>
  <c r="P773" i="4"/>
  <c r="P765" i="4"/>
  <c r="Q765" i="4" s="1"/>
  <c r="P757" i="4"/>
  <c r="Q757" i="4" s="1"/>
  <c r="P749" i="4"/>
  <c r="P741" i="4"/>
  <c r="Q741" i="4" s="1"/>
  <c r="P733" i="4"/>
  <c r="P725" i="4"/>
  <c r="Q725" i="4" s="1"/>
  <c r="P705" i="4"/>
  <c r="Q705" i="4" s="1"/>
  <c r="P697" i="4"/>
  <c r="Q697" i="4" s="1"/>
  <c r="P689" i="4"/>
  <c r="Q689" i="4" s="1"/>
  <c r="P681" i="4"/>
  <c r="Q681" i="4" s="1"/>
  <c r="P673" i="4"/>
  <c r="Q673" i="4" s="1"/>
  <c r="P665" i="4"/>
  <c r="Q665" i="4" s="1"/>
  <c r="P657" i="4"/>
  <c r="Q657" i="4" s="1"/>
  <c r="P649" i="4"/>
  <c r="Q649" i="4" s="1"/>
  <c r="P641" i="4"/>
  <c r="Q641" i="4" s="1"/>
  <c r="P633" i="4"/>
  <c r="Q633" i="4" s="1"/>
  <c r="P625" i="4"/>
  <c r="Q625" i="4" s="1"/>
  <c r="P617" i="4"/>
  <c r="Q617" i="4" s="1"/>
  <c r="P609" i="4"/>
  <c r="Q609" i="4" s="1"/>
  <c r="P601" i="4"/>
  <c r="Q601" i="4" s="1"/>
  <c r="P593" i="4"/>
  <c r="Q593" i="4" s="1"/>
  <c r="P585" i="4"/>
  <c r="Q585" i="4" s="1"/>
  <c r="P577" i="4"/>
  <c r="Q577" i="4" s="1"/>
  <c r="P569" i="4"/>
  <c r="Q569" i="4" s="1"/>
  <c r="P561" i="4"/>
  <c r="Q561" i="4" s="1"/>
  <c r="P553" i="4"/>
  <c r="Q553" i="4" s="1"/>
  <c r="P545" i="4"/>
  <c r="Q545" i="4" s="1"/>
  <c r="P537" i="4"/>
  <c r="Q537" i="4" s="1"/>
  <c r="P529" i="4"/>
  <c r="Q529" i="4" s="1"/>
  <c r="P521" i="4"/>
  <c r="Q521" i="4" s="1"/>
  <c r="P513" i="4"/>
  <c r="Q513" i="4" s="1"/>
  <c r="P505" i="4"/>
  <c r="Q505" i="4" s="1"/>
  <c r="P497" i="4"/>
  <c r="Q497" i="4" s="1"/>
  <c r="P489" i="4"/>
  <c r="Q489" i="4" s="1"/>
  <c r="P481" i="4"/>
  <c r="Q481" i="4" s="1"/>
  <c r="P473" i="4"/>
  <c r="Q473" i="4" s="1"/>
  <c r="P465" i="4"/>
  <c r="Q465" i="4" s="1"/>
  <c r="P457" i="4"/>
  <c r="Q457" i="4" s="1"/>
  <c r="P449" i="4"/>
  <c r="Q449" i="4" s="1"/>
  <c r="P441" i="4"/>
  <c r="Q441" i="4" s="1"/>
  <c r="P433" i="4"/>
  <c r="Q433" i="4" s="1"/>
  <c r="P425" i="4"/>
  <c r="Q425" i="4" s="1"/>
  <c r="P417" i="4"/>
  <c r="Q417" i="4" s="1"/>
  <c r="P409" i="4"/>
  <c r="Q409" i="4" s="1"/>
  <c r="P401" i="4"/>
  <c r="Q401" i="4" s="1"/>
  <c r="P393" i="4"/>
  <c r="Q393" i="4" s="1"/>
  <c r="P385" i="4"/>
  <c r="Q385" i="4" s="1"/>
  <c r="P377" i="4"/>
  <c r="Q377" i="4" s="1"/>
  <c r="P369" i="4"/>
  <c r="Q369" i="4" s="1"/>
  <c r="P361" i="4"/>
  <c r="Q361" i="4" s="1"/>
  <c r="P353" i="4"/>
  <c r="Q353" i="4" s="1"/>
  <c r="P345" i="4"/>
  <c r="Q345" i="4" s="1"/>
  <c r="P337" i="4"/>
  <c r="Q337" i="4" s="1"/>
  <c r="P329" i="4"/>
  <c r="Q329" i="4" s="1"/>
  <c r="P321" i="4"/>
  <c r="Q321" i="4" s="1"/>
  <c r="P313" i="4"/>
  <c r="Q313" i="4" s="1"/>
  <c r="P305" i="4"/>
  <c r="Q305" i="4" s="1"/>
  <c r="P297" i="4"/>
  <c r="Q297" i="4" s="1"/>
  <c r="P289" i="4"/>
  <c r="Q289" i="4" s="1"/>
  <c r="P281" i="4"/>
  <c r="Q281" i="4" s="1"/>
  <c r="P273" i="4"/>
  <c r="Q273" i="4" s="1"/>
  <c r="P265" i="4"/>
  <c r="Q265" i="4" s="1"/>
  <c r="P257" i="4"/>
  <c r="Q257" i="4" s="1"/>
  <c r="P249" i="4"/>
  <c r="Q249" i="4" s="1"/>
  <c r="P241" i="4"/>
  <c r="Q241" i="4" s="1"/>
  <c r="P233" i="4"/>
  <c r="Q233" i="4" s="1"/>
  <c r="P225" i="4"/>
  <c r="Q225" i="4" s="1"/>
  <c r="P217" i="4"/>
  <c r="Q217" i="4" s="1"/>
  <c r="P209" i="4"/>
  <c r="Q209" i="4" s="1"/>
  <c r="P201" i="4"/>
  <c r="Q201" i="4" s="1"/>
  <c r="P193" i="4"/>
  <c r="Q193" i="4" s="1"/>
  <c r="P185" i="4"/>
  <c r="Q185" i="4" s="1"/>
  <c r="P177" i="4"/>
  <c r="Q177" i="4" s="1"/>
  <c r="P169" i="4"/>
  <c r="Q169" i="4" s="1"/>
  <c r="P161" i="4"/>
  <c r="Q161" i="4" s="1"/>
  <c r="P153" i="4"/>
  <c r="Q153" i="4" s="1"/>
  <c r="P145" i="4"/>
  <c r="Q145" i="4" s="1"/>
  <c r="P137" i="4"/>
  <c r="Q137" i="4" s="1"/>
  <c r="P129" i="4"/>
  <c r="Q129" i="4" s="1"/>
  <c r="P121" i="4"/>
  <c r="Q121" i="4" s="1"/>
  <c r="P113" i="4"/>
  <c r="Q113" i="4" s="1"/>
  <c r="P105" i="4"/>
  <c r="Q105" i="4" s="1"/>
  <c r="P97" i="4"/>
  <c r="Q97" i="4" s="1"/>
  <c r="Z2" i="4"/>
  <c r="P158" i="4"/>
  <c r="P150" i="4"/>
  <c r="Q150" i="4" s="1"/>
  <c r="P142" i="4"/>
  <c r="Q142" i="4" s="1"/>
  <c r="P134" i="4"/>
  <c r="Q134" i="4" s="1"/>
  <c r="P126" i="4"/>
  <c r="P118" i="4"/>
  <c r="Q118" i="4" s="1"/>
  <c r="P110" i="4"/>
  <c r="Q110" i="4" s="1"/>
  <c r="P102" i="4"/>
  <c r="Q102" i="4" s="1"/>
  <c r="P94" i="4"/>
  <c r="P86" i="4"/>
  <c r="Q86" i="4" s="1"/>
  <c r="P78" i="4"/>
  <c r="Q78" i="4" s="1"/>
  <c r="P70" i="4"/>
  <c r="Q70" i="4" s="1"/>
  <c r="P62" i="4"/>
  <c r="P54" i="4"/>
  <c r="Q54" i="4" s="1"/>
  <c r="P46" i="4"/>
  <c r="Q46" i="4" s="1"/>
  <c r="P38" i="4"/>
  <c r="Q38" i="4" s="1"/>
  <c r="P30" i="4"/>
  <c r="P22" i="4"/>
  <c r="Q22" i="4" s="1"/>
  <c r="P14" i="4"/>
  <c r="Q14" i="4" s="1"/>
  <c r="P6" i="4"/>
  <c r="Q6" i="4" s="1"/>
  <c r="P717" i="4"/>
  <c r="Q717" i="4" s="1"/>
  <c r="P709" i="4"/>
  <c r="P701" i="4"/>
  <c r="P693" i="4"/>
  <c r="Q693" i="4" s="1"/>
  <c r="P685" i="4"/>
  <c r="P677" i="4"/>
  <c r="Q677" i="4" s="1"/>
  <c r="P669" i="4"/>
  <c r="P661" i="4"/>
  <c r="Q661" i="4" s="1"/>
  <c r="P653" i="4"/>
  <c r="Q653" i="4" s="1"/>
  <c r="P645" i="4"/>
  <c r="P637" i="4"/>
  <c r="P629" i="4"/>
  <c r="Q629" i="4" s="1"/>
  <c r="P621" i="4"/>
  <c r="P613" i="4"/>
  <c r="Q613" i="4" s="1"/>
  <c r="P605" i="4"/>
  <c r="P597" i="4"/>
  <c r="Q597" i="4" s="1"/>
  <c r="P589" i="4"/>
  <c r="Q589" i="4" s="1"/>
  <c r="P581" i="4"/>
  <c r="P573" i="4"/>
  <c r="P565" i="4"/>
  <c r="Q565" i="4" s="1"/>
  <c r="P557" i="4"/>
  <c r="P549" i="4"/>
  <c r="Q549" i="4" s="1"/>
  <c r="P541" i="4"/>
  <c r="P533" i="4"/>
  <c r="Q533" i="4" s="1"/>
  <c r="P525" i="4"/>
  <c r="Q525" i="4" s="1"/>
  <c r="P517" i="4"/>
  <c r="P509" i="4"/>
  <c r="P501" i="4"/>
  <c r="Q501" i="4" s="1"/>
  <c r="P493" i="4"/>
  <c r="P485" i="4"/>
  <c r="Q485" i="4" s="1"/>
  <c r="P477" i="4"/>
  <c r="P469" i="4"/>
  <c r="Q469" i="4" s="1"/>
  <c r="P461" i="4"/>
  <c r="Q461" i="4" s="1"/>
  <c r="P453" i="4"/>
  <c r="P445" i="4"/>
  <c r="P437" i="4"/>
  <c r="Q437" i="4" s="1"/>
  <c r="P429" i="4"/>
  <c r="P421" i="4"/>
  <c r="Q421" i="4" s="1"/>
  <c r="P413" i="4"/>
  <c r="P405" i="4"/>
  <c r="Q405" i="4" s="1"/>
  <c r="P397" i="4"/>
  <c r="Q397" i="4" s="1"/>
  <c r="P389" i="4"/>
  <c r="P381" i="4"/>
  <c r="P373" i="4"/>
  <c r="Q373" i="4" s="1"/>
  <c r="P365" i="4"/>
  <c r="P357" i="4"/>
  <c r="Q357" i="4" s="1"/>
  <c r="P349" i="4"/>
  <c r="P341" i="4"/>
  <c r="Q341" i="4" s="1"/>
  <c r="P333" i="4"/>
  <c r="Q333" i="4" s="1"/>
  <c r="P325" i="4"/>
  <c r="P317" i="4"/>
  <c r="P309" i="4"/>
  <c r="Q309" i="4" s="1"/>
  <c r="P301" i="4"/>
  <c r="P293" i="4"/>
  <c r="Q293" i="4" s="1"/>
  <c r="P285" i="4"/>
  <c r="P277" i="4"/>
  <c r="Q277" i="4" s="1"/>
  <c r="P269" i="4"/>
  <c r="Q269" i="4" s="1"/>
  <c r="P261" i="4"/>
  <c r="P253" i="4"/>
  <c r="P245" i="4"/>
  <c r="Q245" i="4" s="1"/>
  <c r="P237" i="4"/>
  <c r="P229" i="4"/>
  <c r="Q229" i="4" s="1"/>
  <c r="P221" i="4"/>
  <c r="P213" i="4"/>
  <c r="Q213" i="4" s="1"/>
  <c r="P205" i="4"/>
  <c r="Q205" i="4" s="1"/>
  <c r="P197" i="4"/>
  <c r="P189" i="4"/>
  <c r="P181" i="4"/>
  <c r="Q181" i="4" s="1"/>
  <c r="P173" i="4"/>
  <c r="P165" i="4"/>
  <c r="Q165" i="4" s="1"/>
  <c r="P157" i="4"/>
  <c r="P149" i="4"/>
  <c r="Q149" i="4" s="1"/>
  <c r="P141" i="4"/>
  <c r="Q141" i="4" s="1"/>
  <c r="P133" i="4"/>
  <c r="P125" i="4"/>
  <c r="P117" i="4"/>
  <c r="Q117" i="4" s="1"/>
  <c r="P109" i="4"/>
  <c r="P101" i="4"/>
  <c r="Q101" i="4" s="1"/>
  <c r="P93" i="4"/>
  <c r="P85" i="4"/>
  <c r="Q85" i="4" s="1"/>
  <c r="P77" i="4"/>
  <c r="Q77" i="4" s="1"/>
  <c r="P69" i="4"/>
  <c r="P61" i="4"/>
  <c r="P53" i="4"/>
  <c r="Q53" i="4" s="1"/>
  <c r="P45" i="4"/>
  <c r="P37" i="4"/>
  <c r="Q37" i="4" s="1"/>
  <c r="P29" i="4"/>
  <c r="P21" i="4"/>
  <c r="Q21" i="4" s="1"/>
  <c r="P13" i="4"/>
  <c r="Q13" i="4" s="1"/>
  <c r="P5" i="4"/>
  <c r="P89" i="4"/>
  <c r="Q89" i="4" s="1"/>
  <c r="P81" i="4"/>
  <c r="Q81" i="4" s="1"/>
  <c r="P73" i="4"/>
  <c r="Q73" i="4" s="1"/>
  <c r="P65" i="4"/>
  <c r="Q65" i="4" s="1"/>
  <c r="P57" i="4"/>
  <c r="Q57" i="4" s="1"/>
  <c r="P49" i="4"/>
  <c r="Q49" i="4" s="1"/>
  <c r="P41" i="4"/>
  <c r="Q41" i="4" s="1"/>
  <c r="P33" i="4"/>
  <c r="Q33" i="4" s="1"/>
  <c r="P25" i="4"/>
  <c r="Q25" i="4" s="1"/>
  <c r="P17" i="4"/>
  <c r="Q17" i="4" s="1"/>
  <c r="P9" i="4"/>
  <c r="Q9" i="4" s="1"/>
  <c r="H57" i="3"/>
  <c r="H58" i="3"/>
  <c r="H59" i="3"/>
  <c r="H56" i="3"/>
  <c r="G57" i="3"/>
  <c r="G58" i="3"/>
  <c r="G59" i="3"/>
  <c r="G56" i="3"/>
  <c r="F59" i="3"/>
  <c r="E59" i="3"/>
  <c r="F58" i="3"/>
  <c r="E58" i="3"/>
  <c r="F57" i="3"/>
  <c r="E57" i="3"/>
  <c r="F56" i="3"/>
  <c r="F60" i="3" s="1"/>
  <c r="E56" i="3"/>
  <c r="E60" i="3" s="1"/>
  <c r="H48" i="3"/>
  <c r="H49" i="3"/>
  <c r="H47" i="3"/>
  <c r="G48" i="3"/>
  <c r="G49" i="3"/>
  <c r="G47" i="3"/>
  <c r="F49" i="3"/>
  <c r="E49" i="3"/>
  <c r="F48" i="3"/>
  <c r="E48" i="3"/>
  <c r="F47" i="3"/>
  <c r="F50" i="3" s="1"/>
  <c r="E47" i="3"/>
  <c r="E50" i="3" s="1"/>
  <c r="H41" i="3"/>
  <c r="H40" i="3"/>
  <c r="G41" i="3"/>
  <c r="G40" i="3"/>
  <c r="F41" i="3"/>
  <c r="E41" i="3"/>
  <c r="F40" i="3"/>
  <c r="E40" i="3"/>
  <c r="H34" i="3"/>
  <c r="H33" i="3"/>
  <c r="G34" i="3"/>
  <c r="G33" i="3"/>
  <c r="E33" i="3"/>
  <c r="F34" i="3"/>
  <c r="E34" i="3"/>
  <c r="H35" i="3"/>
  <c r="F33" i="3"/>
  <c r="F35" i="3" s="1"/>
  <c r="H25" i="3"/>
  <c r="H26" i="3"/>
  <c r="H27" i="3"/>
  <c r="H24" i="3"/>
  <c r="G25" i="3"/>
  <c r="G26" i="3"/>
  <c r="G27" i="3"/>
  <c r="G24" i="3"/>
  <c r="F25" i="3"/>
  <c r="F26" i="3"/>
  <c r="F27" i="3"/>
  <c r="F24" i="3"/>
  <c r="E25" i="3"/>
  <c r="E26" i="3"/>
  <c r="E27" i="3"/>
  <c r="E24" i="3"/>
  <c r="E28" i="3"/>
  <c r="F17" i="3"/>
  <c r="E17" i="3"/>
  <c r="E19" i="3" s="1"/>
  <c r="F18" i="3"/>
  <c r="E18" i="3"/>
  <c r="E10" i="3"/>
  <c r="F10" i="3"/>
  <c r="E11" i="3"/>
  <c r="F11" i="3"/>
  <c r="F9" i="3"/>
  <c r="E9" i="3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C3" i="3"/>
  <c r="C2" i="3"/>
  <c r="C4" i="3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2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2" i="2"/>
  <c r="Q45" i="4" l="1"/>
  <c r="Q109" i="4"/>
  <c r="Q173" i="4"/>
  <c r="Q237" i="4"/>
  <c r="Q301" i="4"/>
  <c r="Q365" i="4"/>
  <c r="Q429" i="4"/>
  <c r="Q493" i="4"/>
  <c r="Q557" i="4"/>
  <c r="Q621" i="4"/>
  <c r="Q685" i="4"/>
  <c r="Q30" i="4"/>
  <c r="Q94" i="4"/>
  <c r="Q158" i="4"/>
  <c r="Q182" i="4"/>
  <c r="Q246" i="4"/>
  <c r="Q183" i="4"/>
  <c r="Q247" i="4"/>
  <c r="Q311" i="4"/>
  <c r="Q383" i="4"/>
  <c r="Q44" i="4"/>
  <c r="Q108" i="4"/>
  <c r="Q300" i="4"/>
  <c r="Q364" i="4"/>
  <c r="Q428" i="4"/>
  <c r="Q492" i="4"/>
  <c r="Q556" i="4"/>
  <c r="Q620" i="4"/>
  <c r="Q663" i="4"/>
  <c r="Q671" i="4"/>
  <c r="Q61" i="4"/>
  <c r="Q125" i="4"/>
  <c r="Q189" i="4"/>
  <c r="Q253" i="4"/>
  <c r="Q317" i="4"/>
  <c r="Q381" i="4"/>
  <c r="Q445" i="4"/>
  <c r="Q509" i="4"/>
  <c r="Q573" i="4"/>
  <c r="AA573" i="4" s="1"/>
  <c r="AB573" i="4" s="1"/>
  <c r="Q637" i="4"/>
  <c r="Q701" i="4"/>
  <c r="Q749" i="4"/>
  <c r="Q813" i="4"/>
  <c r="Q877" i="4"/>
  <c r="Q7" i="4"/>
  <c r="Q71" i="4"/>
  <c r="Q188" i="4"/>
  <c r="Q316" i="4"/>
  <c r="AA316" i="4" s="1"/>
  <c r="AB316" i="4" s="1"/>
  <c r="Q380" i="4"/>
  <c r="Q444" i="4"/>
  <c r="Q508" i="4"/>
  <c r="Q572" i="4"/>
  <c r="Q636" i="4"/>
  <c r="Q527" i="4"/>
  <c r="Q879" i="4"/>
  <c r="Q519" i="4"/>
  <c r="Q843" i="4"/>
  <c r="Q36" i="4"/>
  <c r="Q100" i="4"/>
  <c r="Q60" i="4"/>
  <c r="AA60" i="4" s="1"/>
  <c r="AB60" i="4" s="1"/>
  <c r="Q124" i="4"/>
  <c r="Q252" i="4"/>
  <c r="Q5" i="4"/>
  <c r="Q69" i="4"/>
  <c r="Q133" i="4"/>
  <c r="Q197" i="4"/>
  <c r="Q261" i="4"/>
  <c r="Q325" i="4"/>
  <c r="Q389" i="4"/>
  <c r="Q453" i="4"/>
  <c r="Q517" i="4"/>
  <c r="Q581" i="4"/>
  <c r="Q645" i="4"/>
  <c r="Q709" i="4"/>
  <c r="Q543" i="4"/>
  <c r="AA543" i="4" s="1"/>
  <c r="AB543" i="4" s="1"/>
  <c r="Q332" i="4"/>
  <c r="Q396" i="4"/>
  <c r="Q460" i="4"/>
  <c r="Q524" i="4"/>
  <c r="AA524" i="4" s="1"/>
  <c r="AB524" i="4" s="1"/>
  <c r="Q588" i="4"/>
  <c r="Q652" i="4"/>
  <c r="Q875" i="4"/>
  <c r="Q773" i="4"/>
  <c r="AA773" i="4" s="1"/>
  <c r="AB773" i="4" s="1"/>
  <c r="Q837" i="4"/>
  <c r="Q212" i="4"/>
  <c r="Q55" i="4"/>
  <c r="Q839" i="4"/>
  <c r="Q559" i="4"/>
  <c r="Q851" i="4"/>
  <c r="Q127" i="4"/>
  <c r="Q191" i="4"/>
  <c r="AA191" i="4" s="1"/>
  <c r="AB191" i="4" s="1"/>
  <c r="Q255" i="4"/>
  <c r="Q319" i="4"/>
  <c r="Q52" i="4"/>
  <c r="Q116" i="4"/>
  <c r="Q244" i="4"/>
  <c r="Q308" i="4"/>
  <c r="Q372" i="4"/>
  <c r="AA372" i="4" s="1"/>
  <c r="AB372" i="4" s="1"/>
  <c r="Q436" i="4"/>
  <c r="AA436" i="4" s="1"/>
  <c r="AB436" i="4" s="1"/>
  <c r="Q500" i="4"/>
  <c r="Q564" i="4"/>
  <c r="Q628" i="4"/>
  <c r="Q695" i="4"/>
  <c r="Q867" i="4"/>
  <c r="Q15" i="4"/>
  <c r="Q79" i="4"/>
  <c r="Q324" i="4"/>
  <c r="Q388" i="4"/>
  <c r="Q452" i="4"/>
  <c r="Q516" i="4"/>
  <c r="AA516" i="4" s="1"/>
  <c r="AB516" i="4" s="1"/>
  <c r="Q580" i="4"/>
  <c r="Q644" i="4"/>
  <c r="Q727" i="4"/>
  <c r="Q859" i="4"/>
  <c r="Q62" i="4"/>
  <c r="Q126" i="4"/>
  <c r="Q151" i="4"/>
  <c r="Q215" i="4"/>
  <c r="Q279" i="4"/>
  <c r="Q343" i="4"/>
  <c r="Q12" i="4"/>
  <c r="Q76" i="4"/>
  <c r="Q84" i="4"/>
  <c r="Q591" i="4"/>
  <c r="Q887" i="4"/>
  <c r="Q29" i="4"/>
  <c r="Q93" i="4"/>
  <c r="Q157" i="4"/>
  <c r="Q221" i="4"/>
  <c r="AA221" i="4" s="1"/>
  <c r="AB221" i="4" s="1"/>
  <c r="Q285" i="4"/>
  <c r="Q349" i="4"/>
  <c r="Q413" i="4"/>
  <c r="Q477" i="4"/>
  <c r="Q541" i="4"/>
  <c r="Q605" i="4"/>
  <c r="Q669" i="4"/>
  <c r="Q615" i="4"/>
  <c r="AA615" i="4" s="1"/>
  <c r="AB615" i="4" s="1"/>
  <c r="Q439" i="4"/>
  <c r="Q292" i="4"/>
  <c r="Q356" i="4"/>
  <c r="Q420" i="4"/>
  <c r="Q484" i="4"/>
  <c r="Q548" i="4"/>
  <c r="Q612" i="4"/>
  <c r="Q735" i="4"/>
  <c r="AA735" i="4" s="1"/>
  <c r="AB735" i="4" s="1"/>
  <c r="Q447" i="4"/>
  <c r="Q835" i="4"/>
  <c r="Q733" i="4"/>
  <c r="Q797" i="4"/>
  <c r="Q861" i="4"/>
  <c r="Q190" i="4"/>
  <c r="AA190" i="4" s="1"/>
  <c r="AB190" i="4" s="1"/>
  <c r="Q254" i="4"/>
  <c r="AA254" i="4" s="1"/>
  <c r="AB254" i="4" s="1"/>
  <c r="Q180" i="4"/>
  <c r="Q583" i="4"/>
  <c r="AA139" i="4"/>
  <c r="AB139" i="4" s="1"/>
  <c r="AA267" i="4"/>
  <c r="AB267" i="4" s="1"/>
  <c r="AA395" i="4"/>
  <c r="AB395" i="4" s="1"/>
  <c r="AA51" i="4"/>
  <c r="AB51" i="4" s="1"/>
  <c r="AA147" i="4"/>
  <c r="AB147" i="4" s="1"/>
  <c r="AA211" i="4"/>
  <c r="AB211" i="4" s="1"/>
  <c r="AA275" i="4"/>
  <c r="AB275" i="4" s="1"/>
  <c r="AA339" i="4"/>
  <c r="AB339" i="4" s="1"/>
  <c r="AA403" i="4"/>
  <c r="AB403" i="4" s="1"/>
  <c r="AA27" i="4"/>
  <c r="AB27" i="4" s="1"/>
  <c r="AA67" i="4"/>
  <c r="AB67" i="4" s="1"/>
  <c r="AA155" i="4"/>
  <c r="AB155" i="4" s="1"/>
  <c r="AA219" i="4"/>
  <c r="AB219" i="4" s="1"/>
  <c r="AA283" i="4"/>
  <c r="AB283" i="4" s="1"/>
  <c r="AA347" i="4"/>
  <c r="AB347" i="4" s="1"/>
  <c r="AA411" i="4"/>
  <c r="AB411" i="4" s="1"/>
  <c r="AA43" i="4"/>
  <c r="AB43" i="4" s="1"/>
  <c r="AA83" i="4"/>
  <c r="AB83" i="4" s="1"/>
  <c r="AA163" i="4"/>
  <c r="AB163" i="4" s="1"/>
  <c r="AA227" i="4"/>
  <c r="AB227" i="4" s="1"/>
  <c r="AA291" i="4"/>
  <c r="AB291" i="4" s="1"/>
  <c r="AA355" i="4"/>
  <c r="AB355" i="4" s="1"/>
  <c r="AA419" i="4"/>
  <c r="AB419" i="4" s="1"/>
  <c r="AA59" i="4"/>
  <c r="AB59" i="4" s="1"/>
  <c r="AA35" i="4"/>
  <c r="AB35" i="4" s="1"/>
  <c r="AA203" i="4"/>
  <c r="AB203" i="4"/>
  <c r="AA331" i="4"/>
  <c r="AB331" i="4" s="1"/>
  <c r="AA99" i="4"/>
  <c r="AB99" i="4" s="1"/>
  <c r="AA171" i="4"/>
  <c r="AB171" i="4" s="1"/>
  <c r="AA235" i="4"/>
  <c r="AB235" i="4" s="1"/>
  <c r="AA299" i="4"/>
  <c r="AB299" i="4" s="1"/>
  <c r="AA363" i="4"/>
  <c r="AB363" i="4" s="1"/>
  <c r="AA427" i="4"/>
  <c r="AB427" i="4" s="1"/>
  <c r="AA75" i="4"/>
  <c r="AB75" i="4" s="1"/>
  <c r="AA3" i="4"/>
  <c r="AB3" i="4" s="1"/>
  <c r="AA115" i="4"/>
  <c r="AB115" i="4" s="1"/>
  <c r="AA179" i="4"/>
  <c r="AB179" i="4" s="1"/>
  <c r="AA243" i="4"/>
  <c r="AB243" i="4" s="1"/>
  <c r="AA307" i="4"/>
  <c r="AB307" i="4" s="1"/>
  <c r="AA371" i="4"/>
  <c r="AB371" i="4" s="1"/>
  <c r="AA435" i="4"/>
  <c r="AB435" i="4" s="1"/>
  <c r="AA91" i="4"/>
  <c r="AB91" i="4" s="1"/>
  <c r="AA11" i="4"/>
  <c r="AB11" i="4" s="1"/>
  <c r="AA123" i="4"/>
  <c r="AB123" i="4" s="1"/>
  <c r="AA187" i="4"/>
  <c r="AB187" i="4" s="1"/>
  <c r="AA251" i="4"/>
  <c r="AB251" i="4" s="1"/>
  <c r="AA315" i="4"/>
  <c r="AB315" i="4" s="1"/>
  <c r="AA379" i="4"/>
  <c r="AB379" i="4" s="1"/>
  <c r="AA19" i="4"/>
  <c r="AB19" i="4" s="1"/>
  <c r="AA131" i="4"/>
  <c r="AB131" i="4" s="1"/>
  <c r="AA195" i="4"/>
  <c r="AB195" i="4" s="1"/>
  <c r="AA259" i="4"/>
  <c r="AB259" i="4" s="1"/>
  <c r="AA323" i="4"/>
  <c r="AB323" i="4" s="1"/>
  <c r="AA387" i="4"/>
  <c r="AB387" i="4" s="1"/>
  <c r="AA17" i="4"/>
  <c r="AB17" i="4" s="1"/>
  <c r="AA81" i="4"/>
  <c r="AB81" i="4" s="1"/>
  <c r="AA53" i="4"/>
  <c r="AB53" i="4" s="1"/>
  <c r="AA117" i="4"/>
  <c r="AB117" i="4" s="1"/>
  <c r="AA181" i="4"/>
  <c r="AB181" i="4" s="1"/>
  <c r="AA245" i="4"/>
  <c r="AB245" i="4" s="1"/>
  <c r="AA309" i="4"/>
  <c r="AB309" i="4" s="1"/>
  <c r="AA373" i="4"/>
  <c r="AB373" i="4" s="1"/>
  <c r="AA437" i="4"/>
  <c r="AB437" i="4" s="1"/>
  <c r="AA501" i="4"/>
  <c r="AB501" i="4" s="1"/>
  <c r="AA565" i="4"/>
  <c r="AB565" i="4" s="1"/>
  <c r="AA629" i="4"/>
  <c r="AB629" i="4" s="1"/>
  <c r="AA693" i="4"/>
  <c r="AB693" i="4" s="1"/>
  <c r="AA38" i="4"/>
  <c r="AB38" i="4" s="1"/>
  <c r="AB102" i="4"/>
  <c r="AA102" i="4"/>
  <c r="AA153" i="4"/>
  <c r="AB153" i="4" s="1"/>
  <c r="AA217" i="4"/>
  <c r="AB217" i="4" s="1"/>
  <c r="AA281" i="4"/>
  <c r="AB281" i="4" s="1"/>
  <c r="AA345" i="4"/>
  <c r="AB345" i="4" s="1"/>
  <c r="AA409" i="4"/>
  <c r="AB409" i="4" s="1"/>
  <c r="AA473" i="4"/>
  <c r="AB473" i="4" s="1"/>
  <c r="AA537" i="4"/>
  <c r="AB537" i="4" s="1"/>
  <c r="AA601" i="4"/>
  <c r="AB601" i="4" s="1"/>
  <c r="AA665" i="4"/>
  <c r="AB665" i="4" s="1"/>
  <c r="AA741" i="4"/>
  <c r="AB741" i="4" s="1"/>
  <c r="AA805" i="4"/>
  <c r="AB805" i="4" s="1"/>
  <c r="AB869" i="4"/>
  <c r="AA869" i="4"/>
  <c r="AA694" i="4"/>
  <c r="AB694" i="4" s="1"/>
  <c r="AA318" i="4"/>
  <c r="AB318" i="4" s="1"/>
  <c r="AA382" i="4"/>
  <c r="AB382" i="4" s="1"/>
  <c r="AA446" i="4"/>
  <c r="AB446" i="4" s="1"/>
  <c r="AA510" i="4"/>
  <c r="AB510" i="4" s="1"/>
  <c r="AA574" i="4"/>
  <c r="AB574" i="4" s="1"/>
  <c r="AA670" i="4"/>
  <c r="AB670" i="4" s="1"/>
  <c r="AA790" i="4"/>
  <c r="AB790" i="4" s="1"/>
  <c r="AA854" i="4"/>
  <c r="AB854" i="4" s="1"/>
  <c r="AB431" i="4"/>
  <c r="AA431" i="4"/>
  <c r="AA63" i="4"/>
  <c r="AB63" i="4" s="1"/>
  <c r="AA127" i="4"/>
  <c r="AB127" i="4" s="1"/>
  <c r="AB255" i="4"/>
  <c r="AA255" i="4"/>
  <c r="AA319" i="4"/>
  <c r="AB319" i="4" s="1"/>
  <c r="AA391" i="4"/>
  <c r="AB391" i="4" s="1"/>
  <c r="AA753" i="4"/>
  <c r="AB753" i="4" s="1"/>
  <c r="AA817" i="4"/>
  <c r="AB817" i="4" s="1"/>
  <c r="AA881" i="4"/>
  <c r="AB881" i="4" s="1"/>
  <c r="AA52" i="4"/>
  <c r="AB52" i="4" s="1"/>
  <c r="AA116" i="4"/>
  <c r="AB116" i="4" s="1"/>
  <c r="AA180" i="4"/>
  <c r="AA244" i="4"/>
  <c r="AB244" i="4" s="1"/>
  <c r="AA308" i="4"/>
  <c r="AB308" i="4" s="1"/>
  <c r="AA500" i="4"/>
  <c r="AB500" i="4" s="1"/>
  <c r="AA564" i="4"/>
  <c r="AB564" i="4" s="1"/>
  <c r="AA628" i="4"/>
  <c r="AB628" i="4" s="1"/>
  <c r="AA503" i="4"/>
  <c r="AB503" i="4" s="1"/>
  <c r="AA679" i="4"/>
  <c r="AB679" i="4" s="1"/>
  <c r="AA863" i="4"/>
  <c r="AB863" i="4" s="1"/>
  <c r="AA583" i="4"/>
  <c r="AB583" i="4" s="1"/>
  <c r="AA783" i="4"/>
  <c r="AB783" i="4" s="1"/>
  <c r="AA495" i="4"/>
  <c r="AB495" i="4" s="1"/>
  <c r="AA695" i="4"/>
  <c r="AB695" i="4" s="1"/>
  <c r="AA827" i="4"/>
  <c r="AB827" i="4" s="1"/>
  <c r="AB867" i="4"/>
  <c r="AA867" i="4"/>
  <c r="Q42" i="4"/>
  <c r="Q812" i="4"/>
  <c r="Q579" i="4"/>
  <c r="Q780" i="4"/>
  <c r="AA56" i="4"/>
  <c r="AB56" i="4" s="1"/>
  <c r="AA120" i="4"/>
  <c r="AB120" i="4" s="1"/>
  <c r="AA184" i="4"/>
  <c r="AB184" i="4" s="1"/>
  <c r="AA248" i="4"/>
  <c r="AB248" i="4" s="1"/>
  <c r="AA320" i="4"/>
  <c r="AB320" i="4" s="1"/>
  <c r="AA384" i="4"/>
  <c r="AB384" i="4" s="1"/>
  <c r="AA448" i="4"/>
  <c r="AB448" i="4" s="1"/>
  <c r="AA512" i="4"/>
  <c r="AB512" i="4" s="1"/>
  <c r="AA576" i="4"/>
  <c r="AB576" i="4" s="1"/>
  <c r="AA640" i="4"/>
  <c r="AB640" i="4" s="1"/>
  <c r="AA704" i="4"/>
  <c r="AB704" i="4" s="1"/>
  <c r="AA768" i="4"/>
  <c r="AB768" i="4" s="1"/>
  <c r="AA840" i="4"/>
  <c r="AB840" i="4" s="1"/>
  <c r="Q507" i="4"/>
  <c r="Q676" i="4"/>
  <c r="AA888" i="4"/>
  <c r="AB888" i="4" s="1"/>
  <c r="Q611" i="4"/>
  <c r="Q770" i="4"/>
  <c r="Q850" i="4"/>
  <c r="Q603" i="4"/>
  <c r="Q756" i="4"/>
  <c r="Q138" i="4"/>
  <c r="Q202" i="4"/>
  <c r="Q266" i="4"/>
  <c r="Q330" i="4"/>
  <c r="Q394" i="4"/>
  <c r="Q458" i="4"/>
  <c r="Q522" i="4"/>
  <c r="Q586" i="4"/>
  <c r="Q650" i="4"/>
  <c r="Q714" i="4"/>
  <c r="Q467" i="4"/>
  <c r="Q795" i="4"/>
  <c r="AA25" i="4"/>
  <c r="AB25" i="4" s="1"/>
  <c r="AA89" i="4"/>
  <c r="AB89" i="4" s="1"/>
  <c r="AA61" i="4"/>
  <c r="AB61" i="4" s="1"/>
  <c r="AA125" i="4"/>
  <c r="AB125" i="4" s="1"/>
  <c r="AA189" i="4"/>
  <c r="AB189" i="4" s="1"/>
  <c r="AA253" i="4"/>
  <c r="AB253" i="4" s="1"/>
  <c r="AA317" i="4"/>
  <c r="AB317" i="4" s="1"/>
  <c r="AB381" i="4"/>
  <c r="AA381" i="4"/>
  <c r="AB445" i="4"/>
  <c r="AA445" i="4"/>
  <c r="AA509" i="4"/>
  <c r="AB509" i="4" s="1"/>
  <c r="AA637" i="4"/>
  <c r="AB637" i="4" s="1"/>
  <c r="AA701" i="4"/>
  <c r="AB701" i="4" s="1"/>
  <c r="AA46" i="4"/>
  <c r="AB46" i="4" s="1"/>
  <c r="AA110" i="4"/>
  <c r="AB110" i="4" s="1"/>
  <c r="AA97" i="4"/>
  <c r="AB97" i="4" s="1"/>
  <c r="AA161" i="4"/>
  <c r="AB161" i="4" s="1"/>
  <c r="AA225" i="4"/>
  <c r="AB225" i="4" s="1"/>
  <c r="AA289" i="4"/>
  <c r="AB289" i="4" s="1"/>
  <c r="AB353" i="4"/>
  <c r="AA353" i="4"/>
  <c r="AA417" i="4"/>
  <c r="AB417" i="4" s="1"/>
  <c r="AA481" i="4"/>
  <c r="AB481" i="4" s="1"/>
  <c r="AA545" i="4"/>
  <c r="AB545" i="4" s="1"/>
  <c r="AA609" i="4"/>
  <c r="AB609" i="4" s="1"/>
  <c r="AA673" i="4"/>
  <c r="AB673" i="4" s="1"/>
  <c r="AB749" i="4"/>
  <c r="AA749" i="4"/>
  <c r="AA813" i="4"/>
  <c r="AB813" i="4" s="1"/>
  <c r="AA877" i="4"/>
  <c r="AB877" i="4" s="1"/>
  <c r="AA710" i="4"/>
  <c r="AB710" i="4" s="1"/>
  <c r="AA198" i="4"/>
  <c r="AB198" i="4" s="1"/>
  <c r="AA262" i="4"/>
  <c r="AB262" i="4" s="1"/>
  <c r="AA326" i="4"/>
  <c r="AB326" i="4" s="1"/>
  <c r="AA390" i="4"/>
  <c r="AB390" i="4" s="1"/>
  <c r="AB454" i="4"/>
  <c r="AA454" i="4"/>
  <c r="AA518" i="4"/>
  <c r="AB518" i="4" s="1"/>
  <c r="AA582" i="4"/>
  <c r="AB582" i="4" s="1"/>
  <c r="AA686" i="4"/>
  <c r="AB686" i="4" s="1"/>
  <c r="AA798" i="4"/>
  <c r="AB798" i="4" s="1"/>
  <c r="AA862" i="4"/>
  <c r="AB862" i="4" s="1"/>
  <c r="AA7" i="4"/>
  <c r="AB7" i="4" s="1"/>
  <c r="AA71" i="4"/>
  <c r="AB71" i="4" s="1"/>
  <c r="AA135" i="4"/>
  <c r="AB135" i="4" s="1"/>
  <c r="AA199" i="4"/>
  <c r="AB199" i="4" s="1"/>
  <c r="AA263" i="4"/>
  <c r="AB263" i="4" s="1"/>
  <c r="AA327" i="4"/>
  <c r="AB327" i="4" s="1"/>
  <c r="AB407" i="4"/>
  <c r="AA407" i="4"/>
  <c r="AA761" i="4"/>
  <c r="AB761" i="4" s="1"/>
  <c r="AB825" i="4"/>
  <c r="AA825" i="4"/>
  <c r="AA889" i="4"/>
  <c r="AB889" i="4" s="1"/>
  <c r="AA124" i="4"/>
  <c r="AB124" i="4" s="1"/>
  <c r="AA188" i="4"/>
  <c r="AB188" i="4" s="1"/>
  <c r="AA252" i="4"/>
  <c r="AB252" i="4" s="1"/>
  <c r="AA380" i="4"/>
  <c r="AB380" i="4" s="1"/>
  <c r="AA444" i="4"/>
  <c r="AB444" i="4" s="1"/>
  <c r="AA508" i="4"/>
  <c r="AB508" i="4" s="1"/>
  <c r="AA572" i="4"/>
  <c r="AB572" i="4" s="1"/>
  <c r="AA636" i="4"/>
  <c r="AB636" i="4" s="1"/>
  <c r="AB527" i="4"/>
  <c r="AA527" i="4"/>
  <c r="AA703" i="4"/>
  <c r="AB703" i="4" s="1"/>
  <c r="AA879" i="4"/>
  <c r="AB879" i="4" s="1"/>
  <c r="AA607" i="4"/>
  <c r="AB607" i="4" s="1"/>
  <c r="AA807" i="4"/>
  <c r="AB807" i="4" s="1"/>
  <c r="AA519" i="4"/>
  <c r="AB519" i="4" s="1"/>
  <c r="AB719" i="4"/>
  <c r="AA719" i="4"/>
  <c r="AA843" i="4"/>
  <c r="AB843" i="4" s="1"/>
  <c r="AB883" i="4"/>
  <c r="AA883" i="4"/>
  <c r="Q50" i="4"/>
  <c r="Q852" i="4"/>
  <c r="Q627" i="4"/>
  <c r="Q804" i="4"/>
  <c r="AA64" i="4"/>
  <c r="AB64" i="4" s="1"/>
  <c r="AA128" i="4"/>
  <c r="AB128" i="4" s="1"/>
  <c r="AA192" i="4"/>
  <c r="AB192" i="4" s="1"/>
  <c r="AA256" i="4"/>
  <c r="AB256" i="4" s="1"/>
  <c r="AA328" i="4"/>
  <c r="AB328" i="4" s="1"/>
  <c r="AA392" i="4"/>
  <c r="AB392" i="4" s="1"/>
  <c r="AA456" i="4"/>
  <c r="AB456" i="4" s="1"/>
  <c r="AA520" i="4"/>
  <c r="AB520" i="4" s="1"/>
  <c r="AA584" i="4"/>
  <c r="AB584" i="4" s="1"/>
  <c r="AA648" i="4"/>
  <c r="AB648" i="4" s="1"/>
  <c r="AA712" i="4"/>
  <c r="AB712" i="4" s="1"/>
  <c r="AA776" i="4"/>
  <c r="AB776" i="4" s="1"/>
  <c r="AA856" i="4"/>
  <c r="AB856" i="4" s="1"/>
  <c r="Q547" i="4"/>
  <c r="Q716" i="4"/>
  <c r="Q635" i="4"/>
  <c r="Q786" i="4"/>
  <c r="Q858" i="4"/>
  <c r="Q643" i="4"/>
  <c r="Q788" i="4"/>
  <c r="Q146" i="4"/>
  <c r="Q210" i="4"/>
  <c r="Q274" i="4"/>
  <c r="Q338" i="4"/>
  <c r="Q402" i="4"/>
  <c r="Q466" i="4"/>
  <c r="Q530" i="4"/>
  <c r="Q594" i="4"/>
  <c r="Q658" i="4"/>
  <c r="Q722" i="4"/>
  <c r="Q515" i="4"/>
  <c r="Q692" i="4"/>
  <c r="AA33" i="4"/>
  <c r="AB33" i="4" s="1"/>
  <c r="AA5" i="4"/>
  <c r="AB5" i="4" s="1"/>
  <c r="AA69" i="4"/>
  <c r="AB69" i="4" s="1"/>
  <c r="AA133" i="4"/>
  <c r="AB133" i="4" s="1"/>
  <c r="AA197" i="4"/>
  <c r="AB197" i="4" s="1"/>
  <c r="AA261" i="4"/>
  <c r="AB261" i="4" s="1"/>
  <c r="AA325" i="4"/>
  <c r="AB325" i="4" s="1"/>
  <c r="AA389" i="4"/>
  <c r="AB389" i="4" s="1"/>
  <c r="AA453" i="4"/>
  <c r="AB453" i="4" s="1"/>
  <c r="AA517" i="4"/>
  <c r="AB517" i="4" s="1"/>
  <c r="AA581" i="4"/>
  <c r="AB581" i="4" s="1"/>
  <c r="AA645" i="4"/>
  <c r="AB645" i="4" s="1"/>
  <c r="AA709" i="4"/>
  <c r="AB709" i="4" s="1"/>
  <c r="AA54" i="4"/>
  <c r="AB54" i="4" s="1"/>
  <c r="AA118" i="4"/>
  <c r="AB118" i="4" s="1"/>
  <c r="AA105" i="4"/>
  <c r="AB105" i="4" s="1"/>
  <c r="AA169" i="4"/>
  <c r="AB169" i="4" s="1"/>
  <c r="AA233" i="4"/>
  <c r="AB233" i="4" s="1"/>
  <c r="AA297" i="4"/>
  <c r="AB297" i="4" s="1"/>
  <c r="AA361" i="4"/>
  <c r="AB361" i="4" s="1"/>
  <c r="AA425" i="4"/>
  <c r="AB425" i="4" s="1"/>
  <c r="AA489" i="4"/>
  <c r="AB489" i="4" s="1"/>
  <c r="AA553" i="4"/>
  <c r="AB553" i="4" s="1"/>
  <c r="AA617" i="4"/>
  <c r="AB617" i="4" s="1"/>
  <c r="AA681" i="4"/>
  <c r="AB681" i="4" s="1"/>
  <c r="AA757" i="4"/>
  <c r="AB757" i="4" s="1"/>
  <c r="AA821" i="4"/>
  <c r="AB821" i="4" s="1"/>
  <c r="AA885" i="4"/>
  <c r="AB885" i="4" s="1"/>
  <c r="AA726" i="4"/>
  <c r="AB726" i="4" s="1"/>
  <c r="AA206" i="4"/>
  <c r="AB206" i="4" s="1"/>
  <c r="AA270" i="4"/>
  <c r="AB270" i="4" s="1"/>
  <c r="AA334" i="4"/>
  <c r="AB334" i="4" s="1"/>
  <c r="AA398" i="4"/>
  <c r="AB398" i="4" s="1"/>
  <c r="AA462" i="4"/>
  <c r="AB462" i="4" s="1"/>
  <c r="AA526" i="4"/>
  <c r="AB526" i="4" s="1"/>
  <c r="AA590" i="4"/>
  <c r="AB590" i="4" s="1"/>
  <c r="AA702" i="4"/>
  <c r="AB702" i="4" s="1"/>
  <c r="AA806" i="4"/>
  <c r="AB806" i="4" s="1"/>
  <c r="AA870" i="4"/>
  <c r="AB870" i="4" s="1"/>
  <c r="AA15" i="4"/>
  <c r="AB15" i="4" s="1"/>
  <c r="AA79" i="4"/>
  <c r="AB79" i="4" s="1"/>
  <c r="AB143" i="4"/>
  <c r="AA143" i="4"/>
  <c r="AA207" i="4"/>
  <c r="AB207" i="4" s="1"/>
  <c r="AA271" i="4"/>
  <c r="AB271" i="4" s="1"/>
  <c r="AA335" i="4"/>
  <c r="AB335" i="4" s="1"/>
  <c r="AA423" i="4"/>
  <c r="AB423" i="4" s="1"/>
  <c r="AA769" i="4"/>
  <c r="AB769" i="4" s="1"/>
  <c r="AA833" i="4"/>
  <c r="AB833" i="4" s="1"/>
  <c r="AA4" i="4"/>
  <c r="AB4" i="4" s="1"/>
  <c r="AA68" i="4"/>
  <c r="AB68" i="4" s="1"/>
  <c r="AA132" i="4"/>
  <c r="AB132" i="4" s="1"/>
  <c r="AA196" i="4"/>
  <c r="AB196" i="4" s="1"/>
  <c r="AA260" i="4"/>
  <c r="AB260" i="4" s="1"/>
  <c r="AA324" i="4"/>
  <c r="AB324" i="4" s="1"/>
  <c r="AA388" i="4"/>
  <c r="AB388" i="4" s="1"/>
  <c r="AA452" i="4"/>
  <c r="AB452" i="4" s="1"/>
  <c r="AA580" i="4"/>
  <c r="AB580" i="4" s="1"/>
  <c r="AA644" i="4"/>
  <c r="AB644" i="4" s="1"/>
  <c r="AA727" i="4"/>
  <c r="AB727" i="4" s="1"/>
  <c r="AA774" i="4"/>
  <c r="AB774" i="4" s="1"/>
  <c r="AA631" i="4"/>
  <c r="AB631" i="4" s="1"/>
  <c r="AA831" i="4"/>
  <c r="AB831" i="4" s="1"/>
  <c r="AA551" i="4"/>
  <c r="AB551" i="4" s="1"/>
  <c r="AA743" i="4"/>
  <c r="AB743" i="4" s="1"/>
  <c r="AA859" i="4"/>
  <c r="AB859" i="4" s="1"/>
  <c r="Q58" i="4"/>
  <c r="Q892" i="4"/>
  <c r="Q675" i="4"/>
  <c r="Q844" i="4"/>
  <c r="AB8" i="4"/>
  <c r="AA8" i="4"/>
  <c r="AA72" i="4"/>
  <c r="AB72" i="4" s="1"/>
  <c r="AA136" i="4"/>
  <c r="AB136" i="4" s="1"/>
  <c r="AA200" i="4"/>
  <c r="AB200" i="4" s="1"/>
  <c r="AA264" i="4"/>
  <c r="AB264" i="4" s="1"/>
  <c r="AA336" i="4"/>
  <c r="AB336" i="4" s="1"/>
  <c r="AA400" i="4"/>
  <c r="AB400" i="4" s="1"/>
  <c r="AA464" i="4"/>
  <c r="AB464" i="4" s="1"/>
  <c r="AA528" i="4"/>
  <c r="AB528" i="4" s="1"/>
  <c r="AA592" i="4"/>
  <c r="AB592" i="4" s="1"/>
  <c r="AA656" i="4"/>
  <c r="AB656" i="4" s="1"/>
  <c r="AA720" i="4"/>
  <c r="AB720" i="4" s="1"/>
  <c r="AA784" i="4"/>
  <c r="AB784" i="4" s="1"/>
  <c r="AA872" i="4"/>
  <c r="AB872" i="4" s="1"/>
  <c r="Q587" i="4"/>
  <c r="Q748" i="4"/>
  <c r="Q667" i="4"/>
  <c r="Q802" i="4"/>
  <c r="Q866" i="4"/>
  <c r="Q683" i="4"/>
  <c r="Q820" i="4"/>
  <c r="AA154" i="4"/>
  <c r="AB154" i="4" s="1"/>
  <c r="AA218" i="4"/>
  <c r="AB218" i="4" s="1"/>
  <c r="Q282" i="4"/>
  <c r="Q346" i="4"/>
  <c r="Q410" i="4"/>
  <c r="Q474" i="4"/>
  <c r="Q538" i="4"/>
  <c r="Q602" i="4"/>
  <c r="Q666" i="4"/>
  <c r="Q730" i="4"/>
  <c r="Q555" i="4"/>
  <c r="Q724" i="4"/>
  <c r="AA41" i="4"/>
  <c r="AB41" i="4" s="1"/>
  <c r="AB13" i="4"/>
  <c r="AA13" i="4"/>
  <c r="AA77" i="4"/>
  <c r="AB77" i="4" s="1"/>
  <c r="AA141" i="4"/>
  <c r="AB141" i="4" s="1"/>
  <c r="AA205" i="4"/>
  <c r="AB205" i="4" s="1"/>
  <c r="AA269" i="4"/>
  <c r="AB269" i="4" s="1"/>
  <c r="AA333" i="4"/>
  <c r="AB333" i="4" s="1"/>
  <c r="AB397" i="4"/>
  <c r="AA397" i="4"/>
  <c r="AA461" i="4"/>
  <c r="AB461" i="4" s="1"/>
  <c r="AA525" i="4"/>
  <c r="AB525" i="4" s="1"/>
  <c r="AA589" i="4"/>
  <c r="AB589" i="4" s="1"/>
  <c r="AB653" i="4"/>
  <c r="AA653" i="4"/>
  <c r="AA717" i="4"/>
  <c r="AB717" i="4" s="1"/>
  <c r="AA62" i="4"/>
  <c r="AB62" i="4" s="1"/>
  <c r="AA126" i="4"/>
  <c r="AB126" i="4" s="1"/>
  <c r="AA113" i="4"/>
  <c r="AB113" i="4" s="1"/>
  <c r="AA177" i="4"/>
  <c r="AB177" i="4" s="1"/>
  <c r="AA241" i="4"/>
  <c r="AB241" i="4" s="1"/>
  <c r="AA305" i="4"/>
  <c r="AB305" i="4" s="1"/>
  <c r="AA369" i="4"/>
  <c r="AB369" i="4" s="1"/>
  <c r="AA433" i="4"/>
  <c r="AB433" i="4" s="1"/>
  <c r="AA497" i="4"/>
  <c r="AB497" i="4" s="1"/>
  <c r="AA561" i="4"/>
  <c r="AB561" i="4" s="1"/>
  <c r="AA625" i="4"/>
  <c r="AB625" i="4" s="1"/>
  <c r="AA689" i="4"/>
  <c r="AB689" i="4" s="1"/>
  <c r="AA765" i="4"/>
  <c r="AB765" i="4" s="1"/>
  <c r="AB829" i="4"/>
  <c r="AA829" i="4"/>
  <c r="AA614" i="4"/>
  <c r="AB614" i="4" s="1"/>
  <c r="AA742" i="4"/>
  <c r="AB742" i="4" s="1"/>
  <c r="AB214" i="4"/>
  <c r="AA214" i="4"/>
  <c r="AB278" i="4"/>
  <c r="AA278" i="4"/>
  <c r="AA342" i="4"/>
  <c r="AB342" i="4" s="1"/>
  <c r="AA406" i="4"/>
  <c r="AB406" i="4" s="1"/>
  <c r="AA470" i="4"/>
  <c r="AB470" i="4" s="1"/>
  <c r="AA534" i="4"/>
  <c r="AB534" i="4" s="1"/>
  <c r="AB598" i="4"/>
  <c r="AA598" i="4"/>
  <c r="AA718" i="4"/>
  <c r="AB718" i="4" s="1"/>
  <c r="AA814" i="4"/>
  <c r="AB814" i="4" s="1"/>
  <c r="AA878" i="4"/>
  <c r="AB878" i="4" s="1"/>
  <c r="AA23" i="4"/>
  <c r="AB23" i="4" s="1"/>
  <c r="AA87" i="4"/>
  <c r="AB87" i="4" s="1"/>
  <c r="AA151" i="4"/>
  <c r="AB151" i="4" s="1"/>
  <c r="AB215" i="4"/>
  <c r="AA215" i="4"/>
  <c r="AA343" i="4"/>
  <c r="AB343" i="4" s="1"/>
  <c r="AA713" i="4"/>
  <c r="AB713" i="4" s="1"/>
  <c r="AA777" i="4"/>
  <c r="AB777" i="4" s="1"/>
  <c r="AA841" i="4"/>
  <c r="AB841" i="4" s="1"/>
  <c r="AA12" i="4"/>
  <c r="AB12" i="4" s="1"/>
  <c r="AA76" i="4"/>
  <c r="AB76" i="4" s="1"/>
  <c r="AA140" i="4"/>
  <c r="AB140" i="4" s="1"/>
  <c r="AA204" i="4"/>
  <c r="AB204" i="4" s="1"/>
  <c r="AA268" i="4"/>
  <c r="AB268" i="4" s="1"/>
  <c r="AB332" i="4"/>
  <c r="AA332" i="4"/>
  <c r="AA396" i="4"/>
  <c r="AB396" i="4" s="1"/>
  <c r="AA460" i="4"/>
  <c r="AB460" i="4" s="1"/>
  <c r="AA588" i="4"/>
  <c r="AB588" i="4" s="1"/>
  <c r="AA652" i="4"/>
  <c r="AB652" i="4" s="1"/>
  <c r="AA567" i="4"/>
  <c r="AB567" i="4" s="1"/>
  <c r="AA751" i="4"/>
  <c r="AB751" i="4" s="1"/>
  <c r="AA463" i="4"/>
  <c r="AB463" i="4" s="1"/>
  <c r="AA655" i="4"/>
  <c r="AB655" i="4" s="1"/>
  <c r="AB855" i="4"/>
  <c r="AA855" i="4"/>
  <c r="AA575" i="4"/>
  <c r="AB575" i="4" s="1"/>
  <c r="AA767" i="4"/>
  <c r="AB767" i="4" s="1"/>
  <c r="AA875" i="4"/>
  <c r="AB875" i="4" s="1"/>
  <c r="Q66" i="4"/>
  <c r="Q731" i="4"/>
  <c r="Q876" i="4"/>
  <c r="AA16" i="4"/>
  <c r="AB16" i="4" s="1"/>
  <c r="AA80" i="4"/>
  <c r="AB80" i="4" s="1"/>
  <c r="AA144" i="4"/>
  <c r="AB144" i="4" s="1"/>
  <c r="AA208" i="4"/>
  <c r="AB208" i="4" s="1"/>
  <c r="AA280" i="4"/>
  <c r="AB280" i="4" s="1"/>
  <c r="AA344" i="4"/>
  <c r="AB344" i="4" s="1"/>
  <c r="AA408" i="4"/>
  <c r="AB408" i="4"/>
  <c r="AA472" i="4"/>
  <c r="AB472" i="4" s="1"/>
  <c r="AA536" i="4"/>
  <c r="AB536" i="4" s="1"/>
  <c r="AA600" i="4"/>
  <c r="AB600" i="4" s="1"/>
  <c r="AA664" i="4"/>
  <c r="AB664" i="4" s="1"/>
  <c r="AB728" i="4"/>
  <c r="AA728" i="4"/>
  <c r="AA792" i="4"/>
  <c r="AB792" i="4" s="1"/>
  <c r="Q619" i="4"/>
  <c r="AA272" i="4"/>
  <c r="AB272" i="4" s="1"/>
  <c r="Q707" i="4"/>
  <c r="Q810" i="4"/>
  <c r="Q874" i="4"/>
  <c r="Q723" i="4"/>
  <c r="Q860" i="4"/>
  <c r="AA162" i="4"/>
  <c r="AB162" i="4" s="1"/>
  <c r="AA226" i="4"/>
  <c r="AB226" i="4" s="1"/>
  <c r="Q290" i="4"/>
  <c r="Q354" i="4"/>
  <c r="Q418" i="4"/>
  <c r="Q482" i="4"/>
  <c r="Q546" i="4"/>
  <c r="Q610" i="4"/>
  <c r="Q674" i="4"/>
  <c r="Q738" i="4"/>
  <c r="Q595" i="4"/>
  <c r="Q764" i="4"/>
  <c r="AA49" i="4"/>
  <c r="AB49" i="4" s="1"/>
  <c r="AA21" i="4"/>
  <c r="AB21" i="4" s="1"/>
  <c r="AA85" i="4"/>
  <c r="AB85" i="4" s="1"/>
  <c r="AA149" i="4"/>
  <c r="AB149" i="4" s="1"/>
  <c r="AA213" i="4"/>
  <c r="AB213" i="4" s="1"/>
  <c r="AA277" i="4"/>
  <c r="AB277" i="4" s="1"/>
  <c r="AA341" i="4"/>
  <c r="AB341" i="4" s="1"/>
  <c r="AA405" i="4"/>
  <c r="AB405" i="4" s="1"/>
  <c r="AA469" i="4"/>
  <c r="AB469" i="4" s="1"/>
  <c r="AA533" i="4"/>
  <c r="AB533" i="4" s="1"/>
  <c r="AA597" i="4"/>
  <c r="AB597" i="4" s="1"/>
  <c r="AA661" i="4"/>
  <c r="AB661" i="4" s="1"/>
  <c r="AA6" i="4"/>
  <c r="AB6" i="4" s="1"/>
  <c r="AA70" i="4"/>
  <c r="AB70" i="4" s="1"/>
  <c r="AA134" i="4"/>
  <c r="AB134" i="4" s="1"/>
  <c r="AA121" i="4"/>
  <c r="AB121" i="4" s="1"/>
  <c r="AA185" i="4"/>
  <c r="AB185" i="4" s="1"/>
  <c r="AA249" i="4"/>
  <c r="AB249" i="4" s="1"/>
  <c r="AA313" i="4"/>
  <c r="AB313" i="4" s="1"/>
  <c r="AA377" i="4"/>
  <c r="AB377" i="4" s="1"/>
  <c r="AA441" i="4"/>
  <c r="AB441" i="4" s="1"/>
  <c r="AA505" i="4"/>
  <c r="AB505" i="4" s="1"/>
  <c r="AA569" i="4"/>
  <c r="AB569" i="4" s="1"/>
  <c r="AA633" i="4"/>
  <c r="AB633" i="4" s="1"/>
  <c r="AA697" i="4"/>
  <c r="AB697" i="4" s="1"/>
  <c r="AA837" i="4"/>
  <c r="AB837" i="4" s="1"/>
  <c r="AA630" i="4"/>
  <c r="AB630" i="4" s="1"/>
  <c r="AA758" i="4"/>
  <c r="AB758" i="4" s="1"/>
  <c r="AA222" i="4"/>
  <c r="AB222" i="4" s="1"/>
  <c r="AA286" i="4"/>
  <c r="AB286" i="4" s="1"/>
  <c r="AA350" i="4"/>
  <c r="AB350" i="4" s="1"/>
  <c r="AA414" i="4"/>
  <c r="AB414" i="4" s="1"/>
  <c r="AA478" i="4"/>
  <c r="AB478" i="4" s="1"/>
  <c r="AA542" i="4"/>
  <c r="AB542" i="4" s="1"/>
  <c r="AB606" i="4"/>
  <c r="AA606" i="4"/>
  <c r="AA734" i="4"/>
  <c r="AB734" i="4" s="1"/>
  <c r="AA822" i="4"/>
  <c r="AB822" i="4" s="1"/>
  <c r="AA886" i="4"/>
  <c r="AB886" i="4" s="1"/>
  <c r="AA31" i="4"/>
  <c r="AB31" i="4" s="1"/>
  <c r="AA95" i="4"/>
  <c r="AB95" i="4" s="1"/>
  <c r="AA159" i="4"/>
  <c r="AB159" i="4" s="1"/>
  <c r="AA223" i="4"/>
  <c r="AB223" i="4" s="1"/>
  <c r="AA287" i="4"/>
  <c r="AB287" i="4" s="1"/>
  <c r="AA351" i="4"/>
  <c r="AB351" i="4" s="1"/>
  <c r="AA721" i="4"/>
  <c r="AB721" i="4" s="1"/>
  <c r="AA785" i="4"/>
  <c r="AB785" i="4" s="1"/>
  <c r="AA849" i="4"/>
  <c r="AB849" i="4" s="1"/>
  <c r="AA20" i="4"/>
  <c r="AB20" i="4" s="1"/>
  <c r="AA84" i="4"/>
  <c r="AB84" i="4" s="1"/>
  <c r="AA148" i="4"/>
  <c r="AB148" i="4" s="1"/>
  <c r="AA212" i="4"/>
  <c r="AB212" i="4" s="1"/>
  <c r="AA276" i="4"/>
  <c r="AB276" i="4" s="1"/>
  <c r="AA340" i="4"/>
  <c r="AB340" i="4" s="1"/>
  <c r="AA404" i="4"/>
  <c r="AB404" i="4" s="1"/>
  <c r="AA468" i="4"/>
  <c r="AB468" i="4" s="1"/>
  <c r="AA532" i="4"/>
  <c r="AB532" i="4" s="1"/>
  <c r="AA596" i="4"/>
  <c r="AB596" i="4" s="1"/>
  <c r="AA660" i="4"/>
  <c r="AB660" i="4" s="1"/>
  <c r="AA591" i="4"/>
  <c r="AB591" i="4" s="1"/>
  <c r="AA775" i="4"/>
  <c r="AB775" i="4" s="1"/>
  <c r="AA487" i="4"/>
  <c r="AB487" i="4" s="1"/>
  <c r="AA687" i="4"/>
  <c r="AB687" i="4" s="1"/>
  <c r="AA887" i="4"/>
  <c r="AB887" i="4" s="1"/>
  <c r="AA599" i="4"/>
  <c r="AB599" i="4" s="1"/>
  <c r="AA791" i="4"/>
  <c r="AB791" i="4" s="1"/>
  <c r="AA891" i="4"/>
  <c r="AB891" i="4" s="1"/>
  <c r="Q10" i="4"/>
  <c r="Q74" i="4"/>
  <c r="Q771" i="4"/>
  <c r="AA24" i="4"/>
  <c r="AB24" i="4" s="1"/>
  <c r="AA88" i="4"/>
  <c r="AB88" i="4" s="1"/>
  <c r="AA152" i="4"/>
  <c r="AB152" i="4" s="1"/>
  <c r="AA216" i="4"/>
  <c r="AB216" i="4" s="1"/>
  <c r="AA288" i="4"/>
  <c r="AB288" i="4" s="1"/>
  <c r="AA352" i="4"/>
  <c r="AB352" i="4" s="1"/>
  <c r="AA416" i="4"/>
  <c r="AB416" i="4" s="1"/>
  <c r="AA480" i="4"/>
  <c r="AB480" i="4" s="1"/>
  <c r="AA544" i="4"/>
  <c r="AB544" i="4" s="1"/>
  <c r="AA608" i="4"/>
  <c r="AB608" i="4" s="1"/>
  <c r="AA672" i="4"/>
  <c r="AB672" i="4" s="1"/>
  <c r="AA736" i="4"/>
  <c r="AB736" i="4" s="1"/>
  <c r="AA800" i="4"/>
  <c r="AB800" i="4" s="1"/>
  <c r="Q659" i="4"/>
  <c r="AA808" i="4"/>
  <c r="AB808" i="4" s="1"/>
  <c r="Q451" i="4"/>
  <c r="Q747" i="4"/>
  <c r="Q818" i="4"/>
  <c r="Q882" i="4"/>
  <c r="Q443" i="4"/>
  <c r="Q763" i="4"/>
  <c r="Q106" i="4"/>
  <c r="Q170" i="4"/>
  <c r="Q234" i="4"/>
  <c r="Q298" i="4"/>
  <c r="Q362" i="4"/>
  <c r="Q426" i="4"/>
  <c r="Q490" i="4"/>
  <c r="Q554" i="4"/>
  <c r="Q618" i="4"/>
  <c r="Q682" i="4"/>
  <c r="Q754" i="4"/>
  <c r="Q651" i="4"/>
  <c r="Q796" i="4"/>
  <c r="AB57" i="4"/>
  <c r="AA57" i="4"/>
  <c r="AB29" i="4"/>
  <c r="AA29" i="4"/>
  <c r="AA93" i="4"/>
  <c r="AB93" i="4" s="1"/>
  <c r="AA157" i="4"/>
  <c r="AB157" i="4" s="1"/>
  <c r="AA285" i="4"/>
  <c r="AB285" i="4" s="1"/>
  <c r="AA349" i="4"/>
  <c r="AB349" i="4" s="1"/>
  <c r="AA413" i="4"/>
  <c r="AB413" i="4" s="1"/>
  <c r="AA477" i="4"/>
  <c r="AB477" i="4" s="1"/>
  <c r="AA541" i="4"/>
  <c r="AB541" i="4" s="1"/>
  <c r="AA605" i="4"/>
  <c r="AB605" i="4" s="1"/>
  <c r="AA669" i="4"/>
  <c r="AB669" i="4" s="1"/>
  <c r="AA14" i="4"/>
  <c r="AB14" i="4" s="1"/>
  <c r="AA78" i="4"/>
  <c r="AB78" i="4" s="1"/>
  <c r="AA142" i="4"/>
  <c r="AB142" i="4" s="1"/>
  <c r="AA129" i="4"/>
  <c r="AB129" i="4" s="1"/>
  <c r="AA193" i="4"/>
  <c r="AB193" i="4" s="1"/>
  <c r="AA257" i="4"/>
  <c r="AB257" i="4" s="1"/>
  <c r="AA321" i="4"/>
  <c r="AB321" i="4" s="1"/>
  <c r="AA385" i="4"/>
  <c r="AB385" i="4" s="1"/>
  <c r="AB449" i="4"/>
  <c r="AA449" i="4"/>
  <c r="AB513" i="4"/>
  <c r="AA513" i="4"/>
  <c r="AA577" i="4"/>
  <c r="AB577" i="4" s="1"/>
  <c r="AA641" i="4"/>
  <c r="AB641" i="4" s="1"/>
  <c r="AA705" i="4"/>
  <c r="AB705" i="4" s="1"/>
  <c r="AA781" i="4"/>
  <c r="AB781" i="4" s="1"/>
  <c r="AA845" i="4"/>
  <c r="AB845" i="4" s="1"/>
  <c r="AA646" i="4"/>
  <c r="AB646" i="4" s="1"/>
  <c r="AA166" i="4"/>
  <c r="AB166" i="4" s="1"/>
  <c r="AA230" i="4"/>
  <c r="AB230" i="4" s="1"/>
  <c r="AA294" i="4"/>
  <c r="AB294" i="4" s="1"/>
  <c r="AA358" i="4"/>
  <c r="AB358" i="4" s="1"/>
  <c r="AA422" i="4"/>
  <c r="AB422" i="4" s="1"/>
  <c r="AA486" i="4"/>
  <c r="AB486" i="4" s="1"/>
  <c r="AA550" i="4"/>
  <c r="AB550" i="4" s="1"/>
  <c r="AA622" i="4"/>
  <c r="AB622" i="4" s="1"/>
  <c r="AA750" i="4"/>
  <c r="AB750" i="4" s="1"/>
  <c r="AA830" i="4"/>
  <c r="AB830" i="4" s="1"/>
  <c r="AA375" i="4"/>
  <c r="AB375" i="4" s="1"/>
  <c r="AA39" i="4"/>
  <c r="AB39" i="4" s="1"/>
  <c r="AA103" i="4"/>
  <c r="AB103" i="4" s="1"/>
  <c r="AA167" i="4"/>
  <c r="AB167" i="4" s="1"/>
  <c r="AA231" i="4"/>
  <c r="AB231" i="4" s="1"/>
  <c r="AA295" i="4"/>
  <c r="AB295" i="4" s="1"/>
  <c r="AA359" i="4"/>
  <c r="AB359" i="4" s="1"/>
  <c r="AA729" i="4"/>
  <c r="AB729" i="4" s="1"/>
  <c r="AA793" i="4"/>
  <c r="AB793" i="4" s="1"/>
  <c r="AA857" i="4"/>
  <c r="AB857" i="4" s="1"/>
  <c r="AA28" i="4"/>
  <c r="AB28" i="4" s="1"/>
  <c r="AA92" i="4"/>
  <c r="AB92" i="4" s="1"/>
  <c r="AA156" i="4"/>
  <c r="AB156" i="4" s="1"/>
  <c r="AA220" i="4"/>
  <c r="AB220" i="4" s="1"/>
  <c r="AA284" i="4"/>
  <c r="AB284" i="4" s="1"/>
  <c r="AA348" i="4"/>
  <c r="AB348" i="4" s="1"/>
  <c r="AA412" i="4"/>
  <c r="AB412" i="4" s="1"/>
  <c r="AA476" i="4"/>
  <c r="AB476" i="4" s="1"/>
  <c r="AB540" i="4"/>
  <c r="AA540" i="4"/>
  <c r="AA604" i="4"/>
  <c r="AB604" i="4" s="1"/>
  <c r="AA668" i="4"/>
  <c r="AB668" i="4" s="1"/>
  <c r="AA799" i="4"/>
  <c r="AB799" i="4" s="1"/>
  <c r="AA511" i="4"/>
  <c r="AB511" i="4" s="1"/>
  <c r="AA711" i="4"/>
  <c r="AB711" i="4" s="1"/>
  <c r="AA439" i="4"/>
  <c r="AB439" i="4" s="1"/>
  <c r="AA623" i="4"/>
  <c r="AB623" i="4" s="1"/>
  <c r="AB823" i="4"/>
  <c r="AA823" i="4"/>
  <c r="AA819" i="4"/>
  <c r="AB819" i="4" s="1"/>
  <c r="Q2" i="4"/>
  <c r="Q18" i="4"/>
  <c r="Q82" i="4"/>
  <c r="AA107" i="4"/>
  <c r="AB107" i="4" s="1"/>
  <c r="Q459" i="4"/>
  <c r="Q811" i="4"/>
  <c r="AA32" i="4"/>
  <c r="AB32" i="4" s="1"/>
  <c r="AA96" i="4"/>
  <c r="AB96" i="4" s="1"/>
  <c r="AA160" i="4"/>
  <c r="AB160" i="4" s="1"/>
  <c r="AA224" i="4"/>
  <c r="AB224" i="4" s="1"/>
  <c r="AA296" i="4"/>
  <c r="AB296" i="4" s="1"/>
  <c r="AA360" i="4"/>
  <c r="AB360" i="4" s="1"/>
  <c r="AA424" i="4"/>
  <c r="AB424" i="4" s="1"/>
  <c r="AA488" i="4"/>
  <c r="AB488" i="4" s="1"/>
  <c r="AA552" i="4"/>
  <c r="AB552" i="4" s="1"/>
  <c r="AA616" i="4"/>
  <c r="AB616" i="4" s="1"/>
  <c r="AA680" i="4"/>
  <c r="AB680" i="4" s="1"/>
  <c r="AA744" i="4"/>
  <c r="AB744" i="4" s="1"/>
  <c r="AA816" i="4"/>
  <c r="AB816" i="4" s="1"/>
  <c r="Q699" i="4"/>
  <c r="AA848" i="4"/>
  <c r="AB848" i="4" s="1"/>
  <c r="Q491" i="4"/>
  <c r="Q787" i="4"/>
  <c r="Q826" i="4"/>
  <c r="Q890" i="4"/>
  <c r="Q483" i="4"/>
  <c r="Q803" i="4"/>
  <c r="Q114" i="4"/>
  <c r="Q178" i="4"/>
  <c r="Q242" i="4"/>
  <c r="Q306" i="4"/>
  <c r="Q370" i="4"/>
  <c r="Q434" i="4"/>
  <c r="Q498" i="4"/>
  <c r="Q562" i="4"/>
  <c r="Q626" i="4"/>
  <c r="Q690" i="4"/>
  <c r="Q762" i="4"/>
  <c r="Q691" i="4"/>
  <c r="Q828" i="4"/>
  <c r="AA65" i="4"/>
  <c r="AB65" i="4" s="1"/>
  <c r="AA37" i="4"/>
  <c r="AB37" i="4" s="1"/>
  <c r="AA101" i="4"/>
  <c r="AB101" i="4" s="1"/>
  <c r="AA165" i="4"/>
  <c r="AB165" i="4" s="1"/>
  <c r="AA229" i="4"/>
  <c r="AB229" i="4" s="1"/>
  <c r="AA293" i="4"/>
  <c r="AB293" i="4" s="1"/>
  <c r="AA357" i="4"/>
  <c r="AB357" i="4" s="1"/>
  <c r="AA421" i="4"/>
  <c r="AB421" i="4" s="1"/>
  <c r="AB485" i="4"/>
  <c r="AA485" i="4"/>
  <c r="AA549" i="4"/>
  <c r="AB549" i="4" s="1"/>
  <c r="AA613" i="4"/>
  <c r="AB613" i="4" s="1"/>
  <c r="AA677" i="4"/>
  <c r="AB677" i="4" s="1"/>
  <c r="AA22" i="4"/>
  <c r="AB22" i="4" s="1"/>
  <c r="AA86" i="4"/>
  <c r="AB86" i="4" s="1"/>
  <c r="AA150" i="4"/>
  <c r="AB150" i="4" s="1"/>
  <c r="AA137" i="4"/>
  <c r="AB137" i="4" s="1"/>
  <c r="AA201" i="4"/>
  <c r="AB201" i="4" s="1"/>
  <c r="AA265" i="4"/>
  <c r="AB265" i="4" s="1"/>
  <c r="AA329" i="4"/>
  <c r="AB329" i="4" s="1"/>
  <c r="AA393" i="4"/>
  <c r="AB393" i="4" s="1"/>
  <c r="AA457" i="4"/>
  <c r="AB457" i="4" s="1"/>
  <c r="AA521" i="4"/>
  <c r="AB521" i="4" s="1"/>
  <c r="AA585" i="4"/>
  <c r="AB585" i="4" s="1"/>
  <c r="AA649" i="4"/>
  <c r="AB649" i="4" s="1"/>
  <c r="AA725" i="4"/>
  <c r="AB725" i="4" s="1"/>
  <c r="AA789" i="4"/>
  <c r="AB789" i="4" s="1"/>
  <c r="AA853" i="4"/>
  <c r="AB853" i="4" s="1"/>
  <c r="AA662" i="4"/>
  <c r="AB662" i="4" s="1"/>
  <c r="AA174" i="4"/>
  <c r="AB174" i="4" s="1"/>
  <c r="AA238" i="4"/>
  <c r="AB238" i="4" s="1"/>
  <c r="AA302" i="4"/>
  <c r="AB302" i="4" s="1"/>
  <c r="AA366" i="4"/>
  <c r="AB366" i="4" s="1"/>
  <c r="AA430" i="4"/>
  <c r="AB430" i="4" s="1"/>
  <c r="AA494" i="4"/>
  <c r="AB494" i="4" s="1"/>
  <c r="AA558" i="4"/>
  <c r="AB558" i="4" s="1"/>
  <c r="AA638" i="4"/>
  <c r="AB638" i="4" s="1"/>
  <c r="AA766" i="4"/>
  <c r="AB766" i="4" s="1"/>
  <c r="AA838" i="4"/>
  <c r="AB838" i="4" s="1"/>
  <c r="AA399" i="4"/>
  <c r="AB399" i="4" s="1"/>
  <c r="AA47" i="4"/>
  <c r="AB47" i="4" s="1"/>
  <c r="AA111" i="4"/>
  <c r="AB111" i="4" s="1"/>
  <c r="AA175" i="4"/>
  <c r="AB175" i="4" s="1"/>
  <c r="AA239" i="4"/>
  <c r="AB239" i="4" s="1"/>
  <c r="AA303" i="4"/>
  <c r="AB303" i="4" s="1"/>
  <c r="AB367" i="4"/>
  <c r="AA367" i="4"/>
  <c r="AA737" i="4"/>
  <c r="AB737" i="4" s="1"/>
  <c r="AA801" i="4"/>
  <c r="AB801" i="4" s="1"/>
  <c r="AA865" i="4"/>
  <c r="AB865" i="4" s="1"/>
  <c r="AA36" i="4"/>
  <c r="AB36" i="4" s="1"/>
  <c r="AA100" i="4"/>
  <c r="AB100" i="4" s="1"/>
  <c r="AA164" i="4"/>
  <c r="AB164" i="4" s="1"/>
  <c r="AA228" i="4"/>
  <c r="AB228" i="4" s="1"/>
  <c r="AA292" i="4"/>
  <c r="AB292" i="4" s="1"/>
  <c r="AA356" i="4"/>
  <c r="AB356" i="4" s="1"/>
  <c r="AA420" i="4"/>
  <c r="AB420" i="4" s="1"/>
  <c r="AA484" i="4"/>
  <c r="AB484" i="4" s="1"/>
  <c r="AA548" i="4"/>
  <c r="AB548" i="4" s="1"/>
  <c r="AA612" i="4"/>
  <c r="AB612" i="4" s="1"/>
  <c r="AA455" i="4"/>
  <c r="AB455" i="4" s="1"/>
  <c r="AA639" i="4"/>
  <c r="AB639" i="4" s="1"/>
  <c r="AA815" i="4"/>
  <c r="AB815" i="4" s="1"/>
  <c r="AA535" i="4"/>
  <c r="AB535" i="4" s="1"/>
  <c r="AA447" i="4"/>
  <c r="AB447" i="4" s="1"/>
  <c r="AA647" i="4"/>
  <c r="AB647" i="4" s="1"/>
  <c r="AA847" i="4"/>
  <c r="AB847" i="4" s="1"/>
  <c r="AA835" i="4"/>
  <c r="AB835" i="4" s="1"/>
  <c r="Q26" i="4"/>
  <c r="Q90" i="4"/>
  <c r="Q708" i="4"/>
  <c r="Q499" i="4"/>
  <c r="Q700" i="4"/>
  <c r="AA40" i="4"/>
  <c r="AB40" i="4" s="1"/>
  <c r="AA104" i="4"/>
  <c r="AB104" i="4" s="1"/>
  <c r="AA168" i="4"/>
  <c r="AB168" i="4" s="1"/>
  <c r="AA232" i="4"/>
  <c r="AB232" i="4" s="1"/>
  <c r="AA304" i="4"/>
  <c r="AB304" i="4" s="1"/>
  <c r="AA368" i="4"/>
  <c r="AB368" i="4" s="1"/>
  <c r="AA432" i="4"/>
  <c r="AB432" i="4" s="1"/>
  <c r="AA496" i="4"/>
  <c r="AB496" i="4" s="1"/>
  <c r="AA560" i="4"/>
  <c r="AB560" i="4" s="1"/>
  <c r="AA624" i="4"/>
  <c r="AB624" i="4" s="1"/>
  <c r="AA688" i="4"/>
  <c r="AB688" i="4" s="1"/>
  <c r="AA752" i="4"/>
  <c r="AB752" i="4" s="1"/>
  <c r="AA824" i="4"/>
  <c r="AB824" i="4" s="1"/>
  <c r="Q739" i="4"/>
  <c r="AA864" i="4"/>
  <c r="AB864" i="4" s="1"/>
  <c r="Q531" i="4"/>
  <c r="Q836" i="4"/>
  <c r="Q834" i="4"/>
  <c r="Q523" i="4"/>
  <c r="Q684" i="4"/>
  <c r="AA122" i="4"/>
  <c r="AB122" i="4" s="1"/>
  <c r="AA186" i="4"/>
  <c r="AB186" i="4" s="1"/>
  <c r="AA250" i="4"/>
  <c r="AB250" i="4" s="1"/>
  <c r="Q314" i="4"/>
  <c r="Q378" i="4"/>
  <c r="Q442" i="4"/>
  <c r="Q506" i="4"/>
  <c r="Q570" i="4"/>
  <c r="Q634" i="4"/>
  <c r="Q698" i="4"/>
  <c r="Q778" i="4"/>
  <c r="Q715" i="4"/>
  <c r="Q868" i="4"/>
  <c r="AA9" i="4"/>
  <c r="AB9" i="4" s="1"/>
  <c r="AA73" i="4"/>
  <c r="AB73" i="4" s="1"/>
  <c r="AA45" i="4"/>
  <c r="AB45" i="4" s="1"/>
  <c r="AA109" i="4"/>
  <c r="AB109" i="4" s="1"/>
  <c r="AA173" i="4"/>
  <c r="AB173" i="4" s="1"/>
  <c r="AA237" i="4"/>
  <c r="AB237" i="4" s="1"/>
  <c r="AA301" i="4"/>
  <c r="AB301" i="4" s="1"/>
  <c r="AA365" i="4"/>
  <c r="AB365" i="4" s="1"/>
  <c r="AA429" i="4"/>
  <c r="AB429" i="4" s="1"/>
  <c r="AA493" i="4"/>
  <c r="AB493" i="4" s="1"/>
  <c r="AA557" i="4"/>
  <c r="AB557" i="4" s="1"/>
  <c r="AB621" i="4"/>
  <c r="AA621" i="4"/>
  <c r="AA685" i="4"/>
  <c r="AB685" i="4" s="1"/>
  <c r="AA30" i="4"/>
  <c r="AB30" i="4" s="1"/>
  <c r="AA94" i="4"/>
  <c r="AB94" i="4" s="1"/>
  <c r="AA158" i="4"/>
  <c r="AB158" i="4" s="1"/>
  <c r="AA145" i="4"/>
  <c r="AB145" i="4" s="1"/>
  <c r="AA209" i="4"/>
  <c r="AB209" i="4" s="1"/>
  <c r="AA273" i="4"/>
  <c r="AB273" i="4" s="1"/>
  <c r="AA337" i="4"/>
  <c r="AB337" i="4" s="1"/>
  <c r="AA401" i="4"/>
  <c r="AB401" i="4" s="1"/>
  <c r="AA465" i="4"/>
  <c r="AB465" i="4" s="1"/>
  <c r="AA529" i="4"/>
  <c r="AB529" i="4" s="1"/>
  <c r="AA593" i="4"/>
  <c r="AB593" i="4" s="1"/>
  <c r="AA657" i="4"/>
  <c r="AB657" i="4" s="1"/>
  <c r="AA733" i="4"/>
  <c r="AB733" i="4" s="1"/>
  <c r="AA797" i="4"/>
  <c r="AB797" i="4" s="1"/>
  <c r="AB861" i="4"/>
  <c r="AA861" i="4"/>
  <c r="AB678" i="4"/>
  <c r="AA678" i="4"/>
  <c r="AA182" i="4"/>
  <c r="AB182" i="4" s="1"/>
  <c r="AA246" i="4"/>
  <c r="AB246" i="4" s="1"/>
  <c r="AA310" i="4"/>
  <c r="AB310" i="4" s="1"/>
  <c r="AA374" i="4"/>
  <c r="AB374" i="4" s="1"/>
  <c r="AA438" i="4"/>
  <c r="AB438" i="4" s="1"/>
  <c r="AA502" i="4"/>
  <c r="AB502" i="4" s="1"/>
  <c r="AA566" i="4"/>
  <c r="AB566" i="4" s="1"/>
  <c r="AA654" i="4"/>
  <c r="AB654" i="4" s="1"/>
  <c r="AA782" i="4"/>
  <c r="AB782" i="4" s="1"/>
  <c r="AA846" i="4"/>
  <c r="AB846" i="4" s="1"/>
  <c r="AB415" i="4"/>
  <c r="AA415" i="4"/>
  <c r="AB55" i="4"/>
  <c r="AA55" i="4"/>
  <c r="AA119" i="4"/>
  <c r="AB119" i="4" s="1"/>
  <c r="AA183" i="4"/>
  <c r="AB183" i="4" s="1"/>
  <c r="AA247" i="4"/>
  <c r="AB247" i="4" s="1"/>
  <c r="AA311" i="4"/>
  <c r="AB311" i="4" s="1"/>
  <c r="AB383" i="4"/>
  <c r="AA383" i="4"/>
  <c r="AA745" i="4"/>
  <c r="AB745" i="4" s="1"/>
  <c r="AA809" i="4"/>
  <c r="AB809" i="4" s="1"/>
  <c r="AA873" i="4"/>
  <c r="AB873" i="4" s="1"/>
  <c r="AA44" i="4"/>
  <c r="AB44" i="4" s="1"/>
  <c r="AA108" i="4"/>
  <c r="AB108" i="4" s="1"/>
  <c r="AA172" i="4"/>
  <c r="AB172" i="4" s="1"/>
  <c r="AA236" i="4"/>
  <c r="AB236" i="4" s="1"/>
  <c r="AA300" i="4"/>
  <c r="AB300" i="4" s="1"/>
  <c r="AA364" i="4"/>
  <c r="AB364" i="4" s="1"/>
  <c r="AA428" i="4"/>
  <c r="AB428" i="4" s="1"/>
  <c r="AA492" i="4"/>
  <c r="AB492" i="4" s="1"/>
  <c r="AA556" i="4"/>
  <c r="AB556" i="4" s="1"/>
  <c r="AA620" i="4"/>
  <c r="AB620" i="4" s="1"/>
  <c r="AA479" i="4"/>
  <c r="AB479" i="4" s="1"/>
  <c r="AA663" i="4"/>
  <c r="AB663" i="4" s="1"/>
  <c r="AA839" i="4"/>
  <c r="AB839" i="4" s="1"/>
  <c r="AA559" i="4"/>
  <c r="AB559" i="4" s="1"/>
  <c r="AA759" i="4"/>
  <c r="AB759" i="4" s="1"/>
  <c r="AA471" i="4"/>
  <c r="AB471" i="4" s="1"/>
  <c r="AA671" i="4"/>
  <c r="AB671" i="4" s="1"/>
  <c r="AA871" i="4"/>
  <c r="AB871" i="4" s="1"/>
  <c r="AA851" i="4"/>
  <c r="AB851" i="4" s="1"/>
  <c r="Q34" i="4"/>
  <c r="Q98" i="4"/>
  <c r="Q772" i="4"/>
  <c r="Q539" i="4"/>
  <c r="Q740" i="4"/>
  <c r="AA48" i="4"/>
  <c r="AB48" i="4" s="1"/>
  <c r="AA112" i="4"/>
  <c r="AB112" i="4" s="1"/>
  <c r="AA176" i="4"/>
  <c r="AB176" i="4" s="1"/>
  <c r="AA240" i="4"/>
  <c r="AB240" i="4" s="1"/>
  <c r="AA312" i="4"/>
  <c r="AB312" i="4" s="1"/>
  <c r="AA376" i="4"/>
  <c r="AB376" i="4" s="1"/>
  <c r="AA440" i="4"/>
  <c r="AB440" i="4" s="1"/>
  <c r="AA504" i="4"/>
  <c r="AB504" i="4" s="1"/>
  <c r="AA568" i="4"/>
  <c r="AB568" i="4" s="1"/>
  <c r="AA632" i="4"/>
  <c r="AB632" i="4" s="1"/>
  <c r="AA696" i="4"/>
  <c r="AB696" i="4" s="1"/>
  <c r="AA760" i="4"/>
  <c r="AB760" i="4" s="1"/>
  <c r="AA832" i="4"/>
  <c r="AB832" i="4" s="1"/>
  <c r="Q475" i="4"/>
  <c r="Q779" i="4"/>
  <c r="AA880" i="4"/>
  <c r="AB880" i="4" s="1"/>
  <c r="Q571" i="4"/>
  <c r="Q746" i="4"/>
  <c r="Q842" i="4"/>
  <c r="Q563" i="4"/>
  <c r="Q732" i="4"/>
  <c r="AA130" i="4"/>
  <c r="AB130" i="4" s="1"/>
  <c r="AA194" i="4"/>
  <c r="AB194" i="4" s="1"/>
  <c r="AA258" i="4"/>
  <c r="AB258" i="4" s="1"/>
  <c r="Q322" i="4"/>
  <c r="Q386" i="4"/>
  <c r="Q450" i="4"/>
  <c r="Q514" i="4"/>
  <c r="Q578" i="4"/>
  <c r="Q642" i="4"/>
  <c r="Q706" i="4"/>
  <c r="Q794" i="4"/>
  <c r="Q755" i="4"/>
  <c r="Q884" i="4"/>
  <c r="H60" i="3"/>
  <c r="G60" i="3"/>
  <c r="G50" i="3"/>
  <c r="H50" i="3"/>
  <c r="G42" i="3"/>
  <c r="H42" i="3"/>
  <c r="F42" i="3"/>
  <c r="E42" i="3"/>
  <c r="E12" i="3"/>
  <c r="G10" i="3" s="1"/>
  <c r="G18" i="3"/>
  <c r="G17" i="3"/>
  <c r="F19" i="3"/>
  <c r="H17" i="3" s="1"/>
  <c r="F12" i="3"/>
  <c r="H10" i="3" s="1"/>
  <c r="F28" i="3"/>
  <c r="G11" i="3"/>
  <c r="G9" i="3"/>
  <c r="G12" i="3" s="1"/>
  <c r="G19" i="3"/>
  <c r="AB279" i="4" l="1"/>
  <c r="AA279" i="4"/>
  <c r="AB180" i="4"/>
  <c r="AA578" i="4"/>
  <c r="AB578" i="4" s="1"/>
  <c r="AA772" i="4"/>
  <c r="AB772" i="4" s="1"/>
  <c r="AA570" i="4"/>
  <c r="AB570" i="4" s="1"/>
  <c r="AA738" i="4"/>
  <c r="AB738" i="4" s="1"/>
  <c r="AA707" i="4"/>
  <c r="AB707" i="4" s="1"/>
  <c r="AA66" i="4"/>
  <c r="AB66" i="4" s="1"/>
  <c r="AA555" i="4"/>
  <c r="AB555" i="4" s="1"/>
  <c r="AA282" i="4"/>
  <c r="AB282" i="4" s="1"/>
  <c r="AA802" i="4"/>
  <c r="AB802" i="4" s="1"/>
  <c r="AB844" i="4"/>
  <c r="AA844" i="4"/>
  <c r="AA466" i="4"/>
  <c r="AB466" i="4" s="1"/>
  <c r="AA858" i="4"/>
  <c r="AB858" i="4" s="1"/>
  <c r="AA627" i="4"/>
  <c r="AB627" i="4" s="1"/>
  <c r="AA522" i="4"/>
  <c r="AB522" i="4" s="1"/>
  <c r="AA603" i="4"/>
  <c r="AB603" i="4" s="1"/>
  <c r="AA514" i="4"/>
  <c r="AB514" i="4" s="1"/>
  <c r="AA98" i="4"/>
  <c r="AB98" i="4" s="1"/>
  <c r="AA506" i="4"/>
  <c r="AB506" i="4" s="1"/>
  <c r="AA26" i="4"/>
  <c r="AB26" i="4" s="1"/>
  <c r="AA691" i="4"/>
  <c r="AB691" i="4" s="1"/>
  <c r="AA306" i="4"/>
  <c r="AB306" i="4" s="1"/>
  <c r="AA787" i="4"/>
  <c r="AB787" i="4" s="1"/>
  <c r="AA459" i="4"/>
  <c r="AB459" i="4" s="1"/>
  <c r="AA618" i="4"/>
  <c r="AB618" i="4" s="1"/>
  <c r="AA106" i="4"/>
  <c r="AB106" i="4" s="1"/>
  <c r="AA674" i="4"/>
  <c r="AB674" i="4" s="1"/>
  <c r="AA730" i="4"/>
  <c r="AB730" i="4" s="1"/>
  <c r="AA667" i="4"/>
  <c r="AB667" i="4" s="1"/>
  <c r="AA675" i="4"/>
  <c r="AB675" i="4" s="1"/>
  <c r="AB402" i="4"/>
  <c r="AA402" i="4"/>
  <c r="AA786" i="4"/>
  <c r="AB786" i="4" s="1"/>
  <c r="AA852" i="4"/>
  <c r="AB852" i="4" s="1"/>
  <c r="AA458" i="4"/>
  <c r="AB458" i="4" s="1"/>
  <c r="AA850" i="4"/>
  <c r="AB850" i="4" s="1"/>
  <c r="AA170" i="4"/>
  <c r="AB170" i="4" s="1"/>
  <c r="AA242" i="4"/>
  <c r="AB242" i="4" s="1"/>
  <c r="AA659" i="4"/>
  <c r="AB659" i="4" s="1"/>
  <c r="AA892" i="4"/>
  <c r="AB892" i="4" s="1"/>
  <c r="AA692" i="4"/>
  <c r="AB692" i="4" s="1"/>
  <c r="AA338" i="4"/>
  <c r="AB338" i="4" s="1"/>
  <c r="AA635" i="4"/>
  <c r="AB635" i="4" s="1"/>
  <c r="AA50" i="4"/>
  <c r="AB50" i="4" s="1"/>
  <c r="AA394" i="4"/>
  <c r="AB394" i="4" s="1"/>
  <c r="AA770" i="4"/>
  <c r="AB770" i="4" s="1"/>
  <c r="AA780" i="4"/>
  <c r="AB780" i="4" s="1"/>
  <c r="AA884" i="4"/>
  <c r="AB884" i="4" s="1"/>
  <c r="AA386" i="4"/>
  <c r="AB386" i="4" s="1"/>
  <c r="AA732" i="4"/>
  <c r="AB732" i="4" s="1"/>
  <c r="AA475" i="4"/>
  <c r="AB475" i="4" s="1"/>
  <c r="AA868" i="4"/>
  <c r="AB868" i="4" s="1"/>
  <c r="AA378" i="4"/>
  <c r="AB378" i="4" s="1"/>
  <c r="AA684" i="4"/>
  <c r="AB684" i="4" s="1"/>
  <c r="AA690" i="4"/>
  <c r="AB690" i="4" s="1"/>
  <c r="AA178" i="4"/>
  <c r="AB178" i="4" s="1"/>
  <c r="AA490" i="4"/>
  <c r="AB490" i="4" s="1"/>
  <c r="AA443" i="4"/>
  <c r="AB443" i="4" s="1"/>
  <c r="AA546" i="4"/>
  <c r="AB546" i="4" s="1"/>
  <c r="AB619" i="4"/>
  <c r="AA619" i="4"/>
  <c r="AA602" i="4"/>
  <c r="AB602" i="4" s="1"/>
  <c r="AA587" i="4"/>
  <c r="AB587" i="4" s="1"/>
  <c r="AA58" i="4"/>
  <c r="AB58" i="4" s="1"/>
  <c r="AA515" i="4"/>
  <c r="AB515" i="4" s="1"/>
  <c r="AA274" i="4"/>
  <c r="AB274" i="4" s="1"/>
  <c r="AA716" i="4"/>
  <c r="AB716" i="4" s="1"/>
  <c r="AA795" i="4"/>
  <c r="AB795" i="4" s="1"/>
  <c r="AA330" i="4"/>
  <c r="AB330" i="4" s="1"/>
  <c r="AA611" i="4"/>
  <c r="AB611" i="4" s="1"/>
  <c r="AA579" i="4"/>
  <c r="AB579" i="4" s="1"/>
  <c r="AA828" i="4"/>
  <c r="AB828" i="4" s="1"/>
  <c r="AA682" i="4"/>
  <c r="AB682" i="4" s="1"/>
  <c r="AA739" i="4"/>
  <c r="AB739" i="4" s="1"/>
  <c r="AA762" i="4"/>
  <c r="AB762" i="4" s="1"/>
  <c r="AA763" i="4"/>
  <c r="AB763" i="4" s="1"/>
  <c r="AA563" i="4"/>
  <c r="AB563" i="4" s="1"/>
  <c r="AA715" i="4"/>
  <c r="AB715" i="4" s="1"/>
  <c r="AA114" i="4"/>
  <c r="AB114" i="4" s="1"/>
  <c r="AA538" i="4"/>
  <c r="AB538" i="4" s="1"/>
  <c r="AA722" i="4"/>
  <c r="AB722" i="4" s="1"/>
  <c r="AA210" i="4"/>
  <c r="AB210" i="4" s="1"/>
  <c r="AA547" i="4"/>
  <c r="AB547" i="4" s="1"/>
  <c r="AA467" i="4"/>
  <c r="AB467" i="4" s="1"/>
  <c r="AB266" i="4"/>
  <c r="AA266" i="4"/>
  <c r="AA812" i="4"/>
  <c r="AB812" i="4" s="1"/>
  <c r="AA370" i="4"/>
  <c r="AB370" i="4" s="1"/>
  <c r="AA34" i="4"/>
  <c r="AB34" i="4" s="1"/>
  <c r="AA666" i="4"/>
  <c r="AB666" i="4" s="1"/>
  <c r="AA755" i="4"/>
  <c r="AB755" i="4" s="1"/>
  <c r="AA626" i="4"/>
  <c r="AB626" i="4" s="1"/>
  <c r="AA882" i="4"/>
  <c r="AB882" i="4" s="1"/>
  <c r="AA482" i="4"/>
  <c r="AB482" i="4" s="1"/>
  <c r="AA794" i="4"/>
  <c r="AB794" i="4" s="1"/>
  <c r="AA842" i="4"/>
  <c r="AB842" i="4" s="1"/>
  <c r="AA778" i="4"/>
  <c r="AB778" i="4" s="1"/>
  <c r="AA834" i="4"/>
  <c r="AB834" i="4" s="1"/>
  <c r="AA700" i="4"/>
  <c r="AB700" i="4" s="1"/>
  <c r="AA562" i="4"/>
  <c r="AB562" i="4" s="1"/>
  <c r="AA803" i="4"/>
  <c r="AB803" i="4" s="1"/>
  <c r="AA699" i="4"/>
  <c r="AB699" i="4" s="1"/>
  <c r="AA18" i="4"/>
  <c r="AB18" i="4" s="1"/>
  <c r="AA796" i="4"/>
  <c r="AB796" i="4" s="1"/>
  <c r="AA362" i="4"/>
  <c r="AB362" i="4" s="1"/>
  <c r="AA818" i="4"/>
  <c r="AB818" i="4" s="1"/>
  <c r="AA771" i="4"/>
  <c r="AB771" i="4" s="1"/>
  <c r="AA418" i="4"/>
  <c r="AB418" i="4" s="1"/>
  <c r="AA723" i="4"/>
  <c r="AB723" i="4" s="1"/>
  <c r="AA474" i="4"/>
  <c r="AB474" i="4" s="1"/>
  <c r="AA820" i="4"/>
  <c r="AB820" i="4" s="1"/>
  <c r="AA658" i="4"/>
  <c r="AB658" i="4" s="1"/>
  <c r="AA146" i="4"/>
  <c r="AB146" i="4" s="1"/>
  <c r="AA714" i="4"/>
  <c r="AB714" i="4" s="1"/>
  <c r="AA202" i="4"/>
  <c r="AB202" i="4" s="1"/>
  <c r="AA42" i="4"/>
  <c r="AB42" i="4" s="1"/>
  <c r="AA811" i="4"/>
  <c r="AB811" i="4" s="1"/>
  <c r="AA779" i="4"/>
  <c r="AB779" i="4" s="1"/>
  <c r="AA610" i="4"/>
  <c r="AB610" i="4" s="1"/>
  <c r="AA748" i="4"/>
  <c r="AB748" i="4" s="1"/>
  <c r="AA322" i="4"/>
  <c r="AB322" i="4" s="1"/>
  <c r="AA314" i="4"/>
  <c r="AB314" i="4" s="1"/>
  <c r="AA523" i="4"/>
  <c r="AB523" i="4" s="1"/>
  <c r="AA82" i="4"/>
  <c r="AB82" i="4" s="1"/>
  <c r="AA426" i="4"/>
  <c r="AB426" i="4" s="1"/>
  <c r="AA860" i="4"/>
  <c r="AB860" i="4" s="1"/>
  <c r="AA706" i="4"/>
  <c r="AB706" i="4" s="1"/>
  <c r="AA746" i="4"/>
  <c r="AB746" i="4" s="1"/>
  <c r="AA740" i="4"/>
  <c r="AB740" i="4" s="1"/>
  <c r="AA698" i="4"/>
  <c r="AB698" i="4" s="1"/>
  <c r="AA836" i="4"/>
  <c r="AB836" i="4" s="1"/>
  <c r="AA499" i="4"/>
  <c r="AB499" i="4" s="1"/>
  <c r="AA498" i="4"/>
  <c r="AB498" i="4" s="1"/>
  <c r="AA483" i="4"/>
  <c r="AB483" i="4" s="1"/>
  <c r="AA2" i="4"/>
  <c r="AB2" i="4" s="1"/>
  <c r="AA651" i="4"/>
  <c r="AB651" i="4" s="1"/>
  <c r="AA298" i="4"/>
  <c r="AB298" i="4" s="1"/>
  <c r="AA747" i="4"/>
  <c r="AB747" i="4" s="1"/>
  <c r="AA74" i="4"/>
  <c r="AB74" i="4" s="1"/>
  <c r="AA764" i="4"/>
  <c r="AB764" i="4" s="1"/>
  <c r="AA354" i="4"/>
  <c r="AB354" i="4" s="1"/>
  <c r="AA874" i="4"/>
  <c r="AB874" i="4" s="1"/>
  <c r="AA876" i="4"/>
  <c r="AB876" i="4" s="1"/>
  <c r="AA410" i="4"/>
  <c r="AB410" i="4" s="1"/>
  <c r="AA683" i="4"/>
  <c r="AB683" i="4" s="1"/>
  <c r="AB594" i="4"/>
  <c r="AA594" i="4"/>
  <c r="AA788" i="4"/>
  <c r="AB788" i="4" s="1"/>
  <c r="AA650" i="4"/>
  <c r="AB650" i="4" s="1"/>
  <c r="AA138" i="4"/>
  <c r="AB138" i="4" s="1"/>
  <c r="AA676" i="4"/>
  <c r="AB676" i="4" s="1"/>
  <c r="AA90" i="4"/>
  <c r="AB90" i="4" s="1"/>
  <c r="AA826" i="4"/>
  <c r="AB826" i="4" s="1"/>
  <c r="AA450" i="4"/>
  <c r="AB450" i="4" s="1"/>
  <c r="AA442" i="4"/>
  <c r="AB442" i="4" s="1"/>
  <c r="AA491" i="4"/>
  <c r="AB491" i="4" s="1"/>
  <c r="AA554" i="4"/>
  <c r="AB554" i="4" s="1"/>
  <c r="AA642" i="4"/>
  <c r="AB642" i="4" s="1"/>
  <c r="AA571" i="4"/>
  <c r="AB571" i="4" s="1"/>
  <c r="AA539" i="4"/>
  <c r="AB539" i="4" s="1"/>
  <c r="AA634" i="4"/>
  <c r="AB634" i="4" s="1"/>
  <c r="AA531" i="4"/>
  <c r="AB531" i="4" s="1"/>
  <c r="AA708" i="4"/>
  <c r="AB708" i="4" s="1"/>
  <c r="AA434" i="4"/>
  <c r="AB434" i="4" s="1"/>
  <c r="AA890" i="4"/>
  <c r="AB890" i="4" s="1"/>
  <c r="AA754" i="4"/>
  <c r="AB754" i="4" s="1"/>
  <c r="AA234" i="4"/>
  <c r="AB234" i="4" s="1"/>
  <c r="AA451" i="4"/>
  <c r="AB451" i="4" s="1"/>
  <c r="AA10" i="4"/>
  <c r="AB10" i="4" s="1"/>
  <c r="AA595" i="4"/>
  <c r="AB595" i="4" s="1"/>
  <c r="AA290" i="4"/>
  <c r="AB290" i="4" s="1"/>
  <c r="AA810" i="4"/>
  <c r="AB810" i="4" s="1"/>
  <c r="AA731" i="4"/>
  <c r="AB731" i="4" s="1"/>
  <c r="AA724" i="4"/>
  <c r="AB724" i="4" s="1"/>
  <c r="AA346" i="4"/>
  <c r="AB346" i="4" s="1"/>
  <c r="AA866" i="4"/>
  <c r="AB866" i="4" s="1"/>
  <c r="AA530" i="4"/>
  <c r="AB530" i="4" s="1"/>
  <c r="AA643" i="4"/>
  <c r="AB643" i="4" s="1"/>
  <c r="AA804" i="4"/>
  <c r="AB804" i="4" s="1"/>
  <c r="AA586" i="4"/>
  <c r="AB586" i="4" s="1"/>
  <c r="AA756" i="4"/>
  <c r="AB756" i="4" s="1"/>
  <c r="AA507" i="4"/>
  <c r="AB507" i="4" s="1"/>
  <c r="H18" i="3"/>
  <c r="H9" i="3"/>
  <c r="H12" i="3" s="1"/>
  <c r="H19" i="3"/>
  <c r="G28" i="3"/>
  <c r="H11" i="3"/>
  <c r="H28" i="3" l="1"/>
  <c r="E35" i="3"/>
  <c r="G35" i="3"/>
</calcChain>
</file>

<file path=xl/sharedStrings.xml><?xml version="1.0" encoding="utf-8"?>
<sst xmlns="http://schemas.openxmlformats.org/spreadsheetml/2006/main" count="27659" uniqueCount="1294">
  <si>
    <t>PassengerId</t>
  </si>
  <si>
    <t>Survived</t>
  </si>
  <si>
    <t>Pclass</t>
  </si>
  <si>
    <t>Name</t>
  </si>
  <si>
    <t>Sex</t>
  </si>
  <si>
    <t>Age</t>
  </si>
  <si>
    <t>SibSp</t>
  </si>
  <si>
    <t>Parch</t>
  </si>
  <si>
    <t>Ticket</t>
  </si>
  <si>
    <t>Fare</t>
  </si>
  <si>
    <t>Cabin</t>
  </si>
  <si>
    <t>Embarked</t>
  </si>
  <si>
    <t>Braund, Mr. Owen Harris</t>
  </si>
  <si>
    <t>male</t>
  </si>
  <si>
    <t>A/5 21171</t>
  </si>
  <si>
    <t>S</t>
  </si>
  <si>
    <t>Cumings, Mrs. John Bradley (Florence Briggs Thayer)</t>
  </si>
  <si>
    <t>female</t>
  </si>
  <si>
    <t>PC 17599</t>
  </si>
  <si>
    <t>C85</t>
  </si>
  <si>
    <t>C</t>
  </si>
  <si>
    <t>Heikkinen, Miss. Laina</t>
  </si>
  <si>
    <t>STON/O2. 3101282</t>
  </si>
  <si>
    <t>Futrelle, Mrs. Jacques Heath (Lily May Peel)</t>
  </si>
  <si>
    <t>C123</t>
  </si>
  <si>
    <t>Allen, Mr. William Henry</t>
  </si>
  <si>
    <t>Moran, Mr. James</t>
  </si>
  <si>
    <t>Q</t>
  </si>
  <si>
    <t>McCarthy, Mr. Timothy J</t>
  </si>
  <si>
    <t>E46</t>
  </si>
  <si>
    <t>Palsson, Master. Gosta Leonard</t>
  </si>
  <si>
    <t>Johnson, Mrs. Oscar W (Elisabeth Vilhelmina Berg)</t>
  </si>
  <si>
    <t>Nasser, Mrs. Nicholas (Adele Achem)</t>
  </si>
  <si>
    <t>Sandstrom, Miss. Marguerite Rut</t>
  </si>
  <si>
    <t>PP 9549</t>
  </si>
  <si>
    <t>G6</t>
  </si>
  <si>
    <t>Bonnell, Miss. Elizabeth</t>
  </si>
  <si>
    <t>C103</t>
  </si>
  <si>
    <t>Saundercock, Mr. William Henry</t>
  </si>
  <si>
    <t>A/5. 2151</t>
  </si>
  <si>
    <t>Andersson, Mr. Anders Johan</t>
  </si>
  <si>
    <t>Vestrom, Miss. Hulda Amanda Adolfina</t>
  </si>
  <si>
    <t>Rice, Master. Eugene</t>
  </si>
  <si>
    <t>Williams, Mr. Charles Eugene</t>
  </si>
  <si>
    <t>Vander Planke, Mrs. Julius (Emelia Maria Vandemoortele)</t>
  </si>
  <si>
    <t>Masselmani, Mrs. Fatima</t>
  </si>
  <si>
    <t>Fynney, Mr. Joseph J</t>
  </si>
  <si>
    <t>Beesley, Mr. Lawrence</t>
  </si>
  <si>
    <t>D56</t>
  </si>
  <si>
    <t>Sloper, Mr. William Thompson</t>
  </si>
  <si>
    <t>A6</t>
  </si>
  <si>
    <t>Palsson, Miss. Torborg Danira</t>
  </si>
  <si>
    <t>Asplund, Mrs. Carl Oscar (Selma Augusta Emilia Johansson)</t>
  </si>
  <si>
    <t>Emir, Mr. Farred Chehab</t>
  </si>
  <si>
    <t>Fortune, Mr. Charles Alexander</t>
  </si>
  <si>
    <t>C23 C25 C27</t>
  </si>
  <si>
    <t>Todoroff, Mr. Lalio</t>
  </si>
  <si>
    <t>Uruchurtu, Don. Manuel E</t>
  </si>
  <si>
    <t>PC 17601</t>
  </si>
  <si>
    <t>Spencer, Mrs. William Augustus (Marie Eugenie)</t>
  </si>
  <si>
    <t>PC 17569</t>
  </si>
  <si>
    <t>B78</t>
  </si>
  <si>
    <t>Glynn, Miss. Mary Agatha</t>
  </si>
  <si>
    <t>Wheadon, Mr. Edward H</t>
  </si>
  <si>
    <t>C.A. 24579</t>
  </si>
  <si>
    <t>Meyer, Mr. Edgar Joseph</t>
  </si>
  <si>
    <t>PC 17604</t>
  </si>
  <si>
    <t>Holverson, Mr. Alexander Oskar</t>
  </si>
  <si>
    <t>Mamee, Mr. Hanna</t>
  </si>
  <si>
    <t>Cann, Mr. Ernest Charles</t>
  </si>
  <si>
    <t>A./5. 2152</t>
  </si>
  <si>
    <t>Vander Planke, Miss. Augusta Maria</t>
  </si>
  <si>
    <t>Nicola-Yarred, Miss. Jamila</t>
  </si>
  <si>
    <t>Ahlin, Mrs. Johan (Johanna Persdotter Larsson)</t>
  </si>
  <si>
    <t>Turpin, Mrs. William John Robert (Dorothy Ann Wonnacott)</t>
  </si>
  <si>
    <t>Kraeff, Mr. Theodor</t>
  </si>
  <si>
    <t>Laroche, Miss. Simonne Marie Anne Andree</t>
  </si>
  <si>
    <t>SC/Paris 2123</t>
  </si>
  <si>
    <t>Devaney, Miss. Margaret Delia</t>
  </si>
  <si>
    <t>Rogers, Mr. William John</t>
  </si>
  <si>
    <t>S.C./A.4. 23567</t>
  </si>
  <si>
    <t>Lennon, Mr. Denis</t>
  </si>
  <si>
    <t>O'Driscoll, Miss. Bridget</t>
  </si>
  <si>
    <t>Samaan, Mr. Youssef</t>
  </si>
  <si>
    <t>Arnold-Franchi, Mrs. Josef (Josefine Franchi)</t>
  </si>
  <si>
    <t>Panula, Master. Juha Niilo</t>
  </si>
  <si>
    <t>Nosworthy, Mr. Richard Cater</t>
  </si>
  <si>
    <t>A/4. 39886</t>
  </si>
  <si>
    <t>Harper, Mrs. Henry Sleeper (Myna Haxtun)</t>
  </si>
  <si>
    <t>PC 17572</t>
  </si>
  <si>
    <t>D33</t>
  </si>
  <si>
    <t>Faunthorpe, Mrs. Lizzie (Elizabeth Anne Wilkinson)</t>
  </si>
  <si>
    <t>Ostby, Mr. Engelhart Cornelius</t>
  </si>
  <si>
    <t>B30</t>
  </si>
  <si>
    <t>Woolner, Mr. Hugh</t>
  </si>
  <si>
    <t>C52</t>
  </si>
  <si>
    <t>Rugg, Miss. Emily</t>
  </si>
  <si>
    <t>C.A. 31026</t>
  </si>
  <si>
    <t>Novel, Mr. Mansouer</t>
  </si>
  <si>
    <t>West, Miss. Constance Mirium</t>
  </si>
  <si>
    <t>C.A. 34651</t>
  </si>
  <si>
    <t>Goodwin, Master. William Frederick</t>
  </si>
  <si>
    <t>CA 2144</t>
  </si>
  <si>
    <t>Sirayanian, Mr. Orsen</t>
  </si>
  <si>
    <t>Icard, Miss. Amelie</t>
  </si>
  <si>
    <t>B28</t>
  </si>
  <si>
    <t>Harris, Mr. Henry Birkhardt</t>
  </si>
  <si>
    <t>C83</t>
  </si>
  <si>
    <t>Skoog, Master. Harald</t>
  </si>
  <si>
    <t>Stewart, Mr. Albert A</t>
  </si>
  <si>
    <t>PC 17605</t>
  </si>
  <si>
    <t>Moubarek, Master. Gerios</t>
  </si>
  <si>
    <t>Nye, Mrs. (Elizabeth Ramell)</t>
  </si>
  <si>
    <t>C.A. 29395</t>
  </si>
  <si>
    <t>F33</t>
  </si>
  <si>
    <t>Crease, Mr. Ernest James</t>
  </si>
  <si>
    <t>S.P. 3464</t>
  </si>
  <si>
    <t>Andersson, Miss. Erna Alexandra</t>
  </si>
  <si>
    <t>Kink, Mr. Vincenz</t>
  </si>
  <si>
    <t>Jenkin, Mr. Stephen Curnow</t>
  </si>
  <si>
    <t>C.A. 33111</t>
  </si>
  <si>
    <t>Goodwin, Miss. Lillian Amy</t>
  </si>
  <si>
    <t>Hood, Mr. Ambrose Jr</t>
  </si>
  <si>
    <t>S.O.C. 14879</t>
  </si>
  <si>
    <t>Chronopoulos, Mr. Apostolos</t>
  </si>
  <si>
    <t>Bing, Mr. Lee</t>
  </si>
  <si>
    <t>Moen, Mr. Sigurd Hansen</t>
  </si>
  <si>
    <t>F G73</t>
  </si>
  <si>
    <t>Staneff, Mr. Ivan</t>
  </si>
  <si>
    <t>Moutal, Mr. Rahamin Haim</t>
  </si>
  <si>
    <t>Caldwell, Master. Alden Gates</t>
  </si>
  <si>
    <t>Dowdell, Miss. Elizabeth</t>
  </si>
  <si>
    <t>Waelens, Mr. Achille</t>
  </si>
  <si>
    <t>Sheerlinck, Mr. Jan Baptist</t>
  </si>
  <si>
    <t>McDermott, Miss. Brigdet Delia</t>
  </si>
  <si>
    <t>Carrau, Mr. Francisco M</t>
  </si>
  <si>
    <t>Ilett, Miss. Bertha</t>
  </si>
  <si>
    <t>SO/C 14885</t>
  </si>
  <si>
    <t>Backstrom, Mrs. Karl Alfred (Maria Mathilda Gustafsson)</t>
  </si>
  <si>
    <t>Ford, Mr. William Neal</t>
  </si>
  <si>
    <t>W./C. 6608</t>
  </si>
  <si>
    <t>Slocovski, Mr. Selman Francis</t>
  </si>
  <si>
    <t>SOTON/OQ 392086</t>
  </si>
  <si>
    <t>Fortune, Miss. Mabel Helen</t>
  </si>
  <si>
    <t>Celotti, Mr. Francesco</t>
  </si>
  <si>
    <t>Christmann, Mr. Emil</t>
  </si>
  <si>
    <t>Andreasson, Mr. Paul Edvin</t>
  </si>
  <si>
    <t>Chaffee, Mr. Herbert Fuller</t>
  </si>
  <si>
    <t>W.E.P. 5734</t>
  </si>
  <si>
    <t>E31</t>
  </si>
  <si>
    <t>Dean, Mr. Bertram Frank</t>
  </si>
  <si>
    <t>C.A. 2315</t>
  </si>
  <si>
    <t>Coxon, Mr. Daniel</t>
  </si>
  <si>
    <t>Shorney, Mr. Charles Joseph</t>
  </si>
  <si>
    <t>Goldschmidt, Mr. George B</t>
  </si>
  <si>
    <t>PC 17754</t>
  </si>
  <si>
    <t>A5</t>
  </si>
  <si>
    <t>Greenfield, Mr. William Bertram</t>
  </si>
  <si>
    <t>PC 17759</t>
  </si>
  <si>
    <t>D10 D12</t>
  </si>
  <si>
    <t>Doling, Mrs. John T (Ada Julia Bone)</t>
  </si>
  <si>
    <t>Kantor, Mr. Sinai</t>
  </si>
  <si>
    <t>Petranec, Miss. Matilda</t>
  </si>
  <si>
    <t>White, Mr. Richard Frasar</t>
  </si>
  <si>
    <t>D26</t>
  </si>
  <si>
    <t>Johansson, Mr. Gustaf Joel</t>
  </si>
  <si>
    <t>Gustafsson, Mr. Anders Vilhelm</t>
  </si>
  <si>
    <t>Mionoff, Mr. Stoytcho</t>
  </si>
  <si>
    <t>Salkjelsvik, Miss. Anna Kristine</t>
  </si>
  <si>
    <t>Moss, Mr. Albert Johan</t>
  </si>
  <si>
    <t>Rekic, Mr. Tido</t>
  </si>
  <si>
    <t>Moran, Miss. Bertha</t>
  </si>
  <si>
    <t>Porter, Mr. Walter Chamberlain</t>
  </si>
  <si>
    <t>C110</t>
  </si>
  <si>
    <t>Zabour, Miss. Hileni</t>
  </si>
  <si>
    <t>Barton, Mr. David John</t>
  </si>
  <si>
    <t>Jussila, Miss. Katriina</t>
  </si>
  <si>
    <t>Attalah, Miss. Malake</t>
  </si>
  <si>
    <t>Pekoniemi, Mr. Edvard</t>
  </si>
  <si>
    <t>STON/O 2. 3101294</t>
  </si>
  <si>
    <t>Connors, Mr. Patrick</t>
  </si>
  <si>
    <t>Turpin, Mr. William John Robert</t>
  </si>
  <si>
    <t>Baxter, Mr. Quigg Edmond</t>
  </si>
  <si>
    <t>PC 17558</t>
  </si>
  <si>
    <t>B58 B60</t>
  </si>
  <si>
    <t>Andersson, Miss. Ellis Anna Maria</t>
  </si>
  <si>
    <t>Hickman, Mr. Stanley George</t>
  </si>
  <si>
    <t>Moore, Mr. Leonard Charles</t>
  </si>
  <si>
    <t>A4. 54510</t>
  </si>
  <si>
    <t>Nasser, Mr. Nicholas</t>
  </si>
  <si>
    <t>Webber, Miss. Susan</t>
  </si>
  <si>
    <t>E101</t>
  </si>
  <si>
    <t>White, Mr. Percival Wayland</t>
  </si>
  <si>
    <t>Nicola-Yarred, Master. Elias</t>
  </si>
  <si>
    <t>McMahon, Mr. Martin</t>
  </si>
  <si>
    <t>Madsen, Mr. Fridtjof Arne</t>
  </si>
  <si>
    <t>C 17369</t>
  </si>
  <si>
    <t>Peter, Miss. Anna</t>
  </si>
  <si>
    <t>F E69</t>
  </si>
  <si>
    <t>Ekstrom, Mr. Johan</t>
  </si>
  <si>
    <t>Drazenoic, Mr. Jozef</t>
  </si>
  <si>
    <t>Coelho, Mr. Domingos Fernandeo</t>
  </si>
  <si>
    <t>SOTON/O.Q. 3101307</t>
  </si>
  <si>
    <t>Robins, Mrs. Alexander A (Grace Charity Laury)</t>
  </si>
  <si>
    <t>A/5. 3337</t>
  </si>
  <si>
    <t>Weisz, Mrs. Leopold (Mathilde Francoise Pede)</t>
  </si>
  <si>
    <t>Sobey, Mr. Samuel James Hayden</t>
  </si>
  <si>
    <t>C.A. 29178</t>
  </si>
  <si>
    <t>Richard, Mr. Emile</t>
  </si>
  <si>
    <t>SC/PARIS 2133</t>
  </si>
  <si>
    <t>Newsom, Miss. Helen Monypeny</t>
  </si>
  <si>
    <t>D47</t>
  </si>
  <si>
    <t>Futrelle, Mr. Jacques Heath</t>
  </si>
  <si>
    <t>Osen, Mr. Olaf Elon</t>
  </si>
  <si>
    <t>Giglio, Mr. Victor</t>
  </si>
  <si>
    <t>PC 17593</t>
  </si>
  <si>
    <t>B86</t>
  </si>
  <si>
    <t>Boulos, Mrs. Joseph (Sultana)</t>
  </si>
  <si>
    <t>Nysten, Miss. Anna Sofia</t>
  </si>
  <si>
    <t>Hakkarainen, Mrs. Pekka Pietari (Elin Matilda Dolck)</t>
  </si>
  <si>
    <t>STON/O2. 3101279</t>
  </si>
  <si>
    <t>Burke, Mr. Jeremiah</t>
  </si>
  <si>
    <t>Andrew, Mr. Edgardo Samuel</t>
  </si>
  <si>
    <t>Nicholls, Mr. Joseph Charles</t>
  </si>
  <si>
    <t>C.A. 33112</t>
  </si>
  <si>
    <t>F2</t>
  </si>
  <si>
    <t>Byles, Rev. Thomas Roussel Davids</t>
  </si>
  <si>
    <t>Bateman, Rev. Robert James</t>
  </si>
  <si>
    <t>S.O.P. 1166</t>
  </si>
  <si>
    <t>Pears, Mrs. Thomas (Edith Wearne)</t>
  </si>
  <si>
    <t>C2</t>
  </si>
  <si>
    <t>Meo, Mr. Alfonzo</t>
  </si>
  <si>
    <t>A.5. 11206</t>
  </si>
  <si>
    <t>van Billiard, Mr. Austin Blyler</t>
  </si>
  <si>
    <t>A/5. 851</t>
  </si>
  <si>
    <t>Olsen, Mr. Ole Martin</t>
  </si>
  <si>
    <t>Fa 265302</t>
  </si>
  <si>
    <t>Williams, Mr. Charles Duane</t>
  </si>
  <si>
    <t>PC 17597</t>
  </si>
  <si>
    <t>Corn, Mr. Harry</t>
  </si>
  <si>
    <t>SOTON/OQ 392090</t>
  </si>
  <si>
    <t>Smiljanic, Mr. Mile</t>
  </si>
  <si>
    <t>Sage, Master. Thomas Henry</t>
  </si>
  <si>
    <t>CA. 2343</t>
  </si>
  <si>
    <t>Cribb, Mr. John Hatfield</t>
  </si>
  <si>
    <t>C.A. 33595</t>
  </si>
  <si>
    <t>Bengtsson, Mr. John Viktor</t>
  </si>
  <si>
    <t>Calic, Mr. Jovo</t>
  </si>
  <si>
    <t>Panula, Master. Eino Viljami</t>
  </si>
  <si>
    <t>Chibnall, Mrs. (Edith Martha Bowerman)</t>
  </si>
  <si>
    <t>E33</t>
  </si>
  <si>
    <t>Skoog, Mrs. William (Anna Bernhardina Karlsson)</t>
  </si>
  <si>
    <t>Baumann, Mr. John D</t>
  </si>
  <si>
    <t>PC 17318</t>
  </si>
  <si>
    <t>Ling, Mr. Lee</t>
  </si>
  <si>
    <t>Van der hoef, Mr. Wyckoff</t>
  </si>
  <si>
    <t>B19</t>
  </si>
  <si>
    <t>Rice, Master. Arthur</t>
  </si>
  <si>
    <t>Johnson, Miss. Eleanor Ileen</t>
  </si>
  <si>
    <t>Sivola, Mr. Antti Wilhelm</t>
  </si>
  <si>
    <t>STON/O 2. 3101280</t>
  </si>
  <si>
    <t>Smith, Mr. James Clinch</t>
  </si>
  <si>
    <t>A7</t>
  </si>
  <si>
    <t>Klasen, Mr. Klas Albin</t>
  </si>
  <si>
    <t>Lefebre, Master. Henry Forbes</t>
  </si>
  <si>
    <t>Isham, Miss. Ann Elizabeth</t>
  </si>
  <si>
    <t>PC 17595</t>
  </si>
  <si>
    <t>C49</t>
  </si>
  <si>
    <t>Hale, Mr. Reginald</t>
  </si>
  <si>
    <t>Leonard, Mr. Lionel</t>
  </si>
  <si>
    <t>LINE</t>
  </si>
  <si>
    <t>Sage, Miss. Constance Gladys</t>
  </si>
  <si>
    <t>Pernot, Mr. Rene</t>
  </si>
  <si>
    <t>SC/PARIS 2131</t>
  </si>
  <si>
    <t>Asplund, Master. Clarence Gustaf Hugo</t>
  </si>
  <si>
    <t>Becker, Master. Richard F</t>
  </si>
  <si>
    <t>F4</t>
  </si>
  <si>
    <t>Kink-Heilmann, Miss. Luise Gretchen</t>
  </si>
  <si>
    <t>Rood, Mr. Hugh Roscoe</t>
  </si>
  <si>
    <t>A32</t>
  </si>
  <si>
    <t>Bourke, Mr. John</t>
  </si>
  <si>
    <t>Turcin, Mr. Stjepan</t>
  </si>
  <si>
    <t>Pinsky, Mrs. (Rosa)</t>
  </si>
  <si>
    <t>Carbines, Mr. William</t>
  </si>
  <si>
    <t>Andersen-Jensen, Miss. Carla Christine Nielsine</t>
  </si>
  <si>
    <t>Navratil, Master. Michel M</t>
  </si>
  <si>
    <t>Brown, Mrs. James Joseph (Margaret Tobin)</t>
  </si>
  <si>
    <t>PC 17610</t>
  </si>
  <si>
    <t>B4</t>
  </si>
  <si>
    <t>Lurette, Miss. Elise</t>
  </si>
  <si>
    <t>B80</t>
  </si>
  <si>
    <t>Mernagh, Mr. Robert</t>
  </si>
  <si>
    <t>Olsen, Mr. Karl Siegwart Andreas</t>
  </si>
  <si>
    <t>Vande Walle, Mr. Nestor Cyriel</t>
  </si>
  <si>
    <t>Sage, Mr. Frederick</t>
  </si>
  <si>
    <t>Johanson, Mr. Jakob Alfred</t>
  </si>
  <si>
    <t>Youseff, Mr. Gerious</t>
  </si>
  <si>
    <t>A/5 3540</t>
  </si>
  <si>
    <t>Strom, Miss. Telma Matilda</t>
  </si>
  <si>
    <t>Backstrom, Mr. Karl Alfred</t>
  </si>
  <si>
    <t>Albimona, Mr. Nassef Cassem</t>
  </si>
  <si>
    <t>Blank, Mr. Henry</t>
  </si>
  <si>
    <t>A31</t>
  </si>
  <si>
    <t>Ali, Mr. Ahmed</t>
  </si>
  <si>
    <t>SOTON/O.Q. 3101311</t>
  </si>
  <si>
    <t>Cameron, Miss. Clear Annie</t>
  </si>
  <si>
    <t>F.C.C. 13528</t>
  </si>
  <si>
    <t>Perkin, Mr. John Henry</t>
  </si>
  <si>
    <t>A/5 21174</t>
  </si>
  <si>
    <t>Givard, Mr. Hans Kristensen</t>
  </si>
  <si>
    <t>Kiernan, Mr. Philip</t>
  </si>
  <si>
    <t>Newell, Miss. Madeleine</t>
  </si>
  <si>
    <t>D36</t>
  </si>
  <si>
    <t>Honkanen, Miss. Eliina</t>
  </si>
  <si>
    <t>STON/O2. 3101283</t>
  </si>
  <si>
    <t>Jacobsohn, Mr. Sidney Samuel</t>
  </si>
  <si>
    <t>Bazzani, Miss. Albina</t>
  </si>
  <si>
    <t>D15</t>
  </si>
  <si>
    <t>Harris, Mr. Walter</t>
  </si>
  <si>
    <t>W/C 14208</t>
  </si>
  <si>
    <t>Sunderland, Mr. Victor Francis</t>
  </si>
  <si>
    <t>SOTON/OQ 392089</t>
  </si>
  <si>
    <t>Bracken, Mr. James H</t>
  </si>
  <si>
    <t>Green, Mr. George Henry</t>
  </si>
  <si>
    <t>Nenkoff, Mr. Christo</t>
  </si>
  <si>
    <t>Hoyt, Mr. Frederick Maxfield</t>
  </si>
  <si>
    <t>C93</t>
  </si>
  <si>
    <t>Berglund, Mr. Karl Ivar Sven</t>
  </si>
  <si>
    <t>PP 4348</t>
  </si>
  <si>
    <t>Mellors, Mr. William John</t>
  </si>
  <si>
    <t>SW/PP 751</t>
  </si>
  <si>
    <t>A/5 21173</t>
  </si>
  <si>
    <t>Fahlstrom, Mr. Arne Jonas</t>
  </si>
  <si>
    <t>Lefebre, Miss. Mathilde</t>
  </si>
  <si>
    <t>Harris, Mrs. Henry Birkhardt (Irene Wallach)</t>
  </si>
  <si>
    <t>Larsson, Mr. Bengt Edvin</t>
  </si>
  <si>
    <t>Sjostedt, Mr. Ernst Adolf</t>
  </si>
  <si>
    <t>Asplund, Miss. Lillian Gertrud</t>
  </si>
  <si>
    <t>Leyson, Mr. Robert William Norman</t>
  </si>
  <si>
    <t>C.A. 29566</t>
  </si>
  <si>
    <t>Harknett, Miss. Alice Phoebe</t>
  </si>
  <si>
    <t>W./C. 6609</t>
  </si>
  <si>
    <t>Hold, Mr. Stephen</t>
  </si>
  <si>
    <t>C.A. 31921</t>
  </si>
  <si>
    <t>Pengelly, Mr. Frederick William</t>
  </si>
  <si>
    <t>Hunt, Mr. George Henry</t>
  </si>
  <si>
    <t>SCO/W 1585</t>
  </si>
  <si>
    <t>Zabour, Miss. Thamine</t>
  </si>
  <si>
    <t>Coleridge, Mr. Reginald Charles</t>
  </si>
  <si>
    <t>W./C. 14263</t>
  </si>
  <si>
    <t>Maenpaa, Mr. Matti Alexanteri</t>
  </si>
  <si>
    <t>STON/O 2. 3101275</t>
  </si>
  <si>
    <t>Attalah, Mr. Sleiman</t>
  </si>
  <si>
    <t>Minahan, Dr. William Edward</t>
  </si>
  <si>
    <t>C78</t>
  </si>
  <si>
    <t>Lindahl, Miss. Agda Thorilda Viktoria</t>
  </si>
  <si>
    <t>Hamalainen, Mrs. William (Anna)</t>
  </si>
  <si>
    <t>Beckwith, Mr. Richard Leonard</t>
  </si>
  <si>
    <t>D35</t>
  </si>
  <si>
    <t>Carter, Rev. Ernest Courtenay</t>
  </si>
  <si>
    <t>Reed, Mr. James George</t>
  </si>
  <si>
    <t>Strom, Mrs. Wilhelm (Elna Matilda Persson)</t>
  </si>
  <si>
    <t>Stead, Mr. William Thomas</t>
  </si>
  <si>
    <t>C87</t>
  </si>
  <si>
    <t>Lobb, Mr. William Arthur</t>
  </si>
  <si>
    <t>A/5. 3336</t>
  </si>
  <si>
    <t>Rosblom, Mrs. Viktor (Helena Wilhelmina)</t>
  </si>
  <si>
    <t>Touma, Mrs. Darwis (Hanne Youssef Razi)</t>
  </si>
  <si>
    <t>Thorne, Mrs. Gertrude Maybelle</t>
  </si>
  <si>
    <t>PC 17585</t>
  </si>
  <si>
    <t>Cherry, Miss. Gladys</t>
  </si>
  <si>
    <t>B77</t>
  </si>
  <si>
    <t>Ward, Miss. Anna</t>
  </si>
  <si>
    <t>PC 17755</t>
  </si>
  <si>
    <t>Parrish, Mrs. (Lutie Davis)</t>
  </si>
  <si>
    <t>Smith, Mr. Thomas</t>
  </si>
  <si>
    <t>Asplund, Master. Edvin Rojj Felix</t>
  </si>
  <si>
    <t>Taussig, Mr. Emil</t>
  </si>
  <si>
    <t>E67</t>
  </si>
  <si>
    <t>Harrison, Mr. William</t>
  </si>
  <si>
    <t>B94</t>
  </si>
  <si>
    <t>Henry, Miss. Delia</t>
  </si>
  <si>
    <t>Reeves, Mr. David</t>
  </si>
  <si>
    <t>C.A. 17248</t>
  </si>
  <si>
    <t>Panula, Mr. Ernesti Arvid</t>
  </si>
  <si>
    <t>Persson, Mr. Ernst Ulrik</t>
  </si>
  <si>
    <t>Graham, Mrs. William Thompson (Edith Junkins)</t>
  </si>
  <si>
    <t>PC 17582</t>
  </si>
  <si>
    <t>C125</t>
  </si>
  <si>
    <t>Bissette, Miss. Amelia</t>
  </si>
  <si>
    <t>PC 17760</t>
  </si>
  <si>
    <t>C99</t>
  </si>
  <si>
    <t>Cairns, Mr. Alexander</t>
  </si>
  <si>
    <t>Tornquist, Mr. William Henry</t>
  </si>
  <si>
    <t>Mellinger, Mrs. (Elizabeth Anne Maidment)</t>
  </si>
  <si>
    <t>Natsch, Mr. Charles H</t>
  </si>
  <si>
    <t>PC 17596</t>
  </si>
  <si>
    <t>C118</t>
  </si>
  <si>
    <t>Andrews, Miss. Kornelia Theodosia</t>
  </si>
  <si>
    <t>D7</t>
  </si>
  <si>
    <t>Lindblom, Miss. Augusta Charlotta</t>
  </si>
  <si>
    <t>Rice, Master. Eric</t>
  </si>
  <si>
    <t>Abbott, Mrs. Stanton (Rosa Hunt)</t>
  </si>
  <si>
    <t>C.A. 2673</t>
  </si>
  <si>
    <t>Duane, Mr. Frank</t>
  </si>
  <si>
    <t>Olsson, Mr. Nils Johan Goransson</t>
  </si>
  <si>
    <t>de Pelsmaeker, Mr. Alfons</t>
  </si>
  <si>
    <t>Dorking, Mr. Edward Arthur</t>
  </si>
  <si>
    <t>A/5. 10482</t>
  </si>
  <si>
    <t>Smith, Mr. Richard William</t>
  </si>
  <si>
    <t>A19</t>
  </si>
  <si>
    <t>Stankovic, Mr. Ivan</t>
  </si>
  <si>
    <t>de Mulder, Mr. Theodore</t>
  </si>
  <si>
    <t>Naidenoff, Mr. Penko</t>
  </si>
  <si>
    <t>Hosono, Mr. Masabumi</t>
  </si>
  <si>
    <t>Connolly, Miss. Kate</t>
  </si>
  <si>
    <t>Bishop, Mrs. Dickinson H (Helen Walton)</t>
  </si>
  <si>
    <t>B49</t>
  </si>
  <si>
    <t>Levy, Mr. Rene Jacques</t>
  </si>
  <si>
    <t>SC/Paris 2163</t>
  </si>
  <si>
    <t>D</t>
  </si>
  <si>
    <t>Haas, Miss. Aloisia</t>
  </si>
  <si>
    <t>Mineff, Mr. Ivan</t>
  </si>
  <si>
    <t>Lewy, Mr. Ervin G</t>
  </si>
  <si>
    <t>PC 17612</t>
  </si>
  <si>
    <t>Hanna, Mr. Mansour</t>
  </si>
  <si>
    <t>Allison, Miss. Helen Loraine</t>
  </si>
  <si>
    <t>C22 C26</t>
  </si>
  <si>
    <t>Saalfeld, Mr. Adolphe</t>
  </si>
  <si>
    <t>C106</t>
  </si>
  <si>
    <t>Baxter, Mrs. James (Helene DeLaudeniere Chaput)</t>
  </si>
  <si>
    <t>McCoy, Mr. Bernard</t>
  </si>
  <si>
    <t>Johnson, Mr. William Cahoone Jr</t>
  </si>
  <si>
    <t>Keane, Miss. Nora A</t>
  </si>
  <si>
    <t>A/5 2466</t>
  </si>
  <si>
    <t>Allison, Master. Hudson Trevor</t>
  </si>
  <si>
    <t>Fleming, Miss. Margaret</t>
  </si>
  <si>
    <t>Penasco y Castellana, Mrs. Victor de Satode (Maria Josefa Perez de Soto y Vallejo)</t>
  </si>
  <si>
    <t>PC 17758</t>
  </si>
  <si>
    <t>C65</t>
  </si>
  <si>
    <t>Abelson, Mr. Samuel</t>
  </si>
  <si>
    <t>P/PP 3381</t>
  </si>
  <si>
    <t>Francatelli, Miss. Laura Mabel</t>
  </si>
  <si>
    <t>PC 17485</t>
  </si>
  <si>
    <t>E36</t>
  </si>
  <si>
    <t>Hays, Miss. Margaret Bechstein</t>
  </si>
  <si>
    <t>C54</t>
  </si>
  <si>
    <t>Ryerson, Miss. Emily Borie</t>
  </si>
  <si>
    <t>PC 17608</t>
  </si>
  <si>
    <t>B57 B59 B63 B66</t>
  </si>
  <si>
    <t>Lahtinen, Mrs. William (Anna Sylfven)</t>
  </si>
  <si>
    <t>Hendekovic, Mr. Ignjac</t>
  </si>
  <si>
    <t>Hart, Mr. Benjamin</t>
  </si>
  <si>
    <t>F.C.C. 13529</t>
  </si>
  <si>
    <t>Nilsson, Miss. Helmina Josefina</t>
  </si>
  <si>
    <t>Kantor, Mrs. Sinai (Miriam Sternin)</t>
  </si>
  <si>
    <t>Moraweck, Dr. Ernest</t>
  </si>
  <si>
    <t>Wick, Miss. Mary Natalie</t>
  </si>
  <si>
    <t>C7</t>
  </si>
  <si>
    <t>Spedden, Mrs. Frederic Oakley (Margaretta Corning Stone)</t>
  </si>
  <si>
    <t>E34</t>
  </si>
  <si>
    <t>Dennis, Mr. Samuel</t>
  </si>
  <si>
    <t>A/5 21172</t>
  </si>
  <si>
    <t>Danoff, Mr. Yoto</t>
  </si>
  <si>
    <t>Slayter, Miss. Hilda Mary</t>
  </si>
  <si>
    <t>Caldwell, Mrs. Albert Francis (Sylvia Mae Harbaugh)</t>
  </si>
  <si>
    <t>Sage, Mr. George John Jr</t>
  </si>
  <si>
    <t>Young, Miss. Marie Grice</t>
  </si>
  <si>
    <t>C32</t>
  </si>
  <si>
    <t>Nysveen, Mr. Johan Hansen</t>
  </si>
  <si>
    <t>Ball, Mrs. (Ada E Hall)</t>
  </si>
  <si>
    <t>Goldsmith, Mrs. Frank John (Emily Alice Brown)</t>
  </si>
  <si>
    <t>Hippach, Miss. Jean Gertrude</t>
  </si>
  <si>
    <t>B18</t>
  </si>
  <si>
    <t>McCoy, Miss. Agnes</t>
  </si>
  <si>
    <t>Partner, Mr. Austen</t>
  </si>
  <si>
    <t>C124</t>
  </si>
  <si>
    <t>Graham, Mr. George Edward</t>
  </si>
  <si>
    <t>C91</t>
  </si>
  <si>
    <t>Vander Planke, Mr. Leo Edmondus</t>
  </si>
  <si>
    <t>Frauenthal, Mrs. Henry William (Clara Heinsheimer)</t>
  </si>
  <si>
    <t>PC 17611</t>
  </si>
  <si>
    <t>Denkoff, Mr. Mitto</t>
  </si>
  <si>
    <t>Pears, Mr. Thomas Clinton</t>
  </si>
  <si>
    <t>Burns, Miss. Elizabeth Margaret</t>
  </si>
  <si>
    <t>E40</t>
  </si>
  <si>
    <t>Dahl, Mr. Karl Edwart</t>
  </si>
  <si>
    <t>Blackwell, Mr. Stephen Weart</t>
  </si>
  <si>
    <t>T</t>
  </si>
  <si>
    <t>Navratil, Master. Edmond Roger</t>
  </si>
  <si>
    <t>Fortune, Miss. Alice Elizabeth</t>
  </si>
  <si>
    <t>Collander, Mr. Erik Gustaf</t>
  </si>
  <si>
    <t>Sedgwick, Mr. Charles Frederick Waddington</t>
  </si>
  <si>
    <t>Fox, Mr. Stanley Hubert</t>
  </si>
  <si>
    <t>Smith, Miss. Marion Elsie</t>
  </si>
  <si>
    <t>Davison, Mrs. Thomas Henry (Mary E Finck)</t>
  </si>
  <si>
    <t>C.A. 37671</t>
  </si>
  <si>
    <t>Dimic, Mr. Jovan</t>
  </si>
  <si>
    <t>Odahl, Mr. Nils Martin</t>
  </si>
  <si>
    <t>Williams-Lambert, Mr. Fletcher Fellows</t>
  </si>
  <si>
    <t>C128</t>
  </si>
  <si>
    <t>Elias, Mr. Tannous</t>
  </si>
  <si>
    <t>Arnold-Franchi, Mr. Josef</t>
  </si>
  <si>
    <t>Yousif, Mr. Wazli</t>
  </si>
  <si>
    <t>Vanden Steen, Mr. Leo Peter</t>
  </si>
  <si>
    <t>Bowerman, Miss. Elsie Edith</t>
  </si>
  <si>
    <t>Funk, Miss. Annie Clemmer</t>
  </si>
  <si>
    <t>McGovern, Miss. Mary</t>
  </si>
  <si>
    <t>Skoog, Mr. Wilhelm</t>
  </si>
  <si>
    <t>del Carlo, Mr. Sebastiano</t>
  </si>
  <si>
    <t>SC/PARIS 2167</t>
  </si>
  <si>
    <t>Barbara, Mrs. (Catherine David)</t>
  </si>
  <si>
    <t>Asim, Mr. Adola</t>
  </si>
  <si>
    <t>SOTON/O.Q. 3101310</t>
  </si>
  <si>
    <t>O'Brien, Mr. Thomas</t>
  </si>
  <si>
    <t>Adahl, Mr. Mauritz Nils Martin</t>
  </si>
  <si>
    <t>C 7076</t>
  </si>
  <si>
    <t>Warren, Mrs. Frank Manley (Anna Sophia Atkinson)</t>
  </si>
  <si>
    <t>D37</t>
  </si>
  <si>
    <t>Moussa, Mrs. (Mantoura Boulos)</t>
  </si>
  <si>
    <t>Jermyn, Miss. Annie</t>
  </si>
  <si>
    <t>Aubart, Mme. Leontine Pauline</t>
  </si>
  <si>
    <t>PC 17477</t>
  </si>
  <si>
    <t>B35</t>
  </si>
  <si>
    <t>Harder, Mr. George Achilles</t>
  </si>
  <si>
    <t>E50</t>
  </si>
  <si>
    <t>Wiklund, Mr. Jakob Alfred</t>
  </si>
  <si>
    <t>Beavan, Mr. William Thomas</t>
  </si>
  <si>
    <t>Ringhini, Mr. Sante</t>
  </si>
  <si>
    <t>Palsson, Miss. Stina Viola</t>
  </si>
  <si>
    <t>Meyer, Mrs. Edgar Joseph (Leila Saks)</t>
  </si>
  <si>
    <t>Landergren, Miss. Aurora Adelia</t>
  </si>
  <si>
    <t>C 7077</t>
  </si>
  <si>
    <t>Widener, Mr. Harry Elkins</t>
  </si>
  <si>
    <t>C82</t>
  </si>
  <si>
    <t>Betros, Mr. Tannous</t>
  </si>
  <si>
    <t>Gustafsson, Mr. Karl Gideon</t>
  </si>
  <si>
    <t>Bidois, Miss. Rosalie</t>
  </si>
  <si>
    <t>PC 17757</t>
  </si>
  <si>
    <t>Tikkanen, Mr. Juho</t>
  </si>
  <si>
    <t>STON/O 2. 3101293</t>
  </si>
  <si>
    <t>Holverson, Mrs. Alexander Oskar (Mary Aline Towner)</t>
  </si>
  <si>
    <t>Plotcharsky, Mr. Vasil</t>
  </si>
  <si>
    <t>Davies, Mr. Charles Henry</t>
  </si>
  <si>
    <t>Goodwin, Master. Sidney Leonard</t>
  </si>
  <si>
    <t>Buss, Miss. Kate</t>
  </si>
  <si>
    <t>Sadlier, Mr. Matthew</t>
  </si>
  <si>
    <t>Lehmann, Miss. Bertha</t>
  </si>
  <si>
    <t>SC 1748</t>
  </si>
  <si>
    <t>Carter, Mr. William Ernest</t>
  </si>
  <si>
    <t>B96 B98</t>
  </si>
  <si>
    <t>Jansson, Mr. Carl Olof</t>
  </si>
  <si>
    <t>Gustafsson, Mr. Johan Birger</t>
  </si>
  <si>
    <t>Newell, Miss. Marjorie</t>
  </si>
  <si>
    <t>Sandstrom, Mrs. Hjalmar (Agnes Charlotta Bengtsson)</t>
  </si>
  <si>
    <t>Johansson, Mr. Erik</t>
  </si>
  <si>
    <t>Olsson, Miss. Elina</t>
  </si>
  <si>
    <t>McKane, Mr. Peter David</t>
  </si>
  <si>
    <t>Pain, Dr. Alfred</t>
  </si>
  <si>
    <t>Trout, Mrs. William H (Jessie L)</t>
  </si>
  <si>
    <t>Niskanen, Mr. Juha</t>
  </si>
  <si>
    <t>STON/O 2. 3101289</t>
  </si>
  <si>
    <t>Adams, Mr. John</t>
  </si>
  <si>
    <t>Jussila, Miss. Mari Aina</t>
  </si>
  <si>
    <t>Hakkarainen, Mr. Pekka Pietari</t>
  </si>
  <si>
    <t>Oreskovic, Miss. Marija</t>
  </si>
  <si>
    <t>Gale, Mr. Shadrach</t>
  </si>
  <si>
    <t>Widegren, Mr. Carl/Charles Peter</t>
  </si>
  <si>
    <t>Richards, Master. William Rowe</t>
  </si>
  <si>
    <t>Birkeland, Mr. Hans Martin Monsen</t>
  </si>
  <si>
    <t>Lefebre, Miss. Ida</t>
  </si>
  <si>
    <t>Sdycoff, Mr. Todor</t>
  </si>
  <si>
    <t>Hart, Mr. Henry</t>
  </si>
  <si>
    <t>Minahan, Miss. Daisy E</t>
  </si>
  <si>
    <t>Cunningham, Mr. Alfred Fleming</t>
  </si>
  <si>
    <t>Sundman, Mr. Johan Julian</t>
  </si>
  <si>
    <t>STON/O 2. 3101269</t>
  </si>
  <si>
    <t>Meek, Mrs. Thomas (Annie Louise Rowley)</t>
  </si>
  <si>
    <t>Drew, Mrs. James Vivian (Lulu Thorne Christian)</t>
  </si>
  <si>
    <t>Silven, Miss. Lyyli Karoliina</t>
  </si>
  <si>
    <t>Matthews, Mr. William John</t>
  </si>
  <si>
    <t>Van Impe, Miss. Catharina</t>
  </si>
  <si>
    <t>Gheorgheff, Mr. Stanio</t>
  </si>
  <si>
    <t>Charters, Mr. David</t>
  </si>
  <si>
    <t>A/5. 13032</t>
  </si>
  <si>
    <t>Zimmerman, Mr. Leo</t>
  </si>
  <si>
    <t>Danbom, Mrs. Ernst Gilbert (Anna Sigrid Maria Brogren)</t>
  </si>
  <si>
    <t>Rosblom, Mr. Viktor Richard</t>
  </si>
  <si>
    <t>Wiseman, Mr. Phillippe</t>
  </si>
  <si>
    <t>A/4. 34244</t>
  </si>
  <si>
    <t>Clarke, Mrs. Charles V (Ada Maria Winfield)</t>
  </si>
  <si>
    <t>Flynn, Mr. James</t>
  </si>
  <si>
    <t>Pickard, Mr. Berk (Berk Trembisky)</t>
  </si>
  <si>
    <t>SOTON/O.Q. 392078</t>
  </si>
  <si>
    <t>E10</t>
  </si>
  <si>
    <t>Bjornstrom-Steffansson, Mr. Mauritz Hakan</t>
  </si>
  <si>
    <t>Thorneycroft, Mrs. Percival (Florence Kate White)</t>
  </si>
  <si>
    <t>Louch, Mrs. Charles Alexander (Alice Adelaide Slow)</t>
  </si>
  <si>
    <t>SC/AH 3085</t>
  </si>
  <si>
    <t>Kallio, Mr. Nikolai Erland</t>
  </si>
  <si>
    <t>STON/O 2. 3101274</t>
  </si>
  <si>
    <t>Silvey, Mr. William Baird</t>
  </si>
  <si>
    <t>E44</t>
  </si>
  <si>
    <t>Carter, Miss. Lucile Polk</t>
  </si>
  <si>
    <t>Richards, Mrs. Sidney (Emily Hocking)</t>
  </si>
  <si>
    <t>Fortune, Mr. Mark</t>
  </si>
  <si>
    <t>Kvillner, Mr. Johan Henrik Johannesson</t>
  </si>
  <si>
    <t>C.A. 18723</t>
  </si>
  <si>
    <t>Hart, Mrs. Benjamin (Esther Ada Bloomfield)</t>
  </si>
  <si>
    <t>Hampe, Mr. Leon</t>
  </si>
  <si>
    <t>Petterson, Mr. Johan Emil</t>
  </si>
  <si>
    <t>Reynaldo, Ms. Encarnacion</t>
  </si>
  <si>
    <t>Johannesen-Bratthammer, Mr. Bernt</t>
  </si>
  <si>
    <t>Dodge, Master. Washington</t>
  </si>
  <si>
    <t>A34</t>
  </si>
  <si>
    <t>Mellinger, Miss. Madeleine Violet</t>
  </si>
  <si>
    <t>Seward, Mr. Frederic Kimber</t>
  </si>
  <si>
    <t>Baclini, Miss. Marie Catherine</t>
  </si>
  <si>
    <t>Peuchen, Major. Arthur Godfrey</t>
  </si>
  <si>
    <t>C104</t>
  </si>
  <si>
    <t>West, Mr. Edwy Arthur</t>
  </si>
  <si>
    <t>Hagland, Mr. Ingvald Olai Olsen</t>
  </si>
  <si>
    <t>Foreman, Mr. Benjamin Laventall</t>
  </si>
  <si>
    <t>C111</t>
  </si>
  <si>
    <t>Goldenberg, Mr. Samuel L</t>
  </si>
  <si>
    <t>C92</t>
  </si>
  <si>
    <t>Peduzzi, Mr. Joseph</t>
  </si>
  <si>
    <t>A/5 2817</t>
  </si>
  <si>
    <t>Jalsevac, Mr. Ivan</t>
  </si>
  <si>
    <t>Millet, Mr. Francis Davis</t>
  </si>
  <si>
    <t>E38</t>
  </si>
  <si>
    <t>Kenyon, Mrs. Frederick R (Marion)</t>
  </si>
  <si>
    <t>D21</t>
  </si>
  <si>
    <t>Toomey, Miss. Ellen</t>
  </si>
  <si>
    <t>F.C.C. 13531</t>
  </si>
  <si>
    <t>O'Connor, Mr. Maurice</t>
  </si>
  <si>
    <t>Anderson, Mr. Harry</t>
  </si>
  <si>
    <t>E12</t>
  </si>
  <si>
    <t>Morley, Mr. William</t>
  </si>
  <si>
    <t>Gee, Mr. Arthur H</t>
  </si>
  <si>
    <t>E63</t>
  </si>
  <si>
    <t>Milling, Mr. Jacob Christian</t>
  </si>
  <si>
    <t>Maisner, Mr. Simon</t>
  </si>
  <si>
    <t>A/S 2816</t>
  </si>
  <si>
    <t>Goncalves, Mr. Manuel Estanslas</t>
  </si>
  <si>
    <t>SOTON/O.Q. 3101306</t>
  </si>
  <si>
    <t>Campbell, Mr. William</t>
  </si>
  <si>
    <t>Smart, Mr. John Montgomery</t>
  </si>
  <si>
    <t>Scanlan, Mr. James</t>
  </si>
  <si>
    <t>Baclini, Miss. Helene Barbara</t>
  </si>
  <si>
    <t>Keefe, Mr. Arthur</t>
  </si>
  <si>
    <t>Cacic, Mr. Luka</t>
  </si>
  <si>
    <t>West, Mrs. Edwy Arthur (Ada Mary Worth)</t>
  </si>
  <si>
    <t>Jerwan, Mrs. Amin S (Marie Marthe Thuillard)</t>
  </si>
  <si>
    <t>SC/AH Basle 541</t>
  </si>
  <si>
    <t>Strandberg, Miss. Ida Sofia</t>
  </si>
  <si>
    <t>Clifford, Mr. George Quincy</t>
  </si>
  <si>
    <t>A14</t>
  </si>
  <si>
    <t>Renouf, Mr. Peter Henry</t>
  </si>
  <si>
    <t>Braund, Mr. Lewis Richard</t>
  </si>
  <si>
    <t>Karlsson, Mr. Nils August</t>
  </si>
  <si>
    <t>Hirvonen, Miss. Hildur E</t>
  </si>
  <si>
    <t>Goodwin, Master. Harold Victor</t>
  </si>
  <si>
    <t>Rouse, Mr. Richard Henry</t>
  </si>
  <si>
    <t>A/5 3594</t>
  </si>
  <si>
    <t>Turkula, Mrs. (Hedwig)</t>
  </si>
  <si>
    <t>Bishop, Mr. Dickinson H</t>
  </si>
  <si>
    <t>Lefebre, Miss. Jeannie</t>
  </si>
  <si>
    <t>Hoyt, Mrs. Frederick Maxfield (Jane Anne Forby)</t>
  </si>
  <si>
    <t>Kent, Mr. Edward Austin</t>
  </si>
  <si>
    <t>B37</t>
  </si>
  <si>
    <t>Somerton, Mr. Francis William</t>
  </si>
  <si>
    <t>A.5. 18509</t>
  </si>
  <si>
    <t>Hagland, Mr. Konrad Mathias Reiersen</t>
  </si>
  <si>
    <t>Windelov, Mr. Einar</t>
  </si>
  <si>
    <t>SOTON/OQ 3101317</t>
  </si>
  <si>
    <t>Molson, Mr. Harry Markland</t>
  </si>
  <si>
    <t>C30</t>
  </si>
  <si>
    <t>Artagaveytia, Mr. Ramon</t>
  </si>
  <si>
    <t>PC 17609</t>
  </si>
  <si>
    <t>Stanley, Mr. Edward Roland</t>
  </si>
  <si>
    <t>A/4 45380</t>
  </si>
  <si>
    <t>Yousseff, Mr. Gerious</t>
  </si>
  <si>
    <t>Eustis, Miss. Elizabeth Mussey</t>
  </si>
  <si>
    <t>D20</t>
  </si>
  <si>
    <t>Shellard, Mr. Frederick William</t>
  </si>
  <si>
    <t>C.A. 6212</t>
  </si>
  <si>
    <t>Allison, Mrs. Hudson J C (Bessie Waldo Daniels)</t>
  </si>
  <si>
    <t>Svensson, Mr. Olof</t>
  </si>
  <si>
    <t>Calic, Mr. Petar</t>
  </si>
  <si>
    <t>Canavan, Miss. Mary</t>
  </si>
  <si>
    <t>O'Sullivan, Miss. Bridget Mary</t>
  </si>
  <si>
    <t>Laitinen, Miss. Kristina Sofia</t>
  </si>
  <si>
    <t>Maioni, Miss. Roberta</t>
  </si>
  <si>
    <t>B79</t>
  </si>
  <si>
    <t>Penasco y Castellana, Mr. Victor de Satode</t>
  </si>
  <si>
    <t>Quick, Mrs. Frederick Charles (Jane Richards)</t>
  </si>
  <si>
    <t>Olsen, Mr. Henry Margido</t>
  </si>
  <si>
    <t>C 4001</t>
  </si>
  <si>
    <t>Lang, Mr. Fang</t>
  </si>
  <si>
    <t>Daly, Mr. Eugene Patrick</t>
  </si>
  <si>
    <t>Webber, Mr. James</t>
  </si>
  <si>
    <t>SOTON/OQ 3101316</t>
  </si>
  <si>
    <t>McGough, Mr. James Robert</t>
  </si>
  <si>
    <t>PC 17473</t>
  </si>
  <si>
    <t>E25</t>
  </si>
  <si>
    <t>Rothschild, Mrs. Martin (Elizabeth L. Barrett)</t>
  </si>
  <si>
    <t>PC 17603</t>
  </si>
  <si>
    <t>Coleff, Mr. Satio</t>
  </si>
  <si>
    <t>Walker, Mr. William Anderson</t>
  </si>
  <si>
    <t>D46</t>
  </si>
  <si>
    <t>Lemore, Mrs. (Amelia Milley)</t>
  </si>
  <si>
    <t>C.A. 34260</t>
  </si>
  <si>
    <t>Ryan, Mr. Patrick</t>
  </si>
  <si>
    <t>Pavlovic, Mr. Stefo</t>
  </si>
  <si>
    <t>Perreault, Miss. Anne</t>
  </si>
  <si>
    <t>B73</t>
  </si>
  <si>
    <t>Vovk, Mr. Janko</t>
  </si>
  <si>
    <t>Lahoud, Mr. Sarkis</t>
  </si>
  <si>
    <t>Hippach, Mrs. Louis Albert (Ida Sophia Fischer)</t>
  </si>
  <si>
    <t>Kassem, Mr. Fared</t>
  </si>
  <si>
    <t>Farrell, Mr. James</t>
  </si>
  <si>
    <t>Ridsdale, Miss. Lucy</t>
  </si>
  <si>
    <t>W./C. 14258</t>
  </si>
  <si>
    <t>Farthing, Mr. John</t>
  </si>
  <si>
    <t>PC 17483</t>
  </si>
  <si>
    <t>C95</t>
  </si>
  <si>
    <t>Salonen, Mr. Johan Werner</t>
  </si>
  <si>
    <t>Hocking, Mr. Richard George</t>
  </si>
  <si>
    <t>Quick, Miss. Phyllis May</t>
  </si>
  <si>
    <t>Toufik, Mr. Nakli</t>
  </si>
  <si>
    <t>Elias, Mr. Joseph Jr</t>
  </si>
  <si>
    <t>Peter, Mrs. Catherine (Catherine Rizk)</t>
  </si>
  <si>
    <t>Cacic, Miss. Marija</t>
  </si>
  <si>
    <t>Hart, Miss. Eva Miriam</t>
  </si>
  <si>
    <t>Butt, Major. Archibald Willingham</t>
  </si>
  <si>
    <t>B38</t>
  </si>
  <si>
    <t>LeRoy, Miss. Bertha</t>
  </si>
  <si>
    <t>PC 17761</t>
  </si>
  <si>
    <t>Risien, Mr. Samuel Beard</t>
  </si>
  <si>
    <t>Frolicher, Miss. Hedwig Margaritha</t>
  </si>
  <si>
    <t>B39</t>
  </si>
  <si>
    <t>Crosby, Miss. Harriet R</t>
  </si>
  <si>
    <t>WE/P 5735</t>
  </si>
  <si>
    <t>B22</t>
  </si>
  <si>
    <t>Andersson, Miss. Ingeborg Constanzia</t>
  </si>
  <si>
    <t>Andersson, Miss. Sigrid Elisabeth</t>
  </si>
  <si>
    <t>Beane, Mr. Edward</t>
  </si>
  <si>
    <t>Douglas, Mr. Walter Donald</t>
  </si>
  <si>
    <t>C86</t>
  </si>
  <si>
    <t>Nicholson, Mr. Arthur Ernest</t>
  </si>
  <si>
    <t>Beane, Mrs. Edward (Ethel Clarke)</t>
  </si>
  <si>
    <t>Padro y Manent, Mr. Julian</t>
  </si>
  <si>
    <t>SC/PARIS 2146</t>
  </si>
  <si>
    <t>Goldsmith, Mr. Frank John</t>
  </si>
  <si>
    <t>Davies, Master. John Morgan Jr</t>
  </si>
  <si>
    <t>Thayer, Mr. John Borland Jr</t>
  </si>
  <si>
    <t>C70</t>
  </si>
  <si>
    <t>Sharp, Mr. Percival James R</t>
  </si>
  <si>
    <t>O'Brien, Mr. Timothy</t>
  </si>
  <si>
    <t>Ohman, Miss. Velin</t>
  </si>
  <si>
    <t>Wright, Mr. George</t>
  </si>
  <si>
    <t>A16</t>
  </si>
  <si>
    <t>Robbins, Mr. Victor</t>
  </si>
  <si>
    <t>Taussig, Mrs. Emil (Tillie Mandelbaum)</t>
  </si>
  <si>
    <t>de Messemaeker, Mrs. Guillaume Joseph (Emma)</t>
  </si>
  <si>
    <t>Morrow, Mr. Thomas Rowan</t>
  </si>
  <si>
    <t>Sivic, Mr. Husein</t>
  </si>
  <si>
    <t>Norman, Mr. Robert Douglas</t>
  </si>
  <si>
    <t>Simmons, Mr. John</t>
  </si>
  <si>
    <t>SOTON/OQ 392082</t>
  </si>
  <si>
    <t>Meanwell, Miss. (Marion Ogden)</t>
  </si>
  <si>
    <t>SOTON/O.Q. 392087</t>
  </si>
  <si>
    <t>Davies, Mr. Alfred J</t>
  </si>
  <si>
    <t>A/4 48871</t>
  </si>
  <si>
    <t>Stoytcheff, Mr. Ilia</t>
  </si>
  <si>
    <t>Palsson, Mrs. Nils (Alma Cornelia Berglund)</t>
  </si>
  <si>
    <t>Doharr, Mr. Tannous</t>
  </si>
  <si>
    <t>Jonsson, Mr. Carl</t>
  </si>
  <si>
    <t>Harris, Mr. George</t>
  </si>
  <si>
    <t>S.W./PP 752</t>
  </si>
  <si>
    <t>Appleton, Mrs. Edward Dale (Charlotte Lamson)</t>
  </si>
  <si>
    <t>C101</t>
  </si>
  <si>
    <t>PC 17474</t>
  </si>
  <si>
    <t>Kelly, Miss. Mary</t>
  </si>
  <si>
    <t>Rush, Mr. Alfred George John</t>
  </si>
  <si>
    <t>A/4. 20589</t>
  </si>
  <si>
    <t>Patchett, Mr. George</t>
  </si>
  <si>
    <t>Garside, Miss. Ethel</t>
  </si>
  <si>
    <t>Silvey, Mrs. William Baird (Alice Munger)</t>
  </si>
  <si>
    <t>Caram, Mrs. Joseph (Maria Elias)</t>
  </si>
  <si>
    <t>Jussila, Mr. Eiriik</t>
  </si>
  <si>
    <t>STON/O 2. 3101286</t>
  </si>
  <si>
    <t>Christy, Miss. Julie Rachel</t>
  </si>
  <si>
    <t>Thayer, Mrs. John Borland (Marian Longstreth Morris)</t>
  </si>
  <si>
    <t>C68</t>
  </si>
  <si>
    <t>Downton, Mr. William James</t>
  </si>
  <si>
    <t>Ross, Mr. John Hugo</t>
  </si>
  <si>
    <t>A10</t>
  </si>
  <si>
    <t>Paulner, Mr. Uscher</t>
  </si>
  <si>
    <t>Taussig, Miss. Ruth</t>
  </si>
  <si>
    <t>E68</t>
  </si>
  <si>
    <t>Jarvis, Mr. John Denzil</t>
  </si>
  <si>
    <t>Frolicher-Stehli, Mr. Maxmillian</t>
  </si>
  <si>
    <t>B41</t>
  </si>
  <si>
    <t>Gilinski, Mr. Eliezer</t>
  </si>
  <si>
    <t>Murdlin, Mr. Joseph</t>
  </si>
  <si>
    <t>A./5. 3235</t>
  </si>
  <si>
    <t>Rintamaki, Mr. Matti</t>
  </si>
  <si>
    <t>STON/O 2. 3101273</t>
  </si>
  <si>
    <t>Stephenson, Mrs. Walter Bertram (Martha Eustis)</t>
  </si>
  <si>
    <t>Elsbury, Mr. William James</t>
  </si>
  <si>
    <t>A/5 3902</t>
  </si>
  <si>
    <t>Bourke, Miss. Mary</t>
  </si>
  <si>
    <t>Chapman, Mr. John Henry</t>
  </si>
  <si>
    <t>SC/AH 29037</t>
  </si>
  <si>
    <t>Van Impe, Mr. Jean Baptiste</t>
  </si>
  <si>
    <t>Leitch, Miss. Jessie Wills</t>
  </si>
  <si>
    <t>Johnson, Mr. Alfred</t>
  </si>
  <si>
    <t>Boulos, Mr. Hanna</t>
  </si>
  <si>
    <t>A20</t>
  </si>
  <si>
    <t>Jacobsohn, Mrs. Sidney Samuel (Amy Frances Christy)</t>
  </si>
  <si>
    <t>Slabenoff, Mr. Petco</t>
  </si>
  <si>
    <t>Harrington, Mr. Charles H</t>
  </si>
  <si>
    <t>Torber, Mr. Ernst William</t>
  </si>
  <si>
    <t>Lindell, Mr. Edvard Bengtsson</t>
  </si>
  <si>
    <t>Karaic, Mr. Milan</t>
  </si>
  <si>
    <t>Daniel, Mr. Robert Williams</t>
  </si>
  <si>
    <t>Laroche, Mrs. Joseph (Juliette Marie Louise Lafargue)</t>
  </si>
  <si>
    <t>Shutes, Miss. Elizabeth W</t>
  </si>
  <si>
    <t>Andersson, Mrs. Anders Johan (Alfrida Konstantia Brogren)</t>
  </si>
  <si>
    <t>Jardin, Mr. Jose Neto</t>
  </si>
  <si>
    <t>SOTON/O.Q. 3101305</t>
  </si>
  <si>
    <t>Murphy, Miss. Margaret Jane</t>
  </si>
  <si>
    <t>Horgan, Mr. John</t>
  </si>
  <si>
    <t>Brocklebank, Mr. William Alfred</t>
  </si>
  <si>
    <t>Herman, Miss. Alice</t>
  </si>
  <si>
    <t>Danbom, Mr. Ernst Gilbert</t>
  </si>
  <si>
    <t>Lobb, Mrs. William Arthur (Cordelia K Stanlick)</t>
  </si>
  <si>
    <t>Becker, Miss. Marion Louise</t>
  </si>
  <si>
    <t>Gavey, Mr. Lawrence</t>
  </si>
  <si>
    <t>Yasbeck, Mr. Antoni</t>
  </si>
  <si>
    <t>Kimball, Mr. Edwin Nelson Jr</t>
  </si>
  <si>
    <t>D19</t>
  </si>
  <si>
    <t>Nakid, Mr. Sahid</t>
  </si>
  <si>
    <t>Hansen, Mr. Henry Damsgaard</t>
  </si>
  <si>
    <t>Sutton, Mr. Frederick</t>
  </si>
  <si>
    <t>D50</t>
  </si>
  <si>
    <t>Kirkland, Rev. Charles Leonard</t>
  </si>
  <si>
    <t>Longley, Miss. Gretchen Fiske</t>
  </si>
  <si>
    <t>D9</t>
  </si>
  <si>
    <t>Bostandyeff, Mr. Guentcho</t>
  </si>
  <si>
    <t>O'Connell, Mr. Patrick D</t>
  </si>
  <si>
    <t>Barkworth, Mr. Algernon Henry Wilson</t>
  </si>
  <si>
    <t>A23</t>
  </si>
  <si>
    <t>Lundahl, Mr. Johan Svensson</t>
  </si>
  <si>
    <t>Stahelin-Maeglin, Dr. Max</t>
  </si>
  <si>
    <t>B50</t>
  </si>
  <si>
    <t>Parr, Mr. William Henry Marsh</t>
  </si>
  <si>
    <t>Skoog, Miss. Mabel</t>
  </si>
  <si>
    <t>Davis, Miss. Mary</t>
  </si>
  <si>
    <t>Leinonen, Mr. Antti Gustaf</t>
  </si>
  <si>
    <t>STON/O 2. 3101292</t>
  </si>
  <si>
    <t>Collyer, Mr. Harvey</t>
  </si>
  <si>
    <t>Panula, Mrs. Juha (Maria Emilia Ojala)</t>
  </si>
  <si>
    <t>Thorneycroft, Mr. Percival</t>
  </si>
  <si>
    <t>Jensen, Mr. Hans Peder</t>
  </si>
  <si>
    <t>Sagesser, Mlle. Emma</t>
  </si>
  <si>
    <t>Skoog, Miss. Margit Elizabeth</t>
  </si>
  <si>
    <t>Foo, Mr. Choong</t>
  </si>
  <si>
    <t>Baclini, Miss. Eugenie</t>
  </si>
  <si>
    <t>Harper, Mr. Henry Sleeper</t>
  </si>
  <si>
    <t>Cor, Mr. Liudevit</t>
  </si>
  <si>
    <t>Simonius-Blumer, Col. Oberst Alfons</t>
  </si>
  <si>
    <t>A26</t>
  </si>
  <si>
    <t>Willey, Mr. Edward</t>
  </si>
  <si>
    <t>S.O./P.P. 751</t>
  </si>
  <si>
    <t>Stanley, Miss. Amy Zillah Elsie</t>
  </si>
  <si>
    <t>CA. 2314</t>
  </si>
  <si>
    <t>Mitkoff, Mr. Mito</t>
  </si>
  <si>
    <t>Doling, Miss. Elsie</t>
  </si>
  <si>
    <t>Kalvik, Mr. Johannes Halvorsen</t>
  </si>
  <si>
    <t>Hickman, Mr. Leonard Mark</t>
  </si>
  <si>
    <t>Radeff, Mr. Alexander</t>
  </si>
  <si>
    <t>Bourke, Mrs. John (Catherine)</t>
  </si>
  <si>
    <t>Eitemiller, Mr. George Floyd</t>
  </si>
  <si>
    <t>Newell, Mr. Arthur Webster</t>
  </si>
  <si>
    <t>D48</t>
  </si>
  <si>
    <t>Frauenthal, Dr. Henry William</t>
  </si>
  <si>
    <t>Badt, Mr. Mohamed</t>
  </si>
  <si>
    <t>Colley, Mr. Edward Pomeroy</t>
  </si>
  <si>
    <t>E58</t>
  </si>
  <si>
    <t>Coleff, Mr. Peju</t>
  </si>
  <si>
    <t>Lindqvist, Mr. Eino William</t>
  </si>
  <si>
    <t>STON/O 2. 3101285</t>
  </si>
  <si>
    <t>Hickman, Mr. Lewis</t>
  </si>
  <si>
    <t>Butler, Mr. Reginald Fenton</t>
  </si>
  <si>
    <t>Rommetvedt, Mr. Knud Paust</t>
  </si>
  <si>
    <t>Cook, Mr. Jacob</t>
  </si>
  <si>
    <t>A/5 3536</t>
  </si>
  <si>
    <t>Taylor, Mrs. Elmer Zebley (Juliet Cummins Wright)</t>
  </si>
  <si>
    <t>C126</t>
  </si>
  <si>
    <t>Brown, Mrs. Thomas William Solomon (Elizabeth Catherine Ford)</t>
  </si>
  <si>
    <t>Davidson, Mr. Thornton</t>
  </si>
  <si>
    <t>F.C. 12750</t>
  </si>
  <si>
    <t>B71</t>
  </si>
  <si>
    <t>Mitchell, Mr. Henry Michael</t>
  </si>
  <si>
    <t>C.A. 24580</t>
  </si>
  <si>
    <t>Wilhelms, Mr. Charles</t>
  </si>
  <si>
    <t>Watson, Mr. Ennis Hastings</t>
  </si>
  <si>
    <t>Edvardsson, Mr. Gustaf Hjalmar</t>
  </si>
  <si>
    <t>Sawyer, Mr. Frederick Charles</t>
  </si>
  <si>
    <t>Turja, Miss. Anna Sofia</t>
  </si>
  <si>
    <t>Goodwin, Mrs. Frederick (Augusta Tyler)</t>
  </si>
  <si>
    <t>Cardeza, Mr. Thomas Drake Martinez</t>
  </si>
  <si>
    <t>B51 B53 B55</t>
  </si>
  <si>
    <t>Peters, Miss. Katie</t>
  </si>
  <si>
    <t>Hassab, Mr. Hammad</t>
  </si>
  <si>
    <t>D49</t>
  </si>
  <si>
    <t>Olsvigen, Mr. Thor Anderson</t>
  </si>
  <si>
    <t>Goodwin, Mr. Charles Edward</t>
  </si>
  <si>
    <t>Brown, Mr. Thomas William Solomon</t>
  </si>
  <si>
    <t>Laroche, Mr. Joseph Philippe Lemercier</t>
  </si>
  <si>
    <t>Panula, Mr. Jaako Arnold</t>
  </si>
  <si>
    <t>Dakic, Mr. Branko</t>
  </si>
  <si>
    <t>Fischer, Mr. Eberhard Thelander</t>
  </si>
  <si>
    <t>Madill, Miss. Georgette Alexandra</t>
  </si>
  <si>
    <t>B5</t>
  </si>
  <si>
    <t>Dick, Mr. Albert Adrian</t>
  </si>
  <si>
    <t>B20</t>
  </si>
  <si>
    <t>Karun, Miss. Manca</t>
  </si>
  <si>
    <t>Lam, Mr. Ali</t>
  </si>
  <si>
    <t>Saad, Mr. Khalil</t>
  </si>
  <si>
    <t>Weir, Col. John</t>
  </si>
  <si>
    <t>Chapman, Mr. Charles Henry</t>
  </si>
  <si>
    <t>Kelly, Mr. James</t>
  </si>
  <si>
    <t>Thayer, Mr. John Borland</t>
  </si>
  <si>
    <t>Humblen, Mr. Adolf Mathias Nicolai Olsen</t>
  </si>
  <si>
    <t>F G63</t>
  </si>
  <si>
    <t>Astor, Mrs. John Jacob (Madeleine Talmadge Force)</t>
  </si>
  <si>
    <t>C62 C64</t>
  </si>
  <si>
    <t>Silverthorne, Mr. Spencer Victor</t>
  </si>
  <si>
    <t>PC 17475</t>
  </si>
  <si>
    <t>E24</t>
  </si>
  <si>
    <t>Barbara, Miss. Saiide</t>
  </si>
  <si>
    <t>Gallagher, Mr. Martin</t>
  </si>
  <si>
    <t>Hansen, Mr. Henrik Juul</t>
  </si>
  <si>
    <t>Calderhead, Mr. Edward Pennington</t>
  </si>
  <si>
    <t>PC 17476</t>
  </si>
  <si>
    <t>Cleaver, Miss. Alice</t>
  </si>
  <si>
    <t>PC 17482</t>
  </si>
  <si>
    <t>C90</t>
  </si>
  <si>
    <t>Klaber, Mr. Herman</t>
  </si>
  <si>
    <t>Taylor, Mr. Elmer Zebley</t>
  </si>
  <si>
    <t>Larsson, Mr. August Viktor</t>
  </si>
  <si>
    <t>Greenberg, Mr. Samuel</t>
  </si>
  <si>
    <t>Soholt, Mr. Peter Andreas Lauritz Andersen</t>
  </si>
  <si>
    <t>Endres, Miss. Caroline Louise</t>
  </si>
  <si>
    <t>C45</t>
  </si>
  <si>
    <t>McEvoy, Mr. Michael</t>
  </si>
  <si>
    <t>Johnson, Mr. Malkolm Joackim</t>
  </si>
  <si>
    <t>Jensen, Mr. Svend Lauritz</t>
  </si>
  <si>
    <t>Gillespie, Mr. William Henry</t>
  </si>
  <si>
    <t>Hodges, Mr. Henry Price</t>
  </si>
  <si>
    <t>Chambers, Mr. Norman Campbell</t>
  </si>
  <si>
    <t>E8</t>
  </si>
  <si>
    <t>Oreskovic, Mr. Luka</t>
  </si>
  <si>
    <t>Renouf, Mrs. Peter Henry (Lillian Jefferys)</t>
  </si>
  <si>
    <t>Mannion, Miss. Margareth</t>
  </si>
  <si>
    <t>Bryhl, Mr. Kurt Arnold Gottfrid</t>
  </si>
  <si>
    <t>Ilmakangas, Miss. Pieta Sofia</t>
  </si>
  <si>
    <t>STON/O2. 3101271</t>
  </si>
  <si>
    <t>Allen, Miss. Elisabeth Walton</t>
  </si>
  <si>
    <t>Hassan, Mr. Houssein G N</t>
  </si>
  <si>
    <t>Knight, Mr. Robert J</t>
  </si>
  <si>
    <t>Berriman, Mr. William John</t>
  </si>
  <si>
    <t>Troupiansky, Mr. Moses Aaron</t>
  </si>
  <si>
    <t>Williams, Mr. Leslie</t>
  </si>
  <si>
    <t>Ford, Mrs. Edward (Margaret Ann Watson)</t>
  </si>
  <si>
    <t>Lesurer, Mr. Gustave J</t>
  </si>
  <si>
    <t>B101</t>
  </si>
  <si>
    <t>Ivanoff, Mr. Kanio</t>
  </si>
  <si>
    <t>Nankoff, Mr. Minko</t>
  </si>
  <si>
    <t>Hawksford, Mr. Walter James</t>
  </si>
  <si>
    <t>D45</t>
  </si>
  <si>
    <t>Cavendish, Mr. Tyrell William</t>
  </si>
  <si>
    <t>C46</t>
  </si>
  <si>
    <t>McNamee, Mr. Neal</t>
  </si>
  <si>
    <t>Stranden, Mr. Juho</t>
  </si>
  <si>
    <t>STON/O 2. 3101288</t>
  </si>
  <si>
    <t>Crosby, Capt. Edward Gifford</t>
  </si>
  <si>
    <t>Abbott, Mr. Rossmore Edward</t>
  </si>
  <si>
    <t>Sinkkonen, Miss. Anna</t>
  </si>
  <si>
    <t>Marvin, Mr. Daniel Warner</t>
  </si>
  <si>
    <t>D30</t>
  </si>
  <si>
    <t>Connaghton, Mr. Michael</t>
  </si>
  <si>
    <t>Wells, Miss. Joan</t>
  </si>
  <si>
    <t>Moor, Master. Meier</t>
  </si>
  <si>
    <t>E121</t>
  </si>
  <si>
    <t>Vande Velde, Mr. Johannes Joseph</t>
  </si>
  <si>
    <t>Jonkoff, Mr. Lalio</t>
  </si>
  <si>
    <t>Herman, Mrs. Samuel (Jane Laver)</t>
  </si>
  <si>
    <t>Hamalainen, Master. Viljo</t>
  </si>
  <si>
    <t>Carlsson, Mr. August Sigfrid</t>
  </si>
  <si>
    <t>Bailey, Mr. Percy Andrew</t>
  </si>
  <si>
    <t>Theobald, Mr. Thomas Leonard</t>
  </si>
  <si>
    <t>Rothes, the Countess. of (Lucy Noel Martha Dyer-Edwards)</t>
  </si>
  <si>
    <t>Garfirth, Mr. John</t>
  </si>
  <si>
    <t>Nirva, Mr. Iisakki Antino Aijo</t>
  </si>
  <si>
    <t>SOTON/O2 3101272</t>
  </si>
  <si>
    <t>Barah, Mr. Hanna Assi</t>
  </si>
  <si>
    <t>Carter, Mrs. William Ernest (Lucile Polk)</t>
  </si>
  <si>
    <t>Eklund, Mr. Hans Linus</t>
  </si>
  <si>
    <t>Hogeboom, Mrs. John C (Anna Andrews)</t>
  </si>
  <si>
    <t>D11</t>
  </si>
  <si>
    <t>Brewe, Dr. Arthur Jackson</t>
  </si>
  <si>
    <t>Mangan, Miss. Mary</t>
  </si>
  <si>
    <t>Moran, Mr. Daniel J</t>
  </si>
  <si>
    <t>Gronnestad, Mr. Daniel Danielsen</t>
  </si>
  <si>
    <t>Lievens, Mr. Rene Aime</t>
  </si>
  <si>
    <t>Jensen, Mr. Niels Peder</t>
  </si>
  <si>
    <t>Mack, Mrs. (Mary)</t>
  </si>
  <si>
    <t>S.O./P.P. 3</t>
  </si>
  <si>
    <t>E77</t>
  </si>
  <si>
    <t>Elias, Mr. Dibo</t>
  </si>
  <si>
    <t>Hocking, Mrs. Elizabeth (Eliza Needs)</t>
  </si>
  <si>
    <t>Myhrman, Mr. Pehr Fabian Oliver Malkolm</t>
  </si>
  <si>
    <t>Tobin, Mr. Roger</t>
  </si>
  <si>
    <t>F38</t>
  </si>
  <si>
    <t>Emanuel, Miss. Virginia Ethel</t>
  </si>
  <si>
    <t>Kilgannon, Mr. Thomas J</t>
  </si>
  <si>
    <t>Robert, Mrs. Edward Scott (Elisabeth Walton McMillan)</t>
  </si>
  <si>
    <t>B3</t>
  </si>
  <si>
    <t>Ayoub, Miss. Banoura</t>
  </si>
  <si>
    <t>Dick, Mrs. Albert Adrian (Vera Gillespie)</t>
  </si>
  <si>
    <t>Long, Mr. Milton Clyde</t>
  </si>
  <si>
    <t>D6</t>
  </si>
  <si>
    <t>Johnston, Mr. Andrew G</t>
  </si>
  <si>
    <t>W./C. 6607</t>
  </si>
  <si>
    <t>Ali, Mr. William</t>
  </si>
  <si>
    <t>SOTON/O.Q. 3101312</t>
  </si>
  <si>
    <t>Harmer, Mr. Abraham (David Lishin)</t>
  </si>
  <si>
    <t>Sjoblom, Miss. Anna Sofia</t>
  </si>
  <si>
    <t>Rice, Master. George Hugh</t>
  </si>
  <si>
    <t>Dean, Master. Bertram Vere</t>
  </si>
  <si>
    <t>Guggenheim, Mr. Benjamin</t>
  </si>
  <si>
    <t>B82 B84</t>
  </si>
  <si>
    <t>Gaskell, Mr. Alfred</t>
  </si>
  <si>
    <t>Sage, Miss. Stella Anna</t>
  </si>
  <si>
    <t>Hoyt, Mr. William Fisher</t>
  </si>
  <si>
    <t>PC 17600</t>
  </si>
  <si>
    <t>Dantcheff, Mr. Ristiu</t>
  </si>
  <si>
    <t>Otter, Mr. Richard</t>
  </si>
  <si>
    <t>Leader, Dr. Alice (Farnham)</t>
  </si>
  <si>
    <t>D17</t>
  </si>
  <si>
    <t>Osman, Mrs. Mara</t>
  </si>
  <si>
    <t>Ibrahim Shawah, Mr. Yousseff</t>
  </si>
  <si>
    <t>Van Impe, Mrs. Jean Baptiste (Rosalie Paula Govaert)</t>
  </si>
  <si>
    <t>Ponesell, Mr. Martin</t>
  </si>
  <si>
    <t>Collyer, Mrs. Harvey (Charlotte Annie Tate)</t>
  </si>
  <si>
    <t>Carter, Master. William Thornton II</t>
  </si>
  <si>
    <t>Thomas, Master. Assad Alexander</t>
  </si>
  <si>
    <t>Hedman, Mr. Oskar Arvid</t>
  </si>
  <si>
    <t>Johansson, Mr. Karl Johan</t>
  </si>
  <si>
    <t>Andrews, Mr. Thomas Jr</t>
  </si>
  <si>
    <t>A36</t>
  </si>
  <si>
    <t>Pettersson, Miss. Ellen Natalia</t>
  </si>
  <si>
    <t>Meyer, Mr. August</t>
  </si>
  <si>
    <t>Chambers, Mrs. Norman Campbell (Bertha Griggs)</t>
  </si>
  <si>
    <t>Alexander, Mr. William</t>
  </si>
  <si>
    <t>Lester, Mr. James</t>
  </si>
  <si>
    <t>Slemen, Mr. Richard James</t>
  </si>
  <si>
    <t>Andersson, Miss. Ebba Iris Alfrida</t>
  </si>
  <si>
    <t>Tomlin, Mr. Ernest Portage</t>
  </si>
  <si>
    <t>Fry, Mr. Richard</t>
  </si>
  <si>
    <t>B102</t>
  </si>
  <si>
    <t>Heininen, Miss. Wendla Maria</t>
  </si>
  <si>
    <t>STON/O2. 3101290</t>
  </si>
  <si>
    <t>Mallet, Mr. Albert</t>
  </si>
  <si>
    <t>S.C./PARIS 2079</t>
  </si>
  <si>
    <t>Holm, Mr. John Fredrik Alexander</t>
  </si>
  <si>
    <t>C 7075</t>
  </si>
  <si>
    <t>Skoog, Master. Karl Thorsten</t>
  </si>
  <si>
    <t>Hays, Mrs. Charles Melville (Clara Jennings Gregg)</t>
  </si>
  <si>
    <t>B69</t>
  </si>
  <si>
    <t>Lulic, Mr. Nikola</t>
  </si>
  <si>
    <t>Reuchlin, Jonkheer. John George</t>
  </si>
  <si>
    <t>Moor, Mrs. (Beila)</t>
  </si>
  <si>
    <t>Panula, Master. Urho Abraham</t>
  </si>
  <si>
    <t>Flynn, Mr. John</t>
  </si>
  <si>
    <t>Lam, Mr. Len</t>
  </si>
  <si>
    <t>Mallet, Master. Andre</t>
  </si>
  <si>
    <t>McCormack, Mr. Thomas Joseph</t>
  </si>
  <si>
    <t>Stone, Mrs. George Nelson (Martha Evelyn)</t>
  </si>
  <si>
    <t>Yasbeck, Mrs. Antoni (Selini Alexander)</t>
  </si>
  <si>
    <t>Richards, Master. George Sibley</t>
  </si>
  <si>
    <t>Saad, Mr. Amin</t>
  </si>
  <si>
    <t>Augustsson, Mr. Albert</t>
  </si>
  <si>
    <t>Allum, Mr. Owen George</t>
  </si>
  <si>
    <t>Compton, Miss. Sara Rebecca</t>
  </si>
  <si>
    <t>PC 17756</t>
  </si>
  <si>
    <t>E49</t>
  </si>
  <si>
    <t>Pasic, Mr. Jakob</t>
  </si>
  <si>
    <t>Sirota, Mr. Maurice</t>
  </si>
  <si>
    <t>Chip, Mr. Chang</t>
  </si>
  <si>
    <t>Marechal, Mr. Pierre</t>
  </si>
  <si>
    <t>C47</t>
  </si>
  <si>
    <t>Alhomaki, Mr. Ilmari Rudolf</t>
  </si>
  <si>
    <t>SOTON/O2 3101287</t>
  </si>
  <si>
    <t>Mudd, Mr. Thomas Charles</t>
  </si>
  <si>
    <t>Serepeca, Miss. Augusta</t>
  </si>
  <si>
    <t>Lemberopolous, Mr. Peter L</t>
  </si>
  <si>
    <t>Culumovic, Mr. Jeso</t>
  </si>
  <si>
    <t>Abbing, Mr. Anthony</t>
  </si>
  <si>
    <t>C.A. 5547</t>
  </si>
  <si>
    <t>Sage, Mr. Douglas Bullen</t>
  </si>
  <si>
    <t>Markoff, Mr. Marin</t>
  </si>
  <si>
    <t>Harper, Rev. John</t>
  </si>
  <si>
    <t>Goldenberg, Mrs. Samuel L (Edwiga Grabowska)</t>
  </si>
  <si>
    <t>Andersson, Master. Sigvard Harald Elias</t>
  </si>
  <si>
    <t>Svensson, Mr. Johan</t>
  </si>
  <si>
    <t>Boulos, Miss. Nourelain</t>
  </si>
  <si>
    <t>Lines, Miss. Mary Conover</t>
  </si>
  <si>
    <t>PC 17592</t>
  </si>
  <si>
    <t>D28</t>
  </si>
  <si>
    <t>Carter, Mrs. Ernest Courtenay (Lilian Hughes)</t>
  </si>
  <si>
    <t>Aks, Mrs. Sam (Leah Rosen)</t>
  </si>
  <si>
    <t>Wick, Mrs. George Dennick (Mary Hitchcock)</t>
  </si>
  <si>
    <t>E17</t>
  </si>
  <si>
    <t>Baclini, Mrs. Solomon (Latifa Qurban)</t>
  </si>
  <si>
    <t>Razi, Mr. Raihed</t>
  </si>
  <si>
    <t>Hansen, Mr. Claus Peter</t>
  </si>
  <si>
    <t>Giles, Mr. Frederick Edward</t>
  </si>
  <si>
    <t>Swift, Mrs. Frederick Joel (Margaret Welles Barron)</t>
  </si>
  <si>
    <t>Gill, Mr. John William</t>
  </si>
  <si>
    <t>Bystrom, Mrs. (Karolina)</t>
  </si>
  <si>
    <t>Duran y More, Miss. Asuncion</t>
  </si>
  <si>
    <t>SC/PARIS 2149</t>
  </si>
  <si>
    <t>Roebling, Mr. Washington Augustus II</t>
  </si>
  <si>
    <t>PC 17590</t>
  </si>
  <si>
    <t>A24</t>
  </si>
  <si>
    <t>van Melkebeke, Mr. Philemon</t>
  </si>
  <si>
    <t>Johnson, Master. Harold Theodor</t>
  </si>
  <si>
    <t>Balkic, Mr. Cerin</t>
  </si>
  <si>
    <t>Beckwith, Mrs. Richard Leonard (Sallie Monypeny)</t>
  </si>
  <si>
    <t>Carlsson, Mr. Frans Olof</t>
  </si>
  <si>
    <t>Vander Cruyssen, Mr. Victor</t>
  </si>
  <si>
    <t>Abelson, Mrs. Samuel (Hannah Wizosky)</t>
  </si>
  <si>
    <t>Gustafsson, Mr. Alfred Ossian</t>
  </si>
  <si>
    <t>Petroff, Mr. Nedelio</t>
  </si>
  <si>
    <t>Laleff, Mr. Kristo</t>
  </si>
  <si>
    <t>Potter, Mrs. Thomas Jr (Lily Alexenia Wilson)</t>
  </si>
  <si>
    <t>C50</t>
  </si>
  <si>
    <t>Shelley, Mrs. William (Imanita Parrish Hall)</t>
  </si>
  <si>
    <t>Markun, Mr. Johann</t>
  </si>
  <si>
    <t>Dahlberg, Miss. Gerda Ulrika</t>
  </si>
  <si>
    <t>Banfield, Mr. Frederick James</t>
  </si>
  <si>
    <t>C.A./SOTON 34068</t>
  </si>
  <si>
    <t>Sutehall, Mr. Henry Jr</t>
  </si>
  <si>
    <t>SOTON/OQ 392076</t>
  </si>
  <si>
    <t>Rice, Mrs. William (Margaret Norton)</t>
  </si>
  <si>
    <t>Montvila, Rev. Juozas</t>
  </si>
  <si>
    <t>Graham, Miss. Margaret Edith</t>
  </si>
  <si>
    <t>B42</t>
  </si>
  <si>
    <t>Behr, Mr. Karl Howell</t>
  </si>
  <si>
    <t>C148</t>
  </si>
  <si>
    <t>Dooley, Mr. Patrick</t>
  </si>
  <si>
    <t>Hewlett, Mrs. (Mary D Kingcome)</t>
  </si>
  <si>
    <t>Daly, Mr. Peter Denis</t>
  </si>
  <si>
    <t>Andersson, Mr. August Edvard (Wennerstrom)</t>
  </si>
  <si>
    <t>Angle, Mrs. William A (Florence Mary Agnes Hughes)</t>
  </si>
  <si>
    <t>Barber, Miss. Ellen Nellie</t>
  </si>
  <si>
    <t>Bowen, Mr. David John Dai</t>
  </si>
  <si>
    <t>Bradley, Mr. George (George Arthur Brayton)</t>
  </si>
  <si>
    <t>Brown, Miss. Amelia Mildred</t>
  </si>
  <si>
    <t>Carr, Miss. Helen Ellen</t>
  </si>
  <si>
    <t>Cohen, Mr. Gurshon Gus</t>
  </si>
  <si>
    <t>Collyer, Miss. Marjorie Lottie</t>
  </si>
  <si>
    <t>Coutts, Master. Eden Leslie Neville</t>
  </si>
  <si>
    <t>Coutts, Master. William Loch William</t>
  </si>
  <si>
    <t>Duff Gordon, Lady. (Lucille Christiana Sutherland) (Mrs Morgan)</t>
  </si>
  <si>
    <t>Duff Gordon, Sir. Cosmo Edmund (Mr Morgan)</t>
  </si>
  <si>
    <t>Flynn, Mr. John Irwin (Irving)</t>
  </si>
  <si>
    <t>Ford, Miss. Doolina Margaret Daisy</t>
  </si>
  <si>
    <t>Ford, Miss. Robina Maggie Ruby</t>
  </si>
  <si>
    <t>Frost, Mr. Anthony Wood Archie</t>
  </si>
  <si>
    <t>Gilnagh, Miss. Katherine Katie</t>
  </si>
  <si>
    <t>Goldsmith, Master. Frank John William Frankie</t>
  </si>
  <si>
    <t>Harper, Miss. Annie Jessie Nina</t>
  </si>
  <si>
    <t>Healy, Miss. Hanora Nora</t>
  </si>
  <si>
    <t>Hegarty, Miss. Hanora Nora</t>
  </si>
  <si>
    <t>Homer, Mr. Harry (Mr E Haven)</t>
  </si>
  <si>
    <t>Johnston, Miss. Catherine Helen Carrie</t>
  </si>
  <si>
    <t>Keane, Mr. Andrew Andy</t>
  </si>
  <si>
    <t>Kelly, Miss. Anna Katherine Annie Kate</t>
  </si>
  <si>
    <t>Kelly, Mrs. Florence Fannie</t>
  </si>
  <si>
    <t>Leeni, Mr. Fahim (Philip Zenni)</t>
  </si>
  <si>
    <t>Lovell, Mr. John Hall (Henry)</t>
  </si>
  <si>
    <t>Madigan, Miss. Margaret Maggie</t>
  </si>
  <si>
    <t>Mayne, Mlle. Berthe Antonine (Mrs de Villiers)</t>
  </si>
  <si>
    <t>McGowan, Miss. Anna Annie</t>
  </si>
  <si>
    <t>Mockler, Miss. Helen Mary Ellie</t>
  </si>
  <si>
    <t>Morley, Mr. Henry Samuel (Mr Henry Marshall)</t>
  </si>
  <si>
    <t>Moubarek, Master. Halim Gonios (William George)</t>
  </si>
  <si>
    <t>Mullens, Miss. Katherine Katie</t>
  </si>
  <si>
    <t>Murphy, Miss. Katherine Kate</t>
  </si>
  <si>
    <t>Najib, Miss. Adele Kiamie Jane</t>
  </si>
  <si>
    <t>Nakid, Miss. Maria (Mary)</t>
  </si>
  <si>
    <t>Navratil, Mr. Michel (Louis M Hoffman)</t>
  </si>
  <si>
    <t>O'Brien, Mrs. Thomas (Johanna Hannah Godfrey)</t>
  </si>
  <si>
    <t>O'Dwyer, Miss. Ellen Nellie</t>
  </si>
  <si>
    <t>O'Leary, Miss. Hanora Norah</t>
  </si>
  <si>
    <t>Parkes, Mr. Francis Frank</t>
  </si>
  <si>
    <t>Petroff, Mr. Pastcho (Pentcho)</t>
  </si>
  <si>
    <t>Phillips, Miss. Kate Florence (Mrs Kate Louise Phillips Marshall)</t>
  </si>
  <si>
    <t>Romaine, Mr. Charles Hallace (Mr C Rolmane)</t>
  </si>
  <si>
    <t>Ryerson, Miss. Susan Parker Suzette</t>
  </si>
  <si>
    <t>Sage, Miss. Dorothy Edith Dolly</t>
  </si>
  <si>
    <t>Troutt, Miss. Edwina Celia Winnie</t>
  </si>
  <si>
    <t>Watt, Mrs. James (Elizabeth Bessie Inglis Milne)</t>
  </si>
  <si>
    <t>Williams, Mr. Howard Hugh Harry</t>
  </si>
  <si>
    <t>Yrois, Miss. Henriette (Mrs Harbeck)</t>
  </si>
  <si>
    <t>Survival</t>
  </si>
  <si>
    <t>Psngr_class</t>
  </si>
  <si>
    <t>Age_Group</t>
  </si>
  <si>
    <t>Sbling_Spouse</t>
  </si>
  <si>
    <t>Parnt_Child</t>
  </si>
  <si>
    <t>Fare_Group</t>
  </si>
  <si>
    <t>Low Fare</t>
  </si>
  <si>
    <t>Row Labels</t>
  </si>
  <si>
    <t>Dead</t>
  </si>
  <si>
    <t>Grand Total</t>
  </si>
  <si>
    <t>Count of Survival</t>
  </si>
  <si>
    <t>P(C)</t>
  </si>
  <si>
    <t>First Class</t>
  </si>
  <si>
    <t>Second Class</t>
  </si>
  <si>
    <t>Third Class</t>
  </si>
  <si>
    <t>Column Labels</t>
  </si>
  <si>
    <t>Laplace Smoothing</t>
  </si>
  <si>
    <t>Elderly</t>
  </si>
  <si>
    <t>Middle-aged Adult</t>
  </si>
  <si>
    <t>No age</t>
  </si>
  <si>
    <t>Young Adult</t>
  </si>
  <si>
    <t>Got Sibling/Spouse</t>
  </si>
  <si>
    <t>No Sibling/Spouse</t>
  </si>
  <si>
    <t>Got Parent/Child</t>
  </si>
  <si>
    <t>No Parent/Child</t>
  </si>
  <si>
    <t>Average Fare</t>
  </si>
  <si>
    <t>High Fare</t>
  </si>
  <si>
    <t>Port_Embarked</t>
  </si>
  <si>
    <t>Blank</t>
  </si>
  <si>
    <t>Cherbourg</t>
  </si>
  <si>
    <t>Queenstown</t>
  </si>
  <si>
    <t>Southampton</t>
  </si>
  <si>
    <t>Conditional Probability</t>
  </si>
  <si>
    <t>P(A|Class="Dead")</t>
  </si>
  <si>
    <t>P(A|Class="Survived")</t>
  </si>
  <si>
    <t>Model 1</t>
  </si>
  <si>
    <t>All attributes</t>
  </si>
  <si>
    <t>Model 2</t>
  </si>
  <si>
    <t>Model 3</t>
  </si>
  <si>
    <t>Model 4</t>
  </si>
  <si>
    <t>Psngr_class, sex, Fare_Group</t>
  </si>
  <si>
    <t>Fare_Group, sex</t>
  </si>
  <si>
    <t>Port_embarked, fare_group</t>
  </si>
  <si>
    <t>P(Psngr_class|Class="Dead")</t>
  </si>
  <si>
    <t>P(Sex|Class="Dead")</t>
  </si>
  <si>
    <t>P(Age_Group|Class="Dead")</t>
  </si>
  <si>
    <t>P(Sbling_Spouse|Class="Dead")</t>
  </si>
  <si>
    <t>P(Parnt_Child|Class="Dead")</t>
  </si>
  <si>
    <t>P(Fare_Group|Class="Dead")</t>
  </si>
  <si>
    <t>P(Port_Embarked|Class="Dead")</t>
  </si>
  <si>
    <t>P(Psngr_class|Class="Survive")</t>
  </si>
  <si>
    <t>P(Sex|Class="Survive")</t>
  </si>
  <si>
    <t>P(Age_Group|Class="Survive")</t>
  </si>
  <si>
    <t>P(Sbling_Spouse|Class="Survive")</t>
  </si>
  <si>
    <t>P(Parnt_Child|Class="Survive")</t>
  </si>
  <si>
    <t>P(Fare_Group|Class="Survive")</t>
  </si>
  <si>
    <t>P(Port_Embarked|Class="Survive")</t>
  </si>
  <si>
    <t>P(Class="Survive")</t>
  </si>
  <si>
    <t>P(Class="Dead")</t>
  </si>
  <si>
    <t>P(Class="Dead|A)</t>
  </si>
  <si>
    <t>P(Class="Survive|A)</t>
  </si>
  <si>
    <t>Nomalised % ("Dead")</t>
  </si>
  <si>
    <t>Nomalised % ("Survive")</t>
  </si>
  <si>
    <t>Prediction</t>
  </si>
  <si>
    <t>P(Class="Survive"|A)</t>
  </si>
  <si>
    <t>P(Class="Dead"|A)</t>
  </si>
  <si>
    <t>Normalized % ("Dead")</t>
  </si>
  <si>
    <t>Normalized % ("Survive")</t>
  </si>
  <si>
    <t>Predicted</t>
  </si>
  <si>
    <t>Model 5</t>
  </si>
  <si>
    <t>Psngr_class, sex</t>
  </si>
  <si>
    <t>P(Psbgr_Class|Class="Dead")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</si>
</sst>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0" fontId="18" fillId="0" borderId="0" xfId="0" applyFont="1"/>
    <xf numFmtId="0" fontId="19" fillId="0" borderId="0" xfId="0" applyFont="1"/>
    <xf numFmtId="0" fontId="7" fillId="3" borderId="0" xfId="7"/>
    <xf numFmtId="0" fontId="1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0" fillId="34" borderId="0" xfId="0" applyFill="1" applyAlignment="1">
      <alignment horizontal="left"/>
    </xf>
    <xf numFmtId="0" fontId="0" fillId="35" borderId="0" xfId="0" applyFill="1"/>
    <xf numFmtId="0" fontId="0" fillId="3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7" fillId="3" borderId="0" xfId="7" applyAlignment="1">
      <alignment horizontal="center"/>
    </xf>
    <xf numFmtId="0" fontId="6" fillId="2" borderId="0" xfId="6" applyAlignment="1">
      <alignment horizontal="center"/>
    </xf>
    <xf numFmtId="0" fontId="8" fillId="4" borderId="0" xfId="8" applyAlignment="1">
      <alignment horizontal="center"/>
    </xf>
    <xf numFmtId="164" fontId="7" fillId="3" borderId="0" xfId="7" applyNumberFormat="1" applyAlignment="1">
      <alignment horizontal="center"/>
    </xf>
    <xf numFmtId="164" fontId="0" fillId="0" borderId="0" xfId="0" applyNumberFormat="1"/>
    <xf numFmtId="0" fontId="13" fillId="7" borderId="7" xfId="13" applyAlignment="1">
      <alignment horizontal="center"/>
    </xf>
    <xf numFmtId="0" fontId="13" fillId="7" borderId="7" xfId="13" applyFont="1" applyAlignment="1">
      <alignment horizontal="center"/>
    </xf>
    <xf numFmtId="0" fontId="6" fillId="2" borderId="0" xfId="6"/>
    <xf numFmtId="0" fontId="8" fillId="4" borderId="0" xfId="8"/>
    <xf numFmtId="0" fontId="13" fillId="7" borderId="7" xfId="13"/>
    <xf numFmtId="0" fontId="18" fillId="36" borderId="0" xfId="0" applyFont="1" applyFill="1"/>
    <xf numFmtId="0" fontId="19" fillId="36" borderId="0" xfId="0" applyFont="1" applyFill="1"/>
    <xf numFmtId="0" fontId="7" fillId="3" borderId="0" xfId="7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42.0837880787" createdVersion="6" refreshedVersion="6" minRefreshableVersion="3" recordCount="891" xr:uid="{EEC6D2F2-1D3A-4CF8-AB3A-F62CB8CEE9F1}">
  <cacheSource type="worksheet">
    <worksheetSource ref="A1:Q892" sheet="Discretized"/>
  </cacheSource>
  <cacheFields count="17">
    <cacheField name="PassengerId" numFmtId="0">
      <sharedItems containsSemiMixedTypes="0" containsString="0" containsNumber="1" containsInteger="1" minValue="1" maxValue="891"/>
    </cacheField>
    <cacheField name="Survived" numFmtId="0">
      <sharedItems containsSemiMixedTypes="0" containsString="0" containsNumber="1" containsInteger="1" minValue="0" maxValue="1"/>
    </cacheField>
    <cacheField name="Survival" numFmtId="0">
      <sharedItems count="2">
        <s v="Dead"/>
        <s v="Survived"/>
      </sharedItems>
    </cacheField>
    <cacheField name="Pclass" numFmtId="0">
      <sharedItems containsSemiMixedTypes="0" containsString="0" containsNumber="1" containsInteger="1" minValue="1" maxValue="3"/>
    </cacheField>
    <cacheField name="Psngr_class" numFmtId="0">
      <sharedItems count="3">
        <s v="Third Class"/>
        <s v="First Class"/>
        <s v="Second Class"/>
      </sharedItems>
    </cacheField>
    <cacheField name="Name" numFmtId="0">
      <sharedItems/>
    </cacheField>
    <cacheField name="Sex" numFmtId="0">
      <sharedItems count="2">
        <s v="male"/>
        <s v="female"/>
      </sharedItems>
    </cacheField>
    <cacheField name="Age" numFmtId="0">
      <sharedItems containsString="0" containsBlank="1" containsNumber="1" minValue="0.42" maxValue="80"/>
    </cacheField>
    <cacheField name="Age_Group" numFmtId="0">
      <sharedItems count="4">
        <s v="Young Adult"/>
        <s v="Middle-aged Adult"/>
        <s v="No age"/>
        <s v="Elderly"/>
      </sharedItems>
    </cacheField>
    <cacheField name="SibSp" numFmtId="0">
      <sharedItems containsSemiMixedTypes="0" containsString="0" containsNumber="1" containsInteger="1" minValue="0" maxValue="8"/>
    </cacheField>
    <cacheField name="Sbling_Spouse" numFmtId="0">
      <sharedItems count="2">
        <s v="Got Sibling/Spouse"/>
        <s v="No Sibling/Spouse"/>
      </sharedItems>
    </cacheField>
    <cacheField name="Parch" numFmtId="0">
      <sharedItems containsSemiMixedTypes="0" containsString="0" containsNumber="1" containsInteger="1" minValue="0" maxValue="6"/>
    </cacheField>
    <cacheField name="Parnt_Child" numFmtId="0">
      <sharedItems count="2">
        <s v="No Parent/Child"/>
        <s v="Got Parent/Child"/>
      </sharedItems>
    </cacheField>
    <cacheField name="Ticket" numFmtId="0">
      <sharedItems containsMixedTypes="1" containsNumber="1" containsInteger="1" minValue="693" maxValue="3101298"/>
    </cacheField>
    <cacheField name="Fare" numFmtId="0">
      <sharedItems containsSemiMixedTypes="0" containsString="0" containsNumber="1" minValue="0" maxValue="512.32920000000001"/>
    </cacheField>
    <cacheField name="Fare_Group" numFmtId="0">
      <sharedItems count="3">
        <s v="Low Fare"/>
        <s v="High Fare"/>
        <s v="Average Fare"/>
      </sharedItems>
    </cacheField>
    <cacheField name="Embarked" numFmtId="0">
      <sharedItems containsBlank="1" count="4">
        <s v="S"/>
        <s v="C"/>
        <s v="Q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42.099670370371" createdVersion="6" refreshedVersion="6" minRefreshableVersion="3" recordCount="891" xr:uid="{10FEB320-C2E1-4C03-BADC-3ECBC6BE2354}">
  <cacheSource type="worksheet">
    <worksheetSource ref="A1:R892" sheet="Discretized"/>
  </cacheSource>
  <cacheFields count="18">
    <cacheField name="PassengerId" numFmtId="0">
      <sharedItems containsSemiMixedTypes="0" containsString="0" containsNumber="1" containsInteger="1" minValue="1" maxValue="891"/>
    </cacheField>
    <cacheField name="Survived" numFmtId="0">
      <sharedItems containsSemiMixedTypes="0" containsString="0" containsNumber="1" containsInteger="1" minValue="0" maxValue="1"/>
    </cacheField>
    <cacheField name="Survival" numFmtId="0">
      <sharedItems count="2">
        <s v="Dead"/>
        <s v="Survived"/>
      </sharedItems>
    </cacheField>
    <cacheField name="Pclass" numFmtId="0">
      <sharedItems containsSemiMixedTypes="0" containsString="0" containsNumber="1" containsInteger="1" minValue="1" maxValue="3"/>
    </cacheField>
    <cacheField name="Psngr_class" numFmtId="0">
      <sharedItems/>
    </cacheField>
    <cacheField name="Name" numFmtId="0">
      <sharedItems/>
    </cacheField>
    <cacheField name="Sex" numFmtId="0">
      <sharedItems/>
    </cacheField>
    <cacheField name="Age" numFmtId="0">
      <sharedItems containsString="0" containsBlank="1" containsNumber="1" minValue="0.42" maxValue="80"/>
    </cacheField>
    <cacheField name="Age_Group" numFmtId="0">
      <sharedItems/>
    </cacheField>
    <cacheField name="SibSp" numFmtId="0">
      <sharedItems containsSemiMixedTypes="0" containsString="0" containsNumber="1" containsInteger="1" minValue="0" maxValue="8"/>
    </cacheField>
    <cacheField name="Sbling_Spouse" numFmtId="0">
      <sharedItems/>
    </cacheField>
    <cacheField name="Parch" numFmtId="0">
      <sharedItems containsSemiMixedTypes="0" containsString="0" containsNumber="1" containsInteger="1" minValue="0" maxValue="6"/>
    </cacheField>
    <cacheField name="Parnt_Child" numFmtId="0">
      <sharedItems/>
    </cacheField>
    <cacheField name="Ticket" numFmtId="0">
      <sharedItems containsMixedTypes="1" containsNumber="1" containsInteger="1" minValue="693" maxValue="3101298"/>
    </cacheField>
    <cacheField name="Fare" numFmtId="0">
      <sharedItems containsSemiMixedTypes="0" containsString="0" containsNumber="1" minValue="0" maxValue="512.32920000000001"/>
    </cacheField>
    <cacheField name="Fare_Group" numFmtId="0">
      <sharedItems/>
    </cacheField>
    <cacheField name="Embarked" numFmtId="0">
      <sharedItems containsBlank="1"/>
    </cacheField>
    <cacheField name="Port_Embarked" numFmtId="0">
      <sharedItems count="4">
        <s v="Southampton"/>
        <s v="Cherbourg"/>
        <s v="Queenstown"/>
        <s v="Bla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">
  <r>
    <n v="1"/>
    <n v="0"/>
    <x v="0"/>
    <n v="3"/>
    <x v="0"/>
    <s v="Braund, Mr. Owen Harris"/>
    <x v="0"/>
    <n v="22"/>
    <x v="0"/>
    <n v="1"/>
    <x v="0"/>
    <n v="0"/>
    <x v="0"/>
    <s v="A/5 21171"/>
    <n v="7.25"/>
    <x v="0"/>
    <x v="0"/>
  </r>
  <r>
    <n v="2"/>
    <n v="1"/>
    <x v="1"/>
    <n v="1"/>
    <x v="1"/>
    <s v="Cumings, Mrs. John Bradley (Florence Briggs Thayer)"/>
    <x v="1"/>
    <n v="38"/>
    <x v="1"/>
    <n v="1"/>
    <x v="0"/>
    <n v="0"/>
    <x v="0"/>
    <s v="PC 17599"/>
    <n v="71.283299999999997"/>
    <x v="1"/>
    <x v="1"/>
  </r>
  <r>
    <n v="3"/>
    <n v="1"/>
    <x v="1"/>
    <n v="3"/>
    <x v="0"/>
    <s v="Heikkinen, Miss. Laina"/>
    <x v="1"/>
    <n v="26"/>
    <x v="0"/>
    <n v="0"/>
    <x v="1"/>
    <n v="0"/>
    <x v="0"/>
    <s v="STON/O2. 3101282"/>
    <n v="7.9249999999999998"/>
    <x v="0"/>
    <x v="0"/>
  </r>
  <r>
    <n v="4"/>
    <n v="1"/>
    <x v="1"/>
    <n v="1"/>
    <x v="1"/>
    <s v="Futrelle, Mrs. Jacques Heath (Lily May Peel)"/>
    <x v="1"/>
    <n v="35"/>
    <x v="1"/>
    <n v="1"/>
    <x v="0"/>
    <n v="0"/>
    <x v="0"/>
    <n v="113803"/>
    <n v="53.1"/>
    <x v="1"/>
    <x v="0"/>
  </r>
  <r>
    <n v="5"/>
    <n v="0"/>
    <x v="0"/>
    <n v="3"/>
    <x v="0"/>
    <s v="Allen, Mr. William Henry"/>
    <x v="0"/>
    <n v="35"/>
    <x v="1"/>
    <n v="0"/>
    <x v="1"/>
    <n v="0"/>
    <x v="0"/>
    <n v="373450"/>
    <n v="8.0500000000000007"/>
    <x v="0"/>
    <x v="0"/>
  </r>
  <r>
    <n v="6"/>
    <n v="0"/>
    <x v="0"/>
    <n v="3"/>
    <x v="0"/>
    <s v="Moran, Mr. James"/>
    <x v="0"/>
    <m/>
    <x v="2"/>
    <n v="0"/>
    <x v="1"/>
    <n v="0"/>
    <x v="0"/>
    <n v="330877"/>
    <n v="8.4582999999999995"/>
    <x v="0"/>
    <x v="2"/>
  </r>
  <r>
    <n v="7"/>
    <n v="0"/>
    <x v="0"/>
    <n v="1"/>
    <x v="1"/>
    <s v="McCarthy, Mr. Timothy J"/>
    <x v="0"/>
    <n v="54"/>
    <x v="3"/>
    <n v="0"/>
    <x v="1"/>
    <n v="0"/>
    <x v="0"/>
    <n v="17463"/>
    <n v="51.862499999999997"/>
    <x v="1"/>
    <x v="0"/>
  </r>
  <r>
    <n v="8"/>
    <n v="0"/>
    <x v="0"/>
    <n v="3"/>
    <x v="0"/>
    <s v="Palsson, Master. Gosta Leonard"/>
    <x v="0"/>
    <n v="2"/>
    <x v="0"/>
    <n v="3"/>
    <x v="0"/>
    <n v="1"/>
    <x v="1"/>
    <n v="349909"/>
    <n v="21.074999999999999"/>
    <x v="1"/>
    <x v="0"/>
  </r>
  <r>
    <n v="9"/>
    <n v="1"/>
    <x v="1"/>
    <n v="3"/>
    <x v="0"/>
    <s v="Johnson, Mrs. Oscar W (Elisabeth Vilhelmina Berg)"/>
    <x v="1"/>
    <n v="27"/>
    <x v="0"/>
    <n v="0"/>
    <x v="1"/>
    <n v="2"/>
    <x v="1"/>
    <n v="347742"/>
    <n v="11.1333"/>
    <x v="2"/>
    <x v="0"/>
  </r>
  <r>
    <n v="10"/>
    <n v="1"/>
    <x v="1"/>
    <n v="2"/>
    <x v="2"/>
    <s v="Nasser, Mrs. Nicholas (Adele Achem)"/>
    <x v="1"/>
    <n v="14"/>
    <x v="0"/>
    <n v="1"/>
    <x v="0"/>
    <n v="0"/>
    <x v="0"/>
    <n v="237736"/>
    <n v="30.070799999999998"/>
    <x v="1"/>
    <x v="1"/>
  </r>
  <r>
    <n v="11"/>
    <n v="1"/>
    <x v="1"/>
    <n v="3"/>
    <x v="0"/>
    <s v="Sandstrom, Miss. Marguerite Rut"/>
    <x v="1"/>
    <n v="4"/>
    <x v="0"/>
    <n v="1"/>
    <x v="0"/>
    <n v="1"/>
    <x v="1"/>
    <s v="PP 9549"/>
    <n v="16.7"/>
    <x v="2"/>
    <x v="0"/>
  </r>
  <r>
    <n v="12"/>
    <n v="1"/>
    <x v="1"/>
    <n v="1"/>
    <x v="1"/>
    <s v="Bonnell, Miss. Elizabeth"/>
    <x v="1"/>
    <n v="58"/>
    <x v="3"/>
    <n v="0"/>
    <x v="1"/>
    <n v="0"/>
    <x v="0"/>
    <n v="113783"/>
    <n v="26.55"/>
    <x v="1"/>
    <x v="0"/>
  </r>
  <r>
    <n v="13"/>
    <n v="0"/>
    <x v="0"/>
    <n v="3"/>
    <x v="0"/>
    <s v="Saundercock, Mr. William Henry"/>
    <x v="0"/>
    <n v="20"/>
    <x v="0"/>
    <n v="0"/>
    <x v="1"/>
    <n v="0"/>
    <x v="0"/>
    <s v="A/5. 2151"/>
    <n v="8.0500000000000007"/>
    <x v="0"/>
    <x v="0"/>
  </r>
  <r>
    <n v="14"/>
    <n v="0"/>
    <x v="0"/>
    <n v="3"/>
    <x v="0"/>
    <s v="Andersson, Mr. Anders Johan"/>
    <x v="0"/>
    <n v="39"/>
    <x v="1"/>
    <n v="1"/>
    <x v="0"/>
    <n v="5"/>
    <x v="1"/>
    <n v="347082"/>
    <n v="31.274999999999999"/>
    <x v="1"/>
    <x v="0"/>
  </r>
  <r>
    <n v="15"/>
    <n v="0"/>
    <x v="0"/>
    <n v="3"/>
    <x v="0"/>
    <s v="Vestrom, Miss. Hulda Amanda Adolfina"/>
    <x v="1"/>
    <n v="14"/>
    <x v="0"/>
    <n v="0"/>
    <x v="1"/>
    <n v="0"/>
    <x v="0"/>
    <n v="350406"/>
    <n v="7.8541999999999996"/>
    <x v="0"/>
    <x v="0"/>
  </r>
  <r>
    <n v="16"/>
    <n v="1"/>
    <x v="1"/>
    <n v="2"/>
    <x v="2"/>
    <s v="Hewlett, Mrs. (Mary D Kingcome)"/>
    <x v="1"/>
    <n v="55"/>
    <x v="3"/>
    <n v="0"/>
    <x v="1"/>
    <n v="0"/>
    <x v="0"/>
    <n v="248706"/>
    <n v="16"/>
    <x v="2"/>
    <x v="0"/>
  </r>
  <r>
    <n v="17"/>
    <n v="0"/>
    <x v="0"/>
    <n v="3"/>
    <x v="0"/>
    <s v="Rice, Master. Eugene"/>
    <x v="0"/>
    <n v="2"/>
    <x v="0"/>
    <n v="4"/>
    <x v="0"/>
    <n v="1"/>
    <x v="1"/>
    <n v="382652"/>
    <n v="29.125"/>
    <x v="1"/>
    <x v="2"/>
  </r>
  <r>
    <n v="18"/>
    <n v="1"/>
    <x v="1"/>
    <n v="2"/>
    <x v="2"/>
    <s v="Williams, Mr. Charles Eugene"/>
    <x v="0"/>
    <m/>
    <x v="2"/>
    <n v="0"/>
    <x v="1"/>
    <n v="0"/>
    <x v="0"/>
    <n v="244373"/>
    <n v="13"/>
    <x v="2"/>
    <x v="0"/>
  </r>
  <r>
    <n v="19"/>
    <n v="0"/>
    <x v="0"/>
    <n v="3"/>
    <x v="0"/>
    <s v="Vander Planke, Mrs. Julius (Emelia Maria Vandemoortele)"/>
    <x v="1"/>
    <n v="31"/>
    <x v="0"/>
    <n v="1"/>
    <x v="0"/>
    <n v="0"/>
    <x v="0"/>
    <n v="345763"/>
    <n v="18"/>
    <x v="2"/>
    <x v="0"/>
  </r>
  <r>
    <n v="20"/>
    <n v="1"/>
    <x v="1"/>
    <n v="3"/>
    <x v="0"/>
    <s v="Masselmani, Mrs. Fatima"/>
    <x v="1"/>
    <m/>
    <x v="2"/>
    <n v="0"/>
    <x v="1"/>
    <n v="0"/>
    <x v="0"/>
    <n v="2649"/>
    <n v="7.2249999999999996"/>
    <x v="0"/>
    <x v="1"/>
  </r>
  <r>
    <n v="21"/>
    <n v="0"/>
    <x v="0"/>
    <n v="2"/>
    <x v="2"/>
    <s v="Fynney, Mr. Joseph J"/>
    <x v="0"/>
    <n v="35"/>
    <x v="1"/>
    <n v="0"/>
    <x v="1"/>
    <n v="0"/>
    <x v="0"/>
    <n v="239865"/>
    <n v="26"/>
    <x v="1"/>
    <x v="0"/>
  </r>
  <r>
    <n v="22"/>
    <n v="1"/>
    <x v="1"/>
    <n v="2"/>
    <x v="2"/>
    <s v="Beesley, Mr. Lawrence"/>
    <x v="0"/>
    <n v="34"/>
    <x v="0"/>
    <n v="0"/>
    <x v="1"/>
    <n v="0"/>
    <x v="0"/>
    <n v="248698"/>
    <n v="13"/>
    <x v="2"/>
    <x v="0"/>
  </r>
  <r>
    <n v="23"/>
    <n v="1"/>
    <x v="1"/>
    <n v="3"/>
    <x v="0"/>
    <s v="McGowan, Miss. Anna Annie"/>
    <x v="1"/>
    <n v="15"/>
    <x v="0"/>
    <n v="0"/>
    <x v="1"/>
    <n v="0"/>
    <x v="0"/>
    <n v="330923"/>
    <n v="8.0291999999999994"/>
    <x v="0"/>
    <x v="2"/>
  </r>
  <r>
    <n v="24"/>
    <n v="1"/>
    <x v="1"/>
    <n v="1"/>
    <x v="1"/>
    <s v="Sloper, Mr. William Thompson"/>
    <x v="0"/>
    <n v="28"/>
    <x v="0"/>
    <n v="0"/>
    <x v="1"/>
    <n v="0"/>
    <x v="0"/>
    <n v="113788"/>
    <n v="35.5"/>
    <x v="1"/>
    <x v="0"/>
  </r>
  <r>
    <n v="25"/>
    <n v="0"/>
    <x v="0"/>
    <n v="3"/>
    <x v="0"/>
    <s v="Palsson, Miss. Torborg Danira"/>
    <x v="1"/>
    <n v="8"/>
    <x v="0"/>
    <n v="3"/>
    <x v="0"/>
    <n v="1"/>
    <x v="1"/>
    <n v="349909"/>
    <n v="21.074999999999999"/>
    <x v="1"/>
    <x v="0"/>
  </r>
  <r>
    <n v="26"/>
    <n v="1"/>
    <x v="1"/>
    <n v="3"/>
    <x v="0"/>
    <s v="Asplund, Mrs. Carl Oscar (Selma Augusta Emilia Johansson)"/>
    <x v="1"/>
    <n v="38"/>
    <x v="1"/>
    <n v="1"/>
    <x v="0"/>
    <n v="5"/>
    <x v="1"/>
    <n v="347077"/>
    <n v="31.387499999999999"/>
    <x v="1"/>
    <x v="0"/>
  </r>
  <r>
    <n v="27"/>
    <n v="0"/>
    <x v="0"/>
    <n v="3"/>
    <x v="0"/>
    <s v="Emir, Mr. Farred Chehab"/>
    <x v="0"/>
    <m/>
    <x v="2"/>
    <n v="0"/>
    <x v="1"/>
    <n v="0"/>
    <x v="0"/>
    <n v="2631"/>
    <n v="7.2249999999999996"/>
    <x v="0"/>
    <x v="1"/>
  </r>
  <r>
    <n v="28"/>
    <n v="0"/>
    <x v="0"/>
    <n v="1"/>
    <x v="1"/>
    <s v="Fortune, Mr. Charles Alexander"/>
    <x v="0"/>
    <n v="19"/>
    <x v="0"/>
    <n v="3"/>
    <x v="0"/>
    <n v="2"/>
    <x v="1"/>
    <n v="19950"/>
    <n v="263"/>
    <x v="1"/>
    <x v="0"/>
  </r>
  <r>
    <n v="29"/>
    <n v="1"/>
    <x v="1"/>
    <n v="3"/>
    <x v="0"/>
    <s v="O'Dwyer, Miss. Ellen Nellie"/>
    <x v="1"/>
    <m/>
    <x v="2"/>
    <n v="0"/>
    <x v="1"/>
    <n v="0"/>
    <x v="0"/>
    <n v="330959"/>
    <n v="7.8792"/>
    <x v="0"/>
    <x v="2"/>
  </r>
  <r>
    <n v="30"/>
    <n v="0"/>
    <x v="0"/>
    <n v="3"/>
    <x v="0"/>
    <s v="Todoroff, Mr. Lalio"/>
    <x v="0"/>
    <m/>
    <x v="2"/>
    <n v="0"/>
    <x v="1"/>
    <n v="0"/>
    <x v="0"/>
    <n v="349216"/>
    <n v="7.8958000000000004"/>
    <x v="0"/>
    <x v="0"/>
  </r>
  <r>
    <n v="31"/>
    <n v="0"/>
    <x v="0"/>
    <n v="1"/>
    <x v="1"/>
    <s v="Uruchurtu, Don. Manuel E"/>
    <x v="0"/>
    <n v="40"/>
    <x v="1"/>
    <n v="0"/>
    <x v="1"/>
    <n v="0"/>
    <x v="0"/>
    <s v="PC 17601"/>
    <n v="27.720800000000001"/>
    <x v="1"/>
    <x v="1"/>
  </r>
  <r>
    <n v="32"/>
    <n v="1"/>
    <x v="1"/>
    <n v="1"/>
    <x v="1"/>
    <s v="Spencer, Mrs. William Augustus (Marie Eugenie)"/>
    <x v="1"/>
    <m/>
    <x v="2"/>
    <n v="1"/>
    <x v="0"/>
    <n v="0"/>
    <x v="0"/>
    <s v="PC 17569"/>
    <n v="146.52080000000001"/>
    <x v="1"/>
    <x v="1"/>
  </r>
  <r>
    <n v="33"/>
    <n v="1"/>
    <x v="1"/>
    <n v="3"/>
    <x v="0"/>
    <s v="Glynn, Miss. Mary Agatha"/>
    <x v="1"/>
    <m/>
    <x v="2"/>
    <n v="0"/>
    <x v="1"/>
    <n v="0"/>
    <x v="0"/>
    <n v="335677"/>
    <n v="7.75"/>
    <x v="0"/>
    <x v="2"/>
  </r>
  <r>
    <n v="34"/>
    <n v="0"/>
    <x v="0"/>
    <n v="2"/>
    <x v="2"/>
    <s v="Wheadon, Mr. Edward H"/>
    <x v="0"/>
    <n v="66"/>
    <x v="3"/>
    <n v="0"/>
    <x v="1"/>
    <n v="0"/>
    <x v="0"/>
    <s v="C.A. 24579"/>
    <n v="10.5"/>
    <x v="2"/>
    <x v="0"/>
  </r>
  <r>
    <n v="35"/>
    <n v="0"/>
    <x v="0"/>
    <n v="1"/>
    <x v="1"/>
    <s v="Meyer, Mr. Edgar Joseph"/>
    <x v="0"/>
    <n v="28"/>
    <x v="0"/>
    <n v="1"/>
    <x v="0"/>
    <n v="0"/>
    <x v="0"/>
    <s v="PC 17604"/>
    <n v="82.1708"/>
    <x v="1"/>
    <x v="1"/>
  </r>
  <r>
    <n v="36"/>
    <n v="0"/>
    <x v="0"/>
    <n v="1"/>
    <x v="1"/>
    <s v="Holverson, Mr. Alexander Oskar"/>
    <x v="0"/>
    <n v="42"/>
    <x v="1"/>
    <n v="1"/>
    <x v="0"/>
    <n v="0"/>
    <x v="0"/>
    <n v="113789"/>
    <n v="52"/>
    <x v="1"/>
    <x v="0"/>
  </r>
  <r>
    <n v="37"/>
    <n v="1"/>
    <x v="1"/>
    <n v="3"/>
    <x v="0"/>
    <s v="Mamee, Mr. Hanna"/>
    <x v="0"/>
    <m/>
    <x v="2"/>
    <n v="0"/>
    <x v="1"/>
    <n v="0"/>
    <x v="0"/>
    <n v="2677"/>
    <n v="7.2291999999999996"/>
    <x v="0"/>
    <x v="1"/>
  </r>
  <r>
    <n v="38"/>
    <n v="0"/>
    <x v="0"/>
    <n v="3"/>
    <x v="0"/>
    <s v="Cann, Mr. Ernest Charles"/>
    <x v="0"/>
    <n v="21"/>
    <x v="0"/>
    <n v="0"/>
    <x v="1"/>
    <n v="0"/>
    <x v="0"/>
    <s v="A./5. 2152"/>
    <n v="8.0500000000000007"/>
    <x v="0"/>
    <x v="0"/>
  </r>
  <r>
    <n v="39"/>
    <n v="0"/>
    <x v="0"/>
    <n v="3"/>
    <x v="0"/>
    <s v="Vander Planke, Miss. Augusta Maria"/>
    <x v="1"/>
    <n v="18"/>
    <x v="0"/>
    <n v="2"/>
    <x v="0"/>
    <n v="0"/>
    <x v="0"/>
    <n v="345764"/>
    <n v="18"/>
    <x v="2"/>
    <x v="0"/>
  </r>
  <r>
    <n v="40"/>
    <n v="1"/>
    <x v="1"/>
    <n v="3"/>
    <x v="0"/>
    <s v="Nicola-Yarred, Miss. Jamila"/>
    <x v="1"/>
    <n v="14"/>
    <x v="0"/>
    <n v="1"/>
    <x v="0"/>
    <n v="0"/>
    <x v="0"/>
    <n v="2651"/>
    <n v="11.2417"/>
    <x v="2"/>
    <x v="1"/>
  </r>
  <r>
    <n v="41"/>
    <n v="0"/>
    <x v="0"/>
    <n v="3"/>
    <x v="0"/>
    <s v="Ahlin, Mrs. Johan (Johanna Persdotter Larsson)"/>
    <x v="1"/>
    <n v="40"/>
    <x v="1"/>
    <n v="1"/>
    <x v="0"/>
    <n v="0"/>
    <x v="0"/>
    <n v="7546"/>
    <n v="9.4749999999999996"/>
    <x v="0"/>
    <x v="0"/>
  </r>
  <r>
    <n v="42"/>
    <n v="0"/>
    <x v="0"/>
    <n v="2"/>
    <x v="2"/>
    <s v="Turpin, Mrs. William John Robert (Dorothy Ann Wonnacott)"/>
    <x v="1"/>
    <n v="27"/>
    <x v="0"/>
    <n v="1"/>
    <x v="0"/>
    <n v="0"/>
    <x v="0"/>
    <n v="11668"/>
    <n v="21"/>
    <x v="1"/>
    <x v="0"/>
  </r>
  <r>
    <n v="43"/>
    <n v="0"/>
    <x v="0"/>
    <n v="3"/>
    <x v="0"/>
    <s v="Kraeff, Mr. Theodor"/>
    <x v="0"/>
    <m/>
    <x v="2"/>
    <n v="0"/>
    <x v="1"/>
    <n v="0"/>
    <x v="0"/>
    <n v="349253"/>
    <n v="7.8958000000000004"/>
    <x v="0"/>
    <x v="1"/>
  </r>
  <r>
    <n v="44"/>
    <n v="1"/>
    <x v="1"/>
    <n v="2"/>
    <x v="2"/>
    <s v="Laroche, Miss. Simonne Marie Anne Andree"/>
    <x v="1"/>
    <n v="3"/>
    <x v="0"/>
    <n v="1"/>
    <x v="0"/>
    <n v="2"/>
    <x v="1"/>
    <s v="SC/Paris 2123"/>
    <n v="41.5792"/>
    <x v="1"/>
    <x v="1"/>
  </r>
  <r>
    <n v="45"/>
    <n v="1"/>
    <x v="1"/>
    <n v="3"/>
    <x v="0"/>
    <s v="Devaney, Miss. Margaret Delia"/>
    <x v="1"/>
    <n v="19"/>
    <x v="0"/>
    <n v="0"/>
    <x v="1"/>
    <n v="0"/>
    <x v="0"/>
    <n v="330958"/>
    <n v="7.8792"/>
    <x v="0"/>
    <x v="2"/>
  </r>
  <r>
    <n v="46"/>
    <n v="0"/>
    <x v="0"/>
    <n v="3"/>
    <x v="0"/>
    <s v="Rogers, Mr. William John"/>
    <x v="0"/>
    <m/>
    <x v="2"/>
    <n v="0"/>
    <x v="1"/>
    <n v="0"/>
    <x v="0"/>
    <s v="S.C./A.4. 23567"/>
    <n v="8.0500000000000007"/>
    <x v="0"/>
    <x v="0"/>
  </r>
  <r>
    <n v="47"/>
    <n v="0"/>
    <x v="0"/>
    <n v="3"/>
    <x v="0"/>
    <s v="Lennon, Mr. Denis"/>
    <x v="0"/>
    <m/>
    <x v="2"/>
    <n v="1"/>
    <x v="0"/>
    <n v="0"/>
    <x v="0"/>
    <n v="370371"/>
    <n v="15.5"/>
    <x v="2"/>
    <x v="2"/>
  </r>
  <r>
    <n v="48"/>
    <n v="1"/>
    <x v="1"/>
    <n v="3"/>
    <x v="0"/>
    <s v="O'Driscoll, Miss. Bridget"/>
    <x v="1"/>
    <m/>
    <x v="2"/>
    <n v="0"/>
    <x v="1"/>
    <n v="0"/>
    <x v="0"/>
    <n v="14311"/>
    <n v="7.75"/>
    <x v="0"/>
    <x v="2"/>
  </r>
  <r>
    <n v="49"/>
    <n v="0"/>
    <x v="0"/>
    <n v="3"/>
    <x v="0"/>
    <s v="Samaan, Mr. Youssef"/>
    <x v="0"/>
    <m/>
    <x v="2"/>
    <n v="2"/>
    <x v="0"/>
    <n v="0"/>
    <x v="0"/>
    <n v="2662"/>
    <n v="21.679200000000002"/>
    <x v="1"/>
    <x v="1"/>
  </r>
  <r>
    <n v="50"/>
    <n v="0"/>
    <x v="0"/>
    <n v="3"/>
    <x v="0"/>
    <s v="Arnold-Franchi, Mrs. Josef (Josefine Franchi)"/>
    <x v="1"/>
    <n v="18"/>
    <x v="0"/>
    <n v="1"/>
    <x v="0"/>
    <n v="0"/>
    <x v="0"/>
    <n v="349237"/>
    <n v="17.8"/>
    <x v="2"/>
    <x v="0"/>
  </r>
  <r>
    <n v="51"/>
    <n v="0"/>
    <x v="0"/>
    <n v="3"/>
    <x v="0"/>
    <s v="Panula, Master. Juha Niilo"/>
    <x v="0"/>
    <n v="7"/>
    <x v="0"/>
    <n v="4"/>
    <x v="0"/>
    <n v="1"/>
    <x v="1"/>
    <n v="3101295"/>
    <n v="39.6875"/>
    <x v="1"/>
    <x v="0"/>
  </r>
  <r>
    <n v="52"/>
    <n v="0"/>
    <x v="0"/>
    <n v="3"/>
    <x v="0"/>
    <s v="Nosworthy, Mr. Richard Cater"/>
    <x v="0"/>
    <n v="21"/>
    <x v="0"/>
    <n v="0"/>
    <x v="1"/>
    <n v="0"/>
    <x v="0"/>
    <s v="A/4. 39886"/>
    <n v="7.8"/>
    <x v="0"/>
    <x v="0"/>
  </r>
  <r>
    <n v="53"/>
    <n v="1"/>
    <x v="1"/>
    <n v="1"/>
    <x v="1"/>
    <s v="Harper, Mrs. Henry Sleeper (Myna Haxtun)"/>
    <x v="1"/>
    <n v="49"/>
    <x v="1"/>
    <n v="1"/>
    <x v="0"/>
    <n v="0"/>
    <x v="0"/>
    <s v="PC 17572"/>
    <n v="76.729200000000006"/>
    <x v="1"/>
    <x v="1"/>
  </r>
  <r>
    <n v="54"/>
    <n v="1"/>
    <x v="1"/>
    <n v="2"/>
    <x v="2"/>
    <s v="Faunthorpe, Mrs. Lizzie (Elizabeth Anne Wilkinson)"/>
    <x v="1"/>
    <n v="29"/>
    <x v="0"/>
    <n v="1"/>
    <x v="0"/>
    <n v="0"/>
    <x v="0"/>
    <n v="2926"/>
    <n v="26"/>
    <x v="1"/>
    <x v="0"/>
  </r>
  <r>
    <n v="55"/>
    <n v="0"/>
    <x v="0"/>
    <n v="1"/>
    <x v="1"/>
    <s v="Ostby, Mr. Engelhart Cornelius"/>
    <x v="0"/>
    <n v="65"/>
    <x v="3"/>
    <n v="0"/>
    <x v="1"/>
    <n v="1"/>
    <x v="1"/>
    <n v="113509"/>
    <n v="61.979199999999999"/>
    <x v="1"/>
    <x v="1"/>
  </r>
  <r>
    <n v="56"/>
    <n v="1"/>
    <x v="1"/>
    <n v="1"/>
    <x v="1"/>
    <s v="Woolner, Mr. Hugh"/>
    <x v="0"/>
    <m/>
    <x v="2"/>
    <n v="0"/>
    <x v="1"/>
    <n v="0"/>
    <x v="0"/>
    <n v="19947"/>
    <n v="35.5"/>
    <x v="1"/>
    <x v="0"/>
  </r>
  <r>
    <n v="57"/>
    <n v="1"/>
    <x v="1"/>
    <n v="2"/>
    <x v="2"/>
    <s v="Rugg, Miss. Emily"/>
    <x v="1"/>
    <n v="21"/>
    <x v="0"/>
    <n v="0"/>
    <x v="1"/>
    <n v="0"/>
    <x v="0"/>
    <s v="C.A. 31026"/>
    <n v="10.5"/>
    <x v="2"/>
    <x v="0"/>
  </r>
  <r>
    <n v="58"/>
    <n v="0"/>
    <x v="0"/>
    <n v="3"/>
    <x v="0"/>
    <s v="Novel, Mr. Mansouer"/>
    <x v="0"/>
    <n v="28.5"/>
    <x v="0"/>
    <n v="0"/>
    <x v="1"/>
    <n v="0"/>
    <x v="0"/>
    <n v="2697"/>
    <n v="7.2291999999999996"/>
    <x v="0"/>
    <x v="1"/>
  </r>
  <r>
    <n v="59"/>
    <n v="1"/>
    <x v="1"/>
    <n v="2"/>
    <x v="2"/>
    <s v="West, Miss. Constance Mirium"/>
    <x v="1"/>
    <n v="5"/>
    <x v="0"/>
    <n v="1"/>
    <x v="0"/>
    <n v="2"/>
    <x v="1"/>
    <s v="C.A. 34651"/>
    <n v="27.75"/>
    <x v="1"/>
    <x v="0"/>
  </r>
  <r>
    <n v="60"/>
    <n v="0"/>
    <x v="0"/>
    <n v="3"/>
    <x v="0"/>
    <s v="Goodwin, Master. William Frederick"/>
    <x v="0"/>
    <n v="11"/>
    <x v="0"/>
    <n v="5"/>
    <x v="0"/>
    <n v="2"/>
    <x v="1"/>
    <s v="CA 2144"/>
    <n v="46.9"/>
    <x v="1"/>
    <x v="0"/>
  </r>
  <r>
    <n v="61"/>
    <n v="0"/>
    <x v="0"/>
    <n v="3"/>
    <x v="0"/>
    <s v="Sirayanian, Mr. Orsen"/>
    <x v="0"/>
    <n v="22"/>
    <x v="0"/>
    <n v="0"/>
    <x v="1"/>
    <n v="0"/>
    <x v="0"/>
    <n v="2669"/>
    <n v="7.2291999999999996"/>
    <x v="0"/>
    <x v="1"/>
  </r>
  <r>
    <n v="62"/>
    <n v="1"/>
    <x v="1"/>
    <n v="1"/>
    <x v="1"/>
    <s v="Icard, Miss. Amelie"/>
    <x v="1"/>
    <n v="38"/>
    <x v="1"/>
    <n v="0"/>
    <x v="1"/>
    <n v="0"/>
    <x v="0"/>
    <n v="113572"/>
    <n v="80"/>
    <x v="1"/>
    <x v="3"/>
  </r>
  <r>
    <n v="63"/>
    <n v="0"/>
    <x v="0"/>
    <n v="1"/>
    <x v="1"/>
    <s v="Harris, Mr. Henry Birkhardt"/>
    <x v="0"/>
    <n v="45"/>
    <x v="1"/>
    <n v="1"/>
    <x v="0"/>
    <n v="0"/>
    <x v="0"/>
    <n v="36973"/>
    <n v="83.474999999999994"/>
    <x v="1"/>
    <x v="0"/>
  </r>
  <r>
    <n v="64"/>
    <n v="0"/>
    <x v="0"/>
    <n v="3"/>
    <x v="0"/>
    <s v="Skoog, Master. Harald"/>
    <x v="0"/>
    <n v="4"/>
    <x v="0"/>
    <n v="3"/>
    <x v="0"/>
    <n v="2"/>
    <x v="1"/>
    <n v="347088"/>
    <n v="27.9"/>
    <x v="1"/>
    <x v="0"/>
  </r>
  <r>
    <n v="65"/>
    <n v="0"/>
    <x v="0"/>
    <n v="1"/>
    <x v="1"/>
    <s v="Stewart, Mr. Albert A"/>
    <x v="0"/>
    <m/>
    <x v="2"/>
    <n v="0"/>
    <x v="1"/>
    <n v="0"/>
    <x v="0"/>
    <s v="PC 17605"/>
    <n v="27.720800000000001"/>
    <x v="1"/>
    <x v="1"/>
  </r>
  <r>
    <n v="66"/>
    <n v="1"/>
    <x v="1"/>
    <n v="3"/>
    <x v="0"/>
    <s v="Moubarek, Master. Gerios"/>
    <x v="0"/>
    <m/>
    <x v="2"/>
    <n v="1"/>
    <x v="0"/>
    <n v="1"/>
    <x v="1"/>
    <n v="2661"/>
    <n v="15.245799999999999"/>
    <x v="2"/>
    <x v="1"/>
  </r>
  <r>
    <n v="67"/>
    <n v="1"/>
    <x v="1"/>
    <n v="2"/>
    <x v="2"/>
    <s v="Nye, Mrs. (Elizabeth Ramell)"/>
    <x v="1"/>
    <n v="29"/>
    <x v="0"/>
    <n v="0"/>
    <x v="1"/>
    <n v="0"/>
    <x v="0"/>
    <s v="C.A. 29395"/>
    <n v="10.5"/>
    <x v="2"/>
    <x v="0"/>
  </r>
  <r>
    <n v="68"/>
    <n v="0"/>
    <x v="0"/>
    <n v="3"/>
    <x v="0"/>
    <s v="Crease, Mr. Ernest James"/>
    <x v="0"/>
    <n v="19"/>
    <x v="0"/>
    <n v="0"/>
    <x v="1"/>
    <n v="0"/>
    <x v="0"/>
    <s v="S.P. 3464"/>
    <n v="8.1583000000000006"/>
    <x v="0"/>
    <x v="0"/>
  </r>
  <r>
    <n v="69"/>
    <n v="1"/>
    <x v="1"/>
    <n v="3"/>
    <x v="0"/>
    <s v="Andersson, Miss. Erna Alexandra"/>
    <x v="1"/>
    <n v="17"/>
    <x v="0"/>
    <n v="4"/>
    <x v="0"/>
    <n v="2"/>
    <x v="1"/>
    <n v="3101281"/>
    <n v="7.9249999999999998"/>
    <x v="0"/>
    <x v="0"/>
  </r>
  <r>
    <n v="70"/>
    <n v="0"/>
    <x v="0"/>
    <n v="3"/>
    <x v="0"/>
    <s v="Kink, Mr. Vincenz"/>
    <x v="0"/>
    <n v="26"/>
    <x v="0"/>
    <n v="2"/>
    <x v="0"/>
    <n v="0"/>
    <x v="0"/>
    <n v="315151"/>
    <n v="8.6624999999999996"/>
    <x v="0"/>
    <x v="0"/>
  </r>
  <r>
    <n v="71"/>
    <n v="0"/>
    <x v="0"/>
    <n v="2"/>
    <x v="2"/>
    <s v="Jenkin, Mr. Stephen Curnow"/>
    <x v="0"/>
    <n v="32"/>
    <x v="0"/>
    <n v="0"/>
    <x v="1"/>
    <n v="0"/>
    <x v="0"/>
    <s v="C.A. 33111"/>
    <n v="10.5"/>
    <x v="2"/>
    <x v="0"/>
  </r>
  <r>
    <n v="72"/>
    <n v="0"/>
    <x v="0"/>
    <n v="3"/>
    <x v="0"/>
    <s v="Goodwin, Miss. Lillian Amy"/>
    <x v="1"/>
    <n v="16"/>
    <x v="0"/>
    <n v="5"/>
    <x v="0"/>
    <n v="2"/>
    <x v="1"/>
    <s v="CA 2144"/>
    <n v="46.9"/>
    <x v="1"/>
    <x v="0"/>
  </r>
  <r>
    <n v="73"/>
    <n v="0"/>
    <x v="0"/>
    <n v="2"/>
    <x v="2"/>
    <s v="Hood, Mr. Ambrose Jr"/>
    <x v="0"/>
    <n v="21"/>
    <x v="0"/>
    <n v="0"/>
    <x v="1"/>
    <n v="0"/>
    <x v="0"/>
    <s v="S.O.C. 14879"/>
    <n v="73.5"/>
    <x v="1"/>
    <x v="0"/>
  </r>
  <r>
    <n v="74"/>
    <n v="0"/>
    <x v="0"/>
    <n v="3"/>
    <x v="0"/>
    <s v="Chronopoulos, Mr. Apostolos"/>
    <x v="0"/>
    <n v="26"/>
    <x v="0"/>
    <n v="1"/>
    <x v="0"/>
    <n v="0"/>
    <x v="0"/>
    <n v="2680"/>
    <n v="14.4542"/>
    <x v="2"/>
    <x v="1"/>
  </r>
  <r>
    <n v="75"/>
    <n v="1"/>
    <x v="1"/>
    <n v="3"/>
    <x v="0"/>
    <s v="Bing, Mr. Lee"/>
    <x v="0"/>
    <n v="32"/>
    <x v="0"/>
    <n v="0"/>
    <x v="1"/>
    <n v="0"/>
    <x v="0"/>
    <n v="1601"/>
    <n v="56.495800000000003"/>
    <x v="1"/>
    <x v="0"/>
  </r>
  <r>
    <n v="76"/>
    <n v="0"/>
    <x v="0"/>
    <n v="3"/>
    <x v="0"/>
    <s v="Moen, Mr. Sigurd Hansen"/>
    <x v="0"/>
    <n v="25"/>
    <x v="0"/>
    <n v="0"/>
    <x v="1"/>
    <n v="0"/>
    <x v="0"/>
    <n v="348123"/>
    <n v="7.65"/>
    <x v="0"/>
    <x v="0"/>
  </r>
  <r>
    <n v="77"/>
    <n v="0"/>
    <x v="0"/>
    <n v="3"/>
    <x v="0"/>
    <s v="Staneff, Mr. Ivan"/>
    <x v="0"/>
    <m/>
    <x v="2"/>
    <n v="0"/>
    <x v="1"/>
    <n v="0"/>
    <x v="0"/>
    <n v="349208"/>
    <n v="7.8958000000000004"/>
    <x v="0"/>
    <x v="0"/>
  </r>
  <r>
    <n v="78"/>
    <n v="0"/>
    <x v="0"/>
    <n v="3"/>
    <x v="0"/>
    <s v="Moutal, Mr. Rahamin Haim"/>
    <x v="0"/>
    <m/>
    <x v="2"/>
    <n v="0"/>
    <x v="1"/>
    <n v="0"/>
    <x v="0"/>
    <n v="374746"/>
    <n v="8.0500000000000007"/>
    <x v="0"/>
    <x v="0"/>
  </r>
  <r>
    <n v="79"/>
    <n v="1"/>
    <x v="1"/>
    <n v="2"/>
    <x v="2"/>
    <s v="Caldwell, Master. Alden Gates"/>
    <x v="0"/>
    <n v="0.83"/>
    <x v="0"/>
    <n v="0"/>
    <x v="1"/>
    <n v="2"/>
    <x v="1"/>
    <n v="248738"/>
    <n v="29"/>
    <x v="1"/>
    <x v="0"/>
  </r>
  <r>
    <n v="80"/>
    <n v="1"/>
    <x v="1"/>
    <n v="3"/>
    <x v="0"/>
    <s v="Dowdell, Miss. Elizabeth"/>
    <x v="1"/>
    <n v="30"/>
    <x v="0"/>
    <n v="0"/>
    <x v="1"/>
    <n v="0"/>
    <x v="0"/>
    <n v="364516"/>
    <n v="12.475"/>
    <x v="2"/>
    <x v="0"/>
  </r>
  <r>
    <n v="81"/>
    <n v="0"/>
    <x v="0"/>
    <n v="3"/>
    <x v="0"/>
    <s v="Waelens, Mr. Achille"/>
    <x v="0"/>
    <n v="22"/>
    <x v="0"/>
    <n v="0"/>
    <x v="1"/>
    <n v="0"/>
    <x v="0"/>
    <n v="345767"/>
    <n v="9"/>
    <x v="0"/>
    <x v="0"/>
  </r>
  <r>
    <n v="82"/>
    <n v="1"/>
    <x v="1"/>
    <n v="3"/>
    <x v="0"/>
    <s v="Sheerlinck, Mr. Jan Baptist"/>
    <x v="0"/>
    <n v="29"/>
    <x v="0"/>
    <n v="0"/>
    <x v="1"/>
    <n v="0"/>
    <x v="0"/>
    <n v="345779"/>
    <n v="9.5"/>
    <x v="0"/>
    <x v="0"/>
  </r>
  <r>
    <n v="83"/>
    <n v="1"/>
    <x v="1"/>
    <n v="3"/>
    <x v="0"/>
    <s v="McDermott, Miss. Brigdet Delia"/>
    <x v="1"/>
    <m/>
    <x v="2"/>
    <n v="0"/>
    <x v="1"/>
    <n v="0"/>
    <x v="0"/>
    <n v="330932"/>
    <n v="7.7874999999999996"/>
    <x v="0"/>
    <x v="2"/>
  </r>
  <r>
    <n v="84"/>
    <n v="0"/>
    <x v="0"/>
    <n v="1"/>
    <x v="1"/>
    <s v="Carrau, Mr. Francisco M"/>
    <x v="0"/>
    <n v="28"/>
    <x v="0"/>
    <n v="0"/>
    <x v="1"/>
    <n v="0"/>
    <x v="0"/>
    <n v="113059"/>
    <n v="47.1"/>
    <x v="1"/>
    <x v="0"/>
  </r>
  <r>
    <n v="85"/>
    <n v="1"/>
    <x v="1"/>
    <n v="2"/>
    <x v="2"/>
    <s v="Ilett, Miss. Bertha"/>
    <x v="1"/>
    <n v="17"/>
    <x v="0"/>
    <n v="0"/>
    <x v="1"/>
    <n v="0"/>
    <x v="0"/>
    <s v="SO/C 14885"/>
    <n v="10.5"/>
    <x v="2"/>
    <x v="0"/>
  </r>
  <r>
    <n v="86"/>
    <n v="1"/>
    <x v="1"/>
    <n v="3"/>
    <x v="0"/>
    <s v="Backstrom, Mrs. Karl Alfred (Maria Mathilda Gustafsson)"/>
    <x v="1"/>
    <n v="33"/>
    <x v="0"/>
    <n v="3"/>
    <x v="0"/>
    <n v="0"/>
    <x v="0"/>
    <n v="3101278"/>
    <n v="15.85"/>
    <x v="2"/>
    <x v="0"/>
  </r>
  <r>
    <n v="87"/>
    <n v="0"/>
    <x v="0"/>
    <n v="3"/>
    <x v="0"/>
    <s v="Ford, Mr. William Neal"/>
    <x v="0"/>
    <n v="16"/>
    <x v="0"/>
    <n v="1"/>
    <x v="0"/>
    <n v="3"/>
    <x v="1"/>
    <s v="W./C. 6608"/>
    <n v="34.375"/>
    <x v="1"/>
    <x v="0"/>
  </r>
  <r>
    <n v="88"/>
    <n v="0"/>
    <x v="0"/>
    <n v="3"/>
    <x v="0"/>
    <s v="Slocovski, Mr. Selman Francis"/>
    <x v="0"/>
    <m/>
    <x v="2"/>
    <n v="0"/>
    <x v="1"/>
    <n v="0"/>
    <x v="0"/>
    <s v="SOTON/OQ 392086"/>
    <n v="8.0500000000000007"/>
    <x v="0"/>
    <x v="0"/>
  </r>
  <r>
    <n v="89"/>
    <n v="1"/>
    <x v="1"/>
    <n v="1"/>
    <x v="1"/>
    <s v="Fortune, Miss. Mabel Helen"/>
    <x v="1"/>
    <n v="23"/>
    <x v="0"/>
    <n v="3"/>
    <x v="0"/>
    <n v="2"/>
    <x v="1"/>
    <n v="19950"/>
    <n v="263"/>
    <x v="1"/>
    <x v="0"/>
  </r>
  <r>
    <n v="90"/>
    <n v="0"/>
    <x v="0"/>
    <n v="3"/>
    <x v="0"/>
    <s v="Celotti, Mr. Francesco"/>
    <x v="0"/>
    <n v="24"/>
    <x v="0"/>
    <n v="0"/>
    <x v="1"/>
    <n v="0"/>
    <x v="0"/>
    <n v="343275"/>
    <n v="8.0500000000000007"/>
    <x v="0"/>
    <x v="0"/>
  </r>
  <r>
    <n v="91"/>
    <n v="0"/>
    <x v="0"/>
    <n v="3"/>
    <x v="0"/>
    <s v="Christmann, Mr. Emil"/>
    <x v="0"/>
    <n v="29"/>
    <x v="0"/>
    <n v="0"/>
    <x v="1"/>
    <n v="0"/>
    <x v="0"/>
    <n v="343276"/>
    <n v="8.0500000000000007"/>
    <x v="0"/>
    <x v="0"/>
  </r>
  <r>
    <n v="92"/>
    <n v="0"/>
    <x v="0"/>
    <n v="3"/>
    <x v="0"/>
    <s v="Andreasson, Mr. Paul Edvin"/>
    <x v="0"/>
    <n v="20"/>
    <x v="0"/>
    <n v="0"/>
    <x v="1"/>
    <n v="0"/>
    <x v="0"/>
    <n v="347466"/>
    <n v="7.8541999999999996"/>
    <x v="0"/>
    <x v="0"/>
  </r>
  <r>
    <n v="93"/>
    <n v="0"/>
    <x v="0"/>
    <n v="1"/>
    <x v="1"/>
    <s v="Chaffee, Mr. Herbert Fuller"/>
    <x v="0"/>
    <n v="46"/>
    <x v="1"/>
    <n v="1"/>
    <x v="0"/>
    <n v="0"/>
    <x v="0"/>
    <s v="W.E.P. 5734"/>
    <n v="61.174999999999997"/>
    <x v="1"/>
    <x v="0"/>
  </r>
  <r>
    <n v="94"/>
    <n v="0"/>
    <x v="0"/>
    <n v="3"/>
    <x v="0"/>
    <s v="Dean, Mr. Bertram Frank"/>
    <x v="0"/>
    <n v="26"/>
    <x v="0"/>
    <n v="1"/>
    <x v="0"/>
    <n v="2"/>
    <x v="1"/>
    <s v="C.A. 2315"/>
    <n v="20.574999999999999"/>
    <x v="1"/>
    <x v="0"/>
  </r>
  <r>
    <n v="95"/>
    <n v="0"/>
    <x v="0"/>
    <n v="3"/>
    <x v="0"/>
    <s v="Coxon, Mr. Daniel"/>
    <x v="0"/>
    <n v="59"/>
    <x v="3"/>
    <n v="0"/>
    <x v="1"/>
    <n v="0"/>
    <x v="0"/>
    <n v="364500"/>
    <n v="7.25"/>
    <x v="0"/>
    <x v="0"/>
  </r>
  <r>
    <n v="96"/>
    <n v="0"/>
    <x v="0"/>
    <n v="3"/>
    <x v="0"/>
    <s v="Shorney, Mr. Charles Joseph"/>
    <x v="0"/>
    <m/>
    <x v="2"/>
    <n v="0"/>
    <x v="1"/>
    <n v="0"/>
    <x v="0"/>
    <n v="374910"/>
    <n v="8.0500000000000007"/>
    <x v="0"/>
    <x v="0"/>
  </r>
  <r>
    <n v="97"/>
    <n v="0"/>
    <x v="0"/>
    <n v="1"/>
    <x v="1"/>
    <s v="Goldschmidt, Mr. George B"/>
    <x v="0"/>
    <n v="71"/>
    <x v="3"/>
    <n v="0"/>
    <x v="1"/>
    <n v="0"/>
    <x v="0"/>
    <s v="PC 17754"/>
    <n v="34.654200000000003"/>
    <x v="1"/>
    <x v="1"/>
  </r>
  <r>
    <n v="98"/>
    <n v="1"/>
    <x v="1"/>
    <n v="1"/>
    <x v="1"/>
    <s v="Greenfield, Mr. William Bertram"/>
    <x v="0"/>
    <n v="23"/>
    <x v="0"/>
    <n v="0"/>
    <x v="1"/>
    <n v="1"/>
    <x v="1"/>
    <s v="PC 17759"/>
    <n v="63.3583"/>
    <x v="1"/>
    <x v="1"/>
  </r>
  <r>
    <n v="99"/>
    <n v="1"/>
    <x v="1"/>
    <n v="2"/>
    <x v="2"/>
    <s v="Doling, Mrs. John T (Ada Julia Bone)"/>
    <x v="1"/>
    <n v="34"/>
    <x v="0"/>
    <n v="0"/>
    <x v="1"/>
    <n v="1"/>
    <x v="1"/>
    <n v="231919"/>
    <n v="23"/>
    <x v="1"/>
    <x v="0"/>
  </r>
  <r>
    <n v="100"/>
    <n v="0"/>
    <x v="0"/>
    <n v="2"/>
    <x v="2"/>
    <s v="Kantor, Mr. Sinai"/>
    <x v="0"/>
    <n v="34"/>
    <x v="0"/>
    <n v="1"/>
    <x v="0"/>
    <n v="0"/>
    <x v="0"/>
    <n v="244367"/>
    <n v="26"/>
    <x v="1"/>
    <x v="0"/>
  </r>
  <r>
    <n v="101"/>
    <n v="0"/>
    <x v="0"/>
    <n v="3"/>
    <x v="0"/>
    <s v="Petranec, Miss. Matilda"/>
    <x v="1"/>
    <n v="28"/>
    <x v="0"/>
    <n v="0"/>
    <x v="1"/>
    <n v="0"/>
    <x v="0"/>
    <n v="349245"/>
    <n v="7.8958000000000004"/>
    <x v="0"/>
    <x v="0"/>
  </r>
  <r>
    <n v="102"/>
    <n v="0"/>
    <x v="0"/>
    <n v="3"/>
    <x v="0"/>
    <s v="Petroff, Mr. Pastcho (Pentcho)"/>
    <x v="0"/>
    <m/>
    <x v="2"/>
    <n v="0"/>
    <x v="1"/>
    <n v="0"/>
    <x v="0"/>
    <n v="349215"/>
    <n v="7.8958000000000004"/>
    <x v="0"/>
    <x v="0"/>
  </r>
  <r>
    <n v="103"/>
    <n v="0"/>
    <x v="0"/>
    <n v="1"/>
    <x v="1"/>
    <s v="White, Mr. Richard Frasar"/>
    <x v="0"/>
    <n v="21"/>
    <x v="0"/>
    <n v="0"/>
    <x v="1"/>
    <n v="1"/>
    <x v="1"/>
    <n v="35281"/>
    <n v="77.287499999999994"/>
    <x v="1"/>
    <x v="0"/>
  </r>
  <r>
    <n v="104"/>
    <n v="0"/>
    <x v="0"/>
    <n v="3"/>
    <x v="0"/>
    <s v="Johansson, Mr. Gustaf Joel"/>
    <x v="0"/>
    <n v="33"/>
    <x v="0"/>
    <n v="0"/>
    <x v="1"/>
    <n v="0"/>
    <x v="0"/>
    <n v="7540"/>
    <n v="8.6541999999999994"/>
    <x v="0"/>
    <x v="0"/>
  </r>
  <r>
    <n v="105"/>
    <n v="0"/>
    <x v="0"/>
    <n v="3"/>
    <x v="0"/>
    <s v="Gustafsson, Mr. Anders Vilhelm"/>
    <x v="0"/>
    <n v="37"/>
    <x v="1"/>
    <n v="2"/>
    <x v="0"/>
    <n v="0"/>
    <x v="0"/>
    <n v="3101276"/>
    <n v="7.9249999999999998"/>
    <x v="0"/>
    <x v="0"/>
  </r>
  <r>
    <n v="106"/>
    <n v="0"/>
    <x v="0"/>
    <n v="3"/>
    <x v="0"/>
    <s v="Mionoff, Mr. Stoytcho"/>
    <x v="0"/>
    <n v="28"/>
    <x v="0"/>
    <n v="0"/>
    <x v="1"/>
    <n v="0"/>
    <x v="0"/>
    <n v="349207"/>
    <n v="7.8958000000000004"/>
    <x v="0"/>
    <x v="0"/>
  </r>
  <r>
    <n v="107"/>
    <n v="1"/>
    <x v="1"/>
    <n v="3"/>
    <x v="0"/>
    <s v="Salkjelsvik, Miss. Anna Kristine"/>
    <x v="1"/>
    <n v="21"/>
    <x v="0"/>
    <n v="0"/>
    <x v="1"/>
    <n v="0"/>
    <x v="0"/>
    <n v="343120"/>
    <n v="7.65"/>
    <x v="0"/>
    <x v="0"/>
  </r>
  <r>
    <n v="108"/>
    <n v="1"/>
    <x v="1"/>
    <n v="3"/>
    <x v="0"/>
    <s v="Moss, Mr. Albert Johan"/>
    <x v="0"/>
    <m/>
    <x v="2"/>
    <n v="0"/>
    <x v="1"/>
    <n v="0"/>
    <x v="0"/>
    <n v="312991"/>
    <n v="7.7750000000000004"/>
    <x v="0"/>
    <x v="0"/>
  </r>
  <r>
    <n v="109"/>
    <n v="0"/>
    <x v="0"/>
    <n v="3"/>
    <x v="0"/>
    <s v="Rekic, Mr. Tido"/>
    <x v="0"/>
    <n v="38"/>
    <x v="1"/>
    <n v="0"/>
    <x v="1"/>
    <n v="0"/>
    <x v="0"/>
    <n v="349249"/>
    <n v="7.8958000000000004"/>
    <x v="0"/>
    <x v="0"/>
  </r>
  <r>
    <n v="110"/>
    <n v="1"/>
    <x v="1"/>
    <n v="3"/>
    <x v="0"/>
    <s v="Moran, Miss. Bertha"/>
    <x v="1"/>
    <m/>
    <x v="2"/>
    <n v="1"/>
    <x v="0"/>
    <n v="0"/>
    <x v="0"/>
    <n v="371110"/>
    <n v="24.15"/>
    <x v="1"/>
    <x v="2"/>
  </r>
  <r>
    <n v="111"/>
    <n v="0"/>
    <x v="0"/>
    <n v="1"/>
    <x v="1"/>
    <s v="Porter, Mr. Walter Chamberlain"/>
    <x v="0"/>
    <n v="47"/>
    <x v="1"/>
    <n v="0"/>
    <x v="1"/>
    <n v="0"/>
    <x v="0"/>
    <n v="110465"/>
    <n v="52"/>
    <x v="1"/>
    <x v="0"/>
  </r>
  <r>
    <n v="112"/>
    <n v="0"/>
    <x v="0"/>
    <n v="3"/>
    <x v="0"/>
    <s v="Zabour, Miss. Hileni"/>
    <x v="1"/>
    <n v="14.5"/>
    <x v="0"/>
    <n v="1"/>
    <x v="0"/>
    <n v="0"/>
    <x v="0"/>
    <n v="2665"/>
    <n v="14.4542"/>
    <x v="2"/>
    <x v="1"/>
  </r>
  <r>
    <n v="113"/>
    <n v="0"/>
    <x v="0"/>
    <n v="3"/>
    <x v="0"/>
    <s v="Barton, Mr. David John"/>
    <x v="0"/>
    <n v="22"/>
    <x v="0"/>
    <n v="0"/>
    <x v="1"/>
    <n v="0"/>
    <x v="0"/>
    <n v="324669"/>
    <n v="8.0500000000000007"/>
    <x v="0"/>
    <x v="0"/>
  </r>
  <r>
    <n v="114"/>
    <n v="0"/>
    <x v="0"/>
    <n v="3"/>
    <x v="0"/>
    <s v="Jussila, Miss. Katriina"/>
    <x v="1"/>
    <n v="20"/>
    <x v="0"/>
    <n v="1"/>
    <x v="0"/>
    <n v="0"/>
    <x v="0"/>
    <n v="4136"/>
    <n v="9.8249999999999993"/>
    <x v="0"/>
    <x v="0"/>
  </r>
  <r>
    <n v="115"/>
    <n v="0"/>
    <x v="0"/>
    <n v="3"/>
    <x v="0"/>
    <s v="Attalah, Miss. Malake"/>
    <x v="1"/>
    <n v="17"/>
    <x v="0"/>
    <n v="0"/>
    <x v="1"/>
    <n v="0"/>
    <x v="0"/>
    <n v="2627"/>
    <n v="14.458299999999999"/>
    <x v="2"/>
    <x v="1"/>
  </r>
  <r>
    <n v="116"/>
    <n v="0"/>
    <x v="0"/>
    <n v="3"/>
    <x v="0"/>
    <s v="Pekoniemi, Mr. Edvard"/>
    <x v="0"/>
    <n v="21"/>
    <x v="0"/>
    <n v="0"/>
    <x v="1"/>
    <n v="0"/>
    <x v="0"/>
    <s v="STON/O 2. 3101294"/>
    <n v="7.9249999999999998"/>
    <x v="0"/>
    <x v="0"/>
  </r>
  <r>
    <n v="117"/>
    <n v="0"/>
    <x v="0"/>
    <n v="3"/>
    <x v="0"/>
    <s v="Connors, Mr. Patrick"/>
    <x v="0"/>
    <n v="70.5"/>
    <x v="3"/>
    <n v="0"/>
    <x v="1"/>
    <n v="0"/>
    <x v="0"/>
    <n v="370369"/>
    <n v="7.75"/>
    <x v="0"/>
    <x v="2"/>
  </r>
  <r>
    <n v="118"/>
    <n v="0"/>
    <x v="0"/>
    <n v="2"/>
    <x v="2"/>
    <s v="Turpin, Mr. William John Robert"/>
    <x v="0"/>
    <n v="29"/>
    <x v="0"/>
    <n v="1"/>
    <x v="0"/>
    <n v="0"/>
    <x v="0"/>
    <n v="11668"/>
    <n v="21"/>
    <x v="1"/>
    <x v="0"/>
  </r>
  <r>
    <n v="119"/>
    <n v="0"/>
    <x v="0"/>
    <n v="1"/>
    <x v="1"/>
    <s v="Baxter, Mr. Quigg Edmond"/>
    <x v="0"/>
    <n v="24"/>
    <x v="0"/>
    <n v="0"/>
    <x v="1"/>
    <n v="1"/>
    <x v="1"/>
    <s v="PC 17558"/>
    <n v="247.52080000000001"/>
    <x v="1"/>
    <x v="1"/>
  </r>
  <r>
    <n v="120"/>
    <n v="0"/>
    <x v="0"/>
    <n v="3"/>
    <x v="0"/>
    <s v="Andersson, Miss. Ellis Anna Maria"/>
    <x v="1"/>
    <n v="2"/>
    <x v="0"/>
    <n v="4"/>
    <x v="0"/>
    <n v="2"/>
    <x v="1"/>
    <n v="347082"/>
    <n v="31.274999999999999"/>
    <x v="1"/>
    <x v="0"/>
  </r>
  <r>
    <n v="121"/>
    <n v="0"/>
    <x v="0"/>
    <n v="2"/>
    <x v="2"/>
    <s v="Hickman, Mr. Stanley George"/>
    <x v="0"/>
    <n v="21"/>
    <x v="0"/>
    <n v="2"/>
    <x v="0"/>
    <n v="0"/>
    <x v="0"/>
    <s v="S.O.C. 14879"/>
    <n v="73.5"/>
    <x v="1"/>
    <x v="0"/>
  </r>
  <r>
    <n v="122"/>
    <n v="0"/>
    <x v="0"/>
    <n v="3"/>
    <x v="0"/>
    <s v="Moore, Mr. Leonard Charles"/>
    <x v="0"/>
    <m/>
    <x v="2"/>
    <n v="0"/>
    <x v="1"/>
    <n v="0"/>
    <x v="0"/>
    <s v="A4. 54510"/>
    <n v="8.0500000000000007"/>
    <x v="0"/>
    <x v="0"/>
  </r>
  <r>
    <n v="123"/>
    <n v="0"/>
    <x v="0"/>
    <n v="2"/>
    <x v="2"/>
    <s v="Nasser, Mr. Nicholas"/>
    <x v="0"/>
    <n v="32.5"/>
    <x v="0"/>
    <n v="1"/>
    <x v="0"/>
    <n v="0"/>
    <x v="0"/>
    <n v="237736"/>
    <n v="30.070799999999998"/>
    <x v="1"/>
    <x v="1"/>
  </r>
  <r>
    <n v="124"/>
    <n v="1"/>
    <x v="1"/>
    <n v="2"/>
    <x v="2"/>
    <s v="Webber, Miss. Susan"/>
    <x v="1"/>
    <n v="32.5"/>
    <x v="0"/>
    <n v="0"/>
    <x v="1"/>
    <n v="0"/>
    <x v="0"/>
    <n v="27267"/>
    <n v="13"/>
    <x v="2"/>
    <x v="0"/>
  </r>
  <r>
    <n v="125"/>
    <n v="0"/>
    <x v="0"/>
    <n v="1"/>
    <x v="1"/>
    <s v="White, Mr. Percival Wayland"/>
    <x v="0"/>
    <n v="54"/>
    <x v="3"/>
    <n v="0"/>
    <x v="1"/>
    <n v="1"/>
    <x v="1"/>
    <n v="35281"/>
    <n v="77.287499999999994"/>
    <x v="1"/>
    <x v="0"/>
  </r>
  <r>
    <n v="126"/>
    <n v="1"/>
    <x v="1"/>
    <n v="3"/>
    <x v="0"/>
    <s v="Nicola-Yarred, Master. Elias"/>
    <x v="0"/>
    <n v="12"/>
    <x v="0"/>
    <n v="1"/>
    <x v="0"/>
    <n v="0"/>
    <x v="0"/>
    <n v="2651"/>
    <n v="11.2417"/>
    <x v="2"/>
    <x v="1"/>
  </r>
  <r>
    <n v="127"/>
    <n v="0"/>
    <x v="0"/>
    <n v="3"/>
    <x v="0"/>
    <s v="McMahon, Mr. Martin"/>
    <x v="0"/>
    <m/>
    <x v="2"/>
    <n v="0"/>
    <x v="1"/>
    <n v="0"/>
    <x v="0"/>
    <n v="370372"/>
    <n v="7.75"/>
    <x v="0"/>
    <x v="2"/>
  </r>
  <r>
    <n v="128"/>
    <n v="1"/>
    <x v="1"/>
    <n v="3"/>
    <x v="0"/>
    <s v="Madsen, Mr. Fridtjof Arne"/>
    <x v="0"/>
    <n v="24"/>
    <x v="0"/>
    <n v="0"/>
    <x v="1"/>
    <n v="0"/>
    <x v="0"/>
    <s v="C 17369"/>
    <n v="7.1417000000000002"/>
    <x v="0"/>
    <x v="0"/>
  </r>
  <r>
    <n v="129"/>
    <n v="1"/>
    <x v="1"/>
    <n v="3"/>
    <x v="0"/>
    <s v="Peter, Miss. Anna"/>
    <x v="1"/>
    <m/>
    <x v="2"/>
    <n v="1"/>
    <x v="0"/>
    <n v="1"/>
    <x v="1"/>
    <n v="2668"/>
    <n v="22.3583"/>
    <x v="1"/>
    <x v="1"/>
  </r>
  <r>
    <n v="130"/>
    <n v="0"/>
    <x v="0"/>
    <n v="3"/>
    <x v="0"/>
    <s v="Ekstrom, Mr. Johan"/>
    <x v="0"/>
    <n v="45"/>
    <x v="1"/>
    <n v="0"/>
    <x v="1"/>
    <n v="0"/>
    <x v="0"/>
    <n v="347061"/>
    <n v="6.9749999999999996"/>
    <x v="0"/>
    <x v="0"/>
  </r>
  <r>
    <n v="131"/>
    <n v="0"/>
    <x v="0"/>
    <n v="3"/>
    <x v="0"/>
    <s v="Drazenoic, Mr. Jozef"/>
    <x v="0"/>
    <n v="33"/>
    <x v="0"/>
    <n v="0"/>
    <x v="1"/>
    <n v="0"/>
    <x v="0"/>
    <n v="349241"/>
    <n v="7.8958000000000004"/>
    <x v="0"/>
    <x v="1"/>
  </r>
  <r>
    <n v="132"/>
    <n v="0"/>
    <x v="0"/>
    <n v="3"/>
    <x v="0"/>
    <s v="Coelho, Mr. Domingos Fernandeo"/>
    <x v="0"/>
    <n v="20"/>
    <x v="0"/>
    <n v="0"/>
    <x v="1"/>
    <n v="0"/>
    <x v="0"/>
    <s v="SOTON/O.Q. 3101307"/>
    <n v="7.05"/>
    <x v="0"/>
    <x v="0"/>
  </r>
  <r>
    <n v="133"/>
    <n v="0"/>
    <x v="0"/>
    <n v="3"/>
    <x v="0"/>
    <s v="Robins, Mrs. Alexander A (Grace Charity Laury)"/>
    <x v="1"/>
    <n v="47"/>
    <x v="1"/>
    <n v="1"/>
    <x v="0"/>
    <n v="0"/>
    <x v="0"/>
    <s v="A/5. 3337"/>
    <n v="14.5"/>
    <x v="2"/>
    <x v="0"/>
  </r>
  <r>
    <n v="134"/>
    <n v="1"/>
    <x v="1"/>
    <n v="2"/>
    <x v="2"/>
    <s v="Weisz, Mrs. Leopold (Mathilde Francoise Pede)"/>
    <x v="1"/>
    <n v="29"/>
    <x v="0"/>
    <n v="1"/>
    <x v="0"/>
    <n v="0"/>
    <x v="0"/>
    <n v="228414"/>
    <n v="26"/>
    <x v="1"/>
    <x v="0"/>
  </r>
  <r>
    <n v="135"/>
    <n v="0"/>
    <x v="0"/>
    <n v="2"/>
    <x v="2"/>
    <s v="Sobey, Mr. Samuel James Hayden"/>
    <x v="0"/>
    <n v="25"/>
    <x v="0"/>
    <n v="0"/>
    <x v="1"/>
    <n v="0"/>
    <x v="0"/>
    <s v="C.A. 29178"/>
    <n v="13"/>
    <x v="2"/>
    <x v="0"/>
  </r>
  <r>
    <n v="136"/>
    <n v="0"/>
    <x v="0"/>
    <n v="2"/>
    <x v="2"/>
    <s v="Richard, Mr. Emile"/>
    <x v="0"/>
    <n v="23"/>
    <x v="0"/>
    <n v="0"/>
    <x v="1"/>
    <n v="0"/>
    <x v="0"/>
    <s v="SC/PARIS 2133"/>
    <n v="15.0458"/>
    <x v="2"/>
    <x v="1"/>
  </r>
  <r>
    <n v="137"/>
    <n v="1"/>
    <x v="1"/>
    <n v="1"/>
    <x v="1"/>
    <s v="Newsom, Miss. Helen Monypeny"/>
    <x v="1"/>
    <n v="19"/>
    <x v="0"/>
    <n v="0"/>
    <x v="1"/>
    <n v="2"/>
    <x v="1"/>
    <n v="11752"/>
    <n v="26.283300000000001"/>
    <x v="1"/>
    <x v="0"/>
  </r>
  <r>
    <n v="138"/>
    <n v="0"/>
    <x v="0"/>
    <n v="1"/>
    <x v="1"/>
    <s v="Futrelle, Mr. Jacques Heath"/>
    <x v="0"/>
    <n v="37"/>
    <x v="1"/>
    <n v="1"/>
    <x v="0"/>
    <n v="0"/>
    <x v="0"/>
    <n v="113803"/>
    <n v="53.1"/>
    <x v="1"/>
    <x v="0"/>
  </r>
  <r>
    <n v="139"/>
    <n v="0"/>
    <x v="0"/>
    <n v="3"/>
    <x v="0"/>
    <s v="Osen, Mr. Olaf Elon"/>
    <x v="0"/>
    <n v="16"/>
    <x v="0"/>
    <n v="0"/>
    <x v="1"/>
    <n v="0"/>
    <x v="0"/>
    <n v="7534"/>
    <n v="9.2166999999999994"/>
    <x v="0"/>
    <x v="0"/>
  </r>
  <r>
    <n v="140"/>
    <n v="0"/>
    <x v="0"/>
    <n v="1"/>
    <x v="1"/>
    <s v="Giglio, Mr. Victor"/>
    <x v="0"/>
    <n v="24"/>
    <x v="0"/>
    <n v="0"/>
    <x v="1"/>
    <n v="0"/>
    <x v="0"/>
    <s v="PC 17593"/>
    <n v="79.2"/>
    <x v="1"/>
    <x v="1"/>
  </r>
  <r>
    <n v="141"/>
    <n v="0"/>
    <x v="0"/>
    <n v="3"/>
    <x v="0"/>
    <s v="Boulos, Mrs. Joseph (Sultana)"/>
    <x v="1"/>
    <m/>
    <x v="2"/>
    <n v="0"/>
    <x v="1"/>
    <n v="2"/>
    <x v="1"/>
    <n v="2678"/>
    <n v="15.245799999999999"/>
    <x v="2"/>
    <x v="1"/>
  </r>
  <r>
    <n v="142"/>
    <n v="1"/>
    <x v="1"/>
    <n v="3"/>
    <x v="0"/>
    <s v="Nysten, Miss. Anna Sofia"/>
    <x v="1"/>
    <n v="22"/>
    <x v="0"/>
    <n v="0"/>
    <x v="1"/>
    <n v="0"/>
    <x v="0"/>
    <n v="347081"/>
    <n v="7.75"/>
    <x v="0"/>
    <x v="0"/>
  </r>
  <r>
    <n v="143"/>
    <n v="1"/>
    <x v="1"/>
    <n v="3"/>
    <x v="0"/>
    <s v="Hakkarainen, Mrs. Pekka Pietari (Elin Matilda Dolck)"/>
    <x v="1"/>
    <n v="24"/>
    <x v="0"/>
    <n v="1"/>
    <x v="0"/>
    <n v="0"/>
    <x v="0"/>
    <s v="STON/O2. 3101279"/>
    <n v="15.85"/>
    <x v="2"/>
    <x v="0"/>
  </r>
  <r>
    <n v="144"/>
    <n v="0"/>
    <x v="0"/>
    <n v="3"/>
    <x v="0"/>
    <s v="Burke, Mr. Jeremiah"/>
    <x v="0"/>
    <n v="19"/>
    <x v="0"/>
    <n v="0"/>
    <x v="1"/>
    <n v="0"/>
    <x v="0"/>
    <n v="365222"/>
    <n v="6.75"/>
    <x v="0"/>
    <x v="2"/>
  </r>
  <r>
    <n v="145"/>
    <n v="0"/>
    <x v="0"/>
    <n v="2"/>
    <x v="2"/>
    <s v="Andrew, Mr. Edgardo Samuel"/>
    <x v="0"/>
    <n v="18"/>
    <x v="0"/>
    <n v="0"/>
    <x v="1"/>
    <n v="0"/>
    <x v="0"/>
    <n v="231945"/>
    <n v="11.5"/>
    <x v="2"/>
    <x v="0"/>
  </r>
  <r>
    <n v="146"/>
    <n v="0"/>
    <x v="0"/>
    <n v="2"/>
    <x v="2"/>
    <s v="Nicholls, Mr. Joseph Charles"/>
    <x v="0"/>
    <n v="19"/>
    <x v="0"/>
    <n v="1"/>
    <x v="0"/>
    <n v="1"/>
    <x v="1"/>
    <s v="C.A. 33112"/>
    <n v="36.75"/>
    <x v="1"/>
    <x v="0"/>
  </r>
  <r>
    <n v="147"/>
    <n v="1"/>
    <x v="1"/>
    <n v="3"/>
    <x v="0"/>
    <s v="Andersson, Mr. August Edvard (Wennerstrom)"/>
    <x v="0"/>
    <n v="27"/>
    <x v="0"/>
    <n v="0"/>
    <x v="1"/>
    <n v="0"/>
    <x v="0"/>
    <n v="350043"/>
    <n v="7.7957999999999998"/>
    <x v="0"/>
    <x v="0"/>
  </r>
  <r>
    <n v="148"/>
    <n v="0"/>
    <x v="0"/>
    <n v="3"/>
    <x v="0"/>
    <s v="Ford, Miss. Robina Maggie Ruby"/>
    <x v="1"/>
    <n v="9"/>
    <x v="0"/>
    <n v="2"/>
    <x v="0"/>
    <n v="2"/>
    <x v="1"/>
    <s v="W./C. 6608"/>
    <n v="34.375"/>
    <x v="1"/>
    <x v="0"/>
  </r>
  <r>
    <n v="149"/>
    <n v="0"/>
    <x v="0"/>
    <n v="2"/>
    <x v="2"/>
    <s v="Navratil, Mr. Michel (Louis M Hoffman)"/>
    <x v="0"/>
    <n v="36.5"/>
    <x v="1"/>
    <n v="0"/>
    <x v="1"/>
    <n v="2"/>
    <x v="1"/>
    <n v="230080"/>
    <n v="26"/>
    <x v="1"/>
    <x v="0"/>
  </r>
  <r>
    <n v="150"/>
    <n v="0"/>
    <x v="0"/>
    <n v="2"/>
    <x v="2"/>
    <s v="Byles, Rev. Thomas Roussel Davids"/>
    <x v="0"/>
    <n v="42"/>
    <x v="1"/>
    <n v="0"/>
    <x v="1"/>
    <n v="0"/>
    <x v="0"/>
    <n v="244310"/>
    <n v="13"/>
    <x v="2"/>
    <x v="0"/>
  </r>
  <r>
    <n v="151"/>
    <n v="0"/>
    <x v="0"/>
    <n v="2"/>
    <x v="2"/>
    <s v="Bateman, Rev. Robert James"/>
    <x v="0"/>
    <n v="51"/>
    <x v="3"/>
    <n v="0"/>
    <x v="1"/>
    <n v="0"/>
    <x v="0"/>
    <s v="S.O.P. 1166"/>
    <n v="12.525"/>
    <x v="2"/>
    <x v="0"/>
  </r>
  <r>
    <n v="152"/>
    <n v="1"/>
    <x v="1"/>
    <n v="1"/>
    <x v="1"/>
    <s v="Pears, Mrs. Thomas (Edith Wearne)"/>
    <x v="1"/>
    <n v="22"/>
    <x v="0"/>
    <n v="1"/>
    <x v="0"/>
    <n v="0"/>
    <x v="0"/>
    <n v="113776"/>
    <n v="66.599999999999994"/>
    <x v="1"/>
    <x v="0"/>
  </r>
  <r>
    <n v="153"/>
    <n v="0"/>
    <x v="0"/>
    <n v="3"/>
    <x v="0"/>
    <s v="Meo, Mr. Alfonzo"/>
    <x v="0"/>
    <n v="55.5"/>
    <x v="3"/>
    <n v="0"/>
    <x v="1"/>
    <n v="0"/>
    <x v="0"/>
    <s v="A.5. 11206"/>
    <n v="8.0500000000000007"/>
    <x v="0"/>
    <x v="0"/>
  </r>
  <r>
    <n v="154"/>
    <n v="0"/>
    <x v="0"/>
    <n v="3"/>
    <x v="0"/>
    <s v="van Billiard, Mr. Austin Blyler"/>
    <x v="0"/>
    <n v="40.5"/>
    <x v="1"/>
    <n v="0"/>
    <x v="1"/>
    <n v="2"/>
    <x v="1"/>
    <s v="A/5. 851"/>
    <n v="14.5"/>
    <x v="2"/>
    <x v="0"/>
  </r>
  <r>
    <n v="155"/>
    <n v="0"/>
    <x v="0"/>
    <n v="3"/>
    <x v="0"/>
    <s v="Olsen, Mr. Ole Martin"/>
    <x v="0"/>
    <m/>
    <x v="2"/>
    <n v="0"/>
    <x v="1"/>
    <n v="0"/>
    <x v="0"/>
    <s v="Fa 265302"/>
    <n v="7.3125"/>
    <x v="0"/>
    <x v="0"/>
  </r>
  <r>
    <n v="156"/>
    <n v="0"/>
    <x v="0"/>
    <n v="1"/>
    <x v="1"/>
    <s v="Williams, Mr. Charles Duane"/>
    <x v="0"/>
    <n v="51"/>
    <x v="3"/>
    <n v="0"/>
    <x v="1"/>
    <n v="1"/>
    <x v="1"/>
    <s v="PC 17597"/>
    <n v="61.379199999999997"/>
    <x v="1"/>
    <x v="1"/>
  </r>
  <r>
    <n v="157"/>
    <n v="1"/>
    <x v="1"/>
    <n v="3"/>
    <x v="0"/>
    <s v="Gilnagh, Miss. Katherine Katie"/>
    <x v="1"/>
    <n v="16"/>
    <x v="0"/>
    <n v="0"/>
    <x v="1"/>
    <n v="0"/>
    <x v="0"/>
    <n v="35851"/>
    <n v="7.7332999999999998"/>
    <x v="0"/>
    <x v="2"/>
  </r>
  <r>
    <n v="158"/>
    <n v="0"/>
    <x v="0"/>
    <n v="3"/>
    <x v="0"/>
    <s v="Corn, Mr. Harry"/>
    <x v="0"/>
    <n v="30"/>
    <x v="0"/>
    <n v="0"/>
    <x v="1"/>
    <n v="0"/>
    <x v="0"/>
    <s v="SOTON/OQ 392090"/>
    <n v="8.0500000000000007"/>
    <x v="0"/>
    <x v="0"/>
  </r>
  <r>
    <n v="159"/>
    <n v="0"/>
    <x v="0"/>
    <n v="3"/>
    <x v="0"/>
    <s v="Smiljanic, Mr. Mile"/>
    <x v="0"/>
    <m/>
    <x v="2"/>
    <n v="0"/>
    <x v="1"/>
    <n v="0"/>
    <x v="0"/>
    <n v="315037"/>
    <n v="8.6624999999999996"/>
    <x v="0"/>
    <x v="0"/>
  </r>
  <r>
    <n v="160"/>
    <n v="0"/>
    <x v="0"/>
    <n v="3"/>
    <x v="0"/>
    <s v="Sage, Master. Thomas Henry"/>
    <x v="0"/>
    <m/>
    <x v="2"/>
    <n v="8"/>
    <x v="0"/>
    <n v="2"/>
    <x v="1"/>
    <s v="CA. 2343"/>
    <n v="69.55"/>
    <x v="1"/>
    <x v="0"/>
  </r>
  <r>
    <n v="161"/>
    <n v="0"/>
    <x v="0"/>
    <n v="3"/>
    <x v="0"/>
    <s v="Cribb, Mr. John Hatfield"/>
    <x v="0"/>
    <n v="44"/>
    <x v="1"/>
    <n v="0"/>
    <x v="1"/>
    <n v="1"/>
    <x v="1"/>
    <n v="371362"/>
    <n v="16.100000000000001"/>
    <x v="2"/>
    <x v="0"/>
  </r>
  <r>
    <n v="162"/>
    <n v="1"/>
    <x v="1"/>
    <n v="2"/>
    <x v="2"/>
    <s v="Watt, Mrs. James (Elizabeth Bessie Inglis Milne)"/>
    <x v="1"/>
    <n v="40"/>
    <x v="1"/>
    <n v="0"/>
    <x v="1"/>
    <n v="0"/>
    <x v="0"/>
    <s v="C.A. 33595"/>
    <n v="15.75"/>
    <x v="2"/>
    <x v="0"/>
  </r>
  <r>
    <n v="163"/>
    <n v="0"/>
    <x v="0"/>
    <n v="3"/>
    <x v="0"/>
    <s v="Bengtsson, Mr. John Viktor"/>
    <x v="0"/>
    <n v="26"/>
    <x v="0"/>
    <n v="0"/>
    <x v="1"/>
    <n v="0"/>
    <x v="0"/>
    <n v="347068"/>
    <n v="7.7750000000000004"/>
    <x v="0"/>
    <x v="0"/>
  </r>
  <r>
    <n v="164"/>
    <n v="0"/>
    <x v="0"/>
    <n v="3"/>
    <x v="0"/>
    <s v="Calic, Mr. Jovo"/>
    <x v="0"/>
    <n v="17"/>
    <x v="0"/>
    <n v="0"/>
    <x v="1"/>
    <n v="0"/>
    <x v="0"/>
    <n v="315093"/>
    <n v="8.6624999999999996"/>
    <x v="0"/>
    <x v="0"/>
  </r>
  <r>
    <n v="165"/>
    <n v="0"/>
    <x v="0"/>
    <n v="3"/>
    <x v="0"/>
    <s v="Panula, Master. Eino Viljami"/>
    <x v="0"/>
    <n v="1"/>
    <x v="0"/>
    <n v="4"/>
    <x v="0"/>
    <n v="1"/>
    <x v="1"/>
    <n v="3101295"/>
    <n v="39.6875"/>
    <x v="1"/>
    <x v="0"/>
  </r>
  <r>
    <n v="166"/>
    <n v="1"/>
    <x v="1"/>
    <n v="3"/>
    <x v="0"/>
    <s v="Goldsmith, Master. Frank John William Frankie"/>
    <x v="0"/>
    <n v="9"/>
    <x v="0"/>
    <n v="0"/>
    <x v="1"/>
    <n v="2"/>
    <x v="1"/>
    <n v="363291"/>
    <n v="20.524999999999999"/>
    <x v="1"/>
    <x v="0"/>
  </r>
  <r>
    <n v="167"/>
    <n v="1"/>
    <x v="1"/>
    <n v="1"/>
    <x v="1"/>
    <s v="Chibnall, Mrs. (Edith Martha Bowerman)"/>
    <x v="1"/>
    <m/>
    <x v="2"/>
    <n v="0"/>
    <x v="1"/>
    <n v="1"/>
    <x v="1"/>
    <n v="113505"/>
    <n v="55"/>
    <x v="1"/>
    <x v="0"/>
  </r>
  <r>
    <n v="168"/>
    <n v="0"/>
    <x v="0"/>
    <n v="3"/>
    <x v="0"/>
    <s v="Skoog, Mrs. William (Anna Bernhardina Karlsson)"/>
    <x v="1"/>
    <n v="45"/>
    <x v="1"/>
    <n v="1"/>
    <x v="0"/>
    <n v="4"/>
    <x v="1"/>
    <n v="347088"/>
    <n v="27.9"/>
    <x v="1"/>
    <x v="0"/>
  </r>
  <r>
    <n v="169"/>
    <n v="0"/>
    <x v="0"/>
    <n v="1"/>
    <x v="1"/>
    <s v="Baumann, Mr. John D"/>
    <x v="0"/>
    <m/>
    <x v="2"/>
    <n v="0"/>
    <x v="1"/>
    <n v="0"/>
    <x v="0"/>
    <s v="PC 17318"/>
    <n v="25.925000000000001"/>
    <x v="1"/>
    <x v="0"/>
  </r>
  <r>
    <n v="170"/>
    <n v="0"/>
    <x v="0"/>
    <n v="3"/>
    <x v="0"/>
    <s v="Ling, Mr. Lee"/>
    <x v="0"/>
    <n v="28"/>
    <x v="0"/>
    <n v="0"/>
    <x v="1"/>
    <n v="0"/>
    <x v="0"/>
    <n v="1601"/>
    <n v="56.495800000000003"/>
    <x v="1"/>
    <x v="0"/>
  </r>
  <r>
    <n v="171"/>
    <n v="0"/>
    <x v="0"/>
    <n v="1"/>
    <x v="1"/>
    <s v="Van der hoef, Mr. Wyckoff"/>
    <x v="0"/>
    <n v="61"/>
    <x v="3"/>
    <n v="0"/>
    <x v="1"/>
    <n v="0"/>
    <x v="0"/>
    <n v="111240"/>
    <n v="33.5"/>
    <x v="1"/>
    <x v="0"/>
  </r>
  <r>
    <n v="172"/>
    <n v="0"/>
    <x v="0"/>
    <n v="3"/>
    <x v="0"/>
    <s v="Rice, Master. Arthur"/>
    <x v="0"/>
    <n v="4"/>
    <x v="0"/>
    <n v="4"/>
    <x v="0"/>
    <n v="1"/>
    <x v="1"/>
    <n v="382652"/>
    <n v="29.125"/>
    <x v="1"/>
    <x v="2"/>
  </r>
  <r>
    <n v="173"/>
    <n v="1"/>
    <x v="1"/>
    <n v="3"/>
    <x v="0"/>
    <s v="Johnson, Miss. Eleanor Ileen"/>
    <x v="1"/>
    <n v="1"/>
    <x v="0"/>
    <n v="1"/>
    <x v="0"/>
    <n v="1"/>
    <x v="1"/>
    <n v="347742"/>
    <n v="11.1333"/>
    <x v="2"/>
    <x v="0"/>
  </r>
  <r>
    <n v="174"/>
    <n v="0"/>
    <x v="0"/>
    <n v="3"/>
    <x v="0"/>
    <s v="Sivola, Mr. Antti Wilhelm"/>
    <x v="0"/>
    <n v="21"/>
    <x v="0"/>
    <n v="0"/>
    <x v="1"/>
    <n v="0"/>
    <x v="0"/>
    <s v="STON/O 2. 3101280"/>
    <n v="7.9249999999999998"/>
    <x v="0"/>
    <x v="0"/>
  </r>
  <r>
    <n v="175"/>
    <n v="0"/>
    <x v="0"/>
    <n v="1"/>
    <x v="1"/>
    <s v="Smith, Mr. James Clinch"/>
    <x v="0"/>
    <n v="56"/>
    <x v="3"/>
    <n v="0"/>
    <x v="1"/>
    <n v="0"/>
    <x v="0"/>
    <n v="17764"/>
    <n v="30.695799999999998"/>
    <x v="1"/>
    <x v="1"/>
  </r>
  <r>
    <n v="176"/>
    <n v="0"/>
    <x v="0"/>
    <n v="3"/>
    <x v="0"/>
    <s v="Klasen, Mr. Klas Albin"/>
    <x v="0"/>
    <n v="18"/>
    <x v="0"/>
    <n v="1"/>
    <x v="0"/>
    <n v="1"/>
    <x v="1"/>
    <n v="350404"/>
    <n v="7.8541999999999996"/>
    <x v="0"/>
    <x v="0"/>
  </r>
  <r>
    <n v="177"/>
    <n v="0"/>
    <x v="0"/>
    <n v="3"/>
    <x v="0"/>
    <s v="Lefebre, Master. Henry Forbes"/>
    <x v="0"/>
    <m/>
    <x v="2"/>
    <n v="3"/>
    <x v="0"/>
    <n v="1"/>
    <x v="1"/>
    <n v="4133"/>
    <n v="25.466699999999999"/>
    <x v="1"/>
    <x v="0"/>
  </r>
  <r>
    <n v="178"/>
    <n v="0"/>
    <x v="0"/>
    <n v="1"/>
    <x v="1"/>
    <s v="Isham, Miss. Ann Elizabeth"/>
    <x v="1"/>
    <n v="50"/>
    <x v="3"/>
    <n v="0"/>
    <x v="1"/>
    <n v="0"/>
    <x v="0"/>
    <s v="PC 17595"/>
    <n v="28.712499999999999"/>
    <x v="1"/>
    <x v="1"/>
  </r>
  <r>
    <n v="179"/>
    <n v="0"/>
    <x v="0"/>
    <n v="2"/>
    <x v="2"/>
    <s v="Hale, Mr. Reginald"/>
    <x v="0"/>
    <n v="30"/>
    <x v="0"/>
    <n v="0"/>
    <x v="1"/>
    <n v="0"/>
    <x v="0"/>
    <n v="250653"/>
    <n v="13"/>
    <x v="2"/>
    <x v="0"/>
  </r>
  <r>
    <n v="180"/>
    <n v="0"/>
    <x v="0"/>
    <n v="3"/>
    <x v="0"/>
    <s v="Leonard, Mr. Lionel"/>
    <x v="0"/>
    <n v="36"/>
    <x v="1"/>
    <n v="0"/>
    <x v="1"/>
    <n v="0"/>
    <x v="0"/>
    <s v="LINE"/>
    <n v="0"/>
    <x v="0"/>
    <x v="0"/>
  </r>
  <r>
    <n v="181"/>
    <n v="0"/>
    <x v="0"/>
    <n v="3"/>
    <x v="0"/>
    <s v="Sage, Miss. Constance Gladys"/>
    <x v="1"/>
    <m/>
    <x v="2"/>
    <n v="8"/>
    <x v="0"/>
    <n v="2"/>
    <x v="1"/>
    <s v="CA. 2343"/>
    <n v="69.55"/>
    <x v="1"/>
    <x v="0"/>
  </r>
  <r>
    <n v="182"/>
    <n v="0"/>
    <x v="0"/>
    <n v="2"/>
    <x v="2"/>
    <s v="Pernot, Mr. Rene"/>
    <x v="0"/>
    <m/>
    <x v="2"/>
    <n v="0"/>
    <x v="1"/>
    <n v="0"/>
    <x v="0"/>
    <s v="SC/PARIS 2131"/>
    <n v="15.05"/>
    <x v="2"/>
    <x v="1"/>
  </r>
  <r>
    <n v="183"/>
    <n v="0"/>
    <x v="0"/>
    <n v="3"/>
    <x v="0"/>
    <s v="Asplund, Master. Clarence Gustaf Hugo"/>
    <x v="0"/>
    <n v="9"/>
    <x v="0"/>
    <n v="4"/>
    <x v="0"/>
    <n v="2"/>
    <x v="1"/>
    <n v="347077"/>
    <n v="31.387499999999999"/>
    <x v="1"/>
    <x v="0"/>
  </r>
  <r>
    <n v="184"/>
    <n v="1"/>
    <x v="1"/>
    <n v="2"/>
    <x v="2"/>
    <s v="Becker, Master. Richard F"/>
    <x v="0"/>
    <n v="1"/>
    <x v="0"/>
    <n v="2"/>
    <x v="0"/>
    <n v="1"/>
    <x v="1"/>
    <n v="230136"/>
    <n v="39"/>
    <x v="1"/>
    <x v="0"/>
  </r>
  <r>
    <n v="185"/>
    <n v="1"/>
    <x v="1"/>
    <n v="3"/>
    <x v="0"/>
    <s v="Kink-Heilmann, Miss. Luise Gretchen"/>
    <x v="1"/>
    <n v="4"/>
    <x v="0"/>
    <n v="0"/>
    <x v="1"/>
    <n v="2"/>
    <x v="1"/>
    <n v="315153"/>
    <n v="22.024999999999999"/>
    <x v="1"/>
    <x v="0"/>
  </r>
  <r>
    <n v="186"/>
    <n v="0"/>
    <x v="0"/>
    <n v="1"/>
    <x v="1"/>
    <s v="Rood, Mr. Hugh Roscoe"/>
    <x v="0"/>
    <m/>
    <x v="2"/>
    <n v="0"/>
    <x v="1"/>
    <n v="0"/>
    <x v="0"/>
    <n v="113767"/>
    <n v="50"/>
    <x v="1"/>
    <x v="0"/>
  </r>
  <r>
    <n v="187"/>
    <n v="1"/>
    <x v="1"/>
    <n v="3"/>
    <x v="0"/>
    <s v="O'Brien, Mrs. Thomas (Johanna Hannah Godfrey)"/>
    <x v="1"/>
    <m/>
    <x v="2"/>
    <n v="1"/>
    <x v="0"/>
    <n v="0"/>
    <x v="0"/>
    <n v="370365"/>
    <n v="15.5"/>
    <x v="2"/>
    <x v="2"/>
  </r>
  <r>
    <n v="188"/>
    <n v="1"/>
    <x v="1"/>
    <n v="1"/>
    <x v="1"/>
    <s v="Romaine, Mr. Charles Hallace (Mr C Rolmane)"/>
    <x v="0"/>
    <n v="45"/>
    <x v="1"/>
    <n v="0"/>
    <x v="1"/>
    <n v="0"/>
    <x v="0"/>
    <n v="111428"/>
    <n v="26.55"/>
    <x v="1"/>
    <x v="0"/>
  </r>
  <r>
    <n v="189"/>
    <n v="0"/>
    <x v="0"/>
    <n v="3"/>
    <x v="0"/>
    <s v="Bourke, Mr. John"/>
    <x v="0"/>
    <n v="40"/>
    <x v="1"/>
    <n v="1"/>
    <x v="0"/>
    <n v="1"/>
    <x v="1"/>
    <n v="364849"/>
    <n v="15.5"/>
    <x v="2"/>
    <x v="2"/>
  </r>
  <r>
    <n v="190"/>
    <n v="0"/>
    <x v="0"/>
    <n v="3"/>
    <x v="0"/>
    <s v="Turcin, Mr. Stjepan"/>
    <x v="0"/>
    <n v="36"/>
    <x v="1"/>
    <n v="0"/>
    <x v="1"/>
    <n v="0"/>
    <x v="0"/>
    <n v="349247"/>
    <n v="7.8958000000000004"/>
    <x v="0"/>
    <x v="0"/>
  </r>
  <r>
    <n v="191"/>
    <n v="1"/>
    <x v="1"/>
    <n v="2"/>
    <x v="2"/>
    <s v="Pinsky, Mrs. (Rosa)"/>
    <x v="1"/>
    <n v="32"/>
    <x v="0"/>
    <n v="0"/>
    <x v="1"/>
    <n v="0"/>
    <x v="0"/>
    <n v="234604"/>
    <n v="13"/>
    <x v="2"/>
    <x v="0"/>
  </r>
  <r>
    <n v="192"/>
    <n v="0"/>
    <x v="0"/>
    <n v="2"/>
    <x v="2"/>
    <s v="Carbines, Mr. William"/>
    <x v="0"/>
    <n v="19"/>
    <x v="0"/>
    <n v="0"/>
    <x v="1"/>
    <n v="0"/>
    <x v="0"/>
    <n v="28424"/>
    <n v="13"/>
    <x v="2"/>
    <x v="0"/>
  </r>
  <r>
    <n v="193"/>
    <n v="1"/>
    <x v="1"/>
    <n v="3"/>
    <x v="0"/>
    <s v="Andersen-Jensen, Miss. Carla Christine Nielsine"/>
    <x v="1"/>
    <n v="19"/>
    <x v="0"/>
    <n v="1"/>
    <x v="0"/>
    <n v="0"/>
    <x v="0"/>
    <n v="350046"/>
    <n v="7.8541999999999996"/>
    <x v="0"/>
    <x v="0"/>
  </r>
  <r>
    <n v="194"/>
    <n v="1"/>
    <x v="1"/>
    <n v="2"/>
    <x v="2"/>
    <s v="Navratil, Master. Michel M"/>
    <x v="0"/>
    <n v="3"/>
    <x v="0"/>
    <n v="1"/>
    <x v="0"/>
    <n v="1"/>
    <x v="1"/>
    <n v="230080"/>
    <n v="26"/>
    <x v="1"/>
    <x v="0"/>
  </r>
  <r>
    <n v="195"/>
    <n v="1"/>
    <x v="1"/>
    <n v="1"/>
    <x v="1"/>
    <s v="Brown, Mrs. James Joseph (Margaret Tobin)"/>
    <x v="1"/>
    <n v="44"/>
    <x v="1"/>
    <n v="0"/>
    <x v="1"/>
    <n v="0"/>
    <x v="0"/>
    <s v="PC 17610"/>
    <n v="27.720800000000001"/>
    <x v="1"/>
    <x v="1"/>
  </r>
  <r>
    <n v="196"/>
    <n v="1"/>
    <x v="1"/>
    <n v="1"/>
    <x v="1"/>
    <s v="Lurette, Miss. Elise"/>
    <x v="1"/>
    <n v="58"/>
    <x v="3"/>
    <n v="0"/>
    <x v="1"/>
    <n v="0"/>
    <x v="0"/>
    <s v="PC 17569"/>
    <n v="146.52080000000001"/>
    <x v="1"/>
    <x v="1"/>
  </r>
  <r>
    <n v="197"/>
    <n v="0"/>
    <x v="0"/>
    <n v="3"/>
    <x v="0"/>
    <s v="Mernagh, Mr. Robert"/>
    <x v="0"/>
    <m/>
    <x v="2"/>
    <n v="0"/>
    <x v="1"/>
    <n v="0"/>
    <x v="0"/>
    <n v="368703"/>
    <n v="7.75"/>
    <x v="0"/>
    <x v="2"/>
  </r>
  <r>
    <n v="198"/>
    <n v="0"/>
    <x v="0"/>
    <n v="3"/>
    <x v="0"/>
    <s v="Olsen, Mr. Karl Siegwart Andreas"/>
    <x v="0"/>
    <n v="42"/>
    <x v="1"/>
    <n v="0"/>
    <x v="1"/>
    <n v="1"/>
    <x v="1"/>
    <n v="4579"/>
    <n v="8.4041999999999994"/>
    <x v="0"/>
    <x v="0"/>
  </r>
  <r>
    <n v="199"/>
    <n v="1"/>
    <x v="1"/>
    <n v="3"/>
    <x v="0"/>
    <s v="Madigan, Miss. Margaret Maggie"/>
    <x v="1"/>
    <m/>
    <x v="2"/>
    <n v="0"/>
    <x v="1"/>
    <n v="0"/>
    <x v="0"/>
    <n v="370370"/>
    <n v="7.75"/>
    <x v="0"/>
    <x v="2"/>
  </r>
  <r>
    <n v="200"/>
    <n v="0"/>
    <x v="0"/>
    <n v="2"/>
    <x v="2"/>
    <s v="Yrois, Miss. Henriette (Mrs Harbeck)"/>
    <x v="1"/>
    <n v="24"/>
    <x v="0"/>
    <n v="0"/>
    <x v="1"/>
    <n v="0"/>
    <x v="0"/>
    <n v="248747"/>
    <n v="13"/>
    <x v="2"/>
    <x v="0"/>
  </r>
  <r>
    <n v="201"/>
    <n v="0"/>
    <x v="0"/>
    <n v="3"/>
    <x v="0"/>
    <s v="Vande Walle, Mr. Nestor Cyriel"/>
    <x v="0"/>
    <n v="28"/>
    <x v="0"/>
    <n v="0"/>
    <x v="1"/>
    <n v="0"/>
    <x v="0"/>
    <n v="345770"/>
    <n v="9.5"/>
    <x v="0"/>
    <x v="0"/>
  </r>
  <r>
    <n v="202"/>
    <n v="0"/>
    <x v="0"/>
    <n v="3"/>
    <x v="0"/>
    <s v="Sage, Mr. Frederick"/>
    <x v="0"/>
    <m/>
    <x v="2"/>
    <n v="8"/>
    <x v="0"/>
    <n v="2"/>
    <x v="1"/>
    <s v="CA. 2343"/>
    <n v="69.55"/>
    <x v="1"/>
    <x v="0"/>
  </r>
  <r>
    <n v="203"/>
    <n v="0"/>
    <x v="0"/>
    <n v="3"/>
    <x v="0"/>
    <s v="Johanson, Mr. Jakob Alfred"/>
    <x v="0"/>
    <n v="34"/>
    <x v="0"/>
    <n v="0"/>
    <x v="1"/>
    <n v="0"/>
    <x v="0"/>
    <n v="3101264"/>
    <n v="6.4958"/>
    <x v="0"/>
    <x v="0"/>
  </r>
  <r>
    <n v="204"/>
    <n v="0"/>
    <x v="0"/>
    <n v="3"/>
    <x v="0"/>
    <s v="Youseff, Mr. Gerious"/>
    <x v="0"/>
    <n v="45.5"/>
    <x v="1"/>
    <n v="0"/>
    <x v="1"/>
    <n v="0"/>
    <x v="0"/>
    <n v="2628"/>
    <n v="7.2249999999999996"/>
    <x v="0"/>
    <x v="1"/>
  </r>
  <r>
    <n v="205"/>
    <n v="1"/>
    <x v="1"/>
    <n v="3"/>
    <x v="0"/>
    <s v="Cohen, Mr. Gurshon Gus"/>
    <x v="0"/>
    <n v="18"/>
    <x v="0"/>
    <n v="0"/>
    <x v="1"/>
    <n v="0"/>
    <x v="0"/>
    <s v="A/5 3540"/>
    <n v="8.0500000000000007"/>
    <x v="0"/>
    <x v="0"/>
  </r>
  <r>
    <n v="206"/>
    <n v="0"/>
    <x v="0"/>
    <n v="3"/>
    <x v="0"/>
    <s v="Strom, Miss. Telma Matilda"/>
    <x v="1"/>
    <n v="2"/>
    <x v="0"/>
    <n v="0"/>
    <x v="1"/>
    <n v="1"/>
    <x v="1"/>
    <n v="347054"/>
    <n v="10.4625"/>
    <x v="2"/>
    <x v="0"/>
  </r>
  <r>
    <n v="207"/>
    <n v="0"/>
    <x v="0"/>
    <n v="3"/>
    <x v="0"/>
    <s v="Backstrom, Mr. Karl Alfred"/>
    <x v="0"/>
    <n v="32"/>
    <x v="0"/>
    <n v="1"/>
    <x v="0"/>
    <n v="0"/>
    <x v="0"/>
    <n v="3101278"/>
    <n v="15.85"/>
    <x v="2"/>
    <x v="0"/>
  </r>
  <r>
    <n v="208"/>
    <n v="1"/>
    <x v="1"/>
    <n v="3"/>
    <x v="0"/>
    <s v="Albimona, Mr. Nassef Cassem"/>
    <x v="0"/>
    <n v="26"/>
    <x v="0"/>
    <n v="0"/>
    <x v="1"/>
    <n v="0"/>
    <x v="0"/>
    <n v="2699"/>
    <n v="18.787500000000001"/>
    <x v="2"/>
    <x v="1"/>
  </r>
  <r>
    <n v="209"/>
    <n v="1"/>
    <x v="1"/>
    <n v="3"/>
    <x v="0"/>
    <s v="Carr, Miss. Helen Ellen"/>
    <x v="1"/>
    <n v="16"/>
    <x v="0"/>
    <n v="0"/>
    <x v="1"/>
    <n v="0"/>
    <x v="0"/>
    <n v="367231"/>
    <n v="7.75"/>
    <x v="0"/>
    <x v="2"/>
  </r>
  <r>
    <n v="210"/>
    <n v="1"/>
    <x v="1"/>
    <n v="1"/>
    <x v="1"/>
    <s v="Blank, Mr. Henry"/>
    <x v="0"/>
    <n v="40"/>
    <x v="1"/>
    <n v="0"/>
    <x v="1"/>
    <n v="0"/>
    <x v="0"/>
    <n v="112277"/>
    <n v="31"/>
    <x v="1"/>
    <x v="1"/>
  </r>
  <r>
    <n v="211"/>
    <n v="0"/>
    <x v="0"/>
    <n v="3"/>
    <x v="0"/>
    <s v="Ali, Mr. Ahmed"/>
    <x v="0"/>
    <n v="24"/>
    <x v="0"/>
    <n v="0"/>
    <x v="1"/>
    <n v="0"/>
    <x v="0"/>
    <s v="SOTON/O.Q. 3101311"/>
    <n v="7.05"/>
    <x v="0"/>
    <x v="0"/>
  </r>
  <r>
    <n v="212"/>
    <n v="1"/>
    <x v="1"/>
    <n v="2"/>
    <x v="2"/>
    <s v="Cameron, Miss. Clear Annie"/>
    <x v="1"/>
    <n v="35"/>
    <x v="1"/>
    <n v="0"/>
    <x v="1"/>
    <n v="0"/>
    <x v="0"/>
    <s v="F.C.C. 13528"/>
    <n v="21"/>
    <x v="1"/>
    <x v="0"/>
  </r>
  <r>
    <n v="213"/>
    <n v="0"/>
    <x v="0"/>
    <n v="3"/>
    <x v="0"/>
    <s v="Perkin, Mr. John Henry"/>
    <x v="0"/>
    <n v="22"/>
    <x v="0"/>
    <n v="0"/>
    <x v="1"/>
    <n v="0"/>
    <x v="0"/>
    <s v="A/5 21174"/>
    <n v="7.25"/>
    <x v="0"/>
    <x v="0"/>
  </r>
  <r>
    <n v="214"/>
    <n v="0"/>
    <x v="0"/>
    <n v="2"/>
    <x v="2"/>
    <s v="Givard, Mr. Hans Kristensen"/>
    <x v="0"/>
    <n v="30"/>
    <x v="0"/>
    <n v="0"/>
    <x v="1"/>
    <n v="0"/>
    <x v="0"/>
    <n v="250646"/>
    <n v="13"/>
    <x v="2"/>
    <x v="0"/>
  </r>
  <r>
    <n v="215"/>
    <n v="0"/>
    <x v="0"/>
    <n v="3"/>
    <x v="0"/>
    <s v="Kiernan, Mr. Philip"/>
    <x v="0"/>
    <m/>
    <x v="2"/>
    <n v="1"/>
    <x v="0"/>
    <n v="0"/>
    <x v="0"/>
    <n v="367229"/>
    <n v="7.75"/>
    <x v="0"/>
    <x v="2"/>
  </r>
  <r>
    <n v="216"/>
    <n v="1"/>
    <x v="1"/>
    <n v="1"/>
    <x v="1"/>
    <s v="Newell, Miss. Madeleine"/>
    <x v="1"/>
    <n v="31"/>
    <x v="0"/>
    <n v="1"/>
    <x v="0"/>
    <n v="0"/>
    <x v="0"/>
    <n v="35273"/>
    <n v="113.27500000000001"/>
    <x v="1"/>
    <x v="1"/>
  </r>
  <r>
    <n v="217"/>
    <n v="1"/>
    <x v="1"/>
    <n v="3"/>
    <x v="0"/>
    <s v="Honkanen, Miss. Eliina"/>
    <x v="1"/>
    <n v="27"/>
    <x v="0"/>
    <n v="0"/>
    <x v="1"/>
    <n v="0"/>
    <x v="0"/>
    <s v="STON/O2. 3101283"/>
    <n v="7.9249999999999998"/>
    <x v="0"/>
    <x v="0"/>
  </r>
  <r>
    <n v="218"/>
    <n v="0"/>
    <x v="0"/>
    <n v="2"/>
    <x v="2"/>
    <s v="Jacobsohn, Mr. Sidney Samuel"/>
    <x v="0"/>
    <n v="42"/>
    <x v="1"/>
    <n v="1"/>
    <x v="0"/>
    <n v="0"/>
    <x v="0"/>
    <n v="243847"/>
    <n v="27"/>
    <x v="1"/>
    <x v="0"/>
  </r>
  <r>
    <n v="219"/>
    <n v="1"/>
    <x v="1"/>
    <n v="1"/>
    <x v="1"/>
    <s v="Bazzani, Miss. Albina"/>
    <x v="1"/>
    <n v="32"/>
    <x v="0"/>
    <n v="0"/>
    <x v="1"/>
    <n v="0"/>
    <x v="0"/>
    <n v="11813"/>
    <n v="76.291700000000006"/>
    <x v="1"/>
    <x v="1"/>
  </r>
  <r>
    <n v="220"/>
    <n v="0"/>
    <x v="0"/>
    <n v="2"/>
    <x v="2"/>
    <s v="Harris, Mr. Walter"/>
    <x v="0"/>
    <n v="30"/>
    <x v="0"/>
    <n v="0"/>
    <x v="1"/>
    <n v="0"/>
    <x v="0"/>
    <s v="W/C 14208"/>
    <n v="10.5"/>
    <x v="2"/>
    <x v="0"/>
  </r>
  <r>
    <n v="221"/>
    <n v="1"/>
    <x v="1"/>
    <n v="3"/>
    <x v="0"/>
    <s v="Sunderland, Mr. Victor Francis"/>
    <x v="0"/>
    <n v="16"/>
    <x v="0"/>
    <n v="0"/>
    <x v="1"/>
    <n v="0"/>
    <x v="0"/>
    <s v="SOTON/OQ 392089"/>
    <n v="8.0500000000000007"/>
    <x v="0"/>
    <x v="0"/>
  </r>
  <r>
    <n v="222"/>
    <n v="0"/>
    <x v="0"/>
    <n v="2"/>
    <x v="2"/>
    <s v="Bracken, Mr. James H"/>
    <x v="0"/>
    <n v="27"/>
    <x v="0"/>
    <n v="0"/>
    <x v="1"/>
    <n v="0"/>
    <x v="0"/>
    <n v="220367"/>
    <n v="13"/>
    <x v="2"/>
    <x v="0"/>
  </r>
  <r>
    <n v="223"/>
    <n v="0"/>
    <x v="0"/>
    <n v="3"/>
    <x v="0"/>
    <s v="Green, Mr. George Henry"/>
    <x v="0"/>
    <n v="51"/>
    <x v="3"/>
    <n v="0"/>
    <x v="1"/>
    <n v="0"/>
    <x v="0"/>
    <n v="21440"/>
    <n v="8.0500000000000007"/>
    <x v="0"/>
    <x v="0"/>
  </r>
  <r>
    <n v="224"/>
    <n v="0"/>
    <x v="0"/>
    <n v="3"/>
    <x v="0"/>
    <s v="Nenkoff, Mr. Christo"/>
    <x v="0"/>
    <m/>
    <x v="2"/>
    <n v="0"/>
    <x v="1"/>
    <n v="0"/>
    <x v="0"/>
    <n v="349234"/>
    <n v="7.8958000000000004"/>
    <x v="0"/>
    <x v="0"/>
  </r>
  <r>
    <n v="225"/>
    <n v="1"/>
    <x v="1"/>
    <n v="1"/>
    <x v="1"/>
    <s v="Hoyt, Mr. Frederick Maxfield"/>
    <x v="0"/>
    <n v="38"/>
    <x v="1"/>
    <n v="1"/>
    <x v="0"/>
    <n v="0"/>
    <x v="0"/>
    <n v="19943"/>
    <n v="90"/>
    <x v="1"/>
    <x v="0"/>
  </r>
  <r>
    <n v="226"/>
    <n v="0"/>
    <x v="0"/>
    <n v="3"/>
    <x v="0"/>
    <s v="Berglund, Mr. Karl Ivar Sven"/>
    <x v="0"/>
    <n v="22"/>
    <x v="0"/>
    <n v="0"/>
    <x v="1"/>
    <n v="0"/>
    <x v="0"/>
    <s v="PP 4348"/>
    <n v="9.35"/>
    <x v="0"/>
    <x v="0"/>
  </r>
  <r>
    <n v="227"/>
    <n v="1"/>
    <x v="1"/>
    <n v="2"/>
    <x v="2"/>
    <s v="Mellors, Mr. William John"/>
    <x v="0"/>
    <n v="19"/>
    <x v="0"/>
    <n v="0"/>
    <x v="1"/>
    <n v="0"/>
    <x v="0"/>
    <s v="SW/PP 751"/>
    <n v="10.5"/>
    <x v="2"/>
    <x v="0"/>
  </r>
  <r>
    <n v="228"/>
    <n v="0"/>
    <x v="0"/>
    <n v="3"/>
    <x v="0"/>
    <s v="Lovell, Mr. John Hall (Henry)"/>
    <x v="0"/>
    <n v="20.5"/>
    <x v="0"/>
    <n v="0"/>
    <x v="1"/>
    <n v="0"/>
    <x v="0"/>
    <s v="A/5 21173"/>
    <n v="7.25"/>
    <x v="0"/>
    <x v="0"/>
  </r>
  <r>
    <n v="229"/>
    <n v="0"/>
    <x v="0"/>
    <n v="2"/>
    <x v="2"/>
    <s v="Fahlstrom, Mr. Arne Jonas"/>
    <x v="0"/>
    <n v="18"/>
    <x v="0"/>
    <n v="0"/>
    <x v="1"/>
    <n v="0"/>
    <x v="0"/>
    <n v="236171"/>
    <n v="13"/>
    <x v="2"/>
    <x v="0"/>
  </r>
  <r>
    <n v="230"/>
    <n v="0"/>
    <x v="0"/>
    <n v="3"/>
    <x v="0"/>
    <s v="Lefebre, Miss. Mathilde"/>
    <x v="1"/>
    <m/>
    <x v="2"/>
    <n v="3"/>
    <x v="0"/>
    <n v="1"/>
    <x v="1"/>
    <n v="4133"/>
    <n v="25.466699999999999"/>
    <x v="1"/>
    <x v="0"/>
  </r>
  <r>
    <n v="231"/>
    <n v="1"/>
    <x v="1"/>
    <n v="1"/>
    <x v="1"/>
    <s v="Harris, Mrs. Henry Birkhardt (Irene Wallach)"/>
    <x v="1"/>
    <n v="35"/>
    <x v="1"/>
    <n v="1"/>
    <x v="0"/>
    <n v="0"/>
    <x v="0"/>
    <n v="36973"/>
    <n v="83.474999999999994"/>
    <x v="1"/>
    <x v="0"/>
  </r>
  <r>
    <n v="232"/>
    <n v="0"/>
    <x v="0"/>
    <n v="3"/>
    <x v="0"/>
    <s v="Larsson, Mr. Bengt Edvin"/>
    <x v="0"/>
    <n v="29"/>
    <x v="0"/>
    <n v="0"/>
    <x v="1"/>
    <n v="0"/>
    <x v="0"/>
    <n v="347067"/>
    <n v="7.7750000000000004"/>
    <x v="0"/>
    <x v="0"/>
  </r>
  <r>
    <n v="233"/>
    <n v="0"/>
    <x v="0"/>
    <n v="2"/>
    <x v="2"/>
    <s v="Sjostedt, Mr. Ernst Adolf"/>
    <x v="0"/>
    <n v="59"/>
    <x v="3"/>
    <n v="0"/>
    <x v="1"/>
    <n v="0"/>
    <x v="0"/>
    <n v="237442"/>
    <n v="13.5"/>
    <x v="2"/>
    <x v="0"/>
  </r>
  <r>
    <n v="234"/>
    <n v="1"/>
    <x v="1"/>
    <n v="3"/>
    <x v="0"/>
    <s v="Asplund, Miss. Lillian Gertrud"/>
    <x v="1"/>
    <n v="5"/>
    <x v="0"/>
    <n v="4"/>
    <x v="0"/>
    <n v="2"/>
    <x v="1"/>
    <n v="347077"/>
    <n v="31.387499999999999"/>
    <x v="1"/>
    <x v="0"/>
  </r>
  <r>
    <n v="235"/>
    <n v="0"/>
    <x v="0"/>
    <n v="2"/>
    <x v="2"/>
    <s v="Leyson, Mr. Robert William Norman"/>
    <x v="0"/>
    <n v="24"/>
    <x v="0"/>
    <n v="0"/>
    <x v="1"/>
    <n v="0"/>
    <x v="0"/>
    <s v="C.A. 29566"/>
    <n v="10.5"/>
    <x v="2"/>
    <x v="0"/>
  </r>
  <r>
    <n v="236"/>
    <n v="0"/>
    <x v="0"/>
    <n v="3"/>
    <x v="0"/>
    <s v="Harknett, Miss. Alice Phoebe"/>
    <x v="1"/>
    <m/>
    <x v="2"/>
    <n v="0"/>
    <x v="1"/>
    <n v="0"/>
    <x v="0"/>
    <s v="W./C. 6609"/>
    <n v="7.55"/>
    <x v="0"/>
    <x v="0"/>
  </r>
  <r>
    <n v="237"/>
    <n v="0"/>
    <x v="0"/>
    <n v="2"/>
    <x v="2"/>
    <s v="Hold, Mr. Stephen"/>
    <x v="0"/>
    <n v="44"/>
    <x v="1"/>
    <n v="1"/>
    <x v="0"/>
    <n v="0"/>
    <x v="0"/>
    <n v="26707"/>
    <n v="26"/>
    <x v="1"/>
    <x v="0"/>
  </r>
  <r>
    <n v="238"/>
    <n v="1"/>
    <x v="1"/>
    <n v="2"/>
    <x v="2"/>
    <s v="Collyer, Miss. Marjorie Lottie"/>
    <x v="1"/>
    <n v="8"/>
    <x v="0"/>
    <n v="0"/>
    <x v="1"/>
    <n v="2"/>
    <x v="1"/>
    <s v="C.A. 31921"/>
    <n v="26.25"/>
    <x v="1"/>
    <x v="0"/>
  </r>
  <r>
    <n v="239"/>
    <n v="0"/>
    <x v="0"/>
    <n v="2"/>
    <x v="2"/>
    <s v="Pengelly, Mr. Frederick William"/>
    <x v="0"/>
    <n v="19"/>
    <x v="0"/>
    <n v="0"/>
    <x v="1"/>
    <n v="0"/>
    <x v="0"/>
    <n v="28665"/>
    <n v="10.5"/>
    <x v="2"/>
    <x v="0"/>
  </r>
  <r>
    <n v="240"/>
    <n v="0"/>
    <x v="0"/>
    <n v="2"/>
    <x v="2"/>
    <s v="Hunt, Mr. George Henry"/>
    <x v="0"/>
    <n v="33"/>
    <x v="0"/>
    <n v="0"/>
    <x v="1"/>
    <n v="0"/>
    <x v="0"/>
    <s v="SCO/W 1585"/>
    <n v="12.275"/>
    <x v="2"/>
    <x v="0"/>
  </r>
  <r>
    <n v="241"/>
    <n v="0"/>
    <x v="0"/>
    <n v="3"/>
    <x v="0"/>
    <s v="Zabour, Miss. Thamine"/>
    <x v="1"/>
    <m/>
    <x v="2"/>
    <n v="1"/>
    <x v="0"/>
    <n v="0"/>
    <x v="0"/>
    <n v="2665"/>
    <n v="14.4542"/>
    <x v="2"/>
    <x v="1"/>
  </r>
  <r>
    <n v="242"/>
    <n v="1"/>
    <x v="1"/>
    <n v="3"/>
    <x v="0"/>
    <s v="Murphy, Miss. Katherine Kate"/>
    <x v="1"/>
    <m/>
    <x v="2"/>
    <n v="1"/>
    <x v="0"/>
    <n v="0"/>
    <x v="0"/>
    <n v="367230"/>
    <n v="15.5"/>
    <x v="2"/>
    <x v="2"/>
  </r>
  <r>
    <n v="243"/>
    <n v="0"/>
    <x v="0"/>
    <n v="2"/>
    <x v="2"/>
    <s v="Coleridge, Mr. Reginald Charles"/>
    <x v="0"/>
    <n v="29"/>
    <x v="0"/>
    <n v="0"/>
    <x v="1"/>
    <n v="0"/>
    <x v="0"/>
    <s v="W./C. 14263"/>
    <n v="10.5"/>
    <x v="2"/>
    <x v="0"/>
  </r>
  <r>
    <n v="244"/>
    <n v="0"/>
    <x v="0"/>
    <n v="3"/>
    <x v="0"/>
    <s v="Maenpaa, Mr. Matti Alexanteri"/>
    <x v="0"/>
    <n v="22"/>
    <x v="0"/>
    <n v="0"/>
    <x v="1"/>
    <n v="0"/>
    <x v="0"/>
    <s v="STON/O 2. 3101275"/>
    <n v="7.125"/>
    <x v="0"/>
    <x v="0"/>
  </r>
  <r>
    <n v="245"/>
    <n v="0"/>
    <x v="0"/>
    <n v="3"/>
    <x v="0"/>
    <s v="Attalah, Mr. Sleiman"/>
    <x v="0"/>
    <n v="30"/>
    <x v="0"/>
    <n v="0"/>
    <x v="1"/>
    <n v="0"/>
    <x v="0"/>
    <n v="2694"/>
    <n v="7.2249999999999996"/>
    <x v="0"/>
    <x v="1"/>
  </r>
  <r>
    <n v="246"/>
    <n v="0"/>
    <x v="0"/>
    <n v="1"/>
    <x v="1"/>
    <s v="Minahan, Dr. William Edward"/>
    <x v="0"/>
    <n v="44"/>
    <x v="1"/>
    <n v="2"/>
    <x v="0"/>
    <n v="0"/>
    <x v="0"/>
    <n v="19928"/>
    <n v="90"/>
    <x v="1"/>
    <x v="2"/>
  </r>
  <r>
    <n v="247"/>
    <n v="0"/>
    <x v="0"/>
    <n v="3"/>
    <x v="0"/>
    <s v="Lindahl, Miss. Agda Thorilda Viktoria"/>
    <x v="1"/>
    <n v="25"/>
    <x v="0"/>
    <n v="0"/>
    <x v="1"/>
    <n v="0"/>
    <x v="0"/>
    <n v="347071"/>
    <n v="7.7750000000000004"/>
    <x v="0"/>
    <x v="0"/>
  </r>
  <r>
    <n v="248"/>
    <n v="1"/>
    <x v="1"/>
    <n v="2"/>
    <x v="2"/>
    <s v="Hamalainen, Mrs. William (Anna)"/>
    <x v="1"/>
    <n v="24"/>
    <x v="0"/>
    <n v="0"/>
    <x v="1"/>
    <n v="2"/>
    <x v="1"/>
    <n v="250649"/>
    <n v="14.5"/>
    <x v="2"/>
    <x v="0"/>
  </r>
  <r>
    <n v="249"/>
    <n v="1"/>
    <x v="1"/>
    <n v="1"/>
    <x v="1"/>
    <s v="Beckwith, Mr. Richard Leonard"/>
    <x v="0"/>
    <n v="37"/>
    <x v="1"/>
    <n v="1"/>
    <x v="0"/>
    <n v="1"/>
    <x v="1"/>
    <n v="11751"/>
    <n v="52.554200000000002"/>
    <x v="1"/>
    <x v="0"/>
  </r>
  <r>
    <n v="250"/>
    <n v="0"/>
    <x v="0"/>
    <n v="2"/>
    <x v="2"/>
    <s v="Carter, Rev. Ernest Courtenay"/>
    <x v="0"/>
    <n v="54"/>
    <x v="3"/>
    <n v="1"/>
    <x v="0"/>
    <n v="0"/>
    <x v="0"/>
    <n v="244252"/>
    <n v="26"/>
    <x v="1"/>
    <x v="0"/>
  </r>
  <r>
    <n v="251"/>
    <n v="0"/>
    <x v="0"/>
    <n v="3"/>
    <x v="0"/>
    <s v="Reed, Mr. James George"/>
    <x v="0"/>
    <m/>
    <x v="2"/>
    <n v="0"/>
    <x v="1"/>
    <n v="0"/>
    <x v="0"/>
    <n v="362316"/>
    <n v="7.25"/>
    <x v="0"/>
    <x v="0"/>
  </r>
  <r>
    <n v="252"/>
    <n v="0"/>
    <x v="0"/>
    <n v="3"/>
    <x v="0"/>
    <s v="Strom, Mrs. Wilhelm (Elna Matilda Persson)"/>
    <x v="1"/>
    <n v="29"/>
    <x v="0"/>
    <n v="1"/>
    <x v="0"/>
    <n v="1"/>
    <x v="1"/>
    <n v="347054"/>
    <n v="10.4625"/>
    <x v="2"/>
    <x v="0"/>
  </r>
  <r>
    <n v="253"/>
    <n v="0"/>
    <x v="0"/>
    <n v="1"/>
    <x v="1"/>
    <s v="Stead, Mr. William Thomas"/>
    <x v="0"/>
    <n v="62"/>
    <x v="3"/>
    <n v="0"/>
    <x v="1"/>
    <n v="0"/>
    <x v="0"/>
    <n v="113514"/>
    <n v="26.55"/>
    <x v="1"/>
    <x v="0"/>
  </r>
  <r>
    <n v="254"/>
    <n v="0"/>
    <x v="0"/>
    <n v="3"/>
    <x v="0"/>
    <s v="Lobb, Mr. William Arthur"/>
    <x v="0"/>
    <n v="30"/>
    <x v="0"/>
    <n v="1"/>
    <x v="0"/>
    <n v="0"/>
    <x v="0"/>
    <s v="A/5. 3336"/>
    <n v="16.100000000000001"/>
    <x v="2"/>
    <x v="0"/>
  </r>
  <r>
    <n v="255"/>
    <n v="0"/>
    <x v="0"/>
    <n v="3"/>
    <x v="0"/>
    <s v="Rosblom, Mrs. Viktor (Helena Wilhelmina)"/>
    <x v="1"/>
    <n v="41"/>
    <x v="1"/>
    <n v="0"/>
    <x v="1"/>
    <n v="2"/>
    <x v="1"/>
    <n v="370129"/>
    <n v="20.212499999999999"/>
    <x v="1"/>
    <x v="0"/>
  </r>
  <r>
    <n v="256"/>
    <n v="1"/>
    <x v="1"/>
    <n v="3"/>
    <x v="0"/>
    <s v="Touma, Mrs. Darwis (Hanne Youssef Razi)"/>
    <x v="1"/>
    <n v="29"/>
    <x v="0"/>
    <n v="0"/>
    <x v="1"/>
    <n v="2"/>
    <x v="1"/>
    <n v="2650"/>
    <n v="15.245799999999999"/>
    <x v="2"/>
    <x v="1"/>
  </r>
  <r>
    <n v="257"/>
    <n v="1"/>
    <x v="1"/>
    <n v="1"/>
    <x v="1"/>
    <s v="Thorne, Mrs. Gertrude Maybelle"/>
    <x v="1"/>
    <m/>
    <x v="2"/>
    <n v="0"/>
    <x v="1"/>
    <n v="0"/>
    <x v="0"/>
    <s v="PC 17585"/>
    <n v="79.2"/>
    <x v="1"/>
    <x v="1"/>
  </r>
  <r>
    <n v="258"/>
    <n v="1"/>
    <x v="1"/>
    <n v="1"/>
    <x v="1"/>
    <s v="Cherry, Miss. Gladys"/>
    <x v="1"/>
    <n v="30"/>
    <x v="0"/>
    <n v="0"/>
    <x v="1"/>
    <n v="0"/>
    <x v="0"/>
    <n v="110152"/>
    <n v="86.5"/>
    <x v="1"/>
    <x v="0"/>
  </r>
  <r>
    <n v="259"/>
    <n v="1"/>
    <x v="1"/>
    <n v="1"/>
    <x v="1"/>
    <s v="Ward, Miss. Anna"/>
    <x v="1"/>
    <n v="35"/>
    <x v="1"/>
    <n v="0"/>
    <x v="1"/>
    <n v="0"/>
    <x v="0"/>
    <s v="PC 17755"/>
    <n v="512.32920000000001"/>
    <x v="1"/>
    <x v="1"/>
  </r>
  <r>
    <n v="260"/>
    <n v="1"/>
    <x v="1"/>
    <n v="2"/>
    <x v="2"/>
    <s v="Parrish, Mrs. (Lutie Davis)"/>
    <x v="1"/>
    <n v="50"/>
    <x v="3"/>
    <n v="0"/>
    <x v="1"/>
    <n v="1"/>
    <x v="1"/>
    <n v="230433"/>
    <n v="26"/>
    <x v="1"/>
    <x v="0"/>
  </r>
  <r>
    <n v="261"/>
    <n v="0"/>
    <x v="0"/>
    <n v="3"/>
    <x v="0"/>
    <s v="Smith, Mr. Thomas"/>
    <x v="0"/>
    <m/>
    <x v="2"/>
    <n v="0"/>
    <x v="1"/>
    <n v="0"/>
    <x v="0"/>
    <n v="384461"/>
    <n v="7.75"/>
    <x v="0"/>
    <x v="2"/>
  </r>
  <r>
    <n v="262"/>
    <n v="1"/>
    <x v="1"/>
    <n v="3"/>
    <x v="0"/>
    <s v="Asplund, Master. Edvin Rojj Felix"/>
    <x v="0"/>
    <n v="3"/>
    <x v="0"/>
    <n v="4"/>
    <x v="0"/>
    <n v="2"/>
    <x v="1"/>
    <n v="347077"/>
    <n v="31.387499999999999"/>
    <x v="1"/>
    <x v="0"/>
  </r>
  <r>
    <n v="263"/>
    <n v="0"/>
    <x v="0"/>
    <n v="1"/>
    <x v="1"/>
    <s v="Taussig, Mr. Emil"/>
    <x v="0"/>
    <n v="52"/>
    <x v="3"/>
    <n v="1"/>
    <x v="0"/>
    <n v="1"/>
    <x v="1"/>
    <n v="110413"/>
    <n v="79.650000000000006"/>
    <x v="1"/>
    <x v="0"/>
  </r>
  <r>
    <n v="264"/>
    <n v="0"/>
    <x v="0"/>
    <n v="1"/>
    <x v="1"/>
    <s v="Harrison, Mr. William"/>
    <x v="0"/>
    <n v="40"/>
    <x v="1"/>
    <n v="0"/>
    <x v="1"/>
    <n v="0"/>
    <x v="0"/>
    <n v="112059"/>
    <n v="0"/>
    <x v="0"/>
    <x v="0"/>
  </r>
  <r>
    <n v="265"/>
    <n v="0"/>
    <x v="0"/>
    <n v="3"/>
    <x v="0"/>
    <s v="Henry, Miss. Delia"/>
    <x v="1"/>
    <m/>
    <x v="2"/>
    <n v="0"/>
    <x v="1"/>
    <n v="0"/>
    <x v="0"/>
    <n v="382649"/>
    <n v="7.75"/>
    <x v="0"/>
    <x v="2"/>
  </r>
  <r>
    <n v="266"/>
    <n v="0"/>
    <x v="0"/>
    <n v="2"/>
    <x v="2"/>
    <s v="Reeves, Mr. David"/>
    <x v="0"/>
    <n v="36"/>
    <x v="1"/>
    <n v="0"/>
    <x v="1"/>
    <n v="0"/>
    <x v="0"/>
    <s v="C.A. 17248"/>
    <n v="10.5"/>
    <x v="2"/>
    <x v="0"/>
  </r>
  <r>
    <n v="267"/>
    <n v="0"/>
    <x v="0"/>
    <n v="3"/>
    <x v="0"/>
    <s v="Panula, Mr. Ernesti Arvid"/>
    <x v="0"/>
    <n v="16"/>
    <x v="0"/>
    <n v="4"/>
    <x v="0"/>
    <n v="1"/>
    <x v="1"/>
    <n v="3101295"/>
    <n v="39.6875"/>
    <x v="1"/>
    <x v="0"/>
  </r>
  <r>
    <n v="268"/>
    <n v="1"/>
    <x v="1"/>
    <n v="3"/>
    <x v="0"/>
    <s v="Persson, Mr. Ernst Ulrik"/>
    <x v="0"/>
    <n v="25"/>
    <x v="0"/>
    <n v="1"/>
    <x v="0"/>
    <n v="0"/>
    <x v="0"/>
    <n v="347083"/>
    <n v="7.7750000000000004"/>
    <x v="0"/>
    <x v="0"/>
  </r>
  <r>
    <n v="269"/>
    <n v="1"/>
    <x v="1"/>
    <n v="1"/>
    <x v="1"/>
    <s v="Graham, Mrs. William Thompson (Edith Junkins)"/>
    <x v="1"/>
    <n v="58"/>
    <x v="3"/>
    <n v="0"/>
    <x v="1"/>
    <n v="1"/>
    <x v="1"/>
    <s v="PC 17582"/>
    <n v="153.46250000000001"/>
    <x v="1"/>
    <x v="0"/>
  </r>
  <r>
    <n v="270"/>
    <n v="1"/>
    <x v="1"/>
    <n v="1"/>
    <x v="1"/>
    <s v="Bissette, Miss. Amelia"/>
    <x v="1"/>
    <n v="35"/>
    <x v="1"/>
    <n v="0"/>
    <x v="1"/>
    <n v="0"/>
    <x v="0"/>
    <s v="PC 17760"/>
    <n v="135.63329999999999"/>
    <x v="1"/>
    <x v="0"/>
  </r>
  <r>
    <n v="271"/>
    <n v="0"/>
    <x v="0"/>
    <n v="1"/>
    <x v="1"/>
    <s v="Cairns, Mr. Alexander"/>
    <x v="0"/>
    <m/>
    <x v="2"/>
    <n v="0"/>
    <x v="1"/>
    <n v="0"/>
    <x v="0"/>
    <n v="113798"/>
    <n v="31"/>
    <x v="1"/>
    <x v="0"/>
  </r>
  <r>
    <n v="272"/>
    <n v="1"/>
    <x v="1"/>
    <n v="3"/>
    <x v="0"/>
    <s v="Tornquist, Mr. William Henry"/>
    <x v="0"/>
    <n v="25"/>
    <x v="0"/>
    <n v="0"/>
    <x v="1"/>
    <n v="0"/>
    <x v="0"/>
    <s v="LINE"/>
    <n v="0"/>
    <x v="0"/>
    <x v="0"/>
  </r>
  <r>
    <n v="273"/>
    <n v="1"/>
    <x v="1"/>
    <n v="2"/>
    <x v="2"/>
    <s v="Mellinger, Mrs. (Elizabeth Anne Maidment)"/>
    <x v="1"/>
    <n v="41"/>
    <x v="1"/>
    <n v="0"/>
    <x v="1"/>
    <n v="1"/>
    <x v="1"/>
    <n v="250644"/>
    <n v="19.5"/>
    <x v="2"/>
    <x v="0"/>
  </r>
  <r>
    <n v="274"/>
    <n v="0"/>
    <x v="0"/>
    <n v="1"/>
    <x v="1"/>
    <s v="Natsch, Mr. Charles H"/>
    <x v="0"/>
    <n v="37"/>
    <x v="1"/>
    <n v="0"/>
    <x v="1"/>
    <n v="1"/>
    <x v="1"/>
    <s v="PC 17596"/>
    <n v="29.7"/>
    <x v="1"/>
    <x v="1"/>
  </r>
  <r>
    <n v="275"/>
    <n v="1"/>
    <x v="1"/>
    <n v="3"/>
    <x v="0"/>
    <s v="Healy, Miss. Hanora Nora"/>
    <x v="1"/>
    <m/>
    <x v="2"/>
    <n v="0"/>
    <x v="1"/>
    <n v="0"/>
    <x v="0"/>
    <n v="370375"/>
    <n v="7.75"/>
    <x v="0"/>
    <x v="2"/>
  </r>
  <r>
    <n v="276"/>
    <n v="1"/>
    <x v="1"/>
    <n v="1"/>
    <x v="1"/>
    <s v="Andrews, Miss. Kornelia Theodosia"/>
    <x v="1"/>
    <n v="63"/>
    <x v="3"/>
    <n v="1"/>
    <x v="0"/>
    <n v="0"/>
    <x v="0"/>
    <n v="13502"/>
    <n v="77.958299999999994"/>
    <x v="1"/>
    <x v="0"/>
  </r>
  <r>
    <n v="277"/>
    <n v="0"/>
    <x v="0"/>
    <n v="3"/>
    <x v="0"/>
    <s v="Lindblom, Miss. Augusta Charlotta"/>
    <x v="1"/>
    <n v="45"/>
    <x v="1"/>
    <n v="0"/>
    <x v="1"/>
    <n v="0"/>
    <x v="0"/>
    <n v="347073"/>
    <n v="7.75"/>
    <x v="0"/>
    <x v="0"/>
  </r>
  <r>
    <n v="278"/>
    <n v="0"/>
    <x v="0"/>
    <n v="2"/>
    <x v="2"/>
    <s v="Parkes, Mr. Francis Frank"/>
    <x v="0"/>
    <m/>
    <x v="2"/>
    <n v="0"/>
    <x v="1"/>
    <n v="0"/>
    <x v="0"/>
    <n v="239853"/>
    <n v="0"/>
    <x v="0"/>
    <x v="0"/>
  </r>
  <r>
    <n v="279"/>
    <n v="0"/>
    <x v="0"/>
    <n v="3"/>
    <x v="0"/>
    <s v="Rice, Master. Eric"/>
    <x v="0"/>
    <n v="7"/>
    <x v="0"/>
    <n v="4"/>
    <x v="0"/>
    <n v="1"/>
    <x v="1"/>
    <n v="382652"/>
    <n v="29.125"/>
    <x v="1"/>
    <x v="2"/>
  </r>
  <r>
    <n v="280"/>
    <n v="1"/>
    <x v="1"/>
    <n v="3"/>
    <x v="0"/>
    <s v="Abbott, Mrs. Stanton (Rosa Hunt)"/>
    <x v="1"/>
    <n v="35"/>
    <x v="1"/>
    <n v="1"/>
    <x v="0"/>
    <n v="1"/>
    <x v="1"/>
    <s v="C.A. 2673"/>
    <n v="20.25"/>
    <x v="1"/>
    <x v="0"/>
  </r>
  <r>
    <n v="281"/>
    <n v="0"/>
    <x v="0"/>
    <n v="3"/>
    <x v="0"/>
    <s v="Duane, Mr. Frank"/>
    <x v="0"/>
    <n v="65"/>
    <x v="3"/>
    <n v="0"/>
    <x v="1"/>
    <n v="0"/>
    <x v="0"/>
    <n v="336439"/>
    <n v="7.75"/>
    <x v="0"/>
    <x v="2"/>
  </r>
  <r>
    <n v="282"/>
    <n v="0"/>
    <x v="0"/>
    <n v="3"/>
    <x v="0"/>
    <s v="Olsson, Mr. Nils Johan Goransson"/>
    <x v="0"/>
    <n v="28"/>
    <x v="0"/>
    <n v="0"/>
    <x v="1"/>
    <n v="0"/>
    <x v="0"/>
    <n v="347464"/>
    <n v="7.8541999999999996"/>
    <x v="0"/>
    <x v="0"/>
  </r>
  <r>
    <n v="283"/>
    <n v="0"/>
    <x v="0"/>
    <n v="3"/>
    <x v="0"/>
    <s v="de Pelsmaeker, Mr. Alfons"/>
    <x v="0"/>
    <n v="16"/>
    <x v="0"/>
    <n v="0"/>
    <x v="1"/>
    <n v="0"/>
    <x v="0"/>
    <n v="345778"/>
    <n v="9.5"/>
    <x v="0"/>
    <x v="0"/>
  </r>
  <r>
    <n v="284"/>
    <n v="1"/>
    <x v="1"/>
    <n v="3"/>
    <x v="0"/>
    <s v="Dorking, Mr. Edward Arthur"/>
    <x v="0"/>
    <n v="19"/>
    <x v="0"/>
    <n v="0"/>
    <x v="1"/>
    <n v="0"/>
    <x v="0"/>
    <s v="A/5. 10482"/>
    <n v="8.0500000000000007"/>
    <x v="0"/>
    <x v="0"/>
  </r>
  <r>
    <n v="285"/>
    <n v="0"/>
    <x v="0"/>
    <n v="1"/>
    <x v="1"/>
    <s v="Smith, Mr. Richard William"/>
    <x v="0"/>
    <m/>
    <x v="2"/>
    <n v="0"/>
    <x v="1"/>
    <n v="0"/>
    <x v="0"/>
    <n v="113056"/>
    <n v="26"/>
    <x v="1"/>
    <x v="0"/>
  </r>
  <r>
    <n v="286"/>
    <n v="0"/>
    <x v="0"/>
    <n v="3"/>
    <x v="0"/>
    <s v="Stankovic, Mr. Ivan"/>
    <x v="0"/>
    <n v="33"/>
    <x v="0"/>
    <n v="0"/>
    <x v="1"/>
    <n v="0"/>
    <x v="0"/>
    <n v="349239"/>
    <n v="8.6624999999999996"/>
    <x v="0"/>
    <x v="1"/>
  </r>
  <r>
    <n v="287"/>
    <n v="1"/>
    <x v="1"/>
    <n v="3"/>
    <x v="0"/>
    <s v="de Mulder, Mr. Theodore"/>
    <x v="0"/>
    <n v="30"/>
    <x v="0"/>
    <n v="0"/>
    <x v="1"/>
    <n v="0"/>
    <x v="0"/>
    <n v="345774"/>
    <n v="9.5"/>
    <x v="0"/>
    <x v="0"/>
  </r>
  <r>
    <n v="288"/>
    <n v="0"/>
    <x v="0"/>
    <n v="3"/>
    <x v="0"/>
    <s v="Naidenoff, Mr. Penko"/>
    <x v="0"/>
    <n v="22"/>
    <x v="0"/>
    <n v="0"/>
    <x v="1"/>
    <n v="0"/>
    <x v="0"/>
    <n v="349206"/>
    <n v="7.8958000000000004"/>
    <x v="0"/>
    <x v="0"/>
  </r>
  <r>
    <n v="289"/>
    <n v="1"/>
    <x v="1"/>
    <n v="2"/>
    <x v="2"/>
    <s v="Hosono, Mr. Masabumi"/>
    <x v="0"/>
    <n v="42"/>
    <x v="1"/>
    <n v="0"/>
    <x v="1"/>
    <n v="0"/>
    <x v="0"/>
    <n v="237798"/>
    <n v="13"/>
    <x v="2"/>
    <x v="0"/>
  </r>
  <r>
    <n v="290"/>
    <n v="1"/>
    <x v="1"/>
    <n v="3"/>
    <x v="0"/>
    <s v="Connolly, Miss. Kate"/>
    <x v="1"/>
    <n v="22"/>
    <x v="0"/>
    <n v="0"/>
    <x v="1"/>
    <n v="0"/>
    <x v="0"/>
    <n v="370373"/>
    <n v="7.75"/>
    <x v="0"/>
    <x v="2"/>
  </r>
  <r>
    <n v="291"/>
    <n v="1"/>
    <x v="1"/>
    <n v="1"/>
    <x v="1"/>
    <s v="Barber, Miss. Ellen Nellie"/>
    <x v="1"/>
    <n v="26"/>
    <x v="0"/>
    <n v="0"/>
    <x v="1"/>
    <n v="0"/>
    <x v="0"/>
    <n v="19877"/>
    <n v="78.849999999999994"/>
    <x v="1"/>
    <x v="0"/>
  </r>
  <r>
    <n v="292"/>
    <n v="1"/>
    <x v="1"/>
    <n v="1"/>
    <x v="1"/>
    <s v="Bishop, Mrs. Dickinson H (Helen Walton)"/>
    <x v="1"/>
    <n v="19"/>
    <x v="0"/>
    <n v="1"/>
    <x v="0"/>
    <n v="0"/>
    <x v="0"/>
    <n v="11967"/>
    <n v="91.0792"/>
    <x v="1"/>
    <x v="1"/>
  </r>
  <r>
    <n v="293"/>
    <n v="0"/>
    <x v="0"/>
    <n v="2"/>
    <x v="2"/>
    <s v="Levy, Mr. Rene Jacques"/>
    <x v="0"/>
    <n v="36"/>
    <x v="1"/>
    <n v="0"/>
    <x v="1"/>
    <n v="0"/>
    <x v="0"/>
    <s v="SC/Paris 2163"/>
    <n v="12.875"/>
    <x v="2"/>
    <x v="1"/>
  </r>
  <r>
    <n v="294"/>
    <n v="0"/>
    <x v="0"/>
    <n v="3"/>
    <x v="0"/>
    <s v="Haas, Miss. Aloisia"/>
    <x v="1"/>
    <n v="24"/>
    <x v="0"/>
    <n v="0"/>
    <x v="1"/>
    <n v="0"/>
    <x v="0"/>
    <n v="349236"/>
    <n v="8.85"/>
    <x v="0"/>
    <x v="0"/>
  </r>
  <r>
    <n v="295"/>
    <n v="0"/>
    <x v="0"/>
    <n v="3"/>
    <x v="0"/>
    <s v="Mineff, Mr. Ivan"/>
    <x v="0"/>
    <n v="24"/>
    <x v="0"/>
    <n v="0"/>
    <x v="1"/>
    <n v="0"/>
    <x v="0"/>
    <n v="349233"/>
    <n v="7.8958000000000004"/>
    <x v="0"/>
    <x v="0"/>
  </r>
  <r>
    <n v="296"/>
    <n v="0"/>
    <x v="0"/>
    <n v="1"/>
    <x v="1"/>
    <s v="Lewy, Mr. Ervin G"/>
    <x v="0"/>
    <m/>
    <x v="2"/>
    <n v="0"/>
    <x v="1"/>
    <n v="0"/>
    <x v="0"/>
    <s v="PC 17612"/>
    <n v="27.720800000000001"/>
    <x v="1"/>
    <x v="1"/>
  </r>
  <r>
    <n v="297"/>
    <n v="0"/>
    <x v="0"/>
    <n v="3"/>
    <x v="0"/>
    <s v="Hanna, Mr. Mansour"/>
    <x v="0"/>
    <n v="23.5"/>
    <x v="0"/>
    <n v="0"/>
    <x v="1"/>
    <n v="0"/>
    <x v="0"/>
    <n v="2693"/>
    <n v="7.2291999999999996"/>
    <x v="0"/>
    <x v="1"/>
  </r>
  <r>
    <n v="298"/>
    <n v="0"/>
    <x v="0"/>
    <n v="1"/>
    <x v="1"/>
    <s v="Allison, Miss. Helen Loraine"/>
    <x v="1"/>
    <n v="2"/>
    <x v="0"/>
    <n v="1"/>
    <x v="0"/>
    <n v="2"/>
    <x v="1"/>
    <n v="113781"/>
    <n v="151.55000000000001"/>
    <x v="1"/>
    <x v="0"/>
  </r>
  <r>
    <n v="299"/>
    <n v="1"/>
    <x v="1"/>
    <n v="1"/>
    <x v="1"/>
    <s v="Saalfeld, Mr. Adolphe"/>
    <x v="0"/>
    <m/>
    <x v="2"/>
    <n v="0"/>
    <x v="1"/>
    <n v="0"/>
    <x v="0"/>
    <n v="19988"/>
    <n v="30.5"/>
    <x v="1"/>
    <x v="0"/>
  </r>
  <r>
    <n v="300"/>
    <n v="1"/>
    <x v="1"/>
    <n v="1"/>
    <x v="1"/>
    <s v="Baxter, Mrs. James (Helene DeLaudeniere Chaput)"/>
    <x v="1"/>
    <n v="50"/>
    <x v="3"/>
    <n v="0"/>
    <x v="1"/>
    <n v="1"/>
    <x v="1"/>
    <s v="PC 17558"/>
    <n v="247.52080000000001"/>
    <x v="1"/>
    <x v="1"/>
  </r>
  <r>
    <n v="301"/>
    <n v="1"/>
    <x v="1"/>
    <n v="3"/>
    <x v="0"/>
    <s v="Kelly, Miss. Anna Katherine Annie Kate"/>
    <x v="1"/>
    <m/>
    <x v="2"/>
    <n v="0"/>
    <x v="1"/>
    <n v="0"/>
    <x v="0"/>
    <n v="9234"/>
    <n v="7.75"/>
    <x v="0"/>
    <x v="2"/>
  </r>
  <r>
    <n v="302"/>
    <n v="1"/>
    <x v="1"/>
    <n v="3"/>
    <x v="0"/>
    <s v="McCoy, Mr. Bernard"/>
    <x v="0"/>
    <m/>
    <x v="2"/>
    <n v="2"/>
    <x v="0"/>
    <n v="0"/>
    <x v="0"/>
    <n v="367226"/>
    <n v="23.25"/>
    <x v="1"/>
    <x v="2"/>
  </r>
  <r>
    <n v="303"/>
    <n v="0"/>
    <x v="0"/>
    <n v="3"/>
    <x v="0"/>
    <s v="Johnson, Mr. William Cahoone Jr"/>
    <x v="0"/>
    <n v="19"/>
    <x v="0"/>
    <n v="0"/>
    <x v="1"/>
    <n v="0"/>
    <x v="0"/>
    <s v="LINE"/>
    <n v="0"/>
    <x v="0"/>
    <x v="0"/>
  </r>
  <r>
    <n v="304"/>
    <n v="1"/>
    <x v="1"/>
    <n v="2"/>
    <x v="2"/>
    <s v="Keane, Miss. Nora A"/>
    <x v="1"/>
    <m/>
    <x v="2"/>
    <n v="0"/>
    <x v="1"/>
    <n v="0"/>
    <x v="0"/>
    <n v="226593"/>
    <n v="12.35"/>
    <x v="2"/>
    <x v="2"/>
  </r>
  <r>
    <n v="305"/>
    <n v="0"/>
    <x v="0"/>
    <n v="3"/>
    <x v="0"/>
    <s v="Williams, Mr. Howard Hugh Harry"/>
    <x v="0"/>
    <m/>
    <x v="2"/>
    <n v="0"/>
    <x v="1"/>
    <n v="0"/>
    <x v="0"/>
    <s v="A/5 2466"/>
    <n v="8.0500000000000007"/>
    <x v="0"/>
    <x v="0"/>
  </r>
  <r>
    <n v="306"/>
    <n v="1"/>
    <x v="1"/>
    <n v="1"/>
    <x v="1"/>
    <s v="Allison, Master. Hudson Trevor"/>
    <x v="0"/>
    <n v="0.92"/>
    <x v="0"/>
    <n v="1"/>
    <x v="0"/>
    <n v="2"/>
    <x v="1"/>
    <n v="113781"/>
    <n v="151.55000000000001"/>
    <x v="1"/>
    <x v="0"/>
  </r>
  <r>
    <n v="307"/>
    <n v="1"/>
    <x v="1"/>
    <n v="1"/>
    <x v="1"/>
    <s v="Fleming, Miss. Margaret"/>
    <x v="1"/>
    <m/>
    <x v="2"/>
    <n v="0"/>
    <x v="1"/>
    <n v="0"/>
    <x v="0"/>
    <n v="17421"/>
    <n v="110.88330000000001"/>
    <x v="1"/>
    <x v="1"/>
  </r>
  <r>
    <n v="308"/>
    <n v="1"/>
    <x v="1"/>
    <n v="1"/>
    <x v="1"/>
    <s v="Penasco y Castellana, Mrs. Victor de Satode (Maria Josefa Perez de Soto y Vallejo)"/>
    <x v="1"/>
    <n v="17"/>
    <x v="0"/>
    <n v="1"/>
    <x v="0"/>
    <n v="0"/>
    <x v="0"/>
    <s v="PC 17758"/>
    <n v="108.9"/>
    <x v="1"/>
    <x v="1"/>
  </r>
  <r>
    <n v="309"/>
    <n v="0"/>
    <x v="0"/>
    <n v="2"/>
    <x v="2"/>
    <s v="Abelson, Mr. Samuel"/>
    <x v="0"/>
    <n v="30"/>
    <x v="0"/>
    <n v="1"/>
    <x v="0"/>
    <n v="0"/>
    <x v="0"/>
    <s v="P/PP 3381"/>
    <n v="24"/>
    <x v="1"/>
    <x v="1"/>
  </r>
  <r>
    <n v="310"/>
    <n v="1"/>
    <x v="1"/>
    <n v="1"/>
    <x v="1"/>
    <s v="Francatelli, Miss. Laura Mabel"/>
    <x v="1"/>
    <n v="30"/>
    <x v="0"/>
    <n v="0"/>
    <x v="1"/>
    <n v="0"/>
    <x v="0"/>
    <s v="PC 17485"/>
    <n v="56.929200000000002"/>
    <x v="1"/>
    <x v="1"/>
  </r>
  <r>
    <n v="311"/>
    <n v="1"/>
    <x v="1"/>
    <n v="1"/>
    <x v="1"/>
    <s v="Hays, Miss. Margaret Bechstein"/>
    <x v="1"/>
    <n v="24"/>
    <x v="0"/>
    <n v="0"/>
    <x v="1"/>
    <n v="0"/>
    <x v="0"/>
    <n v="11767"/>
    <n v="83.158299999999997"/>
    <x v="1"/>
    <x v="1"/>
  </r>
  <r>
    <n v="312"/>
    <n v="1"/>
    <x v="1"/>
    <n v="1"/>
    <x v="1"/>
    <s v="Ryerson, Miss. Emily Borie"/>
    <x v="1"/>
    <n v="18"/>
    <x v="0"/>
    <n v="2"/>
    <x v="0"/>
    <n v="2"/>
    <x v="1"/>
    <s v="PC 17608"/>
    <n v="262.375"/>
    <x v="1"/>
    <x v="1"/>
  </r>
  <r>
    <n v="313"/>
    <n v="0"/>
    <x v="0"/>
    <n v="2"/>
    <x v="2"/>
    <s v="Lahtinen, Mrs. William (Anna Sylfven)"/>
    <x v="1"/>
    <n v="26"/>
    <x v="0"/>
    <n v="1"/>
    <x v="0"/>
    <n v="1"/>
    <x v="1"/>
    <n v="250651"/>
    <n v="26"/>
    <x v="1"/>
    <x v="0"/>
  </r>
  <r>
    <n v="314"/>
    <n v="0"/>
    <x v="0"/>
    <n v="3"/>
    <x v="0"/>
    <s v="Hendekovic, Mr. Ignjac"/>
    <x v="0"/>
    <n v="28"/>
    <x v="0"/>
    <n v="0"/>
    <x v="1"/>
    <n v="0"/>
    <x v="0"/>
    <n v="349243"/>
    <n v="7.8958000000000004"/>
    <x v="0"/>
    <x v="0"/>
  </r>
  <r>
    <n v="315"/>
    <n v="0"/>
    <x v="0"/>
    <n v="2"/>
    <x v="2"/>
    <s v="Hart, Mr. Benjamin"/>
    <x v="0"/>
    <n v="43"/>
    <x v="1"/>
    <n v="1"/>
    <x v="0"/>
    <n v="1"/>
    <x v="1"/>
    <s v="F.C.C. 13529"/>
    <n v="26.25"/>
    <x v="1"/>
    <x v="0"/>
  </r>
  <r>
    <n v="316"/>
    <n v="1"/>
    <x v="1"/>
    <n v="3"/>
    <x v="0"/>
    <s v="Nilsson, Miss. Helmina Josefina"/>
    <x v="1"/>
    <n v="26"/>
    <x v="0"/>
    <n v="0"/>
    <x v="1"/>
    <n v="0"/>
    <x v="0"/>
    <n v="347470"/>
    <n v="7.8541999999999996"/>
    <x v="0"/>
    <x v="0"/>
  </r>
  <r>
    <n v="317"/>
    <n v="1"/>
    <x v="1"/>
    <n v="2"/>
    <x v="2"/>
    <s v="Kantor, Mrs. Sinai (Miriam Sternin)"/>
    <x v="1"/>
    <n v="24"/>
    <x v="0"/>
    <n v="1"/>
    <x v="0"/>
    <n v="0"/>
    <x v="0"/>
    <n v="244367"/>
    <n v="26"/>
    <x v="1"/>
    <x v="0"/>
  </r>
  <r>
    <n v="318"/>
    <n v="0"/>
    <x v="0"/>
    <n v="2"/>
    <x v="2"/>
    <s v="Moraweck, Dr. Ernest"/>
    <x v="0"/>
    <n v="54"/>
    <x v="3"/>
    <n v="0"/>
    <x v="1"/>
    <n v="0"/>
    <x v="0"/>
    <n v="29011"/>
    <n v="14"/>
    <x v="2"/>
    <x v="0"/>
  </r>
  <r>
    <n v="319"/>
    <n v="1"/>
    <x v="1"/>
    <n v="1"/>
    <x v="1"/>
    <s v="Wick, Miss. Mary Natalie"/>
    <x v="1"/>
    <n v="31"/>
    <x v="0"/>
    <n v="0"/>
    <x v="1"/>
    <n v="2"/>
    <x v="1"/>
    <n v="36928"/>
    <n v="164.86670000000001"/>
    <x v="1"/>
    <x v="0"/>
  </r>
  <r>
    <n v="320"/>
    <n v="1"/>
    <x v="1"/>
    <n v="1"/>
    <x v="1"/>
    <s v="Spedden, Mrs. Frederic Oakley (Margaretta Corning Stone)"/>
    <x v="1"/>
    <n v="40"/>
    <x v="1"/>
    <n v="1"/>
    <x v="0"/>
    <n v="1"/>
    <x v="1"/>
    <n v="16966"/>
    <n v="134.5"/>
    <x v="1"/>
    <x v="1"/>
  </r>
  <r>
    <n v="321"/>
    <n v="0"/>
    <x v="0"/>
    <n v="3"/>
    <x v="0"/>
    <s v="Dennis, Mr. Samuel"/>
    <x v="0"/>
    <n v="22"/>
    <x v="0"/>
    <n v="0"/>
    <x v="1"/>
    <n v="0"/>
    <x v="0"/>
    <s v="A/5 21172"/>
    <n v="7.25"/>
    <x v="0"/>
    <x v="0"/>
  </r>
  <r>
    <n v="322"/>
    <n v="0"/>
    <x v="0"/>
    <n v="3"/>
    <x v="0"/>
    <s v="Danoff, Mr. Yoto"/>
    <x v="0"/>
    <n v="27"/>
    <x v="0"/>
    <n v="0"/>
    <x v="1"/>
    <n v="0"/>
    <x v="0"/>
    <n v="349219"/>
    <n v="7.8958000000000004"/>
    <x v="0"/>
    <x v="0"/>
  </r>
  <r>
    <n v="323"/>
    <n v="1"/>
    <x v="1"/>
    <n v="2"/>
    <x v="2"/>
    <s v="Slayter, Miss. Hilda Mary"/>
    <x v="1"/>
    <n v="30"/>
    <x v="0"/>
    <n v="0"/>
    <x v="1"/>
    <n v="0"/>
    <x v="0"/>
    <n v="234818"/>
    <n v="12.35"/>
    <x v="2"/>
    <x v="2"/>
  </r>
  <r>
    <n v="324"/>
    <n v="1"/>
    <x v="1"/>
    <n v="2"/>
    <x v="2"/>
    <s v="Caldwell, Mrs. Albert Francis (Sylvia Mae Harbaugh)"/>
    <x v="1"/>
    <n v="22"/>
    <x v="0"/>
    <n v="1"/>
    <x v="0"/>
    <n v="1"/>
    <x v="1"/>
    <n v="248738"/>
    <n v="29"/>
    <x v="1"/>
    <x v="0"/>
  </r>
  <r>
    <n v="325"/>
    <n v="0"/>
    <x v="0"/>
    <n v="3"/>
    <x v="0"/>
    <s v="Sage, Mr. George John Jr"/>
    <x v="0"/>
    <m/>
    <x v="2"/>
    <n v="8"/>
    <x v="0"/>
    <n v="2"/>
    <x v="1"/>
    <s v="CA. 2343"/>
    <n v="69.55"/>
    <x v="1"/>
    <x v="0"/>
  </r>
  <r>
    <n v="326"/>
    <n v="1"/>
    <x v="1"/>
    <n v="1"/>
    <x v="1"/>
    <s v="Young, Miss. Marie Grice"/>
    <x v="1"/>
    <n v="36"/>
    <x v="1"/>
    <n v="0"/>
    <x v="1"/>
    <n v="0"/>
    <x v="0"/>
    <s v="PC 17760"/>
    <n v="135.63329999999999"/>
    <x v="1"/>
    <x v="1"/>
  </r>
  <r>
    <n v="327"/>
    <n v="0"/>
    <x v="0"/>
    <n v="3"/>
    <x v="0"/>
    <s v="Nysveen, Mr. Johan Hansen"/>
    <x v="0"/>
    <n v="61"/>
    <x v="3"/>
    <n v="0"/>
    <x v="1"/>
    <n v="0"/>
    <x v="0"/>
    <n v="345364"/>
    <n v="6.2374999999999998"/>
    <x v="0"/>
    <x v="0"/>
  </r>
  <r>
    <n v="328"/>
    <n v="1"/>
    <x v="1"/>
    <n v="2"/>
    <x v="2"/>
    <s v="Ball, Mrs. (Ada E Hall)"/>
    <x v="1"/>
    <n v="36"/>
    <x v="1"/>
    <n v="0"/>
    <x v="1"/>
    <n v="0"/>
    <x v="0"/>
    <n v="28551"/>
    <n v="13"/>
    <x v="2"/>
    <x v="0"/>
  </r>
  <r>
    <n v="329"/>
    <n v="1"/>
    <x v="1"/>
    <n v="3"/>
    <x v="0"/>
    <s v="Goldsmith, Mrs. Frank John (Emily Alice Brown)"/>
    <x v="1"/>
    <n v="31"/>
    <x v="0"/>
    <n v="1"/>
    <x v="0"/>
    <n v="1"/>
    <x v="1"/>
    <n v="363291"/>
    <n v="20.524999999999999"/>
    <x v="1"/>
    <x v="0"/>
  </r>
  <r>
    <n v="330"/>
    <n v="1"/>
    <x v="1"/>
    <n v="1"/>
    <x v="1"/>
    <s v="Hippach, Miss. Jean Gertrude"/>
    <x v="1"/>
    <n v="16"/>
    <x v="0"/>
    <n v="0"/>
    <x v="1"/>
    <n v="1"/>
    <x v="1"/>
    <n v="111361"/>
    <n v="57.979199999999999"/>
    <x v="1"/>
    <x v="1"/>
  </r>
  <r>
    <n v="331"/>
    <n v="1"/>
    <x v="1"/>
    <n v="3"/>
    <x v="0"/>
    <s v="McCoy, Miss. Agnes"/>
    <x v="1"/>
    <m/>
    <x v="2"/>
    <n v="2"/>
    <x v="0"/>
    <n v="0"/>
    <x v="0"/>
    <n v="367226"/>
    <n v="23.25"/>
    <x v="1"/>
    <x v="2"/>
  </r>
  <r>
    <n v="332"/>
    <n v="0"/>
    <x v="0"/>
    <n v="1"/>
    <x v="1"/>
    <s v="Partner, Mr. Austen"/>
    <x v="0"/>
    <n v="45.5"/>
    <x v="1"/>
    <n v="0"/>
    <x v="1"/>
    <n v="0"/>
    <x v="0"/>
    <n v="113043"/>
    <n v="28.5"/>
    <x v="1"/>
    <x v="0"/>
  </r>
  <r>
    <n v="333"/>
    <n v="0"/>
    <x v="0"/>
    <n v="1"/>
    <x v="1"/>
    <s v="Graham, Mr. George Edward"/>
    <x v="0"/>
    <n v="38"/>
    <x v="1"/>
    <n v="0"/>
    <x v="1"/>
    <n v="1"/>
    <x v="1"/>
    <s v="PC 17582"/>
    <n v="153.46250000000001"/>
    <x v="1"/>
    <x v="0"/>
  </r>
  <r>
    <n v="334"/>
    <n v="0"/>
    <x v="0"/>
    <n v="3"/>
    <x v="0"/>
    <s v="Vander Planke, Mr. Leo Edmondus"/>
    <x v="0"/>
    <n v="16"/>
    <x v="0"/>
    <n v="2"/>
    <x v="0"/>
    <n v="0"/>
    <x v="0"/>
    <n v="345764"/>
    <n v="18"/>
    <x v="2"/>
    <x v="0"/>
  </r>
  <r>
    <n v="335"/>
    <n v="1"/>
    <x v="1"/>
    <n v="1"/>
    <x v="1"/>
    <s v="Frauenthal, Mrs. Henry William (Clara Heinsheimer)"/>
    <x v="1"/>
    <m/>
    <x v="2"/>
    <n v="1"/>
    <x v="0"/>
    <n v="0"/>
    <x v="0"/>
    <s v="PC 17611"/>
    <n v="133.65"/>
    <x v="1"/>
    <x v="0"/>
  </r>
  <r>
    <n v="336"/>
    <n v="0"/>
    <x v="0"/>
    <n v="3"/>
    <x v="0"/>
    <s v="Denkoff, Mr. Mitto"/>
    <x v="0"/>
    <m/>
    <x v="2"/>
    <n v="0"/>
    <x v="1"/>
    <n v="0"/>
    <x v="0"/>
    <n v="349225"/>
    <n v="7.8958000000000004"/>
    <x v="0"/>
    <x v="0"/>
  </r>
  <r>
    <n v="337"/>
    <n v="0"/>
    <x v="0"/>
    <n v="1"/>
    <x v="1"/>
    <s v="Pears, Mr. Thomas Clinton"/>
    <x v="0"/>
    <n v="29"/>
    <x v="0"/>
    <n v="1"/>
    <x v="0"/>
    <n v="0"/>
    <x v="0"/>
    <n v="113776"/>
    <n v="66.599999999999994"/>
    <x v="1"/>
    <x v="0"/>
  </r>
  <r>
    <n v="338"/>
    <n v="1"/>
    <x v="1"/>
    <n v="1"/>
    <x v="1"/>
    <s v="Burns, Miss. Elizabeth Margaret"/>
    <x v="1"/>
    <n v="41"/>
    <x v="1"/>
    <n v="0"/>
    <x v="1"/>
    <n v="0"/>
    <x v="0"/>
    <n v="16966"/>
    <n v="134.5"/>
    <x v="1"/>
    <x v="1"/>
  </r>
  <r>
    <n v="339"/>
    <n v="1"/>
    <x v="1"/>
    <n v="3"/>
    <x v="0"/>
    <s v="Dahl, Mr. Karl Edwart"/>
    <x v="0"/>
    <n v="45"/>
    <x v="1"/>
    <n v="0"/>
    <x v="1"/>
    <n v="0"/>
    <x v="0"/>
    <n v="7598"/>
    <n v="8.0500000000000007"/>
    <x v="0"/>
    <x v="0"/>
  </r>
  <r>
    <n v="340"/>
    <n v="0"/>
    <x v="0"/>
    <n v="1"/>
    <x v="1"/>
    <s v="Blackwell, Mr. Stephen Weart"/>
    <x v="0"/>
    <n v="45"/>
    <x v="1"/>
    <n v="0"/>
    <x v="1"/>
    <n v="0"/>
    <x v="0"/>
    <n v="113784"/>
    <n v="35.5"/>
    <x v="1"/>
    <x v="0"/>
  </r>
  <r>
    <n v="341"/>
    <n v="1"/>
    <x v="1"/>
    <n v="2"/>
    <x v="2"/>
    <s v="Navratil, Master. Edmond Roger"/>
    <x v="0"/>
    <n v="2"/>
    <x v="0"/>
    <n v="1"/>
    <x v="0"/>
    <n v="1"/>
    <x v="1"/>
    <n v="230080"/>
    <n v="26"/>
    <x v="1"/>
    <x v="0"/>
  </r>
  <r>
    <n v="342"/>
    <n v="1"/>
    <x v="1"/>
    <n v="1"/>
    <x v="1"/>
    <s v="Fortune, Miss. Alice Elizabeth"/>
    <x v="1"/>
    <n v="24"/>
    <x v="0"/>
    <n v="3"/>
    <x v="0"/>
    <n v="2"/>
    <x v="1"/>
    <n v="19950"/>
    <n v="263"/>
    <x v="1"/>
    <x v="0"/>
  </r>
  <r>
    <n v="343"/>
    <n v="0"/>
    <x v="0"/>
    <n v="2"/>
    <x v="2"/>
    <s v="Collander, Mr. Erik Gustaf"/>
    <x v="0"/>
    <n v="28"/>
    <x v="0"/>
    <n v="0"/>
    <x v="1"/>
    <n v="0"/>
    <x v="0"/>
    <n v="248740"/>
    <n v="13"/>
    <x v="2"/>
    <x v="0"/>
  </r>
  <r>
    <n v="344"/>
    <n v="0"/>
    <x v="0"/>
    <n v="2"/>
    <x v="2"/>
    <s v="Sedgwick, Mr. Charles Frederick Waddington"/>
    <x v="0"/>
    <n v="25"/>
    <x v="0"/>
    <n v="0"/>
    <x v="1"/>
    <n v="0"/>
    <x v="0"/>
    <n v="244361"/>
    <n v="13"/>
    <x v="2"/>
    <x v="0"/>
  </r>
  <r>
    <n v="345"/>
    <n v="0"/>
    <x v="0"/>
    <n v="2"/>
    <x v="2"/>
    <s v="Fox, Mr. Stanley Hubert"/>
    <x v="0"/>
    <n v="36"/>
    <x v="1"/>
    <n v="0"/>
    <x v="1"/>
    <n v="0"/>
    <x v="0"/>
    <n v="229236"/>
    <n v="13"/>
    <x v="2"/>
    <x v="0"/>
  </r>
  <r>
    <n v="346"/>
    <n v="1"/>
    <x v="1"/>
    <n v="2"/>
    <x v="2"/>
    <s v="Brown, Miss. Amelia Mildred"/>
    <x v="1"/>
    <n v="24"/>
    <x v="0"/>
    <n v="0"/>
    <x v="1"/>
    <n v="0"/>
    <x v="0"/>
    <n v="248733"/>
    <n v="13"/>
    <x v="2"/>
    <x v="0"/>
  </r>
  <r>
    <n v="347"/>
    <n v="1"/>
    <x v="1"/>
    <n v="2"/>
    <x v="2"/>
    <s v="Smith, Miss. Marion Elsie"/>
    <x v="1"/>
    <n v="40"/>
    <x v="1"/>
    <n v="0"/>
    <x v="1"/>
    <n v="0"/>
    <x v="0"/>
    <n v="31418"/>
    <n v="13"/>
    <x v="2"/>
    <x v="0"/>
  </r>
  <r>
    <n v="348"/>
    <n v="1"/>
    <x v="1"/>
    <n v="3"/>
    <x v="0"/>
    <s v="Davison, Mrs. Thomas Henry (Mary E Finck)"/>
    <x v="1"/>
    <m/>
    <x v="2"/>
    <n v="1"/>
    <x v="0"/>
    <n v="0"/>
    <x v="0"/>
    <n v="386525"/>
    <n v="16.100000000000001"/>
    <x v="2"/>
    <x v="0"/>
  </r>
  <r>
    <n v="349"/>
    <n v="1"/>
    <x v="1"/>
    <n v="3"/>
    <x v="0"/>
    <s v="Coutts, Master. William Loch William"/>
    <x v="0"/>
    <n v="3"/>
    <x v="0"/>
    <n v="1"/>
    <x v="0"/>
    <n v="1"/>
    <x v="1"/>
    <s v="C.A. 37671"/>
    <n v="15.9"/>
    <x v="2"/>
    <x v="0"/>
  </r>
  <r>
    <n v="350"/>
    <n v="0"/>
    <x v="0"/>
    <n v="3"/>
    <x v="0"/>
    <s v="Dimic, Mr. Jovan"/>
    <x v="0"/>
    <n v="42"/>
    <x v="1"/>
    <n v="0"/>
    <x v="1"/>
    <n v="0"/>
    <x v="0"/>
    <n v="315088"/>
    <n v="8.6624999999999996"/>
    <x v="0"/>
    <x v="0"/>
  </r>
  <r>
    <n v="351"/>
    <n v="0"/>
    <x v="0"/>
    <n v="3"/>
    <x v="0"/>
    <s v="Odahl, Mr. Nils Martin"/>
    <x v="0"/>
    <n v="23"/>
    <x v="0"/>
    <n v="0"/>
    <x v="1"/>
    <n v="0"/>
    <x v="0"/>
    <n v="7267"/>
    <n v="9.2249999999999996"/>
    <x v="0"/>
    <x v="0"/>
  </r>
  <r>
    <n v="352"/>
    <n v="0"/>
    <x v="0"/>
    <n v="1"/>
    <x v="1"/>
    <s v="Williams-Lambert, Mr. Fletcher Fellows"/>
    <x v="0"/>
    <m/>
    <x v="2"/>
    <n v="0"/>
    <x v="1"/>
    <n v="0"/>
    <x v="0"/>
    <n v="113510"/>
    <n v="35"/>
    <x v="1"/>
    <x v="0"/>
  </r>
  <r>
    <n v="353"/>
    <n v="0"/>
    <x v="0"/>
    <n v="3"/>
    <x v="0"/>
    <s v="Elias, Mr. Tannous"/>
    <x v="0"/>
    <n v="15"/>
    <x v="0"/>
    <n v="1"/>
    <x v="0"/>
    <n v="1"/>
    <x v="1"/>
    <n v="2695"/>
    <n v="7.2291999999999996"/>
    <x v="0"/>
    <x v="1"/>
  </r>
  <r>
    <n v="354"/>
    <n v="0"/>
    <x v="0"/>
    <n v="3"/>
    <x v="0"/>
    <s v="Arnold-Franchi, Mr. Josef"/>
    <x v="0"/>
    <n v="25"/>
    <x v="0"/>
    <n v="1"/>
    <x v="0"/>
    <n v="0"/>
    <x v="0"/>
    <n v="349237"/>
    <n v="17.8"/>
    <x v="2"/>
    <x v="0"/>
  </r>
  <r>
    <n v="355"/>
    <n v="0"/>
    <x v="0"/>
    <n v="3"/>
    <x v="0"/>
    <s v="Yousif, Mr. Wazli"/>
    <x v="0"/>
    <m/>
    <x v="2"/>
    <n v="0"/>
    <x v="1"/>
    <n v="0"/>
    <x v="0"/>
    <n v="2647"/>
    <n v="7.2249999999999996"/>
    <x v="0"/>
    <x v="1"/>
  </r>
  <r>
    <n v="356"/>
    <n v="0"/>
    <x v="0"/>
    <n v="3"/>
    <x v="0"/>
    <s v="Vanden Steen, Mr. Leo Peter"/>
    <x v="0"/>
    <n v="28"/>
    <x v="0"/>
    <n v="0"/>
    <x v="1"/>
    <n v="0"/>
    <x v="0"/>
    <n v="345783"/>
    <n v="9.5"/>
    <x v="0"/>
    <x v="0"/>
  </r>
  <r>
    <n v="357"/>
    <n v="1"/>
    <x v="1"/>
    <n v="1"/>
    <x v="1"/>
    <s v="Bowerman, Miss. Elsie Edith"/>
    <x v="1"/>
    <n v="22"/>
    <x v="0"/>
    <n v="0"/>
    <x v="1"/>
    <n v="1"/>
    <x v="1"/>
    <n v="113505"/>
    <n v="55"/>
    <x v="1"/>
    <x v="0"/>
  </r>
  <r>
    <n v="358"/>
    <n v="0"/>
    <x v="0"/>
    <n v="2"/>
    <x v="2"/>
    <s v="Funk, Miss. Annie Clemmer"/>
    <x v="1"/>
    <n v="38"/>
    <x v="1"/>
    <n v="0"/>
    <x v="1"/>
    <n v="0"/>
    <x v="0"/>
    <n v="237671"/>
    <n v="13"/>
    <x v="2"/>
    <x v="0"/>
  </r>
  <r>
    <n v="359"/>
    <n v="1"/>
    <x v="1"/>
    <n v="3"/>
    <x v="0"/>
    <s v="McGovern, Miss. Mary"/>
    <x v="1"/>
    <m/>
    <x v="2"/>
    <n v="0"/>
    <x v="1"/>
    <n v="0"/>
    <x v="0"/>
    <n v="330931"/>
    <n v="7.8792"/>
    <x v="0"/>
    <x v="2"/>
  </r>
  <r>
    <n v="360"/>
    <n v="1"/>
    <x v="1"/>
    <n v="3"/>
    <x v="0"/>
    <s v="Mockler, Miss. Helen Mary Ellie"/>
    <x v="1"/>
    <m/>
    <x v="2"/>
    <n v="0"/>
    <x v="1"/>
    <n v="0"/>
    <x v="0"/>
    <n v="330980"/>
    <n v="7.8792"/>
    <x v="0"/>
    <x v="2"/>
  </r>
  <r>
    <n v="361"/>
    <n v="0"/>
    <x v="0"/>
    <n v="3"/>
    <x v="0"/>
    <s v="Skoog, Mr. Wilhelm"/>
    <x v="0"/>
    <n v="40"/>
    <x v="1"/>
    <n v="1"/>
    <x v="0"/>
    <n v="4"/>
    <x v="1"/>
    <n v="347088"/>
    <n v="27.9"/>
    <x v="1"/>
    <x v="0"/>
  </r>
  <r>
    <n v="362"/>
    <n v="0"/>
    <x v="0"/>
    <n v="2"/>
    <x v="2"/>
    <s v="del Carlo, Mr. Sebastiano"/>
    <x v="0"/>
    <n v="29"/>
    <x v="0"/>
    <n v="1"/>
    <x v="0"/>
    <n v="0"/>
    <x v="0"/>
    <s v="SC/PARIS 2167"/>
    <n v="27.720800000000001"/>
    <x v="1"/>
    <x v="1"/>
  </r>
  <r>
    <n v="363"/>
    <n v="0"/>
    <x v="0"/>
    <n v="3"/>
    <x v="0"/>
    <s v="Barbara, Mrs. (Catherine David)"/>
    <x v="1"/>
    <n v="45"/>
    <x v="1"/>
    <n v="0"/>
    <x v="1"/>
    <n v="1"/>
    <x v="1"/>
    <n v="2691"/>
    <n v="14.4542"/>
    <x v="2"/>
    <x v="1"/>
  </r>
  <r>
    <n v="364"/>
    <n v="0"/>
    <x v="0"/>
    <n v="3"/>
    <x v="0"/>
    <s v="Asim, Mr. Adola"/>
    <x v="0"/>
    <n v="35"/>
    <x v="1"/>
    <n v="0"/>
    <x v="1"/>
    <n v="0"/>
    <x v="0"/>
    <s v="SOTON/O.Q. 3101310"/>
    <n v="7.05"/>
    <x v="0"/>
    <x v="0"/>
  </r>
  <r>
    <n v="365"/>
    <n v="0"/>
    <x v="0"/>
    <n v="3"/>
    <x v="0"/>
    <s v="O'Brien, Mr. Thomas"/>
    <x v="0"/>
    <m/>
    <x v="2"/>
    <n v="1"/>
    <x v="0"/>
    <n v="0"/>
    <x v="0"/>
    <n v="370365"/>
    <n v="15.5"/>
    <x v="2"/>
    <x v="2"/>
  </r>
  <r>
    <n v="366"/>
    <n v="0"/>
    <x v="0"/>
    <n v="3"/>
    <x v="0"/>
    <s v="Adahl, Mr. Mauritz Nils Martin"/>
    <x v="0"/>
    <n v="30"/>
    <x v="0"/>
    <n v="0"/>
    <x v="1"/>
    <n v="0"/>
    <x v="0"/>
    <s v="C 7076"/>
    <n v="7.25"/>
    <x v="0"/>
    <x v="0"/>
  </r>
  <r>
    <n v="367"/>
    <n v="1"/>
    <x v="1"/>
    <n v="1"/>
    <x v="1"/>
    <s v="Warren, Mrs. Frank Manley (Anna Sophia Atkinson)"/>
    <x v="1"/>
    <n v="60"/>
    <x v="3"/>
    <n v="1"/>
    <x v="0"/>
    <n v="0"/>
    <x v="0"/>
    <n v="110813"/>
    <n v="75.25"/>
    <x v="1"/>
    <x v="1"/>
  </r>
  <r>
    <n v="368"/>
    <n v="1"/>
    <x v="1"/>
    <n v="3"/>
    <x v="0"/>
    <s v="Moussa, Mrs. (Mantoura Boulos)"/>
    <x v="1"/>
    <m/>
    <x v="2"/>
    <n v="0"/>
    <x v="1"/>
    <n v="0"/>
    <x v="0"/>
    <n v="2626"/>
    <n v="7.2291999999999996"/>
    <x v="0"/>
    <x v="1"/>
  </r>
  <r>
    <n v="369"/>
    <n v="1"/>
    <x v="1"/>
    <n v="3"/>
    <x v="0"/>
    <s v="Jermyn, Miss. Annie"/>
    <x v="1"/>
    <m/>
    <x v="2"/>
    <n v="0"/>
    <x v="1"/>
    <n v="0"/>
    <x v="0"/>
    <n v="14313"/>
    <n v="7.75"/>
    <x v="0"/>
    <x v="2"/>
  </r>
  <r>
    <n v="370"/>
    <n v="1"/>
    <x v="1"/>
    <n v="1"/>
    <x v="1"/>
    <s v="Aubart, Mme. Leontine Pauline"/>
    <x v="1"/>
    <n v="24"/>
    <x v="0"/>
    <n v="0"/>
    <x v="1"/>
    <n v="0"/>
    <x v="0"/>
    <s v="PC 17477"/>
    <n v="69.3"/>
    <x v="1"/>
    <x v="1"/>
  </r>
  <r>
    <n v="371"/>
    <n v="1"/>
    <x v="1"/>
    <n v="1"/>
    <x v="1"/>
    <s v="Harder, Mr. George Achilles"/>
    <x v="0"/>
    <n v="25"/>
    <x v="0"/>
    <n v="1"/>
    <x v="0"/>
    <n v="0"/>
    <x v="0"/>
    <n v="11765"/>
    <n v="55.441699999999997"/>
    <x v="1"/>
    <x v="1"/>
  </r>
  <r>
    <n v="372"/>
    <n v="0"/>
    <x v="0"/>
    <n v="3"/>
    <x v="0"/>
    <s v="Wiklund, Mr. Jakob Alfred"/>
    <x v="0"/>
    <n v="18"/>
    <x v="0"/>
    <n v="1"/>
    <x v="0"/>
    <n v="0"/>
    <x v="0"/>
    <n v="3101267"/>
    <n v="6.4958"/>
    <x v="0"/>
    <x v="0"/>
  </r>
  <r>
    <n v="373"/>
    <n v="0"/>
    <x v="0"/>
    <n v="3"/>
    <x v="0"/>
    <s v="Beavan, Mr. William Thomas"/>
    <x v="0"/>
    <n v="19"/>
    <x v="0"/>
    <n v="0"/>
    <x v="1"/>
    <n v="0"/>
    <x v="0"/>
    <n v="323951"/>
    <n v="8.0500000000000007"/>
    <x v="0"/>
    <x v="0"/>
  </r>
  <r>
    <n v="374"/>
    <n v="0"/>
    <x v="0"/>
    <n v="1"/>
    <x v="1"/>
    <s v="Ringhini, Mr. Sante"/>
    <x v="0"/>
    <n v="22"/>
    <x v="0"/>
    <n v="0"/>
    <x v="1"/>
    <n v="0"/>
    <x v="0"/>
    <s v="PC 17760"/>
    <n v="135.63329999999999"/>
    <x v="1"/>
    <x v="1"/>
  </r>
  <r>
    <n v="375"/>
    <n v="0"/>
    <x v="0"/>
    <n v="3"/>
    <x v="0"/>
    <s v="Palsson, Miss. Stina Viola"/>
    <x v="1"/>
    <n v="3"/>
    <x v="0"/>
    <n v="3"/>
    <x v="0"/>
    <n v="1"/>
    <x v="1"/>
    <n v="349909"/>
    <n v="21.074999999999999"/>
    <x v="1"/>
    <x v="0"/>
  </r>
  <r>
    <n v="376"/>
    <n v="1"/>
    <x v="1"/>
    <n v="1"/>
    <x v="1"/>
    <s v="Meyer, Mrs. Edgar Joseph (Leila Saks)"/>
    <x v="1"/>
    <m/>
    <x v="2"/>
    <n v="1"/>
    <x v="0"/>
    <n v="0"/>
    <x v="0"/>
    <s v="PC 17604"/>
    <n v="82.1708"/>
    <x v="1"/>
    <x v="1"/>
  </r>
  <r>
    <n v="377"/>
    <n v="1"/>
    <x v="1"/>
    <n v="3"/>
    <x v="0"/>
    <s v="Landergren, Miss. Aurora Adelia"/>
    <x v="1"/>
    <n v="22"/>
    <x v="0"/>
    <n v="0"/>
    <x v="1"/>
    <n v="0"/>
    <x v="0"/>
    <s v="C 7077"/>
    <n v="7.25"/>
    <x v="0"/>
    <x v="0"/>
  </r>
  <r>
    <n v="378"/>
    <n v="0"/>
    <x v="0"/>
    <n v="1"/>
    <x v="1"/>
    <s v="Widener, Mr. Harry Elkins"/>
    <x v="0"/>
    <n v="27"/>
    <x v="0"/>
    <n v="0"/>
    <x v="1"/>
    <n v="2"/>
    <x v="1"/>
    <n v="113503"/>
    <n v="211.5"/>
    <x v="1"/>
    <x v="1"/>
  </r>
  <r>
    <n v="379"/>
    <n v="0"/>
    <x v="0"/>
    <n v="3"/>
    <x v="0"/>
    <s v="Betros, Mr. Tannous"/>
    <x v="0"/>
    <n v="20"/>
    <x v="0"/>
    <n v="0"/>
    <x v="1"/>
    <n v="0"/>
    <x v="0"/>
    <n v="2648"/>
    <n v="4.0125000000000002"/>
    <x v="0"/>
    <x v="1"/>
  </r>
  <r>
    <n v="380"/>
    <n v="0"/>
    <x v="0"/>
    <n v="3"/>
    <x v="0"/>
    <s v="Gustafsson, Mr. Karl Gideon"/>
    <x v="0"/>
    <n v="19"/>
    <x v="0"/>
    <n v="0"/>
    <x v="1"/>
    <n v="0"/>
    <x v="0"/>
    <n v="347069"/>
    <n v="7.7750000000000004"/>
    <x v="0"/>
    <x v="0"/>
  </r>
  <r>
    <n v="381"/>
    <n v="1"/>
    <x v="1"/>
    <n v="1"/>
    <x v="1"/>
    <s v="Bidois, Miss. Rosalie"/>
    <x v="1"/>
    <n v="42"/>
    <x v="1"/>
    <n v="0"/>
    <x v="1"/>
    <n v="0"/>
    <x v="0"/>
    <s v="PC 17757"/>
    <n v="227.52500000000001"/>
    <x v="1"/>
    <x v="1"/>
  </r>
  <r>
    <n v="382"/>
    <n v="1"/>
    <x v="1"/>
    <n v="3"/>
    <x v="0"/>
    <s v="Nakid, Miss. Maria (Mary)"/>
    <x v="1"/>
    <n v="1"/>
    <x v="0"/>
    <n v="0"/>
    <x v="1"/>
    <n v="2"/>
    <x v="1"/>
    <n v="2653"/>
    <n v="15.7417"/>
    <x v="2"/>
    <x v="1"/>
  </r>
  <r>
    <n v="383"/>
    <n v="0"/>
    <x v="0"/>
    <n v="3"/>
    <x v="0"/>
    <s v="Tikkanen, Mr. Juho"/>
    <x v="0"/>
    <n v="32"/>
    <x v="0"/>
    <n v="0"/>
    <x v="1"/>
    <n v="0"/>
    <x v="0"/>
    <s v="STON/O 2. 3101293"/>
    <n v="7.9249999999999998"/>
    <x v="0"/>
    <x v="0"/>
  </r>
  <r>
    <n v="384"/>
    <n v="1"/>
    <x v="1"/>
    <n v="1"/>
    <x v="1"/>
    <s v="Holverson, Mrs. Alexander Oskar (Mary Aline Towner)"/>
    <x v="1"/>
    <n v="35"/>
    <x v="1"/>
    <n v="1"/>
    <x v="0"/>
    <n v="0"/>
    <x v="0"/>
    <n v="113789"/>
    <n v="52"/>
    <x v="1"/>
    <x v="0"/>
  </r>
  <r>
    <n v="385"/>
    <n v="0"/>
    <x v="0"/>
    <n v="3"/>
    <x v="0"/>
    <s v="Plotcharsky, Mr. Vasil"/>
    <x v="0"/>
    <m/>
    <x v="2"/>
    <n v="0"/>
    <x v="1"/>
    <n v="0"/>
    <x v="0"/>
    <n v="349227"/>
    <n v="7.8958000000000004"/>
    <x v="0"/>
    <x v="0"/>
  </r>
  <r>
    <n v="386"/>
    <n v="0"/>
    <x v="0"/>
    <n v="2"/>
    <x v="2"/>
    <s v="Davies, Mr. Charles Henry"/>
    <x v="0"/>
    <n v="18"/>
    <x v="0"/>
    <n v="0"/>
    <x v="1"/>
    <n v="0"/>
    <x v="0"/>
    <s v="S.O.C. 14879"/>
    <n v="73.5"/>
    <x v="1"/>
    <x v="0"/>
  </r>
  <r>
    <n v="387"/>
    <n v="0"/>
    <x v="0"/>
    <n v="3"/>
    <x v="0"/>
    <s v="Goodwin, Master. Sidney Leonard"/>
    <x v="0"/>
    <n v="1"/>
    <x v="0"/>
    <n v="5"/>
    <x v="0"/>
    <n v="2"/>
    <x v="1"/>
    <s v="CA 2144"/>
    <n v="46.9"/>
    <x v="1"/>
    <x v="0"/>
  </r>
  <r>
    <n v="388"/>
    <n v="1"/>
    <x v="1"/>
    <n v="2"/>
    <x v="2"/>
    <s v="Buss, Miss. Kate"/>
    <x v="1"/>
    <n v="36"/>
    <x v="1"/>
    <n v="0"/>
    <x v="1"/>
    <n v="0"/>
    <x v="0"/>
    <n v="27849"/>
    <n v="13"/>
    <x v="2"/>
    <x v="0"/>
  </r>
  <r>
    <n v="389"/>
    <n v="0"/>
    <x v="0"/>
    <n v="3"/>
    <x v="0"/>
    <s v="Sadlier, Mr. Matthew"/>
    <x v="0"/>
    <m/>
    <x v="2"/>
    <n v="0"/>
    <x v="1"/>
    <n v="0"/>
    <x v="0"/>
    <n v="367655"/>
    <n v="7.7291999999999996"/>
    <x v="0"/>
    <x v="2"/>
  </r>
  <r>
    <n v="390"/>
    <n v="1"/>
    <x v="1"/>
    <n v="2"/>
    <x v="2"/>
    <s v="Lehmann, Miss. Bertha"/>
    <x v="1"/>
    <n v="17"/>
    <x v="0"/>
    <n v="0"/>
    <x v="1"/>
    <n v="0"/>
    <x v="0"/>
    <s v="SC 1748"/>
    <n v="12"/>
    <x v="2"/>
    <x v="1"/>
  </r>
  <r>
    <n v="391"/>
    <n v="1"/>
    <x v="1"/>
    <n v="1"/>
    <x v="1"/>
    <s v="Carter, Mr. William Ernest"/>
    <x v="0"/>
    <n v="36"/>
    <x v="1"/>
    <n v="1"/>
    <x v="0"/>
    <n v="2"/>
    <x v="1"/>
    <n v="113760"/>
    <n v="120"/>
    <x v="1"/>
    <x v="0"/>
  </r>
  <r>
    <n v="392"/>
    <n v="1"/>
    <x v="1"/>
    <n v="3"/>
    <x v="0"/>
    <s v="Jansson, Mr. Carl Olof"/>
    <x v="0"/>
    <n v="21"/>
    <x v="0"/>
    <n v="0"/>
    <x v="1"/>
    <n v="0"/>
    <x v="0"/>
    <n v="350034"/>
    <n v="7.7957999999999998"/>
    <x v="0"/>
    <x v="0"/>
  </r>
  <r>
    <n v="393"/>
    <n v="0"/>
    <x v="0"/>
    <n v="3"/>
    <x v="0"/>
    <s v="Gustafsson, Mr. Johan Birger"/>
    <x v="0"/>
    <n v="28"/>
    <x v="0"/>
    <n v="2"/>
    <x v="0"/>
    <n v="0"/>
    <x v="0"/>
    <n v="3101277"/>
    <n v="7.9249999999999998"/>
    <x v="0"/>
    <x v="0"/>
  </r>
  <r>
    <n v="394"/>
    <n v="1"/>
    <x v="1"/>
    <n v="1"/>
    <x v="1"/>
    <s v="Newell, Miss. Marjorie"/>
    <x v="1"/>
    <n v="23"/>
    <x v="0"/>
    <n v="1"/>
    <x v="0"/>
    <n v="0"/>
    <x v="0"/>
    <n v="35273"/>
    <n v="113.27500000000001"/>
    <x v="1"/>
    <x v="1"/>
  </r>
  <r>
    <n v="395"/>
    <n v="1"/>
    <x v="1"/>
    <n v="3"/>
    <x v="0"/>
    <s v="Sandstrom, Mrs. Hjalmar (Agnes Charlotta Bengtsson)"/>
    <x v="1"/>
    <n v="24"/>
    <x v="0"/>
    <n v="0"/>
    <x v="1"/>
    <n v="2"/>
    <x v="1"/>
    <s v="PP 9549"/>
    <n v="16.7"/>
    <x v="2"/>
    <x v="0"/>
  </r>
  <r>
    <n v="396"/>
    <n v="0"/>
    <x v="0"/>
    <n v="3"/>
    <x v="0"/>
    <s v="Johansson, Mr. Erik"/>
    <x v="0"/>
    <n v="22"/>
    <x v="0"/>
    <n v="0"/>
    <x v="1"/>
    <n v="0"/>
    <x v="0"/>
    <n v="350052"/>
    <n v="7.7957999999999998"/>
    <x v="0"/>
    <x v="0"/>
  </r>
  <r>
    <n v="397"/>
    <n v="0"/>
    <x v="0"/>
    <n v="3"/>
    <x v="0"/>
    <s v="Olsson, Miss. Elina"/>
    <x v="1"/>
    <n v="31"/>
    <x v="0"/>
    <n v="0"/>
    <x v="1"/>
    <n v="0"/>
    <x v="0"/>
    <n v="350407"/>
    <n v="7.8541999999999996"/>
    <x v="0"/>
    <x v="0"/>
  </r>
  <r>
    <n v="398"/>
    <n v="0"/>
    <x v="0"/>
    <n v="2"/>
    <x v="2"/>
    <s v="McKane, Mr. Peter David"/>
    <x v="0"/>
    <n v="46"/>
    <x v="1"/>
    <n v="0"/>
    <x v="1"/>
    <n v="0"/>
    <x v="0"/>
    <n v="28403"/>
    <n v="26"/>
    <x v="1"/>
    <x v="0"/>
  </r>
  <r>
    <n v="399"/>
    <n v="0"/>
    <x v="0"/>
    <n v="2"/>
    <x v="2"/>
    <s v="Pain, Dr. Alfred"/>
    <x v="0"/>
    <n v="23"/>
    <x v="0"/>
    <n v="0"/>
    <x v="1"/>
    <n v="0"/>
    <x v="0"/>
    <n v="244278"/>
    <n v="10.5"/>
    <x v="2"/>
    <x v="0"/>
  </r>
  <r>
    <n v="400"/>
    <n v="1"/>
    <x v="1"/>
    <n v="2"/>
    <x v="2"/>
    <s v="Trout, Mrs. William H (Jessie L)"/>
    <x v="1"/>
    <n v="28"/>
    <x v="0"/>
    <n v="0"/>
    <x v="1"/>
    <n v="0"/>
    <x v="0"/>
    <n v="240929"/>
    <n v="12.65"/>
    <x v="2"/>
    <x v="0"/>
  </r>
  <r>
    <n v="401"/>
    <n v="1"/>
    <x v="1"/>
    <n v="3"/>
    <x v="0"/>
    <s v="Niskanen, Mr. Juha"/>
    <x v="0"/>
    <n v="39"/>
    <x v="1"/>
    <n v="0"/>
    <x v="1"/>
    <n v="0"/>
    <x v="0"/>
    <s v="STON/O 2. 3101289"/>
    <n v="7.9249999999999998"/>
    <x v="0"/>
    <x v="0"/>
  </r>
  <r>
    <n v="402"/>
    <n v="0"/>
    <x v="0"/>
    <n v="3"/>
    <x v="0"/>
    <s v="Adams, Mr. John"/>
    <x v="0"/>
    <n v="26"/>
    <x v="0"/>
    <n v="0"/>
    <x v="1"/>
    <n v="0"/>
    <x v="0"/>
    <n v="341826"/>
    <n v="8.0500000000000007"/>
    <x v="0"/>
    <x v="0"/>
  </r>
  <r>
    <n v="403"/>
    <n v="0"/>
    <x v="0"/>
    <n v="3"/>
    <x v="0"/>
    <s v="Jussila, Miss. Mari Aina"/>
    <x v="1"/>
    <n v="21"/>
    <x v="0"/>
    <n v="1"/>
    <x v="0"/>
    <n v="0"/>
    <x v="0"/>
    <n v="4137"/>
    <n v="9.8249999999999993"/>
    <x v="0"/>
    <x v="0"/>
  </r>
  <r>
    <n v="404"/>
    <n v="0"/>
    <x v="0"/>
    <n v="3"/>
    <x v="0"/>
    <s v="Hakkarainen, Mr. Pekka Pietari"/>
    <x v="0"/>
    <n v="28"/>
    <x v="0"/>
    <n v="1"/>
    <x v="0"/>
    <n v="0"/>
    <x v="0"/>
    <s v="STON/O2. 3101279"/>
    <n v="15.85"/>
    <x v="2"/>
    <x v="0"/>
  </r>
  <r>
    <n v="405"/>
    <n v="0"/>
    <x v="0"/>
    <n v="3"/>
    <x v="0"/>
    <s v="Oreskovic, Miss. Marija"/>
    <x v="1"/>
    <n v="20"/>
    <x v="0"/>
    <n v="0"/>
    <x v="1"/>
    <n v="0"/>
    <x v="0"/>
    <n v="315096"/>
    <n v="8.6624999999999996"/>
    <x v="0"/>
    <x v="0"/>
  </r>
  <r>
    <n v="406"/>
    <n v="0"/>
    <x v="0"/>
    <n v="2"/>
    <x v="2"/>
    <s v="Gale, Mr. Shadrach"/>
    <x v="0"/>
    <n v="34"/>
    <x v="0"/>
    <n v="1"/>
    <x v="0"/>
    <n v="0"/>
    <x v="0"/>
    <n v="28664"/>
    <n v="21"/>
    <x v="1"/>
    <x v="0"/>
  </r>
  <r>
    <n v="407"/>
    <n v="0"/>
    <x v="0"/>
    <n v="3"/>
    <x v="0"/>
    <s v="Widegren, Mr. Carl/Charles Peter"/>
    <x v="0"/>
    <n v="51"/>
    <x v="3"/>
    <n v="0"/>
    <x v="1"/>
    <n v="0"/>
    <x v="0"/>
    <n v="347064"/>
    <n v="7.75"/>
    <x v="0"/>
    <x v="0"/>
  </r>
  <r>
    <n v="408"/>
    <n v="1"/>
    <x v="1"/>
    <n v="2"/>
    <x v="2"/>
    <s v="Richards, Master. William Rowe"/>
    <x v="0"/>
    <n v="3"/>
    <x v="0"/>
    <n v="1"/>
    <x v="0"/>
    <n v="1"/>
    <x v="1"/>
    <n v="29106"/>
    <n v="18.75"/>
    <x v="2"/>
    <x v="0"/>
  </r>
  <r>
    <n v="409"/>
    <n v="0"/>
    <x v="0"/>
    <n v="3"/>
    <x v="0"/>
    <s v="Birkeland, Mr. Hans Martin Monsen"/>
    <x v="0"/>
    <n v="21"/>
    <x v="0"/>
    <n v="0"/>
    <x v="1"/>
    <n v="0"/>
    <x v="0"/>
    <n v="312992"/>
    <n v="7.7750000000000004"/>
    <x v="0"/>
    <x v="0"/>
  </r>
  <r>
    <n v="410"/>
    <n v="0"/>
    <x v="0"/>
    <n v="3"/>
    <x v="0"/>
    <s v="Lefebre, Miss. Ida"/>
    <x v="1"/>
    <m/>
    <x v="2"/>
    <n v="3"/>
    <x v="0"/>
    <n v="1"/>
    <x v="1"/>
    <n v="4133"/>
    <n v="25.466699999999999"/>
    <x v="1"/>
    <x v="0"/>
  </r>
  <r>
    <n v="411"/>
    <n v="0"/>
    <x v="0"/>
    <n v="3"/>
    <x v="0"/>
    <s v="Sdycoff, Mr. Todor"/>
    <x v="0"/>
    <m/>
    <x v="2"/>
    <n v="0"/>
    <x v="1"/>
    <n v="0"/>
    <x v="0"/>
    <n v="349222"/>
    <n v="7.8958000000000004"/>
    <x v="0"/>
    <x v="0"/>
  </r>
  <r>
    <n v="412"/>
    <n v="0"/>
    <x v="0"/>
    <n v="3"/>
    <x v="0"/>
    <s v="Hart, Mr. Henry"/>
    <x v="0"/>
    <m/>
    <x v="2"/>
    <n v="0"/>
    <x v="1"/>
    <n v="0"/>
    <x v="0"/>
    <n v="394140"/>
    <n v="6.8582999999999998"/>
    <x v="0"/>
    <x v="2"/>
  </r>
  <r>
    <n v="413"/>
    <n v="1"/>
    <x v="1"/>
    <n v="1"/>
    <x v="1"/>
    <s v="Minahan, Miss. Daisy E"/>
    <x v="1"/>
    <n v="33"/>
    <x v="0"/>
    <n v="1"/>
    <x v="0"/>
    <n v="0"/>
    <x v="0"/>
    <n v="19928"/>
    <n v="90"/>
    <x v="1"/>
    <x v="2"/>
  </r>
  <r>
    <n v="414"/>
    <n v="0"/>
    <x v="0"/>
    <n v="2"/>
    <x v="2"/>
    <s v="Cunningham, Mr. Alfred Fleming"/>
    <x v="0"/>
    <m/>
    <x v="2"/>
    <n v="0"/>
    <x v="1"/>
    <n v="0"/>
    <x v="0"/>
    <n v="239853"/>
    <n v="0"/>
    <x v="0"/>
    <x v="0"/>
  </r>
  <r>
    <n v="415"/>
    <n v="1"/>
    <x v="1"/>
    <n v="3"/>
    <x v="0"/>
    <s v="Sundman, Mr. Johan Julian"/>
    <x v="0"/>
    <n v="44"/>
    <x v="1"/>
    <n v="0"/>
    <x v="1"/>
    <n v="0"/>
    <x v="0"/>
    <s v="STON/O 2. 3101269"/>
    <n v="7.9249999999999998"/>
    <x v="0"/>
    <x v="0"/>
  </r>
  <r>
    <n v="416"/>
    <n v="0"/>
    <x v="0"/>
    <n v="3"/>
    <x v="0"/>
    <s v="Meek, Mrs. Thomas (Annie Louise Rowley)"/>
    <x v="1"/>
    <m/>
    <x v="2"/>
    <n v="0"/>
    <x v="1"/>
    <n v="0"/>
    <x v="0"/>
    <n v="343095"/>
    <n v="8.0500000000000007"/>
    <x v="0"/>
    <x v="0"/>
  </r>
  <r>
    <n v="417"/>
    <n v="1"/>
    <x v="1"/>
    <n v="2"/>
    <x v="2"/>
    <s v="Drew, Mrs. James Vivian (Lulu Thorne Christian)"/>
    <x v="1"/>
    <n v="34"/>
    <x v="0"/>
    <n v="1"/>
    <x v="0"/>
    <n v="1"/>
    <x v="1"/>
    <n v="28220"/>
    <n v="32.5"/>
    <x v="1"/>
    <x v="0"/>
  </r>
  <r>
    <n v="418"/>
    <n v="1"/>
    <x v="1"/>
    <n v="2"/>
    <x v="2"/>
    <s v="Silven, Miss. Lyyli Karoliina"/>
    <x v="1"/>
    <n v="18"/>
    <x v="0"/>
    <n v="0"/>
    <x v="1"/>
    <n v="2"/>
    <x v="1"/>
    <n v="250652"/>
    <n v="13"/>
    <x v="2"/>
    <x v="0"/>
  </r>
  <r>
    <n v="419"/>
    <n v="0"/>
    <x v="0"/>
    <n v="2"/>
    <x v="2"/>
    <s v="Matthews, Mr. William John"/>
    <x v="0"/>
    <n v="30"/>
    <x v="0"/>
    <n v="0"/>
    <x v="1"/>
    <n v="0"/>
    <x v="0"/>
    <n v="28228"/>
    <n v="13"/>
    <x v="2"/>
    <x v="0"/>
  </r>
  <r>
    <n v="420"/>
    <n v="0"/>
    <x v="0"/>
    <n v="3"/>
    <x v="0"/>
    <s v="Van Impe, Miss. Catharina"/>
    <x v="1"/>
    <n v="10"/>
    <x v="0"/>
    <n v="0"/>
    <x v="1"/>
    <n v="2"/>
    <x v="1"/>
    <n v="345773"/>
    <n v="24.15"/>
    <x v="1"/>
    <x v="0"/>
  </r>
  <r>
    <n v="421"/>
    <n v="0"/>
    <x v="0"/>
    <n v="3"/>
    <x v="0"/>
    <s v="Gheorgheff, Mr. Stanio"/>
    <x v="0"/>
    <m/>
    <x v="2"/>
    <n v="0"/>
    <x v="1"/>
    <n v="0"/>
    <x v="0"/>
    <n v="349254"/>
    <n v="7.8958000000000004"/>
    <x v="0"/>
    <x v="1"/>
  </r>
  <r>
    <n v="422"/>
    <n v="0"/>
    <x v="0"/>
    <n v="3"/>
    <x v="0"/>
    <s v="Charters, Mr. David"/>
    <x v="0"/>
    <n v="21"/>
    <x v="0"/>
    <n v="0"/>
    <x v="1"/>
    <n v="0"/>
    <x v="0"/>
    <s v="A/5. 13032"/>
    <n v="7.7332999999999998"/>
    <x v="0"/>
    <x v="2"/>
  </r>
  <r>
    <n v="423"/>
    <n v="0"/>
    <x v="0"/>
    <n v="3"/>
    <x v="0"/>
    <s v="Zimmerman, Mr. Leo"/>
    <x v="0"/>
    <n v="29"/>
    <x v="0"/>
    <n v="0"/>
    <x v="1"/>
    <n v="0"/>
    <x v="0"/>
    <n v="315082"/>
    <n v="7.875"/>
    <x v="0"/>
    <x v="0"/>
  </r>
  <r>
    <n v="424"/>
    <n v="0"/>
    <x v="0"/>
    <n v="3"/>
    <x v="0"/>
    <s v="Danbom, Mrs. Ernst Gilbert (Anna Sigrid Maria Brogren)"/>
    <x v="1"/>
    <n v="28"/>
    <x v="0"/>
    <n v="1"/>
    <x v="0"/>
    <n v="1"/>
    <x v="1"/>
    <n v="347080"/>
    <n v="14.4"/>
    <x v="2"/>
    <x v="0"/>
  </r>
  <r>
    <n v="425"/>
    <n v="0"/>
    <x v="0"/>
    <n v="3"/>
    <x v="0"/>
    <s v="Rosblom, Mr. Viktor Richard"/>
    <x v="0"/>
    <n v="18"/>
    <x v="0"/>
    <n v="1"/>
    <x v="0"/>
    <n v="1"/>
    <x v="1"/>
    <n v="370129"/>
    <n v="20.212499999999999"/>
    <x v="1"/>
    <x v="0"/>
  </r>
  <r>
    <n v="426"/>
    <n v="0"/>
    <x v="0"/>
    <n v="3"/>
    <x v="0"/>
    <s v="Wiseman, Mr. Phillippe"/>
    <x v="0"/>
    <m/>
    <x v="2"/>
    <n v="0"/>
    <x v="1"/>
    <n v="0"/>
    <x v="0"/>
    <s v="A/4. 34244"/>
    <n v="7.25"/>
    <x v="0"/>
    <x v="0"/>
  </r>
  <r>
    <n v="427"/>
    <n v="1"/>
    <x v="1"/>
    <n v="2"/>
    <x v="2"/>
    <s v="Clarke, Mrs. Charles V (Ada Maria Winfield)"/>
    <x v="1"/>
    <n v="28"/>
    <x v="0"/>
    <n v="1"/>
    <x v="0"/>
    <n v="0"/>
    <x v="0"/>
    <n v="2003"/>
    <n v="26"/>
    <x v="1"/>
    <x v="0"/>
  </r>
  <r>
    <n v="428"/>
    <n v="1"/>
    <x v="1"/>
    <n v="2"/>
    <x v="2"/>
    <s v="Phillips, Miss. Kate Florence (Mrs Kate Louise Phillips Marshall)"/>
    <x v="1"/>
    <n v="19"/>
    <x v="0"/>
    <n v="0"/>
    <x v="1"/>
    <n v="0"/>
    <x v="0"/>
    <n v="250655"/>
    <n v="26"/>
    <x v="1"/>
    <x v="0"/>
  </r>
  <r>
    <n v="429"/>
    <n v="0"/>
    <x v="0"/>
    <n v="3"/>
    <x v="0"/>
    <s v="Flynn, Mr. James"/>
    <x v="0"/>
    <m/>
    <x v="2"/>
    <n v="0"/>
    <x v="1"/>
    <n v="0"/>
    <x v="0"/>
    <n v="364851"/>
    <n v="7.75"/>
    <x v="0"/>
    <x v="2"/>
  </r>
  <r>
    <n v="430"/>
    <n v="1"/>
    <x v="1"/>
    <n v="3"/>
    <x v="0"/>
    <s v="Pickard, Mr. Berk (Berk Trembisky)"/>
    <x v="0"/>
    <n v="32"/>
    <x v="0"/>
    <n v="0"/>
    <x v="1"/>
    <n v="0"/>
    <x v="0"/>
    <s v="SOTON/O.Q. 392078"/>
    <n v="8.0500000000000007"/>
    <x v="0"/>
    <x v="0"/>
  </r>
  <r>
    <n v="431"/>
    <n v="1"/>
    <x v="1"/>
    <n v="1"/>
    <x v="1"/>
    <s v="Bjornstrom-Steffansson, Mr. Mauritz Hakan"/>
    <x v="0"/>
    <n v="28"/>
    <x v="0"/>
    <n v="0"/>
    <x v="1"/>
    <n v="0"/>
    <x v="0"/>
    <n v="110564"/>
    <n v="26.55"/>
    <x v="1"/>
    <x v="0"/>
  </r>
  <r>
    <n v="432"/>
    <n v="1"/>
    <x v="1"/>
    <n v="3"/>
    <x v="0"/>
    <s v="Thorneycroft, Mrs. Percival (Florence Kate White)"/>
    <x v="1"/>
    <m/>
    <x v="2"/>
    <n v="1"/>
    <x v="0"/>
    <n v="0"/>
    <x v="0"/>
    <n v="376564"/>
    <n v="16.100000000000001"/>
    <x v="2"/>
    <x v="0"/>
  </r>
  <r>
    <n v="433"/>
    <n v="1"/>
    <x v="1"/>
    <n v="2"/>
    <x v="2"/>
    <s v="Louch, Mrs. Charles Alexander (Alice Adelaide Slow)"/>
    <x v="1"/>
    <n v="42"/>
    <x v="1"/>
    <n v="1"/>
    <x v="0"/>
    <n v="0"/>
    <x v="0"/>
    <s v="SC/AH 3085"/>
    <n v="26"/>
    <x v="1"/>
    <x v="0"/>
  </r>
  <r>
    <n v="434"/>
    <n v="0"/>
    <x v="0"/>
    <n v="3"/>
    <x v="0"/>
    <s v="Kallio, Mr. Nikolai Erland"/>
    <x v="0"/>
    <n v="17"/>
    <x v="0"/>
    <n v="0"/>
    <x v="1"/>
    <n v="0"/>
    <x v="0"/>
    <s v="STON/O 2. 3101274"/>
    <n v="7.125"/>
    <x v="0"/>
    <x v="0"/>
  </r>
  <r>
    <n v="435"/>
    <n v="0"/>
    <x v="0"/>
    <n v="1"/>
    <x v="1"/>
    <s v="Silvey, Mr. William Baird"/>
    <x v="0"/>
    <n v="50"/>
    <x v="3"/>
    <n v="1"/>
    <x v="0"/>
    <n v="0"/>
    <x v="0"/>
    <n v="13507"/>
    <n v="55.9"/>
    <x v="1"/>
    <x v="0"/>
  </r>
  <r>
    <n v="436"/>
    <n v="1"/>
    <x v="1"/>
    <n v="1"/>
    <x v="1"/>
    <s v="Carter, Miss. Lucile Polk"/>
    <x v="1"/>
    <n v="14"/>
    <x v="0"/>
    <n v="1"/>
    <x v="0"/>
    <n v="2"/>
    <x v="1"/>
    <n v="113760"/>
    <n v="120"/>
    <x v="1"/>
    <x v="0"/>
  </r>
  <r>
    <n v="437"/>
    <n v="0"/>
    <x v="0"/>
    <n v="3"/>
    <x v="0"/>
    <s v="Ford, Miss. Doolina Margaret Daisy"/>
    <x v="1"/>
    <n v="21"/>
    <x v="0"/>
    <n v="2"/>
    <x v="0"/>
    <n v="2"/>
    <x v="1"/>
    <s v="W./C. 6608"/>
    <n v="34.375"/>
    <x v="1"/>
    <x v="0"/>
  </r>
  <r>
    <n v="438"/>
    <n v="1"/>
    <x v="1"/>
    <n v="2"/>
    <x v="2"/>
    <s v="Richards, Mrs. Sidney (Emily Hocking)"/>
    <x v="1"/>
    <n v="24"/>
    <x v="0"/>
    <n v="2"/>
    <x v="0"/>
    <n v="3"/>
    <x v="1"/>
    <n v="29106"/>
    <n v="18.75"/>
    <x v="2"/>
    <x v="0"/>
  </r>
  <r>
    <n v="439"/>
    <n v="0"/>
    <x v="0"/>
    <n v="1"/>
    <x v="1"/>
    <s v="Fortune, Mr. Mark"/>
    <x v="0"/>
    <n v="64"/>
    <x v="3"/>
    <n v="1"/>
    <x v="0"/>
    <n v="4"/>
    <x v="1"/>
    <n v="19950"/>
    <n v="263"/>
    <x v="1"/>
    <x v="0"/>
  </r>
  <r>
    <n v="440"/>
    <n v="0"/>
    <x v="0"/>
    <n v="2"/>
    <x v="2"/>
    <s v="Kvillner, Mr. Johan Henrik Johannesson"/>
    <x v="0"/>
    <n v="31"/>
    <x v="0"/>
    <n v="0"/>
    <x v="1"/>
    <n v="0"/>
    <x v="0"/>
    <s v="C.A. 18723"/>
    <n v="10.5"/>
    <x v="2"/>
    <x v="0"/>
  </r>
  <r>
    <n v="441"/>
    <n v="1"/>
    <x v="1"/>
    <n v="2"/>
    <x v="2"/>
    <s v="Hart, Mrs. Benjamin (Esther Ada Bloomfield)"/>
    <x v="1"/>
    <n v="45"/>
    <x v="1"/>
    <n v="1"/>
    <x v="0"/>
    <n v="1"/>
    <x v="1"/>
    <s v="F.C.C. 13529"/>
    <n v="26.25"/>
    <x v="1"/>
    <x v="0"/>
  </r>
  <r>
    <n v="442"/>
    <n v="0"/>
    <x v="0"/>
    <n v="3"/>
    <x v="0"/>
    <s v="Hampe, Mr. Leon"/>
    <x v="0"/>
    <n v="20"/>
    <x v="0"/>
    <n v="0"/>
    <x v="1"/>
    <n v="0"/>
    <x v="0"/>
    <n v="345769"/>
    <n v="9.5"/>
    <x v="0"/>
    <x v="0"/>
  </r>
  <r>
    <n v="443"/>
    <n v="0"/>
    <x v="0"/>
    <n v="3"/>
    <x v="0"/>
    <s v="Petterson, Mr. Johan Emil"/>
    <x v="0"/>
    <n v="25"/>
    <x v="0"/>
    <n v="1"/>
    <x v="0"/>
    <n v="0"/>
    <x v="0"/>
    <n v="347076"/>
    <n v="7.7750000000000004"/>
    <x v="0"/>
    <x v="0"/>
  </r>
  <r>
    <n v="444"/>
    <n v="1"/>
    <x v="1"/>
    <n v="2"/>
    <x v="2"/>
    <s v="Reynaldo, Ms. Encarnacion"/>
    <x v="1"/>
    <n v="28"/>
    <x v="0"/>
    <n v="0"/>
    <x v="1"/>
    <n v="0"/>
    <x v="0"/>
    <n v="230434"/>
    <n v="13"/>
    <x v="2"/>
    <x v="0"/>
  </r>
  <r>
    <n v="445"/>
    <n v="1"/>
    <x v="1"/>
    <n v="3"/>
    <x v="0"/>
    <s v="Johannesen-Bratthammer, Mr. Bernt"/>
    <x v="0"/>
    <m/>
    <x v="2"/>
    <n v="0"/>
    <x v="1"/>
    <n v="0"/>
    <x v="0"/>
    <n v="65306"/>
    <n v="8.1125000000000007"/>
    <x v="0"/>
    <x v="0"/>
  </r>
  <r>
    <n v="446"/>
    <n v="1"/>
    <x v="1"/>
    <n v="1"/>
    <x v="1"/>
    <s v="Dodge, Master. Washington"/>
    <x v="0"/>
    <n v="4"/>
    <x v="0"/>
    <n v="0"/>
    <x v="1"/>
    <n v="2"/>
    <x v="1"/>
    <n v="33638"/>
    <n v="81.8583"/>
    <x v="1"/>
    <x v="0"/>
  </r>
  <r>
    <n v="447"/>
    <n v="1"/>
    <x v="1"/>
    <n v="2"/>
    <x v="2"/>
    <s v="Mellinger, Miss. Madeleine Violet"/>
    <x v="1"/>
    <n v="13"/>
    <x v="0"/>
    <n v="0"/>
    <x v="1"/>
    <n v="1"/>
    <x v="1"/>
    <n v="250644"/>
    <n v="19.5"/>
    <x v="2"/>
    <x v="0"/>
  </r>
  <r>
    <n v="448"/>
    <n v="1"/>
    <x v="1"/>
    <n v="1"/>
    <x v="1"/>
    <s v="Seward, Mr. Frederic Kimber"/>
    <x v="0"/>
    <n v="34"/>
    <x v="0"/>
    <n v="0"/>
    <x v="1"/>
    <n v="0"/>
    <x v="0"/>
    <n v="113794"/>
    <n v="26.55"/>
    <x v="1"/>
    <x v="0"/>
  </r>
  <r>
    <n v="449"/>
    <n v="1"/>
    <x v="1"/>
    <n v="3"/>
    <x v="0"/>
    <s v="Baclini, Miss. Marie Catherine"/>
    <x v="1"/>
    <n v="5"/>
    <x v="0"/>
    <n v="2"/>
    <x v="0"/>
    <n v="1"/>
    <x v="1"/>
    <n v="2666"/>
    <n v="19.258299999999998"/>
    <x v="2"/>
    <x v="1"/>
  </r>
  <r>
    <n v="450"/>
    <n v="1"/>
    <x v="1"/>
    <n v="1"/>
    <x v="1"/>
    <s v="Peuchen, Major. Arthur Godfrey"/>
    <x v="0"/>
    <n v="52"/>
    <x v="3"/>
    <n v="0"/>
    <x v="1"/>
    <n v="0"/>
    <x v="0"/>
    <n v="113786"/>
    <n v="30.5"/>
    <x v="1"/>
    <x v="0"/>
  </r>
  <r>
    <n v="451"/>
    <n v="0"/>
    <x v="0"/>
    <n v="2"/>
    <x v="2"/>
    <s v="West, Mr. Edwy Arthur"/>
    <x v="0"/>
    <n v="36"/>
    <x v="1"/>
    <n v="1"/>
    <x v="0"/>
    <n v="2"/>
    <x v="1"/>
    <s v="C.A. 34651"/>
    <n v="27.75"/>
    <x v="1"/>
    <x v="0"/>
  </r>
  <r>
    <n v="452"/>
    <n v="0"/>
    <x v="0"/>
    <n v="3"/>
    <x v="0"/>
    <s v="Hagland, Mr. Ingvald Olai Olsen"/>
    <x v="0"/>
    <m/>
    <x v="2"/>
    <n v="1"/>
    <x v="0"/>
    <n v="0"/>
    <x v="0"/>
    <n v="65303"/>
    <n v="19.966699999999999"/>
    <x v="2"/>
    <x v="0"/>
  </r>
  <r>
    <n v="453"/>
    <n v="0"/>
    <x v="0"/>
    <n v="1"/>
    <x v="1"/>
    <s v="Foreman, Mr. Benjamin Laventall"/>
    <x v="0"/>
    <n v="30"/>
    <x v="0"/>
    <n v="0"/>
    <x v="1"/>
    <n v="0"/>
    <x v="0"/>
    <n v="113051"/>
    <n v="27.75"/>
    <x v="1"/>
    <x v="1"/>
  </r>
  <r>
    <n v="454"/>
    <n v="1"/>
    <x v="1"/>
    <n v="1"/>
    <x v="1"/>
    <s v="Goldenberg, Mr. Samuel L"/>
    <x v="0"/>
    <n v="49"/>
    <x v="1"/>
    <n v="1"/>
    <x v="0"/>
    <n v="0"/>
    <x v="0"/>
    <n v="17453"/>
    <n v="89.104200000000006"/>
    <x v="1"/>
    <x v="1"/>
  </r>
  <r>
    <n v="455"/>
    <n v="0"/>
    <x v="0"/>
    <n v="3"/>
    <x v="0"/>
    <s v="Peduzzi, Mr. Joseph"/>
    <x v="0"/>
    <m/>
    <x v="2"/>
    <n v="0"/>
    <x v="1"/>
    <n v="0"/>
    <x v="0"/>
    <s v="A/5 2817"/>
    <n v="8.0500000000000007"/>
    <x v="0"/>
    <x v="0"/>
  </r>
  <r>
    <n v="456"/>
    <n v="1"/>
    <x v="1"/>
    <n v="3"/>
    <x v="0"/>
    <s v="Jalsevac, Mr. Ivan"/>
    <x v="0"/>
    <n v="29"/>
    <x v="0"/>
    <n v="0"/>
    <x v="1"/>
    <n v="0"/>
    <x v="0"/>
    <n v="349240"/>
    <n v="7.8958000000000004"/>
    <x v="0"/>
    <x v="1"/>
  </r>
  <r>
    <n v="457"/>
    <n v="0"/>
    <x v="0"/>
    <n v="1"/>
    <x v="1"/>
    <s v="Millet, Mr. Francis Davis"/>
    <x v="0"/>
    <n v="65"/>
    <x v="3"/>
    <n v="0"/>
    <x v="1"/>
    <n v="0"/>
    <x v="0"/>
    <n v="13509"/>
    <n v="26.55"/>
    <x v="1"/>
    <x v="0"/>
  </r>
  <r>
    <n v="458"/>
    <n v="1"/>
    <x v="1"/>
    <n v="1"/>
    <x v="1"/>
    <s v="Kenyon, Mrs. Frederick R (Marion)"/>
    <x v="1"/>
    <m/>
    <x v="2"/>
    <n v="1"/>
    <x v="0"/>
    <n v="0"/>
    <x v="0"/>
    <n v="17464"/>
    <n v="51.862499999999997"/>
    <x v="1"/>
    <x v="0"/>
  </r>
  <r>
    <n v="459"/>
    <n v="1"/>
    <x v="1"/>
    <n v="2"/>
    <x v="2"/>
    <s v="Toomey, Miss. Ellen"/>
    <x v="1"/>
    <n v="50"/>
    <x v="3"/>
    <n v="0"/>
    <x v="1"/>
    <n v="0"/>
    <x v="0"/>
    <s v="F.C.C. 13531"/>
    <n v="10.5"/>
    <x v="2"/>
    <x v="0"/>
  </r>
  <r>
    <n v="460"/>
    <n v="0"/>
    <x v="0"/>
    <n v="3"/>
    <x v="0"/>
    <s v="O'Connor, Mr. Maurice"/>
    <x v="0"/>
    <m/>
    <x v="2"/>
    <n v="0"/>
    <x v="1"/>
    <n v="0"/>
    <x v="0"/>
    <n v="371060"/>
    <n v="7.75"/>
    <x v="0"/>
    <x v="2"/>
  </r>
  <r>
    <n v="461"/>
    <n v="1"/>
    <x v="1"/>
    <n v="1"/>
    <x v="1"/>
    <s v="Anderson, Mr. Harry"/>
    <x v="0"/>
    <n v="48"/>
    <x v="1"/>
    <n v="0"/>
    <x v="1"/>
    <n v="0"/>
    <x v="0"/>
    <n v="19952"/>
    <n v="26.55"/>
    <x v="1"/>
    <x v="0"/>
  </r>
  <r>
    <n v="462"/>
    <n v="0"/>
    <x v="0"/>
    <n v="3"/>
    <x v="0"/>
    <s v="Morley, Mr. William"/>
    <x v="0"/>
    <n v="34"/>
    <x v="0"/>
    <n v="0"/>
    <x v="1"/>
    <n v="0"/>
    <x v="0"/>
    <n v="364506"/>
    <n v="8.0500000000000007"/>
    <x v="0"/>
    <x v="0"/>
  </r>
  <r>
    <n v="463"/>
    <n v="0"/>
    <x v="0"/>
    <n v="1"/>
    <x v="1"/>
    <s v="Gee, Mr. Arthur H"/>
    <x v="0"/>
    <n v="47"/>
    <x v="1"/>
    <n v="0"/>
    <x v="1"/>
    <n v="0"/>
    <x v="0"/>
    <n v="111320"/>
    <n v="38.5"/>
    <x v="1"/>
    <x v="0"/>
  </r>
  <r>
    <n v="464"/>
    <n v="0"/>
    <x v="0"/>
    <n v="2"/>
    <x v="2"/>
    <s v="Milling, Mr. Jacob Christian"/>
    <x v="0"/>
    <n v="48"/>
    <x v="1"/>
    <n v="0"/>
    <x v="1"/>
    <n v="0"/>
    <x v="0"/>
    <n v="234360"/>
    <n v="13"/>
    <x v="2"/>
    <x v="0"/>
  </r>
  <r>
    <n v="465"/>
    <n v="0"/>
    <x v="0"/>
    <n v="3"/>
    <x v="0"/>
    <s v="Maisner, Mr. Simon"/>
    <x v="0"/>
    <m/>
    <x v="2"/>
    <n v="0"/>
    <x v="1"/>
    <n v="0"/>
    <x v="0"/>
    <s v="A/S 2816"/>
    <n v="8.0500000000000007"/>
    <x v="0"/>
    <x v="0"/>
  </r>
  <r>
    <n v="466"/>
    <n v="0"/>
    <x v="0"/>
    <n v="3"/>
    <x v="0"/>
    <s v="Goncalves, Mr. Manuel Estanslas"/>
    <x v="0"/>
    <n v="38"/>
    <x v="1"/>
    <n v="0"/>
    <x v="1"/>
    <n v="0"/>
    <x v="0"/>
    <s v="SOTON/O.Q. 3101306"/>
    <n v="7.05"/>
    <x v="0"/>
    <x v="0"/>
  </r>
  <r>
    <n v="467"/>
    <n v="0"/>
    <x v="0"/>
    <n v="2"/>
    <x v="2"/>
    <s v="Campbell, Mr. William"/>
    <x v="0"/>
    <m/>
    <x v="2"/>
    <n v="0"/>
    <x v="1"/>
    <n v="0"/>
    <x v="0"/>
    <n v="239853"/>
    <n v="0"/>
    <x v="0"/>
    <x v="0"/>
  </r>
  <r>
    <n v="468"/>
    <n v="0"/>
    <x v="0"/>
    <n v="1"/>
    <x v="1"/>
    <s v="Smart, Mr. John Montgomery"/>
    <x v="0"/>
    <n v="56"/>
    <x v="3"/>
    <n v="0"/>
    <x v="1"/>
    <n v="0"/>
    <x v="0"/>
    <n v="113792"/>
    <n v="26.55"/>
    <x v="1"/>
    <x v="0"/>
  </r>
  <r>
    <n v="469"/>
    <n v="0"/>
    <x v="0"/>
    <n v="3"/>
    <x v="0"/>
    <s v="Scanlan, Mr. James"/>
    <x v="0"/>
    <m/>
    <x v="2"/>
    <n v="0"/>
    <x v="1"/>
    <n v="0"/>
    <x v="0"/>
    <n v="36209"/>
    <n v="7.7249999999999996"/>
    <x v="0"/>
    <x v="2"/>
  </r>
  <r>
    <n v="470"/>
    <n v="1"/>
    <x v="1"/>
    <n v="3"/>
    <x v="0"/>
    <s v="Baclini, Miss. Helene Barbara"/>
    <x v="1"/>
    <n v="0.75"/>
    <x v="0"/>
    <n v="2"/>
    <x v="0"/>
    <n v="1"/>
    <x v="1"/>
    <n v="2666"/>
    <n v="19.258299999999998"/>
    <x v="2"/>
    <x v="1"/>
  </r>
  <r>
    <n v="471"/>
    <n v="0"/>
    <x v="0"/>
    <n v="3"/>
    <x v="0"/>
    <s v="Keefe, Mr. Arthur"/>
    <x v="0"/>
    <m/>
    <x v="2"/>
    <n v="0"/>
    <x v="1"/>
    <n v="0"/>
    <x v="0"/>
    <n v="323592"/>
    <n v="7.25"/>
    <x v="0"/>
    <x v="0"/>
  </r>
  <r>
    <n v="472"/>
    <n v="0"/>
    <x v="0"/>
    <n v="3"/>
    <x v="0"/>
    <s v="Cacic, Mr. Luka"/>
    <x v="0"/>
    <n v="38"/>
    <x v="1"/>
    <n v="0"/>
    <x v="1"/>
    <n v="0"/>
    <x v="0"/>
    <n v="315089"/>
    <n v="8.6624999999999996"/>
    <x v="0"/>
    <x v="0"/>
  </r>
  <r>
    <n v="473"/>
    <n v="1"/>
    <x v="1"/>
    <n v="2"/>
    <x v="2"/>
    <s v="West, Mrs. Edwy Arthur (Ada Mary Worth)"/>
    <x v="1"/>
    <n v="33"/>
    <x v="0"/>
    <n v="1"/>
    <x v="0"/>
    <n v="2"/>
    <x v="1"/>
    <s v="C.A. 34651"/>
    <n v="27.75"/>
    <x v="1"/>
    <x v="0"/>
  </r>
  <r>
    <n v="474"/>
    <n v="1"/>
    <x v="1"/>
    <n v="2"/>
    <x v="2"/>
    <s v="Jerwan, Mrs. Amin S (Marie Marthe Thuillard)"/>
    <x v="1"/>
    <n v="23"/>
    <x v="0"/>
    <n v="0"/>
    <x v="1"/>
    <n v="0"/>
    <x v="0"/>
    <s v="SC/AH Basle 541"/>
    <n v="13.791700000000001"/>
    <x v="2"/>
    <x v="1"/>
  </r>
  <r>
    <n v="475"/>
    <n v="0"/>
    <x v="0"/>
    <n v="3"/>
    <x v="0"/>
    <s v="Strandberg, Miss. Ida Sofia"/>
    <x v="1"/>
    <n v="22"/>
    <x v="0"/>
    <n v="0"/>
    <x v="1"/>
    <n v="0"/>
    <x v="0"/>
    <n v="7553"/>
    <n v="9.8375000000000004"/>
    <x v="0"/>
    <x v="0"/>
  </r>
  <r>
    <n v="476"/>
    <n v="0"/>
    <x v="0"/>
    <n v="1"/>
    <x v="1"/>
    <s v="Clifford, Mr. George Quincy"/>
    <x v="0"/>
    <m/>
    <x v="2"/>
    <n v="0"/>
    <x v="1"/>
    <n v="0"/>
    <x v="0"/>
    <n v="110465"/>
    <n v="52"/>
    <x v="1"/>
    <x v="0"/>
  </r>
  <r>
    <n v="477"/>
    <n v="0"/>
    <x v="0"/>
    <n v="2"/>
    <x v="2"/>
    <s v="Renouf, Mr. Peter Henry"/>
    <x v="0"/>
    <n v="34"/>
    <x v="0"/>
    <n v="1"/>
    <x v="0"/>
    <n v="0"/>
    <x v="0"/>
    <n v="31027"/>
    <n v="21"/>
    <x v="1"/>
    <x v="0"/>
  </r>
  <r>
    <n v="478"/>
    <n v="0"/>
    <x v="0"/>
    <n v="3"/>
    <x v="0"/>
    <s v="Braund, Mr. Lewis Richard"/>
    <x v="0"/>
    <n v="29"/>
    <x v="0"/>
    <n v="1"/>
    <x v="0"/>
    <n v="0"/>
    <x v="0"/>
    <n v="3460"/>
    <n v="7.0457999999999998"/>
    <x v="0"/>
    <x v="0"/>
  </r>
  <r>
    <n v="479"/>
    <n v="0"/>
    <x v="0"/>
    <n v="3"/>
    <x v="0"/>
    <s v="Karlsson, Mr. Nils August"/>
    <x v="0"/>
    <n v="22"/>
    <x v="0"/>
    <n v="0"/>
    <x v="1"/>
    <n v="0"/>
    <x v="0"/>
    <n v="350060"/>
    <n v="7.5208000000000004"/>
    <x v="0"/>
    <x v="0"/>
  </r>
  <r>
    <n v="480"/>
    <n v="1"/>
    <x v="1"/>
    <n v="3"/>
    <x v="0"/>
    <s v="Hirvonen, Miss. Hildur E"/>
    <x v="1"/>
    <n v="2"/>
    <x v="0"/>
    <n v="0"/>
    <x v="1"/>
    <n v="1"/>
    <x v="1"/>
    <n v="3101298"/>
    <n v="12.2875"/>
    <x v="2"/>
    <x v="0"/>
  </r>
  <r>
    <n v="481"/>
    <n v="0"/>
    <x v="0"/>
    <n v="3"/>
    <x v="0"/>
    <s v="Goodwin, Master. Harold Victor"/>
    <x v="0"/>
    <n v="9"/>
    <x v="0"/>
    <n v="5"/>
    <x v="0"/>
    <n v="2"/>
    <x v="1"/>
    <s v="CA 2144"/>
    <n v="46.9"/>
    <x v="1"/>
    <x v="0"/>
  </r>
  <r>
    <n v="482"/>
    <n v="0"/>
    <x v="0"/>
    <n v="2"/>
    <x v="2"/>
    <s v="Frost, Mr. Anthony Wood Archie"/>
    <x v="0"/>
    <m/>
    <x v="2"/>
    <n v="0"/>
    <x v="1"/>
    <n v="0"/>
    <x v="0"/>
    <n v="239854"/>
    <n v="0"/>
    <x v="0"/>
    <x v="0"/>
  </r>
  <r>
    <n v="483"/>
    <n v="0"/>
    <x v="0"/>
    <n v="3"/>
    <x v="0"/>
    <s v="Rouse, Mr. Richard Henry"/>
    <x v="0"/>
    <n v="50"/>
    <x v="3"/>
    <n v="0"/>
    <x v="1"/>
    <n v="0"/>
    <x v="0"/>
    <s v="A/5 3594"/>
    <n v="8.0500000000000007"/>
    <x v="0"/>
    <x v="0"/>
  </r>
  <r>
    <n v="484"/>
    <n v="1"/>
    <x v="1"/>
    <n v="3"/>
    <x v="0"/>
    <s v="Turkula, Mrs. (Hedwig)"/>
    <x v="1"/>
    <n v="63"/>
    <x v="3"/>
    <n v="0"/>
    <x v="1"/>
    <n v="0"/>
    <x v="0"/>
    <n v="4134"/>
    <n v="9.5875000000000004"/>
    <x v="0"/>
    <x v="0"/>
  </r>
  <r>
    <n v="485"/>
    <n v="1"/>
    <x v="1"/>
    <n v="1"/>
    <x v="1"/>
    <s v="Bishop, Mr. Dickinson H"/>
    <x v="0"/>
    <n v="25"/>
    <x v="0"/>
    <n v="1"/>
    <x v="0"/>
    <n v="0"/>
    <x v="0"/>
    <n v="11967"/>
    <n v="91.0792"/>
    <x v="1"/>
    <x v="1"/>
  </r>
  <r>
    <n v="486"/>
    <n v="0"/>
    <x v="0"/>
    <n v="3"/>
    <x v="0"/>
    <s v="Lefebre, Miss. Jeannie"/>
    <x v="1"/>
    <m/>
    <x v="2"/>
    <n v="3"/>
    <x v="0"/>
    <n v="1"/>
    <x v="1"/>
    <n v="4133"/>
    <n v="25.466699999999999"/>
    <x v="1"/>
    <x v="0"/>
  </r>
  <r>
    <n v="487"/>
    <n v="1"/>
    <x v="1"/>
    <n v="1"/>
    <x v="1"/>
    <s v="Hoyt, Mrs. Frederick Maxfield (Jane Anne Forby)"/>
    <x v="1"/>
    <n v="35"/>
    <x v="1"/>
    <n v="1"/>
    <x v="0"/>
    <n v="0"/>
    <x v="0"/>
    <n v="19943"/>
    <n v="90"/>
    <x v="1"/>
    <x v="0"/>
  </r>
  <r>
    <n v="488"/>
    <n v="0"/>
    <x v="0"/>
    <n v="1"/>
    <x v="1"/>
    <s v="Kent, Mr. Edward Austin"/>
    <x v="0"/>
    <n v="58"/>
    <x v="3"/>
    <n v="0"/>
    <x v="1"/>
    <n v="0"/>
    <x v="0"/>
    <n v="11771"/>
    <n v="29.7"/>
    <x v="1"/>
    <x v="1"/>
  </r>
  <r>
    <n v="489"/>
    <n v="0"/>
    <x v="0"/>
    <n v="3"/>
    <x v="0"/>
    <s v="Somerton, Mr. Francis William"/>
    <x v="0"/>
    <n v="30"/>
    <x v="0"/>
    <n v="0"/>
    <x v="1"/>
    <n v="0"/>
    <x v="0"/>
    <s v="A.5. 18509"/>
    <n v="8.0500000000000007"/>
    <x v="0"/>
    <x v="0"/>
  </r>
  <r>
    <n v="490"/>
    <n v="1"/>
    <x v="1"/>
    <n v="3"/>
    <x v="0"/>
    <s v="Coutts, Master. Eden Leslie Neville"/>
    <x v="0"/>
    <n v="9"/>
    <x v="0"/>
    <n v="1"/>
    <x v="0"/>
    <n v="1"/>
    <x v="1"/>
    <s v="C.A. 37671"/>
    <n v="15.9"/>
    <x v="2"/>
    <x v="0"/>
  </r>
  <r>
    <n v="491"/>
    <n v="0"/>
    <x v="0"/>
    <n v="3"/>
    <x v="0"/>
    <s v="Hagland, Mr. Konrad Mathias Reiersen"/>
    <x v="0"/>
    <m/>
    <x v="2"/>
    <n v="1"/>
    <x v="0"/>
    <n v="0"/>
    <x v="0"/>
    <n v="65304"/>
    <n v="19.966699999999999"/>
    <x v="2"/>
    <x v="0"/>
  </r>
  <r>
    <n v="492"/>
    <n v="0"/>
    <x v="0"/>
    <n v="3"/>
    <x v="0"/>
    <s v="Windelov, Mr. Einar"/>
    <x v="0"/>
    <n v="21"/>
    <x v="0"/>
    <n v="0"/>
    <x v="1"/>
    <n v="0"/>
    <x v="0"/>
    <s v="SOTON/OQ 3101317"/>
    <n v="7.25"/>
    <x v="0"/>
    <x v="0"/>
  </r>
  <r>
    <n v="493"/>
    <n v="0"/>
    <x v="0"/>
    <n v="1"/>
    <x v="1"/>
    <s v="Molson, Mr. Harry Markland"/>
    <x v="0"/>
    <n v="55"/>
    <x v="3"/>
    <n v="0"/>
    <x v="1"/>
    <n v="0"/>
    <x v="0"/>
    <n v="113787"/>
    <n v="30.5"/>
    <x v="1"/>
    <x v="0"/>
  </r>
  <r>
    <n v="494"/>
    <n v="0"/>
    <x v="0"/>
    <n v="1"/>
    <x v="1"/>
    <s v="Artagaveytia, Mr. Ramon"/>
    <x v="0"/>
    <n v="71"/>
    <x v="3"/>
    <n v="0"/>
    <x v="1"/>
    <n v="0"/>
    <x v="0"/>
    <s v="PC 17609"/>
    <n v="49.504199999999997"/>
    <x v="1"/>
    <x v="1"/>
  </r>
  <r>
    <n v="495"/>
    <n v="0"/>
    <x v="0"/>
    <n v="3"/>
    <x v="0"/>
    <s v="Stanley, Mr. Edward Roland"/>
    <x v="0"/>
    <n v="21"/>
    <x v="0"/>
    <n v="0"/>
    <x v="1"/>
    <n v="0"/>
    <x v="0"/>
    <s v="A/4 45380"/>
    <n v="8.0500000000000007"/>
    <x v="0"/>
    <x v="0"/>
  </r>
  <r>
    <n v="496"/>
    <n v="0"/>
    <x v="0"/>
    <n v="3"/>
    <x v="0"/>
    <s v="Yousseff, Mr. Gerious"/>
    <x v="0"/>
    <m/>
    <x v="2"/>
    <n v="0"/>
    <x v="1"/>
    <n v="0"/>
    <x v="0"/>
    <n v="2627"/>
    <n v="14.458299999999999"/>
    <x v="2"/>
    <x v="1"/>
  </r>
  <r>
    <n v="497"/>
    <n v="1"/>
    <x v="1"/>
    <n v="1"/>
    <x v="1"/>
    <s v="Eustis, Miss. Elizabeth Mussey"/>
    <x v="1"/>
    <n v="54"/>
    <x v="3"/>
    <n v="1"/>
    <x v="0"/>
    <n v="0"/>
    <x v="0"/>
    <n v="36947"/>
    <n v="78.2667"/>
    <x v="1"/>
    <x v="1"/>
  </r>
  <r>
    <n v="498"/>
    <n v="0"/>
    <x v="0"/>
    <n v="3"/>
    <x v="0"/>
    <s v="Shellard, Mr. Frederick William"/>
    <x v="0"/>
    <m/>
    <x v="2"/>
    <n v="0"/>
    <x v="1"/>
    <n v="0"/>
    <x v="0"/>
    <s v="C.A. 6212"/>
    <n v="15.1"/>
    <x v="2"/>
    <x v="0"/>
  </r>
  <r>
    <n v="499"/>
    <n v="0"/>
    <x v="0"/>
    <n v="1"/>
    <x v="1"/>
    <s v="Allison, Mrs. Hudson J C (Bessie Waldo Daniels)"/>
    <x v="1"/>
    <n v="25"/>
    <x v="0"/>
    <n v="1"/>
    <x v="0"/>
    <n v="2"/>
    <x v="1"/>
    <n v="113781"/>
    <n v="151.55000000000001"/>
    <x v="1"/>
    <x v="0"/>
  </r>
  <r>
    <n v="500"/>
    <n v="0"/>
    <x v="0"/>
    <n v="3"/>
    <x v="0"/>
    <s v="Svensson, Mr. Olof"/>
    <x v="0"/>
    <n v="24"/>
    <x v="0"/>
    <n v="0"/>
    <x v="1"/>
    <n v="0"/>
    <x v="0"/>
    <n v="350035"/>
    <n v="7.7957999999999998"/>
    <x v="0"/>
    <x v="0"/>
  </r>
  <r>
    <n v="501"/>
    <n v="0"/>
    <x v="0"/>
    <n v="3"/>
    <x v="0"/>
    <s v="Calic, Mr. Petar"/>
    <x v="0"/>
    <n v="17"/>
    <x v="0"/>
    <n v="0"/>
    <x v="1"/>
    <n v="0"/>
    <x v="0"/>
    <n v="315086"/>
    <n v="8.6624999999999996"/>
    <x v="0"/>
    <x v="0"/>
  </r>
  <r>
    <n v="502"/>
    <n v="0"/>
    <x v="0"/>
    <n v="3"/>
    <x v="0"/>
    <s v="Canavan, Miss. Mary"/>
    <x v="1"/>
    <n v="21"/>
    <x v="0"/>
    <n v="0"/>
    <x v="1"/>
    <n v="0"/>
    <x v="0"/>
    <n v="364846"/>
    <n v="7.75"/>
    <x v="0"/>
    <x v="2"/>
  </r>
  <r>
    <n v="503"/>
    <n v="0"/>
    <x v="0"/>
    <n v="3"/>
    <x v="0"/>
    <s v="O'Sullivan, Miss. Bridget Mary"/>
    <x v="1"/>
    <m/>
    <x v="2"/>
    <n v="0"/>
    <x v="1"/>
    <n v="0"/>
    <x v="0"/>
    <n v="330909"/>
    <n v="7.6292"/>
    <x v="0"/>
    <x v="2"/>
  </r>
  <r>
    <n v="504"/>
    <n v="0"/>
    <x v="0"/>
    <n v="3"/>
    <x v="0"/>
    <s v="Laitinen, Miss. Kristina Sofia"/>
    <x v="1"/>
    <n v="37"/>
    <x v="1"/>
    <n v="0"/>
    <x v="1"/>
    <n v="0"/>
    <x v="0"/>
    <n v="4135"/>
    <n v="9.5875000000000004"/>
    <x v="0"/>
    <x v="0"/>
  </r>
  <r>
    <n v="505"/>
    <n v="1"/>
    <x v="1"/>
    <n v="1"/>
    <x v="1"/>
    <s v="Maioni, Miss. Roberta"/>
    <x v="1"/>
    <n v="16"/>
    <x v="0"/>
    <n v="0"/>
    <x v="1"/>
    <n v="0"/>
    <x v="0"/>
    <n v="110152"/>
    <n v="86.5"/>
    <x v="1"/>
    <x v="0"/>
  </r>
  <r>
    <n v="506"/>
    <n v="0"/>
    <x v="0"/>
    <n v="1"/>
    <x v="1"/>
    <s v="Penasco y Castellana, Mr. Victor de Satode"/>
    <x v="0"/>
    <n v="18"/>
    <x v="0"/>
    <n v="1"/>
    <x v="0"/>
    <n v="0"/>
    <x v="0"/>
    <s v="PC 17758"/>
    <n v="108.9"/>
    <x v="1"/>
    <x v="1"/>
  </r>
  <r>
    <n v="507"/>
    <n v="1"/>
    <x v="1"/>
    <n v="2"/>
    <x v="2"/>
    <s v="Quick, Mrs. Frederick Charles (Jane Richards)"/>
    <x v="1"/>
    <n v="33"/>
    <x v="0"/>
    <n v="0"/>
    <x v="1"/>
    <n v="2"/>
    <x v="1"/>
    <n v="26360"/>
    <n v="26"/>
    <x v="1"/>
    <x v="0"/>
  </r>
  <r>
    <n v="508"/>
    <n v="1"/>
    <x v="1"/>
    <n v="1"/>
    <x v="1"/>
    <s v="Bradley, Mr. George (George Arthur Brayton)"/>
    <x v="0"/>
    <m/>
    <x v="2"/>
    <n v="0"/>
    <x v="1"/>
    <n v="0"/>
    <x v="0"/>
    <n v="111427"/>
    <n v="26.55"/>
    <x v="1"/>
    <x v="0"/>
  </r>
  <r>
    <n v="509"/>
    <n v="0"/>
    <x v="0"/>
    <n v="3"/>
    <x v="0"/>
    <s v="Olsen, Mr. Henry Margido"/>
    <x v="0"/>
    <n v="28"/>
    <x v="0"/>
    <n v="0"/>
    <x v="1"/>
    <n v="0"/>
    <x v="0"/>
    <s v="C 4001"/>
    <n v="22.524999999999999"/>
    <x v="1"/>
    <x v="0"/>
  </r>
  <r>
    <n v="510"/>
    <n v="1"/>
    <x v="1"/>
    <n v="3"/>
    <x v="0"/>
    <s v="Lang, Mr. Fang"/>
    <x v="0"/>
    <n v="26"/>
    <x v="0"/>
    <n v="0"/>
    <x v="1"/>
    <n v="0"/>
    <x v="0"/>
    <n v="1601"/>
    <n v="56.495800000000003"/>
    <x v="1"/>
    <x v="0"/>
  </r>
  <r>
    <n v="511"/>
    <n v="1"/>
    <x v="1"/>
    <n v="3"/>
    <x v="0"/>
    <s v="Daly, Mr. Eugene Patrick"/>
    <x v="0"/>
    <n v="29"/>
    <x v="0"/>
    <n v="0"/>
    <x v="1"/>
    <n v="0"/>
    <x v="0"/>
    <n v="382651"/>
    <n v="7.75"/>
    <x v="0"/>
    <x v="2"/>
  </r>
  <r>
    <n v="512"/>
    <n v="0"/>
    <x v="0"/>
    <n v="3"/>
    <x v="0"/>
    <s v="Webber, Mr. James"/>
    <x v="0"/>
    <m/>
    <x v="2"/>
    <n v="0"/>
    <x v="1"/>
    <n v="0"/>
    <x v="0"/>
    <s v="SOTON/OQ 3101316"/>
    <n v="8.0500000000000007"/>
    <x v="0"/>
    <x v="0"/>
  </r>
  <r>
    <n v="513"/>
    <n v="1"/>
    <x v="1"/>
    <n v="1"/>
    <x v="1"/>
    <s v="McGough, Mr. James Robert"/>
    <x v="0"/>
    <n v="36"/>
    <x v="1"/>
    <n v="0"/>
    <x v="1"/>
    <n v="0"/>
    <x v="0"/>
    <s v="PC 17473"/>
    <n v="26.287500000000001"/>
    <x v="1"/>
    <x v="0"/>
  </r>
  <r>
    <n v="514"/>
    <n v="1"/>
    <x v="1"/>
    <n v="1"/>
    <x v="1"/>
    <s v="Rothschild, Mrs. Martin (Elizabeth L. Barrett)"/>
    <x v="1"/>
    <n v="54"/>
    <x v="3"/>
    <n v="1"/>
    <x v="0"/>
    <n v="0"/>
    <x v="0"/>
    <s v="PC 17603"/>
    <n v="59.4"/>
    <x v="1"/>
    <x v="1"/>
  </r>
  <r>
    <n v="515"/>
    <n v="0"/>
    <x v="0"/>
    <n v="3"/>
    <x v="0"/>
    <s v="Coleff, Mr. Satio"/>
    <x v="0"/>
    <n v="24"/>
    <x v="0"/>
    <n v="0"/>
    <x v="1"/>
    <n v="0"/>
    <x v="0"/>
    <n v="349209"/>
    <n v="7.4958"/>
    <x v="0"/>
    <x v="0"/>
  </r>
  <r>
    <n v="516"/>
    <n v="0"/>
    <x v="0"/>
    <n v="1"/>
    <x v="1"/>
    <s v="Walker, Mr. William Anderson"/>
    <x v="0"/>
    <n v="47"/>
    <x v="1"/>
    <n v="0"/>
    <x v="1"/>
    <n v="0"/>
    <x v="0"/>
    <n v="36967"/>
    <n v="34.020800000000001"/>
    <x v="1"/>
    <x v="0"/>
  </r>
  <r>
    <n v="517"/>
    <n v="1"/>
    <x v="1"/>
    <n v="2"/>
    <x v="2"/>
    <s v="Lemore, Mrs. (Amelia Milley)"/>
    <x v="1"/>
    <n v="34"/>
    <x v="0"/>
    <n v="0"/>
    <x v="1"/>
    <n v="0"/>
    <x v="0"/>
    <s v="C.A. 34260"/>
    <n v="10.5"/>
    <x v="2"/>
    <x v="0"/>
  </r>
  <r>
    <n v="518"/>
    <n v="0"/>
    <x v="0"/>
    <n v="3"/>
    <x v="0"/>
    <s v="Ryan, Mr. Patrick"/>
    <x v="0"/>
    <m/>
    <x v="2"/>
    <n v="0"/>
    <x v="1"/>
    <n v="0"/>
    <x v="0"/>
    <n v="371110"/>
    <n v="24.15"/>
    <x v="1"/>
    <x v="2"/>
  </r>
  <r>
    <n v="519"/>
    <n v="1"/>
    <x v="1"/>
    <n v="2"/>
    <x v="2"/>
    <s v="Angle, Mrs. William A (Florence Mary Agnes Hughes)"/>
    <x v="1"/>
    <n v="36"/>
    <x v="1"/>
    <n v="1"/>
    <x v="0"/>
    <n v="0"/>
    <x v="0"/>
    <n v="226875"/>
    <n v="26"/>
    <x v="1"/>
    <x v="0"/>
  </r>
  <r>
    <n v="520"/>
    <n v="0"/>
    <x v="0"/>
    <n v="3"/>
    <x v="0"/>
    <s v="Pavlovic, Mr. Stefo"/>
    <x v="0"/>
    <n v="32"/>
    <x v="0"/>
    <n v="0"/>
    <x v="1"/>
    <n v="0"/>
    <x v="0"/>
    <n v="349242"/>
    <n v="7.8958000000000004"/>
    <x v="0"/>
    <x v="0"/>
  </r>
  <r>
    <n v="521"/>
    <n v="1"/>
    <x v="1"/>
    <n v="1"/>
    <x v="1"/>
    <s v="Perreault, Miss. Anne"/>
    <x v="1"/>
    <n v="30"/>
    <x v="0"/>
    <n v="0"/>
    <x v="1"/>
    <n v="0"/>
    <x v="0"/>
    <n v="12749"/>
    <n v="93.5"/>
    <x v="1"/>
    <x v="0"/>
  </r>
  <r>
    <n v="522"/>
    <n v="0"/>
    <x v="0"/>
    <n v="3"/>
    <x v="0"/>
    <s v="Vovk, Mr. Janko"/>
    <x v="0"/>
    <n v="22"/>
    <x v="0"/>
    <n v="0"/>
    <x v="1"/>
    <n v="0"/>
    <x v="0"/>
    <n v="349252"/>
    <n v="7.8958000000000004"/>
    <x v="0"/>
    <x v="0"/>
  </r>
  <r>
    <n v="523"/>
    <n v="0"/>
    <x v="0"/>
    <n v="3"/>
    <x v="0"/>
    <s v="Lahoud, Mr. Sarkis"/>
    <x v="0"/>
    <m/>
    <x v="2"/>
    <n v="0"/>
    <x v="1"/>
    <n v="0"/>
    <x v="0"/>
    <n v="2624"/>
    <n v="7.2249999999999996"/>
    <x v="0"/>
    <x v="1"/>
  </r>
  <r>
    <n v="524"/>
    <n v="1"/>
    <x v="1"/>
    <n v="1"/>
    <x v="1"/>
    <s v="Hippach, Mrs. Louis Albert (Ida Sophia Fischer)"/>
    <x v="1"/>
    <n v="44"/>
    <x v="1"/>
    <n v="0"/>
    <x v="1"/>
    <n v="1"/>
    <x v="1"/>
    <n v="111361"/>
    <n v="57.979199999999999"/>
    <x v="1"/>
    <x v="1"/>
  </r>
  <r>
    <n v="525"/>
    <n v="0"/>
    <x v="0"/>
    <n v="3"/>
    <x v="0"/>
    <s v="Kassem, Mr. Fared"/>
    <x v="0"/>
    <m/>
    <x v="2"/>
    <n v="0"/>
    <x v="1"/>
    <n v="0"/>
    <x v="0"/>
    <n v="2700"/>
    <n v="7.2291999999999996"/>
    <x v="0"/>
    <x v="1"/>
  </r>
  <r>
    <n v="526"/>
    <n v="0"/>
    <x v="0"/>
    <n v="3"/>
    <x v="0"/>
    <s v="Farrell, Mr. James"/>
    <x v="0"/>
    <n v="40.5"/>
    <x v="1"/>
    <n v="0"/>
    <x v="1"/>
    <n v="0"/>
    <x v="0"/>
    <n v="367232"/>
    <n v="7.75"/>
    <x v="0"/>
    <x v="2"/>
  </r>
  <r>
    <n v="527"/>
    <n v="1"/>
    <x v="1"/>
    <n v="2"/>
    <x v="2"/>
    <s v="Ridsdale, Miss. Lucy"/>
    <x v="1"/>
    <n v="50"/>
    <x v="3"/>
    <n v="0"/>
    <x v="1"/>
    <n v="0"/>
    <x v="0"/>
    <s v="W./C. 14258"/>
    <n v="10.5"/>
    <x v="2"/>
    <x v="0"/>
  </r>
  <r>
    <n v="528"/>
    <n v="0"/>
    <x v="0"/>
    <n v="1"/>
    <x v="1"/>
    <s v="Farthing, Mr. John"/>
    <x v="0"/>
    <m/>
    <x v="2"/>
    <n v="0"/>
    <x v="1"/>
    <n v="0"/>
    <x v="0"/>
    <s v="PC 17483"/>
    <n v="221.7792"/>
    <x v="1"/>
    <x v="0"/>
  </r>
  <r>
    <n v="529"/>
    <n v="0"/>
    <x v="0"/>
    <n v="3"/>
    <x v="0"/>
    <s v="Salonen, Mr. Johan Werner"/>
    <x v="0"/>
    <n v="39"/>
    <x v="1"/>
    <n v="0"/>
    <x v="1"/>
    <n v="0"/>
    <x v="0"/>
    <n v="3101296"/>
    <n v="7.9249999999999998"/>
    <x v="0"/>
    <x v="0"/>
  </r>
  <r>
    <n v="530"/>
    <n v="0"/>
    <x v="0"/>
    <n v="2"/>
    <x v="2"/>
    <s v="Hocking, Mr. Richard George"/>
    <x v="0"/>
    <n v="23"/>
    <x v="0"/>
    <n v="2"/>
    <x v="0"/>
    <n v="1"/>
    <x v="1"/>
    <n v="29104"/>
    <n v="11.5"/>
    <x v="2"/>
    <x v="0"/>
  </r>
  <r>
    <n v="531"/>
    <n v="1"/>
    <x v="1"/>
    <n v="2"/>
    <x v="2"/>
    <s v="Quick, Miss. Phyllis May"/>
    <x v="1"/>
    <n v="2"/>
    <x v="0"/>
    <n v="1"/>
    <x v="0"/>
    <n v="1"/>
    <x v="1"/>
    <n v="26360"/>
    <n v="26"/>
    <x v="1"/>
    <x v="0"/>
  </r>
  <r>
    <n v="532"/>
    <n v="0"/>
    <x v="0"/>
    <n v="3"/>
    <x v="0"/>
    <s v="Toufik, Mr. Nakli"/>
    <x v="0"/>
    <m/>
    <x v="2"/>
    <n v="0"/>
    <x v="1"/>
    <n v="0"/>
    <x v="0"/>
    <n v="2641"/>
    <n v="7.2291999999999996"/>
    <x v="0"/>
    <x v="1"/>
  </r>
  <r>
    <n v="533"/>
    <n v="0"/>
    <x v="0"/>
    <n v="3"/>
    <x v="0"/>
    <s v="Elias, Mr. Joseph Jr"/>
    <x v="0"/>
    <n v="17"/>
    <x v="0"/>
    <n v="1"/>
    <x v="0"/>
    <n v="1"/>
    <x v="1"/>
    <n v="2690"/>
    <n v="7.2291999999999996"/>
    <x v="0"/>
    <x v="1"/>
  </r>
  <r>
    <n v="534"/>
    <n v="1"/>
    <x v="1"/>
    <n v="3"/>
    <x v="0"/>
    <s v="Peter, Mrs. Catherine (Catherine Rizk)"/>
    <x v="1"/>
    <m/>
    <x v="2"/>
    <n v="0"/>
    <x v="1"/>
    <n v="2"/>
    <x v="1"/>
    <n v="2668"/>
    <n v="22.3583"/>
    <x v="1"/>
    <x v="1"/>
  </r>
  <r>
    <n v="535"/>
    <n v="0"/>
    <x v="0"/>
    <n v="3"/>
    <x v="0"/>
    <s v="Cacic, Miss. Marija"/>
    <x v="1"/>
    <n v="30"/>
    <x v="0"/>
    <n v="0"/>
    <x v="1"/>
    <n v="0"/>
    <x v="0"/>
    <n v="315084"/>
    <n v="8.6624999999999996"/>
    <x v="0"/>
    <x v="0"/>
  </r>
  <r>
    <n v="536"/>
    <n v="1"/>
    <x v="1"/>
    <n v="2"/>
    <x v="2"/>
    <s v="Hart, Miss. Eva Miriam"/>
    <x v="1"/>
    <n v="7"/>
    <x v="0"/>
    <n v="0"/>
    <x v="1"/>
    <n v="2"/>
    <x v="1"/>
    <s v="F.C.C. 13529"/>
    <n v="26.25"/>
    <x v="1"/>
    <x v="0"/>
  </r>
  <r>
    <n v="537"/>
    <n v="0"/>
    <x v="0"/>
    <n v="1"/>
    <x v="1"/>
    <s v="Butt, Major. Archibald Willingham"/>
    <x v="0"/>
    <n v="45"/>
    <x v="1"/>
    <n v="0"/>
    <x v="1"/>
    <n v="0"/>
    <x v="0"/>
    <n v="113050"/>
    <n v="26.55"/>
    <x v="1"/>
    <x v="0"/>
  </r>
  <r>
    <n v="538"/>
    <n v="1"/>
    <x v="1"/>
    <n v="1"/>
    <x v="1"/>
    <s v="LeRoy, Miss. Bertha"/>
    <x v="1"/>
    <n v="30"/>
    <x v="0"/>
    <n v="0"/>
    <x v="1"/>
    <n v="0"/>
    <x v="0"/>
    <s v="PC 17761"/>
    <n v="106.425"/>
    <x v="1"/>
    <x v="1"/>
  </r>
  <r>
    <n v="539"/>
    <n v="0"/>
    <x v="0"/>
    <n v="3"/>
    <x v="0"/>
    <s v="Risien, Mr. Samuel Beard"/>
    <x v="0"/>
    <m/>
    <x v="2"/>
    <n v="0"/>
    <x v="1"/>
    <n v="0"/>
    <x v="0"/>
    <n v="364498"/>
    <n v="14.5"/>
    <x v="2"/>
    <x v="0"/>
  </r>
  <r>
    <n v="540"/>
    <n v="1"/>
    <x v="1"/>
    <n v="1"/>
    <x v="1"/>
    <s v="Frolicher, Miss. Hedwig Margaritha"/>
    <x v="1"/>
    <n v="22"/>
    <x v="0"/>
    <n v="0"/>
    <x v="1"/>
    <n v="2"/>
    <x v="1"/>
    <n v="13568"/>
    <n v="49.5"/>
    <x v="1"/>
    <x v="1"/>
  </r>
  <r>
    <n v="541"/>
    <n v="1"/>
    <x v="1"/>
    <n v="1"/>
    <x v="1"/>
    <s v="Crosby, Miss. Harriet R"/>
    <x v="1"/>
    <n v="36"/>
    <x v="1"/>
    <n v="0"/>
    <x v="1"/>
    <n v="2"/>
    <x v="1"/>
    <s v="WE/P 5735"/>
    <n v="71"/>
    <x v="1"/>
    <x v="0"/>
  </r>
  <r>
    <n v="542"/>
    <n v="0"/>
    <x v="0"/>
    <n v="3"/>
    <x v="0"/>
    <s v="Andersson, Miss. Ingeborg Constanzia"/>
    <x v="1"/>
    <n v="9"/>
    <x v="0"/>
    <n v="4"/>
    <x v="0"/>
    <n v="2"/>
    <x v="1"/>
    <n v="347082"/>
    <n v="31.274999999999999"/>
    <x v="1"/>
    <x v="0"/>
  </r>
  <r>
    <n v="543"/>
    <n v="0"/>
    <x v="0"/>
    <n v="3"/>
    <x v="0"/>
    <s v="Andersson, Miss. Sigrid Elisabeth"/>
    <x v="1"/>
    <n v="11"/>
    <x v="0"/>
    <n v="4"/>
    <x v="0"/>
    <n v="2"/>
    <x v="1"/>
    <n v="347082"/>
    <n v="31.274999999999999"/>
    <x v="1"/>
    <x v="0"/>
  </r>
  <r>
    <n v="544"/>
    <n v="1"/>
    <x v="1"/>
    <n v="2"/>
    <x v="2"/>
    <s v="Beane, Mr. Edward"/>
    <x v="0"/>
    <n v="32"/>
    <x v="0"/>
    <n v="1"/>
    <x v="0"/>
    <n v="0"/>
    <x v="0"/>
    <n v="2908"/>
    <n v="26"/>
    <x v="1"/>
    <x v="0"/>
  </r>
  <r>
    <n v="545"/>
    <n v="0"/>
    <x v="0"/>
    <n v="1"/>
    <x v="1"/>
    <s v="Douglas, Mr. Walter Donald"/>
    <x v="0"/>
    <n v="50"/>
    <x v="3"/>
    <n v="1"/>
    <x v="0"/>
    <n v="0"/>
    <x v="0"/>
    <s v="PC 17761"/>
    <n v="106.425"/>
    <x v="1"/>
    <x v="1"/>
  </r>
  <r>
    <n v="546"/>
    <n v="0"/>
    <x v="0"/>
    <n v="1"/>
    <x v="1"/>
    <s v="Nicholson, Mr. Arthur Ernest"/>
    <x v="0"/>
    <n v="64"/>
    <x v="3"/>
    <n v="0"/>
    <x v="1"/>
    <n v="0"/>
    <x v="0"/>
    <n v="693"/>
    <n v="26"/>
    <x v="1"/>
    <x v="0"/>
  </r>
  <r>
    <n v="547"/>
    <n v="1"/>
    <x v="1"/>
    <n v="2"/>
    <x v="2"/>
    <s v="Beane, Mrs. Edward (Ethel Clarke)"/>
    <x v="1"/>
    <n v="19"/>
    <x v="0"/>
    <n v="1"/>
    <x v="0"/>
    <n v="0"/>
    <x v="0"/>
    <n v="2908"/>
    <n v="26"/>
    <x v="1"/>
    <x v="0"/>
  </r>
  <r>
    <n v="548"/>
    <n v="1"/>
    <x v="1"/>
    <n v="2"/>
    <x v="2"/>
    <s v="Padro y Manent, Mr. Julian"/>
    <x v="0"/>
    <m/>
    <x v="2"/>
    <n v="0"/>
    <x v="1"/>
    <n v="0"/>
    <x v="0"/>
    <s v="SC/PARIS 2146"/>
    <n v="13.862500000000001"/>
    <x v="2"/>
    <x v="1"/>
  </r>
  <r>
    <n v="549"/>
    <n v="0"/>
    <x v="0"/>
    <n v="3"/>
    <x v="0"/>
    <s v="Goldsmith, Mr. Frank John"/>
    <x v="0"/>
    <n v="33"/>
    <x v="0"/>
    <n v="1"/>
    <x v="0"/>
    <n v="1"/>
    <x v="1"/>
    <n v="363291"/>
    <n v="20.524999999999999"/>
    <x v="1"/>
    <x v="0"/>
  </r>
  <r>
    <n v="550"/>
    <n v="1"/>
    <x v="1"/>
    <n v="2"/>
    <x v="2"/>
    <s v="Davies, Master. John Morgan Jr"/>
    <x v="0"/>
    <n v="8"/>
    <x v="0"/>
    <n v="1"/>
    <x v="0"/>
    <n v="1"/>
    <x v="1"/>
    <s v="C.A. 33112"/>
    <n v="36.75"/>
    <x v="1"/>
    <x v="0"/>
  </r>
  <r>
    <n v="551"/>
    <n v="1"/>
    <x v="1"/>
    <n v="1"/>
    <x v="1"/>
    <s v="Thayer, Mr. John Borland Jr"/>
    <x v="0"/>
    <n v="17"/>
    <x v="0"/>
    <n v="0"/>
    <x v="1"/>
    <n v="2"/>
    <x v="1"/>
    <n v="17421"/>
    <n v="110.88330000000001"/>
    <x v="1"/>
    <x v="1"/>
  </r>
  <r>
    <n v="552"/>
    <n v="0"/>
    <x v="0"/>
    <n v="2"/>
    <x v="2"/>
    <s v="Sharp, Mr. Percival James R"/>
    <x v="0"/>
    <n v="27"/>
    <x v="0"/>
    <n v="0"/>
    <x v="1"/>
    <n v="0"/>
    <x v="0"/>
    <n v="244358"/>
    <n v="26"/>
    <x v="1"/>
    <x v="0"/>
  </r>
  <r>
    <n v="553"/>
    <n v="0"/>
    <x v="0"/>
    <n v="3"/>
    <x v="0"/>
    <s v="O'Brien, Mr. Timothy"/>
    <x v="0"/>
    <m/>
    <x v="2"/>
    <n v="0"/>
    <x v="1"/>
    <n v="0"/>
    <x v="0"/>
    <n v="330979"/>
    <n v="7.8292000000000002"/>
    <x v="0"/>
    <x v="2"/>
  </r>
  <r>
    <n v="554"/>
    <n v="1"/>
    <x v="1"/>
    <n v="3"/>
    <x v="0"/>
    <s v="Leeni, Mr. Fahim (Philip Zenni)"/>
    <x v="0"/>
    <n v="22"/>
    <x v="0"/>
    <n v="0"/>
    <x v="1"/>
    <n v="0"/>
    <x v="0"/>
    <n v="2620"/>
    <n v="7.2249999999999996"/>
    <x v="0"/>
    <x v="1"/>
  </r>
  <r>
    <n v="555"/>
    <n v="1"/>
    <x v="1"/>
    <n v="3"/>
    <x v="0"/>
    <s v="Ohman, Miss. Velin"/>
    <x v="1"/>
    <n v="22"/>
    <x v="0"/>
    <n v="0"/>
    <x v="1"/>
    <n v="0"/>
    <x v="0"/>
    <n v="347085"/>
    <n v="7.7750000000000004"/>
    <x v="0"/>
    <x v="0"/>
  </r>
  <r>
    <n v="556"/>
    <n v="0"/>
    <x v="0"/>
    <n v="1"/>
    <x v="1"/>
    <s v="Wright, Mr. George"/>
    <x v="0"/>
    <n v="62"/>
    <x v="3"/>
    <n v="0"/>
    <x v="1"/>
    <n v="0"/>
    <x v="0"/>
    <n v="113807"/>
    <n v="26.55"/>
    <x v="1"/>
    <x v="0"/>
  </r>
  <r>
    <n v="557"/>
    <n v="1"/>
    <x v="1"/>
    <n v="1"/>
    <x v="1"/>
    <s v="Duff Gordon, Lady. (Lucille Christiana Sutherland) (Mrs Morgan)"/>
    <x v="1"/>
    <n v="48"/>
    <x v="1"/>
    <n v="1"/>
    <x v="0"/>
    <n v="0"/>
    <x v="0"/>
    <n v="11755"/>
    <n v="39.6"/>
    <x v="1"/>
    <x v="1"/>
  </r>
  <r>
    <n v="558"/>
    <n v="0"/>
    <x v="0"/>
    <n v="1"/>
    <x v="1"/>
    <s v="Robbins, Mr. Victor"/>
    <x v="0"/>
    <m/>
    <x v="2"/>
    <n v="0"/>
    <x v="1"/>
    <n v="0"/>
    <x v="0"/>
    <s v="PC 17757"/>
    <n v="227.52500000000001"/>
    <x v="1"/>
    <x v="1"/>
  </r>
  <r>
    <n v="559"/>
    <n v="1"/>
    <x v="1"/>
    <n v="1"/>
    <x v="1"/>
    <s v="Taussig, Mrs. Emil (Tillie Mandelbaum)"/>
    <x v="1"/>
    <n v="39"/>
    <x v="1"/>
    <n v="1"/>
    <x v="0"/>
    <n v="1"/>
    <x v="1"/>
    <n v="110413"/>
    <n v="79.650000000000006"/>
    <x v="1"/>
    <x v="0"/>
  </r>
  <r>
    <n v="560"/>
    <n v="1"/>
    <x v="1"/>
    <n v="3"/>
    <x v="0"/>
    <s v="de Messemaeker, Mrs. Guillaume Joseph (Emma)"/>
    <x v="1"/>
    <n v="36"/>
    <x v="1"/>
    <n v="1"/>
    <x v="0"/>
    <n v="0"/>
    <x v="0"/>
    <n v="345572"/>
    <n v="17.399999999999999"/>
    <x v="2"/>
    <x v="0"/>
  </r>
  <r>
    <n v="561"/>
    <n v="0"/>
    <x v="0"/>
    <n v="3"/>
    <x v="0"/>
    <s v="Morrow, Mr. Thomas Rowan"/>
    <x v="0"/>
    <m/>
    <x v="2"/>
    <n v="0"/>
    <x v="1"/>
    <n v="0"/>
    <x v="0"/>
    <n v="372622"/>
    <n v="7.75"/>
    <x v="0"/>
    <x v="2"/>
  </r>
  <r>
    <n v="562"/>
    <n v="0"/>
    <x v="0"/>
    <n v="3"/>
    <x v="0"/>
    <s v="Sivic, Mr. Husein"/>
    <x v="0"/>
    <n v="40"/>
    <x v="1"/>
    <n v="0"/>
    <x v="1"/>
    <n v="0"/>
    <x v="0"/>
    <n v="349251"/>
    <n v="7.8958000000000004"/>
    <x v="0"/>
    <x v="0"/>
  </r>
  <r>
    <n v="563"/>
    <n v="0"/>
    <x v="0"/>
    <n v="2"/>
    <x v="2"/>
    <s v="Norman, Mr. Robert Douglas"/>
    <x v="0"/>
    <n v="28"/>
    <x v="0"/>
    <n v="0"/>
    <x v="1"/>
    <n v="0"/>
    <x v="0"/>
    <n v="218629"/>
    <n v="13.5"/>
    <x v="2"/>
    <x v="0"/>
  </r>
  <r>
    <n v="564"/>
    <n v="0"/>
    <x v="0"/>
    <n v="3"/>
    <x v="0"/>
    <s v="Simmons, Mr. John"/>
    <x v="0"/>
    <m/>
    <x v="2"/>
    <n v="0"/>
    <x v="1"/>
    <n v="0"/>
    <x v="0"/>
    <s v="SOTON/OQ 392082"/>
    <n v="8.0500000000000007"/>
    <x v="0"/>
    <x v="0"/>
  </r>
  <r>
    <n v="565"/>
    <n v="0"/>
    <x v="0"/>
    <n v="3"/>
    <x v="0"/>
    <s v="Meanwell, Miss. (Marion Ogden)"/>
    <x v="1"/>
    <m/>
    <x v="2"/>
    <n v="0"/>
    <x v="1"/>
    <n v="0"/>
    <x v="0"/>
    <s v="SOTON/O.Q. 392087"/>
    <n v="8.0500000000000007"/>
    <x v="0"/>
    <x v="0"/>
  </r>
  <r>
    <n v="566"/>
    <n v="0"/>
    <x v="0"/>
    <n v="3"/>
    <x v="0"/>
    <s v="Davies, Mr. Alfred J"/>
    <x v="0"/>
    <n v="24"/>
    <x v="0"/>
    <n v="2"/>
    <x v="0"/>
    <n v="0"/>
    <x v="0"/>
    <s v="A/4 48871"/>
    <n v="24.15"/>
    <x v="1"/>
    <x v="0"/>
  </r>
  <r>
    <n v="567"/>
    <n v="0"/>
    <x v="0"/>
    <n v="3"/>
    <x v="0"/>
    <s v="Stoytcheff, Mr. Ilia"/>
    <x v="0"/>
    <n v="19"/>
    <x v="0"/>
    <n v="0"/>
    <x v="1"/>
    <n v="0"/>
    <x v="0"/>
    <n v="349205"/>
    <n v="7.8958000000000004"/>
    <x v="0"/>
    <x v="0"/>
  </r>
  <r>
    <n v="568"/>
    <n v="0"/>
    <x v="0"/>
    <n v="3"/>
    <x v="0"/>
    <s v="Palsson, Mrs. Nils (Alma Cornelia Berglund)"/>
    <x v="1"/>
    <n v="29"/>
    <x v="0"/>
    <n v="0"/>
    <x v="1"/>
    <n v="4"/>
    <x v="1"/>
    <n v="349909"/>
    <n v="21.074999999999999"/>
    <x v="1"/>
    <x v="0"/>
  </r>
  <r>
    <n v="569"/>
    <n v="0"/>
    <x v="0"/>
    <n v="3"/>
    <x v="0"/>
    <s v="Doharr, Mr. Tannous"/>
    <x v="0"/>
    <m/>
    <x v="2"/>
    <n v="0"/>
    <x v="1"/>
    <n v="0"/>
    <x v="0"/>
    <n v="2686"/>
    <n v="7.2291999999999996"/>
    <x v="0"/>
    <x v="1"/>
  </r>
  <r>
    <n v="570"/>
    <n v="1"/>
    <x v="1"/>
    <n v="3"/>
    <x v="0"/>
    <s v="Jonsson, Mr. Carl"/>
    <x v="0"/>
    <n v="32"/>
    <x v="0"/>
    <n v="0"/>
    <x v="1"/>
    <n v="0"/>
    <x v="0"/>
    <n v="350417"/>
    <n v="7.8541999999999996"/>
    <x v="0"/>
    <x v="0"/>
  </r>
  <r>
    <n v="571"/>
    <n v="1"/>
    <x v="1"/>
    <n v="2"/>
    <x v="2"/>
    <s v="Harris, Mr. George"/>
    <x v="0"/>
    <n v="62"/>
    <x v="3"/>
    <n v="0"/>
    <x v="1"/>
    <n v="0"/>
    <x v="0"/>
    <s v="S.W./PP 752"/>
    <n v="10.5"/>
    <x v="2"/>
    <x v="0"/>
  </r>
  <r>
    <n v="572"/>
    <n v="1"/>
    <x v="1"/>
    <n v="1"/>
    <x v="1"/>
    <s v="Appleton, Mrs. Edward Dale (Charlotte Lamson)"/>
    <x v="1"/>
    <n v="53"/>
    <x v="3"/>
    <n v="2"/>
    <x v="0"/>
    <n v="0"/>
    <x v="0"/>
    <n v="11769"/>
    <n v="51.479199999999999"/>
    <x v="1"/>
    <x v="0"/>
  </r>
  <r>
    <n v="573"/>
    <n v="1"/>
    <x v="1"/>
    <n v="1"/>
    <x v="1"/>
    <s v="Flynn, Mr. John Irwin (Irving)"/>
    <x v="0"/>
    <n v="36"/>
    <x v="1"/>
    <n v="0"/>
    <x v="1"/>
    <n v="0"/>
    <x v="0"/>
    <s v="PC 17474"/>
    <n v="26.387499999999999"/>
    <x v="1"/>
    <x v="0"/>
  </r>
  <r>
    <n v="574"/>
    <n v="1"/>
    <x v="1"/>
    <n v="3"/>
    <x v="0"/>
    <s v="Kelly, Miss. Mary"/>
    <x v="1"/>
    <m/>
    <x v="2"/>
    <n v="0"/>
    <x v="1"/>
    <n v="0"/>
    <x v="0"/>
    <n v="14312"/>
    <n v="7.75"/>
    <x v="0"/>
    <x v="2"/>
  </r>
  <r>
    <n v="575"/>
    <n v="0"/>
    <x v="0"/>
    <n v="3"/>
    <x v="0"/>
    <s v="Rush, Mr. Alfred George John"/>
    <x v="0"/>
    <n v="16"/>
    <x v="0"/>
    <n v="0"/>
    <x v="1"/>
    <n v="0"/>
    <x v="0"/>
    <s v="A/4. 20589"/>
    <n v="8.0500000000000007"/>
    <x v="0"/>
    <x v="0"/>
  </r>
  <r>
    <n v="576"/>
    <n v="0"/>
    <x v="0"/>
    <n v="3"/>
    <x v="0"/>
    <s v="Patchett, Mr. George"/>
    <x v="0"/>
    <n v="19"/>
    <x v="0"/>
    <n v="0"/>
    <x v="1"/>
    <n v="0"/>
    <x v="0"/>
    <n v="358585"/>
    <n v="14.5"/>
    <x v="2"/>
    <x v="0"/>
  </r>
  <r>
    <n v="577"/>
    <n v="1"/>
    <x v="1"/>
    <n v="2"/>
    <x v="2"/>
    <s v="Garside, Miss. Ethel"/>
    <x v="1"/>
    <n v="34"/>
    <x v="0"/>
    <n v="0"/>
    <x v="1"/>
    <n v="0"/>
    <x v="0"/>
    <n v="243880"/>
    <n v="13"/>
    <x v="2"/>
    <x v="0"/>
  </r>
  <r>
    <n v="578"/>
    <n v="1"/>
    <x v="1"/>
    <n v="1"/>
    <x v="1"/>
    <s v="Silvey, Mrs. William Baird (Alice Munger)"/>
    <x v="1"/>
    <n v="39"/>
    <x v="1"/>
    <n v="1"/>
    <x v="0"/>
    <n v="0"/>
    <x v="0"/>
    <n v="13507"/>
    <n v="55.9"/>
    <x v="1"/>
    <x v="0"/>
  </r>
  <r>
    <n v="579"/>
    <n v="0"/>
    <x v="0"/>
    <n v="3"/>
    <x v="0"/>
    <s v="Caram, Mrs. Joseph (Maria Elias)"/>
    <x v="1"/>
    <m/>
    <x v="2"/>
    <n v="1"/>
    <x v="0"/>
    <n v="0"/>
    <x v="0"/>
    <n v="2689"/>
    <n v="14.458299999999999"/>
    <x v="2"/>
    <x v="1"/>
  </r>
  <r>
    <n v="580"/>
    <n v="1"/>
    <x v="1"/>
    <n v="3"/>
    <x v="0"/>
    <s v="Jussila, Mr. Eiriik"/>
    <x v="0"/>
    <n v="32"/>
    <x v="0"/>
    <n v="0"/>
    <x v="1"/>
    <n v="0"/>
    <x v="0"/>
    <s v="STON/O 2. 3101286"/>
    <n v="7.9249999999999998"/>
    <x v="0"/>
    <x v="0"/>
  </r>
  <r>
    <n v="581"/>
    <n v="1"/>
    <x v="1"/>
    <n v="2"/>
    <x v="2"/>
    <s v="Christy, Miss. Julie Rachel"/>
    <x v="1"/>
    <n v="25"/>
    <x v="0"/>
    <n v="1"/>
    <x v="0"/>
    <n v="1"/>
    <x v="1"/>
    <n v="237789"/>
    <n v="30"/>
    <x v="1"/>
    <x v="0"/>
  </r>
  <r>
    <n v="582"/>
    <n v="1"/>
    <x v="1"/>
    <n v="1"/>
    <x v="1"/>
    <s v="Thayer, Mrs. John Borland (Marian Longstreth Morris)"/>
    <x v="1"/>
    <n v="39"/>
    <x v="1"/>
    <n v="1"/>
    <x v="0"/>
    <n v="1"/>
    <x v="1"/>
    <n v="17421"/>
    <n v="110.88330000000001"/>
    <x v="1"/>
    <x v="1"/>
  </r>
  <r>
    <n v="583"/>
    <n v="0"/>
    <x v="0"/>
    <n v="2"/>
    <x v="2"/>
    <s v="Downton, Mr. William James"/>
    <x v="0"/>
    <n v="54"/>
    <x v="3"/>
    <n v="0"/>
    <x v="1"/>
    <n v="0"/>
    <x v="0"/>
    <n v="28403"/>
    <n v="26"/>
    <x v="1"/>
    <x v="0"/>
  </r>
  <r>
    <n v="584"/>
    <n v="0"/>
    <x v="0"/>
    <n v="1"/>
    <x v="1"/>
    <s v="Ross, Mr. John Hugo"/>
    <x v="0"/>
    <n v="36"/>
    <x v="1"/>
    <n v="0"/>
    <x v="1"/>
    <n v="0"/>
    <x v="0"/>
    <n v="13049"/>
    <n v="40.125"/>
    <x v="1"/>
    <x v="1"/>
  </r>
  <r>
    <n v="585"/>
    <n v="0"/>
    <x v="0"/>
    <n v="3"/>
    <x v="0"/>
    <s v="Paulner, Mr. Uscher"/>
    <x v="0"/>
    <m/>
    <x v="2"/>
    <n v="0"/>
    <x v="1"/>
    <n v="0"/>
    <x v="0"/>
    <n v="3411"/>
    <n v="8.7125000000000004"/>
    <x v="0"/>
    <x v="1"/>
  </r>
  <r>
    <n v="586"/>
    <n v="1"/>
    <x v="1"/>
    <n v="1"/>
    <x v="1"/>
    <s v="Taussig, Miss. Ruth"/>
    <x v="1"/>
    <n v="18"/>
    <x v="0"/>
    <n v="0"/>
    <x v="1"/>
    <n v="2"/>
    <x v="1"/>
    <n v="110413"/>
    <n v="79.650000000000006"/>
    <x v="1"/>
    <x v="0"/>
  </r>
  <r>
    <n v="587"/>
    <n v="0"/>
    <x v="0"/>
    <n v="2"/>
    <x v="2"/>
    <s v="Jarvis, Mr. John Denzil"/>
    <x v="0"/>
    <n v="47"/>
    <x v="1"/>
    <n v="0"/>
    <x v="1"/>
    <n v="0"/>
    <x v="0"/>
    <n v="237565"/>
    <n v="15"/>
    <x v="2"/>
    <x v="0"/>
  </r>
  <r>
    <n v="588"/>
    <n v="1"/>
    <x v="1"/>
    <n v="1"/>
    <x v="1"/>
    <s v="Frolicher-Stehli, Mr. Maxmillian"/>
    <x v="0"/>
    <n v="60"/>
    <x v="3"/>
    <n v="1"/>
    <x v="0"/>
    <n v="1"/>
    <x v="1"/>
    <n v="13567"/>
    <n v="79.2"/>
    <x v="1"/>
    <x v="1"/>
  </r>
  <r>
    <n v="589"/>
    <n v="0"/>
    <x v="0"/>
    <n v="3"/>
    <x v="0"/>
    <s v="Gilinski, Mr. Eliezer"/>
    <x v="0"/>
    <n v="22"/>
    <x v="0"/>
    <n v="0"/>
    <x v="1"/>
    <n v="0"/>
    <x v="0"/>
    <n v="14973"/>
    <n v="8.0500000000000007"/>
    <x v="0"/>
    <x v="0"/>
  </r>
  <r>
    <n v="590"/>
    <n v="0"/>
    <x v="0"/>
    <n v="3"/>
    <x v="0"/>
    <s v="Murdlin, Mr. Joseph"/>
    <x v="0"/>
    <m/>
    <x v="2"/>
    <n v="0"/>
    <x v="1"/>
    <n v="0"/>
    <x v="0"/>
    <s v="A./5. 3235"/>
    <n v="8.0500000000000007"/>
    <x v="0"/>
    <x v="0"/>
  </r>
  <r>
    <n v="591"/>
    <n v="0"/>
    <x v="0"/>
    <n v="3"/>
    <x v="0"/>
    <s v="Rintamaki, Mr. Matti"/>
    <x v="0"/>
    <n v="35"/>
    <x v="1"/>
    <n v="0"/>
    <x v="1"/>
    <n v="0"/>
    <x v="0"/>
    <s v="STON/O 2. 3101273"/>
    <n v="7.125"/>
    <x v="0"/>
    <x v="0"/>
  </r>
  <r>
    <n v="592"/>
    <n v="1"/>
    <x v="1"/>
    <n v="1"/>
    <x v="1"/>
    <s v="Stephenson, Mrs. Walter Bertram (Martha Eustis)"/>
    <x v="1"/>
    <n v="52"/>
    <x v="3"/>
    <n v="1"/>
    <x v="0"/>
    <n v="0"/>
    <x v="0"/>
    <n v="36947"/>
    <n v="78.2667"/>
    <x v="1"/>
    <x v="1"/>
  </r>
  <r>
    <n v="593"/>
    <n v="0"/>
    <x v="0"/>
    <n v="3"/>
    <x v="0"/>
    <s v="Elsbury, Mr. William James"/>
    <x v="0"/>
    <n v="47"/>
    <x v="1"/>
    <n v="0"/>
    <x v="1"/>
    <n v="0"/>
    <x v="0"/>
    <s v="A/5 3902"/>
    <n v="7.25"/>
    <x v="0"/>
    <x v="0"/>
  </r>
  <r>
    <n v="594"/>
    <n v="0"/>
    <x v="0"/>
    <n v="3"/>
    <x v="0"/>
    <s v="Bourke, Miss. Mary"/>
    <x v="1"/>
    <m/>
    <x v="2"/>
    <n v="0"/>
    <x v="1"/>
    <n v="2"/>
    <x v="1"/>
    <n v="364848"/>
    <n v="7.75"/>
    <x v="0"/>
    <x v="2"/>
  </r>
  <r>
    <n v="595"/>
    <n v="0"/>
    <x v="0"/>
    <n v="2"/>
    <x v="2"/>
    <s v="Chapman, Mr. John Henry"/>
    <x v="0"/>
    <n v="37"/>
    <x v="1"/>
    <n v="1"/>
    <x v="0"/>
    <n v="0"/>
    <x v="0"/>
    <s v="SC/AH 29037"/>
    <n v="26"/>
    <x v="1"/>
    <x v="0"/>
  </r>
  <r>
    <n v="596"/>
    <n v="0"/>
    <x v="0"/>
    <n v="3"/>
    <x v="0"/>
    <s v="Van Impe, Mr. Jean Baptiste"/>
    <x v="0"/>
    <n v="36"/>
    <x v="1"/>
    <n v="1"/>
    <x v="0"/>
    <n v="1"/>
    <x v="1"/>
    <n v="345773"/>
    <n v="24.15"/>
    <x v="1"/>
    <x v="0"/>
  </r>
  <r>
    <n v="597"/>
    <n v="1"/>
    <x v="1"/>
    <n v="2"/>
    <x v="2"/>
    <s v="Leitch, Miss. Jessie Wills"/>
    <x v="1"/>
    <m/>
    <x v="2"/>
    <n v="0"/>
    <x v="1"/>
    <n v="0"/>
    <x v="0"/>
    <n v="248727"/>
    <n v="33"/>
    <x v="1"/>
    <x v="0"/>
  </r>
  <r>
    <n v="598"/>
    <n v="0"/>
    <x v="0"/>
    <n v="3"/>
    <x v="0"/>
    <s v="Johnson, Mr. Alfred"/>
    <x v="0"/>
    <n v="49"/>
    <x v="1"/>
    <n v="0"/>
    <x v="1"/>
    <n v="0"/>
    <x v="0"/>
    <s v="LINE"/>
    <n v="0"/>
    <x v="0"/>
    <x v="0"/>
  </r>
  <r>
    <n v="599"/>
    <n v="0"/>
    <x v="0"/>
    <n v="3"/>
    <x v="0"/>
    <s v="Boulos, Mr. Hanna"/>
    <x v="0"/>
    <m/>
    <x v="2"/>
    <n v="0"/>
    <x v="1"/>
    <n v="0"/>
    <x v="0"/>
    <n v="2664"/>
    <n v="7.2249999999999996"/>
    <x v="0"/>
    <x v="1"/>
  </r>
  <r>
    <n v="600"/>
    <n v="1"/>
    <x v="1"/>
    <n v="1"/>
    <x v="1"/>
    <s v="Duff Gordon, Sir. Cosmo Edmund (Mr Morgan)"/>
    <x v="0"/>
    <n v="49"/>
    <x v="1"/>
    <n v="1"/>
    <x v="0"/>
    <n v="0"/>
    <x v="0"/>
    <s v="PC 17485"/>
    <n v="56.929200000000002"/>
    <x v="1"/>
    <x v="1"/>
  </r>
  <r>
    <n v="601"/>
    <n v="1"/>
    <x v="1"/>
    <n v="2"/>
    <x v="2"/>
    <s v="Jacobsohn, Mrs. Sidney Samuel (Amy Frances Christy)"/>
    <x v="1"/>
    <n v="24"/>
    <x v="0"/>
    <n v="2"/>
    <x v="0"/>
    <n v="1"/>
    <x v="1"/>
    <n v="243847"/>
    <n v="27"/>
    <x v="1"/>
    <x v="0"/>
  </r>
  <r>
    <n v="602"/>
    <n v="0"/>
    <x v="0"/>
    <n v="3"/>
    <x v="0"/>
    <s v="Slabenoff, Mr. Petco"/>
    <x v="0"/>
    <m/>
    <x v="2"/>
    <n v="0"/>
    <x v="1"/>
    <n v="0"/>
    <x v="0"/>
    <n v="349214"/>
    <n v="7.8958000000000004"/>
    <x v="0"/>
    <x v="0"/>
  </r>
  <r>
    <n v="603"/>
    <n v="0"/>
    <x v="0"/>
    <n v="1"/>
    <x v="1"/>
    <s v="Harrington, Mr. Charles H"/>
    <x v="0"/>
    <m/>
    <x v="2"/>
    <n v="0"/>
    <x v="1"/>
    <n v="0"/>
    <x v="0"/>
    <n v="113796"/>
    <n v="42.4"/>
    <x v="1"/>
    <x v="0"/>
  </r>
  <r>
    <n v="604"/>
    <n v="0"/>
    <x v="0"/>
    <n v="3"/>
    <x v="0"/>
    <s v="Torber, Mr. Ernst William"/>
    <x v="0"/>
    <n v="44"/>
    <x v="1"/>
    <n v="0"/>
    <x v="1"/>
    <n v="0"/>
    <x v="0"/>
    <n v="364511"/>
    <n v="8.0500000000000007"/>
    <x v="0"/>
    <x v="0"/>
  </r>
  <r>
    <n v="605"/>
    <n v="1"/>
    <x v="1"/>
    <n v="1"/>
    <x v="1"/>
    <s v="Homer, Mr. Harry (Mr E Haven)"/>
    <x v="0"/>
    <n v="35"/>
    <x v="1"/>
    <n v="0"/>
    <x v="1"/>
    <n v="0"/>
    <x v="0"/>
    <n v="111426"/>
    <n v="26.55"/>
    <x v="1"/>
    <x v="1"/>
  </r>
  <r>
    <n v="606"/>
    <n v="0"/>
    <x v="0"/>
    <n v="3"/>
    <x v="0"/>
    <s v="Lindell, Mr. Edvard Bengtsson"/>
    <x v="0"/>
    <n v="36"/>
    <x v="1"/>
    <n v="1"/>
    <x v="0"/>
    <n v="0"/>
    <x v="0"/>
    <n v="349910"/>
    <n v="15.55"/>
    <x v="2"/>
    <x v="0"/>
  </r>
  <r>
    <n v="607"/>
    <n v="0"/>
    <x v="0"/>
    <n v="3"/>
    <x v="0"/>
    <s v="Karaic, Mr. Milan"/>
    <x v="0"/>
    <n v="30"/>
    <x v="0"/>
    <n v="0"/>
    <x v="1"/>
    <n v="0"/>
    <x v="0"/>
    <n v="349246"/>
    <n v="7.8958000000000004"/>
    <x v="0"/>
    <x v="0"/>
  </r>
  <r>
    <n v="608"/>
    <n v="1"/>
    <x v="1"/>
    <n v="1"/>
    <x v="1"/>
    <s v="Daniel, Mr. Robert Williams"/>
    <x v="0"/>
    <n v="27"/>
    <x v="0"/>
    <n v="0"/>
    <x v="1"/>
    <n v="0"/>
    <x v="0"/>
    <n v="113804"/>
    <n v="30.5"/>
    <x v="1"/>
    <x v="0"/>
  </r>
  <r>
    <n v="609"/>
    <n v="1"/>
    <x v="1"/>
    <n v="2"/>
    <x v="2"/>
    <s v="Laroche, Mrs. Joseph (Juliette Marie Louise Lafargue)"/>
    <x v="1"/>
    <n v="22"/>
    <x v="0"/>
    <n v="1"/>
    <x v="0"/>
    <n v="2"/>
    <x v="1"/>
    <s v="SC/Paris 2123"/>
    <n v="41.5792"/>
    <x v="1"/>
    <x v="1"/>
  </r>
  <r>
    <n v="610"/>
    <n v="1"/>
    <x v="1"/>
    <n v="1"/>
    <x v="1"/>
    <s v="Shutes, Miss. Elizabeth W"/>
    <x v="1"/>
    <n v="40"/>
    <x v="1"/>
    <n v="0"/>
    <x v="1"/>
    <n v="0"/>
    <x v="0"/>
    <s v="PC 17582"/>
    <n v="153.46250000000001"/>
    <x v="1"/>
    <x v="0"/>
  </r>
  <r>
    <n v="611"/>
    <n v="0"/>
    <x v="0"/>
    <n v="3"/>
    <x v="0"/>
    <s v="Andersson, Mrs. Anders Johan (Alfrida Konstantia Brogren)"/>
    <x v="1"/>
    <n v="39"/>
    <x v="1"/>
    <n v="1"/>
    <x v="0"/>
    <n v="5"/>
    <x v="1"/>
    <n v="347082"/>
    <n v="31.274999999999999"/>
    <x v="1"/>
    <x v="0"/>
  </r>
  <r>
    <n v="612"/>
    <n v="0"/>
    <x v="0"/>
    <n v="3"/>
    <x v="0"/>
    <s v="Jardin, Mr. Jose Neto"/>
    <x v="0"/>
    <m/>
    <x v="2"/>
    <n v="0"/>
    <x v="1"/>
    <n v="0"/>
    <x v="0"/>
    <s v="SOTON/O.Q. 3101305"/>
    <n v="7.05"/>
    <x v="0"/>
    <x v="0"/>
  </r>
  <r>
    <n v="613"/>
    <n v="1"/>
    <x v="1"/>
    <n v="3"/>
    <x v="0"/>
    <s v="Murphy, Miss. Margaret Jane"/>
    <x v="1"/>
    <m/>
    <x v="2"/>
    <n v="1"/>
    <x v="0"/>
    <n v="0"/>
    <x v="0"/>
    <n v="367230"/>
    <n v="15.5"/>
    <x v="2"/>
    <x v="2"/>
  </r>
  <r>
    <n v="614"/>
    <n v="0"/>
    <x v="0"/>
    <n v="3"/>
    <x v="0"/>
    <s v="Horgan, Mr. John"/>
    <x v="0"/>
    <m/>
    <x v="2"/>
    <n v="0"/>
    <x v="1"/>
    <n v="0"/>
    <x v="0"/>
    <n v="370377"/>
    <n v="7.75"/>
    <x v="0"/>
    <x v="2"/>
  </r>
  <r>
    <n v="615"/>
    <n v="0"/>
    <x v="0"/>
    <n v="3"/>
    <x v="0"/>
    <s v="Brocklebank, Mr. William Alfred"/>
    <x v="0"/>
    <n v="35"/>
    <x v="1"/>
    <n v="0"/>
    <x v="1"/>
    <n v="0"/>
    <x v="0"/>
    <n v="364512"/>
    <n v="8.0500000000000007"/>
    <x v="0"/>
    <x v="0"/>
  </r>
  <r>
    <n v="616"/>
    <n v="1"/>
    <x v="1"/>
    <n v="2"/>
    <x v="2"/>
    <s v="Herman, Miss. Alice"/>
    <x v="1"/>
    <n v="24"/>
    <x v="0"/>
    <n v="1"/>
    <x v="0"/>
    <n v="2"/>
    <x v="1"/>
    <n v="220845"/>
    <n v="65"/>
    <x v="1"/>
    <x v="0"/>
  </r>
  <r>
    <n v="617"/>
    <n v="0"/>
    <x v="0"/>
    <n v="3"/>
    <x v="0"/>
    <s v="Danbom, Mr. Ernst Gilbert"/>
    <x v="0"/>
    <n v="34"/>
    <x v="0"/>
    <n v="1"/>
    <x v="0"/>
    <n v="1"/>
    <x v="1"/>
    <n v="347080"/>
    <n v="14.4"/>
    <x v="2"/>
    <x v="0"/>
  </r>
  <r>
    <n v="618"/>
    <n v="0"/>
    <x v="0"/>
    <n v="3"/>
    <x v="0"/>
    <s v="Lobb, Mrs. William Arthur (Cordelia K Stanlick)"/>
    <x v="1"/>
    <n v="26"/>
    <x v="0"/>
    <n v="1"/>
    <x v="0"/>
    <n v="0"/>
    <x v="0"/>
    <s v="A/5. 3336"/>
    <n v="16.100000000000001"/>
    <x v="2"/>
    <x v="0"/>
  </r>
  <r>
    <n v="619"/>
    <n v="1"/>
    <x v="1"/>
    <n v="2"/>
    <x v="2"/>
    <s v="Becker, Miss. Marion Louise"/>
    <x v="1"/>
    <n v="4"/>
    <x v="0"/>
    <n v="2"/>
    <x v="0"/>
    <n v="1"/>
    <x v="1"/>
    <n v="230136"/>
    <n v="39"/>
    <x v="1"/>
    <x v="0"/>
  </r>
  <r>
    <n v="620"/>
    <n v="0"/>
    <x v="0"/>
    <n v="2"/>
    <x v="2"/>
    <s v="Gavey, Mr. Lawrence"/>
    <x v="0"/>
    <n v="26"/>
    <x v="0"/>
    <n v="0"/>
    <x v="1"/>
    <n v="0"/>
    <x v="0"/>
    <n v="31028"/>
    <n v="10.5"/>
    <x v="2"/>
    <x v="0"/>
  </r>
  <r>
    <n v="621"/>
    <n v="0"/>
    <x v="0"/>
    <n v="3"/>
    <x v="0"/>
    <s v="Yasbeck, Mr. Antoni"/>
    <x v="0"/>
    <n v="27"/>
    <x v="0"/>
    <n v="1"/>
    <x v="0"/>
    <n v="0"/>
    <x v="0"/>
    <n v="2659"/>
    <n v="14.4542"/>
    <x v="2"/>
    <x v="1"/>
  </r>
  <r>
    <n v="622"/>
    <n v="1"/>
    <x v="1"/>
    <n v="1"/>
    <x v="1"/>
    <s v="Kimball, Mr. Edwin Nelson Jr"/>
    <x v="0"/>
    <n v="42"/>
    <x v="1"/>
    <n v="1"/>
    <x v="0"/>
    <n v="0"/>
    <x v="0"/>
    <n v="11753"/>
    <n v="52.554200000000002"/>
    <x v="1"/>
    <x v="0"/>
  </r>
  <r>
    <n v="623"/>
    <n v="1"/>
    <x v="1"/>
    <n v="3"/>
    <x v="0"/>
    <s v="Nakid, Mr. Sahid"/>
    <x v="0"/>
    <n v="20"/>
    <x v="0"/>
    <n v="1"/>
    <x v="0"/>
    <n v="1"/>
    <x v="1"/>
    <n v="2653"/>
    <n v="15.7417"/>
    <x v="2"/>
    <x v="1"/>
  </r>
  <r>
    <n v="624"/>
    <n v="0"/>
    <x v="0"/>
    <n v="3"/>
    <x v="0"/>
    <s v="Hansen, Mr. Henry Damsgaard"/>
    <x v="0"/>
    <n v="21"/>
    <x v="0"/>
    <n v="0"/>
    <x v="1"/>
    <n v="0"/>
    <x v="0"/>
    <n v="350029"/>
    <n v="7.8541999999999996"/>
    <x v="0"/>
    <x v="0"/>
  </r>
  <r>
    <n v="625"/>
    <n v="0"/>
    <x v="0"/>
    <n v="3"/>
    <x v="0"/>
    <s v="Bowen, Mr. David John Dai"/>
    <x v="0"/>
    <n v="21"/>
    <x v="0"/>
    <n v="0"/>
    <x v="1"/>
    <n v="0"/>
    <x v="0"/>
    <n v="54636"/>
    <n v="16.100000000000001"/>
    <x v="2"/>
    <x v="0"/>
  </r>
  <r>
    <n v="626"/>
    <n v="0"/>
    <x v="0"/>
    <n v="1"/>
    <x v="1"/>
    <s v="Sutton, Mr. Frederick"/>
    <x v="0"/>
    <n v="61"/>
    <x v="3"/>
    <n v="0"/>
    <x v="1"/>
    <n v="0"/>
    <x v="0"/>
    <n v="36963"/>
    <n v="32.320799999999998"/>
    <x v="1"/>
    <x v="0"/>
  </r>
  <r>
    <n v="627"/>
    <n v="0"/>
    <x v="0"/>
    <n v="2"/>
    <x v="2"/>
    <s v="Kirkland, Rev. Charles Leonard"/>
    <x v="0"/>
    <n v="57"/>
    <x v="3"/>
    <n v="0"/>
    <x v="1"/>
    <n v="0"/>
    <x v="0"/>
    <n v="219533"/>
    <n v="12.35"/>
    <x v="2"/>
    <x v="2"/>
  </r>
  <r>
    <n v="628"/>
    <n v="1"/>
    <x v="1"/>
    <n v="1"/>
    <x v="1"/>
    <s v="Longley, Miss. Gretchen Fiske"/>
    <x v="1"/>
    <n v="21"/>
    <x v="0"/>
    <n v="0"/>
    <x v="1"/>
    <n v="0"/>
    <x v="0"/>
    <n v="13502"/>
    <n v="77.958299999999994"/>
    <x v="1"/>
    <x v="0"/>
  </r>
  <r>
    <n v="629"/>
    <n v="0"/>
    <x v="0"/>
    <n v="3"/>
    <x v="0"/>
    <s v="Bostandyeff, Mr. Guentcho"/>
    <x v="0"/>
    <n v="26"/>
    <x v="0"/>
    <n v="0"/>
    <x v="1"/>
    <n v="0"/>
    <x v="0"/>
    <n v="349224"/>
    <n v="7.8958000000000004"/>
    <x v="0"/>
    <x v="0"/>
  </r>
  <r>
    <n v="630"/>
    <n v="0"/>
    <x v="0"/>
    <n v="3"/>
    <x v="0"/>
    <s v="O'Connell, Mr. Patrick D"/>
    <x v="0"/>
    <m/>
    <x v="2"/>
    <n v="0"/>
    <x v="1"/>
    <n v="0"/>
    <x v="0"/>
    <n v="334912"/>
    <n v="7.7332999999999998"/>
    <x v="0"/>
    <x v="2"/>
  </r>
  <r>
    <n v="631"/>
    <n v="1"/>
    <x v="1"/>
    <n v="1"/>
    <x v="1"/>
    <s v="Barkworth, Mr. Algernon Henry Wilson"/>
    <x v="0"/>
    <n v="80"/>
    <x v="3"/>
    <n v="0"/>
    <x v="1"/>
    <n v="0"/>
    <x v="0"/>
    <n v="27042"/>
    <n v="30"/>
    <x v="1"/>
    <x v="0"/>
  </r>
  <r>
    <n v="632"/>
    <n v="0"/>
    <x v="0"/>
    <n v="3"/>
    <x v="0"/>
    <s v="Lundahl, Mr. Johan Svensson"/>
    <x v="0"/>
    <n v="51"/>
    <x v="3"/>
    <n v="0"/>
    <x v="1"/>
    <n v="0"/>
    <x v="0"/>
    <n v="347743"/>
    <n v="7.0541999999999998"/>
    <x v="0"/>
    <x v="0"/>
  </r>
  <r>
    <n v="633"/>
    <n v="1"/>
    <x v="1"/>
    <n v="1"/>
    <x v="1"/>
    <s v="Stahelin-Maeglin, Dr. Max"/>
    <x v="0"/>
    <n v="32"/>
    <x v="0"/>
    <n v="0"/>
    <x v="1"/>
    <n v="0"/>
    <x v="0"/>
    <n v="13214"/>
    <n v="30.5"/>
    <x v="1"/>
    <x v="1"/>
  </r>
  <r>
    <n v="634"/>
    <n v="0"/>
    <x v="0"/>
    <n v="1"/>
    <x v="1"/>
    <s v="Parr, Mr. William Henry Marsh"/>
    <x v="0"/>
    <m/>
    <x v="2"/>
    <n v="0"/>
    <x v="1"/>
    <n v="0"/>
    <x v="0"/>
    <n v="112052"/>
    <n v="0"/>
    <x v="0"/>
    <x v="0"/>
  </r>
  <r>
    <n v="635"/>
    <n v="0"/>
    <x v="0"/>
    <n v="3"/>
    <x v="0"/>
    <s v="Skoog, Miss. Mabel"/>
    <x v="1"/>
    <n v="9"/>
    <x v="0"/>
    <n v="3"/>
    <x v="0"/>
    <n v="2"/>
    <x v="1"/>
    <n v="347088"/>
    <n v="27.9"/>
    <x v="1"/>
    <x v="0"/>
  </r>
  <r>
    <n v="636"/>
    <n v="1"/>
    <x v="1"/>
    <n v="2"/>
    <x v="2"/>
    <s v="Davis, Miss. Mary"/>
    <x v="1"/>
    <n v="28"/>
    <x v="0"/>
    <n v="0"/>
    <x v="1"/>
    <n v="0"/>
    <x v="0"/>
    <n v="237668"/>
    <n v="13"/>
    <x v="2"/>
    <x v="0"/>
  </r>
  <r>
    <n v="637"/>
    <n v="0"/>
    <x v="0"/>
    <n v="3"/>
    <x v="0"/>
    <s v="Leinonen, Mr. Antti Gustaf"/>
    <x v="0"/>
    <n v="32"/>
    <x v="0"/>
    <n v="0"/>
    <x v="1"/>
    <n v="0"/>
    <x v="0"/>
    <s v="STON/O 2. 3101292"/>
    <n v="7.9249999999999998"/>
    <x v="0"/>
    <x v="0"/>
  </r>
  <r>
    <n v="638"/>
    <n v="0"/>
    <x v="0"/>
    <n v="2"/>
    <x v="2"/>
    <s v="Collyer, Mr. Harvey"/>
    <x v="0"/>
    <n v="31"/>
    <x v="0"/>
    <n v="1"/>
    <x v="0"/>
    <n v="1"/>
    <x v="1"/>
    <s v="C.A. 31921"/>
    <n v="26.25"/>
    <x v="1"/>
    <x v="0"/>
  </r>
  <r>
    <n v="639"/>
    <n v="0"/>
    <x v="0"/>
    <n v="3"/>
    <x v="0"/>
    <s v="Panula, Mrs. Juha (Maria Emilia Ojala)"/>
    <x v="1"/>
    <n v="41"/>
    <x v="1"/>
    <n v="0"/>
    <x v="1"/>
    <n v="5"/>
    <x v="1"/>
    <n v="3101295"/>
    <n v="39.6875"/>
    <x v="1"/>
    <x v="0"/>
  </r>
  <r>
    <n v="640"/>
    <n v="0"/>
    <x v="0"/>
    <n v="3"/>
    <x v="0"/>
    <s v="Thorneycroft, Mr. Percival"/>
    <x v="0"/>
    <m/>
    <x v="2"/>
    <n v="1"/>
    <x v="0"/>
    <n v="0"/>
    <x v="0"/>
    <n v="376564"/>
    <n v="16.100000000000001"/>
    <x v="2"/>
    <x v="0"/>
  </r>
  <r>
    <n v="641"/>
    <n v="0"/>
    <x v="0"/>
    <n v="3"/>
    <x v="0"/>
    <s v="Jensen, Mr. Hans Peder"/>
    <x v="0"/>
    <n v="20"/>
    <x v="0"/>
    <n v="0"/>
    <x v="1"/>
    <n v="0"/>
    <x v="0"/>
    <n v="350050"/>
    <n v="7.8541999999999996"/>
    <x v="0"/>
    <x v="0"/>
  </r>
  <r>
    <n v="642"/>
    <n v="1"/>
    <x v="1"/>
    <n v="1"/>
    <x v="1"/>
    <s v="Sagesser, Mlle. Emma"/>
    <x v="1"/>
    <n v="24"/>
    <x v="0"/>
    <n v="0"/>
    <x v="1"/>
    <n v="0"/>
    <x v="0"/>
    <s v="PC 17477"/>
    <n v="69.3"/>
    <x v="1"/>
    <x v="1"/>
  </r>
  <r>
    <n v="643"/>
    <n v="0"/>
    <x v="0"/>
    <n v="3"/>
    <x v="0"/>
    <s v="Skoog, Miss. Margit Elizabeth"/>
    <x v="1"/>
    <n v="2"/>
    <x v="0"/>
    <n v="3"/>
    <x v="0"/>
    <n v="2"/>
    <x v="1"/>
    <n v="347088"/>
    <n v="27.9"/>
    <x v="1"/>
    <x v="0"/>
  </r>
  <r>
    <n v="644"/>
    <n v="1"/>
    <x v="1"/>
    <n v="3"/>
    <x v="0"/>
    <s v="Foo, Mr. Choong"/>
    <x v="0"/>
    <m/>
    <x v="2"/>
    <n v="0"/>
    <x v="1"/>
    <n v="0"/>
    <x v="0"/>
    <n v="1601"/>
    <n v="56.495800000000003"/>
    <x v="1"/>
    <x v="0"/>
  </r>
  <r>
    <n v="645"/>
    <n v="1"/>
    <x v="1"/>
    <n v="3"/>
    <x v="0"/>
    <s v="Baclini, Miss. Eugenie"/>
    <x v="1"/>
    <n v="0.75"/>
    <x v="0"/>
    <n v="2"/>
    <x v="0"/>
    <n v="1"/>
    <x v="1"/>
    <n v="2666"/>
    <n v="19.258299999999998"/>
    <x v="2"/>
    <x v="1"/>
  </r>
  <r>
    <n v="646"/>
    <n v="1"/>
    <x v="1"/>
    <n v="1"/>
    <x v="1"/>
    <s v="Harper, Mr. Henry Sleeper"/>
    <x v="0"/>
    <n v="48"/>
    <x v="1"/>
    <n v="1"/>
    <x v="0"/>
    <n v="0"/>
    <x v="0"/>
    <s v="PC 17572"/>
    <n v="76.729200000000006"/>
    <x v="1"/>
    <x v="1"/>
  </r>
  <r>
    <n v="647"/>
    <n v="0"/>
    <x v="0"/>
    <n v="3"/>
    <x v="0"/>
    <s v="Cor, Mr. Liudevit"/>
    <x v="0"/>
    <n v="19"/>
    <x v="0"/>
    <n v="0"/>
    <x v="1"/>
    <n v="0"/>
    <x v="0"/>
    <n v="349231"/>
    <n v="7.8958000000000004"/>
    <x v="0"/>
    <x v="0"/>
  </r>
  <r>
    <n v="648"/>
    <n v="1"/>
    <x v="1"/>
    <n v="1"/>
    <x v="1"/>
    <s v="Simonius-Blumer, Col. Oberst Alfons"/>
    <x v="0"/>
    <n v="56"/>
    <x v="3"/>
    <n v="0"/>
    <x v="1"/>
    <n v="0"/>
    <x v="0"/>
    <n v="13213"/>
    <n v="35.5"/>
    <x v="1"/>
    <x v="1"/>
  </r>
  <r>
    <n v="649"/>
    <n v="0"/>
    <x v="0"/>
    <n v="3"/>
    <x v="0"/>
    <s v="Willey, Mr. Edward"/>
    <x v="0"/>
    <m/>
    <x v="2"/>
    <n v="0"/>
    <x v="1"/>
    <n v="0"/>
    <x v="0"/>
    <s v="S.O./P.P. 751"/>
    <n v="7.55"/>
    <x v="0"/>
    <x v="0"/>
  </r>
  <r>
    <n v="650"/>
    <n v="1"/>
    <x v="1"/>
    <n v="3"/>
    <x v="0"/>
    <s v="Stanley, Miss. Amy Zillah Elsie"/>
    <x v="1"/>
    <n v="23"/>
    <x v="0"/>
    <n v="0"/>
    <x v="1"/>
    <n v="0"/>
    <x v="0"/>
    <s v="CA. 2314"/>
    <n v="7.55"/>
    <x v="0"/>
    <x v="0"/>
  </r>
  <r>
    <n v="651"/>
    <n v="0"/>
    <x v="0"/>
    <n v="3"/>
    <x v="0"/>
    <s v="Mitkoff, Mr. Mito"/>
    <x v="0"/>
    <m/>
    <x v="2"/>
    <n v="0"/>
    <x v="1"/>
    <n v="0"/>
    <x v="0"/>
    <n v="349221"/>
    <n v="7.8958000000000004"/>
    <x v="0"/>
    <x v="0"/>
  </r>
  <r>
    <n v="652"/>
    <n v="1"/>
    <x v="1"/>
    <n v="2"/>
    <x v="2"/>
    <s v="Doling, Miss. Elsie"/>
    <x v="1"/>
    <n v="18"/>
    <x v="0"/>
    <n v="0"/>
    <x v="1"/>
    <n v="1"/>
    <x v="1"/>
    <n v="231919"/>
    <n v="23"/>
    <x v="1"/>
    <x v="0"/>
  </r>
  <r>
    <n v="653"/>
    <n v="0"/>
    <x v="0"/>
    <n v="3"/>
    <x v="0"/>
    <s v="Kalvik, Mr. Johannes Halvorsen"/>
    <x v="0"/>
    <n v="21"/>
    <x v="0"/>
    <n v="0"/>
    <x v="1"/>
    <n v="0"/>
    <x v="0"/>
    <n v="8475"/>
    <n v="8.4332999999999991"/>
    <x v="0"/>
    <x v="0"/>
  </r>
  <r>
    <n v="654"/>
    <n v="1"/>
    <x v="1"/>
    <n v="3"/>
    <x v="0"/>
    <s v="O'Leary, Miss. Hanora Norah"/>
    <x v="1"/>
    <m/>
    <x v="2"/>
    <n v="0"/>
    <x v="1"/>
    <n v="0"/>
    <x v="0"/>
    <n v="330919"/>
    <n v="7.8292000000000002"/>
    <x v="0"/>
    <x v="2"/>
  </r>
  <r>
    <n v="655"/>
    <n v="0"/>
    <x v="0"/>
    <n v="3"/>
    <x v="0"/>
    <s v="Hegarty, Miss. Hanora Nora"/>
    <x v="1"/>
    <n v="18"/>
    <x v="0"/>
    <n v="0"/>
    <x v="1"/>
    <n v="0"/>
    <x v="0"/>
    <n v="365226"/>
    <n v="6.75"/>
    <x v="0"/>
    <x v="2"/>
  </r>
  <r>
    <n v="656"/>
    <n v="0"/>
    <x v="0"/>
    <n v="2"/>
    <x v="2"/>
    <s v="Hickman, Mr. Leonard Mark"/>
    <x v="0"/>
    <n v="24"/>
    <x v="0"/>
    <n v="2"/>
    <x v="0"/>
    <n v="0"/>
    <x v="0"/>
    <s v="S.O.C. 14879"/>
    <n v="73.5"/>
    <x v="1"/>
    <x v="0"/>
  </r>
  <r>
    <n v="657"/>
    <n v="0"/>
    <x v="0"/>
    <n v="3"/>
    <x v="0"/>
    <s v="Radeff, Mr. Alexander"/>
    <x v="0"/>
    <m/>
    <x v="2"/>
    <n v="0"/>
    <x v="1"/>
    <n v="0"/>
    <x v="0"/>
    <n v="349223"/>
    <n v="7.8958000000000004"/>
    <x v="0"/>
    <x v="0"/>
  </r>
  <r>
    <n v="658"/>
    <n v="0"/>
    <x v="0"/>
    <n v="3"/>
    <x v="0"/>
    <s v="Bourke, Mrs. John (Catherine)"/>
    <x v="1"/>
    <n v="32"/>
    <x v="0"/>
    <n v="1"/>
    <x v="0"/>
    <n v="1"/>
    <x v="1"/>
    <n v="364849"/>
    <n v="15.5"/>
    <x v="2"/>
    <x v="2"/>
  </r>
  <r>
    <n v="659"/>
    <n v="0"/>
    <x v="0"/>
    <n v="2"/>
    <x v="2"/>
    <s v="Eitemiller, Mr. George Floyd"/>
    <x v="0"/>
    <n v="23"/>
    <x v="0"/>
    <n v="0"/>
    <x v="1"/>
    <n v="0"/>
    <x v="0"/>
    <n v="29751"/>
    <n v="13"/>
    <x v="2"/>
    <x v="0"/>
  </r>
  <r>
    <n v="660"/>
    <n v="0"/>
    <x v="0"/>
    <n v="1"/>
    <x v="1"/>
    <s v="Newell, Mr. Arthur Webster"/>
    <x v="0"/>
    <n v="58"/>
    <x v="3"/>
    <n v="0"/>
    <x v="1"/>
    <n v="2"/>
    <x v="1"/>
    <n v="35273"/>
    <n v="113.27500000000001"/>
    <x v="1"/>
    <x v="1"/>
  </r>
  <r>
    <n v="661"/>
    <n v="1"/>
    <x v="1"/>
    <n v="1"/>
    <x v="1"/>
    <s v="Frauenthal, Dr. Henry William"/>
    <x v="0"/>
    <n v="50"/>
    <x v="3"/>
    <n v="2"/>
    <x v="0"/>
    <n v="0"/>
    <x v="0"/>
    <s v="PC 17611"/>
    <n v="133.65"/>
    <x v="1"/>
    <x v="0"/>
  </r>
  <r>
    <n v="662"/>
    <n v="0"/>
    <x v="0"/>
    <n v="3"/>
    <x v="0"/>
    <s v="Badt, Mr. Mohamed"/>
    <x v="0"/>
    <n v="40"/>
    <x v="1"/>
    <n v="0"/>
    <x v="1"/>
    <n v="0"/>
    <x v="0"/>
    <n v="2623"/>
    <n v="7.2249999999999996"/>
    <x v="0"/>
    <x v="1"/>
  </r>
  <r>
    <n v="663"/>
    <n v="0"/>
    <x v="0"/>
    <n v="1"/>
    <x v="1"/>
    <s v="Colley, Mr. Edward Pomeroy"/>
    <x v="0"/>
    <n v="47"/>
    <x v="1"/>
    <n v="0"/>
    <x v="1"/>
    <n v="0"/>
    <x v="0"/>
    <n v="5727"/>
    <n v="25.587499999999999"/>
    <x v="1"/>
    <x v="0"/>
  </r>
  <r>
    <n v="664"/>
    <n v="0"/>
    <x v="0"/>
    <n v="3"/>
    <x v="0"/>
    <s v="Coleff, Mr. Peju"/>
    <x v="0"/>
    <n v="36"/>
    <x v="1"/>
    <n v="0"/>
    <x v="1"/>
    <n v="0"/>
    <x v="0"/>
    <n v="349210"/>
    <n v="7.4958"/>
    <x v="0"/>
    <x v="0"/>
  </r>
  <r>
    <n v="665"/>
    <n v="1"/>
    <x v="1"/>
    <n v="3"/>
    <x v="0"/>
    <s v="Lindqvist, Mr. Eino William"/>
    <x v="0"/>
    <n v="20"/>
    <x v="0"/>
    <n v="1"/>
    <x v="0"/>
    <n v="0"/>
    <x v="0"/>
    <s v="STON/O 2. 3101285"/>
    <n v="7.9249999999999998"/>
    <x v="0"/>
    <x v="0"/>
  </r>
  <r>
    <n v="666"/>
    <n v="0"/>
    <x v="0"/>
    <n v="2"/>
    <x v="2"/>
    <s v="Hickman, Mr. Lewis"/>
    <x v="0"/>
    <n v="32"/>
    <x v="0"/>
    <n v="2"/>
    <x v="0"/>
    <n v="0"/>
    <x v="0"/>
    <s v="S.O.C. 14879"/>
    <n v="73.5"/>
    <x v="1"/>
    <x v="0"/>
  </r>
  <r>
    <n v="667"/>
    <n v="0"/>
    <x v="0"/>
    <n v="2"/>
    <x v="2"/>
    <s v="Butler, Mr. Reginald Fenton"/>
    <x v="0"/>
    <n v="25"/>
    <x v="0"/>
    <n v="0"/>
    <x v="1"/>
    <n v="0"/>
    <x v="0"/>
    <n v="234686"/>
    <n v="13"/>
    <x v="2"/>
    <x v="0"/>
  </r>
  <r>
    <n v="668"/>
    <n v="0"/>
    <x v="0"/>
    <n v="3"/>
    <x v="0"/>
    <s v="Rommetvedt, Mr. Knud Paust"/>
    <x v="0"/>
    <m/>
    <x v="2"/>
    <n v="0"/>
    <x v="1"/>
    <n v="0"/>
    <x v="0"/>
    <n v="312993"/>
    <n v="7.7750000000000004"/>
    <x v="0"/>
    <x v="0"/>
  </r>
  <r>
    <n v="669"/>
    <n v="0"/>
    <x v="0"/>
    <n v="3"/>
    <x v="0"/>
    <s v="Cook, Mr. Jacob"/>
    <x v="0"/>
    <n v="43"/>
    <x v="1"/>
    <n v="0"/>
    <x v="1"/>
    <n v="0"/>
    <x v="0"/>
    <s v="A/5 3536"/>
    <n v="8.0500000000000007"/>
    <x v="0"/>
    <x v="0"/>
  </r>
  <r>
    <n v="670"/>
    <n v="1"/>
    <x v="1"/>
    <n v="1"/>
    <x v="1"/>
    <s v="Taylor, Mrs. Elmer Zebley (Juliet Cummins Wright)"/>
    <x v="1"/>
    <m/>
    <x v="2"/>
    <n v="1"/>
    <x v="0"/>
    <n v="0"/>
    <x v="0"/>
    <n v="19996"/>
    <n v="52"/>
    <x v="1"/>
    <x v="0"/>
  </r>
  <r>
    <n v="671"/>
    <n v="1"/>
    <x v="1"/>
    <n v="2"/>
    <x v="2"/>
    <s v="Brown, Mrs. Thomas William Solomon (Elizabeth Catherine Ford)"/>
    <x v="1"/>
    <n v="40"/>
    <x v="1"/>
    <n v="1"/>
    <x v="0"/>
    <n v="1"/>
    <x v="1"/>
    <n v="29750"/>
    <n v="39"/>
    <x v="1"/>
    <x v="0"/>
  </r>
  <r>
    <n v="672"/>
    <n v="0"/>
    <x v="0"/>
    <n v="1"/>
    <x v="1"/>
    <s v="Davidson, Mr. Thornton"/>
    <x v="0"/>
    <n v="31"/>
    <x v="0"/>
    <n v="1"/>
    <x v="0"/>
    <n v="0"/>
    <x v="0"/>
    <s v="F.C. 12750"/>
    <n v="52"/>
    <x v="1"/>
    <x v="0"/>
  </r>
  <r>
    <n v="673"/>
    <n v="0"/>
    <x v="0"/>
    <n v="2"/>
    <x v="2"/>
    <s v="Mitchell, Mr. Henry Michael"/>
    <x v="0"/>
    <n v="70"/>
    <x v="3"/>
    <n v="0"/>
    <x v="1"/>
    <n v="0"/>
    <x v="0"/>
    <s v="C.A. 24580"/>
    <n v="10.5"/>
    <x v="2"/>
    <x v="0"/>
  </r>
  <r>
    <n v="674"/>
    <n v="1"/>
    <x v="1"/>
    <n v="2"/>
    <x v="2"/>
    <s v="Wilhelms, Mr. Charles"/>
    <x v="0"/>
    <n v="31"/>
    <x v="0"/>
    <n v="0"/>
    <x v="1"/>
    <n v="0"/>
    <x v="0"/>
    <n v="244270"/>
    <n v="13"/>
    <x v="2"/>
    <x v="0"/>
  </r>
  <r>
    <n v="675"/>
    <n v="0"/>
    <x v="0"/>
    <n v="2"/>
    <x v="2"/>
    <s v="Watson, Mr. Ennis Hastings"/>
    <x v="0"/>
    <m/>
    <x v="2"/>
    <n v="0"/>
    <x v="1"/>
    <n v="0"/>
    <x v="0"/>
    <n v="239856"/>
    <n v="0"/>
    <x v="0"/>
    <x v="0"/>
  </r>
  <r>
    <n v="676"/>
    <n v="0"/>
    <x v="0"/>
    <n v="3"/>
    <x v="0"/>
    <s v="Edvardsson, Mr. Gustaf Hjalmar"/>
    <x v="0"/>
    <n v="18"/>
    <x v="0"/>
    <n v="0"/>
    <x v="1"/>
    <n v="0"/>
    <x v="0"/>
    <n v="349912"/>
    <n v="7.7750000000000004"/>
    <x v="0"/>
    <x v="0"/>
  </r>
  <r>
    <n v="677"/>
    <n v="0"/>
    <x v="0"/>
    <n v="3"/>
    <x v="0"/>
    <s v="Sawyer, Mr. Frederick Charles"/>
    <x v="0"/>
    <n v="24.5"/>
    <x v="0"/>
    <n v="0"/>
    <x v="1"/>
    <n v="0"/>
    <x v="0"/>
    <n v="342826"/>
    <n v="8.0500000000000007"/>
    <x v="0"/>
    <x v="0"/>
  </r>
  <r>
    <n v="678"/>
    <n v="1"/>
    <x v="1"/>
    <n v="3"/>
    <x v="0"/>
    <s v="Turja, Miss. Anna Sofia"/>
    <x v="1"/>
    <n v="18"/>
    <x v="0"/>
    <n v="0"/>
    <x v="1"/>
    <n v="0"/>
    <x v="0"/>
    <n v="4138"/>
    <n v="9.8416999999999994"/>
    <x v="0"/>
    <x v="0"/>
  </r>
  <r>
    <n v="679"/>
    <n v="0"/>
    <x v="0"/>
    <n v="3"/>
    <x v="0"/>
    <s v="Goodwin, Mrs. Frederick (Augusta Tyler)"/>
    <x v="1"/>
    <n v="43"/>
    <x v="1"/>
    <n v="1"/>
    <x v="0"/>
    <n v="6"/>
    <x v="1"/>
    <s v="CA 2144"/>
    <n v="46.9"/>
    <x v="1"/>
    <x v="0"/>
  </r>
  <r>
    <n v="680"/>
    <n v="1"/>
    <x v="1"/>
    <n v="1"/>
    <x v="1"/>
    <s v="Cardeza, Mr. Thomas Drake Martinez"/>
    <x v="0"/>
    <n v="36"/>
    <x v="1"/>
    <n v="0"/>
    <x v="1"/>
    <n v="1"/>
    <x v="1"/>
    <s v="PC 17755"/>
    <n v="512.32920000000001"/>
    <x v="1"/>
    <x v="1"/>
  </r>
  <r>
    <n v="681"/>
    <n v="0"/>
    <x v="0"/>
    <n v="3"/>
    <x v="0"/>
    <s v="Peters, Miss. Katie"/>
    <x v="1"/>
    <m/>
    <x v="2"/>
    <n v="0"/>
    <x v="1"/>
    <n v="0"/>
    <x v="0"/>
    <n v="330935"/>
    <n v="8.1374999999999993"/>
    <x v="0"/>
    <x v="2"/>
  </r>
  <r>
    <n v="682"/>
    <n v="1"/>
    <x v="1"/>
    <n v="1"/>
    <x v="1"/>
    <s v="Hassab, Mr. Hammad"/>
    <x v="0"/>
    <n v="27"/>
    <x v="0"/>
    <n v="0"/>
    <x v="1"/>
    <n v="0"/>
    <x v="0"/>
    <s v="PC 17572"/>
    <n v="76.729200000000006"/>
    <x v="1"/>
    <x v="1"/>
  </r>
  <r>
    <n v="683"/>
    <n v="0"/>
    <x v="0"/>
    <n v="3"/>
    <x v="0"/>
    <s v="Olsvigen, Mr. Thor Anderson"/>
    <x v="0"/>
    <n v="20"/>
    <x v="0"/>
    <n v="0"/>
    <x v="1"/>
    <n v="0"/>
    <x v="0"/>
    <n v="6563"/>
    <n v="9.2249999999999996"/>
    <x v="0"/>
    <x v="0"/>
  </r>
  <r>
    <n v="684"/>
    <n v="0"/>
    <x v="0"/>
    <n v="3"/>
    <x v="0"/>
    <s v="Goodwin, Mr. Charles Edward"/>
    <x v="0"/>
    <n v="14"/>
    <x v="0"/>
    <n v="5"/>
    <x v="0"/>
    <n v="2"/>
    <x v="1"/>
    <s v="CA 2144"/>
    <n v="46.9"/>
    <x v="1"/>
    <x v="0"/>
  </r>
  <r>
    <n v="685"/>
    <n v="0"/>
    <x v="0"/>
    <n v="2"/>
    <x v="2"/>
    <s v="Brown, Mr. Thomas William Solomon"/>
    <x v="0"/>
    <n v="60"/>
    <x v="3"/>
    <n v="1"/>
    <x v="0"/>
    <n v="1"/>
    <x v="1"/>
    <n v="29750"/>
    <n v="39"/>
    <x v="1"/>
    <x v="0"/>
  </r>
  <r>
    <n v="686"/>
    <n v="0"/>
    <x v="0"/>
    <n v="2"/>
    <x v="2"/>
    <s v="Laroche, Mr. Joseph Philippe Lemercier"/>
    <x v="0"/>
    <n v="25"/>
    <x v="0"/>
    <n v="1"/>
    <x v="0"/>
    <n v="2"/>
    <x v="1"/>
    <s v="SC/Paris 2123"/>
    <n v="41.5792"/>
    <x v="1"/>
    <x v="1"/>
  </r>
  <r>
    <n v="687"/>
    <n v="0"/>
    <x v="0"/>
    <n v="3"/>
    <x v="0"/>
    <s v="Panula, Mr. Jaako Arnold"/>
    <x v="0"/>
    <n v="14"/>
    <x v="0"/>
    <n v="4"/>
    <x v="0"/>
    <n v="1"/>
    <x v="1"/>
    <n v="3101295"/>
    <n v="39.6875"/>
    <x v="1"/>
    <x v="0"/>
  </r>
  <r>
    <n v="688"/>
    <n v="0"/>
    <x v="0"/>
    <n v="3"/>
    <x v="0"/>
    <s v="Dakic, Mr. Branko"/>
    <x v="0"/>
    <n v="19"/>
    <x v="0"/>
    <n v="0"/>
    <x v="1"/>
    <n v="0"/>
    <x v="0"/>
    <n v="349228"/>
    <n v="10.1708"/>
    <x v="2"/>
    <x v="0"/>
  </r>
  <r>
    <n v="689"/>
    <n v="0"/>
    <x v="0"/>
    <n v="3"/>
    <x v="0"/>
    <s v="Fischer, Mr. Eberhard Thelander"/>
    <x v="0"/>
    <n v="18"/>
    <x v="0"/>
    <n v="0"/>
    <x v="1"/>
    <n v="0"/>
    <x v="0"/>
    <n v="350036"/>
    <n v="7.7957999999999998"/>
    <x v="0"/>
    <x v="0"/>
  </r>
  <r>
    <n v="690"/>
    <n v="1"/>
    <x v="1"/>
    <n v="1"/>
    <x v="1"/>
    <s v="Madill, Miss. Georgette Alexandra"/>
    <x v="1"/>
    <n v="15"/>
    <x v="0"/>
    <n v="0"/>
    <x v="1"/>
    <n v="1"/>
    <x v="1"/>
    <n v="24160"/>
    <n v="211.33750000000001"/>
    <x v="1"/>
    <x v="0"/>
  </r>
  <r>
    <n v="691"/>
    <n v="1"/>
    <x v="1"/>
    <n v="1"/>
    <x v="1"/>
    <s v="Dick, Mr. Albert Adrian"/>
    <x v="0"/>
    <n v="31"/>
    <x v="0"/>
    <n v="1"/>
    <x v="0"/>
    <n v="0"/>
    <x v="0"/>
    <n v="17474"/>
    <n v="57"/>
    <x v="1"/>
    <x v="0"/>
  </r>
  <r>
    <n v="692"/>
    <n v="1"/>
    <x v="1"/>
    <n v="3"/>
    <x v="0"/>
    <s v="Karun, Miss. Manca"/>
    <x v="1"/>
    <n v="4"/>
    <x v="0"/>
    <n v="0"/>
    <x v="1"/>
    <n v="1"/>
    <x v="1"/>
    <n v="349256"/>
    <n v="13.416700000000001"/>
    <x v="2"/>
    <x v="1"/>
  </r>
  <r>
    <n v="693"/>
    <n v="1"/>
    <x v="1"/>
    <n v="3"/>
    <x v="0"/>
    <s v="Lam, Mr. Ali"/>
    <x v="0"/>
    <m/>
    <x v="2"/>
    <n v="0"/>
    <x v="1"/>
    <n v="0"/>
    <x v="0"/>
    <n v="1601"/>
    <n v="56.495800000000003"/>
    <x v="1"/>
    <x v="0"/>
  </r>
  <r>
    <n v="694"/>
    <n v="0"/>
    <x v="0"/>
    <n v="3"/>
    <x v="0"/>
    <s v="Saad, Mr. Khalil"/>
    <x v="0"/>
    <n v="25"/>
    <x v="0"/>
    <n v="0"/>
    <x v="1"/>
    <n v="0"/>
    <x v="0"/>
    <n v="2672"/>
    <n v="7.2249999999999996"/>
    <x v="0"/>
    <x v="1"/>
  </r>
  <r>
    <n v="695"/>
    <n v="0"/>
    <x v="0"/>
    <n v="1"/>
    <x v="1"/>
    <s v="Weir, Col. John"/>
    <x v="0"/>
    <n v="60"/>
    <x v="3"/>
    <n v="0"/>
    <x v="1"/>
    <n v="0"/>
    <x v="0"/>
    <n v="113800"/>
    <n v="26.55"/>
    <x v="1"/>
    <x v="0"/>
  </r>
  <r>
    <n v="696"/>
    <n v="0"/>
    <x v="0"/>
    <n v="2"/>
    <x v="2"/>
    <s v="Chapman, Mr. Charles Henry"/>
    <x v="0"/>
    <n v="52"/>
    <x v="3"/>
    <n v="0"/>
    <x v="1"/>
    <n v="0"/>
    <x v="0"/>
    <n v="248731"/>
    <n v="13.5"/>
    <x v="2"/>
    <x v="0"/>
  </r>
  <r>
    <n v="697"/>
    <n v="0"/>
    <x v="0"/>
    <n v="3"/>
    <x v="0"/>
    <s v="Kelly, Mr. James"/>
    <x v="0"/>
    <n v="44"/>
    <x v="1"/>
    <n v="0"/>
    <x v="1"/>
    <n v="0"/>
    <x v="0"/>
    <n v="363592"/>
    <n v="8.0500000000000007"/>
    <x v="0"/>
    <x v="0"/>
  </r>
  <r>
    <n v="698"/>
    <n v="1"/>
    <x v="1"/>
    <n v="3"/>
    <x v="0"/>
    <s v="Mullens, Miss. Katherine Katie"/>
    <x v="1"/>
    <m/>
    <x v="2"/>
    <n v="0"/>
    <x v="1"/>
    <n v="0"/>
    <x v="0"/>
    <n v="35852"/>
    <n v="7.7332999999999998"/>
    <x v="0"/>
    <x v="2"/>
  </r>
  <r>
    <n v="699"/>
    <n v="0"/>
    <x v="0"/>
    <n v="1"/>
    <x v="1"/>
    <s v="Thayer, Mr. John Borland"/>
    <x v="0"/>
    <n v="49"/>
    <x v="1"/>
    <n v="1"/>
    <x v="0"/>
    <n v="1"/>
    <x v="1"/>
    <n v="17421"/>
    <n v="110.88330000000001"/>
    <x v="1"/>
    <x v="1"/>
  </r>
  <r>
    <n v="700"/>
    <n v="0"/>
    <x v="0"/>
    <n v="3"/>
    <x v="0"/>
    <s v="Humblen, Mr. Adolf Mathias Nicolai Olsen"/>
    <x v="0"/>
    <n v="42"/>
    <x v="1"/>
    <n v="0"/>
    <x v="1"/>
    <n v="0"/>
    <x v="0"/>
    <n v="348121"/>
    <n v="7.65"/>
    <x v="0"/>
    <x v="0"/>
  </r>
  <r>
    <n v="701"/>
    <n v="1"/>
    <x v="1"/>
    <n v="1"/>
    <x v="1"/>
    <s v="Astor, Mrs. John Jacob (Madeleine Talmadge Force)"/>
    <x v="1"/>
    <n v="18"/>
    <x v="0"/>
    <n v="1"/>
    <x v="0"/>
    <n v="0"/>
    <x v="0"/>
    <s v="PC 17757"/>
    <n v="227.52500000000001"/>
    <x v="1"/>
    <x v="1"/>
  </r>
  <r>
    <n v="702"/>
    <n v="1"/>
    <x v="1"/>
    <n v="1"/>
    <x v="1"/>
    <s v="Silverthorne, Mr. Spencer Victor"/>
    <x v="0"/>
    <n v="35"/>
    <x v="1"/>
    <n v="0"/>
    <x v="1"/>
    <n v="0"/>
    <x v="0"/>
    <s v="PC 17475"/>
    <n v="26.287500000000001"/>
    <x v="1"/>
    <x v="0"/>
  </r>
  <r>
    <n v="703"/>
    <n v="0"/>
    <x v="0"/>
    <n v="3"/>
    <x v="0"/>
    <s v="Barbara, Miss. Saiide"/>
    <x v="1"/>
    <n v="18"/>
    <x v="0"/>
    <n v="0"/>
    <x v="1"/>
    <n v="1"/>
    <x v="1"/>
    <n v="2691"/>
    <n v="14.4542"/>
    <x v="2"/>
    <x v="1"/>
  </r>
  <r>
    <n v="704"/>
    <n v="0"/>
    <x v="0"/>
    <n v="3"/>
    <x v="0"/>
    <s v="Gallagher, Mr. Martin"/>
    <x v="0"/>
    <n v="25"/>
    <x v="0"/>
    <n v="0"/>
    <x v="1"/>
    <n v="0"/>
    <x v="0"/>
    <n v="36864"/>
    <n v="7.7416999999999998"/>
    <x v="0"/>
    <x v="2"/>
  </r>
  <r>
    <n v="705"/>
    <n v="0"/>
    <x v="0"/>
    <n v="3"/>
    <x v="0"/>
    <s v="Hansen, Mr. Henrik Juul"/>
    <x v="0"/>
    <n v="26"/>
    <x v="0"/>
    <n v="1"/>
    <x v="0"/>
    <n v="0"/>
    <x v="0"/>
    <n v="350025"/>
    <n v="7.8541999999999996"/>
    <x v="0"/>
    <x v="0"/>
  </r>
  <r>
    <n v="706"/>
    <n v="0"/>
    <x v="0"/>
    <n v="2"/>
    <x v="2"/>
    <s v="Morley, Mr. Henry Samuel (Mr Henry Marshall)"/>
    <x v="0"/>
    <n v="39"/>
    <x v="1"/>
    <n v="0"/>
    <x v="1"/>
    <n v="0"/>
    <x v="0"/>
    <n v="250655"/>
    <n v="26"/>
    <x v="1"/>
    <x v="0"/>
  </r>
  <r>
    <n v="707"/>
    <n v="1"/>
    <x v="1"/>
    <n v="2"/>
    <x v="2"/>
    <s v="Kelly, Mrs. Florence Fannie"/>
    <x v="1"/>
    <n v="45"/>
    <x v="1"/>
    <n v="0"/>
    <x v="1"/>
    <n v="0"/>
    <x v="0"/>
    <n v="223596"/>
    <n v="13.5"/>
    <x v="2"/>
    <x v="0"/>
  </r>
  <r>
    <n v="708"/>
    <n v="1"/>
    <x v="1"/>
    <n v="1"/>
    <x v="1"/>
    <s v="Calderhead, Mr. Edward Pennington"/>
    <x v="0"/>
    <n v="42"/>
    <x v="1"/>
    <n v="0"/>
    <x v="1"/>
    <n v="0"/>
    <x v="0"/>
    <s v="PC 17476"/>
    <n v="26.287500000000001"/>
    <x v="1"/>
    <x v="0"/>
  </r>
  <r>
    <n v="709"/>
    <n v="1"/>
    <x v="1"/>
    <n v="1"/>
    <x v="1"/>
    <s v="Cleaver, Miss. Alice"/>
    <x v="1"/>
    <n v="22"/>
    <x v="0"/>
    <n v="0"/>
    <x v="1"/>
    <n v="0"/>
    <x v="0"/>
    <n v="113781"/>
    <n v="151.55000000000001"/>
    <x v="1"/>
    <x v="0"/>
  </r>
  <r>
    <n v="710"/>
    <n v="1"/>
    <x v="1"/>
    <n v="3"/>
    <x v="0"/>
    <s v="Moubarek, Master. Halim Gonios (William George)"/>
    <x v="0"/>
    <m/>
    <x v="2"/>
    <n v="1"/>
    <x v="0"/>
    <n v="1"/>
    <x v="1"/>
    <n v="2661"/>
    <n v="15.245799999999999"/>
    <x v="2"/>
    <x v="1"/>
  </r>
  <r>
    <n v="711"/>
    <n v="1"/>
    <x v="1"/>
    <n v="1"/>
    <x v="1"/>
    <s v="Mayne, Mlle. Berthe Antonine (Mrs de Villiers)"/>
    <x v="1"/>
    <n v="24"/>
    <x v="0"/>
    <n v="0"/>
    <x v="1"/>
    <n v="0"/>
    <x v="0"/>
    <s v="PC 17482"/>
    <n v="49.504199999999997"/>
    <x v="1"/>
    <x v="1"/>
  </r>
  <r>
    <n v="712"/>
    <n v="0"/>
    <x v="0"/>
    <n v="1"/>
    <x v="1"/>
    <s v="Klaber, Mr. Herman"/>
    <x v="0"/>
    <m/>
    <x v="2"/>
    <n v="0"/>
    <x v="1"/>
    <n v="0"/>
    <x v="0"/>
    <n v="113028"/>
    <n v="26.55"/>
    <x v="1"/>
    <x v="0"/>
  </r>
  <r>
    <n v="713"/>
    <n v="1"/>
    <x v="1"/>
    <n v="1"/>
    <x v="1"/>
    <s v="Taylor, Mr. Elmer Zebley"/>
    <x v="0"/>
    <n v="48"/>
    <x v="1"/>
    <n v="1"/>
    <x v="0"/>
    <n v="0"/>
    <x v="0"/>
    <n v="19996"/>
    <n v="52"/>
    <x v="1"/>
    <x v="0"/>
  </r>
  <r>
    <n v="714"/>
    <n v="0"/>
    <x v="0"/>
    <n v="3"/>
    <x v="0"/>
    <s v="Larsson, Mr. August Viktor"/>
    <x v="0"/>
    <n v="29"/>
    <x v="0"/>
    <n v="0"/>
    <x v="1"/>
    <n v="0"/>
    <x v="0"/>
    <n v="7545"/>
    <n v="9.4832999999999998"/>
    <x v="0"/>
    <x v="0"/>
  </r>
  <r>
    <n v="715"/>
    <n v="0"/>
    <x v="0"/>
    <n v="2"/>
    <x v="2"/>
    <s v="Greenberg, Mr. Samuel"/>
    <x v="0"/>
    <n v="52"/>
    <x v="3"/>
    <n v="0"/>
    <x v="1"/>
    <n v="0"/>
    <x v="0"/>
    <n v="250647"/>
    <n v="13"/>
    <x v="2"/>
    <x v="0"/>
  </r>
  <r>
    <n v="716"/>
    <n v="0"/>
    <x v="0"/>
    <n v="3"/>
    <x v="0"/>
    <s v="Soholt, Mr. Peter Andreas Lauritz Andersen"/>
    <x v="0"/>
    <n v="19"/>
    <x v="0"/>
    <n v="0"/>
    <x v="1"/>
    <n v="0"/>
    <x v="0"/>
    <n v="348124"/>
    <n v="7.65"/>
    <x v="0"/>
    <x v="0"/>
  </r>
  <r>
    <n v="717"/>
    <n v="1"/>
    <x v="1"/>
    <n v="1"/>
    <x v="1"/>
    <s v="Endres, Miss. Caroline Louise"/>
    <x v="1"/>
    <n v="38"/>
    <x v="1"/>
    <n v="0"/>
    <x v="1"/>
    <n v="0"/>
    <x v="0"/>
    <s v="PC 17757"/>
    <n v="227.52500000000001"/>
    <x v="1"/>
    <x v="1"/>
  </r>
  <r>
    <n v="718"/>
    <n v="1"/>
    <x v="1"/>
    <n v="2"/>
    <x v="2"/>
    <s v="Troutt, Miss. Edwina Celia Winnie"/>
    <x v="1"/>
    <n v="27"/>
    <x v="0"/>
    <n v="0"/>
    <x v="1"/>
    <n v="0"/>
    <x v="0"/>
    <n v="34218"/>
    <n v="10.5"/>
    <x v="2"/>
    <x v="0"/>
  </r>
  <r>
    <n v="719"/>
    <n v="0"/>
    <x v="0"/>
    <n v="3"/>
    <x v="0"/>
    <s v="McEvoy, Mr. Michael"/>
    <x v="0"/>
    <m/>
    <x v="2"/>
    <n v="0"/>
    <x v="1"/>
    <n v="0"/>
    <x v="0"/>
    <n v="36568"/>
    <n v="15.5"/>
    <x v="2"/>
    <x v="2"/>
  </r>
  <r>
    <n v="720"/>
    <n v="0"/>
    <x v="0"/>
    <n v="3"/>
    <x v="0"/>
    <s v="Johnson, Mr. Malkolm Joackim"/>
    <x v="0"/>
    <n v="33"/>
    <x v="0"/>
    <n v="0"/>
    <x v="1"/>
    <n v="0"/>
    <x v="0"/>
    <n v="347062"/>
    <n v="7.7750000000000004"/>
    <x v="0"/>
    <x v="0"/>
  </r>
  <r>
    <n v="721"/>
    <n v="1"/>
    <x v="1"/>
    <n v="2"/>
    <x v="2"/>
    <s v="Harper, Miss. Annie Jessie Nina"/>
    <x v="1"/>
    <n v="6"/>
    <x v="0"/>
    <n v="0"/>
    <x v="1"/>
    <n v="1"/>
    <x v="1"/>
    <n v="248727"/>
    <n v="33"/>
    <x v="1"/>
    <x v="0"/>
  </r>
  <r>
    <n v="722"/>
    <n v="0"/>
    <x v="0"/>
    <n v="3"/>
    <x v="0"/>
    <s v="Jensen, Mr. Svend Lauritz"/>
    <x v="0"/>
    <n v="17"/>
    <x v="0"/>
    <n v="1"/>
    <x v="0"/>
    <n v="0"/>
    <x v="0"/>
    <n v="350048"/>
    <n v="7.0541999999999998"/>
    <x v="0"/>
    <x v="0"/>
  </r>
  <r>
    <n v="723"/>
    <n v="0"/>
    <x v="0"/>
    <n v="2"/>
    <x v="2"/>
    <s v="Gillespie, Mr. William Henry"/>
    <x v="0"/>
    <n v="34"/>
    <x v="0"/>
    <n v="0"/>
    <x v="1"/>
    <n v="0"/>
    <x v="0"/>
    <n v="12233"/>
    <n v="13"/>
    <x v="2"/>
    <x v="0"/>
  </r>
  <r>
    <n v="724"/>
    <n v="0"/>
    <x v="0"/>
    <n v="2"/>
    <x v="2"/>
    <s v="Hodges, Mr. Henry Price"/>
    <x v="0"/>
    <n v="50"/>
    <x v="3"/>
    <n v="0"/>
    <x v="1"/>
    <n v="0"/>
    <x v="0"/>
    <n v="250643"/>
    <n v="13"/>
    <x v="2"/>
    <x v="0"/>
  </r>
  <r>
    <n v="725"/>
    <n v="1"/>
    <x v="1"/>
    <n v="1"/>
    <x v="1"/>
    <s v="Chambers, Mr. Norman Campbell"/>
    <x v="0"/>
    <n v="27"/>
    <x v="0"/>
    <n v="1"/>
    <x v="0"/>
    <n v="0"/>
    <x v="0"/>
    <n v="113806"/>
    <n v="53.1"/>
    <x v="1"/>
    <x v="0"/>
  </r>
  <r>
    <n v="726"/>
    <n v="0"/>
    <x v="0"/>
    <n v="3"/>
    <x v="0"/>
    <s v="Oreskovic, Mr. Luka"/>
    <x v="0"/>
    <n v="20"/>
    <x v="0"/>
    <n v="0"/>
    <x v="1"/>
    <n v="0"/>
    <x v="0"/>
    <n v="315094"/>
    <n v="8.6624999999999996"/>
    <x v="0"/>
    <x v="0"/>
  </r>
  <r>
    <n v="727"/>
    <n v="1"/>
    <x v="1"/>
    <n v="2"/>
    <x v="2"/>
    <s v="Renouf, Mrs. Peter Henry (Lillian Jefferys)"/>
    <x v="1"/>
    <n v="30"/>
    <x v="0"/>
    <n v="3"/>
    <x v="0"/>
    <n v="0"/>
    <x v="0"/>
    <n v="31027"/>
    <n v="21"/>
    <x v="1"/>
    <x v="0"/>
  </r>
  <r>
    <n v="728"/>
    <n v="1"/>
    <x v="1"/>
    <n v="3"/>
    <x v="0"/>
    <s v="Mannion, Miss. Margareth"/>
    <x v="1"/>
    <m/>
    <x v="2"/>
    <n v="0"/>
    <x v="1"/>
    <n v="0"/>
    <x v="0"/>
    <n v="36866"/>
    <n v="7.7374999999999998"/>
    <x v="0"/>
    <x v="2"/>
  </r>
  <r>
    <n v="729"/>
    <n v="0"/>
    <x v="0"/>
    <n v="2"/>
    <x v="2"/>
    <s v="Bryhl, Mr. Kurt Arnold Gottfrid"/>
    <x v="0"/>
    <n v="25"/>
    <x v="0"/>
    <n v="1"/>
    <x v="0"/>
    <n v="0"/>
    <x v="0"/>
    <n v="236853"/>
    <n v="26"/>
    <x v="1"/>
    <x v="0"/>
  </r>
  <r>
    <n v="730"/>
    <n v="0"/>
    <x v="0"/>
    <n v="3"/>
    <x v="0"/>
    <s v="Ilmakangas, Miss. Pieta Sofia"/>
    <x v="1"/>
    <n v="25"/>
    <x v="0"/>
    <n v="1"/>
    <x v="0"/>
    <n v="0"/>
    <x v="0"/>
    <s v="STON/O2. 3101271"/>
    <n v="7.9249999999999998"/>
    <x v="0"/>
    <x v="0"/>
  </r>
  <r>
    <n v="731"/>
    <n v="1"/>
    <x v="1"/>
    <n v="1"/>
    <x v="1"/>
    <s v="Allen, Miss. Elisabeth Walton"/>
    <x v="1"/>
    <n v="29"/>
    <x v="0"/>
    <n v="0"/>
    <x v="1"/>
    <n v="0"/>
    <x v="0"/>
    <n v="24160"/>
    <n v="211.33750000000001"/>
    <x v="1"/>
    <x v="0"/>
  </r>
  <r>
    <n v="732"/>
    <n v="0"/>
    <x v="0"/>
    <n v="3"/>
    <x v="0"/>
    <s v="Hassan, Mr. Houssein G N"/>
    <x v="0"/>
    <n v="11"/>
    <x v="0"/>
    <n v="0"/>
    <x v="1"/>
    <n v="0"/>
    <x v="0"/>
    <n v="2699"/>
    <n v="18.787500000000001"/>
    <x v="2"/>
    <x v="1"/>
  </r>
  <r>
    <n v="733"/>
    <n v="0"/>
    <x v="0"/>
    <n v="2"/>
    <x v="2"/>
    <s v="Knight, Mr. Robert J"/>
    <x v="0"/>
    <m/>
    <x v="2"/>
    <n v="0"/>
    <x v="1"/>
    <n v="0"/>
    <x v="0"/>
    <n v="239855"/>
    <n v="0"/>
    <x v="0"/>
    <x v="0"/>
  </r>
  <r>
    <n v="734"/>
    <n v="0"/>
    <x v="0"/>
    <n v="2"/>
    <x v="2"/>
    <s v="Berriman, Mr. William John"/>
    <x v="0"/>
    <n v="23"/>
    <x v="0"/>
    <n v="0"/>
    <x v="1"/>
    <n v="0"/>
    <x v="0"/>
    <n v="28425"/>
    <n v="13"/>
    <x v="2"/>
    <x v="0"/>
  </r>
  <r>
    <n v="735"/>
    <n v="0"/>
    <x v="0"/>
    <n v="2"/>
    <x v="2"/>
    <s v="Troupiansky, Mr. Moses Aaron"/>
    <x v="0"/>
    <n v="23"/>
    <x v="0"/>
    <n v="0"/>
    <x v="1"/>
    <n v="0"/>
    <x v="0"/>
    <n v="233639"/>
    <n v="13"/>
    <x v="2"/>
    <x v="0"/>
  </r>
  <r>
    <n v="736"/>
    <n v="0"/>
    <x v="0"/>
    <n v="3"/>
    <x v="0"/>
    <s v="Williams, Mr. Leslie"/>
    <x v="0"/>
    <n v="28.5"/>
    <x v="0"/>
    <n v="0"/>
    <x v="1"/>
    <n v="0"/>
    <x v="0"/>
    <n v="54636"/>
    <n v="16.100000000000001"/>
    <x v="2"/>
    <x v="0"/>
  </r>
  <r>
    <n v="737"/>
    <n v="0"/>
    <x v="0"/>
    <n v="3"/>
    <x v="0"/>
    <s v="Ford, Mrs. Edward (Margaret Ann Watson)"/>
    <x v="1"/>
    <n v="48"/>
    <x v="1"/>
    <n v="1"/>
    <x v="0"/>
    <n v="3"/>
    <x v="1"/>
    <s v="W./C. 6608"/>
    <n v="34.375"/>
    <x v="1"/>
    <x v="0"/>
  </r>
  <r>
    <n v="738"/>
    <n v="1"/>
    <x v="1"/>
    <n v="1"/>
    <x v="1"/>
    <s v="Lesurer, Mr. Gustave J"/>
    <x v="0"/>
    <n v="35"/>
    <x v="1"/>
    <n v="0"/>
    <x v="1"/>
    <n v="0"/>
    <x v="0"/>
    <s v="PC 17755"/>
    <n v="512.32920000000001"/>
    <x v="1"/>
    <x v="1"/>
  </r>
  <r>
    <n v="739"/>
    <n v="0"/>
    <x v="0"/>
    <n v="3"/>
    <x v="0"/>
    <s v="Ivanoff, Mr. Kanio"/>
    <x v="0"/>
    <m/>
    <x v="2"/>
    <n v="0"/>
    <x v="1"/>
    <n v="0"/>
    <x v="0"/>
    <n v="349201"/>
    <n v="7.8958000000000004"/>
    <x v="0"/>
    <x v="0"/>
  </r>
  <r>
    <n v="740"/>
    <n v="0"/>
    <x v="0"/>
    <n v="3"/>
    <x v="0"/>
    <s v="Nankoff, Mr. Minko"/>
    <x v="0"/>
    <m/>
    <x v="2"/>
    <n v="0"/>
    <x v="1"/>
    <n v="0"/>
    <x v="0"/>
    <n v="349218"/>
    <n v="7.8958000000000004"/>
    <x v="0"/>
    <x v="0"/>
  </r>
  <r>
    <n v="741"/>
    <n v="1"/>
    <x v="1"/>
    <n v="1"/>
    <x v="1"/>
    <s v="Hawksford, Mr. Walter James"/>
    <x v="0"/>
    <m/>
    <x v="2"/>
    <n v="0"/>
    <x v="1"/>
    <n v="0"/>
    <x v="0"/>
    <n v="16988"/>
    <n v="30"/>
    <x v="1"/>
    <x v="0"/>
  </r>
  <r>
    <n v="742"/>
    <n v="0"/>
    <x v="0"/>
    <n v="1"/>
    <x v="1"/>
    <s v="Cavendish, Mr. Tyrell William"/>
    <x v="0"/>
    <n v="36"/>
    <x v="1"/>
    <n v="1"/>
    <x v="0"/>
    <n v="0"/>
    <x v="0"/>
    <n v="19877"/>
    <n v="78.849999999999994"/>
    <x v="1"/>
    <x v="0"/>
  </r>
  <r>
    <n v="743"/>
    <n v="1"/>
    <x v="1"/>
    <n v="1"/>
    <x v="1"/>
    <s v="Ryerson, Miss. Susan Parker Suzette"/>
    <x v="1"/>
    <n v="21"/>
    <x v="0"/>
    <n v="2"/>
    <x v="0"/>
    <n v="2"/>
    <x v="1"/>
    <s v="PC 17608"/>
    <n v="262.375"/>
    <x v="1"/>
    <x v="1"/>
  </r>
  <r>
    <n v="744"/>
    <n v="0"/>
    <x v="0"/>
    <n v="3"/>
    <x v="0"/>
    <s v="McNamee, Mr. Neal"/>
    <x v="0"/>
    <n v="24"/>
    <x v="0"/>
    <n v="1"/>
    <x v="0"/>
    <n v="0"/>
    <x v="0"/>
    <n v="376566"/>
    <n v="16.100000000000001"/>
    <x v="2"/>
    <x v="0"/>
  </r>
  <r>
    <n v="745"/>
    <n v="1"/>
    <x v="1"/>
    <n v="3"/>
    <x v="0"/>
    <s v="Stranden, Mr. Juho"/>
    <x v="0"/>
    <n v="31"/>
    <x v="0"/>
    <n v="0"/>
    <x v="1"/>
    <n v="0"/>
    <x v="0"/>
    <s v="STON/O 2. 3101288"/>
    <n v="7.9249999999999998"/>
    <x v="0"/>
    <x v="0"/>
  </r>
  <r>
    <n v="746"/>
    <n v="0"/>
    <x v="0"/>
    <n v="1"/>
    <x v="1"/>
    <s v="Crosby, Capt. Edward Gifford"/>
    <x v="0"/>
    <n v="70"/>
    <x v="3"/>
    <n v="1"/>
    <x v="0"/>
    <n v="1"/>
    <x v="1"/>
    <s v="WE/P 5735"/>
    <n v="71"/>
    <x v="1"/>
    <x v="0"/>
  </r>
  <r>
    <n v="747"/>
    <n v="0"/>
    <x v="0"/>
    <n v="3"/>
    <x v="0"/>
    <s v="Abbott, Mr. Rossmore Edward"/>
    <x v="0"/>
    <n v="16"/>
    <x v="0"/>
    <n v="1"/>
    <x v="0"/>
    <n v="1"/>
    <x v="1"/>
    <s v="C.A. 2673"/>
    <n v="20.25"/>
    <x v="1"/>
    <x v="0"/>
  </r>
  <r>
    <n v="748"/>
    <n v="1"/>
    <x v="1"/>
    <n v="2"/>
    <x v="2"/>
    <s v="Sinkkonen, Miss. Anna"/>
    <x v="1"/>
    <n v="30"/>
    <x v="0"/>
    <n v="0"/>
    <x v="1"/>
    <n v="0"/>
    <x v="0"/>
    <n v="250648"/>
    <n v="13"/>
    <x v="2"/>
    <x v="0"/>
  </r>
  <r>
    <n v="749"/>
    <n v="0"/>
    <x v="0"/>
    <n v="1"/>
    <x v="1"/>
    <s v="Marvin, Mr. Daniel Warner"/>
    <x v="0"/>
    <n v="19"/>
    <x v="0"/>
    <n v="1"/>
    <x v="0"/>
    <n v="0"/>
    <x v="0"/>
    <n v="113773"/>
    <n v="53.1"/>
    <x v="1"/>
    <x v="0"/>
  </r>
  <r>
    <n v="750"/>
    <n v="0"/>
    <x v="0"/>
    <n v="3"/>
    <x v="0"/>
    <s v="Connaghton, Mr. Michael"/>
    <x v="0"/>
    <n v="31"/>
    <x v="0"/>
    <n v="0"/>
    <x v="1"/>
    <n v="0"/>
    <x v="0"/>
    <n v="335097"/>
    <n v="7.75"/>
    <x v="0"/>
    <x v="2"/>
  </r>
  <r>
    <n v="751"/>
    <n v="1"/>
    <x v="1"/>
    <n v="2"/>
    <x v="2"/>
    <s v="Wells, Miss. Joan"/>
    <x v="1"/>
    <n v="4"/>
    <x v="0"/>
    <n v="1"/>
    <x v="0"/>
    <n v="1"/>
    <x v="1"/>
    <n v="29103"/>
    <n v="23"/>
    <x v="1"/>
    <x v="0"/>
  </r>
  <r>
    <n v="752"/>
    <n v="1"/>
    <x v="1"/>
    <n v="3"/>
    <x v="0"/>
    <s v="Moor, Master. Meier"/>
    <x v="0"/>
    <n v="6"/>
    <x v="0"/>
    <n v="0"/>
    <x v="1"/>
    <n v="1"/>
    <x v="1"/>
    <n v="392096"/>
    <n v="12.475"/>
    <x v="2"/>
    <x v="0"/>
  </r>
  <r>
    <n v="753"/>
    <n v="0"/>
    <x v="0"/>
    <n v="3"/>
    <x v="0"/>
    <s v="Vande Velde, Mr. Johannes Joseph"/>
    <x v="0"/>
    <n v="33"/>
    <x v="0"/>
    <n v="0"/>
    <x v="1"/>
    <n v="0"/>
    <x v="0"/>
    <n v="345780"/>
    <n v="9.5"/>
    <x v="0"/>
    <x v="0"/>
  </r>
  <r>
    <n v="754"/>
    <n v="0"/>
    <x v="0"/>
    <n v="3"/>
    <x v="0"/>
    <s v="Jonkoff, Mr. Lalio"/>
    <x v="0"/>
    <n v="23"/>
    <x v="0"/>
    <n v="0"/>
    <x v="1"/>
    <n v="0"/>
    <x v="0"/>
    <n v="349204"/>
    <n v="7.8958000000000004"/>
    <x v="0"/>
    <x v="0"/>
  </r>
  <r>
    <n v="755"/>
    <n v="1"/>
    <x v="1"/>
    <n v="2"/>
    <x v="2"/>
    <s v="Herman, Mrs. Samuel (Jane Laver)"/>
    <x v="1"/>
    <n v="48"/>
    <x v="1"/>
    <n v="1"/>
    <x v="0"/>
    <n v="2"/>
    <x v="1"/>
    <n v="220845"/>
    <n v="65"/>
    <x v="1"/>
    <x v="0"/>
  </r>
  <r>
    <n v="756"/>
    <n v="1"/>
    <x v="1"/>
    <n v="2"/>
    <x v="2"/>
    <s v="Hamalainen, Master. Viljo"/>
    <x v="0"/>
    <n v="0.67"/>
    <x v="0"/>
    <n v="1"/>
    <x v="0"/>
    <n v="1"/>
    <x v="1"/>
    <n v="250649"/>
    <n v="14.5"/>
    <x v="2"/>
    <x v="0"/>
  </r>
  <r>
    <n v="757"/>
    <n v="0"/>
    <x v="0"/>
    <n v="3"/>
    <x v="0"/>
    <s v="Carlsson, Mr. August Sigfrid"/>
    <x v="0"/>
    <n v="28"/>
    <x v="0"/>
    <n v="0"/>
    <x v="1"/>
    <n v="0"/>
    <x v="0"/>
    <n v="350042"/>
    <n v="7.7957999999999998"/>
    <x v="0"/>
    <x v="0"/>
  </r>
  <r>
    <n v="758"/>
    <n v="0"/>
    <x v="0"/>
    <n v="2"/>
    <x v="2"/>
    <s v="Bailey, Mr. Percy Andrew"/>
    <x v="0"/>
    <n v="18"/>
    <x v="0"/>
    <n v="0"/>
    <x v="1"/>
    <n v="0"/>
    <x v="0"/>
    <n v="29108"/>
    <n v="11.5"/>
    <x v="2"/>
    <x v="0"/>
  </r>
  <r>
    <n v="759"/>
    <n v="0"/>
    <x v="0"/>
    <n v="3"/>
    <x v="0"/>
    <s v="Theobald, Mr. Thomas Leonard"/>
    <x v="0"/>
    <n v="34"/>
    <x v="0"/>
    <n v="0"/>
    <x v="1"/>
    <n v="0"/>
    <x v="0"/>
    <n v="363294"/>
    <n v="8.0500000000000007"/>
    <x v="0"/>
    <x v="0"/>
  </r>
  <r>
    <n v="760"/>
    <n v="1"/>
    <x v="1"/>
    <n v="1"/>
    <x v="1"/>
    <s v="Rothes, the Countess. of (Lucy Noel Martha Dyer-Edwards)"/>
    <x v="1"/>
    <n v="33"/>
    <x v="0"/>
    <n v="0"/>
    <x v="1"/>
    <n v="0"/>
    <x v="0"/>
    <n v="110152"/>
    <n v="86.5"/>
    <x v="1"/>
    <x v="0"/>
  </r>
  <r>
    <n v="761"/>
    <n v="0"/>
    <x v="0"/>
    <n v="3"/>
    <x v="0"/>
    <s v="Garfirth, Mr. John"/>
    <x v="0"/>
    <m/>
    <x v="2"/>
    <n v="0"/>
    <x v="1"/>
    <n v="0"/>
    <x v="0"/>
    <n v="358585"/>
    <n v="14.5"/>
    <x v="2"/>
    <x v="0"/>
  </r>
  <r>
    <n v="762"/>
    <n v="0"/>
    <x v="0"/>
    <n v="3"/>
    <x v="0"/>
    <s v="Nirva, Mr. Iisakki Antino Aijo"/>
    <x v="0"/>
    <n v="41"/>
    <x v="1"/>
    <n v="0"/>
    <x v="1"/>
    <n v="0"/>
    <x v="0"/>
    <s v="SOTON/O2 3101272"/>
    <n v="7.125"/>
    <x v="0"/>
    <x v="0"/>
  </r>
  <r>
    <n v="763"/>
    <n v="1"/>
    <x v="1"/>
    <n v="3"/>
    <x v="0"/>
    <s v="Barah, Mr. Hanna Assi"/>
    <x v="0"/>
    <n v="20"/>
    <x v="0"/>
    <n v="0"/>
    <x v="1"/>
    <n v="0"/>
    <x v="0"/>
    <n v="2663"/>
    <n v="7.2291999999999996"/>
    <x v="0"/>
    <x v="1"/>
  </r>
  <r>
    <n v="764"/>
    <n v="1"/>
    <x v="1"/>
    <n v="1"/>
    <x v="1"/>
    <s v="Carter, Mrs. William Ernest (Lucile Polk)"/>
    <x v="1"/>
    <n v="36"/>
    <x v="1"/>
    <n v="1"/>
    <x v="0"/>
    <n v="2"/>
    <x v="1"/>
    <n v="113760"/>
    <n v="120"/>
    <x v="1"/>
    <x v="0"/>
  </r>
  <r>
    <n v="765"/>
    <n v="0"/>
    <x v="0"/>
    <n v="3"/>
    <x v="0"/>
    <s v="Eklund, Mr. Hans Linus"/>
    <x v="0"/>
    <n v="16"/>
    <x v="0"/>
    <n v="0"/>
    <x v="1"/>
    <n v="0"/>
    <x v="0"/>
    <n v="347074"/>
    <n v="7.7750000000000004"/>
    <x v="0"/>
    <x v="0"/>
  </r>
  <r>
    <n v="766"/>
    <n v="1"/>
    <x v="1"/>
    <n v="1"/>
    <x v="1"/>
    <s v="Hogeboom, Mrs. John C (Anna Andrews)"/>
    <x v="1"/>
    <n v="51"/>
    <x v="3"/>
    <n v="1"/>
    <x v="0"/>
    <n v="0"/>
    <x v="0"/>
    <n v="13502"/>
    <n v="77.958299999999994"/>
    <x v="1"/>
    <x v="0"/>
  </r>
  <r>
    <n v="767"/>
    <n v="0"/>
    <x v="0"/>
    <n v="1"/>
    <x v="1"/>
    <s v="Brewe, Dr. Arthur Jackson"/>
    <x v="0"/>
    <m/>
    <x v="2"/>
    <n v="0"/>
    <x v="1"/>
    <n v="0"/>
    <x v="0"/>
    <n v="112379"/>
    <n v="39.6"/>
    <x v="1"/>
    <x v="1"/>
  </r>
  <r>
    <n v="768"/>
    <n v="0"/>
    <x v="0"/>
    <n v="3"/>
    <x v="0"/>
    <s v="Mangan, Miss. Mary"/>
    <x v="1"/>
    <n v="30.5"/>
    <x v="0"/>
    <n v="0"/>
    <x v="1"/>
    <n v="0"/>
    <x v="0"/>
    <n v="364850"/>
    <n v="7.75"/>
    <x v="0"/>
    <x v="2"/>
  </r>
  <r>
    <n v="769"/>
    <n v="0"/>
    <x v="0"/>
    <n v="3"/>
    <x v="0"/>
    <s v="Moran, Mr. Daniel J"/>
    <x v="0"/>
    <m/>
    <x v="2"/>
    <n v="1"/>
    <x v="0"/>
    <n v="0"/>
    <x v="0"/>
    <n v="371110"/>
    <n v="24.15"/>
    <x v="1"/>
    <x v="2"/>
  </r>
  <r>
    <n v="770"/>
    <n v="0"/>
    <x v="0"/>
    <n v="3"/>
    <x v="0"/>
    <s v="Gronnestad, Mr. Daniel Danielsen"/>
    <x v="0"/>
    <n v="32"/>
    <x v="0"/>
    <n v="0"/>
    <x v="1"/>
    <n v="0"/>
    <x v="0"/>
    <n v="8471"/>
    <n v="8.3625000000000007"/>
    <x v="0"/>
    <x v="0"/>
  </r>
  <r>
    <n v="771"/>
    <n v="0"/>
    <x v="0"/>
    <n v="3"/>
    <x v="0"/>
    <s v="Lievens, Mr. Rene Aime"/>
    <x v="0"/>
    <n v="24"/>
    <x v="0"/>
    <n v="0"/>
    <x v="1"/>
    <n v="0"/>
    <x v="0"/>
    <n v="345781"/>
    <n v="9.5"/>
    <x v="0"/>
    <x v="0"/>
  </r>
  <r>
    <n v="772"/>
    <n v="0"/>
    <x v="0"/>
    <n v="3"/>
    <x v="0"/>
    <s v="Jensen, Mr. Niels Peder"/>
    <x v="0"/>
    <n v="48"/>
    <x v="1"/>
    <n v="0"/>
    <x v="1"/>
    <n v="0"/>
    <x v="0"/>
    <n v="350047"/>
    <n v="7.8541999999999996"/>
    <x v="0"/>
    <x v="0"/>
  </r>
  <r>
    <n v="773"/>
    <n v="0"/>
    <x v="0"/>
    <n v="2"/>
    <x v="2"/>
    <s v="Mack, Mrs. (Mary)"/>
    <x v="1"/>
    <n v="57"/>
    <x v="3"/>
    <n v="0"/>
    <x v="1"/>
    <n v="0"/>
    <x v="0"/>
    <s v="S.O./P.P. 3"/>
    <n v="10.5"/>
    <x v="2"/>
    <x v="0"/>
  </r>
  <r>
    <n v="774"/>
    <n v="0"/>
    <x v="0"/>
    <n v="3"/>
    <x v="0"/>
    <s v="Elias, Mr. Dibo"/>
    <x v="0"/>
    <m/>
    <x v="2"/>
    <n v="0"/>
    <x v="1"/>
    <n v="0"/>
    <x v="0"/>
    <n v="2674"/>
    <n v="7.2249999999999996"/>
    <x v="0"/>
    <x v="1"/>
  </r>
  <r>
    <n v="775"/>
    <n v="1"/>
    <x v="1"/>
    <n v="2"/>
    <x v="2"/>
    <s v="Hocking, Mrs. Elizabeth (Eliza Needs)"/>
    <x v="1"/>
    <n v="54"/>
    <x v="3"/>
    <n v="1"/>
    <x v="0"/>
    <n v="3"/>
    <x v="1"/>
    <n v="29105"/>
    <n v="23"/>
    <x v="1"/>
    <x v="0"/>
  </r>
  <r>
    <n v="776"/>
    <n v="0"/>
    <x v="0"/>
    <n v="3"/>
    <x v="0"/>
    <s v="Myhrman, Mr. Pehr Fabian Oliver Malkolm"/>
    <x v="0"/>
    <n v="18"/>
    <x v="0"/>
    <n v="0"/>
    <x v="1"/>
    <n v="0"/>
    <x v="0"/>
    <n v="347078"/>
    <n v="7.75"/>
    <x v="0"/>
    <x v="0"/>
  </r>
  <r>
    <n v="777"/>
    <n v="0"/>
    <x v="0"/>
    <n v="3"/>
    <x v="0"/>
    <s v="Tobin, Mr. Roger"/>
    <x v="0"/>
    <m/>
    <x v="2"/>
    <n v="0"/>
    <x v="1"/>
    <n v="0"/>
    <x v="0"/>
    <n v="383121"/>
    <n v="7.75"/>
    <x v="0"/>
    <x v="2"/>
  </r>
  <r>
    <n v="778"/>
    <n v="1"/>
    <x v="1"/>
    <n v="3"/>
    <x v="0"/>
    <s v="Emanuel, Miss. Virginia Ethel"/>
    <x v="1"/>
    <n v="5"/>
    <x v="0"/>
    <n v="0"/>
    <x v="1"/>
    <n v="0"/>
    <x v="0"/>
    <n v="364516"/>
    <n v="12.475"/>
    <x v="2"/>
    <x v="0"/>
  </r>
  <r>
    <n v="779"/>
    <n v="0"/>
    <x v="0"/>
    <n v="3"/>
    <x v="0"/>
    <s v="Kilgannon, Mr. Thomas J"/>
    <x v="0"/>
    <m/>
    <x v="2"/>
    <n v="0"/>
    <x v="1"/>
    <n v="0"/>
    <x v="0"/>
    <n v="36865"/>
    <n v="7.7374999999999998"/>
    <x v="0"/>
    <x v="2"/>
  </r>
  <r>
    <n v="780"/>
    <n v="1"/>
    <x v="1"/>
    <n v="1"/>
    <x v="1"/>
    <s v="Robert, Mrs. Edward Scott (Elisabeth Walton McMillan)"/>
    <x v="1"/>
    <n v="43"/>
    <x v="1"/>
    <n v="0"/>
    <x v="1"/>
    <n v="1"/>
    <x v="1"/>
    <n v="24160"/>
    <n v="211.33750000000001"/>
    <x v="1"/>
    <x v="0"/>
  </r>
  <r>
    <n v="781"/>
    <n v="1"/>
    <x v="1"/>
    <n v="3"/>
    <x v="0"/>
    <s v="Ayoub, Miss. Banoura"/>
    <x v="1"/>
    <n v="13"/>
    <x v="0"/>
    <n v="0"/>
    <x v="1"/>
    <n v="0"/>
    <x v="0"/>
    <n v="2687"/>
    <n v="7.2291999999999996"/>
    <x v="0"/>
    <x v="1"/>
  </r>
  <r>
    <n v="782"/>
    <n v="1"/>
    <x v="1"/>
    <n v="1"/>
    <x v="1"/>
    <s v="Dick, Mrs. Albert Adrian (Vera Gillespie)"/>
    <x v="1"/>
    <n v="17"/>
    <x v="0"/>
    <n v="1"/>
    <x v="0"/>
    <n v="0"/>
    <x v="0"/>
    <n v="17474"/>
    <n v="57"/>
    <x v="1"/>
    <x v="0"/>
  </r>
  <r>
    <n v="783"/>
    <n v="0"/>
    <x v="0"/>
    <n v="1"/>
    <x v="1"/>
    <s v="Long, Mr. Milton Clyde"/>
    <x v="0"/>
    <n v="29"/>
    <x v="0"/>
    <n v="0"/>
    <x v="1"/>
    <n v="0"/>
    <x v="0"/>
    <n v="113501"/>
    <n v="30"/>
    <x v="1"/>
    <x v="0"/>
  </r>
  <r>
    <n v="784"/>
    <n v="0"/>
    <x v="0"/>
    <n v="3"/>
    <x v="0"/>
    <s v="Johnston, Mr. Andrew G"/>
    <x v="0"/>
    <m/>
    <x v="2"/>
    <n v="1"/>
    <x v="0"/>
    <n v="2"/>
    <x v="1"/>
    <s v="W./C. 6607"/>
    <n v="23.45"/>
    <x v="1"/>
    <x v="0"/>
  </r>
  <r>
    <n v="785"/>
    <n v="0"/>
    <x v="0"/>
    <n v="3"/>
    <x v="0"/>
    <s v="Ali, Mr. William"/>
    <x v="0"/>
    <n v="25"/>
    <x v="0"/>
    <n v="0"/>
    <x v="1"/>
    <n v="0"/>
    <x v="0"/>
    <s v="SOTON/O.Q. 3101312"/>
    <n v="7.05"/>
    <x v="0"/>
    <x v="0"/>
  </r>
  <r>
    <n v="786"/>
    <n v="0"/>
    <x v="0"/>
    <n v="3"/>
    <x v="0"/>
    <s v="Harmer, Mr. Abraham (David Lishin)"/>
    <x v="0"/>
    <n v="25"/>
    <x v="0"/>
    <n v="0"/>
    <x v="1"/>
    <n v="0"/>
    <x v="0"/>
    <n v="374887"/>
    <n v="7.25"/>
    <x v="0"/>
    <x v="0"/>
  </r>
  <r>
    <n v="787"/>
    <n v="1"/>
    <x v="1"/>
    <n v="3"/>
    <x v="0"/>
    <s v="Sjoblom, Miss. Anna Sofia"/>
    <x v="1"/>
    <n v="18"/>
    <x v="0"/>
    <n v="0"/>
    <x v="1"/>
    <n v="0"/>
    <x v="0"/>
    <n v="3101265"/>
    <n v="7.4958"/>
    <x v="0"/>
    <x v="0"/>
  </r>
  <r>
    <n v="788"/>
    <n v="0"/>
    <x v="0"/>
    <n v="3"/>
    <x v="0"/>
    <s v="Rice, Master. George Hugh"/>
    <x v="0"/>
    <n v="8"/>
    <x v="0"/>
    <n v="4"/>
    <x v="0"/>
    <n v="1"/>
    <x v="1"/>
    <n v="382652"/>
    <n v="29.125"/>
    <x v="1"/>
    <x v="2"/>
  </r>
  <r>
    <n v="789"/>
    <n v="1"/>
    <x v="1"/>
    <n v="3"/>
    <x v="0"/>
    <s v="Dean, Master. Bertram Vere"/>
    <x v="0"/>
    <n v="1"/>
    <x v="0"/>
    <n v="1"/>
    <x v="0"/>
    <n v="2"/>
    <x v="1"/>
    <s v="C.A. 2315"/>
    <n v="20.574999999999999"/>
    <x v="1"/>
    <x v="0"/>
  </r>
  <r>
    <n v="790"/>
    <n v="0"/>
    <x v="0"/>
    <n v="1"/>
    <x v="1"/>
    <s v="Guggenheim, Mr. Benjamin"/>
    <x v="0"/>
    <n v="46"/>
    <x v="1"/>
    <n v="0"/>
    <x v="1"/>
    <n v="0"/>
    <x v="0"/>
    <s v="PC 17593"/>
    <n v="79.2"/>
    <x v="1"/>
    <x v="1"/>
  </r>
  <r>
    <n v="791"/>
    <n v="0"/>
    <x v="0"/>
    <n v="3"/>
    <x v="0"/>
    <s v="Keane, Mr. Andrew Andy"/>
    <x v="0"/>
    <m/>
    <x v="2"/>
    <n v="0"/>
    <x v="1"/>
    <n v="0"/>
    <x v="0"/>
    <n v="12460"/>
    <n v="7.75"/>
    <x v="0"/>
    <x v="2"/>
  </r>
  <r>
    <n v="792"/>
    <n v="0"/>
    <x v="0"/>
    <n v="2"/>
    <x v="2"/>
    <s v="Gaskell, Mr. Alfred"/>
    <x v="0"/>
    <n v="16"/>
    <x v="0"/>
    <n v="0"/>
    <x v="1"/>
    <n v="0"/>
    <x v="0"/>
    <n v="239865"/>
    <n v="26"/>
    <x v="1"/>
    <x v="0"/>
  </r>
  <r>
    <n v="793"/>
    <n v="0"/>
    <x v="0"/>
    <n v="3"/>
    <x v="0"/>
    <s v="Sage, Miss. Stella Anna"/>
    <x v="1"/>
    <m/>
    <x v="2"/>
    <n v="8"/>
    <x v="0"/>
    <n v="2"/>
    <x v="1"/>
    <s v="CA. 2343"/>
    <n v="69.55"/>
    <x v="1"/>
    <x v="0"/>
  </r>
  <r>
    <n v="794"/>
    <n v="0"/>
    <x v="0"/>
    <n v="1"/>
    <x v="1"/>
    <s v="Hoyt, Mr. William Fisher"/>
    <x v="0"/>
    <m/>
    <x v="2"/>
    <n v="0"/>
    <x v="1"/>
    <n v="0"/>
    <x v="0"/>
    <s v="PC 17600"/>
    <n v="30.695799999999998"/>
    <x v="1"/>
    <x v="1"/>
  </r>
  <r>
    <n v="795"/>
    <n v="0"/>
    <x v="0"/>
    <n v="3"/>
    <x v="0"/>
    <s v="Dantcheff, Mr. Ristiu"/>
    <x v="0"/>
    <n v="25"/>
    <x v="0"/>
    <n v="0"/>
    <x v="1"/>
    <n v="0"/>
    <x v="0"/>
    <n v="349203"/>
    <n v="7.8958000000000004"/>
    <x v="0"/>
    <x v="0"/>
  </r>
  <r>
    <n v="796"/>
    <n v="0"/>
    <x v="0"/>
    <n v="2"/>
    <x v="2"/>
    <s v="Otter, Mr. Richard"/>
    <x v="0"/>
    <n v="39"/>
    <x v="1"/>
    <n v="0"/>
    <x v="1"/>
    <n v="0"/>
    <x v="0"/>
    <n v="28213"/>
    <n v="13"/>
    <x v="2"/>
    <x v="0"/>
  </r>
  <r>
    <n v="797"/>
    <n v="1"/>
    <x v="1"/>
    <n v="1"/>
    <x v="1"/>
    <s v="Leader, Dr. Alice (Farnham)"/>
    <x v="1"/>
    <n v="49"/>
    <x v="1"/>
    <n v="0"/>
    <x v="1"/>
    <n v="0"/>
    <x v="0"/>
    <n v="17465"/>
    <n v="25.929200000000002"/>
    <x v="1"/>
    <x v="0"/>
  </r>
  <r>
    <n v="798"/>
    <n v="1"/>
    <x v="1"/>
    <n v="3"/>
    <x v="0"/>
    <s v="Osman, Mrs. Mara"/>
    <x v="1"/>
    <n v="31"/>
    <x v="0"/>
    <n v="0"/>
    <x v="1"/>
    <n v="0"/>
    <x v="0"/>
    <n v="349244"/>
    <n v="8.6832999999999991"/>
    <x v="0"/>
    <x v="0"/>
  </r>
  <r>
    <n v="799"/>
    <n v="0"/>
    <x v="0"/>
    <n v="3"/>
    <x v="0"/>
    <s v="Ibrahim Shawah, Mr. Yousseff"/>
    <x v="0"/>
    <n v="30"/>
    <x v="0"/>
    <n v="0"/>
    <x v="1"/>
    <n v="0"/>
    <x v="0"/>
    <n v="2685"/>
    <n v="7.2291999999999996"/>
    <x v="0"/>
    <x v="1"/>
  </r>
  <r>
    <n v="800"/>
    <n v="0"/>
    <x v="0"/>
    <n v="3"/>
    <x v="0"/>
    <s v="Van Impe, Mrs. Jean Baptiste (Rosalie Paula Govaert)"/>
    <x v="1"/>
    <n v="30"/>
    <x v="0"/>
    <n v="1"/>
    <x v="0"/>
    <n v="1"/>
    <x v="1"/>
    <n v="345773"/>
    <n v="24.15"/>
    <x v="1"/>
    <x v="0"/>
  </r>
  <r>
    <n v="801"/>
    <n v="0"/>
    <x v="0"/>
    <n v="2"/>
    <x v="2"/>
    <s v="Ponesell, Mr. Martin"/>
    <x v="0"/>
    <n v="34"/>
    <x v="0"/>
    <n v="0"/>
    <x v="1"/>
    <n v="0"/>
    <x v="0"/>
    <n v="250647"/>
    <n v="13"/>
    <x v="2"/>
    <x v="0"/>
  </r>
  <r>
    <n v="802"/>
    <n v="1"/>
    <x v="1"/>
    <n v="2"/>
    <x v="2"/>
    <s v="Collyer, Mrs. Harvey (Charlotte Annie Tate)"/>
    <x v="1"/>
    <n v="31"/>
    <x v="0"/>
    <n v="1"/>
    <x v="0"/>
    <n v="1"/>
    <x v="1"/>
    <s v="C.A. 31921"/>
    <n v="26.25"/>
    <x v="1"/>
    <x v="0"/>
  </r>
  <r>
    <n v="803"/>
    <n v="1"/>
    <x v="1"/>
    <n v="1"/>
    <x v="1"/>
    <s v="Carter, Master. William Thornton II"/>
    <x v="0"/>
    <n v="11"/>
    <x v="0"/>
    <n v="1"/>
    <x v="0"/>
    <n v="2"/>
    <x v="1"/>
    <n v="113760"/>
    <n v="120"/>
    <x v="1"/>
    <x v="0"/>
  </r>
  <r>
    <n v="804"/>
    <n v="1"/>
    <x v="1"/>
    <n v="3"/>
    <x v="0"/>
    <s v="Thomas, Master. Assad Alexander"/>
    <x v="0"/>
    <n v="0.42"/>
    <x v="0"/>
    <n v="0"/>
    <x v="1"/>
    <n v="1"/>
    <x v="1"/>
    <n v="2625"/>
    <n v="8.5167000000000002"/>
    <x v="0"/>
    <x v="1"/>
  </r>
  <r>
    <n v="805"/>
    <n v="1"/>
    <x v="1"/>
    <n v="3"/>
    <x v="0"/>
    <s v="Hedman, Mr. Oskar Arvid"/>
    <x v="0"/>
    <n v="27"/>
    <x v="0"/>
    <n v="0"/>
    <x v="1"/>
    <n v="0"/>
    <x v="0"/>
    <n v="347089"/>
    <n v="6.9749999999999996"/>
    <x v="0"/>
    <x v="0"/>
  </r>
  <r>
    <n v="806"/>
    <n v="0"/>
    <x v="0"/>
    <n v="3"/>
    <x v="0"/>
    <s v="Johansson, Mr. Karl Johan"/>
    <x v="0"/>
    <n v="31"/>
    <x v="0"/>
    <n v="0"/>
    <x v="1"/>
    <n v="0"/>
    <x v="0"/>
    <n v="347063"/>
    <n v="7.7750000000000004"/>
    <x v="0"/>
    <x v="0"/>
  </r>
  <r>
    <n v="807"/>
    <n v="0"/>
    <x v="0"/>
    <n v="1"/>
    <x v="1"/>
    <s v="Andrews, Mr. Thomas Jr"/>
    <x v="0"/>
    <n v="39"/>
    <x v="1"/>
    <n v="0"/>
    <x v="1"/>
    <n v="0"/>
    <x v="0"/>
    <n v="112050"/>
    <n v="0"/>
    <x v="0"/>
    <x v="0"/>
  </r>
  <r>
    <n v="808"/>
    <n v="0"/>
    <x v="0"/>
    <n v="3"/>
    <x v="0"/>
    <s v="Pettersson, Miss. Ellen Natalia"/>
    <x v="1"/>
    <n v="18"/>
    <x v="0"/>
    <n v="0"/>
    <x v="1"/>
    <n v="0"/>
    <x v="0"/>
    <n v="347087"/>
    <n v="7.7750000000000004"/>
    <x v="0"/>
    <x v="0"/>
  </r>
  <r>
    <n v="809"/>
    <n v="0"/>
    <x v="0"/>
    <n v="2"/>
    <x v="2"/>
    <s v="Meyer, Mr. August"/>
    <x v="0"/>
    <n v="39"/>
    <x v="1"/>
    <n v="0"/>
    <x v="1"/>
    <n v="0"/>
    <x v="0"/>
    <n v="248723"/>
    <n v="13"/>
    <x v="2"/>
    <x v="0"/>
  </r>
  <r>
    <n v="810"/>
    <n v="1"/>
    <x v="1"/>
    <n v="1"/>
    <x v="1"/>
    <s v="Chambers, Mrs. Norman Campbell (Bertha Griggs)"/>
    <x v="1"/>
    <n v="33"/>
    <x v="0"/>
    <n v="1"/>
    <x v="0"/>
    <n v="0"/>
    <x v="0"/>
    <n v="113806"/>
    <n v="53.1"/>
    <x v="1"/>
    <x v="0"/>
  </r>
  <r>
    <n v="811"/>
    <n v="0"/>
    <x v="0"/>
    <n v="3"/>
    <x v="0"/>
    <s v="Alexander, Mr. William"/>
    <x v="0"/>
    <n v="26"/>
    <x v="0"/>
    <n v="0"/>
    <x v="1"/>
    <n v="0"/>
    <x v="0"/>
    <n v="3474"/>
    <n v="7.8875000000000002"/>
    <x v="0"/>
    <x v="0"/>
  </r>
  <r>
    <n v="812"/>
    <n v="0"/>
    <x v="0"/>
    <n v="3"/>
    <x v="0"/>
    <s v="Lester, Mr. James"/>
    <x v="0"/>
    <n v="39"/>
    <x v="1"/>
    <n v="0"/>
    <x v="1"/>
    <n v="0"/>
    <x v="0"/>
    <s v="A/4 48871"/>
    <n v="24.15"/>
    <x v="1"/>
    <x v="0"/>
  </r>
  <r>
    <n v="813"/>
    <n v="0"/>
    <x v="0"/>
    <n v="2"/>
    <x v="2"/>
    <s v="Slemen, Mr. Richard James"/>
    <x v="0"/>
    <n v="35"/>
    <x v="1"/>
    <n v="0"/>
    <x v="1"/>
    <n v="0"/>
    <x v="0"/>
    <n v="28206"/>
    <n v="10.5"/>
    <x v="2"/>
    <x v="0"/>
  </r>
  <r>
    <n v="814"/>
    <n v="0"/>
    <x v="0"/>
    <n v="3"/>
    <x v="0"/>
    <s v="Andersson, Miss. Ebba Iris Alfrida"/>
    <x v="1"/>
    <n v="6"/>
    <x v="0"/>
    <n v="4"/>
    <x v="0"/>
    <n v="2"/>
    <x v="1"/>
    <n v="347082"/>
    <n v="31.274999999999999"/>
    <x v="1"/>
    <x v="0"/>
  </r>
  <r>
    <n v="815"/>
    <n v="0"/>
    <x v="0"/>
    <n v="3"/>
    <x v="0"/>
    <s v="Tomlin, Mr. Ernest Portage"/>
    <x v="0"/>
    <n v="30.5"/>
    <x v="0"/>
    <n v="0"/>
    <x v="1"/>
    <n v="0"/>
    <x v="0"/>
    <n v="364499"/>
    <n v="8.0500000000000007"/>
    <x v="0"/>
    <x v="0"/>
  </r>
  <r>
    <n v="816"/>
    <n v="0"/>
    <x v="0"/>
    <n v="1"/>
    <x v="1"/>
    <s v="Fry, Mr. Richard"/>
    <x v="0"/>
    <m/>
    <x v="2"/>
    <n v="0"/>
    <x v="1"/>
    <n v="0"/>
    <x v="0"/>
    <n v="112058"/>
    <n v="0"/>
    <x v="0"/>
    <x v="0"/>
  </r>
  <r>
    <n v="817"/>
    <n v="0"/>
    <x v="0"/>
    <n v="3"/>
    <x v="0"/>
    <s v="Heininen, Miss. Wendla Maria"/>
    <x v="1"/>
    <n v="23"/>
    <x v="0"/>
    <n v="0"/>
    <x v="1"/>
    <n v="0"/>
    <x v="0"/>
    <s v="STON/O2. 3101290"/>
    <n v="7.9249999999999998"/>
    <x v="0"/>
    <x v="0"/>
  </r>
  <r>
    <n v="818"/>
    <n v="0"/>
    <x v="0"/>
    <n v="2"/>
    <x v="2"/>
    <s v="Mallet, Mr. Albert"/>
    <x v="0"/>
    <n v="31"/>
    <x v="0"/>
    <n v="1"/>
    <x v="0"/>
    <n v="1"/>
    <x v="1"/>
    <s v="S.C./PARIS 2079"/>
    <n v="37.004199999999997"/>
    <x v="1"/>
    <x v="1"/>
  </r>
  <r>
    <n v="819"/>
    <n v="0"/>
    <x v="0"/>
    <n v="3"/>
    <x v="0"/>
    <s v="Holm, Mr. John Fredrik Alexander"/>
    <x v="0"/>
    <n v="43"/>
    <x v="1"/>
    <n v="0"/>
    <x v="1"/>
    <n v="0"/>
    <x v="0"/>
    <s v="C 7075"/>
    <n v="6.45"/>
    <x v="0"/>
    <x v="0"/>
  </r>
  <r>
    <n v="820"/>
    <n v="0"/>
    <x v="0"/>
    <n v="3"/>
    <x v="0"/>
    <s v="Skoog, Master. Karl Thorsten"/>
    <x v="0"/>
    <n v="10"/>
    <x v="0"/>
    <n v="3"/>
    <x v="0"/>
    <n v="2"/>
    <x v="1"/>
    <n v="347088"/>
    <n v="27.9"/>
    <x v="1"/>
    <x v="0"/>
  </r>
  <r>
    <n v="821"/>
    <n v="1"/>
    <x v="1"/>
    <n v="1"/>
    <x v="1"/>
    <s v="Hays, Mrs. Charles Melville (Clara Jennings Gregg)"/>
    <x v="1"/>
    <n v="52"/>
    <x v="3"/>
    <n v="1"/>
    <x v="0"/>
    <n v="1"/>
    <x v="1"/>
    <n v="12749"/>
    <n v="93.5"/>
    <x v="1"/>
    <x v="0"/>
  </r>
  <r>
    <n v="822"/>
    <n v="1"/>
    <x v="1"/>
    <n v="3"/>
    <x v="0"/>
    <s v="Lulic, Mr. Nikola"/>
    <x v="0"/>
    <n v="27"/>
    <x v="0"/>
    <n v="0"/>
    <x v="1"/>
    <n v="0"/>
    <x v="0"/>
    <n v="315098"/>
    <n v="8.6624999999999996"/>
    <x v="0"/>
    <x v="0"/>
  </r>
  <r>
    <n v="823"/>
    <n v="0"/>
    <x v="0"/>
    <n v="1"/>
    <x v="1"/>
    <s v="Reuchlin, Jonkheer. John George"/>
    <x v="0"/>
    <n v="38"/>
    <x v="1"/>
    <n v="0"/>
    <x v="1"/>
    <n v="0"/>
    <x v="0"/>
    <n v="19972"/>
    <n v="0"/>
    <x v="0"/>
    <x v="0"/>
  </r>
  <r>
    <n v="824"/>
    <n v="1"/>
    <x v="1"/>
    <n v="3"/>
    <x v="0"/>
    <s v="Moor, Mrs. (Beila)"/>
    <x v="1"/>
    <n v="27"/>
    <x v="0"/>
    <n v="0"/>
    <x v="1"/>
    <n v="1"/>
    <x v="1"/>
    <n v="392096"/>
    <n v="12.475"/>
    <x v="2"/>
    <x v="0"/>
  </r>
  <r>
    <n v="825"/>
    <n v="0"/>
    <x v="0"/>
    <n v="3"/>
    <x v="0"/>
    <s v="Panula, Master. Urho Abraham"/>
    <x v="0"/>
    <n v="2"/>
    <x v="0"/>
    <n v="4"/>
    <x v="0"/>
    <n v="1"/>
    <x v="1"/>
    <n v="3101295"/>
    <n v="39.6875"/>
    <x v="1"/>
    <x v="0"/>
  </r>
  <r>
    <n v="826"/>
    <n v="0"/>
    <x v="0"/>
    <n v="3"/>
    <x v="0"/>
    <s v="Flynn, Mr. John"/>
    <x v="0"/>
    <m/>
    <x v="2"/>
    <n v="0"/>
    <x v="1"/>
    <n v="0"/>
    <x v="0"/>
    <n v="368323"/>
    <n v="6.95"/>
    <x v="0"/>
    <x v="2"/>
  </r>
  <r>
    <n v="827"/>
    <n v="0"/>
    <x v="0"/>
    <n v="3"/>
    <x v="0"/>
    <s v="Lam, Mr. Len"/>
    <x v="0"/>
    <m/>
    <x v="2"/>
    <n v="0"/>
    <x v="1"/>
    <n v="0"/>
    <x v="0"/>
    <n v="1601"/>
    <n v="56.495800000000003"/>
    <x v="1"/>
    <x v="0"/>
  </r>
  <r>
    <n v="828"/>
    <n v="1"/>
    <x v="1"/>
    <n v="2"/>
    <x v="2"/>
    <s v="Mallet, Master. Andre"/>
    <x v="0"/>
    <n v="1"/>
    <x v="0"/>
    <n v="0"/>
    <x v="1"/>
    <n v="2"/>
    <x v="1"/>
    <s v="S.C./PARIS 2079"/>
    <n v="37.004199999999997"/>
    <x v="1"/>
    <x v="1"/>
  </r>
  <r>
    <n v="829"/>
    <n v="1"/>
    <x v="1"/>
    <n v="3"/>
    <x v="0"/>
    <s v="McCormack, Mr. Thomas Joseph"/>
    <x v="0"/>
    <m/>
    <x v="2"/>
    <n v="0"/>
    <x v="1"/>
    <n v="0"/>
    <x v="0"/>
    <n v="367228"/>
    <n v="7.75"/>
    <x v="0"/>
    <x v="2"/>
  </r>
  <r>
    <n v="830"/>
    <n v="1"/>
    <x v="1"/>
    <n v="1"/>
    <x v="1"/>
    <s v="Stone, Mrs. George Nelson (Martha Evelyn)"/>
    <x v="1"/>
    <n v="62"/>
    <x v="3"/>
    <n v="0"/>
    <x v="1"/>
    <n v="0"/>
    <x v="0"/>
    <n v="113572"/>
    <n v="80"/>
    <x v="1"/>
    <x v="3"/>
  </r>
  <r>
    <n v="831"/>
    <n v="1"/>
    <x v="1"/>
    <n v="3"/>
    <x v="0"/>
    <s v="Yasbeck, Mrs. Antoni (Selini Alexander)"/>
    <x v="1"/>
    <n v="15"/>
    <x v="0"/>
    <n v="1"/>
    <x v="0"/>
    <n v="0"/>
    <x v="0"/>
    <n v="2659"/>
    <n v="14.4542"/>
    <x v="2"/>
    <x v="1"/>
  </r>
  <r>
    <n v="832"/>
    <n v="1"/>
    <x v="1"/>
    <n v="2"/>
    <x v="2"/>
    <s v="Richards, Master. George Sibley"/>
    <x v="0"/>
    <n v="0.83"/>
    <x v="0"/>
    <n v="1"/>
    <x v="0"/>
    <n v="1"/>
    <x v="1"/>
    <n v="29106"/>
    <n v="18.75"/>
    <x v="2"/>
    <x v="0"/>
  </r>
  <r>
    <n v="833"/>
    <n v="0"/>
    <x v="0"/>
    <n v="3"/>
    <x v="0"/>
    <s v="Saad, Mr. Amin"/>
    <x v="0"/>
    <m/>
    <x v="2"/>
    <n v="0"/>
    <x v="1"/>
    <n v="0"/>
    <x v="0"/>
    <n v="2671"/>
    <n v="7.2291999999999996"/>
    <x v="0"/>
    <x v="1"/>
  </r>
  <r>
    <n v="834"/>
    <n v="0"/>
    <x v="0"/>
    <n v="3"/>
    <x v="0"/>
    <s v="Augustsson, Mr. Albert"/>
    <x v="0"/>
    <n v="23"/>
    <x v="0"/>
    <n v="0"/>
    <x v="1"/>
    <n v="0"/>
    <x v="0"/>
    <n v="347468"/>
    <n v="7.8541999999999996"/>
    <x v="0"/>
    <x v="0"/>
  </r>
  <r>
    <n v="835"/>
    <n v="0"/>
    <x v="0"/>
    <n v="3"/>
    <x v="0"/>
    <s v="Allum, Mr. Owen George"/>
    <x v="0"/>
    <n v="18"/>
    <x v="0"/>
    <n v="0"/>
    <x v="1"/>
    <n v="0"/>
    <x v="0"/>
    <n v="2223"/>
    <n v="8.3000000000000007"/>
    <x v="0"/>
    <x v="0"/>
  </r>
  <r>
    <n v="836"/>
    <n v="1"/>
    <x v="1"/>
    <n v="1"/>
    <x v="1"/>
    <s v="Compton, Miss. Sara Rebecca"/>
    <x v="1"/>
    <n v="39"/>
    <x v="1"/>
    <n v="1"/>
    <x v="0"/>
    <n v="1"/>
    <x v="1"/>
    <s v="PC 17756"/>
    <n v="83.158299999999997"/>
    <x v="1"/>
    <x v="1"/>
  </r>
  <r>
    <n v="837"/>
    <n v="0"/>
    <x v="0"/>
    <n v="3"/>
    <x v="0"/>
    <s v="Pasic, Mr. Jakob"/>
    <x v="0"/>
    <n v="21"/>
    <x v="0"/>
    <n v="0"/>
    <x v="1"/>
    <n v="0"/>
    <x v="0"/>
    <n v="315097"/>
    <n v="8.6624999999999996"/>
    <x v="0"/>
    <x v="0"/>
  </r>
  <r>
    <n v="838"/>
    <n v="0"/>
    <x v="0"/>
    <n v="3"/>
    <x v="0"/>
    <s v="Sirota, Mr. Maurice"/>
    <x v="0"/>
    <m/>
    <x v="2"/>
    <n v="0"/>
    <x v="1"/>
    <n v="0"/>
    <x v="0"/>
    <n v="392092"/>
    <n v="8.0500000000000007"/>
    <x v="0"/>
    <x v="0"/>
  </r>
  <r>
    <n v="839"/>
    <n v="1"/>
    <x v="1"/>
    <n v="3"/>
    <x v="0"/>
    <s v="Chip, Mr. Chang"/>
    <x v="0"/>
    <n v="32"/>
    <x v="0"/>
    <n v="0"/>
    <x v="1"/>
    <n v="0"/>
    <x v="0"/>
    <n v="1601"/>
    <n v="56.495800000000003"/>
    <x v="1"/>
    <x v="0"/>
  </r>
  <r>
    <n v="840"/>
    <n v="1"/>
    <x v="1"/>
    <n v="1"/>
    <x v="1"/>
    <s v="Marechal, Mr. Pierre"/>
    <x v="0"/>
    <m/>
    <x v="2"/>
    <n v="0"/>
    <x v="1"/>
    <n v="0"/>
    <x v="0"/>
    <n v="11774"/>
    <n v="29.7"/>
    <x v="1"/>
    <x v="1"/>
  </r>
  <r>
    <n v="841"/>
    <n v="0"/>
    <x v="0"/>
    <n v="3"/>
    <x v="0"/>
    <s v="Alhomaki, Mr. Ilmari Rudolf"/>
    <x v="0"/>
    <n v="20"/>
    <x v="0"/>
    <n v="0"/>
    <x v="1"/>
    <n v="0"/>
    <x v="0"/>
    <s v="SOTON/O2 3101287"/>
    <n v="7.9249999999999998"/>
    <x v="0"/>
    <x v="0"/>
  </r>
  <r>
    <n v="842"/>
    <n v="0"/>
    <x v="0"/>
    <n v="2"/>
    <x v="2"/>
    <s v="Mudd, Mr. Thomas Charles"/>
    <x v="0"/>
    <n v="16"/>
    <x v="0"/>
    <n v="0"/>
    <x v="1"/>
    <n v="0"/>
    <x v="0"/>
    <s v="S.O./P.P. 3"/>
    <n v="10.5"/>
    <x v="2"/>
    <x v="0"/>
  </r>
  <r>
    <n v="843"/>
    <n v="1"/>
    <x v="1"/>
    <n v="1"/>
    <x v="1"/>
    <s v="Serepeca, Miss. Augusta"/>
    <x v="1"/>
    <n v="30"/>
    <x v="0"/>
    <n v="0"/>
    <x v="1"/>
    <n v="0"/>
    <x v="0"/>
    <n v="113798"/>
    <n v="31"/>
    <x v="1"/>
    <x v="1"/>
  </r>
  <r>
    <n v="844"/>
    <n v="0"/>
    <x v="0"/>
    <n v="3"/>
    <x v="0"/>
    <s v="Lemberopolous, Mr. Peter L"/>
    <x v="0"/>
    <n v="34.5"/>
    <x v="0"/>
    <n v="0"/>
    <x v="1"/>
    <n v="0"/>
    <x v="0"/>
    <n v="2683"/>
    <n v="6.4375"/>
    <x v="0"/>
    <x v="1"/>
  </r>
  <r>
    <n v="845"/>
    <n v="0"/>
    <x v="0"/>
    <n v="3"/>
    <x v="0"/>
    <s v="Culumovic, Mr. Jeso"/>
    <x v="0"/>
    <n v="17"/>
    <x v="0"/>
    <n v="0"/>
    <x v="1"/>
    <n v="0"/>
    <x v="0"/>
    <n v="315090"/>
    <n v="8.6624999999999996"/>
    <x v="0"/>
    <x v="0"/>
  </r>
  <r>
    <n v="846"/>
    <n v="0"/>
    <x v="0"/>
    <n v="3"/>
    <x v="0"/>
    <s v="Abbing, Mr. Anthony"/>
    <x v="0"/>
    <n v="42"/>
    <x v="1"/>
    <n v="0"/>
    <x v="1"/>
    <n v="0"/>
    <x v="0"/>
    <s v="C.A. 5547"/>
    <n v="7.55"/>
    <x v="0"/>
    <x v="0"/>
  </r>
  <r>
    <n v="847"/>
    <n v="0"/>
    <x v="0"/>
    <n v="3"/>
    <x v="0"/>
    <s v="Sage, Mr. Douglas Bullen"/>
    <x v="0"/>
    <m/>
    <x v="2"/>
    <n v="8"/>
    <x v="0"/>
    <n v="2"/>
    <x v="1"/>
    <s v="CA. 2343"/>
    <n v="69.55"/>
    <x v="1"/>
    <x v="0"/>
  </r>
  <r>
    <n v="848"/>
    <n v="0"/>
    <x v="0"/>
    <n v="3"/>
    <x v="0"/>
    <s v="Markoff, Mr. Marin"/>
    <x v="0"/>
    <n v="35"/>
    <x v="1"/>
    <n v="0"/>
    <x v="1"/>
    <n v="0"/>
    <x v="0"/>
    <n v="349213"/>
    <n v="7.8958000000000004"/>
    <x v="0"/>
    <x v="1"/>
  </r>
  <r>
    <n v="849"/>
    <n v="0"/>
    <x v="0"/>
    <n v="2"/>
    <x v="2"/>
    <s v="Harper, Rev. John"/>
    <x v="0"/>
    <n v="28"/>
    <x v="0"/>
    <n v="0"/>
    <x v="1"/>
    <n v="1"/>
    <x v="1"/>
    <n v="248727"/>
    <n v="33"/>
    <x v="1"/>
    <x v="0"/>
  </r>
  <r>
    <n v="850"/>
    <n v="1"/>
    <x v="1"/>
    <n v="1"/>
    <x v="1"/>
    <s v="Goldenberg, Mrs. Samuel L (Edwiga Grabowska)"/>
    <x v="1"/>
    <m/>
    <x v="2"/>
    <n v="1"/>
    <x v="0"/>
    <n v="0"/>
    <x v="0"/>
    <n v="17453"/>
    <n v="89.104200000000006"/>
    <x v="1"/>
    <x v="1"/>
  </r>
  <r>
    <n v="851"/>
    <n v="0"/>
    <x v="0"/>
    <n v="3"/>
    <x v="0"/>
    <s v="Andersson, Master. Sigvard Harald Elias"/>
    <x v="0"/>
    <n v="4"/>
    <x v="0"/>
    <n v="4"/>
    <x v="0"/>
    <n v="2"/>
    <x v="1"/>
    <n v="347082"/>
    <n v="31.274999999999999"/>
    <x v="1"/>
    <x v="0"/>
  </r>
  <r>
    <n v="852"/>
    <n v="0"/>
    <x v="0"/>
    <n v="3"/>
    <x v="0"/>
    <s v="Svensson, Mr. Johan"/>
    <x v="0"/>
    <n v="74"/>
    <x v="3"/>
    <n v="0"/>
    <x v="1"/>
    <n v="0"/>
    <x v="0"/>
    <n v="347060"/>
    <n v="7.7750000000000004"/>
    <x v="0"/>
    <x v="0"/>
  </r>
  <r>
    <n v="853"/>
    <n v="0"/>
    <x v="0"/>
    <n v="3"/>
    <x v="0"/>
    <s v="Boulos, Miss. Nourelain"/>
    <x v="1"/>
    <n v="9"/>
    <x v="0"/>
    <n v="1"/>
    <x v="0"/>
    <n v="1"/>
    <x v="1"/>
    <n v="2678"/>
    <n v="15.245799999999999"/>
    <x v="2"/>
    <x v="1"/>
  </r>
  <r>
    <n v="854"/>
    <n v="1"/>
    <x v="1"/>
    <n v="1"/>
    <x v="1"/>
    <s v="Lines, Miss. Mary Conover"/>
    <x v="1"/>
    <n v="16"/>
    <x v="0"/>
    <n v="0"/>
    <x v="1"/>
    <n v="1"/>
    <x v="1"/>
    <s v="PC 17592"/>
    <n v="39.4"/>
    <x v="1"/>
    <x v="0"/>
  </r>
  <r>
    <n v="855"/>
    <n v="0"/>
    <x v="0"/>
    <n v="2"/>
    <x v="2"/>
    <s v="Carter, Mrs. Ernest Courtenay (Lilian Hughes)"/>
    <x v="1"/>
    <n v="44"/>
    <x v="1"/>
    <n v="1"/>
    <x v="0"/>
    <n v="0"/>
    <x v="0"/>
    <n v="244252"/>
    <n v="26"/>
    <x v="1"/>
    <x v="0"/>
  </r>
  <r>
    <n v="856"/>
    <n v="1"/>
    <x v="1"/>
    <n v="3"/>
    <x v="0"/>
    <s v="Aks, Mrs. Sam (Leah Rosen)"/>
    <x v="1"/>
    <n v="18"/>
    <x v="0"/>
    <n v="0"/>
    <x v="1"/>
    <n v="1"/>
    <x v="1"/>
    <n v="392091"/>
    <n v="9.35"/>
    <x v="0"/>
    <x v="0"/>
  </r>
  <r>
    <n v="857"/>
    <n v="1"/>
    <x v="1"/>
    <n v="1"/>
    <x v="1"/>
    <s v="Wick, Mrs. George Dennick (Mary Hitchcock)"/>
    <x v="1"/>
    <n v="45"/>
    <x v="1"/>
    <n v="1"/>
    <x v="0"/>
    <n v="1"/>
    <x v="1"/>
    <n v="36928"/>
    <n v="164.86670000000001"/>
    <x v="1"/>
    <x v="0"/>
  </r>
  <r>
    <n v="858"/>
    <n v="1"/>
    <x v="1"/>
    <n v="1"/>
    <x v="1"/>
    <s v="Daly, Mr. Peter Denis"/>
    <x v="0"/>
    <n v="51"/>
    <x v="3"/>
    <n v="0"/>
    <x v="1"/>
    <n v="0"/>
    <x v="0"/>
    <n v="113055"/>
    <n v="26.55"/>
    <x v="1"/>
    <x v="0"/>
  </r>
  <r>
    <n v="859"/>
    <n v="1"/>
    <x v="1"/>
    <n v="3"/>
    <x v="0"/>
    <s v="Baclini, Mrs. Solomon (Latifa Qurban)"/>
    <x v="1"/>
    <n v="24"/>
    <x v="0"/>
    <n v="0"/>
    <x v="1"/>
    <n v="3"/>
    <x v="1"/>
    <n v="2666"/>
    <n v="19.258299999999998"/>
    <x v="2"/>
    <x v="1"/>
  </r>
  <r>
    <n v="860"/>
    <n v="0"/>
    <x v="0"/>
    <n v="3"/>
    <x v="0"/>
    <s v="Razi, Mr. Raihed"/>
    <x v="0"/>
    <m/>
    <x v="2"/>
    <n v="0"/>
    <x v="1"/>
    <n v="0"/>
    <x v="0"/>
    <n v="2629"/>
    <n v="7.2291999999999996"/>
    <x v="0"/>
    <x v="1"/>
  </r>
  <r>
    <n v="861"/>
    <n v="0"/>
    <x v="0"/>
    <n v="3"/>
    <x v="0"/>
    <s v="Hansen, Mr. Claus Peter"/>
    <x v="0"/>
    <n v="41"/>
    <x v="1"/>
    <n v="2"/>
    <x v="0"/>
    <n v="0"/>
    <x v="0"/>
    <n v="350026"/>
    <n v="14.1083"/>
    <x v="2"/>
    <x v="0"/>
  </r>
  <r>
    <n v="862"/>
    <n v="0"/>
    <x v="0"/>
    <n v="2"/>
    <x v="2"/>
    <s v="Giles, Mr. Frederick Edward"/>
    <x v="0"/>
    <n v="21"/>
    <x v="0"/>
    <n v="1"/>
    <x v="0"/>
    <n v="0"/>
    <x v="0"/>
    <n v="28134"/>
    <n v="11.5"/>
    <x v="2"/>
    <x v="0"/>
  </r>
  <r>
    <n v="863"/>
    <n v="1"/>
    <x v="1"/>
    <n v="1"/>
    <x v="1"/>
    <s v="Swift, Mrs. Frederick Joel (Margaret Welles Barron)"/>
    <x v="1"/>
    <n v="48"/>
    <x v="1"/>
    <n v="0"/>
    <x v="1"/>
    <n v="0"/>
    <x v="0"/>
    <n v="17466"/>
    <n v="25.929200000000002"/>
    <x v="1"/>
    <x v="0"/>
  </r>
  <r>
    <n v="864"/>
    <n v="0"/>
    <x v="0"/>
    <n v="3"/>
    <x v="0"/>
    <s v="Sage, Miss. Dorothy Edith Dolly"/>
    <x v="1"/>
    <m/>
    <x v="2"/>
    <n v="8"/>
    <x v="0"/>
    <n v="2"/>
    <x v="1"/>
    <s v="CA. 2343"/>
    <n v="69.55"/>
    <x v="1"/>
    <x v="0"/>
  </r>
  <r>
    <n v="865"/>
    <n v="0"/>
    <x v="0"/>
    <n v="2"/>
    <x v="2"/>
    <s v="Gill, Mr. John William"/>
    <x v="0"/>
    <n v="24"/>
    <x v="0"/>
    <n v="0"/>
    <x v="1"/>
    <n v="0"/>
    <x v="0"/>
    <n v="233866"/>
    <n v="13"/>
    <x v="2"/>
    <x v="0"/>
  </r>
  <r>
    <n v="866"/>
    <n v="1"/>
    <x v="1"/>
    <n v="2"/>
    <x v="2"/>
    <s v="Bystrom, Mrs. (Karolina)"/>
    <x v="1"/>
    <n v="42"/>
    <x v="1"/>
    <n v="0"/>
    <x v="1"/>
    <n v="0"/>
    <x v="0"/>
    <n v="236852"/>
    <n v="13"/>
    <x v="2"/>
    <x v="0"/>
  </r>
  <r>
    <n v="867"/>
    <n v="1"/>
    <x v="1"/>
    <n v="2"/>
    <x v="2"/>
    <s v="Duran y More, Miss. Asuncion"/>
    <x v="1"/>
    <n v="27"/>
    <x v="0"/>
    <n v="1"/>
    <x v="0"/>
    <n v="0"/>
    <x v="0"/>
    <s v="SC/PARIS 2149"/>
    <n v="13.8583"/>
    <x v="2"/>
    <x v="1"/>
  </r>
  <r>
    <n v="868"/>
    <n v="0"/>
    <x v="0"/>
    <n v="1"/>
    <x v="1"/>
    <s v="Roebling, Mr. Washington Augustus II"/>
    <x v="0"/>
    <n v="31"/>
    <x v="0"/>
    <n v="0"/>
    <x v="1"/>
    <n v="0"/>
    <x v="0"/>
    <s v="PC 17590"/>
    <n v="50.495800000000003"/>
    <x v="1"/>
    <x v="0"/>
  </r>
  <r>
    <n v="869"/>
    <n v="0"/>
    <x v="0"/>
    <n v="3"/>
    <x v="0"/>
    <s v="van Melkebeke, Mr. Philemon"/>
    <x v="0"/>
    <m/>
    <x v="2"/>
    <n v="0"/>
    <x v="1"/>
    <n v="0"/>
    <x v="0"/>
    <n v="345777"/>
    <n v="9.5"/>
    <x v="0"/>
    <x v="0"/>
  </r>
  <r>
    <n v="870"/>
    <n v="1"/>
    <x v="1"/>
    <n v="3"/>
    <x v="0"/>
    <s v="Johnson, Master. Harold Theodor"/>
    <x v="0"/>
    <n v="4"/>
    <x v="0"/>
    <n v="1"/>
    <x v="0"/>
    <n v="1"/>
    <x v="1"/>
    <n v="347742"/>
    <n v="11.1333"/>
    <x v="2"/>
    <x v="0"/>
  </r>
  <r>
    <n v="871"/>
    <n v="0"/>
    <x v="0"/>
    <n v="3"/>
    <x v="0"/>
    <s v="Balkic, Mr. Cerin"/>
    <x v="0"/>
    <n v="26"/>
    <x v="0"/>
    <n v="0"/>
    <x v="1"/>
    <n v="0"/>
    <x v="0"/>
    <n v="349248"/>
    <n v="7.8958000000000004"/>
    <x v="0"/>
    <x v="0"/>
  </r>
  <r>
    <n v="872"/>
    <n v="1"/>
    <x v="1"/>
    <n v="1"/>
    <x v="1"/>
    <s v="Beckwith, Mrs. Richard Leonard (Sallie Monypeny)"/>
    <x v="1"/>
    <n v="47"/>
    <x v="1"/>
    <n v="1"/>
    <x v="0"/>
    <n v="1"/>
    <x v="1"/>
    <n v="11751"/>
    <n v="52.554200000000002"/>
    <x v="1"/>
    <x v="0"/>
  </r>
  <r>
    <n v="873"/>
    <n v="0"/>
    <x v="0"/>
    <n v="1"/>
    <x v="1"/>
    <s v="Carlsson, Mr. Frans Olof"/>
    <x v="0"/>
    <n v="33"/>
    <x v="0"/>
    <n v="0"/>
    <x v="1"/>
    <n v="0"/>
    <x v="0"/>
    <n v="695"/>
    <n v="5"/>
    <x v="0"/>
    <x v="0"/>
  </r>
  <r>
    <n v="874"/>
    <n v="0"/>
    <x v="0"/>
    <n v="3"/>
    <x v="0"/>
    <s v="Vander Cruyssen, Mr. Victor"/>
    <x v="0"/>
    <n v="47"/>
    <x v="1"/>
    <n v="0"/>
    <x v="1"/>
    <n v="0"/>
    <x v="0"/>
    <n v="345765"/>
    <n v="9"/>
    <x v="0"/>
    <x v="0"/>
  </r>
  <r>
    <n v="875"/>
    <n v="1"/>
    <x v="1"/>
    <n v="2"/>
    <x v="2"/>
    <s v="Abelson, Mrs. Samuel (Hannah Wizosky)"/>
    <x v="1"/>
    <n v="28"/>
    <x v="0"/>
    <n v="1"/>
    <x v="0"/>
    <n v="0"/>
    <x v="0"/>
    <s v="P/PP 3381"/>
    <n v="24"/>
    <x v="1"/>
    <x v="1"/>
  </r>
  <r>
    <n v="876"/>
    <n v="1"/>
    <x v="1"/>
    <n v="3"/>
    <x v="0"/>
    <s v="Najib, Miss. Adele Kiamie Jane"/>
    <x v="1"/>
    <n v="15"/>
    <x v="0"/>
    <n v="0"/>
    <x v="1"/>
    <n v="0"/>
    <x v="0"/>
    <n v="2667"/>
    <n v="7.2249999999999996"/>
    <x v="0"/>
    <x v="1"/>
  </r>
  <r>
    <n v="877"/>
    <n v="0"/>
    <x v="0"/>
    <n v="3"/>
    <x v="0"/>
    <s v="Gustafsson, Mr. Alfred Ossian"/>
    <x v="0"/>
    <n v="20"/>
    <x v="0"/>
    <n v="0"/>
    <x v="1"/>
    <n v="0"/>
    <x v="0"/>
    <n v="7534"/>
    <n v="9.8458000000000006"/>
    <x v="0"/>
    <x v="0"/>
  </r>
  <r>
    <n v="878"/>
    <n v="0"/>
    <x v="0"/>
    <n v="3"/>
    <x v="0"/>
    <s v="Petroff, Mr. Nedelio"/>
    <x v="0"/>
    <n v="19"/>
    <x v="0"/>
    <n v="0"/>
    <x v="1"/>
    <n v="0"/>
    <x v="0"/>
    <n v="349212"/>
    <n v="7.8958000000000004"/>
    <x v="0"/>
    <x v="0"/>
  </r>
  <r>
    <n v="879"/>
    <n v="0"/>
    <x v="0"/>
    <n v="3"/>
    <x v="0"/>
    <s v="Laleff, Mr. Kristo"/>
    <x v="0"/>
    <m/>
    <x v="2"/>
    <n v="0"/>
    <x v="1"/>
    <n v="0"/>
    <x v="0"/>
    <n v="349217"/>
    <n v="7.8958000000000004"/>
    <x v="0"/>
    <x v="0"/>
  </r>
  <r>
    <n v="880"/>
    <n v="1"/>
    <x v="1"/>
    <n v="1"/>
    <x v="1"/>
    <s v="Potter, Mrs. Thomas Jr (Lily Alexenia Wilson)"/>
    <x v="1"/>
    <n v="56"/>
    <x v="3"/>
    <n v="0"/>
    <x v="1"/>
    <n v="1"/>
    <x v="1"/>
    <n v="11767"/>
    <n v="83.158299999999997"/>
    <x v="1"/>
    <x v="1"/>
  </r>
  <r>
    <n v="881"/>
    <n v="1"/>
    <x v="1"/>
    <n v="2"/>
    <x v="2"/>
    <s v="Shelley, Mrs. William (Imanita Parrish Hall)"/>
    <x v="1"/>
    <n v="25"/>
    <x v="0"/>
    <n v="0"/>
    <x v="1"/>
    <n v="1"/>
    <x v="1"/>
    <n v="230433"/>
    <n v="26"/>
    <x v="1"/>
    <x v="0"/>
  </r>
  <r>
    <n v="882"/>
    <n v="0"/>
    <x v="0"/>
    <n v="3"/>
    <x v="0"/>
    <s v="Markun, Mr. Johann"/>
    <x v="0"/>
    <n v="33"/>
    <x v="0"/>
    <n v="0"/>
    <x v="1"/>
    <n v="0"/>
    <x v="0"/>
    <n v="349257"/>
    <n v="7.8958000000000004"/>
    <x v="0"/>
    <x v="0"/>
  </r>
  <r>
    <n v="883"/>
    <n v="0"/>
    <x v="0"/>
    <n v="3"/>
    <x v="0"/>
    <s v="Dahlberg, Miss. Gerda Ulrika"/>
    <x v="1"/>
    <n v="22"/>
    <x v="0"/>
    <n v="0"/>
    <x v="1"/>
    <n v="0"/>
    <x v="0"/>
    <n v="7552"/>
    <n v="10.5167"/>
    <x v="2"/>
    <x v="0"/>
  </r>
  <r>
    <n v="884"/>
    <n v="0"/>
    <x v="0"/>
    <n v="2"/>
    <x v="2"/>
    <s v="Banfield, Mr. Frederick James"/>
    <x v="0"/>
    <n v="28"/>
    <x v="0"/>
    <n v="0"/>
    <x v="1"/>
    <n v="0"/>
    <x v="0"/>
    <s v="C.A./SOTON 34068"/>
    <n v="10.5"/>
    <x v="2"/>
    <x v="0"/>
  </r>
  <r>
    <n v="885"/>
    <n v="0"/>
    <x v="0"/>
    <n v="3"/>
    <x v="0"/>
    <s v="Sutehall, Mr. Henry Jr"/>
    <x v="0"/>
    <n v="25"/>
    <x v="0"/>
    <n v="0"/>
    <x v="1"/>
    <n v="0"/>
    <x v="0"/>
    <s v="SOTON/OQ 392076"/>
    <n v="7.05"/>
    <x v="0"/>
    <x v="0"/>
  </r>
  <r>
    <n v="886"/>
    <n v="0"/>
    <x v="0"/>
    <n v="3"/>
    <x v="0"/>
    <s v="Rice, Mrs. William (Margaret Norton)"/>
    <x v="1"/>
    <n v="39"/>
    <x v="1"/>
    <n v="0"/>
    <x v="1"/>
    <n v="5"/>
    <x v="1"/>
    <n v="382652"/>
    <n v="29.125"/>
    <x v="1"/>
    <x v="2"/>
  </r>
  <r>
    <n v="887"/>
    <n v="0"/>
    <x v="0"/>
    <n v="2"/>
    <x v="2"/>
    <s v="Montvila, Rev. Juozas"/>
    <x v="0"/>
    <n v="27"/>
    <x v="0"/>
    <n v="0"/>
    <x v="1"/>
    <n v="0"/>
    <x v="0"/>
    <n v="211536"/>
    <n v="13"/>
    <x v="2"/>
    <x v="0"/>
  </r>
  <r>
    <n v="888"/>
    <n v="1"/>
    <x v="1"/>
    <n v="1"/>
    <x v="1"/>
    <s v="Graham, Miss. Margaret Edith"/>
    <x v="1"/>
    <n v="19"/>
    <x v="0"/>
    <n v="0"/>
    <x v="1"/>
    <n v="0"/>
    <x v="0"/>
    <n v="112053"/>
    <n v="30"/>
    <x v="1"/>
    <x v="0"/>
  </r>
  <r>
    <n v="889"/>
    <n v="0"/>
    <x v="0"/>
    <n v="3"/>
    <x v="0"/>
    <s v="Johnston, Miss. Catherine Helen Carrie"/>
    <x v="1"/>
    <m/>
    <x v="2"/>
    <n v="1"/>
    <x v="0"/>
    <n v="2"/>
    <x v="1"/>
    <s v="W./C. 6607"/>
    <n v="23.45"/>
    <x v="1"/>
    <x v="0"/>
  </r>
  <r>
    <n v="890"/>
    <n v="1"/>
    <x v="1"/>
    <n v="1"/>
    <x v="1"/>
    <s v="Behr, Mr. Karl Howell"/>
    <x v="0"/>
    <n v="26"/>
    <x v="0"/>
    <n v="0"/>
    <x v="1"/>
    <n v="0"/>
    <x v="0"/>
    <n v="111369"/>
    <n v="30"/>
    <x v="1"/>
    <x v="1"/>
  </r>
  <r>
    <n v="891"/>
    <n v="0"/>
    <x v="0"/>
    <n v="3"/>
    <x v="0"/>
    <s v="Dooley, Mr. Patrick"/>
    <x v="0"/>
    <n v="32"/>
    <x v="0"/>
    <n v="0"/>
    <x v="1"/>
    <n v="0"/>
    <x v="0"/>
    <n v="370376"/>
    <n v="7.75"/>
    <x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">
  <r>
    <n v="1"/>
    <n v="0"/>
    <x v="0"/>
    <n v="3"/>
    <s v="Third Class"/>
    <s v="Braund, Mr. Owen Harris"/>
    <s v="male"/>
    <n v="22"/>
    <s v="Young Adult"/>
    <n v="1"/>
    <s v="Got Sibling/Spouse"/>
    <n v="0"/>
    <s v="No Parent/Child"/>
    <s v="A/5 21171"/>
    <n v="7.25"/>
    <s v="Low Fare"/>
    <s v="S"/>
    <x v="0"/>
  </r>
  <r>
    <n v="2"/>
    <n v="1"/>
    <x v="1"/>
    <n v="1"/>
    <s v="First Class"/>
    <s v="Cumings, Mrs. John Bradley (Florence Briggs Thayer)"/>
    <s v="female"/>
    <n v="38"/>
    <s v="Middle-aged Adult"/>
    <n v="1"/>
    <s v="Got Sibling/Spouse"/>
    <n v="0"/>
    <s v="No Parent/Child"/>
    <s v="PC 17599"/>
    <n v="71.283299999999997"/>
    <s v="High Fare"/>
    <s v="C"/>
    <x v="1"/>
  </r>
  <r>
    <n v="3"/>
    <n v="1"/>
    <x v="1"/>
    <n v="3"/>
    <s v="Third Class"/>
    <s v="Heikkinen, Miss. Laina"/>
    <s v="female"/>
    <n v="26"/>
    <s v="Young Adult"/>
    <n v="0"/>
    <s v="No Sibling/Spouse"/>
    <n v="0"/>
    <s v="No Parent/Child"/>
    <s v="STON/O2. 3101282"/>
    <n v="7.9249999999999998"/>
    <s v="Low Fare"/>
    <s v="S"/>
    <x v="0"/>
  </r>
  <r>
    <n v="4"/>
    <n v="1"/>
    <x v="1"/>
    <n v="1"/>
    <s v="First Class"/>
    <s v="Futrelle, Mrs. Jacques Heath (Lily May Peel)"/>
    <s v="female"/>
    <n v="35"/>
    <s v="Middle-aged Adult"/>
    <n v="1"/>
    <s v="Got Sibling/Spouse"/>
    <n v="0"/>
    <s v="No Parent/Child"/>
    <n v="113803"/>
    <n v="53.1"/>
    <s v="High Fare"/>
    <s v="S"/>
    <x v="0"/>
  </r>
  <r>
    <n v="5"/>
    <n v="0"/>
    <x v="0"/>
    <n v="3"/>
    <s v="Third Class"/>
    <s v="Allen, Mr. William Henry"/>
    <s v="male"/>
    <n v="35"/>
    <s v="Middle-aged Adult"/>
    <n v="0"/>
    <s v="No Sibling/Spouse"/>
    <n v="0"/>
    <s v="No Parent/Child"/>
    <n v="373450"/>
    <n v="8.0500000000000007"/>
    <s v="Low Fare"/>
    <s v="S"/>
    <x v="0"/>
  </r>
  <r>
    <n v="6"/>
    <n v="0"/>
    <x v="0"/>
    <n v="3"/>
    <s v="Third Class"/>
    <s v="Moran, Mr. James"/>
    <s v="male"/>
    <m/>
    <s v="No age"/>
    <n v="0"/>
    <s v="No Sibling/Spouse"/>
    <n v="0"/>
    <s v="No Parent/Child"/>
    <n v="330877"/>
    <n v="8.4582999999999995"/>
    <s v="Low Fare"/>
    <s v="Q"/>
    <x v="2"/>
  </r>
  <r>
    <n v="7"/>
    <n v="0"/>
    <x v="0"/>
    <n v="1"/>
    <s v="First Class"/>
    <s v="McCarthy, Mr. Timothy J"/>
    <s v="male"/>
    <n v="54"/>
    <s v="Elderly"/>
    <n v="0"/>
    <s v="No Sibling/Spouse"/>
    <n v="0"/>
    <s v="No Parent/Child"/>
    <n v="17463"/>
    <n v="51.862499999999997"/>
    <s v="High Fare"/>
    <s v="S"/>
    <x v="0"/>
  </r>
  <r>
    <n v="8"/>
    <n v="0"/>
    <x v="0"/>
    <n v="3"/>
    <s v="Third Class"/>
    <s v="Palsson, Master. Gosta Leonard"/>
    <s v="male"/>
    <n v="2"/>
    <s v="Young Adult"/>
    <n v="3"/>
    <s v="Got Sibling/Spouse"/>
    <n v="1"/>
    <s v="Got Parent/Child"/>
    <n v="349909"/>
    <n v="21.074999999999999"/>
    <s v="High Fare"/>
    <s v="S"/>
    <x v="0"/>
  </r>
  <r>
    <n v="9"/>
    <n v="1"/>
    <x v="1"/>
    <n v="3"/>
    <s v="Third Class"/>
    <s v="Johnson, Mrs. Oscar W (Elisabeth Vilhelmina Berg)"/>
    <s v="female"/>
    <n v="27"/>
    <s v="Young Adult"/>
    <n v="0"/>
    <s v="No Sibling/Spouse"/>
    <n v="2"/>
    <s v="Got Parent/Child"/>
    <n v="347742"/>
    <n v="11.1333"/>
    <s v="Average Fare"/>
    <s v="S"/>
    <x v="0"/>
  </r>
  <r>
    <n v="10"/>
    <n v="1"/>
    <x v="1"/>
    <n v="2"/>
    <s v="Second Class"/>
    <s v="Nasser, Mrs. Nicholas (Adele Achem)"/>
    <s v="female"/>
    <n v="14"/>
    <s v="Young Adult"/>
    <n v="1"/>
    <s v="Got Sibling/Spouse"/>
    <n v="0"/>
    <s v="No Parent/Child"/>
    <n v="237736"/>
    <n v="30.070799999999998"/>
    <s v="High Fare"/>
    <s v="C"/>
    <x v="1"/>
  </r>
  <r>
    <n v="11"/>
    <n v="1"/>
    <x v="1"/>
    <n v="3"/>
    <s v="Third Class"/>
    <s v="Sandstrom, Miss. Marguerite Rut"/>
    <s v="female"/>
    <n v="4"/>
    <s v="Young Adult"/>
    <n v="1"/>
    <s v="Got Sibling/Spouse"/>
    <n v="1"/>
    <s v="Got Parent/Child"/>
    <s v="PP 9549"/>
    <n v="16.7"/>
    <s v="Average Fare"/>
    <s v="S"/>
    <x v="0"/>
  </r>
  <r>
    <n v="12"/>
    <n v="1"/>
    <x v="1"/>
    <n v="1"/>
    <s v="First Class"/>
    <s v="Bonnell, Miss. Elizabeth"/>
    <s v="female"/>
    <n v="58"/>
    <s v="Elderly"/>
    <n v="0"/>
    <s v="No Sibling/Spouse"/>
    <n v="0"/>
    <s v="No Parent/Child"/>
    <n v="113783"/>
    <n v="26.55"/>
    <s v="High Fare"/>
    <s v="S"/>
    <x v="0"/>
  </r>
  <r>
    <n v="13"/>
    <n v="0"/>
    <x v="0"/>
    <n v="3"/>
    <s v="Third Class"/>
    <s v="Saundercock, Mr. William Henry"/>
    <s v="male"/>
    <n v="20"/>
    <s v="Young Adult"/>
    <n v="0"/>
    <s v="No Sibling/Spouse"/>
    <n v="0"/>
    <s v="No Parent/Child"/>
    <s v="A/5. 2151"/>
    <n v="8.0500000000000007"/>
    <s v="Low Fare"/>
    <s v="S"/>
    <x v="0"/>
  </r>
  <r>
    <n v="14"/>
    <n v="0"/>
    <x v="0"/>
    <n v="3"/>
    <s v="Third Class"/>
    <s v="Andersson, Mr. Anders Johan"/>
    <s v="male"/>
    <n v="39"/>
    <s v="Middle-aged Adult"/>
    <n v="1"/>
    <s v="Got Sibling/Spouse"/>
    <n v="5"/>
    <s v="Got Parent/Child"/>
    <n v="347082"/>
    <n v="31.274999999999999"/>
    <s v="High Fare"/>
    <s v="S"/>
    <x v="0"/>
  </r>
  <r>
    <n v="15"/>
    <n v="0"/>
    <x v="0"/>
    <n v="3"/>
    <s v="Third Class"/>
    <s v="Vestrom, Miss. Hulda Amanda Adolfina"/>
    <s v="female"/>
    <n v="14"/>
    <s v="Young Adult"/>
    <n v="0"/>
    <s v="No Sibling/Spouse"/>
    <n v="0"/>
    <s v="No Parent/Child"/>
    <n v="350406"/>
    <n v="7.8541999999999996"/>
    <s v="Low Fare"/>
    <s v="S"/>
    <x v="0"/>
  </r>
  <r>
    <n v="16"/>
    <n v="1"/>
    <x v="1"/>
    <n v="2"/>
    <s v="Second Class"/>
    <s v="Hewlett, Mrs. (Mary D Kingcome)"/>
    <s v="female"/>
    <n v="55"/>
    <s v="Elderly"/>
    <n v="0"/>
    <s v="No Sibling/Spouse"/>
    <n v="0"/>
    <s v="No Parent/Child"/>
    <n v="248706"/>
    <n v="16"/>
    <s v="Average Fare"/>
    <s v="S"/>
    <x v="0"/>
  </r>
  <r>
    <n v="17"/>
    <n v="0"/>
    <x v="0"/>
    <n v="3"/>
    <s v="Third Class"/>
    <s v="Rice, Master. Eugene"/>
    <s v="male"/>
    <n v="2"/>
    <s v="Young Adult"/>
    <n v="4"/>
    <s v="Got Sibling/Spouse"/>
    <n v="1"/>
    <s v="Got Parent/Child"/>
    <n v="382652"/>
    <n v="29.125"/>
    <s v="High Fare"/>
    <s v="Q"/>
    <x v="2"/>
  </r>
  <r>
    <n v="18"/>
    <n v="1"/>
    <x v="1"/>
    <n v="2"/>
    <s v="Second Class"/>
    <s v="Williams, Mr. Charles Eugene"/>
    <s v="male"/>
    <m/>
    <s v="No age"/>
    <n v="0"/>
    <s v="No Sibling/Spouse"/>
    <n v="0"/>
    <s v="No Parent/Child"/>
    <n v="244373"/>
    <n v="13"/>
    <s v="Average Fare"/>
    <s v="S"/>
    <x v="0"/>
  </r>
  <r>
    <n v="19"/>
    <n v="0"/>
    <x v="0"/>
    <n v="3"/>
    <s v="Third Class"/>
    <s v="Vander Planke, Mrs. Julius (Emelia Maria Vandemoortele)"/>
    <s v="female"/>
    <n v="31"/>
    <s v="Young Adult"/>
    <n v="1"/>
    <s v="Got Sibling/Spouse"/>
    <n v="0"/>
    <s v="No Parent/Child"/>
    <n v="345763"/>
    <n v="18"/>
    <s v="Average Fare"/>
    <s v="S"/>
    <x v="0"/>
  </r>
  <r>
    <n v="20"/>
    <n v="1"/>
    <x v="1"/>
    <n v="3"/>
    <s v="Third Class"/>
    <s v="Masselmani, Mrs. Fatima"/>
    <s v="female"/>
    <m/>
    <s v="No age"/>
    <n v="0"/>
    <s v="No Sibling/Spouse"/>
    <n v="0"/>
    <s v="No Parent/Child"/>
    <n v="2649"/>
    <n v="7.2249999999999996"/>
    <s v="Low Fare"/>
    <s v="C"/>
    <x v="1"/>
  </r>
  <r>
    <n v="21"/>
    <n v="0"/>
    <x v="0"/>
    <n v="2"/>
    <s v="Second Class"/>
    <s v="Fynney, Mr. Joseph J"/>
    <s v="male"/>
    <n v="35"/>
    <s v="Middle-aged Adult"/>
    <n v="0"/>
    <s v="No Sibling/Spouse"/>
    <n v="0"/>
    <s v="No Parent/Child"/>
    <n v="239865"/>
    <n v="26"/>
    <s v="High Fare"/>
    <s v="S"/>
    <x v="0"/>
  </r>
  <r>
    <n v="22"/>
    <n v="1"/>
    <x v="1"/>
    <n v="2"/>
    <s v="Second Class"/>
    <s v="Beesley, Mr. Lawrence"/>
    <s v="male"/>
    <n v="34"/>
    <s v="Young Adult"/>
    <n v="0"/>
    <s v="No Sibling/Spouse"/>
    <n v="0"/>
    <s v="No Parent/Child"/>
    <n v="248698"/>
    <n v="13"/>
    <s v="Average Fare"/>
    <s v="S"/>
    <x v="0"/>
  </r>
  <r>
    <n v="23"/>
    <n v="1"/>
    <x v="1"/>
    <n v="3"/>
    <s v="Third Class"/>
    <s v="McGowan, Miss. Anna Annie"/>
    <s v="female"/>
    <n v="15"/>
    <s v="Young Adult"/>
    <n v="0"/>
    <s v="No Sibling/Spouse"/>
    <n v="0"/>
    <s v="No Parent/Child"/>
    <n v="330923"/>
    <n v="8.0291999999999994"/>
    <s v="Low Fare"/>
    <s v="Q"/>
    <x v="2"/>
  </r>
  <r>
    <n v="24"/>
    <n v="1"/>
    <x v="1"/>
    <n v="1"/>
    <s v="First Class"/>
    <s v="Sloper, Mr. William Thompson"/>
    <s v="male"/>
    <n v="28"/>
    <s v="Young Adult"/>
    <n v="0"/>
    <s v="No Sibling/Spouse"/>
    <n v="0"/>
    <s v="No Parent/Child"/>
    <n v="113788"/>
    <n v="35.5"/>
    <s v="High Fare"/>
    <s v="S"/>
    <x v="0"/>
  </r>
  <r>
    <n v="25"/>
    <n v="0"/>
    <x v="0"/>
    <n v="3"/>
    <s v="Third Class"/>
    <s v="Palsson, Miss. Torborg Danira"/>
    <s v="female"/>
    <n v="8"/>
    <s v="Young Adult"/>
    <n v="3"/>
    <s v="Got Sibling/Spouse"/>
    <n v="1"/>
    <s v="Got Parent/Child"/>
    <n v="349909"/>
    <n v="21.074999999999999"/>
    <s v="High Fare"/>
    <s v="S"/>
    <x v="0"/>
  </r>
  <r>
    <n v="26"/>
    <n v="1"/>
    <x v="1"/>
    <n v="3"/>
    <s v="Third Class"/>
    <s v="Asplund, Mrs. Carl Oscar (Selma Augusta Emilia Johansson)"/>
    <s v="female"/>
    <n v="38"/>
    <s v="Middle-aged Adult"/>
    <n v="1"/>
    <s v="Got Sibling/Spouse"/>
    <n v="5"/>
    <s v="Got Parent/Child"/>
    <n v="347077"/>
    <n v="31.387499999999999"/>
    <s v="High Fare"/>
    <s v="S"/>
    <x v="0"/>
  </r>
  <r>
    <n v="27"/>
    <n v="0"/>
    <x v="0"/>
    <n v="3"/>
    <s v="Third Class"/>
    <s v="Emir, Mr. Farred Chehab"/>
    <s v="male"/>
    <m/>
    <s v="No age"/>
    <n v="0"/>
    <s v="No Sibling/Spouse"/>
    <n v="0"/>
    <s v="No Parent/Child"/>
    <n v="2631"/>
    <n v="7.2249999999999996"/>
    <s v="Low Fare"/>
    <s v="C"/>
    <x v="1"/>
  </r>
  <r>
    <n v="28"/>
    <n v="0"/>
    <x v="0"/>
    <n v="1"/>
    <s v="First Class"/>
    <s v="Fortune, Mr. Charles Alexander"/>
    <s v="male"/>
    <n v="19"/>
    <s v="Young Adult"/>
    <n v="3"/>
    <s v="Got Sibling/Spouse"/>
    <n v="2"/>
    <s v="Got Parent/Child"/>
    <n v="19950"/>
    <n v="263"/>
    <s v="High Fare"/>
    <s v="S"/>
    <x v="0"/>
  </r>
  <r>
    <n v="29"/>
    <n v="1"/>
    <x v="1"/>
    <n v="3"/>
    <s v="Third Class"/>
    <s v="O'Dwyer, Miss. Ellen Nellie"/>
    <s v="female"/>
    <m/>
    <s v="No age"/>
    <n v="0"/>
    <s v="No Sibling/Spouse"/>
    <n v="0"/>
    <s v="No Parent/Child"/>
    <n v="330959"/>
    <n v="7.8792"/>
    <s v="Low Fare"/>
    <s v="Q"/>
    <x v="2"/>
  </r>
  <r>
    <n v="30"/>
    <n v="0"/>
    <x v="0"/>
    <n v="3"/>
    <s v="Third Class"/>
    <s v="Todoroff, Mr. Lalio"/>
    <s v="male"/>
    <m/>
    <s v="No age"/>
    <n v="0"/>
    <s v="No Sibling/Spouse"/>
    <n v="0"/>
    <s v="No Parent/Child"/>
    <n v="349216"/>
    <n v="7.8958000000000004"/>
    <s v="Low Fare"/>
    <s v="S"/>
    <x v="0"/>
  </r>
  <r>
    <n v="31"/>
    <n v="0"/>
    <x v="0"/>
    <n v="1"/>
    <s v="First Class"/>
    <s v="Uruchurtu, Don. Manuel E"/>
    <s v="male"/>
    <n v="40"/>
    <s v="Middle-aged Adult"/>
    <n v="0"/>
    <s v="No Sibling/Spouse"/>
    <n v="0"/>
    <s v="No Parent/Child"/>
    <s v="PC 17601"/>
    <n v="27.720800000000001"/>
    <s v="High Fare"/>
    <s v="C"/>
    <x v="1"/>
  </r>
  <r>
    <n v="32"/>
    <n v="1"/>
    <x v="1"/>
    <n v="1"/>
    <s v="First Class"/>
    <s v="Spencer, Mrs. William Augustus (Marie Eugenie)"/>
    <s v="female"/>
    <m/>
    <s v="No age"/>
    <n v="1"/>
    <s v="Got Sibling/Spouse"/>
    <n v="0"/>
    <s v="No Parent/Child"/>
    <s v="PC 17569"/>
    <n v="146.52080000000001"/>
    <s v="High Fare"/>
    <s v="C"/>
    <x v="1"/>
  </r>
  <r>
    <n v="33"/>
    <n v="1"/>
    <x v="1"/>
    <n v="3"/>
    <s v="Third Class"/>
    <s v="Glynn, Miss. Mary Agatha"/>
    <s v="female"/>
    <m/>
    <s v="No age"/>
    <n v="0"/>
    <s v="No Sibling/Spouse"/>
    <n v="0"/>
    <s v="No Parent/Child"/>
    <n v="335677"/>
    <n v="7.75"/>
    <s v="Low Fare"/>
    <s v="Q"/>
    <x v="2"/>
  </r>
  <r>
    <n v="34"/>
    <n v="0"/>
    <x v="0"/>
    <n v="2"/>
    <s v="Second Class"/>
    <s v="Wheadon, Mr. Edward H"/>
    <s v="male"/>
    <n v="66"/>
    <s v="Elderly"/>
    <n v="0"/>
    <s v="No Sibling/Spouse"/>
    <n v="0"/>
    <s v="No Parent/Child"/>
    <s v="C.A. 24579"/>
    <n v="10.5"/>
    <s v="Average Fare"/>
    <s v="S"/>
    <x v="0"/>
  </r>
  <r>
    <n v="35"/>
    <n v="0"/>
    <x v="0"/>
    <n v="1"/>
    <s v="First Class"/>
    <s v="Meyer, Mr. Edgar Joseph"/>
    <s v="male"/>
    <n v="28"/>
    <s v="Young Adult"/>
    <n v="1"/>
    <s v="Got Sibling/Spouse"/>
    <n v="0"/>
    <s v="No Parent/Child"/>
    <s v="PC 17604"/>
    <n v="82.1708"/>
    <s v="High Fare"/>
    <s v="C"/>
    <x v="1"/>
  </r>
  <r>
    <n v="36"/>
    <n v="0"/>
    <x v="0"/>
    <n v="1"/>
    <s v="First Class"/>
    <s v="Holverson, Mr. Alexander Oskar"/>
    <s v="male"/>
    <n v="42"/>
    <s v="Middle-aged Adult"/>
    <n v="1"/>
    <s v="Got Sibling/Spouse"/>
    <n v="0"/>
    <s v="No Parent/Child"/>
    <n v="113789"/>
    <n v="52"/>
    <s v="High Fare"/>
    <s v="S"/>
    <x v="0"/>
  </r>
  <r>
    <n v="37"/>
    <n v="1"/>
    <x v="1"/>
    <n v="3"/>
    <s v="Third Class"/>
    <s v="Mamee, Mr. Hanna"/>
    <s v="male"/>
    <m/>
    <s v="No age"/>
    <n v="0"/>
    <s v="No Sibling/Spouse"/>
    <n v="0"/>
    <s v="No Parent/Child"/>
    <n v="2677"/>
    <n v="7.2291999999999996"/>
    <s v="Low Fare"/>
    <s v="C"/>
    <x v="1"/>
  </r>
  <r>
    <n v="38"/>
    <n v="0"/>
    <x v="0"/>
    <n v="3"/>
    <s v="Third Class"/>
    <s v="Cann, Mr. Ernest Charles"/>
    <s v="male"/>
    <n v="21"/>
    <s v="Young Adult"/>
    <n v="0"/>
    <s v="No Sibling/Spouse"/>
    <n v="0"/>
    <s v="No Parent/Child"/>
    <s v="A./5. 2152"/>
    <n v="8.0500000000000007"/>
    <s v="Low Fare"/>
    <s v="S"/>
    <x v="0"/>
  </r>
  <r>
    <n v="39"/>
    <n v="0"/>
    <x v="0"/>
    <n v="3"/>
    <s v="Third Class"/>
    <s v="Vander Planke, Miss. Augusta Maria"/>
    <s v="female"/>
    <n v="18"/>
    <s v="Young Adult"/>
    <n v="2"/>
    <s v="Got Sibling/Spouse"/>
    <n v="0"/>
    <s v="No Parent/Child"/>
    <n v="345764"/>
    <n v="18"/>
    <s v="Average Fare"/>
    <s v="S"/>
    <x v="0"/>
  </r>
  <r>
    <n v="40"/>
    <n v="1"/>
    <x v="1"/>
    <n v="3"/>
    <s v="Third Class"/>
    <s v="Nicola-Yarred, Miss. Jamila"/>
    <s v="female"/>
    <n v="14"/>
    <s v="Young Adult"/>
    <n v="1"/>
    <s v="Got Sibling/Spouse"/>
    <n v="0"/>
    <s v="No Parent/Child"/>
    <n v="2651"/>
    <n v="11.2417"/>
    <s v="Average Fare"/>
    <s v="C"/>
    <x v="1"/>
  </r>
  <r>
    <n v="41"/>
    <n v="0"/>
    <x v="0"/>
    <n v="3"/>
    <s v="Third Class"/>
    <s v="Ahlin, Mrs. Johan (Johanna Persdotter Larsson)"/>
    <s v="female"/>
    <n v="40"/>
    <s v="Middle-aged Adult"/>
    <n v="1"/>
    <s v="Got Sibling/Spouse"/>
    <n v="0"/>
    <s v="No Parent/Child"/>
    <n v="7546"/>
    <n v="9.4749999999999996"/>
    <s v="Low Fare"/>
    <s v="S"/>
    <x v="0"/>
  </r>
  <r>
    <n v="42"/>
    <n v="0"/>
    <x v="0"/>
    <n v="2"/>
    <s v="Second Class"/>
    <s v="Turpin, Mrs. William John Robert (Dorothy Ann Wonnacott)"/>
    <s v="female"/>
    <n v="27"/>
    <s v="Young Adult"/>
    <n v="1"/>
    <s v="Got Sibling/Spouse"/>
    <n v="0"/>
    <s v="No Parent/Child"/>
    <n v="11668"/>
    <n v="21"/>
    <s v="High Fare"/>
    <s v="S"/>
    <x v="0"/>
  </r>
  <r>
    <n v="43"/>
    <n v="0"/>
    <x v="0"/>
    <n v="3"/>
    <s v="Third Class"/>
    <s v="Kraeff, Mr. Theodor"/>
    <s v="male"/>
    <m/>
    <s v="No age"/>
    <n v="0"/>
    <s v="No Sibling/Spouse"/>
    <n v="0"/>
    <s v="No Parent/Child"/>
    <n v="349253"/>
    <n v="7.8958000000000004"/>
    <s v="Low Fare"/>
    <s v="C"/>
    <x v="1"/>
  </r>
  <r>
    <n v="44"/>
    <n v="1"/>
    <x v="1"/>
    <n v="2"/>
    <s v="Second Class"/>
    <s v="Laroche, Miss. Simonne Marie Anne Andree"/>
    <s v="female"/>
    <n v="3"/>
    <s v="Young Adult"/>
    <n v="1"/>
    <s v="Got Sibling/Spouse"/>
    <n v="2"/>
    <s v="Got Parent/Child"/>
    <s v="SC/Paris 2123"/>
    <n v="41.5792"/>
    <s v="High Fare"/>
    <s v="C"/>
    <x v="1"/>
  </r>
  <r>
    <n v="45"/>
    <n v="1"/>
    <x v="1"/>
    <n v="3"/>
    <s v="Third Class"/>
    <s v="Devaney, Miss. Margaret Delia"/>
    <s v="female"/>
    <n v="19"/>
    <s v="Young Adult"/>
    <n v="0"/>
    <s v="No Sibling/Spouse"/>
    <n v="0"/>
    <s v="No Parent/Child"/>
    <n v="330958"/>
    <n v="7.8792"/>
    <s v="Low Fare"/>
    <s v="Q"/>
    <x v="2"/>
  </r>
  <r>
    <n v="46"/>
    <n v="0"/>
    <x v="0"/>
    <n v="3"/>
    <s v="Third Class"/>
    <s v="Rogers, Mr. William John"/>
    <s v="male"/>
    <m/>
    <s v="No age"/>
    <n v="0"/>
    <s v="No Sibling/Spouse"/>
    <n v="0"/>
    <s v="No Parent/Child"/>
    <s v="S.C./A.4. 23567"/>
    <n v="8.0500000000000007"/>
    <s v="Low Fare"/>
    <s v="S"/>
    <x v="0"/>
  </r>
  <r>
    <n v="47"/>
    <n v="0"/>
    <x v="0"/>
    <n v="3"/>
    <s v="Third Class"/>
    <s v="Lennon, Mr. Denis"/>
    <s v="male"/>
    <m/>
    <s v="No age"/>
    <n v="1"/>
    <s v="Got Sibling/Spouse"/>
    <n v="0"/>
    <s v="No Parent/Child"/>
    <n v="370371"/>
    <n v="15.5"/>
    <s v="Average Fare"/>
    <s v="Q"/>
    <x v="2"/>
  </r>
  <r>
    <n v="48"/>
    <n v="1"/>
    <x v="1"/>
    <n v="3"/>
    <s v="Third Class"/>
    <s v="O'Driscoll, Miss. Bridget"/>
    <s v="female"/>
    <m/>
    <s v="No age"/>
    <n v="0"/>
    <s v="No Sibling/Spouse"/>
    <n v="0"/>
    <s v="No Parent/Child"/>
    <n v="14311"/>
    <n v="7.75"/>
    <s v="Low Fare"/>
    <s v="Q"/>
    <x v="2"/>
  </r>
  <r>
    <n v="49"/>
    <n v="0"/>
    <x v="0"/>
    <n v="3"/>
    <s v="Third Class"/>
    <s v="Samaan, Mr. Youssef"/>
    <s v="male"/>
    <m/>
    <s v="No age"/>
    <n v="2"/>
    <s v="Got Sibling/Spouse"/>
    <n v="0"/>
    <s v="No Parent/Child"/>
    <n v="2662"/>
    <n v="21.679200000000002"/>
    <s v="High Fare"/>
    <s v="C"/>
    <x v="1"/>
  </r>
  <r>
    <n v="50"/>
    <n v="0"/>
    <x v="0"/>
    <n v="3"/>
    <s v="Third Class"/>
    <s v="Arnold-Franchi, Mrs. Josef (Josefine Franchi)"/>
    <s v="female"/>
    <n v="18"/>
    <s v="Young Adult"/>
    <n v="1"/>
    <s v="Got Sibling/Spouse"/>
    <n v="0"/>
    <s v="No Parent/Child"/>
    <n v="349237"/>
    <n v="17.8"/>
    <s v="Average Fare"/>
    <s v="S"/>
    <x v="0"/>
  </r>
  <r>
    <n v="51"/>
    <n v="0"/>
    <x v="0"/>
    <n v="3"/>
    <s v="Third Class"/>
    <s v="Panula, Master. Juha Niilo"/>
    <s v="male"/>
    <n v="7"/>
    <s v="Young Adult"/>
    <n v="4"/>
    <s v="Got Sibling/Spouse"/>
    <n v="1"/>
    <s v="Got Parent/Child"/>
    <n v="3101295"/>
    <n v="39.6875"/>
    <s v="High Fare"/>
    <s v="S"/>
    <x v="0"/>
  </r>
  <r>
    <n v="52"/>
    <n v="0"/>
    <x v="0"/>
    <n v="3"/>
    <s v="Third Class"/>
    <s v="Nosworthy, Mr. Richard Cater"/>
    <s v="male"/>
    <n v="21"/>
    <s v="Young Adult"/>
    <n v="0"/>
    <s v="No Sibling/Spouse"/>
    <n v="0"/>
    <s v="No Parent/Child"/>
    <s v="A/4. 39886"/>
    <n v="7.8"/>
    <s v="Low Fare"/>
    <s v="S"/>
    <x v="0"/>
  </r>
  <r>
    <n v="53"/>
    <n v="1"/>
    <x v="1"/>
    <n v="1"/>
    <s v="First Class"/>
    <s v="Harper, Mrs. Henry Sleeper (Myna Haxtun)"/>
    <s v="female"/>
    <n v="49"/>
    <s v="Middle-aged Adult"/>
    <n v="1"/>
    <s v="Got Sibling/Spouse"/>
    <n v="0"/>
    <s v="No Parent/Child"/>
    <s v="PC 17572"/>
    <n v="76.729200000000006"/>
    <s v="High Fare"/>
    <s v="C"/>
    <x v="1"/>
  </r>
  <r>
    <n v="54"/>
    <n v="1"/>
    <x v="1"/>
    <n v="2"/>
    <s v="Second Class"/>
    <s v="Faunthorpe, Mrs. Lizzie (Elizabeth Anne Wilkinson)"/>
    <s v="female"/>
    <n v="29"/>
    <s v="Young Adult"/>
    <n v="1"/>
    <s v="Got Sibling/Spouse"/>
    <n v="0"/>
    <s v="No Parent/Child"/>
    <n v="2926"/>
    <n v="26"/>
    <s v="High Fare"/>
    <s v="S"/>
    <x v="0"/>
  </r>
  <r>
    <n v="55"/>
    <n v="0"/>
    <x v="0"/>
    <n v="1"/>
    <s v="First Class"/>
    <s v="Ostby, Mr. Engelhart Cornelius"/>
    <s v="male"/>
    <n v="65"/>
    <s v="Elderly"/>
    <n v="0"/>
    <s v="No Sibling/Spouse"/>
    <n v="1"/>
    <s v="Got Parent/Child"/>
    <n v="113509"/>
    <n v="61.979199999999999"/>
    <s v="High Fare"/>
    <s v="C"/>
    <x v="1"/>
  </r>
  <r>
    <n v="56"/>
    <n v="1"/>
    <x v="1"/>
    <n v="1"/>
    <s v="First Class"/>
    <s v="Woolner, Mr. Hugh"/>
    <s v="male"/>
    <m/>
    <s v="No age"/>
    <n v="0"/>
    <s v="No Sibling/Spouse"/>
    <n v="0"/>
    <s v="No Parent/Child"/>
    <n v="19947"/>
    <n v="35.5"/>
    <s v="High Fare"/>
    <s v="S"/>
    <x v="0"/>
  </r>
  <r>
    <n v="57"/>
    <n v="1"/>
    <x v="1"/>
    <n v="2"/>
    <s v="Second Class"/>
    <s v="Rugg, Miss. Emily"/>
    <s v="female"/>
    <n v="21"/>
    <s v="Young Adult"/>
    <n v="0"/>
    <s v="No Sibling/Spouse"/>
    <n v="0"/>
    <s v="No Parent/Child"/>
    <s v="C.A. 31026"/>
    <n v="10.5"/>
    <s v="Average Fare"/>
    <s v="S"/>
    <x v="0"/>
  </r>
  <r>
    <n v="58"/>
    <n v="0"/>
    <x v="0"/>
    <n v="3"/>
    <s v="Third Class"/>
    <s v="Novel, Mr. Mansouer"/>
    <s v="male"/>
    <n v="28.5"/>
    <s v="Young Adult"/>
    <n v="0"/>
    <s v="No Sibling/Spouse"/>
    <n v="0"/>
    <s v="No Parent/Child"/>
    <n v="2697"/>
    <n v="7.2291999999999996"/>
    <s v="Low Fare"/>
    <s v="C"/>
    <x v="1"/>
  </r>
  <r>
    <n v="59"/>
    <n v="1"/>
    <x v="1"/>
    <n v="2"/>
    <s v="Second Class"/>
    <s v="West, Miss. Constance Mirium"/>
    <s v="female"/>
    <n v="5"/>
    <s v="Young Adult"/>
    <n v="1"/>
    <s v="Got Sibling/Spouse"/>
    <n v="2"/>
    <s v="Got Parent/Child"/>
    <s v="C.A. 34651"/>
    <n v="27.75"/>
    <s v="High Fare"/>
    <s v="S"/>
    <x v="0"/>
  </r>
  <r>
    <n v="60"/>
    <n v="0"/>
    <x v="0"/>
    <n v="3"/>
    <s v="Third Class"/>
    <s v="Goodwin, Master. William Frederick"/>
    <s v="male"/>
    <n v="11"/>
    <s v="Young Adult"/>
    <n v="5"/>
    <s v="Got Sibling/Spouse"/>
    <n v="2"/>
    <s v="Got Parent/Child"/>
    <s v="CA 2144"/>
    <n v="46.9"/>
    <s v="High Fare"/>
    <s v="S"/>
    <x v="0"/>
  </r>
  <r>
    <n v="61"/>
    <n v="0"/>
    <x v="0"/>
    <n v="3"/>
    <s v="Third Class"/>
    <s v="Sirayanian, Mr. Orsen"/>
    <s v="male"/>
    <n v="22"/>
    <s v="Young Adult"/>
    <n v="0"/>
    <s v="No Sibling/Spouse"/>
    <n v="0"/>
    <s v="No Parent/Child"/>
    <n v="2669"/>
    <n v="7.2291999999999996"/>
    <s v="Low Fare"/>
    <s v="C"/>
    <x v="1"/>
  </r>
  <r>
    <n v="62"/>
    <n v="1"/>
    <x v="1"/>
    <n v="1"/>
    <s v="First Class"/>
    <s v="Icard, Miss. Amelie"/>
    <s v="female"/>
    <n v="38"/>
    <s v="Middle-aged Adult"/>
    <n v="0"/>
    <s v="No Sibling/Spouse"/>
    <n v="0"/>
    <s v="No Parent/Child"/>
    <n v="113572"/>
    <n v="80"/>
    <s v="High Fare"/>
    <m/>
    <x v="3"/>
  </r>
  <r>
    <n v="63"/>
    <n v="0"/>
    <x v="0"/>
    <n v="1"/>
    <s v="First Class"/>
    <s v="Harris, Mr. Henry Birkhardt"/>
    <s v="male"/>
    <n v="45"/>
    <s v="Middle-aged Adult"/>
    <n v="1"/>
    <s v="Got Sibling/Spouse"/>
    <n v="0"/>
    <s v="No Parent/Child"/>
    <n v="36973"/>
    <n v="83.474999999999994"/>
    <s v="High Fare"/>
    <s v="S"/>
    <x v="0"/>
  </r>
  <r>
    <n v="64"/>
    <n v="0"/>
    <x v="0"/>
    <n v="3"/>
    <s v="Third Class"/>
    <s v="Skoog, Master. Harald"/>
    <s v="male"/>
    <n v="4"/>
    <s v="Young Adult"/>
    <n v="3"/>
    <s v="Got Sibling/Spouse"/>
    <n v="2"/>
    <s v="Got Parent/Child"/>
    <n v="347088"/>
    <n v="27.9"/>
    <s v="High Fare"/>
    <s v="S"/>
    <x v="0"/>
  </r>
  <r>
    <n v="65"/>
    <n v="0"/>
    <x v="0"/>
    <n v="1"/>
    <s v="First Class"/>
    <s v="Stewart, Mr. Albert A"/>
    <s v="male"/>
    <m/>
    <s v="No age"/>
    <n v="0"/>
    <s v="No Sibling/Spouse"/>
    <n v="0"/>
    <s v="No Parent/Child"/>
    <s v="PC 17605"/>
    <n v="27.720800000000001"/>
    <s v="High Fare"/>
    <s v="C"/>
    <x v="1"/>
  </r>
  <r>
    <n v="66"/>
    <n v="1"/>
    <x v="1"/>
    <n v="3"/>
    <s v="Third Class"/>
    <s v="Moubarek, Master. Gerios"/>
    <s v="male"/>
    <m/>
    <s v="No age"/>
    <n v="1"/>
    <s v="Got Sibling/Spouse"/>
    <n v="1"/>
    <s v="Got Parent/Child"/>
    <n v="2661"/>
    <n v="15.245799999999999"/>
    <s v="Average Fare"/>
    <s v="C"/>
    <x v="1"/>
  </r>
  <r>
    <n v="67"/>
    <n v="1"/>
    <x v="1"/>
    <n v="2"/>
    <s v="Second Class"/>
    <s v="Nye, Mrs. (Elizabeth Ramell)"/>
    <s v="female"/>
    <n v="29"/>
    <s v="Young Adult"/>
    <n v="0"/>
    <s v="No Sibling/Spouse"/>
    <n v="0"/>
    <s v="No Parent/Child"/>
    <s v="C.A. 29395"/>
    <n v="10.5"/>
    <s v="Average Fare"/>
    <s v="S"/>
    <x v="0"/>
  </r>
  <r>
    <n v="68"/>
    <n v="0"/>
    <x v="0"/>
    <n v="3"/>
    <s v="Third Class"/>
    <s v="Crease, Mr. Ernest James"/>
    <s v="male"/>
    <n v="19"/>
    <s v="Young Adult"/>
    <n v="0"/>
    <s v="No Sibling/Spouse"/>
    <n v="0"/>
    <s v="No Parent/Child"/>
    <s v="S.P. 3464"/>
    <n v="8.1583000000000006"/>
    <s v="Low Fare"/>
    <s v="S"/>
    <x v="0"/>
  </r>
  <r>
    <n v="69"/>
    <n v="1"/>
    <x v="1"/>
    <n v="3"/>
    <s v="Third Class"/>
    <s v="Andersson, Miss. Erna Alexandra"/>
    <s v="female"/>
    <n v="17"/>
    <s v="Young Adult"/>
    <n v="4"/>
    <s v="Got Sibling/Spouse"/>
    <n v="2"/>
    <s v="Got Parent/Child"/>
    <n v="3101281"/>
    <n v="7.9249999999999998"/>
    <s v="Low Fare"/>
    <s v="S"/>
    <x v="0"/>
  </r>
  <r>
    <n v="70"/>
    <n v="0"/>
    <x v="0"/>
    <n v="3"/>
    <s v="Third Class"/>
    <s v="Kink, Mr. Vincenz"/>
    <s v="male"/>
    <n v="26"/>
    <s v="Young Adult"/>
    <n v="2"/>
    <s v="Got Sibling/Spouse"/>
    <n v="0"/>
    <s v="No Parent/Child"/>
    <n v="315151"/>
    <n v="8.6624999999999996"/>
    <s v="Low Fare"/>
    <s v="S"/>
    <x v="0"/>
  </r>
  <r>
    <n v="71"/>
    <n v="0"/>
    <x v="0"/>
    <n v="2"/>
    <s v="Second Class"/>
    <s v="Jenkin, Mr. Stephen Curnow"/>
    <s v="male"/>
    <n v="32"/>
    <s v="Young Adult"/>
    <n v="0"/>
    <s v="No Sibling/Spouse"/>
    <n v="0"/>
    <s v="No Parent/Child"/>
    <s v="C.A. 33111"/>
    <n v="10.5"/>
    <s v="Average Fare"/>
    <s v="S"/>
    <x v="0"/>
  </r>
  <r>
    <n v="72"/>
    <n v="0"/>
    <x v="0"/>
    <n v="3"/>
    <s v="Third Class"/>
    <s v="Goodwin, Miss. Lillian Amy"/>
    <s v="female"/>
    <n v="16"/>
    <s v="Young Adult"/>
    <n v="5"/>
    <s v="Got Sibling/Spouse"/>
    <n v="2"/>
    <s v="Got Parent/Child"/>
    <s v="CA 2144"/>
    <n v="46.9"/>
    <s v="High Fare"/>
    <s v="S"/>
    <x v="0"/>
  </r>
  <r>
    <n v="73"/>
    <n v="0"/>
    <x v="0"/>
    <n v="2"/>
    <s v="Second Class"/>
    <s v="Hood, Mr. Ambrose Jr"/>
    <s v="male"/>
    <n v="21"/>
    <s v="Young Adult"/>
    <n v="0"/>
    <s v="No Sibling/Spouse"/>
    <n v="0"/>
    <s v="No Parent/Child"/>
    <s v="S.O.C. 14879"/>
    <n v="73.5"/>
    <s v="High Fare"/>
    <s v="S"/>
    <x v="0"/>
  </r>
  <r>
    <n v="74"/>
    <n v="0"/>
    <x v="0"/>
    <n v="3"/>
    <s v="Third Class"/>
    <s v="Chronopoulos, Mr. Apostolos"/>
    <s v="male"/>
    <n v="26"/>
    <s v="Young Adult"/>
    <n v="1"/>
    <s v="Got Sibling/Spouse"/>
    <n v="0"/>
    <s v="No Parent/Child"/>
    <n v="2680"/>
    <n v="14.4542"/>
    <s v="Average Fare"/>
    <s v="C"/>
    <x v="1"/>
  </r>
  <r>
    <n v="75"/>
    <n v="1"/>
    <x v="1"/>
    <n v="3"/>
    <s v="Third Class"/>
    <s v="Bing, Mr. Lee"/>
    <s v="male"/>
    <n v="32"/>
    <s v="Young Adult"/>
    <n v="0"/>
    <s v="No Sibling/Spouse"/>
    <n v="0"/>
    <s v="No Parent/Child"/>
    <n v="1601"/>
    <n v="56.495800000000003"/>
    <s v="High Fare"/>
    <s v="S"/>
    <x v="0"/>
  </r>
  <r>
    <n v="76"/>
    <n v="0"/>
    <x v="0"/>
    <n v="3"/>
    <s v="Third Class"/>
    <s v="Moen, Mr. Sigurd Hansen"/>
    <s v="male"/>
    <n v="25"/>
    <s v="Young Adult"/>
    <n v="0"/>
    <s v="No Sibling/Spouse"/>
    <n v="0"/>
    <s v="No Parent/Child"/>
    <n v="348123"/>
    <n v="7.65"/>
    <s v="Low Fare"/>
    <s v="S"/>
    <x v="0"/>
  </r>
  <r>
    <n v="77"/>
    <n v="0"/>
    <x v="0"/>
    <n v="3"/>
    <s v="Third Class"/>
    <s v="Staneff, Mr. Ivan"/>
    <s v="male"/>
    <m/>
    <s v="No age"/>
    <n v="0"/>
    <s v="No Sibling/Spouse"/>
    <n v="0"/>
    <s v="No Parent/Child"/>
    <n v="349208"/>
    <n v="7.8958000000000004"/>
    <s v="Low Fare"/>
    <s v="S"/>
    <x v="0"/>
  </r>
  <r>
    <n v="78"/>
    <n v="0"/>
    <x v="0"/>
    <n v="3"/>
    <s v="Third Class"/>
    <s v="Moutal, Mr. Rahamin Haim"/>
    <s v="male"/>
    <m/>
    <s v="No age"/>
    <n v="0"/>
    <s v="No Sibling/Spouse"/>
    <n v="0"/>
    <s v="No Parent/Child"/>
    <n v="374746"/>
    <n v="8.0500000000000007"/>
    <s v="Low Fare"/>
    <s v="S"/>
    <x v="0"/>
  </r>
  <r>
    <n v="79"/>
    <n v="1"/>
    <x v="1"/>
    <n v="2"/>
    <s v="Second Class"/>
    <s v="Caldwell, Master. Alden Gates"/>
    <s v="male"/>
    <n v="0.83"/>
    <s v="Young Adult"/>
    <n v="0"/>
    <s v="No Sibling/Spouse"/>
    <n v="2"/>
    <s v="Got Parent/Child"/>
    <n v="248738"/>
    <n v="29"/>
    <s v="High Fare"/>
    <s v="S"/>
    <x v="0"/>
  </r>
  <r>
    <n v="80"/>
    <n v="1"/>
    <x v="1"/>
    <n v="3"/>
    <s v="Third Class"/>
    <s v="Dowdell, Miss. Elizabeth"/>
    <s v="female"/>
    <n v="30"/>
    <s v="Young Adult"/>
    <n v="0"/>
    <s v="No Sibling/Spouse"/>
    <n v="0"/>
    <s v="No Parent/Child"/>
    <n v="364516"/>
    <n v="12.475"/>
    <s v="Average Fare"/>
    <s v="S"/>
    <x v="0"/>
  </r>
  <r>
    <n v="81"/>
    <n v="0"/>
    <x v="0"/>
    <n v="3"/>
    <s v="Third Class"/>
    <s v="Waelens, Mr. Achille"/>
    <s v="male"/>
    <n v="22"/>
    <s v="Young Adult"/>
    <n v="0"/>
    <s v="No Sibling/Spouse"/>
    <n v="0"/>
    <s v="No Parent/Child"/>
    <n v="345767"/>
    <n v="9"/>
    <s v="Low Fare"/>
    <s v="S"/>
    <x v="0"/>
  </r>
  <r>
    <n v="82"/>
    <n v="1"/>
    <x v="1"/>
    <n v="3"/>
    <s v="Third Class"/>
    <s v="Sheerlinck, Mr. Jan Baptist"/>
    <s v="male"/>
    <n v="29"/>
    <s v="Young Adult"/>
    <n v="0"/>
    <s v="No Sibling/Spouse"/>
    <n v="0"/>
    <s v="No Parent/Child"/>
    <n v="345779"/>
    <n v="9.5"/>
    <s v="Low Fare"/>
    <s v="S"/>
    <x v="0"/>
  </r>
  <r>
    <n v="83"/>
    <n v="1"/>
    <x v="1"/>
    <n v="3"/>
    <s v="Third Class"/>
    <s v="McDermott, Miss. Brigdet Delia"/>
    <s v="female"/>
    <m/>
    <s v="No age"/>
    <n v="0"/>
    <s v="No Sibling/Spouse"/>
    <n v="0"/>
    <s v="No Parent/Child"/>
    <n v="330932"/>
    <n v="7.7874999999999996"/>
    <s v="Low Fare"/>
    <s v="Q"/>
    <x v="2"/>
  </r>
  <r>
    <n v="84"/>
    <n v="0"/>
    <x v="0"/>
    <n v="1"/>
    <s v="First Class"/>
    <s v="Carrau, Mr. Francisco M"/>
    <s v="male"/>
    <n v="28"/>
    <s v="Young Adult"/>
    <n v="0"/>
    <s v="No Sibling/Spouse"/>
    <n v="0"/>
    <s v="No Parent/Child"/>
    <n v="113059"/>
    <n v="47.1"/>
    <s v="High Fare"/>
    <s v="S"/>
    <x v="0"/>
  </r>
  <r>
    <n v="85"/>
    <n v="1"/>
    <x v="1"/>
    <n v="2"/>
    <s v="Second Class"/>
    <s v="Ilett, Miss. Bertha"/>
    <s v="female"/>
    <n v="17"/>
    <s v="Young Adult"/>
    <n v="0"/>
    <s v="No Sibling/Spouse"/>
    <n v="0"/>
    <s v="No Parent/Child"/>
    <s v="SO/C 14885"/>
    <n v="10.5"/>
    <s v="Average Fare"/>
    <s v="S"/>
    <x v="0"/>
  </r>
  <r>
    <n v="86"/>
    <n v="1"/>
    <x v="1"/>
    <n v="3"/>
    <s v="Third Class"/>
    <s v="Backstrom, Mrs. Karl Alfred (Maria Mathilda Gustafsson)"/>
    <s v="female"/>
    <n v="33"/>
    <s v="Young Adult"/>
    <n v="3"/>
    <s v="Got Sibling/Spouse"/>
    <n v="0"/>
    <s v="No Parent/Child"/>
    <n v="3101278"/>
    <n v="15.85"/>
    <s v="Average Fare"/>
    <s v="S"/>
    <x v="0"/>
  </r>
  <r>
    <n v="87"/>
    <n v="0"/>
    <x v="0"/>
    <n v="3"/>
    <s v="Third Class"/>
    <s v="Ford, Mr. William Neal"/>
    <s v="male"/>
    <n v="16"/>
    <s v="Young Adult"/>
    <n v="1"/>
    <s v="Got Sibling/Spouse"/>
    <n v="3"/>
    <s v="Got Parent/Child"/>
    <s v="W./C. 6608"/>
    <n v="34.375"/>
    <s v="High Fare"/>
    <s v="S"/>
    <x v="0"/>
  </r>
  <r>
    <n v="88"/>
    <n v="0"/>
    <x v="0"/>
    <n v="3"/>
    <s v="Third Class"/>
    <s v="Slocovski, Mr. Selman Francis"/>
    <s v="male"/>
    <m/>
    <s v="No age"/>
    <n v="0"/>
    <s v="No Sibling/Spouse"/>
    <n v="0"/>
    <s v="No Parent/Child"/>
    <s v="SOTON/OQ 392086"/>
    <n v="8.0500000000000007"/>
    <s v="Low Fare"/>
    <s v="S"/>
    <x v="0"/>
  </r>
  <r>
    <n v="89"/>
    <n v="1"/>
    <x v="1"/>
    <n v="1"/>
    <s v="First Class"/>
    <s v="Fortune, Miss. Mabel Helen"/>
    <s v="female"/>
    <n v="23"/>
    <s v="Young Adult"/>
    <n v="3"/>
    <s v="Got Sibling/Spouse"/>
    <n v="2"/>
    <s v="Got Parent/Child"/>
    <n v="19950"/>
    <n v="263"/>
    <s v="High Fare"/>
    <s v="S"/>
    <x v="0"/>
  </r>
  <r>
    <n v="90"/>
    <n v="0"/>
    <x v="0"/>
    <n v="3"/>
    <s v="Third Class"/>
    <s v="Celotti, Mr. Francesco"/>
    <s v="male"/>
    <n v="24"/>
    <s v="Young Adult"/>
    <n v="0"/>
    <s v="No Sibling/Spouse"/>
    <n v="0"/>
    <s v="No Parent/Child"/>
    <n v="343275"/>
    <n v="8.0500000000000007"/>
    <s v="Low Fare"/>
    <s v="S"/>
    <x v="0"/>
  </r>
  <r>
    <n v="91"/>
    <n v="0"/>
    <x v="0"/>
    <n v="3"/>
    <s v="Third Class"/>
    <s v="Christmann, Mr. Emil"/>
    <s v="male"/>
    <n v="29"/>
    <s v="Young Adult"/>
    <n v="0"/>
    <s v="No Sibling/Spouse"/>
    <n v="0"/>
    <s v="No Parent/Child"/>
    <n v="343276"/>
    <n v="8.0500000000000007"/>
    <s v="Low Fare"/>
    <s v="S"/>
    <x v="0"/>
  </r>
  <r>
    <n v="92"/>
    <n v="0"/>
    <x v="0"/>
    <n v="3"/>
    <s v="Third Class"/>
    <s v="Andreasson, Mr. Paul Edvin"/>
    <s v="male"/>
    <n v="20"/>
    <s v="Young Adult"/>
    <n v="0"/>
    <s v="No Sibling/Spouse"/>
    <n v="0"/>
    <s v="No Parent/Child"/>
    <n v="347466"/>
    <n v="7.8541999999999996"/>
    <s v="Low Fare"/>
    <s v="S"/>
    <x v="0"/>
  </r>
  <r>
    <n v="93"/>
    <n v="0"/>
    <x v="0"/>
    <n v="1"/>
    <s v="First Class"/>
    <s v="Chaffee, Mr. Herbert Fuller"/>
    <s v="male"/>
    <n v="46"/>
    <s v="Middle-aged Adult"/>
    <n v="1"/>
    <s v="Got Sibling/Spouse"/>
    <n v="0"/>
    <s v="No Parent/Child"/>
    <s v="W.E.P. 5734"/>
    <n v="61.174999999999997"/>
    <s v="High Fare"/>
    <s v="S"/>
    <x v="0"/>
  </r>
  <r>
    <n v="94"/>
    <n v="0"/>
    <x v="0"/>
    <n v="3"/>
    <s v="Third Class"/>
    <s v="Dean, Mr. Bertram Frank"/>
    <s v="male"/>
    <n v="26"/>
    <s v="Young Adult"/>
    <n v="1"/>
    <s v="Got Sibling/Spouse"/>
    <n v="2"/>
    <s v="Got Parent/Child"/>
    <s v="C.A. 2315"/>
    <n v="20.574999999999999"/>
    <s v="High Fare"/>
    <s v="S"/>
    <x v="0"/>
  </r>
  <r>
    <n v="95"/>
    <n v="0"/>
    <x v="0"/>
    <n v="3"/>
    <s v="Third Class"/>
    <s v="Coxon, Mr. Daniel"/>
    <s v="male"/>
    <n v="59"/>
    <s v="Elderly"/>
    <n v="0"/>
    <s v="No Sibling/Spouse"/>
    <n v="0"/>
    <s v="No Parent/Child"/>
    <n v="364500"/>
    <n v="7.25"/>
    <s v="Low Fare"/>
    <s v="S"/>
    <x v="0"/>
  </r>
  <r>
    <n v="96"/>
    <n v="0"/>
    <x v="0"/>
    <n v="3"/>
    <s v="Third Class"/>
    <s v="Shorney, Mr. Charles Joseph"/>
    <s v="male"/>
    <m/>
    <s v="No age"/>
    <n v="0"/>
    <s v="No Sibling/Spouse"/>
    <n v="0"/>
    <s v="No Parent/Child"/>
    <n v="374910"/>
    <n v="8.0500000000000007"/>
    <s v="Low Fare"/>
    <s v="S"/>
    <x v="0"/>
  </r>
  <r>
    <n v="97"/>
    <n v="0"/>
    <x v="0"/>
    <n v="1"/>
    <s v="First Class"/>
    <s v="Goldschmidt, Mr. George B"/>
    <s v="male"/>
    <n v="71"/>
    <s v="Elderly"/>
    <n v="0"/>
    <s v="No Sibling/Spouse"/>
    <n v="0"/>
    <s v="No Parent/Child"/>
    <s v="PC 17754"/>
    <n v="34.654200000000003"/>
    <s v="High Fare"/>
    <s v="C"/>
    <x v="1"/>
  </r>
  <r>
    <n v="98"/>
    <n v="1"/>
    <x v="1"/>
    <n v="1"/>
    <s v="First Class"/>
    <s v="Greenfield, Mr. William Bertram"/>
    <s v="male"/>
    <n v="23"/>
    <s v="Young Adult"/>
    <n v="0"/>
    <s v="No Sibling/Spouse"/>
    <n v="1"/>
    <s v="Got Parent/Child"/>
    <s v="PC 17759"/>
    <n v="63.3583"/>
    <s v="High Fare"/>
    <s v="C"/>
    <x v="1"/>
  </r>
  <r>
    <n v="99"/>
    <n v="1"/>
    <x v="1"/>
    <n v="2"/>
    <s v="Second Class"/>
    <s v="Doling, Mrs. John T (Ada Julia Bone)"/>
    <s v="female"/>
    <n v="34"/>
    <s v="Young Adult"/>
    <n v="0"/>
    <s v="No Sibling/Spouse"/>
    <n v="1"/>
    <s v="Got Parent/Child"/>
    <n v="231919"/>
    <n v="23"/>
    <s v="High Fare"/>
    <s v="S"/>
    <x v="0"/>
  </r>
  <r>
    <n v="100"/>
    <n v="0"/>
    <x v="0"/>
    <n v="2"/>
    <s v="Second Class"/>
    <s v="Kantor, Mr. Sinai"/>
    <s v="male"/>
    <n v="34"/>
    <s v="Young Adult"/>
    <n v="1"/>
    <s v="Got Sibling/Spouse"/>
    <n v="0"/>
    <s v="No Parent/Child"/>
    <n v="244367"/>
    <n v="26"/>
    <s v="High Fare"/>
    <s v="S"/>
    <x v="0"/>
  </r>
  <r>
    <n v="101"/>
    <n v="0"/>
    <x v="0"/>
    <n v="3"/>
    <s v="Third Class"/>
    <s v="Petranec, Miss. Matilda"/>
    <s v="female"/>
    <n v="28"/>
    <s v="Young Adult"/>
    <n v="0"/>
    <s v="No Sibling/Spouse"/>
    <n v="0"/>
    <s v="No Parent/Child"/>
    <n v="349245"/>
    <n v="7.8958000000000004"/>
    <s v="Low Fare"/>
    <s v="S"/>
    <x v="0"/>
  </r>
  <r>
    <n v="102"/>
    <n v="0"/>
    <x v="0"/>
    <n v="3"/>
    <s v="Third Class"/>
    <s v="Petroff, Mr. Pastcho (Pentcho)"/>
    <s v="male"/>
    <m/>
    <s v="No age"/>
    <n v="0"/>
    <s v="No Sibling/Spouse"/>
    <n v="0"/>
    <s v="No Parent/Child"/>
    <n v="349215"/>
    <n v="7.8958000000000004"/>
    <s v="Low Fare"/>
    <s v="S"/>
    <x v="0"/>
  </r>
  <r>
    <n v="103"/>
    <n v="0"/>
    <x v="0"/>
    <n v="1"/>
    <s v="First Class"/>
    <s v="White, Mr. Richard Frasar"/>
    <s v="male"/>
    <n v="21"/>
    <s v="Young Adult"/>
    <n v="0"/>
    <s v="No Sibling/Spouse"/>
    <n v="1"/>
    <s v="Got Parent/Child"/>
    <n v="35281"/>
    <n v="77.287499999999994"/>
    <s v="High Fare"/>
    <s v="S"/>
    <x v="0"/>
  </r>
  <r>
    <n v="104"/>
    <n v="0"/>
    <x v="0"/>
    <n v="3"/>
    <s v="Third Class"/>
    <s v="Johansson, Mr. Gustaf Joel"/>
    <s v="male"/>
    <n v="33"/>
    <s v="Young Adult"/>
    <n v="0"/>
    <s v="No Sibling/Spouse"/>
    <n v="0"/>
    <s v="No Parent/Child"/>
    <n v="7540"/>
    <n v="8.6541999999999994"/>
    <s v="Low Fare"/>
    <s v="S"/>
    <x v="0"/>
  </r>
  <r>
    <n v="105"/>
    <n v="0"/>
    <x v="0"/>
    <n v="3"/>
    <s v="Third Class"/>
    <s v="Gustafsson, Mr. Anders Vilhelm"/>
    <s v="male"/>
    <n v="37"/>
    <s v="Middle-aged Adult"/>
    <n v="2"/>
    <s v="Got Sibling/Spouse"/>
    <n v="0"/>
    <s v="No Parent/Child"/>
    <n v="3101276"/>
    <n v="7.9249999999999998"/>
    <s v="Low Fare"/>
    <s v="S"/>
    <x v="0"/>
  </r>
  <r>
    <n v="106"/>
    <n v="0"/>
    <x v="0"/>
    <n v="3"/>
    <s v="Third Class"/>
    <s v="Mionoff, Mr. Stoytcho"/>
    <s v="male"/>
    <n v="28"/>
    <s v="Young Adult"/>
    <n v="0"/>
    <s v="No Sibling/Spouse"/>
    <n v="0"/>
    <s v="No Parent/Child"/>
    <n v="349207"/>
    <n v="7.8958000000000004"/>
    <s v="Low Fare"/>
    <s v="S"/>
    <x v="0"/>
  </r>
  <r>
    <n v="107"/>
    <n v="1"/>
    <x v="1"/>
    <n v="3"/>
    <s v="Third Class"/>
    <s v="Salkjelsvik, Miss. Anna Kristine"/>
    <s v="female"/>
    <n v="21"/>
    <s v="Young Adult"/>
    <n v="0"/>
    <s v="No Sibling/Spouse"/>
    <n v="0"/>
    <s v="No Parent/Child"/>
    <n v="343120"/>
    <n v="7.65"/>
    <s v="Low Fare"/>
    <s v="S"/>
    <x v="0"/>
  </r>
  <r>
    <n v="108"/>
    <n v="1"/>
    <x v="1"/>
    <n v="3"/>
    <s v="Third Class"/>
    <s v="Moss, Mr. Albert Johan"/>
    <s v="male"/>
    <m/>
    <s v="No age"/>
    <n v="0"/>
    <s v="No Sibling/Spouse"/>
    <n v="0"/>
    <s v="No Parent/Child"/>
    <n v="312991"/>
    <n v="7.7750000000000004"/>
    <s v="Low Fare"/>
    <s v="S"/>
    <x v="0"/>
  </r>
  <r>
    <n v="109"/>
    <n v="0"/>
    <x v="0"/>
    <n v="3"/>
    <s v="Third Class"/>
    <s v="Rekic, Mr. Tido"/>
    <s v="male"/>
    <n v="38"/>
    <s v="Middle-aged Adult"/>
    <n v="0"/>
    <s v="No Sibling/Spouse"/>
    <n v="0"/>
    <s v="No Parent/Child"/>
    <n v="349249"/>
    <n v="7.8958000000000004"/>
    <s v="Low Fare"/>
    <s v="S"/>
    <x v="0"/>
  </r>
  <r>
    <n v="110"/>
    <n v="1"/>
    <x v="1"/>
    <n v="3"/>
    <s v="Third Class"/>
    <s v="Moran, Miss. Bertha"/>
    <s v="female"/>
    <m/>
    <s v="No age"/>
    <n v="1"/>
    <s v="Got Sibling/Spouse"/>
    <n v="0"/>
    <s v="No Parent/Child"/>
    <n v="371110"/>
    <n v="24.15"/>
    <s v="High Fare"/>
    <s v="Q"/>
    <x v="2"/>
  </r>
  <r>
    <n v="111"/>
    <n v="0"/>
    <x v="0"/>
    <n v="1"/>
    <s v="First Class"/>
    <s v="Porter, Mr. Walter Chamberlain"/>
    <s v="male"/>
    <n v="47"/>
    <s v="Middle-aged Adult"/>
    <n v="0"/>
    <s v="No Sibling/Spouse"/>
    <n v="0"/>
    <s v="No Parent/Child"/>
    <n v="110465"/>
    <n v="52"/>
    <s v="High Fare"/>
    <s v="S"/>
    <x v="0"/>
  </r>
  <r>
    <n v="112"/>
    <n v="0"/>
    <x v="0"/>
    <n v="3"/>
    <s v="Third Class"/>
    <s v="Zabour, Miss. Hileni"/>
    <s v="female"/>
    <n v="14.5"/>
    <s v="Young Adult"/>
    <n v="1"/>
    <s v="Got Sibling/Spouse"/>
    <n v="0"/>
    <s v="No Parent/Child"/>
    <n v="2665"/>
    <n v="14.4542"/>
    <s v="Average Fare"/>
    <s v="C"/>
    <x v="1"/>
  </r>
  <r>
    <n v="113"/>
    <n v="0"/>
    <x v="0"/>
    <n v="3"/>
    <s v="Third Class"/>
    <s v="Barton, Mr. David John"/>
    <s v="male"/>
    <n v="22"/>
    <s v="Young Adult"/>
    <n v="0"/>
    <s v="No Sibling/Spouse"/>
    <n v="0"/>
    <s v="No Parent/Child"/>
    <n v="324669"/>
    <n v="8.0500000000000007"/>
    <s v="Low Fare"/>
    <s v="S"/>
    <x v="0"/>
  </r>
  <r>
    <n v="114"/>
    <n v="0"/>
    <x v="0"/>
    <n v="3"/>
    <s v="Third Class"/>
    <s v="Jussila, Miss. Katriina"/>
    <s v="female"/>
    <n v="20"/>
    <s v="Young Adult"/>
    <n v="1"/>
    <s v="Got Sibling/Spouse"/>
    <n v="0"/>
    <s v="No Parent/Child"/>
    <n v="4136"/>
    <n v="9.8249999999999993"/>
    <s v="Low Fare"/>
    <s v="S"/>
    <x v="0"/>
  </r>
  <r>
    <n v="115"/>
    <n v="0"/>
    <x v="0"/>
    <n v="3"/>
    <s v="Third Class"/>
    <s v="Attalah, Miss. Malake"/>
    <s v="female"/>
    <n v="17"/>
    <s v="Young Adult"/>
    <n v="0"/>
    <s v="No Sibling/Spouse"/>
    <n v="0"/>
    <s v="No Parent/Child"/>
    <n v="2627"/>
    <n v="14.458299999999999"/>
    <s v="Average Fare"/>
    <s v="C"/>
    <x v="1"/>
  </r>
  <r>
    <n v="116"/>
    <n v="0"/>
    <x v="0"/>
    <n v="3"/>
    <s v="Third Class"/>
    <s v="Pekoniemi, Mr. Edvard"/>
    <s v="male"/>
    <n v="21"/>
    <s v="Young Adult"/>
    <n v="0"/>
    <s v="No Sibling/Spouse"/>
    <n v="0"/>
    <s v="No Parent/Child"/>
    <s v="STON/O 2. 3101294"/>
    <n v="7.9249999999999998"/>
    <s v="Low Fare"/>
    <s v="S"/>
    <x v="0"/>
  </r>
  <r>
    <n v="117"/>
    <n v="0"/>
    <x v="0"/>
    <n v="3"/>
    <s v="Third Class"/>
    <s v="Connors, Mr. Patrick"/>
    <s v="male"/>
    <n v="70.5"/>
    <s v="Elderly"/>
    <n v="0"/>
    <s v="No Sibling/Spouse"/>
    <n v="0"/>
    <s v="No Parent/Child"/>
    <n v="370369"/>
    <n v="7.75"/>
    <s v="Low Fare"/>
    <s v="Q"/>
    <x v="2"/>
  </r>
  <r>
    <n v="118"/>
    <n v="0"/>
    <x v="0"/>
    <n v="2"/>
    <s v="Second Class"/>
    <s v="Turpin, Mr. William John Robert"/>
    <s v="male"/>
    <n v="29"/>
    <s v="Young Adult"/>
    <n v="1"/>
    <s v="Got Sibling/Spouse"/>
    <n v="0"/>
    <s v="No Parent/Child"/>
    <n v="11668"/>
    <n v="21"/>
    <s v="High Fare"/>
    <s v="S"/>
    <x v="0"/>
  </r>
  <r>
    <n v="119"/>
    <n v="0"/>
    <x v="0"/>
    <n v="1"/>
    <s v="First Class"/>
    <s v="Baxter, Mr. Quigg Edmond"/>
    <s v="male"/>
    <n v="24"/>
    <s v="Young Adult"/>
    <n v="0"/>
    <s v="No Sibling/Spouse"/>
    <n v="1"/>
    <s v="Got Parent/Child"/>
    <s v="PC 17558"/>
    <n v="247.52080000000001"/>
    <s v="High Fare"/>
    <s v="C"/>
    <x v="1"/>
  </r>
  <r>
    <n v="120"/>
    <n v="0"/>
    <x v="0"/>
    <n v="3"/>
    <s v="Third Class"/>
    <s v="Andersson, Miss. Ellis Anna Maria"/>
    <s v="female"/>
    <n v="2"/>
    <s v="Young Adult"/>
    <n v="4"/>
    <s v="Got Sibling/Spouse"/>
    <n v="2"/>
    <s v="Got Parent/Child"/>
    <n v="347082"/>
    <n v="31.274999999999999"/>
    <s v="High Fare"/>
    <s v="S"/>
    <x v="0"/>
  </r>
  <r>
    <n v="121"/>
    <n v="0"/>
    <x v="0"/>
    <n v="2"/>
    <s v="Second Class"/>
    <s v="Hickman, Mr. Stanley George"/>
    <s v="male"/>
    <n v="21"/>
    <s v="Young Adult"/>
    <n v="2"/>
    <s v="Got Sibling/Spouse"/>
    <n v="0"/>
    <s v="No Parent/Child"/>
    <s v="S.O.C. 14879"/>
    <n v="73.5"/>
    <s v="High Fare"/>
    <s v="S"/>
    <x v="0"/>
  </r>
  <r>
    <n v="122"/>
    <n v="0"/>
    <x v="0"/>
    <n v="3"/>
    <s v="Third Class"/>
    <s v="Moore, Mr. Leonard Charles"/>
    <s v="male"/>
    <m/>
    <s v="No age"/>
    <n v="0"/>
    <s v="No Sibling/Spouse"/>
    <n v="0"/>
    <s v="No Parent/Child"/>
    <s v="A4. 54510"/>
    <n v="8.0500000000000007"/>
    <s v="Low Fare"/>
    <s v="S"/>
    <x v="0"/>
  </r>
  <r>
    <n v="123"/>
    <n v="0"/>
    <x v="0"/>
    <n v="2"/>
    <s v="Second Class"/>
    <s v="Nasser, Mr. Nicholas"/>
    <s v="male"/>
    <n v="32.5"/>
    <s v="Young Adult"/>
    <n v="1"/>
    <s v="Got Sibling/Spouse"/>
    <n v="0"/>
    <s v="No Parent/Child"/>
    <n v="237736"/>
    <n v="30.070799999999998"/>
    <s v="High Fare"/>
    <s v="C"/>
    <x v="1"/>
  </r>
  <r>
    <n v="124"/>
    <n v="1"/>
    <x v="1"/>
    <n v="2"/>
    <s v="Second Class"/>
    <s v="Webber, Miss. Susan"/>
    <s v="female"/>
    <n v="32.5"/>
    <s v="Young Adult"/>
    <n v="0"/>
    <s v="No Sibling/Spouse"/>
    <n v="0"/>
    <s v="No Parent/Child"/>
    <n v="27267"/>
    <n v="13"/>
    <s v="Average Fare"/>
    <s v="S"/>
    <x v="0"/>
  </r>
  <r>
    <n v="125"/>
    <n v="0"/>
    <x v="0"/>
    <n v="1"/>
    <s v="First Class"/>
    <s v="White, Mr. Percival Wayland"/>
    <s v="male"/>
    <n v="54"/>
    <s v="Elderly"/>
    <n v="0"/>
    <s v="No Sibling/Spouse"/>
    <n v="1"/>
    <s v="Got Parent/Child"/>
    <n v="35281"/>
    <n v="77.287499999999994"/>
    <s v="High Fare"/>
    <s v="S"/>
    <x v="0"/>
  </r>
  <r>
    <n v="126"/>
    <n v="1"/>
    <x v="1"/>
    <n v="3"/>
    <s v="Third Class"/>
    <s v="Nicola-Yarred, Master. Elias"/>
    <s v="male"/>
    <n v="12"/>
    <s v="Young Adult"/>
    <n v="1"/>
    <s v="Got Sibling/Spouse"/>
    <n v="0"/>
    <s v="No Parent/Child"/>
    <n v="2651"/>
    <n v="11.2417"/>
    <s v="Average Fare"/>
    <s v="C"/>
    <x v="1"/>
  </r>
  <r>
    <n v="127"/>
    <n v="0"/>
    <x v="0"/>
    <n v="3"/>
    <s v="Third Class"/>
    <s v="McMahon, Mr. Martin"/>
    <s v="male"/>
    <m/>
    <s v="No age"/>
    <n v="0"/>
    <s v="No Sibling/Spouse"/>
    <n v="0"/>
    <s v="No Parent/Child"/>
    <n v="370372"/>
    <n v="7.75"/>
    <s v="Low Fare"/>
    <s v="Q"/>
    <x v="2"/>
  </r>
  <r>
    <n v="128"/>
    <n v="1"/>
    <x v="1"/>
    <n v="3"/>
    <s v="Third Class"/>
    <s v="Madsen, Mr. Fridtjof Arne"/>
    <s v="male"/>
    <n v="24"/>
    <s v="Young Adult"/>
    <n v="0"/>
    <s v="No Sibling/Spouse"/>
    <n v="0"/>
    <s v="No Parent/Child"/>
    <s v="C 17369"/>
    <n v="7.1417000000000002"/>
    <s v="Low Fare"/>
    <s v="S"/>
    <x v="0"/>
  </r>
  <r>
    <n v="129"/>
    <n v="1"/>
    <x v="1"/>
    <n v="3"/>
    <s v="Third Class"/>
    <s v="Peter, Miss. Anna"/>
    <s v="female"/>
    <m/>
    <s v="No age"/>
    <n v="1"/>
    <s v="Got Sibling/Spouse"/>
    <n v="1"/>
    <s v="Got Parent/Child"/>
    <n v="2668"/>
    <n v="22.3583"/>
    <s v="High Fare"/>
    <s v="C"/>
    <x v="1"/>
  </r>
  <r>
    <n v="130"/>
    <n v="0"/>
    <x v="0"/>
    <n v="3"/>
    <s v="Third Class"/>
    <s v="Ekstrom, Mr. Johan"/>
    <s v="male"/>
    <n v="45"/>
    <s v="Middle-aged Adult"/>
    <n v="0"/>
    <s v="No Sibling/Spouse"/>
    <n v="0"/>
    <s v="No Parent/Child"/>
    <n v="347061"/>
    <n v="6.9749999999999996"/>
    <s v="Low Fare"/>
    <s v="S"/>
    <x v="0"/>
  </r>
  <r>
    <n v="131"/>
    <n v="0"/>
    <x v="0"/>
    <n v="3"/>
    <s v="Third Class"/>
    <s v="Drazenoic, Mr. Jozef"/>
    <s v="male"/>
    <n v="33"/>
    <s v="Young Adult"/>
    <n v="0"/>
    <s v="No Sibling/Spouse"/>
    <n v="0"/>
    <s v="No Parent/Child"/>
    <n v="349241"/>
    <n v="7.8958000000000004"/>
    <s v="Low Fare"/>
    <s v="C"/>
    <x v="1"/>
  </r>
  <r>
    <n v="132"/>
    <n v="0"/>
    <x v="0"/>
    <n v="3"/>
    <s v="Third Class"/>
    <s v="Coelho, Mr. Domingos Fernandeo"/>
    <s v="male"/>
    <n v="20"/>
    <s v="Young Adult"/>
    <n v="0"/>
    <s v="No Sibling/Spouse"/>
    <n v="0"/>
    <s v="No Parent/Child"/>
    <s v="SOTON/O.Q. 3101307"/>
    <n v="7.05"/>
    <s v="Low Fare"/>
    <s v="S"/>
    <x v="0"/>
  </r>
  <r>
    <n v="133"/>
    <n v="0"/>
    <x v="0"/>
    <n v="3"/>
    <s v="Third Class"/>
    <s v="Robins, Mrs. Alexander A (Grace Charity Laury)"/>
    <s v="female"/>
    <n v="47"/>
    <s v="Middle-aged Adult"/>
    <n v="1"/>
    <s v="Got Sibling/Spouse"/>
    <n v="0"/>
    <s v="No Parent/Child"/>
    <s v="A/5. 3337"/>
    <n v="14.5"/>
    <s v="Average Fare"/>
    <s v="S"/>
    <x v="0"/>
  </r>
  <r>
    <n v="134"/>
    <n v="1"/>
    <x v="1"/>
    <n v="2"/>
    <s v="Second Class"/>
    <s v="Weisz, Mrs. Leopold (Mathilde Francoise Pede)"/>
    <s v="female"/>
    <n v="29"/>
    <s v="Young Adult"/>
    <n v="1"/>
    <s v="Got Sibling/Spouse"/>
    <n v="0"/>
    <s v="No Parent/Child"/>
    <n v="228414"/>
    <n v="26"/>
    <s v="High Fare"/>
    <s v="S"/>
    <x v="0"/>
  </r>
  <r>
    <n v="135"/>
    <n v="0"/>
    <x v="0"/>
    <n v="2"/>
    <s v="Second Class"/>
    <s v="Sobey, Mr. Samuel James Hayden"/>
    <s v="male"/>
    <n v="25"/>
    <s v="Young Adult"/>
    <n v="0"/>
    <s v="No Sibling/Spouse"/>
    <n v="0"/>
    <s v="No Parent/Child"/>
    <s v="C.A. 29178"/>
    <n v="13"/>
    <s v="Average Fare"/>
    <s v="S"/>
    <x v="0"/>
  </r>
  <r>
    <n v="136"/>
    <n v="0"/>
    <x v="0"/>
    <n v="2"/>
    <s v="Second Class"/>
    <s v="Richard, Mr. Emile"/>
    <s v="male"/>
    <n v="23"/>
    <s v="Young Adult"/>
    <n v="0"/>
    <s v="No Sibling/Spouse"/>
    <n v="0"/>
    <s v="No Parent/Child"/>
    <s v="SC/PARIS 2133"/>
    <n v="15.0458"/>
    <s v="Average Fare"/>
    <s v="C"/>
    <x v="1"/>
  </r>
  <r>
    <n v="137"/>
    <n v="1"/>
    <x v="1"/>
    <n v="1"/>
    <s v="First Class"/>
    <s v="Newsom, Miss. Helen Monypeny"/>
    <s v="female"/>
    <n v="19"/>
    <s v="Young Adult"/>
    <n v="0"/>
    <s v="No Sibling/Spouse"/>
    <n v="2"/>
    <s v="Got Parent/Child"/>
    <n v="11752"/>
    <n v="26.283300000000001"/>
    <s v="High Fare"/>
    <s v="S"/>
    <x v="0"/>
  </r>
  <r>
    <n v="138"/>
    <n v="0"/>
    <x v="0"/>
    <n v="1"/>
    <s v="First Class"/>
    <s v="Futrelle, Mr. Jacques Heath"/>
    <s v="male"/>
    <n v="37"/>
    <s v="Middle-aged Adult"/>
    <n v="1"/>
    <s v="Got Sibling/Spouse"/>
    <n v="0"/>
    <s v="No Parent/Child"/>
    <n v="113803"/>
    <n v="53.1"/>
    <s v="High Fare"/>
    <s v="S"/>
    <x v="0"/>
  </r>
  <r>
    <n v="139"/>
    <n v="0"/>
    <x v="0"/>
    <n v="3"/>
    <s v="Third Class"/>
    <s v="Osen, Mr. Olaf Elon"/>
    <s v="male"/>
    <n v="16"/>
    <s v="Young Adult"/>
    <n v="0"/>
    <s v="No Sibling/Spouse"/>
    <n v="0"/>
    <s v="No Parent/Child"/>
    <n v="7534"/>
    <n v="9.2166999999999994"/>
    <s v="Low Fare"/>
    <s v="S"/>
    <x v="0"/>
  </r>
  <r>
    <n v="140"/>
    <n v="0"/>
    <x v="0"/>
    <n v="1"/>
    <s v="First Class"/>
    <s v="Giglio, Mr. Victor"/>
    <s v="male"/>
    <n v="24"/>
    <s v="Young Adult"/>
    <n v="0"/>
    <s v="No Sibling/Spouse"/>
    <n v="0"/>
    <s v="No Parent/Child"/>
    <s v="PC 17593"/>
    <n v="79.2"/>
    <s v="High Fare"/>
    <s v="C"/>
    <x v="1"/>
  </r>
  <r>
    <n v="141"/>
    <n v="0"/>
    <x v="0"/>
    <n v="3"/>
    <s v="Third Class"/>
    <s v="Boulos, Mrs. Joseph (Sultana)"/>
    <s v="female"/>
    <m/>
    <s v="No age"/>
    <n v="0"/>
    <s v="No Sibling/Spouse"/>
    <n v="2"/>
    <s v="Got Parent/Child"/>
    <n v="2678"/>
    <n v="15.245799999999999"/>
    <s v="Average Fare"/>
    <s v="C"/>
    <x v="1"/>
  </r>
  <r>
    <n v="142"/>
    <n v="1"/>
    <x v="1"/>
    <n v="3"/>
    <s v="Third Class"/>
    <s v="Nysten, Miss. Anna Sofia"/>
    <s v="female"/>
    <n v="22"/>
    <s v="Young Adult"/>
    <n v="0"/>
    <s v="No Sibling/Spouse"/>
    <n v="0"/>
    <s v="No Parent/Child"/>
    <n v="347081"/>
    <n v="7.75"/>
    <s v="Low Fare"/>
    <s v="S"/>
    <x v="0"/>
  </r>
  <r>
    <n v="143"/>
    <n v="1"/>
    <x v="1"/>
    <n v="3"/>
    <s v="Third Class"/>
    <s v="Hakkarainen, Mrs. Pekka Pietari (Elin Matilda Dolck)"/>
    <s v="female"/>
    <n v="24"/>
    <s v="Young Adult"/>
    <n v="1"/>
    <s v="Got Sibling/Spouse"/>
    <n v="0"/>
    <s v="No Parent/Child"/>
    <s v="STON/O2. 3101279"/>
    <n v="15.85"/>
    <s v="Average Fare"/>
    <s v="S"/>
    <x v="0"/>
  </r>
  <r>
    <n v="144"/>
    <n v="0"/>
    <x v="0"/>
    <n v="3"/>
    <s v="Third Class"/>
    <s v="Burke, Mr. Jeremiah"/>
    <s v="male"/>
    <n v="19"/>
    <s v="Young Adult"/>
    <n v="0"/>
    <s v="No Sibling/Spouse"/>
    <n v="0"/>
    <s v="No Parent/Child"/>
    <n v="365222"/>
    <n v="6.75"/>
    <s v="Low Fare"/>
    <s v="Q"/>
    <x v="2"/>
  </r>
  <r>
    <n v="145"/>
    <n v="0"/>
    <x v="0"/>
    <n v="2"/>
    <s v="Second Class"/>
    <s v="Andrew, Mr. Edgardo Samuel"/>
    <s v="male"/>
    <n v="18"/>
    <s v="Young Adult"/>
    <n v="0"/>
    <s v="No Sibling/Spouse"/>
    <n v="0"/>
    <s v="No Parent/Child"/>
    <n v="231945"/>
    <n v="11.5"/>
    <s v="Average Fare"/>
    <s v="S"/>
    <x v="0"/>
  </r>
  <r>
    <n v="146"/>
    <n v="0"/>
    <x v="0"/>
    <n v="2"/>
    <s v="Second Class"/>
    <s v="Nicholls, Mr. Joseph Charles"/>
    <s v="male"/>
    <n v="19"/>
    <s v="Young Adult"/>
    <n v="1"/>
    <s v="Got Sibling/Spouse"/>
    <n v="1"/>
    <s v="Got Parent/Child"/>
    <s v="C.A. 33112"/>
    <n v="36.75"/>
    <s v="High Fare"/>
    <s v="S"/>
    <x v="0"/>
  </r>
  <r>
    <n v="147"/>
    <n v="1"/>
    <x v="1"/>
    <n v="3"/>
    <s v="Third Class"/>
    <s v="Andersson, Mr. August Edvard (Wennerstrom)"/>
    <s v="male"/>
    <n v="27"/>
    <s v="Young Adult"/>
    <n v="0"/>
    <s v="No Sibling/Spouse"/>
    <n v="0"/>
    <s v="No Parent/Child"/>
    <n v="350043"/>
    <n v="7.7957999999999998"/>
    <s v="Low Fare"/>
    <s v="S"/>
    <x v="0"/>
  </r>
  <r>
    <n v="148"/>
    <n v="0"/>
    <x v="0"/>
    <n v="3"/>
    <s v="Third Class"/>
    <s v="Ford, Miss. Robina Maggie Ruby"/>
    <s v="female"/>
    <n v="9"/>
    <s v="Young Adult"/>
    <n v="2"/>
    <s v="Got Sibling/Spouse"/>
    <n v="2"/>
    <s v="Got Parent/Child"/>
    <s v="W./C. 6608"/>
    <n v="34.375"/>
    <s v="High Fare"/>
    <s v="S"/>
    <x v="0"/>
  </r>
  <r>
    <n v="149"/>
    <n v="0"/>
    <x v="0"/>
    <n v="2"/>
    <s v="Second Class"/>
    <s v="Navratil, Mr. Michel (Louis M Hoffman)"/>
    <s v="male"/>
    <n v="36.5"/>
    <s v="Middle-aged Adult"/>
    <n v="0"/>
    <s v="No Sibling/Spouse"/>
    <n v="2"/>
    <s v="Got Parent/Child"/>
    <n v="230080"/>
    <n v="26"/>
    <s v="High Fare"/>
    <s v="S"/>
    <x v="0"/>
  </r>
  <r>
    <n v="150"/>
    <n v="0"/>
    <x v="0"/>
    <n v="2"/>
    <s v="Second Class"/>
    <s v="Byles, Rev. Thomas Roussel Davids"/>
    <s v="male"/>
    <n v="42"/>
    <s v="Middle-aged Adult"/>
    <n v="0"/>
    <s v="No Sibling/Spouse"/>
    <n v="0"/>
    <s v="No Parent/Child"/>
    <n v="244310"/>
    <n v="13"/>
    <s v="Average Fare"/>
    <s v="S"/>
    <x v="0"/>
  </r>
  <r>
    <n v="151"/>
    <n v="0"/>
    <x v="0"/>
    <n v="2"/>
    <s v="Second Class"/>
    <s v="Bateman, Rev. Robert James"/>
    <s v="male"/>
    <n v="51"/>
    <s v="Elderly"/>
    <n v="0"/>
    <s v="No Sibling/Spouse"/>
    <n v="0"/>
    <s v="No Parent/Child"/>
    <s v="S.O.P. 1166"/>
    <n v="12.525"/>
    <s v="Average Fare"/>
    <s v="S"/>
    <x v="0"/>
  </r>
  <r>
    <n v="152"/>
    <n v="1"/>
    <x v="1"/>
    <n v="1"/>
    <s v="First Class"/>
    <s v="Pears, Mrs. Thomas (Edith Wearne)"/>
    <s v="female"/>
    <n v="22"/>
    <s v="Young Adult"/>
    <n v="1"/>
    <s v="Got Sibling/Spouse"/>
    <n v="0"/>
    <s v="No Parent/Child"/>
    <n v="113776"/>
    <n v="66.599999999999994"/>
    <s v="High Fare"/>
    <s v="S"/>
    <x v="0"/>
  </r>
  <r>
    <n v="153"/>
    <n v="0"/>
    <x v="0"/>
    <n v="3"/>
    <s v="Third Class"/>
    <s v="Meo, Mr. Alfonzo"/>
    <s v="male"/>
    <n v="55.5"/>
    <s v="Elderly"/>
    <n v="0"/>
    <s v="No Sibling/Spouse"/>
    <n v="0"/>
    <s v="No Parent/Child"/>
    <s v="A.5. 11206"/>
    <n v="8.0500000000000007"/>
    <s v="Low Fare"/>
    <s v="S"/>
    <x v="0"/>
  </r>
  <r>
    <n v="154"/>
    <n v="0"/>
    <x v="0"/>
    <n v="3"/>
    <s v="Third Class"/>
    <s v="van Billiard, Mr. Austin Blyler"/>
    <s v="male"/>
    <n v="40.5"/>
    <s v="Middle-aged Adult"/>
    <n v="0"/>
    <s v="No Sibling/Spouse"/>
    <n v="2"/>
    <s v="Got Parent/Child"/>
    <s v="A/5. 851"/>
    <n v="14.5"/>
    <s v="Average Fare"/>
    <s v="S"/>
    <x v="0"/>
  </r>
  <r>
    <n v="155"/>
    <n v="0"/>
    <x v="0"/>
    <n v="3"/>
    <s v="Third Class"/>
    <s v="Olsen, Mr. Ole Martin"/>
    <s v="male"/>
    <m/>
    <s v="No age"/>
    <n v="0"/>
    <s v="No Sibling/Spouse"/>
    <n v="0"/>
    <s v="No Parent/Child"/>
    <s v="Fa 265302"/>
    <n v="7.3125"/>
    <s v="Low Fare"/>
    <s v="S"/>
    <x v="0"/>
  </r>
  <r>
    <n v="156"/>
    <n v="0"/>
    <x v="0"/>
    <n v="1"/>
    <s v="First Class"/>
    <s v="Williams, Mr. Charles Duane"/>
    <s v="male"/>
    <n v="51"/>
    <s v="Elderly"/>
    <n v="0"/>
    <s v="No Sibling/Spouse"/>
    <n v="1"/>
    <s v="Got Parent/Child"/>
    <s v="PC 17597"/>
    <n v="61.379199999999997"/>
    <s v="High Fare"/>
    <s v="C"/>
    <x v="1"/>
  </r>
  <r>
    <n v="157"/>
    <n v="1"/>
    <x v="1"/>
    <n v="3"/>
    <s v="Third Class"/>
    <s v="Gilnagh, Miss. Katherine Katie"/>
    <s v="female"/>
    <n v="16"/>
    <s v="Young Adult"/>
    <n v="0"/>
    <s v="No Sibling/Spouse"/>
    <n v="0"/>
    <s v="No Parent/Child"/>
    <n v="35851"/>
    <n v="7.7332999999999998"/>
    <s v="Low Fare"/>
    <s v="Q"/>
    <x v="2"/>
  </r>
  <r>
    <n v="158"/>
    <n v="0"/>
    <x v="0"/>
    <n v="3"/>
    <s v="Third Class"/>
    <s v="Corn, Mr. Harry"/>
    <s v="male"/>
    <n v="30"/>
    <s v="Young Adult"/>
    <n v="0"/>
    <s v="No Sibling/Spouse"/>
    <n v="0"/>
    <s v="No Parent/Child"/>
    <s v="SOTON/OQ 392090"/>
    <n v="8.0500000000000007"/>
    <s v="Low Fare"/>
    <s v="S"/>
    <x v="0"/>
  </r>
  <r>
    <n v="159"/>
    <n v="0"/>
    <x v="0"/>
    <n v="3"/>
    <s v="Third Class"/>
    <s v="Smiljanic, Mr. Mile"/>
    <s v="male"/>
    <m/>
    <s v="No age"/>
    <n v="0"/>
    <s v="No Sibling/Spouse"/>
    <n v="0"/>
    <s v="No Parent/Child"/>
    <n v="315037"/>
    <n v="8.6624999999999996"/>
    <s v="Low Fare"/>
    <s v="S"/>
    <x v="0"/>
  </r>
  <r>
    <n v="160"/>
    <n v="0"/>
    <x v="0"/>
    <n v="3"/>
    <s v="Third Class"/>
    <s v="Sage, Master. Thomas Henry"/>
    <s v="male"/>
    <m/>
    <s v="No age"/>
    <n v="8"/>
    <s v="Got Sibling/Spouse"/>
    <n v="2"/>
    <s v="Got Parent/Child"/>
    <s v="CA. 2343"/>
    <n v="69.55"/>
    <s v="High Fare"/>
    <s v="S"/>
    <x v="0"/>
  </r>
  <r>
    <n v="161"/>
    <n v="0"/>
    <x v="0"/>
    <n v="3"/>
    <s v="Third Class"/>
    <s v="Cribb, Mr. John Hatfield"/>
    <s v="male"/>
    <n v="44"/>
    <s v="Middle-aged Adult"/>
    <n v="0"/>
    <s v="No Sibling/Spouse"/>
    <n v="1"/>
    <s v="Got Parent/Child"/>
    <n v="371362"/>
    <n v="16.100000000000001"/>
    <s v="Average Fare"/>
    <s v="S"/>
    <x v="0"/>
  </r>
  <r>
    <n v="162"/>
    <n v="1"/>
    <x v="1"/>
    <n v="2"/>
    <s v="Second Class"/>
    <s v="Watt, Mrs. James (Elizabeth Bessie Inglis Milne)"/>
    <s v="female"/>
    <n v="40"/>
    <s v="Middle-aged Adult"/>
    <n v="0"/>
    <s v="No Sibling/Spouse"/>
    <n v="0"/>
    <s v="No Parent/Child"/>
    <s v="C.A. 33595"/>
    <n v="15.75"/>
    <s v="Average Fare"/>
    <s v="S"/>
    <x v="0"/>
  </r>
  <r>
    <n v="163"/>
    <n v="0"/>
    <x v="0"/>
    <n v="3"/>
    <s v="Third Class"/>
    <s v="Bengtsson, Mr. John Viktor"/>
    <s v="male"/>
    <n v="26"/>
    <s v="Young Adult"/>
    <n v="0"/>
    <s v="No Sibling/Spouse"/>
    <n v="0"/>
    <s v="No Parent/Child"/>
    <n v="347068"/>
    <n v="7.7750000000000004"/>
    <s v="Low Fare"/>
    <s v="S"/>
    <x v="0"/>
  </r>
  <r>
    <n v="164"/>
    <n v="0"/>
    <x v="0"/>
    <n v="3"/>
    <s v="Third Class"/>
    <s v="Calic, Mr. Jovo"/>
    <s v="male"/>
    <n v="17"/>
    <s v="Young Adult"/>
    <n v="0"/>
    <s v="No Sibling/Spouse"/>
    <n v="0"/>
    <s v="No Parent/Child"/>
    <n v="315093"/>
    <n v="8.6624999999999996"/>
    <s v="Low Fare"/>
    <s v="S"/>
    <x v="0"/>
  </r>
  <r>
    <n v="165"/>
    <n v="0"/>
    <x v="0"/>
    <n v="3"/>
    <s v="Third Class"/>
    <s v="Panula, Master. Eino Viljami"/>
    <s v="male"/>
    <n v="1"/>
    <s v="Young Adult"/>
    <n v="4"/>
    <s v="Got Sibling/Spouse"/>
    <n v="1"/>
    <s v="Got Parent/Child"/>
    <n v="3101295"/>
    <n v="39.6875"/>
    <s v="High Fare"/>
    <s v="S"/>
    <x v="0"/>
  </r>
  <r>
    <n v="166"/>
    <n v="1"/>
    <x v="1"/>
    <n v="3"/>
    <s v="Third Class"/>
    <s v="Goldsmith, Master. Frank John William Frankie"/>
    <s v="male"/>
    <n v="9"/>
    <s v="Young Adult"/>
    <n v="0"/>
    <s v="No Sibling/Spouse"/>
    <n v="2"/>
    <s v="Got Parent/Child"/>
    <n v="363291"/>
    <n v="20.524999999999999"/>
    <s v="High Fare"/>
    <s v="S"/>
    <x v="0"/>
  </r>
  <r>
    <n v="167"/>
    <n v="1"/>
    <x v="1"/>
    <n v="1"/>
    <s v="First Class"/>
    <s v="Chibnall, Mrs. (Edith Martha Bowerman)"/>
    <s v="female"/>
    <m/>
    <s v="No age"/>
    <n v="0"/>
    <s v="No Sibling/Spouse"/>
    <n v="1"/>
    <s v="Got Parent/Child"/>
    <n v="113505"/>
    <n v="55"/>
    <s v="High Fare"/>
    <s v="S"/>
    <x v="0"/>
  </r>
  <r>
    <n v="168"/>
    <n v="0"/>
    <x v="0"/>
    <n v="3"/>
    <s v="Third Class"/>
    <s v="Skoog, Mrs. William (Anna Bernhardina Karlsson)"/>
    <s v="female"/>
    <n v="45"/>
    <s v="Middle-aged Adult"/>
    <n v="1"/>
    <s v="Got Sibling/Spouse"/>
    <n v="4"/>
    <s v="Got Parent/Child"/>
    <n v="347088"/>
    <n v="27.9"/>
    <s v="High Fare"/>
    <s v="S"/>
    <x v="0"/>
  </r>
  <r>
    <n v="169"/>
    <n v="0"/>
    <x v="0"/>
    <n v="1"/>
    <s v="First Class"/>
    <s v="Baumann, Mr. John D"/>
    <s v="male"/>
    <m/>
    <s v="No age"/>
    <n v="0"/>
    <s v="No Sibling/Spouse"/>
    <n v="0"/>
    <s v="No Parent/Child"/>
    <s v="PC 17318"/>
    <n v="25.925000000000001"/>
    <s v="High Fare"/>
    <s v="S"/>
    <x v="0"/>
  </r>
  <r>
    <n v="170"/>
    <n v="0"/>
    <x v="0"/>
    <n v="3"/>
    <s v="Third Class"/>
    <s v="Ling, Mr. Lee"/>
    <s v="male"/>
    <n v="28"/>
    <s v="Young Adult"/>
    <n v="0"/>
    <s v="No Sibling/Spouse"/>
    <n v="0"/>
    <s v="No Parent/Child"/>
    <n v="1601"/>
    <n v="56.495800000000003"/>
    <s v="High Fare"/>
    <s v="S"/>
    <x v="0"/>
  </r>
  <r>
    <n v="171"/>
    <n v="0"/>
    <x v="0"/>
    <n v="1"/>
    <s v="First Class"/>
    <s v="Van der hoef, Mr. Wyckoff"/>
    <s v="male"/>
    <n v="61"/>
    <s v="Elderly"/>
    <n v="0"/>
    <s v="No Sibling/Spouse"/>
    <n v="0"/>
    <s v="No Parent/Child"/>
    <n v="111240"/>
    <n v="33.5"/>
    <s v="High Fare"/>
    <s v="S"/>
    <x v="0"/>
  </r>
  <r>
    <n v="172"/>
    <n v="0"/>
    <x v="0"/>
    <n v="3"/>
    <s v="Third Class"/>
    <s v="Rice, Master. Arthur"/>
    <s v="male"/>
    <n v="4"/>
    <s v="Young Adult"/>
    <n v="4"/>
    <s v="Got Sibling/Spouse"/>
    <n v="1"/>
    <s v="Got Parent/Child"/>
    <n v="382652"/>
    <n v="29.125"/>
    <s v="High Fare"/>
    <s v="Q"/>
    <x v="2"/>
  </r>
  <r>
    <n v="173"/>
    <n v="1"/>
    <x v="1"/>
    <n v="3"/>
    <s v="Third Class"/>
    <s v="Johnson, Miss. Eleanor Ileen"/>
    <s v="female"/>
    <n v="1"/>
    <s v="Young Adult"/>
    <n v="1"/>
    <s v="Got Sibling/Spouse"/>
    <n v="1"/>
    <s v="Got Parent/Child"/>
    <n v="347742"/>
    <n v="11.1333"/>
    <s v="Average Fare"/>
    <s v="S"/>
    <x v="0"/>
  </r>
  <r>
    <n v="174"/>
    <n v="0"/>
    <x v="0"/>
    <n v="3"/>
    <s v="Third Class"/>
    <s v="Sivola, Mr. Antti Wilhelm"/>
    <s v="male"/>
    <n v="21"/>
    <s v="Young Adult"/>
    <n v="0"/>
    <s v="No Sibling/Spouse"/>
    <n v="0"/>
    <s v="No Parent/Child"/>
    <s v="STON/O 2. 3101280"/>
    <n v="7.9249999999999998"/>
    <s v="Low Fare"/>
    <s v="S"/>
    <x v="0"/>
  </r>
  <r>
    <n v="175"/>
    <n v="0"/>
    <x v="0"/>
    <n v="1"/>
    <s v="First Class"/>
    <s v="Smith, Mr. James Clinch"/>
    <s v="male"/>
    <n v="56"/>
    <s v="Elderly"/>
    <n v="0"/>
    <s v="No Sibling/Spouse"/>
    <n v="0"/>
    <s v="No Parent/Child"/>
    <n v="17764"/>
    <n v="30.695799999999998"/>
    <s v="High Fare"/>
    <s v="C"/>
    <x v="1"/>
  </r>
  <r>
    <n v="176"/>
    <n v="0"/>
    <x v="0"/>
    <n v="3"/>
    <s v="Third Class"/>
    <s v="Klasen, Mr. Klas Albin"/>
    <s v="male"/>
    <n v="18"/>
    <s v="Young Adult"/>
    <n v="1"/>
    <s v="Got Sibling/Spouse"/>
    <n v="1"/>
    <s v="Got Parent/Child"/>
    <n v="350404"/>
    <n v="7.8541999999999996"/>
    <s v="Low Fare"/>
    <s v="S"/>
    <x v="0"/>
  </r>
  <r>
    <n v="177"/>
    <n v="0"/>
    <x v="0"/>
    <n v="3"/>
    <s v="Third Class"/>
    <s v="Lefebre, Master. Henry Forbes"/>
    <s v="male"/>
    <m/>
    <s v="No age"/>
    <n v="3"/>
    <s v="Got Sibling/Spouse"/>
    <n v="1"/>
    <s v="Got Parent/Child"/>
    <n v="4133"/>
    <n v="25.466699999999999"/>
    <s v="High Fare"/>
    <s v="S"/>
    <x v="0"/>
  </r>
  <r>
    <n v="178"/>
    <n v="0"/>
    <x v="0"/>
    <n v="1"/>
    <s v="First Class"/>
    <s v="Isham, Miss. Ann Elizabeth"/>
    <s v="female"/>
    <n v="50"/>
    <s v="Elderly"/>
    <n v="0"/>
    <s v="No Sibling/Spouse"/>
    <n v="0"/>
    <s v="No Parent/Child"/>
    <s v="PC 17595"/>
    <n v="28.712499999999999"/>
    <s v="High Fare"/>
    <s v="C"/>
    <x v="1"/>
  </r>
  <r>
    <n v="179"/>
    <n v="0"/>
    <x v="0"/>
    <n v="2"/>
    <s v="Second Class"/>
    <s v="Hale, Mr. Reginald"/>
    <s v="male"/>
    <n v="30"/>
    <s v="Young Adult"/>
    <n v="0"/>
    <s v="No Sibling/Spouse"/>
    <n v="0"/>
    <s v="No Parent/Child"/>
    <n v="250653"/>
    <n v="13"/>
    <s v="Average Fare"/>
    <s v="S"/>
    <x v="0"/>
  </r>
  <r>
    <n v="180"/>
    <n v="0"/>
    <x v="0"/>
    <n v="3"/>
    <s v="Third Class"/>
    <s v="Leonard, Mr. Lionel"/>
    <s v="male"/>
    <n v="36"/>
    <s v="Middle-aged Adult"/>
    <n v="0"/>
    <s v="No Sibling/Spouse"/>
    <n v="0"/>
    <s v="No Parent/Child"/>
    <s v="LINE"/>
    <n v="0"/>
    <s v="Low Fare"/>
    <s v="S"/>
    <x v="0"/>
  </r>
  <r>
    <n v="181"/>
    <n v="0"/>
    <x v="0"/>
    <n v="3"/>
    <s v="Third Class"/>
    <s v="Sage, Miss. Constance Gladys"/>
    <s v="female"/>
    <m/>
    <s v="No age"/>
    <n v="8"/>
    <s v="Got Sibling/Spouse"/>
    <n v="2"/>
    <s v="Got Parent/Child"/>
    <s v="CA. 2343"/>
    <n v="69.55"/>
    <s v="High Fare"/>
    <s v="S"/>
    <x v="0"/>
  </r>
  <r>
    <n v="182"/>
    <n v="0"/>
    <x v="0"/>
    <n v="2"/>
    <s v="Second Class"/>
    <s v="Pernot, Mr. Rene"/>
    <s v="male"/>
    <m/>
    <s v="No age"/>
    <n v="0"/>
    <s v="No Sibling/Spouse"/>
    <n v="0"/>
    <s v="No Parent/Child"/>
    <s v="SC/PARIS 2131"/>
    <n v="15.05"/>
    <s v="Average Fare"/>
    <s v="C"/>
    <x v="1"/>
  </r>
  <r>
    <n v="183"/>
    <n v="0"/>
    <x v="0"/>
    <n v="3"/>
    <s v="Third Class"/>
    <s v="Asplund, Master. Clarence Gustaf Hugo"/>
    <s v="male"/>
    <n v="9"/>
    <s v="Young Adult"/>
    <n v="4"/>
    <s v="Got Sibling/Spouse"/>
    <n v="2"/>
    <s v="Got Parent/Child"/>
    <n v="347077"/>
    <n v="31.387499999999999"/>
    <s v="High Fare"/>
    <s v="S"/>
    <x v="0"/>
  </r>
  <r>
    <n v="184"/>
    <n v="1"/>
    <x v="1"/>
    <n v="2"/>
    <s v="Second Class"/>
    <s v="Becker, Master. Richard F"/>
    <s v="male"/>
    <n v="1"/>
    <s v="Young Adult"/>
    <n v="2"/>
    <s v="Got Sibling/Spouse"/>
    <n v="1"/>
    <s v="Got Parent/Child"/>
    <n v="230136"/>
    <n v="39"/>
    <s v="High Fare"/>
    <s v="S"/>
    <x v="0"/>
  </r>
  <r>
    <n v="185"/>
    <n v="1"/>
    <x v="1"/>
    <n v="3"/>
    <s v="Third Class"/>
    <s v="Kink-Heilmann, Miss. Luise Gretchen"/>
    <s v="female"/>
    <n v="4"/>
    <s v="Young Adult"/>
    <n v="0"/>
    <s v="No Sibling/Spouse"/>
    <n v="2"/>
    <s v="Got Parent/Child"/>
    <n v="315153"/>
    <n v="22.024999999999999"/>
    <s v="High Fare"/>
    <s v="S"/>
    <x v="0"/>
  </r>
  <r>
    <n v="186"/>
    <n v="0"/>
    <x v="0"/>
    <n v="1"/>
    <s v="First Class"/>
    <s v="Rood, Mr. Hugh Roscoe"/>
    <s v="male"/>
    <m/>
    <s v="No age"/>
    <n v="0"/>
    <s v="No Sibling/Spouse"/>
    <n v="0"/>
    <s v="No Parent/Child"/>
    <n v="113767"/>
    <n v="50"/>
    <s v="High Fare"/>
    <s v="S"/>
    <x v="0"/>
  </r>
  <r>
    <n v="187"/>
    <n v="1"/>
    <x v="1"/>
    <n v="3"/>
    <s v="Third Class"/>
    <s v="O'Brien, Mrs. Thomas (Johanna Hannah Godfrey)"/>
    <s v="female"/>
    <m/>
    <s v="No age"/>
    <n v="1"/>
    <s v="Got Sibling/Spouse"/>
    <n v="0"/>
    <s v="No Parent/Child"/>
    <n v="370365"/>
    <n v="15.5"/>
    <s v="Average Fare"/>
    <s v="Q"/>
    <x v="2"/>
  </r>
  <r>
    <n v="188"/>
    <n v="1"/>
    <x v="1"/>
    <n v="1"/>
    <s v="First Class"/>
    <s v="Romaine, Mr. Charles Hallace (Mr C Rolmane)"/>
    <s v="male"/>
    <n v="45"/>
    <s v="Middle-aged Adult"/>
    <n v="0"/>
    <s v="No Sibling/Spouse"/>
    <n v="0"/>
    <s v="No Parent/Child"/>
    <n v="111428"/>
    <n v="26.55"/>
    <s v="High Fare"/>
    <s v="S"/>
    <x v="0"/>
  </r>
  <r>
    <n v="189"/>
    <n v="0"/>
    <x v="0"/>
    <n v="3"/>
    <s v="Third Class"/>
    <s v="Bourke, Mr. John"/>
    <s v="male"/>
    <n v="40"/>
    <s v="Middle-aged Adult"/>
    <n v="1"/>
    <s v="Got Sibling/Spouse"/>
    <n v="1"/>
    <s v="Got Parent/Child"/>
    <n v="364849"/>
    <n v="15.5"/>
    <s v="Average Fare"/>
    <s v="Q"/>
    <x v="2"/>
  </r>
  <r>
    <n v="190"/>
    <n v="0"/>
    <x v="0"/>
    <n v="3"/>
    <s v="Third Class"/>
    <s v="Turcin, Mr. Stjepan"/>
    <s v="male"/>
    <n v="36"/>
    <s v="Middle-aged Adult"/>
    <n v="0"/>
    <s v="No Sibling/Spouse"/>
    <n v="0"/>
    <s v="No Parent/Child"/>
    <n v="349247"/>
    <n v="7.8958000000000004"/>
    <s v="Low Fare"/>
    <s v="S"/>
    <x v="0"/>
  </r>
  <r>
    <n v="191"/>
    <n v="1"/>
    <x v="1"/>
    <n v="2"/>
    <s v="Second Class"/>
    <s v="Pinsky, Mrs. (Rosa)"/>
    <s v="female"/>
    <n v="32"/>
    <s v="Young Adult"/>
    <n v="0"/>
    <s v="No Sibling/Spouse"/>
    <n v="0"/>
    <s v="No Parent/Child"/>
    <n v="234604"/>
    <n v="13"/>
    <s v="Average Fare"/>
    <s v="S"/>
    <x v="0"/>
  </r>
  <r>
    <n v="192"/>
    <n v="0"/>
    <x v="0"/>
    <n v="2"/>
    <s v="Second Class"/>
    <s v="Carbines, Mr. William"/>
    <s v="male"/>
    <n v="19"/>
    <s v="Young Adult"/>
    <n v="0"/>
    <s v="No Sibling/Spouse"/>
    <n v="0"/>
    <s v="No Parent/Child"/>
    <n v="28424"/>
    <n v="13"/>
    <s v="Average Fare"/>
    <s v="S"/>
    <x v="0"/>
  </r>
  <r>
    <n v="193"/>
    <n v="1"/>
    <x v="1"/>
    <n v="3"/>
    <s v="Third Class"/>
    <s v="Andersen-Jensen, Miss. Carla Christine Nielsine"/>
    <s v="female"/>
    <n v="19"/>
    <s v="Young Adult"/>
    <n v="1"/>
    <s v="Got Sibling/Spouse"/>
    <n v="0"/>
    <s v="No Parent/Child"/>
    <n v="350046"/>
    <n v="7.8541999999999996"/>
    <s v="Low Fare"/>
    <s v="S"/>
    <x v="0"/>
  </r>
  <r>
    <n v="194"/>
    <n v="1"/>
    <x v="1"/>
    <n v="2"/>
    <s v="Second Class"/>
    <s v="Navratil, Master. Michel M"/>
    <s v="male"/>
    <n v="3"/>
    <s v="Young Adult"/>
    <n v="1"/>
    <s v="Got Sibling/Spouse"/>
    <n v="1"/>
    <s v="Got Parent/Child"/>
    <n v="230080"/>
    <n v="26"/>
    <s v="High Fare"/>
    <s v="S"/>
    <x v="0"/>
  </r>
  <r>
    <n v="195"/>
    <n v="1"/>
    <x v="1"/>
    <n v="1"/>
    <s v="First Class"/>
    <s v="Brown, Mrs. James Joseph (Margaret Tobin)"/>
    <s v="female"/>
    <n v="44"/>
    <s v="Middle-aged Adult"/>
    <n v="0"/>
    <s v="No Sibling/Spouse"/>
    <n v="0"/>
    <s v="No Parent/Child"/>
    <s v="PC 17610"/>
    <n v="27.720800000000001"/>
    <s v="High Fare"/>
    <s v="C"/>
    <x v="1"/>
  </r>
  <r>
    <n v="196"/>
    <n v="1"/>
    <x v="1"/>
    <n v="1"/>
    <s v="First Class"/>
    <s v="Lurette, Miss. Elise"/>
    <s v="female"/>
    <n v="58"/>
    <s v="Elderly"/>
    <n v="0"/>
    <s v="No Sibling/Spouse"/>
    <n v="0"/>
    <s v="No Parent/Child"/>
    <s v="PC 17569"/>
    <n v="146.52080000000001"/>
    <s v="High Fare"/>
    <s v="C"/>
    <x v="1"/>
  </r>
  <r>
    <n v="197"/>
    <n v="0"/>
    <x v="0"/>
    <n v="3"/>
    <s v="Third Class"/>
    <s v="Mernagh, Mr. Robert"/>
    <s v="male"/>
    <m/>
    <s v="No age"/>
    <n v="0"/>
    <s v="No Sibling/Spouse"/>
    <n v="0"/>
    <s v="No Parent/Child"/>
    <n v="368703"/>
    <n v="7.75"/>
    <s v="Low Fare"/>
    <s v="Q"/>
    <x v="2"/>
  </r>
  <r>
    <n v="198"/>
    <n v="0"/>
    <x v="0"/>
    <n v="3"/>
    <s v="Third Class"/>
    <s v="Olsen, Mr. Karl Siegwart Andreas"/>
    <s v="male"/>
    <n v="42"/>
    <s v="Middle-aged Adult"/>
    <n v="0"/>
    <s v="No Sibling/Spouse"/>
    <n v="1"/>
    <s v="Got Parent/Child"/>
    <n v="4579"/>
    <n v="8.4041999999999994"/>
    <s v="Low Fare"/>
    <s v="S"/>
    <x v="0"/>
  </r>
  <r>
    <n v="199"/>
    <n v="1"/>
    <x v="1"/>
    <n v="3"/>
    <s v="Third Class"/>
    <s v="Madigan, Miss. Margaret Maggie"/>
    <s v="female"/>
    <m/>
    <s v="No age"/>
    <n v="0"/>
    <s v="No Sibling/Spouse"/>
    <n v="0"/>
    <s v="No Parent/Child"/>
    <n v="370370"/>
    <n v="7.75"/>
    <s v="Low Fare"/>
    <s v="Q"/>
    <x v="2"/>
  </r>
  <r>
    <n v="200"/>
    <n v="0"/>
    <x v="0"/>
    <n v="2"/>
    <s v="Second Class"/>
    <s v="Yrois, Miss. Henriette (Mrs Harbeck)"/>
    <s v="female"/>
    <n v="24"/>
    <s v="Young Adult"/>
    <n v="0"/>
    <s v="No Sibling/Spouse"/>
    <n v="0"/>
    <s v="No Parent/Child"/>
    <n v="248747"/>
    <n v="13"/>
    <s v="Average Fare"/>
    <s v="S"/>
    <x v="0"/>
  </r>
  <r>
    <n v="201"/>
    <n v="0"/>
    <x v="0"/>
    <n v="3"/>
    <s v="Third Class"/>
    <s v="Vande Walle, Mr. Nestor Cyriel"/>
    <s v="male"/>
    <n v="28"/>
    <s v="Young Adult"/>
    <n v="0"/>
    <s v="No Sibling/Spouse"/>
    <n v="0"/>
    <s v="No Parent/Child"/>
    <n v="345770"/>
    <n v="9.5"/>
    <s v="Low Fare"/>
    <s v="S"/>
    <x v="0"/>
  </r>
  <r>
    <n v="202"/>
    <n v="0"/>
    <x v="0"/>
    <n v="3"/>
    <s v="Third Class"/>
    <s v="Sage, Mr. Frederick"/>
    <s v="male"/>
    <m/>
    <s v="No age"/>
    <n v="8"/>
    <s v="Got Sibling/Spouse"/>
    <n v="2"/>
    <s v="Got Parent/Child"/>
    <s v="CA. 2343"/>
    <n v="69.55"/>
    <s v="High Fare"/>
    <s v="S"/>
    <x v="0"/>
  </r>
  <r>
    <n v="203"/>
    <n v="0"/>
    <x v="0"/>
    <n v="3"/>
    <s v="Third Class"/>
    <s v="Johanson, Mr. Jakob Alfred"/>
    <s v="male"/>
    <n v="34"/>
    <s v="Young Adult"/>
    <n v="0"/>
    <s v="No Sibling/Spouse"/>
    <n v="0"/>
    <s v="No Parent/Child"/>
    <n v="3101264"/>
    <n v="6.4958"/>
    <s v="Low Fare"/>
    <s v="S"/>
    <x v="0"/>
  </r>
  <r>
    <n v="204"/>
    <n v="0"/>
    <x v="0"/>
    <n v="3"/>
    <s v="Third Class"/>
    <s v="Youseff, Mr. Gerious"/>
    <s v="male"/>
    <n v="45.5"/>
    <s v="Middle-aged Adult"/>
    <n v="0"/>
    <s v="No Sibling/Spouse"/>
    <n v="0"/>
    <s v="No Parent/Child"/>
    <n v="2628"/>
    <n v="7.2249999999999996"/>
    <s v="Low Fare"/>
    <s v="C"/>
    <x v="1"/>
  </r>
  <r>
    <n v="205"/>
    <n v="1"/>
    <x v="1"/>
    <n v="3"/>
    <s v="Third Class"/>
    <s v="Cohen, Mr. Gurshon Gus"/>
    <s v="male"/>
    <n v="18"/>
    <s v="Young Adult"/>
    <n v="0"/>
    <s v="No Sibling/Spouse"/>
    <n v="0"/>
    <s v="No Parent/Child"/>
    <s v="A/5 3540"/>
    <n v="8.0500000000000007"/>
    <s v="Low Fare"/>
    <s v="S"/>
    <x v="0"/>
  </r>
  <r>
    <n v="206"/>
    <n v="0"/>
    <x v="0"/>
    <n v="3"/>
    <s v="Third Class"/>
    <s v="Strom, Miss. Telma Matilda"/>
    <s v="female"/>
    <n v="2"/>
    <s v="Young Adult"/>
    <n v="0"/>
    <s v="No Sibling/Spouse"/>
    <n v="1"/>
    <s v="Got Parent/Child"/>
    <n v="347054"/>
    <n v="10.4625"/>
    <s v="Average Fare"/>
    <s v="S"/>
    <x v="0"/>
  </r>
  <r>
    <n v="207"/>
    <n v="0"/>
    <x v="0"/>
    <n v="3"/>
    <s v="Third Class"/>
    <s v="Backstrom, Mr. Karl Alfred"/>
    <s v="male"/>
    <n v="32"/>
    <s v="Young Adult"/>
    <n v="1"/>
    <s v="Got Sibling/Spouse"/>
    <n v="0"/>
    <s v="No Parent/Child"/>
    <n v="3101278"/>
    <n v="15.85"/>
    <s v="Average Fare"/>
    <s v="S"/>
    <x v="0"/>
  </r>
  <r>
    <n v="208"/>
    <n v="1"/>
    <x v="1"/>
    <n v="3"/>
    <s v="Third Class"/>
    <s v="Albimona, Mr. Nassef Cassem"/>
    <s v="male"/>
    <n v="26"/>
    <s v="Young Adult"/>
    <n v="0"/>
    <s v="No Sibling/Spouse"/>
    <n v="0"/>
    <s v="No Parent/Child"/>
    <n v="2699"/>
    <n v="18.787500000000001"/>
    <s v="Average Fare"/>
    <s v="C"/>
    <x v="1"/>
  </r>
  <r>
    <n v="209"/>
    <n v="1"/>
    <x v="1"/>
    <n v="3"/>
    <s v="Third Class"/>
    <s v="Carr, Miss. Helen Ellen"/>
    <s v="female"/>
    <n v="16"/>
    <s v="Young Adult"/>
    <n v="0"/>
    <s v="No Sibling/Spouse"/>
    <n v="0"/>
    <s v="No Parent/Child"/>
    <n v="367231"/>
    <n v="7.75"/>
    <s v="Low Fare"/>
    <s v="Q"/>
    <x v="2"/>
  </r>
  <r>
    <n v="210"/>
    <n v="1"/>
    <x v="1"/>
    <n v="1"/>
    <s v="First Class"/>
    <s v="Blank, Mr. Henry"/>
    <s v="male"/>
    <n v="40"/>
    <s v="Middle-aged Adult"/>
    <n v="0"/>
    <s v="No Sibling/Spouse"/>
    <n v="0"/>
    <s v="No Parent/Child"/>
    <n v="112277"/>
    <n v="31"/>
    <s v="High Fare"/>
    <s v="C"/>
    <x v="1"/>
  </r>
  <r>
    <n v="211"/>
    <n v="0"/>
    <x v="0"/>
    <n v="3"/>
    <s v="Third Class"/>
    <s v="Ali, Mr. Ahmed"/>
    <s v="male"/>
    <n v="24"/>
    <s v="Young Adult"/>
    <n v="0"/>
    <s v="No Sibling/Spouse"/>
    <n v="0"/>
    <s v="No Parent/Child"/>
    <s v="SOTON/O.Q. 3101311"/>
    <n v="7.05"/>
    <s v="Low Fare"/>
    <s v="S"/>
    <x v="0"/>
  </r>
  <r>
    <n v="212"/>
    <n v="1"/>
    <x v="1"/>
    <n v="2"/>
    <s v="Second Class"/>
    <s v="Cameron, Miss. Clear Annie"/>
    <s v="female"/>
    <n v="35"/>
    <s v="Middle-aged Adult"/>
    <n v="0"/>
    <s v="No Sibling/Spouse"/>
    <n v="0"/>
    <s v="No Parent/Child"/>
    <s v="F.C.C. 13528"/>
    <n v="21"/>
    <s v="High Fare"/>
    <s v="S"/>
    <x v="0"/>
  </r>
  <r>
    <n v="213"/>
    <n v="0"/>
    <x v="0"/>
    <n v="3"/>
    <s v="Third Class"/>
    <s v="Perkin, Mr. John Henry"/>
    <s v="male"/>
    <n v="22"/>
    <s v="Young Adult"/>
    <n v="0"/>
    <s v="No Sibling/Spouse"/>
    <n v="0"/>
    <s v="No Parent/Child"/>
    <s v="A/5 21174"/>
    <n v="7.25"/>
    <s v="Low Fare"/>
    <s v="S"/>
    <x v="0"/>
  </r>
  <r>
    <n v="214"/>
    <n v="0"/>
    <x v="0"/>
    <n v="2"/>
    <s v="Second Class"/>
    <s v="Givard, Mr. Hans Kristensen"/>
    <s v="male"/>
    <n v="30"/>
    <s v="Young Adult"/>
    <n v="0"/>
    <s v="No Sibling/Spouse"/>
    <n v="0"/>
    <s v="No Parent/Child"/>
    <n v="250646"/>
    <n v="13"/>
    <s v="Average Fare"/>
    <s v="S"/>
    <x v="0"/>
  </r>
  <r>
    <n v="215"/>
    <n v="0"/>
    <x v="0"/>
    <n v="3"/>
    <s v="Third Class"/>
    <s v="Kiernan, Mr. Philip"/>
    <s v="male"/>
    <m/>
    <s v="No age"/>
    <n v="1"/>
    <s v="Got Sibling/Spouse"/>
    <n v="0"/>
    <s v="No Parent/Child"/>
    <n v="367229"/>
    <n v="7.75"/>
    <s v="Low Fare"/>
    <s v="Q"/>
    <x v="2"/>
  </r>
  <r>
    <n v="216"/>
    <n v="1"/>
    <x v="1"/>
    <n v="1"/>
    <s v="First Class"/>
    <s v="Newell, Miss. Madeleine"/>
    <s v="female"/>
    <n v="31"/>
    <s v="Young Adult"/>
    <n v="1"/>
    <s v="Got Sibling/Spouse"/>
    <n v="0"/>
    <s v="No Parent/Child"/>
    <n v="35273"/>
    <n v="113.27500000000001"/>
    <s v="High Fare"/>
    <s v="C"/>
    <x v="1"/>
  </r>
  <r>
    <n v="217"/>
    <n v="1"/>
    <x v="1"/>
    <n v="3"/>
    <s v="Third Class"/>
    <s v="Honkanen, Miss. Eliina"/>
    <s v="female"/>
    <n v="27"/>
    <s v="Young Adult"/>
    <n v="0"/>
    <s v="No Sibling/Spouse"/>
    <n v="0"/>
    <s v="No Parent/Child"/>
    <s v="STON/O2. 3101283"/>
    <n v="7.9249999999999998"/>
    <s v="Low Fare"/>
    <s v="S"/>
    <x v="0"/>
  </r>
  <r>
    <n v="218"/>
    <n v="0"/>
    <x v="0"/>
    <n v="2"/>
    <s v="Second Class"/>
    <s v="Jacobsohn, Mr. Sidney Samuel"/>
    <s v="male"/>
    <n v="42"/>
    <s v="Middle-aged Adult"/>
    <n v="1"/>
    <s v="Got Sibling/Spouse"/>
    <n v="0"/>
    <s v="No Parent/Child"/>
    <n v="243847"/>
    <n v="27"/>
    <s v="High Fare"/>
    <s v="S"/>
    <x v="0"/>
  </r>
  <r>
    <n v="219"/>
    <n v="1"/>
    <x v="1"/>
    <n v="1"/>
    <s v="First Class"/>
    <s v="Bazzani, Miss. Albina"/>
    <s v="female"/>
    <n v="32"/>
    <s v="Young Adult"/>
    <n v="0"/>
    <s v="No Sibling/Spouse"/>
    <n v="0"/>
    <s v="No Parent/Child"/>
    <n v="11813"/>
    <n v="76.291700000000006"/>
    <s v="High Fare"/>
    <s v="C"/>
    <x v="1"/>
  </r>
  <r>
    <n v="220"/>
    <n v="0"/>
    <x v="0"/>
    <n v="2"/>
    <s v="Second Class"/>
    <s v="Harris, Mr. Walter"/>
    <s v="male"/>
    <n v="30"/>
    <s v="Young Adult"/>
    <n v="0"/>
    <s v="No Sibling/Spouse"/>
    <n v="0"/>
    <s v="No Parent/Child"/>
    <s v="W/C 14208"/>
    <n v="10.5"/>
    <s v="Average Fare"/>
    <s v="S"/>
    <x v="0"/>
  </r>
  <r>
    <n v="221"/>
    <n v="1"/>
    <x v="1"/>
    <n v="3"/>
    <s v="Third Class"/>
    <s v="Sunderland, Mr. Victor Francis"/>
    <s v="male"/>
    <n v="16"/>
    <s v="Young Adult"/>
    <n v="0"/>
    <s v="No Sibling/Spouse"/>
    <n v="0"/>
    <s v="No Parent/Child"/>
    <s v="SOTON/OQ 392089"/>
    <n v="8.0500000000000007"/>
    <s v="Low Fare"/>
    <s v="S"/>
    <x v="0"/>
  </r>
  <r>
    <n v="222"/>
    <n v="0"/>
    <x v="0"/>
    <n v="2"/>
    <s v="Second Class"/>
    <s v="Bracken, Mr. James H"/>
    <s v="male"/>
    <n v="27"/>
    <s v="Young Adult"/>
    <n v="0"/>
    <s v="No Sibling/Spouse"/>
    <n v="0"/>
    <s v="No Parent/Child"/>
    <n v="220367"/>
    <n v="13"/>
    <s v="Average Fare"/>
    <s v="S"/>
    <x v="0"/>
  </r>
  <r>
    <n v="223"/>
    <n v="0"/>
    <x v="0"/>
    <n v="3"/>
    <s v="Third Class"/>
    <s v="Green, Mr. George Henry"/>
    <s v="male"/>
    <n v="51"/>
    <s v="Elderly"/>
    <n v="0"/>
    <s v="No Sibling/Spouse"/>
    <n v="0"/>
    <s v="No Parent/Child"/>
    <n v="21440"/>
    <n v="8.0500000000000007"/>
    <s v="Low Fare"/>
    <s v="S"/>
    <x v="0"/>
  </r>
  <r>
    <n v="224"/>
    <n v="0"/>
    <x v="0"/>
    <n v="3"/>
    <s v="Third Class"/>
    <s v="Nenkoff, Mr. Christo"/>
    <s v="male"/>
    <m/>
    <s v="No age"/>
    <n v="0"/>
    <s v="No Sibling/Spouse"/>
    <n v="0"/>
    <s v="No Parent/Child"/>
    <n v="349234"/>
    <n v="7.8958000000000004"/>
    <s v="Low Fare"/>
    <s v="S"/>
    <x v="0"/>
  </r>
  <r>
    <n v="225"/>
    <n v="1"/>
    <x v="1"/>
    <n v="1"/>
    <s v="First Class"/>
    <s v="Hoyt, Mr. Frederick Maxfield"/>
    <s v="male"/>
    <n v="38"/>
    <s v="Middle-aged Adult"/>
    <n v="1"/>
    <s v="Got Sibling/Spouse"/>
    <n v="0"/>
    <s v="No Parent/Child"/>
    <n v="19943"/>
    <n v="90"/>
    <s v="High Fare"/>
    <s v="S"/>
    <x v="0"/>
  </r>
  <r>
    <n v="226"/>
    <n v="0"/>
    <x v="0"/>
    <n v="3"/>
    <s v="Third Class"/>
    <s v="Berglund, Mr. Karl Ivar Sven"/>
    <s v="male"/>
    <n v="22"/>
    <s v="Young Adult"/>
    <n v="0"/>
    <s v="No Sibling/Spouse"/>
    <n v="0"/>
    <s v="No Parent/Child"/>
    <s v="PP 4348"/>
    <n v="9.35"/>
    <s v="Low Fare"/>
    <s v="S"/>
    <x v="0"/>
  </r>
  <r>
    <n v="227"/>
    <n v="1"/>
    <x v="1"/>
    <n v="2"/>
    <s v="Second Class"/>
    <s v="Mellors, Mr. William John"/>
    <s v="male"/>
    <n v="19"/>
    <s v="Young Adult"/>
    <n v="0"/>
    <s v="No Sibling/Spouse"/>
    <n v="0"/>
    <s v="No Parent/Child"/>
    <s v="SW/PP 751"/>
    <n v="10.5"/>
    <s v="Average Fare"/>
    <s v="S"/>
    <x v="0"/>
  </r>
  <r>
    <n v="228"/>
    <n v="0"/>
    <x v="0"/>
    <n v="3"/>
    <s v="Third Class"/>
    <s v="Lovell, Mr. John Hall (Henry)"/>
    <s v="male"/>
    <n v="20.5"/>
    <s v="Young Adult"/>
    <n v="0"/>
    <s v="No Sibling/Spouse"/>
    <n v="0"/>
    <s v="No Parent/Child"/>
    <s v="A/5 21173"/>
    <n v="7.25"/>
    <s v="Low Fare"/>
    <s v="S"/>
    <x v="0"/>
  </r>
  <r>
    <n v="229"/>
    <n v="0"/>
    <x v="0"/>
    <n v="2"/>
    <s v="Second Class"/>
    <s v="Fahlstrom, Mr. Arne Jonas"/>
    <s v="male"/>
    <n v="18"/>
    <s v="Young Adult"/>
    <n v="0"/>
    <s v="No Sibling/Spouse"/>
    <n v="0"/>
    <s v="No Parent/Child"/>
    <n v="236171"/>
    <n v="13"/>
    <s v="Average Fare"/>
    <s v="S"/>
    <x v="0"/>
  </r>
  <r>
    <n v="230"/>
    <n v="0"/>
    <x v="0"/>
    <n v="3"/>
    <s v="Third Class"/>
    <s v="Lefebre, Miss. Mathilde"/>
    <s v="female"/>
    <m/>
    <s v="No age"/>
    <n v="3"/>
    <s v="Got Sibling/Spouse"/>
    <n v="1"/>
    <s v="Got Parent/Child"/>
    <n v="4133"/>
    <n v="25.466699999999999"/>
    <s v="High Fare"/>
    <s v="S"/>
    <x v="0"/>
  </r>
  <r>
    <n v="231"/>
    <n v="1"/>
    <x v="1"/>
    <n v="1"/>
    <s v="First Class"/>
    <s v="Harris, Mrs. Henry Birkhardt (Irene Wallach)"/>
    <s v="female"/>
    <n v="35"/>
    <s v="Middle-aged Adult"/>
    <n v="1"/>
    <s v="Got Sibling/Spouse"/>
    <n v="0"/>
    <s v="No Parent/Child"/>
    <n v="36973"/>
    <n v="83.474999999999994"/>
    <s v="High Fare"/>
    <s v="S"/>
    <x v="0"/>
  </r>
  <r>
    <n v="232"/>
    <n v="0"/>
    <x v="0"/>
    <n v="3"/>
    <s v="Third Class"/>
    <s v="Larsson, Mr. Bengt Edvin"/>
    <s v="male"/>
    <n v="29"/>
    <s v="Young Adult"/>
    <n v="0"/>
    <s v="No Sibling/Spouse"/>
    <n v="0"/>
    <s v="No Parent/Child"/>
    <n v="347067"/>
    <n v="7.7750000000000004"/>
    <s v="Low Fare"/>
    <s v="S"/>
    <x v="0"/>
  </r>
  <r>
    <n v="233"/>
    <n v="0"/>
    <x v="0"/>
    <n v="2"/>
    <s v="Second Class"/>
    <s v="Sjostedt, Mr. Ernst Adolf"/>
    <s v="male"/>
    <n v="59"/>
    <s v="Elderly"/>
    <n v="0"/>
    <s v="No Sibling/Spouse"/>
    <n v="0"/>
    <s v="No Parent/Child"/>
    <n v="237442"/>
    <n v="13.5"/>
    <s v="Average Fare"/>
    <s v="S"/>
    <x v="0"/>
  </r>
  <r>
    <n v="234"/>
    <n v="1"/>
    <x v="1"/>
    <n v="3"/>
    <s v="Third Class"/>
    <s v="Asplund, Miss. Lillian Gertrud"/>
    <s v="female"/>
    <n v="5"/>
    <s v="Young Adult"/>
    <n v="4"/>
    <s v="Got Sibling/Spouse"/>
    <n v="2"/>
    <s v="Got Parent/Child"/>
    <n v="347077"/>
    <n v="31.387499999999999"/>
    <s v="High Fare"/>
    <s v="S"/>
    <x v="0"/>
  </r>
  <r>
    <n v="235"/>
    <n v="0"/>
    <x v="0"/>
    <n v="2"/>
    <s v="Second Class"/>
    <s v="Leyson, Mr. Robert William Norman"/>
    <s v="male"/>
    <n v="24"/>
    <s v="Young Adult"/>
    <n v="0"/>
    <s v="No Sibling/Spouse"/>
    <n v="0"/>
    <s v="No Parent/Child"/>
    <s v="C.A. 29566"/>
    <n v="10.5"/>
    <s v="Average Fare"/>
    <s v="S"/>
    <x v="0"/>
  </r>
  <r>
    <n v="236"/>
    <n v="0"/>
    <x v="0"/>
    <n v="3"/>
    <s v="Third Class"/>
    <s v="Harknett, Miss. Alice Phoebe"/>
    <s v="female"/>
    <m/>
    <s v="No age"/>
    <n v="0"/>
    <s v="No Sibling/Spouse"/>
    <n v="0"/>
    <s v="No Parent/Child"/>
    <s v="W./C. 6609"/>
    <n v="7.55"/>
    <s v="Low Fare"/>
    <s v="S"/>
    <x v="0"/>
  </r>
  <r>
    <n v="237"/>
    <n v="0"/>
    <x v="0"/>
    <n v="2"/>
    <s v="Second Class"/>
    <s v="Hold, Mr. Stephen"/>
    <s v="male"/>
    <n v="44"/>
    <s v="Middle-aged Adult"/>
    <n v="1"/>
    <s v="Got Sibling/Spouse"/>
    <n v="0"/>
    <s v="No Parent/Child"/>
    <n v="26707"/>
    <n v="26"/>
    <s v="High Fare"/>
    <s v="S"/>
    <x v="0"/>
  </r>
  <r>
    <n v="238"/>
    <n v="1"/>
    <x v="1"/>
    <n v="2"/>
    <s v="Second Class"/>
    <s v="Collyer, Miss. Marjorie Lottie"/>
    <s v="female"/>
    <n v="8"/>
    <s v="Young Adult"/>
    <n v="0"/>
    <s v="No Sibling/Spouse"/>
    <n v="2"/>
    <s v="Got Parent/Child"/>
    <s v="C.A. 31921"/>
    <n v="26.25"/>
    <s v="High Fare"/>
    <s v="S"/>
    <x v="0"/>
  </r>
  <r>
    <n v="239"/>
    <n v="0"/>
    <x v="0"/>
    <n v="2"/>
    <s v="Second Class"/>
    <s v="Pengelly, Mr. Frederick William"/>
    <s v="male"/>
    <n v="19"/>
    <s v="Young Adult"/>
    <n v="0"/>
    <s v="No Sibling/Spouse"/>
    <n v="0"/>
    <s v="No Parent/Child"/>
    <n v="28665"/>
    <n v="10.5"/>
    <s v="Average Fare"/>
    <s v="S"/>
    <x v="0"/>
  </r>
  <r>
    <n v="240"/>
    <n v="0"/>
    <x v="0"/>
    <n v="2"/>
    <s v="Second Class"/>
    <s v="Hunt, Mr. George Henry"/>
    <s v="male"/>
    <n v="33"/>
    <s v="Young Adult"/>
    <n v="0"/>
    <s v="No Sibling/Spouse"/>
    <n v="0"/>
    <s v="No Parent/Child"/>
    <s v="SCO/W 1585"/>
    <n v="12.275"/>
    <s v="Average Fare"/>
    <s v="S"/>
    <x v="0"/>
  </r>
  <r>
    <n v="241"/>
    <n v="0"/>
    <x v="0"/>
    <n v="3"/>
    <s v="Third Class"/>
    <s v="Zabour, Miss. Thamine"/>
    <s v="female"/>
    <m/>
    <s v="No age"/>
    <n v="1"/>
    <s v="Got Sibling/Spouse"/>
    <n v="0"/>
    <s v="No Parent/Child"/>
    <n v="2665"/>
    <n v="14.4542"/>
    <s v="Average Fare"/>
    <s v="C"/>
    <x v="1"/>
  </r>
  <r>
    <n v="242"/>
    <n v="1"/>
    <x v="1"/>
    <n v="3"/>
    <s v="Third Class"/>
    <s v="Murphy, Miss. Katherine Kate"/>
    <s v="female"/>
    <m/>
    <s v="No age"/>
    <n v="1"/>
    <s v="Got Sibling/Spouse"/>
    <n v="0"/>
    <s v="No Parent/Child"/>
    <n v="367230"/>
    <n v="15.5"/>
    <s v="Average Fare"/>
    <s v="Q"/>
    <x v="2"/>
  </r>
  <r>
    <n v="243"/>
    <n v="0"/>
    <x v="0"/>
    <n v="2"/>
    <s v="Second Class"/>
    <s v="Coleridge, Mr. Reginald Charles"/>
    <s v="male"/>
    <n v="29"/>
    <s v="Young Adult"/>
    <n v="0"/>
    <s v="No Sibling/Spouse"/>
    <n v="0"/>
    <s v="No Parent/Child"/>
    <s v="W./C. 14263"/>
    <n v="10.5"/>
    <s v="Average Fare"/>
    <s v="S"/>
    <x v="0"/>
  </r>
  <r>
    <n v="244"/>
    <n v="0"/>
    <x v="0"/>
    <n v="3"/>
    <s v="Third Class"/>
    <s v="Maenpaa, Mr. Matti Alexanteri"/>
    <s v="male"/>
    <n v="22"/>
    <s v="Young Adult"/>
    <n v="0"/>
    <s v="No Sibling/Spouse"/>
    <n v="0"/>
    <s v="No Parent/Child"/>
    <s v="STON/O 2. 3101275"/>
    <n v="7.125"/>
    <s v="Low Fare"/>
    <s v="S"/>
    <x v="0"/>
  </r>
  <r>
    <n v="245"/>
    <n v="0"/>
    <x v="0"/>
    <n v="3"/>
    <s v="Third Class"/>
    <s v="Attalah, Mr. Sleiman"/>
    <s v="male"/>
    <n v="30"/>
    <s v="Young Adult"/>
    <n v="0"/>
    <s v="No Sibling/Spouse"/>
    <n v="0"/>
    <s v="No Parent/Child"/>
    <n v="2694"/>
    <n v="7.2249999999999996"/>
    <s v="Low Fare"/>
    <s v="C"/>
    <x v="1"/>
  </r>
  <r>
    <n v="246"/>
    <n v="0"/>
    <x v="0"/>
    <n v="1"/>
    <s v="First Class"/>
    <s v="Minahan, Dr. William Edward"/>
    <s v="male"/>
    <n v="44"/>
    <s v="Middle-aged Adult"/>
    <n v="2"/>
    <s v="Got Sibling/Spouse"/>
    <n v="0"/>
    <s v="No Parent/Child"/>
    <n v="19928"/>
    <n v="90"/>
    <s v="High Fare"/>
    <s v="Q"/>
    <x v="2"/>
  </r>
  <r>
    <n v="247"/>
    <n v="0"/>
    <x v="0"/>
    <n v="3"/>
    <s v="Third Class"/>
    <s v="Lindahl, Miss. Agda Thorilda Viktoria"/>
    <s v="female"/>
    <n v="25"/>
    <s v="Young Adult"/>
    <n v="0"/>
    <s v="No Sibling/Spouse"/>
    <n v="0"/>
    <s v="No Parent/Child"/>
    <n v="347071"/>
    <n v="7.7750000000000004"/>
    <s v="Low Fare"/>
    <s v="S"/>
    <x v="0"/>
  </r>
  <r>
    <n v="248"/>
    <n v="1"/>
    <x v="1"/>
    <n v="2"/>
    <s v="Second Class"/>
    <s v="Hamalainen, Mrs. William (Anna)"/>
    <s v="female"/>
    <n v="24"/>
    <s v="Young Adult"/>
    <n v="0"/>
    <s v="No Sibling/Spouse"/>
    <n v="2"/>
    <s v="Got Parent/Child"/>
    <n v="250649"/>
    <n v="14.5"/>
    <s v="Average Fare"/>
    <s v="S"/>
    <x v="0"/>
  </r>
  <r>
    <n v="249"/>
    <n v="1"/>
    <x v="1"/>
    <n v="1"/>
    <s v="First Class"/>
    <s v="Beckwith, Mr. Richard Leonard"/>
    <s v="male"/>
    <n v="37"/>
    <s v="Middle-aged Adult"/>
    <n v="1"/>
    <s v="Got Sibling/Spouse"/>
    <n v="1"/>
    <s v="Got Parent/Child"/>
    <n v="11751"/>
    <n v="52.554200000000002"/>
    <s v="High Fare"/>
    <s v="S"/>
    <x v="0"/>
  </r>
  <r>
    <n v="250"/>
    <n v="0"/>
    <x v="0"/>
    <n v="2"/>
    <s v="Second Class"/>
    <s v="Carter, Rev. Ernest Courtenay"/>
    <s v="male"/>
    <n v="54"/>
    <s v="Elderly"/>
    <n v="1"/>
    <s v="Got Sibling/Spouse"/>
    <n v="0"/>
    <s v="No Parent/Child"/>
    <n v="244252"/>
    <n v="26"/>
    <s v="High Fare"/>
    <s v="S"/>
    <x v="0"/>
  </r>
  <r>
    <n v="251"/>
    <n v="0"/>
    <x v="0"/>
    <n v="3"/>
    <s v="Third Class"/>
    <s v="Reed, Mr. James George"/>
    <s v="male"/>
    <m/>
    <s v="No age"/>
    <n v="0"/>
    <s v="No Sibling/Spouse"/>
    <n v="0"/>
    <s v="No Parent/Child"/>
    <n v="362316"/>
    <n v="7.25"/>
    <s v="Low Fare"/>
    <s v="S"/>
    <x v="0"/>
  </r>
  <r>
    <n v="252"/>
    <n v="0"/>
    <x v="0"/>
    <n v="3"/>
    <s v="Third Class"/>
    <s v="Strom, Mrs. Wilhelm (Elna Matilda Persson)"/>
    <s v="female"/>
    <n v="29"/>
    <s v="Young Adult"/>
    <n v="1"/>
    <s v="Got Sibling/Spouse"/>
    <n v="1"/>
    <s v="Got Parent/Child"/>
    <n v="347054"/>
    <n v="10.4625"/>
    <s v="Average Fare"/>
    <s v="S"/>
    <x v="0"/>
  </r>
  <r>
    <n v="253"/>
    <n v="0"/>
    <x v="0"/>
    <n v="1"/>
    <s v="First Class"/>
    <s v="Stead, Mr. William Thomas"/>
    <s v="male"/>
    <n v="62"/>
    <s v="Elderly"/>
    <n v="0"/>
    <s v="No Sibling/Spouse"/>
    <n v="0"/>
    <s v="No Parent/Child"/>
    <n v="113514"/>
    <n v="26.55"/>
    <s v="High Fare"/>
    <s v="S"/>
    <x v="0"/>
  </r>
  <r>
    <n v="254"/>
    <n v="0"/>
    <x v="0"/>
    <n v="3"/>
    <s v="Third Class"/>
    <s v="Lobb, Mr. William Arthur"/>
    <s v="male"/>
    <n v="30"/>
    <s v="Young Adult"/>
    <n v="1"/>
    <s v="Got Sibling/Spouse"/>
    <n v="0"/>
    <s v="No Parent/Child"/>
    <s v="A/5. 3336"/>
    <n v="16.100000000000001"/>
    <s v="Average Fare"/>
    <s v="S"/>
    <x v="0"/>
  </r>
  <r>
    <n v="255"/>
    <n v="0"/>
    <x v="0"/>
    <n v="3"/>
    <s v="Third Class"/>
    <s v="Rosblom, Mrs. Viktor (Helena Wilhelmina)"/>
    <s v="female"/>
    <n v="41"/>
    <s v="Middle-aged Adult"/>
    <n v="0"/>
    <s v="No Sibling/Spouse"/>
    <n v="2"/>
    <s v="Got Parent/Child"/>
    <n v="370129"/>
    <n v="20.212499999999999"/>
    <s v="High Fare"/>
    <s v="S"/>
    <x v="0"/>
  </r>
  <r>
    <n v="256"/>
    <n v="1"/>
    <x v="1"/>
    <n v="3"/>
    <s v="Third Class"/>
    <s v="Touma, Mrs. Darwis (Hanne Youssef Razi)"/>
    <s v="female"/>
    <n v="29"/>
    <s v="Young Adult"/>
    <n v="0"/>
    <s v="No Sibling/Spouse"/>
    <n v="2"/>
    <s v="Got Parent/Child"/>
    <n v="2650"/>
    <n v="15.245799999999999"/>
    <s v="Average Fare"/>
    <s v="C"/>
    <x v="1"/>
  </r>
  <r>
    <n v="257"/>
    <n v="1"/>
    <x v="1"/>
    <n v="1"/>
    <s v="First Class"/>
    <s v="Thorne, Mrs. Gertrude Maybelle"/>
    <s v="female"/>
    <m/>
    <s v="No age"/>
    <n v="0"/>
    <s v="No Sibling/Spouse"/>
    <n v="0"/>
    <s v="No Parent/Child"/>
    <s v="PC 17585"/>
    <n v="79.2"/>
    <s v="High Fare"/>
    <s v="C"/>
    <x v="1"/>
  </r>
  <r>
    <n v="258"/>
    <n v="1"/>
    <x v="1"/>
    <n v="1"/>
    <s v="First Class"/>
    <s v="Cherry, Miss. Gladys"/>
    <s v="female"/>
    <n v="30"/>
    <s v="Young Adult"/>
    <n v="0"/>
    <s v="No Sibling/Spouse"/>
    <n v="0"/>
    <s v="No Parent/Child"/>
    <n v="110152"/>
    <n v="86.5"/>
    <s v="High Fare"/>
    <s v="S"/>
    <x v="0"/>
  </r>
  <r>
    <n v="259"/>
    <n v="1"/>
    <x v="1"/>
    <n v="1"/>
    <s v="First Class"/>
    <s v="Ward, Miss. Anna"/>
    <s v="female"/>
    <n v="35"/>
    <s v="Middle-aged Adult"/>
    <n v="0"/>
    <s v="No Sibling/Spouse"/>
    <n v="0"/>
    <s v="No Parent/Child"/>
    <s v="PC 17755"/>
    <n v="512.32920000000001"/>
    <s v="High Fare"/>
    <s v="C"/>
    <x v="1"/>
  </r>
  <r>
    <n v="260"/>
    <n v="1"/>
    <x v="1"/>
    <n v="2"/>
    <s v="Second Class"/>
    <s v="Parrish, Mrs. (Lutie Davis)"/>
    <s v="female"/>
    <n v="50"/>
    <s v="Elderly"/>
    <n v="0"/>
    <s v="No Sibling/Spouse"/>
    <n v="1"/>
    <s v="Got Parent/Child"/>
    <n v="230433"/>
    <n v="26"/>
    <s v="High Fare"/>
    <s v="S"/>
    <x v="0"/>
  </r>
  <r>
    <n v="261"/>
    <n v="0"/>
    <x v="0"/>
    <n v="3"/>
    <s v="Third Class"/>
    <s v="Smith, Mr. Thomas"/>
    <s v="male"/>
    <m/>
    <s v="No age"/>
    <n v="0"/>
    <s v="No Sibling/Spouse"/>
    <n v="0"/>
    <s v="No Parent/Child"/>
    <n v="384461"/>
    <n v="7.75"/>
    <s v="Low Fare"/>
    <s v="Q"/>
    <x v="2"/>
  </r>
  <r>
    <n v="262"/>
    <n v="1"/>
    <x v="1"/>
    <n v="3"/>
    <s v="Third Class"/>
    <s v="Asplund, Master. Edvin Rojj Felix"/>
    <s v="male"/>
    <n v="3"/>
    <s v="Young Adult"/>
    <n v="4"/>
    <s v="Got Sibling/Spouse"/>
    <n v="2"/>
    <s v="Got Parent/Child"/>
    <n v="347077"/>
    <n v="31.387499999999999"/>
    <s v="High Fare"/>
    <s v="S"/>
    <x v="0"/>
  </r>
  <r>
    <n v="263"/>
    <n v="0"/>
    <x v="0"/>
    <n v="1"/>
    <s v="First Class"/>
    <s v="Taussig, Mr. Emil"/>
    <s v="male"/>
    <n v="52"/>
    <s v="Elderly"/>
    <n v="1"/>
    <s v="Got Sibling/Spouse"/>
    <n v="1"/>
    <s v="Got Parent/Child"/>
    <n v="110413"/>
    <n v="79.650000000000006"/>
    <s v="High Fare"/>
    <s v="S"/>
    <x v="0"/>
  </r>
  <r>
    <n v="264"/>
    <n v="0"/>
    <x v="0"/>
    <n v="1"/>
    <s v="First Class"/>
    <s v="Harrison, Mr. William"/>
    <s v="male"/>
    <n v="40"/>
    <s v="Middle-aged Adult"/>
    <n v="0"/>
    <s v="No Sibling/Spouse"/>
    <n v="0"/>
    <s v="No Parent/Child"/>
    <n v="112059"/>
    <n v="0"/>
    <s v="Low Fare"/>
    <s v="S"/>
    <x v="0"/>
  </r>
  <r>
    <n v="265"/>
    <n v="0"/>
    <x v="0"/>
    <n v="3"/>
    <s v="Third Class"/>
    <s v="Henry, Miss. Delia"/>
    <s v="female"/>
    <m/>
    <s v="No age"/>
    <n v="0"/>
    <s v="No Sibling/Spouse"/>
    <n v="0"/>
    <s v="No Parent/Child"/>
    <n v="382649"/>
    <n v="7.75"/>
    <s v="Low Fare"/>
    <s v="Q"/>
    <x v="2"/>
  </r>
  <r>
    <n v="266"/>
    <n v="0"/>
    <x v="0"/>
    <n v="2"/>
    <s v="Second Class"/>
    <s v="Reeves, Mr. David"/>
    <s v="male"/>
    <n v="36"/>
    <s v="Middle-aged Adult"/>
    <n v="0"/>
    <s v="No Sibling/Spouse"/>
    <n v="0"/>
    <s v="No Parent/Child"/>
    <s v="C.A. 17248"/>
    <n v="10.5"/>
    <s v="Average Fare"/>
    <s v="S"/>
    <x v="0"/>
  </r>
  <r>
    <n v="267"/>
    <n v="0"/>
    <x v="0"/>
    <n v="3"/>
    <s v="Third Class"/>
    <s v="Panula, Mr. Ernesti Arvid"/>
    <s v="male"/>
    <n v="16"/>
    <s v="Young Adult"/>
    <n v="4"/>
    <s v="Got Sibling/Spouse"/>
    <n v="1"/>
    <s v="Got Parent/Child"/>
    <n v="3101295"/>
    <n v="39.6875"/>
    <s v="High Fare"/>
    <s v="S"/>
    <x v="0"/>
  </r>
  <r>
    <n v="268"/>
    <n v="1"/>
    <x v="1"/>
    <n v="3"/>
    <s v="Third Class"/>
    <s v="Persson, Mr. Ernst Ulrik"/>
    <s v="male"/>
    <n v="25"/>
    <s v="Young Adult"/>
    <n v="1"/>
    <s v="Got Sibling/Spouse"/>
    <n v="0"/>
    <s v="No Parent/Child"/>
    <n v="347083"/>
    <n v="7.7750000000000004"/>
    <s v="Low Fare"/>
    <s v="S"/>
    <x v="0"/>
  </r>
  <r>
    <n v="269"/>
    <n v="1"/>
    <x v="1"/>
    <n v="1"/>
    <s v="First Class"/>
    <s v="Graham, Mrs. William Thompson (Edith Junkins)"/>
    <s v="female"/>
    <n v="58"/>
    <s v="Elderly"/>
    <n v="0"/>
    <s v="No Sibling/Spouse"/>
    <n v="1"/>
    <s v="Got Parent/Child"/>
    <s v="PC 17582"/>
    <n v="153.46250000000001"/>
    <s v="High Fare"/>
    <s v="S"/>
    <x v="0"/>
  </r>
  <r>
    <n v="270"/>
    <n v="1"/>
    <x v="1"/>
    <n v="1"/>
    <s v="First Class"/>
    <s v="Bissette, Miss. Amelia"/>
    <s v="female"/>
    <n v="35"/>
    <s v="Middle-aged Adult"/>
    <n v="0"/>
    <s v="No Sibling/Spouse"/>
    <n v="0"/>
    <s v="No Parent/Child"/>
    <s v="PC 17760"/>
    <n v="135.63329999999999"/>
    <s v="High Fare"/>
    <s v="S"/>
    <x v="0"/>
  </r>
  <r>
    <n v="271"/>
    <n v="0"/>
    <x v="0"/>
    <n v="1"/>
    <s v="First Class"/>
    <s v="Cairns, Mr. Alexander"/>
    <s v="male"/>
    <m/>
    <s v="No age"/>
    <n v="0"/>
    <s v="No Sibling/Spouse"/>
    <n v="0"/>
    <s v="No Parent/Child"/>
    <n v="113798"/>
    <n v="31"/>
    <s v="High Fare"/>
    <s v="S"/>
    <x v="0"/>
  </r>
  <r>
    <n v="272"/>
    <n v="1"/>
    <x v="1"/>
    <n v="3"/>
    <s v="Third Class"/>
    <s v="Tornquist, Mr. William Henry"/>
    <s v="male"/>
    <n v="25"/>
    <s v="Young Adult"/>
    <n v="0"/>
    <s v="No Sibling/Spouse"/>
    <n v="0"/>
    <s v="No Parent/Child"/>
    <s v="LINE"/>
    <n v="0"/>
    <s v="Low Fare"/>
    <s v="S"/>
    <x v="0"/>
  </r>
  <r>
    <n v="273"/>
    <n v="1"/>
    <x v="1"/>
    <n v="2"/>
    <s v="Second Class"/>
    <s v="Mellinger, Mrs. (Elizabeth Anne Maidment)"/>
    <s v="female"/>
    <n v="41"/>
    <s v="Middle-aged Adult"/>
    <n v="0"/>
    <s v="No Sibling/Spouse"/>
    <n v="1"/>
    <s v="Got Parent/Child"/>
    <n v="250644"/>
    <n v="19.5"/>
    <s v="Average Fare"/>
    <s v="S"/>
    <x v="0"/>
  </r>
  <r>
    <n v="274"/>
    <n v="0"/>
    <x v="0"/>
    <n v="1"/>
    <s v="First Class"/>
    <s v="Natsch, Mr. Charles H"/>
    <s v="male"/>
    <n v="37"/>
    <s v="Middle-aged Adult"/>
    <n v="0"/>
    <s v="No Sibling/Spouse"/>
    <n v="1"/>
    <s v="Got Parent/Child"/>
    <s v="PC 17596"/>
    <n v="29.7"/>
    <s v="High Fare"/>
    <s v="C"/>
    <x v="1"/>
  </r>
  <r>
    <n v="275"/>
    <n v="1"/>
    <x v="1"/>
    <n v="3"/>
    <s v="Third Class"/>
    <s v="Healy, Miss. Hanora Nora"/>
    <s v="female"/>
    <m/>
    <s v="No age"/>
    <n v="0"/>
    <s v="No Sibling/Spouse"/>
    <n v="0"/>
    <s v="No Parent/Child"/>
    <n v="370375"/>
    <n v="7.75"/>
    <s v="Low Fare"/>
    <s v="Q"/>
    <x v="2"/>
  </r>
  <r>
    <n v="276"/>
    <n v="1"/>
    <x v="1"/>
    <n v="1"/>
    <s v="First Class"/>
    <s v="Andrews, Miss. Kornelia Theodosia"/>
    <s v="female"/>
    <n v="63"/>
    <s v="Elderly"/>
    <n v="1"/>
    <s v="Got Sibling/Spouse"/>
    <n v="0"/>
    <s v="No Parent/Child"/>
    <n v="13502"/>
    <n v="77.958299999999994"/>
    <s v="High Fare"/>
    <s v="S"/>
    <x v="0"/>
  </r>
  <r>
    <n v="277"/>
    <n v="0"/>
    <x v="0"/>
    <n v="3"/>
    <s v="Third Class"/>
    <s v="Lindblom, Miss. Augusta Charlotta"/>
    <s v="female"/>
    <n v="45"/>
    <s v="Middle-aged Adult"/>
    <n v="0"/>
    <s v="No Sibling/Spouse"/>
    <n v="0"/>
    <s v="No Parent/Child"/>
    <n v="347073"/>
    <n v="7.75"/>
    <s v="Low Fare"/>
    <s v="S"/>
    <x v="0"/>
  </r>
  <r>
    <n v="278"/>
    <n v="0"/>
    <x v="0"/>
    <n v="2"/>
    <s v="Second Class"/>
    <s v="Parkes, Mr. Francis Frank"/>
    <s v="male"/>
    <m/>
    <s v="No age"/>
    <n v="0"/>
    <s v="No Sibling/Spouse"/>
    <n v="0"/>
    <s v="No Parent/Child"/>
    <n v="239853"/>
    <n v="0"/>
    <s v="Low Fare"/>
    <s v="S"/>
    <x v="0"/>
  </r>
  <r>
    <n v="279"/>
    <n v="0"/>
    <x v="0"/>
    <n v="3"/>
    <s v="Third Class"/>
    <s v="Rice, Master. Eric"/>
    <s v="male"/>
    <n v="7"/>
    <s v="Young Adult"/>
    <n v="4"/>
    <s v="Got Sibling/Spouse"/>
    <n v="1"/>
    <s v="Got Parent/Child"/>
    <n v="382652"/>
    <n v="29.125"/>
    <s v="High Fare"/>
    <s v="Q"/>
    <x v="2"/>
  </r>
  <r>
    <n v="280"/>
    <n v="1"/>
    <x v="1"/>
    <n v="3"/>
    <s v="Third Class"/>
    <s v="Abbott, Mrs. Stanton (Rosa Hunt)"/>
    <s v="female"/>
    <n v="35"/>
    <s v="Middle-aged Adult"/>
    <n v="1"/>
    <s v="Got Sibling/Spouse"/>
    <n v="1"/>
    <s v="Got Parent/Child"/>
    <s v="C.A. 2673"/>
    <n v="20.25"/>
    <s v="High Fare"/>
    <s v="S"/>
    <x v="0"/>
  </r>
  <r>
    <n v="281"/>
    <n v="0"/>
    <x v="0"/>
    <n v="3"/>
    <s v="Third Class"/>
    <s v="Duane, Mr. Frank"/>
    <s v="male"/>
    <n v="65"/>
    <s v="Elderly"/>
    <n v="0"/>
    <s v="No Sibling/Spouse"/>
    <n v="0"/>
    <s v="No Parent/Child"/>
    <n v="336439"/>
    <n v="7.75"/>
    <s v="Low Fare"/>
    <s v="Q"/>
    <x v="2"/>
  </r>
  <r>
    <n v="282"/>
    <n v="0"/>
    <x v="0"/>
    <n v="3"/>
    <s v="Third Class"/>
    <s v="Olsson, Mr. Nils Johan Goransson"/>
    <s v="male"/>
    <n v="28"/>
    <s v="Young Adult"/>
    <n v="0"/>
    <s v="No Sibling/Spouse"/>
    <n v="0"/>
    <s v="No Parent/Child"/>
    <n v="347464"/>
    <n v="7.8541999999999996"/>
    <s v="Low Fare"/>
    <s v="S"/>
    <x v="0"/>
  </r>
  <r>
    <n v="283"/>
    <n v="0"/>
    <x v="0"/>
    <n v="3"/>
    <s v="Third Class"/>
    <s v="de Pelsmaeker, Mr. Alfons"/>
    <s v="male"/>
    <n v="16"/>
    <s v="Young Adult"/>
    <n v="0"/>
    <s v="No Sibling/Spouse"/>
    <n v="0"/>
    <s v="No Parent/Child"/>
    <n v="345778"/>
    <n v="9.5"/>
    <s v="Low Fare"/>
    <s v="S"/>
    <x v="0"/>
  </r>
  <r>
    <n v="284"/>
    <n v="1"/>
    <x v="1"/>
    <n v="3"/>
    <s v="Third Class"/>
    <s v="Dorking, Mr. Edward Arthur"/>
    <s v="male"/>
    <n v="19"/>
    <s v="Young Adult"/>
    <n v="0"/>
    <s v="No Sibling/Spouse"/>
    <n v="0"/>
    <s v="No Parent/Child"/>
    <s v="A/5. 10482"/>
    <n v="8.0500000000000007"/>
    <s v="Low Fare"/>
    <s v="S"/>
    <x v="0"/>
  </r>
  <r>
    <n v="285"/>
    <n v="0"/>
    <x v="0"/>
    <n v="1"/>
    <s v="First Class"/>
    <s v="Smith, Mr. Richard William"/>
    <s v="male"/>
    <m/>
    <s v="No age"/>
    <n v="0"/>
    <s v="No Sibling/Spouse"/>
    <n v="0"/>
    <s v="No Parent/Child"/>
    <n v="113056"/>
    <n v="26"/>
    <s v="High Fare"/>
    <s v="S"/>
    <x v="0"/>
  </r>
  <r>
    <n v="286"/>
    <n v="0"/>
    <x v="0"/>
    <n v="3"/>
    <s v="Third Class"/>
    <s v="Stankovic, Mr. Ivan"/>
    <s v="male"/>
    <n v="33"/>
    <s v="Young Adult"/>
    <n v="0"/>
    <s v="No Sibling/Spouse"/>
    <n v="0"/>
    <s v="No Parent/Child"/>
    <n v="349239"/>
    <n v="8.6624999999999996"/>
    <s v="Low Fare"/>
    <s v="C"/>
    <x v="1"/>
  </r>
  <r>
    <n v="287"/>
    <n v="1"/>
    <x v="1"/>
    <n v="3"/>
    <s v="Third Class"/>
    <s v="de Mulder, Mr. Theodore"/>
    <s v="male"/>
    <n v="30"/>
    <s v="Young Adult"/>
    <n v="0"/>
    <s v="No Sibling/Spouse"/>
    <n v="0"/>
    <s v="No Parent/Child"/>
    <n v="345774"/>
    <n v="9.5"/>
    <s v="Low Fare"/>
    <s v="S"/>
    <x v="0"/>
  </r>
  <r>
    <n v="288"/>
    <n v="0"/>
    <x v="0"/>
    <n v="3"/>
    <s v="Third Class"/>
    <s v="Naidenoff, Mr. Penko"/>
    <s v="male"/>
    <n v="22"/>
    <s v="Young Adult"/>
    <n v="0"/>
    <s v="No Sibling/Spouse"/>
    <n v="0"/>
    <s v="No Parent/Child"/>
    <n v="349206"/>
    <n v="7.8958000000000004"/>
    <s v="Low Fare"/>
    <s v="S"/>
    <x v="0"/>
  </r>
  <r>
    <n v="289"/>
    <n v="1"/>
    <x v="1"/>
    <n v="2"/>
    <s v="Second Class"/>
    <s v="Hosono, Mr. Masabumi"/>
    <s v="male"/>
    <n v="42"/>
    <s v="Middle-aged Adult"/>
    <n v="0"/>
    <s v="No Sibling/Spouse"/>
    <n v="0"/>
    <s v="No Parent/Child"/>
    <n v="237798"/>
    <n v="13"/>
    <s v="Average Fare"/>
    <s v="S"/>
    <x v="0"/>
  </r>
  <r>
    <n v="290"/>
    <n v="1"/>
    <x v="1"/>
    <n v="3"/>
    <s v="Third Class"/>
    <s v="Connolly, Miss. Kate"/>
    <s v="female"/>
    <n v="22"/>
    <s v="Young Adult"/>
    <n v="0"/>
    <s v="No Sibling/Spouse"/>
    <n v="0"/>
    <s v="No Parent/Child"/>
    <n v="370373"/>
    <n v="7.75"/>
    <s v="Low Fare"/>
    <s v="Q"/>
    <x v="2"/>
  </r>
  <r>
    <n v="291"/>
    <n v="1"/>
    <x v="1"/>
    <n v="1"/>
    <s v="First Class"/>
    <s v="Barber, Miss. Ellen Nellie"/>
    <s v="female"/>
    <n v="26"/>
    <s v="Young Adult"/>
    <n v="0"/>
    <s v="No Sibling/Spouse"/>
    <n v="0"/>
    <s v="No Parent/Child"/>
    <n v="19877"/>
    <n v="78.849999999999994"/>
    <s v="High Fare"/>
    <s v="S"/>
    <x v="0"/>
  </r>
  <r>
    <n v="292"/>
    <n v="1"/>
    <x v="1"/>
    <n v="1"/>
    <s v="First Class"/>
    <s v="Bishop, Mrs. Dickinson H (Helen Walton)"/>
    <s v="female"/>
    <n v="19"/>
    <s v="Young Adult"/>
    <n v="1"/>
    <s v="Got Sibling/Spouse"/>
    <n v="0"/>
    <s v="No Parent/Child"/>
    <n v="11967"/>
    <n v="91.0792"/>
    <s v="High Fare"/>
    <s v="C"/>
    <x v="1"/>
  </r>
  <r>
    <n v="293"/>
    <n v="0"/>
    <x v="0"/>
    <n v="2"/>
    <s v="Second Class"/>
    <s v="Levy, Mr. Rene Jacques"/>
    <s v="male"/>
    <n v="36"/>
    <s v="Middle-aged Adult"/>
    <n v="0"/>
    <s v="No Sibling/Spouse"/>
    <n v="0"/>
    <s v="No Parent/Child"/>
    <s v="SC/Paris 2163"/>
    <n v="12.875"/>
    <s v="Average Fare"/>
    <s v="C"/>
    <x v="1"/>
  </r>
  <r>
    <n v="294"/>
    <n v="0"/>
    <x v="0"/>
    <n v="3"/>
    <s v="Third Class"/>
    <s v="Haas, Miss. Aloisia"/>
    <s v="female"/>
    <n v="24"/>
    <s v="Young Adult"/>
    <n v="0"/>
    <s v="No Sibling/Spouse"/>
    <n v="0"/>
    <s v="No Parent/Child"/>
    <n v="349236"/>
    <n v="8.85"/>
    <s v="Low Fare"/>
    <s v="S"/>
    <x v="0"/>
  </r>
  <r>
    <n v="295"/>
    <n v="0"/>
    <x v="0"/>
    <n v="3"/>
    <s v="Third Class"/>
    <s v="Mineff, Mr. Ivan"/>
    <s v="male"/>
    <n v="24"/>
    <s v="Young Adult"/>
    <n v="0"/>
    <s v="No Sibling/Spouse"/>
    <n v="0"/>
    <s v="No Parent/Child"/>
    <n v="349233"/>
    <n v="7.8958000000000004"/>
    <s v="Low Fare"/>
    <s v="S"/>
    <x v="0"/>
  </r>
  <r>
    <n v="296"/>
    <n v="0"/>
    <x v="0"/>
    <n v="1"/>
    <s v="First Class"/>
    <s v="Lewy, Mr. Ervin G"/>
    <s v="male"/>
    <m/>
    <s v="No age"/>
    <n v="0"/>
    <s v="No Sibling/Spouse"/>
    <n v="0"/>
    <s v="No Parent/Child"/>
    <s v="PC 17612"/>
    <n v="27.720800000000001"/>
    <s v="High Fare"/>
    <s v="C"/>
    <x v="1"/>
  </r>
  <r>
    <n v="297"/>
    <n v="0"/>
    <x v="0"/>
    <n v="3"/>
    <s v="Third Class"/>
    <s v="Hanna, Mr. Mansour"/>
    <s v="male"/>
    <n v="23.5"/>
    <s v="Young Adult"/>
    <n v="0"/>
    <s v="No Sibling/Spouse"/>
    <n v="0"/>
    <s v="No Parent/Child"/>
    <n v="2693"/>
    <n v="7.2291999999999996"/>
    <s v="Low Fare"/>
    <s v="C"/>
    <x v="1"/>
  </r>
  <r>
    <n v="298"/>
    <n v="0"/>
    <x v="0"/>
    <n v="1"/>
    <s v="First Class"/>
    <s v="Allison, Miss. Helen Loraine"/>
    <s v="female"/>
    <n v="2"/>
    <s v="Young Adult"/>
    <n v="1"/>
    <s v="Got Sibling/Spouse"/>
    <n v="2"/>
    <s v="Got Parent/Child"/>
    <n v="113781"/>
    <n v="151.55000000000001"/>
    <s v="High Fare"/>
    <s v="S"/>
    <x v="0"/>
  </r>
  <r>
    <n v="299"/>
    <n v="1"/>
    <x v="1"/>
    <n v="1"/>
    <s v="First Class"/>
    <s v="Saalfeld, Mr. Adolphe"/>
    <s v="male"/>
    <m/>
    <s v="No age"/>
    <n v="0"/>
    <s v="No Sibling/Spouse"/>
    <n v="0"/>
    <s v="No Parent/Child"/>
    <n v="19988"/>
    <n v="30.5"/>
    <s v="High Fare"/>
    <s v="S"/>
    <x v="0"/>
  </r>
  <r>
    <n v="300"/>
    <n v="1"/>
    <x v="1"/>
    <n v="1"/>
    <s v="First Class"/>
    <s v="Baxter, Mrs. James (Helene DeLaudeniere Chaput)"/>
    <s v="female"/>
    <n v="50"/>
    <s v="Elderly"/>
    <n v="0"/>
    <s v="No Sibling/Spouse"/>
    <n v="1"/>
    <s v="Got Parent/Child"/>
    <s v="PC 17558"/>
    <n v="247.52080000000001"/>
    <s v="High Fare"/>
    <s v="C"/>
    <x v="1"/>
  </r>
  <r>
    <n v="301"/>
    <n v="1"/>
    <x v="1"/>
    <n v="3"/>
    <s v="Third Class"/>
    <s v="Kelly, Miss. Anna Katherine Annie Kate"/>
    <s v="female"/>
    <m/>
    <s v="No age"/>
    <n v="0"/>
    <s v="No Sibling/Spouse"/>
    <n v="0"/>
    <s v="No Parent/Child"/>
    <n v="9234"/>
    <n v="7.75"/>
    <s v="Low Fare"/>
    <s v="Q"/>
    <x v="2"/>
  </r>
  <r>
    <n v="302"/>
    <n v="1"/>
    <x v="1"/>
    <n v="3"/>
    <s v="Third Class"/>
    <s v="McCoy, Mr. Bernard"/>
    <s v="male"/>
    <m/>
    <s v="No age"/>
    <n v="2"/>
    <s v="Got Sibling/Spouse"/>
    <n v="0"/>
    <s v="No Parent/Child"/>
    <n v="367226"/>
    <n v="23.25"/>
    <s v="High Fare"/>
    <s v="Q"/>
    <x v="2"/>
  </r>
  <r>
    <n v="303"/>
    <n v="0"/>
    <x v="0"/>
    <n v="3"/>
    <s v="Third Class"/>
    <s v="Johnson, Mr. William Cahoone Jr"/>
    <s v="male"/>
    <n v="19"/>
    <s v="Young Adult"/>
    <n v="0"/>
    <s v="No Sibling/Spouse"/>
    <n v="0"/>
    <s v="No Parent/Child"/>
    <s v="LINE"/>
    <n v="0"/>
    <s v="Low Fare"/>
    <s v="S"/>
    <x v="0"/>
  </r>
  <r>
    <n v="304"/>
    <n v="1"/>
    <x v="1"/>
    <n v="2"/>
    <s v="Second Class"/>
    <s v="Keane, Miss. Nora A"/>
    <s v="female"/>
    <m/>
    <s v="No age"/>
    <n v="0"/>
    <s v="No Sibling/Spouse"/>
    <n v="0"/>
    <s v="No Parent/Child"/>
    <n v="226593"/>
    <n v="12.35"/>
    <s v="Average Fare"/>
    <s v="Q"/>
    <x v="2"/>
  </r>
  <r>
    <n v="305"/>
    <n v="0"/>
    <x v="0"/>
    <n v="3"/>
    <s v="Third Class"/>
    <s v="Williams, Mr. Howard Hugh Harry"/>
    <s v="male"/>
    <m/>
    <s v="No age"/>
    <n v="0"/>
    <s v="No Sibling/Spouse"/>
    <n v="0"/>
    <s v="No Parent/Child"/>
    <s v="A/5 2466"/>
    <n v="8.0500000000000007"/>
    <s v="Low Fare"/>
    <s v="S"/>
    <x v="0"/>
  </r>
  <r>
    <n v="306"/>
    <n v="1"/>
    <x v="1"/>
    <n v="1"/>
    <s v="First Class"/>
    <s v="Allison, Master. Hudson Trevor"/>
    <s v="male"/>
    <n v="0.92"/>
    <s v="Young Adult"/>
    <n v="1"/>
    <s v="Got Sibling/Spouse"/>
    <n v="2"/>
    <s v="Got Parent/Child"/>
    <n v="113781"/>
    <n v="151.55000000000001"/>
    <s v="High Fare"/>
    <s v="S"/>
    <x v="0"/>
  </r>
  <r>
    <n v="307"/>
    <n v="1"/>
    <x v="1"/>
    <n v="1"/>
    <s v="First Class"/>
    <s v="Fleming, Miss. Margaret"/>
    <s v="female"/>
    <m/>
    <s v="No age"/>
    <n v="0"/>
    <s v="No Sibling/Spouse"/>
    <n v="0"/>
    <s v="No Parent/Child"/>
    <n v="17421"/>
    <n v="110.88330000000001"/>
    <s v="High Fare"/>
    <s v="C"/>
    <x v="1"/>
  </r>
  <r>
    <n v="308"/>
    <n v="1"/>
    <x v="1"/>
    <n v="1"/>
    <s v="First Class"/>
    <s v="Penasco y Castellana, Mrs. Victor de Satode (Maria Josefa Perez de Soto y Vallejo)"/>
    <s v="female"/>
    <n v="17"/>
    <s v="Young Adult"/>
    <n v="1"/>
    <s v="Got Sibling/Spouse"/>
    <n v="0"/>
    <s v="No Parent/Child"/>
    <s v="PC 17758"/>
    <n v="108.9"/>
    <s v="High Fare"/>
    <s v="C"/>
    <x v="1"/>
  </r>
  <r>
    <n v="309"/>
    <n v="0"/>
    <x v="0"/>
    <n v="2"/>
    <s v="Second Class"/>
    <s v="Abelson, Mr. Samuel"/>
    <s v="male"/>
    <n v="30"/>
    <s v="Young Adult"/>
    <n v="1"/>
    <s v="Got Sibling/Spouse"/>
    <n v="0"/>
    <s v="No Parent/Child"/>
    <s v="P/PP 3381"/>
    <n v="24"/>
    <s v="High Fare"/>
    <s v="C"/>
    <x v="1"/>
  </r>
  <r>
    <n v="310"/>
    <n v="1"/>
    <x v="1"/>
    <n v="1"/>
    <s v="First Class"/>
    <s v="Francatelli, Miss. Laura Mabel"/>
    <s v="female"/>
    <n v="30"/>
    <s v="Young Adult"/>
    <n v="0"/>
    <s v="No Sibling/Spouse"/>
    <n v="0"/>
    <s v="No Parent/Child"/>
    <s v="PC 17485"/>
    <n v="56.929200000000002"/>
    <s v="High Fare"/>
    <s v="C"/>
    <x v="1"/>
  </r>
  <r>
    <n v="311"/>
    <n v="1"/>
    <x v="1"/>
    <n v="1"/>
    <s v="First Class"/>
    <s v="Hays, Miss. Margaret Bechstein"/>
    <s v="female"/>
    <n v="24"/>
    <s v="Young Adult"/>
    <n v="0"/>
    <s v="No Sibling/Spouse"/>
    <n v="0"/>
    <s v="No Parent/Child"/>
    <n v="11767"/>
    <n v="83.158299999999997"/>
    <s v="High Fare"/>
    <s v="C"/>
    <x v="1"/>
  </r>
  <r>
    <n v="312"/>
    <n v="1"/>
    <x v="1"/>
    <n v="1"/>
    <s v="First Class"/>
    <s v="Ryerson, Miss. Emily Borie"/>
    <s v="female"/>
    <n v="18"/>
    <s v="Young Adult"/>
    <n v="2"/>
    <s v="Got Sibling/Spouse"/>
    <n v="2"/>
    <s v="Got Parent/Child"/>
    <s v="PC 17608"/>
    <n v="262.375"/>
    <s v="High Fare"/>
    <s v="C"/>
    <x v="1"/>
  </r>
  <r>
    <n v="313"/>
    <n v="0"/>
    <x v="0"/>
    <n v="2"/>
    <s v="Second Class"/>
    <s v="Lahtinen, Mrs. William (Anna Sylfven)"/>
    <s v="female"/>
    <n v="26"/>
    <s v="Young Adult"/>
    <n v="1"/>
    <s v="Got Sibling/Spouse"/>
    <n v="1"/>
    <s v="Got Parent/Child"/>
    <n v="250651"/>
    <n v="26"/>
    <s v="High Fare"/>
    <s v="S"/>
    <x v="0"/>
  </r>
  <r>
    <n v="314"/>
    <n v="0"/>
    <x v="0"/>
    <n v="3"/>
    <s v="Third Class"/>
    <s v="Hendekovic, Mr. Ignjac"/>
    <s v="male"/>
    <n v="28"/>
    <s v="Young Adult"/>
    <n v="0"/>
    <s v="No Sibling/Spouse"/>
    <n v="0"/>
    <s v="No Parent/Child"/>
    <n v="349243"/>
    <n v="7.8958000000000004"/>
    <s v="Low Fare"/>
    <s v="S"/>
    <x v="0"/>
  </r>
  <r>
    <n v="315"/>
    <n v="0"/>
    <x v="0"/>
    <n v="2"/>
    <s v="Second Class"/>
    <s v="Hart, Mr. Benjamin"/>
    <s v="male"/>
    <n v="43"/>
    <s v="Middle-aged Adult"/>
    <n v="1"/>
    <s v="Got Sibling/Spouse"/>
    <n v="1"/>
    <s v="Got Parent/Child"/>
    <s v="F.C.C. 13529"/>
    <n v="26.25"/>
    <s v="High Fare"/>
    <s v="S"/>
    <x v="0"/>
  </r>
  <r>
    <n v="316"/>
    <n v="1"/>
    <x v="1"/>
    <n v="3"/>
    <s v="Third Class"/>
    <s v="Nilsson, Miss. Helmina Josefina"/>
    <s v="female"/>
    <n v="26"/>
    <s v="Young Adult"/>
    <n v="0"/>
    <s v="No Sibling/Spouse"/>
    <n v="0"/>
    <s v="No Parent/Child"/>
    <n v="347470"/>
    <n v="7.8541999999999996"/>
    <s v="Low Fare"/>
    <s v="S"/>
    <x v="0"/>
  </r>
  <r>
    <n v="317"/>
    <n v="1"/>
    <x v="1"/>
    <n v="2"/>
    <s v="Second Class"/>
    <s v="Kantor, Mrs. Sinai (Miriam Sternin)"/>
    <s v="female"/>
    <n v="24"/>
    <s v="Young Adult"/>
    <n v="1"/>
    <s v="Got Sibling/Spouse"/>
    <n v="0"/>
    <s v="No Parent/Child"/>
    <n v="244367"/>
    <n v="26"/>
    <s v="High Fare"/>
    <s v="S"/>
    <x v="0"/>
  </r>
  <r>
    <n v="318"/>
    <n v="0"/>
    <x v="0"/>
    <n v="2"/>
    <s v="Second Class"/>
    <s v="Moraweck, Dr. Ernest"/>
    <s v="male"/>
    <n v="54"/>
    <s v="Elderly"/>
    <n v="0"/>
    <s v="No Sibling/Spouse"/>
    <n v="0"/>
    <s v="No Parent/Child"/>
    <n v="29011"/>
    <n v="14"/>
    <s v="Average Fare"/>
    <s v="S"/>
    <x v="0"/>
  </r>
  <r>
    <n v="319"/>
    <n v="1"/>
    <x v="1"/>
    <n v="1"/>
    <s v="First Class"/>
    <s v="Wick, Miss. Mary Natalie"/>
    <s v="female"/>
    <n v="31"/>
    <s v="Young Adult"/>
    <n v="0"/>
    <s v="No Sibling/Spouse"/>
    <n v="2"/>
    <s v="Got Parent/Child"/>
    <n v="36928"/>
    <n v="164.86670000000001"/>
    <s v="High Fare"/>
    <s v="S"/>
    <x v="0"/>
  </r>
  <r>
    <n v="320"/>
    <n v="1"/>
    <x v="1"/>
    <n v="1"/>
    <s v="First Class"/>
    <s v="Spedden, Mrs. Frederic Oakley (Margaretta Corning Stone)"/>
    <s v="female"/>
    <n v="40"/>
    <s v="Middle-aged Adult"/>
    <n v="1"/>
    <s v="Got Sibling/Spouse"/>
    <n v="1"/>
    <s v="Got Parent/Child"/>
    <n v="16966"/>
    <n v="134.5"/>
    <s v="High Fare"/>
    <s v="C"/>
    <x v="1"/>
  </r>
  <r>
    <n v="321"/>
    <n v="0"/>
    <x v="0"/>
    <n v="3"/>
    <s v="Third Class"/>
    <s v="Dennis, Mr. Samuel"/>
    <s v="male"/>
    <n v="22"/>
    <s v="Young Adult"/>
    <n v="0"/>
    <s v="No Sibling/Spouse"/>
    <n v="0"/>
    <s v="No Parent/Child"/>
    <s v="A/5 21172"/>
    <n v="7.25"/>
    <s v="Low Fare"/>
    <s v="S"/>
    <x v="0"/>
  </r>
  <r>
    <n v="322"/>
    <n v="0"/>
    <x v="0"/>
    <n v="3"/>
    <s v="Third Class"/>
    <s v="Danoff, Mr. Yoto"/>
    <s v="male"/>
    <n v="27"/>
    <s v="Young Adult"/>
    <n v="0"/>
    <s v="No Sibling/Spouse"/>
    <n v="0"/>
    <s v="No Parent/Child"/>
    <n v="349219"/>
    <n v="7.8958000000000004"/>
    <s v="Low Fare"/>
    <s v="S"/>
    <x v="0"/>
  </r>
  <r>
    <n v="323"/>
    <n v="1"/>
    <x v="1"/>
    <n v="2"/>
    <s v="Second Class"/>
    <s v="Slayter, Miss. Hilda Mary"/>
    <s v="female"/>
    <n v="30"/>
    <s v="Young Adult"/>
    <n v="0"/>
    <s v="No Sibling/Spouse"/>
    <n v="0"/>
    <s v="No Parent/Child"/>
    <n v="234818"/>
    <n v="12.35"/>
    <s v="Average Fare"/>
    <s v="Q"/>
    <x v="2"/>
  </r>
  <r>
    <n v="324"/>
    <n v="1"/>
    <x v="1"/>
    <n v="2"/>
    <s v="Second Class"/>
    <s v="Caldwell, Mrs. Albert Francis (Sylvia Mae Harbaugh)"/>
    <s v="female"/>
    <n v="22"/>
    <s v="Young Adult"/>
    <n v="1"/>
    <s v="Got Sibling/Spouse"/>
    <n v="1"/>
    <s v="Got Parent/Child"/>
    <n v="248738"/>
    <n v="29"/>
    <s v="High Fare"/>
    <s v="S"/>
    <x v="0"/>
  </r>
  <r>
    <n v="325"/>
    <n v="0"/>
    <x v="0"/>
    <n v="3"/>
    <s v="Third Class"/>
    <s v="Sage, Mr. George John Jr"/>
    <s v="male"/>
    <m/>
    <s v="No age"/>
    <n v="8"/>
    <s v="Got Sibling/Spouse"/>
    <n v="2"/>
    <s v="Got Parent/Child"/>
    <s v="CA. 2343"/>
    <n v="69.55"/>
    <s v="High Fare"/>
    <s v="S"/>
    <x v="0"/>
  </r>
  <r>
    <n v="326"/>
    <n v="1"/>
    <x v="1"/>
    <n v="1"/>
    <s v="First Class"/>
    <s v="Young, Miss. Marie Grice"/>
    <s v="female"/>
    <n v="36"/>
    <s v="Middle-aged Adult"/>
    <n v="0"/>
    <s v="No Sibling/Spouse"/>
    <n v="0"/>
    <s v="No Parent/Child"/>
    <s v="PC 17760"/>
    <n v="135.63329999999999"/>
    <s v="High Fare"/>
    <s v="C"/>
    <x v="1"/>
  </r>
  <r>
    <n v="327"/>
    <n v="0"/>
    <x v="0"/>
    <n v="3"/>
    <s v="Third Class"/>
    <s v="Nysveen, Mr. Johan Hansen"/>
    <s v="male"/>
    <n v="61"/>
    <s v="Elderly"/>
    <n v="0"/>
    <s v="No Sibling/Spouse"/>
    <n v="0"/>
    <s v="No Parent/Child"/>
    <n v="345364"/>
    <n v="6.2374999999999998"/>
    <s v="Low Fare"/>
    <s v="S"/>
    <x v="0"/>
  </r>
  <r>
    <n v="328"/>
    <n v="1"/>
    <x v="1"/>
    <n v="2"/>
    <s v="Second Class"/>
    <s v="Ball, Mrs. (Ada E Hall)"/>
    <s v="female"/>
    <n v="36"/>
    <s v="Middle-aged Adult"/>
    <n v="0"/>
    <s v="No Sibling/Spouse"/>
    <n v="0"/>
    <s v="No Parent/Child"/>
    <n v="28551"/>
    <n v="13"/>
    <s v="Average Fare"/>
    <s v="S"/>
    <x v="0"/>
  </r>
  <r>
    <n v="329"/>
    <n v="1"/>
    <x v="1"/>
    <n v="3"/>
    <s v="Third Class"/>
    <s v="Goldsmith, Mrs. Frank John (Emily Alice Brown)"/>
    <s v="female"/>
    <n v="31"/>
    <s v="Young Adult"/>
    <n v="1"/>
    <s v="Got Sibling/Spouse"/>
    <n v="1"/>
    <s v="Got Parent/Child"/>
    <n v="363291"/>
    <n v="20.524999999999999"/>
    <s v="High Fare"/>
    <s v="S"/>
    <x v="0"/>
  </r>
  <r>
    <n v="330"/>
    <n v="1"/>
    <x v="1"/>
    <n v="1"/>
    <s v="First Class"/>
    <s v="Hippach, Miss. Jean Gertrude"/>
    <s v="female"/>
    <n v="16"/>
    <s v="Young Adult"/>
    <n v="0"/>
    <s v="No Sibling/Spouse"/>
    <n v="1"/>
    <s v="Got Parent/Child"/>
    <n v="111361"/>
    <n v="57.979199999999999"/>
    <s v="High Fare"/>
    <s v="C"/>
    <x v="1"/>
  </r>
  <r>
    <n v="331"/>
    <n v="1"/>
    <x v="1"/>
    <n v="3"/>
    <s v="Third Class"/>
    <s v="McCoy, Miss. Agnes"/>
    <s v="female"/>
    <m/>
    <s v="No age"/>
    <n v="2"/>
    <s v="Got Sibling/Spouse"/>
    <n v="0"/>
    <s v="No Parent/Child"/>
    <n v="367226"/>
    <n v="23.25"/>
    <s v="High Fare"/>
    <s v="Q"/>
    <x v="2"/>
  </r>
  <r>
    <n v="332"/>
    <n v="0"/>
    <x v="0"/>
    <n v="1"/>
    <s v="First Class"/>
    <s v="Partner, Mr. Austen"/>
    <s v="male"/>
    <n v="45.5"/>
    <s v="Middle-aged Adult"/>
    <n v="0"/>
    <s v="No Sibling/Spouse"/>
    <n v="0"/>
    <s v="No Parent/Child"/>
    <n v="113043"/>
    <n v="28.5"/>
    <s v="High Fare"/>
    <s v="S"/>
    <x v="0"/>
  </r>
  <r>
    <n v="333"/>
    <n v="0"/>
    <x v="0"/>
    <n v="1"/>
    <s v="First Class"/>
    <s v="Graham, Mr. George Edward"/>
    <s v="male"/>
    <n v="38"/>
    <s v="Middle-aged Adult"/>
    <n v="0"/>
    <s v="No Sibling/Spouse"/>
    <n v="1"/>
    <s v="Got Parent/Child"/>
    <s v="PC 17582"/>
    <n v="153.46250000000001"/>
    <s v="High Fare"/>
    <s v="S"/>
    <x v="0"/>
  </r>
  <r>
    <n v="334"/>
    <n v="0"/>
    <x v="0"/>
    <n v="3"/>
    <s v="Third Class"/>
    <s v="Vander Planke, Mr. Leo Edmondus"/>
    <s v="male"/>
    <n v="16"/>
    <s v="Young Adult"/>
    <n v="2"/>
    <s v="Got Sibling/Spouse"/>
    <n v="0"/>
    <s v="No Parent/Child"/>
    <n v="345764"/>
    <n v="18"/>
    <s v="Average Fare"/>
    <s v="S"/>
    <x v="0"/>
  </r>
  <r>
    <n v="335"/>
    <n v="1"/>
    <x v="1"/>
    <n v="1"/>
    <s v="First Class"/>
    <s v="Frauenthal, Mrs. Henry William (Clara Heinsheimer)"/>
    <s v="female"/>
    <m/>
    <s v="No age"/>
    <n v="1"/>
    <s v="Got Sibling/Spouse"/>
    <n v="0"/>
    <s v="No Parent/Child"/>
    <s v="PC 17611"/>
    <n v="133.65"/>
    <s v="High Fare"/>
    <s v="S"/>
    <x v="0"/>
  </r>
  <r>
    <n v="336"/>
    <n v="0"/>
    <x v="0"/>
    <n v="3"/>
    <s v="Third Class"/>
    <s v="Denkoff, Mr. Mitto"/>
    <s v="male"/>
    <m/>
    <s v="No age"/>
    <n v="0"/>
    <s v="No Sibling/Spouse"/>
    <n v="0"/>
    <s v="No Parent/Child"/>
    <n v="349225"/>
    <n v="7.8958000000000004"/>
    <s v="Low Fare"/>
    <s v="S"/>
    <x v="0"/>
  </r>
  <r>
    <n v="337"/>
    <n v="0"/>
    <x v="0"/>
    <n v="1"/>
    <s v="First Class"/>
    <s v="Pears, Mr. Thomas Clinton"/>
    <s v="male"/>
    <n v="29"/>
    <s v="Young Adult"/>
    <n v="1"/>
    <s v="Got Sibling/Spouse"/>
    <n v="0"/>
    <s v="No Parent/Child"/>
    <n v="113776"/>
    <n v="66.599999999999994"/>
    <s v="High Fare"/>
    <s v="S"/>
    <x v="0"/>
  </r>
  <r>
    <n v="338"/>
    <n v="1"/>
    <x v="1"/>
    <n v="1"/>
    <s v="First Class"/>
    <s v="Burns, Miss. Elizabeth Margaret"/>
    <s v="female"/>
    <n v="41"/>
    <s v="Middle-aged Adult"/>
    <n v="0"/>
    <s v="No Sibling/Spouse"/>
    <n v="0"/>
    <s v="No Parent/Child"/>
    <n v="16966"/>
    <n v="134.5"/>
    <s v="High Fare"/>
    <s v="C"/>
    <x v="1"/>
  </r>
  <r>
    <n v="339"/>
    <n v="1"/>
    <x v="1"/>
    <n v="3"/>
    <s v="Third Class"/>
    <s v="Dahl, Mr. Karl Edwart"/>
    <s v="male"/>
    <n v="45"/>
    <s v="Middle-aged Adult"/>
    <n v="0"/>
    <s v="No Sibling/Spouse"/>
    <n v="0"/>
    <s v="No Parent/Child"/>
    <n v="7598"/>
    <n v="8.0500000000000007"/>
    <s v="Low Fare"/>
    <s v="S"/>
    <x v="0"/>
  </r>
  <r>
    <n v="340"/>
    <n v="0"/>
    <x v="0"/>
    <n v="1"/>
    <s v="First Class"/>
    <s v="Blackwell, Mr. Stephen Weart"/>
    <s v="male"/>
    <n v="45"/>
    <s v="Middle-aged Adult"/>
    <n v="0"/>
    <s v="No Sibling/Spouse"/>
    <n v="0"/>
    <s v="No Parent/Child"/>
    <n v="113784"/>
    <n v="35.5"/>
    <s v="High Fare"/>
    <s v="S"/>
    <x v="0"/>
  </r>
  <r>
    <n v="341"/>
    <n v="1"/>
    <x v="1"/>
    <n v="2"/>
    <s v="Second Class"/>
    <s v="Navratil, Master. Edmond Roger"/>
    <s v="male"/>
    <n v="2"/>
    <s v="Young Adult"/>
    <n v="1"/>
    <s v="Got Sibling/Spouse"/>
    <n v="1"/>
    <s v="Got Parent/Child"/>
    <n v="230080"/>
    <n v="26"/>
    <s v="High Fare"/>
    <s v="S"/>
    <x v="0"/>
  </r>
  <r>
    <n v="342"/>
    <n v="1"/>
    <x v="1"/>
    <n v="1"/>
    <s v="First Class"/>
    <s v="Fortune, Miss. Alice Elizabeth"/>
    <s v="female"/>
    <n v="24"/>
    <s v="Young Adult"/>
    <n v="3"/>
    <s v="Got Sibling/Spouse"/>
    <n v="2"/>
    <s v="Got Parent/Child"/>
    <n v="19950"/>
    <n v="263"/>
    <s v="High Fare"/>
    <s v="S"/>
    <x v="0"/>
  </r>
  <r>
    <n v="343"/>
    <n v="0"/>
    <x v="0"/>
    <n v="2"/>
    <s v="Second Class"/>
    <s v="Collander, Mr. Erik Gustaf"/>
    <s v="male"/>
    <n v="28"/>
    <s v="Young Adult"/>
    <n v="0"/>
    <s v="No Sibling/Spouse"/>
    <n v="0"/>
    <s v="No Parent/Child"/>
    <n v="248740"/>
    <n v="13"/>
    <s v="Average Fare"/>
    <s v="S"/>
    <x v="0"/>
  </r>
  <r>
    <n v="344"/>
    <n v="0"/>
    <x v="0"/>
    <n v="2"/>
    <s v="Second Class"/>
    <s v="Sedgwick, Mr. Charles Frederick Waddington"/>
    <s v="male"/>
    <n v="25"/>
    <s v="Young Adult"/>
    <n v="0"/>
    <s v="No Sibling/Spouse"/>
    <n v="0"/>
    <s v="No Parent/Child"/>
    <n v="244361"/>
    <n v="13"/>
    <s v="Average Fare"/>
    <s v="S"/>
    <x v="0"/>
  </r>
  <r>
    <n v="345"/>
    <n v="0"/>
    <x v="0"/>
    <n v="2"/>
    <s v="Second Class"/>
    <s v="Fox, Mr. Stanley Hubert"/>
    <s v="male"/>
    <n v="36"/>
    <s v="Middle-aged Adult"/>
    <n v="0"/>
    <s v="No Sibling/Spouse"/>
    <n v="0"/>
    <s v="No Parent/Child"/>
    <n v="229236"/>
    <n v="13"/>
    <s v="Average Fare"/>
    <s v="S"/>
    <x v="0"/>
  </r>
  <r>
    <n v="346"/>
    <n v="1"/>
    <x v="1"/>
    <n v="2"/>
    <s v="Second Class"/>
    <s v="Brown, Miss. Amelia Mildred"/>
    <s v="female"/>
    <n v="24"/>
    <s v="Young Adult"/>
    <n v="0"/>
    <s v="No Sibling/Spouse"/>
    <n v="0"/>
    <s v="No Parent/Child"/>
    <n v="248733"/>
    <n v="13"/>
    <s v="Average Fare"/>
    <s v="S"/>
    <x v="0"/>
  </r>
  <r>
    <n v="347"/>
    <n v="1"/>
    <x v="1"/>
    <n v="2"/>
    <s v="Second Class"/>
    <s v="Smith, Miss. Marion Elsie"/>
    <s v="female"/>
    <n v="40"/>
    <s v="Middle-aged Adult"/>
    <n v="0"/>
    <s v="No Sibling/Spouse"/>
    <n v="0"/>
    <s v="No Parent/Child"/>
    <n v="31418"/>
    <n v="13"/>
    <s v="Average Fare"/>
    <s v="S"/>
    <x v="0"/>
  </r>
  <r>
    <n v="348"/>
    <n v="1"/>
    <x v="1"/>
    <n v="3"/>
    <s v="Third Class"/>
    <s v="Davison, Mrs. Thomas Henry (Mary E Finck)"/>
    <s v="female"/>
    <m/>
    <s v="No age"/>
    <n v="1"/>
    <s v="Got Sibling/Spouse"/>
    <n v="0"/>
    <s v="No Parent/Child"/>
    <n v="386525"/>
    <n v="16.100000000000001"/>
    <s v="Average Fare"/>
    <s v="S"/>
    <x v="0"/>
  </r>
  <r>
    <n v="349"/>
    <n v="1"/>
    <x v="1"/>
    <n v="3"/>
    <s v="Third Class"/>
    <s v="Coutts, Master. William Loch William"/>
    <s v="male"/>
    <n v="3"/>
    <s v="Young Adult"/>
    <n v="1"/>
    <s v="Got Sibling/Spouse"/>
    <n v="1"/>
    <s v="Got Parent/Child"/>
    <s v="C.A. 37671"/>
    <n v="15.9"/>
    <s v="Average Fare"/>
    <s v="S"/>
    <x v="0"/>
  </r>
  <r>
    <n v="350"/>
    <n v="0"/>
    <x v="0"/>
    <n v="3"/>
    <s v="Third Class"/>
    <s v="Dimic, Mr. Jovan"/>
    <s v="male"/>
    <n v="42"/>
    <s v="Middle-aged Adult"/>
    <n v="0"/>
    <s v="No Sibling/Spouse"/>
    <n v="0"/>
    <s v="No Parent/Child"/>
    <n v="315088"/>
    <n v="8.6624999999999996"/>
    <s v="Low Fare"/>
    <s v="S"/>
    <x v="0"/>
  </r>
  <r>
    <n v="351"/>
    <n v="0"/>
    <x v="0"/>
    <n v="3"/>
    <s v="Third Class"/>
    <s v="Odahl, Mr. Nils Martin"/>
    <s v="male"/>
    <n v="23"/>
    <s v="Young Adult"/>
    <n v="0"/>
    <s v="No Sibling/Spouse"/>
    <n v="0"/>
    <s v="No Parent/Child"/>
    <n v="7267"/>
    <n v="9.2249999999999996"/>
    <s v="Low Fare"/>
    <s v="S"/>
    <x v="0"/>
  </r>
  <r>
    <n v="352"/>
    <n v="0"/>
    <x v="0"/>
    <n v="1"/>
    <s v="First Class"/>
    <s v="Williams-Lambert, Mr. Fletcher Fellows"/>
    <s v="male"/>
    <m/>
    <s v="No age"/>
    <n v="0"/>
    <s v="No Sibling/Spouse"/>
    <n v="0"/>
    <s v="No Parent/Child"/>
    <n v="113510"/>
    <n v="35"/>
    <s v="High Fare"/>
    <s v="S"/>
    <x v="0"/>
  </r>
  <r>
    <n v="353"/>
    <n v="0"/>
    <x v="0"/>
    <n v="3"/>
    <s v="Third Class"/>
    <s v="Elias, Mr. Tannous"/>
    <s v="male"/>
    <n v="15"/>
    <s v="Young Adult"/>
    <n v="1"/>
    <s v="Got Sibling/Spouse"/>
    <n v="1"/>
    <s v="Got Parent/Child"/>
    <n v="2695"/>
    <n v="7.2291999999999996"/>
    <s v="Low Fare"/>
    <s v="C"/>
    <x v="1"/>
  </r>
  <r>
    <n v="354"/>
    <n v="0"/>
    <x v="0"/>
    <n v="3"/>
    <s v="Third Class"/>
    <s v="Arnold-Franchi, Mr. Josef"/>
    <s v="male"/>
    <n v="25"/>
    <s v="Young Adult"/>
    <n v="1"/>
    <s v="Got Sibling/Spouse"/>
    <n v="0"/>
    <s v="No Parent/Child"/>
    <n v="349237"/>
    <n v="17.8"/>
    <s v="Average Fare"/>
    <s v="S"/>
    <x v="0"/>
  </r>
  <r>
    <n v="355"/>
    <n v="0"/>
    <x v="0"/>
    <n v="3"/>
    <s v="Third Class"/>
    <s v="Yousif, Mr. Wazli"/>
    <s v="male"/>
    <m/>
    <s v="No age"/>
    <n v="0"/>
    <s v="No Sibling/Spouse"/>
    <n v="0"/>
    <s v="No Parent/Child"/>
    <n v="2647"/>
    <n v="7.2249999999999996"/>
    <s v="Low Fare"/>
    <s v="C"/>
    <x v="1"/>
  </r>
  <r>
    <n v="356"/>
    <n v="0"/>
    <x v="0"/>
    <n v="3"/>
    <s v="Third Class"/>
    <s v="Vanden Steen, Mr. Leo Peter"/>
    <s v="male"/>
    <n v="28"/>
    <s v="Young Adult"/>
    <n v="0"/>
    <s v="No Sibling/Spouse"/>
    <n v="0"/>
    <s v="No Parent/Child"/>
    <n v="345783"/>
    <n v="9.5"/>
    <s v="Low Fare"/>
    <s v="S"/>
    <x v="0"/>
  </r>
  <r>
    <n v="357"/>
    <n v="1"/>
    <x v="1"/>
    <n v="1"/>
    <s v="First Class"/>
    <s v="Bowerman, Miss. Elsie Edith"/>
    <s v="female"/>
    <n v="22"/>
    <s v="Young Adult"/>
    <n v="0"/>
    <s v="No Sibling/Spouse"/>
    <n v="1"/>
    <s v="Got Parent/Child"/>
    <n v="113505"/>
    <n v="55"/>
    <s v="High Fare"/>
    <s v="S"/>
    <x v="0"/>
  </r>
  <r>
    <n v="358"/>
    <n v="0"/>
    <x v="0"/>
    <n v="2"/>
    <s v="Second Class"/>
    <s v="Funk, Miss. Annie Clemmer"/>
    <s v="female"/>
    <n v="38"/>
    <s v="Middle-aged Adult"/>
    <n v="0"/>
    <s v="No Sibling/Spouse"/>
    <n v="0"/>
    <s v="No Parent/Child"/>
    <n v="237671"/>
    <n v="13"/>
    <s v="Average Fare"/>
    <s v="S"/>
    <x v="0"/>
  </r>
  <r>
    <n v="359"/>
    <n v="1"/>
    <x v="1"/>
    <n v="3"/>
    <s v="Third Class"/>
    <s v="McGovern, Miss. Mary"/>
    <s v="female"/>
    <m/>
    <s v="No age"/>
    <n v="0"/>
    <s v="No Sibling/Spouse"/>
    <n v="0"/>
    <s v="No Parent/Child"/>
    <n v="330931"/>
    <n v="7.8792"/>
    <s v="Low Fare"/>
    <s v="Q"/>
    <x v="2"/>
  </r>
  <r>
    <n v="360"/>
    <n v="1"/>
    <x v="1"/>
    <n v="3"/>
    <s v="Third Class"/>
    <s v="Mockler, Miss. Helen Mary Ellie"/>
    <s v="female"/>
    <m/>
    <s v="No age"/>
    <n v="0"/>
    <s v="No Sibling/Spouse"/>
    <n v="0"/>
    <s v="No Parent/Child"/>
    <n v="330980"/>
    <n v="7.8792"/>
    <s v="Low Fare"/>
    <s v="Q"/>
    <x v="2"/>
  </r>
  <r>
    <n v="361"/>
    <n v="0"/>
    <x v="0"/>
    <n v="3"/>
    <s v="Third Class"/>
    <s v="Skoog, Mr. Wilhelm"/>
    <s v="male"/>
    <n v="40"/>
    <s v="Middle-aged Adult"/>
    <n v="1"/>
    <s v="Got Sibling/Spouse"/>
    <n v="4"/>
    <s v="Got Parent/Child"/>
    <n v="347088"/>
    <n v="27.9"/>
    <s v="High Fare"/>
    <s v="S"/>
    <x v="0"/>
  </r>
  <r>
    <n v="362"/>
    <n v="0"/>
    <x v="0"/>
    <n v="2"/>
    <s v="Second Class"/>
    <s v="del Carlo, Mr. Sebastiano"/>
    <s v="male"/>
    <n v="29"/>
    <s v="Young Adult"/>
    <n v="1"/>
    <s v="Got Sibling/Spouse"/>
    <n v="0"/>
    <s v="No Parent/Child"/>
    <s v="SC/PARIS 2167"/>
    <n v="27.720800000000001"/>
    <s v="High Fare"/>
    <s v="C"/>
    <x v="1"/>
  </r>
  <r>
    <n v="363"/>
    <n v="0"/>
    <x v="0"/>
    <n v="3"/>
    <s v="Third Class"/>
    <s v="Barbara, Mrs. (Catherine David)"/>
    <s v="female"/>
    <n v="45"/>
    <s v="Middle-aged Adult"/>
    <n v="0"/>
    <s v="No Sibling/Spouse"/>
    <n v="1"/>
    <s v="Got Parent/Child"/>
    <n v="2691"/>
    <n v="14.4542"/>
    <s v="Average Fare"/>
    <s v="C"/>
    <x v="1"/>
  </r>
  <r>
    <n v="364"/>
    <n v="0"/>
    <x v="0"/>
    <n v="3"/>
    <s v="Third Class"/>
    <s v="Asim, Mr. Adola"/>
    <s v="male"/>
    <n v="35"/>
    <s v="Middle-aged Adult"/>
    <n v="0"/>
    <s v="No Sibling/Spouse"/>
    <n v="0"/>
    <s v="No Parent/Child"/>
    <s v="SOTON/O.Q. 3101310"/>
    <n v="7.05"/>
    <s v="Low Fare"/>
    <s v="S"/>
    <x v="0"/>
  </r>
  <r>
    <n v="365"/>
    <n v="0"/>
    <x v="0"/>
    <n v="3"/>
    <s v="Third Class"/>
    <s v="O'Brien, Mr. Thomas"/>
    <s v="male"/>
    <m/>
    <s v="No age"/>
    <n v="1"/>
    <s v="Got Sibling/Spouse"/>
    <n v="0"/>
    <s v="No Parent/Child"/>
    <n v="370365"/>
    <n v="15.5"/>
    <s v="Average Fare"/>
    <s v="Q"/>
    <x v="2"/>
  </r>
  <r>
    <n v="366"/>
    <n v="0"/>
    <x v="0"/>
    <n v="3"/>
    <s v="Third Class"/>
    <s v="Adahl, Mr. Mauritz Nils Martin"/>
    <s v="male"/>
    <n v="30"/>
    <s v="Young Adult"/>
    <n v="0"/>
    <s v="No Sibling/Spouse"/>
    <n v="0"/>
    <s v="No Parent/Child"/>
    <s v="C 7076"/>
    <n v="7.25"/>
    <s v="Low Fare"/>
    <s v="S"/>
    <x v="0"/>
  </r>
  <r>
    <n v="367"/>
    <n v="1"/>
    <x v="1"/>
    <n v="1"/>
    <s v="First Class"/>
    <s v="Warren, Mrs. Frank Manley (Anna Sophia Atkinson)"/>
    <s v="female"/>
    <n v="60"/>
    <s v="Elderly"/>
    <n v="1"/>
    <s v="Got Sibling/Spouse"/>
    <n v="0"/>
    <s v="No Parent/Child"/>
    <n v="110813"/>
    <n v="75.25"/>
    <s v="High Fare"/>
    <s v="C"/>
    <x v="1"/>
  </r>
  <r>
    <n v="368"/>
    <n v="1"/>
    <x v="1"/>
    <n v="3"/>
    <s v="Third Class"/>
    <s v="Moussa, Mrs. (Mantoura Boulos)"/>
    <s v="female"/>
    <m/>
    <s v="No age"/>
    <n v="0"/>
    <s v="No Sibling/Spouse"/>
    <n v="0"/>
    <s v="No Parent/Child"/>
    <n v="2626"/>
    <n v="7.2291999999999996"/>
    <s v="Low Fare"/>
    <s v="C"/>
    <x v="1"/>
  </r>
  <r>
    <n v="369"/>
    <n v="1"/>
    <x v="1"/>
    <n v="3"/>
    <s v="Third Class"/>
    <s v="Jermyn, Miss. Annie"/>
    <s v="female"/>
    <m/>
    <s v="No age"/>
    <n v="0"/>
    <s v="No Sibling/Spouse"/>
    <n v="0"/>
    <s v="No Parent/Child"/>
    <n v="14313"/>
    <n v="7.75"/>
    <s v="Low Fare"/>
    <s v="Q"/>
    <x v="2"/>
  </r>
  <r>
    <n v="370"/>
    <n v="1"/>
    <x v="1"/>
    <n v="1"/>
    <s v="First Class"/>
    <s v="Aubart, Mme. Leontine Pauline"/>
    <s v="female"/>
    <n v="24"/>
    <s v="Young Adult"/>
    <n v="0"/>
    <s v="No Sibling/Spouse"/>
    <n v="0"/>
    <s v="No Parent/Child"/>
    <s v="PC 17477"/>
    <n v="69.3"/>
    <s v="High Fare"/>
    <s v="C"/>
    <x v="1"/>
  </r>
  <r>
    <n v="371"/>
    <n v="1"/>
    <x v="1"/>
    <n v="1"/>
    <s v="First Class"/>
    <s v="Harder, Mr. George Achilles"/>
    <s v="male"/>
    <n v="25"/>
    <s v="Young Adult"/>
    <n v="1"/>
    <s v="Got Sibling/Spouse"/>
    <n v="0"/>
    <s v="No Parent/Child"/>
    <n v="11765"/>
    <n v="55.441699999999997"/>
    <s v="High Fare"/>
    <s v="C"/>
    <x v="1"/>
  </r>
  <r>
    <n v="372"/>
    <n v="0"/>
    <x v="0"/>
    <n v="3"/>
    <s v="Third Class"/>
    <s v="Wiklund, Mr. Jakob Alfred"/>
    <s v="male"/>
    <n v="18"/>
    <s v="Young Adult"/>
    <n v="1"/>
    <s v="Got Sibling/Spouse"/>
    <n v="0"/>
    <s v="No Parent/Child"/>
    <n v="3101267"/>
    <n v="6.4958"/>
    <s v="Low Fare"/>
    <s v="S"/>
    <x v="0"/>
  </r>
  <r>
    <n v="373"/>
    <n v="0"/>
    <x v="0"/>
    <n v="3"/>
    <s v="Third Class"/>
    <s v="Beavan, Mr. William Thomas"/>
    <s v="male"/>
    <n v="19"/>
    <s v="Young Adult"/>
    <n v="0"/>
    <s v="No Sibling/Spouse"/>
    <n v="0"/>
    <s v="No Parent/Child"/>
    <n v="323951"/>
    <n v="8.0500000000000007"/>
    <s v="Low Fare"/>
    <s v="S"/>
    <x v="0"/>
  </r>
  <r>
    <n v="374"/>
    <n v="0"/>
    <x v="0"/>
    <n v="1"/>
    <s v="First Class"/>
    <s v="Ringhini, Mr. Sante"/>
    <s v="male"/>
    <n v="22"/>
    <s v="Young Adult"/>
    <n v="0"/>
    <s v="No Sibling/Spouse"/>
    <n v="0"/>
    <s v="No Parent/Child"/>
    <s v="PC 17760"/>
    <n v="135.63329999999999"/>
    <s v="High Fare"/>
    <s v="C"/>
    <x v="1"/>
  </r>
  <r>
    <n v="375"/>
    <n v="0"/>
    <x v="0"/>
    <n v="3"/>
    <s v="Third Class"/>
    <s v="Palsson, Miss. Stina Viola"/>
    <s v="female"/>
    <n v="3"/>
    <s v="Young Adult"/>
    <n v="3"/>
    <s v="Got Sibling/Spouse"/>
    <n v="1"/>
    <s v="Got Parent/Child"/>
    <n v="349909"/>
    <n v="21.074999999999999"/>
    <s v="High Fare"/>
    <s v="S"/>
    <x v="0"/>
  </r>
  <r>
    <n v="376"/>
    <n v="1"/>
    <x v="1"/>
    <n v="1"/>
    <s v="First Class"/>
    <s v="Meyer, Mrs. Edgar Joseph (Leila Saks)"/>
    <s v="female"/>
    <m/>
    <s v="No age"/>
    <n v="1"/>
    <s v="Got Sibling/Spouse"/>
    <n v="0"/>
    <s v="No Parent/Child"/>
    <s v="PC 17604"/>
    <n v="82.1708"/>
    <s v="High Fare"/>
    <s v="C"/>
    <x v="1"/>
  </r>
  <r>
    <n v="377"/>
    <n v="1"/>
    <x v="1"/>
    <n v="3"/>
    <s v="Third Class"/>
    <s v="Landergren, Miss. Aurora Adelia"/>
    <s v="female"/>
    <n v="22"/>
    <s v="Young Adult"/>
    <n v="0"/>
    <s v="No Sibling/Spouse"/>
    <n v="0"/>
    <s v="No Parent/Child"/>
    <s v="C 7077"/>
    <n v="7.25"/>
    <s v="Low Fare"/>
    <s v="S"/>
    <x v="0"/>
  </r>
  <r>
    <n v="378"/>
    <n v="0"/>
    <x v="0"/>
    <n v="1"/>
    <s v="First Class"/>
    <s v="Widener, Mr. Harry Elkins"/>
    <s v="male"/>
    <n v="27"/>
    <s v="Young Adult"/>
    <n v="0"/>
    <s v="No Sibling/Spouse"/>
    <n v="2"/>
    <s v="Got Parent/Child"/>
    <n v="113503"/>
    <n v="211.5"/>
    <s v="High Fare"/>
    <s v="C"/>
    <x v="1"/>
  </r>
  <r>
    <n v="379"/>
    <n v="0"/>
    <x v="0"/>
    <n v="3"/>
    <s v="Third Class"/>
    <s v="Betros, Mr. Tannous"/>
    <s v="male"/>
    <n v="20"/>
    <s v="Young Adult"/>
    <n v="0"/>
    <s v="No Sibling/Spouse"/>
    <n v="0"/>
    <s v="No Parent/Child"/>
    <n v="2648"/>
    <n v="4.0125000000000002"/>
    <s v="Low Fare"/>
    <s v="C"/>
    <x v="1"/>
  </r>
  <r>
    <n v="380"/>
    <n v="0"/>
    <x v="0"/>
    <n v="3"/>
    <s v="Third Class"/>
    <s v="Gustafsson, Mr. Karl Gideon"/>
    <s v="male"/>
    <n v="19"/>
    <s v="Young Adult"/>
    <n v="0"/>
    <s v="No Sibling/Spouse"/>
    <n v="0"/>
    <s v="No Parent/Child"/>
    <n v="347069"/>
    <n v="7.7750000000000004"/>
    <s v="Low Fare"/>
    <s v="S"/>
    <x v="0"/>
  </r>
  <r>
    <n v="381"/>
    <n v="1"/>
    <x v="1"/>
    <n v="1"/>
    <s v="First Class"/>
    <s v="Bidois, Miss. Rosalie"/>
    <s v="female"/>
    <n v="42"/>
    <s v="Middle-aged Adult"/>
    <n v="0"/>
    <s v="No Sibling/Spouse"/>
    <n v="0"/>
    <s v="No Parent/Child"/>
    <s v="PC 17757"/>
    <n v="227.52500000000001"/>
    <s v="High Fare"/>
    <s v="C"/>
    <x v="1"/>
  </r>
  <r>
    <n v="382"/>
    <n v="1"/>
    <x v="1"/>
    <n v="3"/>
    <s v="Third Class"/>
    <s v="Nakid, Miss. Maria (Mary)"/>
    <s v="female"/>
    <n v="1"/>
    <s v="Young Adult"/>
    <n v="0"/>
    <s v="No Sibling/Spouse"/>
    <n v="2"/>
    <s v="Got Parent/Child"/>
    <n v="2653"/>
    <n v="15.7417"/>
    <s v="Average Fare"/>
    <s v="C"/>
    <x v="1"/>
  </r>
  <r>
    <n v="383"/>
    <n v="0"/>
    <x v="0"/>
    <n v="3"/>
    <s v="Third Class"/>
    <s v="Tikkanen, Mr. Juho"/>
    <s v="male"/>
    <n v="32"/>
    <s v="Young Adult"/>
    <n v="0"/>
    <s v="No Sibling/Spouse"/>
    <n v="0"/>
    <s v="No Parent/Child"/>
    <s v="STON/O 2. 3101293"/>
    <n v="7.9249999999999998"/>
    <s v="Low Fare"/>
    <s v="S"/>
    <x v="0"/>
  </r>
  <r>
    <n v="384"/>
    <n v="1"/>
    <x v="1"/>
    <n v="1"/>
    <s v="First Class"/>
    <s v="Holverson, Mrs. Alexander Oskar (Mary Aline Towner)"/>
    <s v="female"/>
    <n v="35"/>
    <s v="Middle-aged Adult"/>
    <n v="1"/>
    <s v="Got Sibling/Spouse"/>
    <n v="0"/>
    <s v="No Parent/Child"/>
    <n v="113789"/>
    <n v="52"/>
    <s v="High Fare"/>
    <s v="S"/>
    <x v="0"/>
  </r>
  <r>
    <n v="385"/>
    <n v="0"/>
    <x v="0"/>
    <n v="3"/>
    <s v="Third Class"/>
    <s v="Plotcharsky, Mr. Vasil"/>
    <s v="male"/>
    <m/>
    <s v="No age"/>
    <n v="0"/>
    <s v="No Sibling/Spouse"/>
    <n v="0"/>
    <s v="No Parent/Child"/>
    <n v="349227"/>
    <n v="7.8958000000000004"/>
    <s v="Low Fare"/>
    <s v="S"/>
    <x v="0"/>
  </r>
  <r>
    <n v="386"/>
    <n v="0"/>
    <x v="0"/>
    <n v="2"/>
    <s v="Second Class"/>
    <s v="Davies, Mr. Charles Henry"/>
    <s v="male"/>
    <n v="18"/>
    <s v="Young Adult"/>
    <n v="0"/>
    <s v="No Sibling/Spouse"/>
    <n v="0"/>
    <s v="No Parent/Child"/>
    <s v="S.O.C. 14879"/>
    <n v="73.5"/>
    <s v="High Fare"/>
    <s v="S"/>
    <x v="0"/>
  </r>
  <r>
    <n v="387"/>
    <n v="0"/>
    <x v="0"/>
    <n v="3"/>
    <s v="Third Class"/>
    <s v="Goodwin, Master. Sidney Leonard"/>
    <s v="male"/>
    <n v="1"/>
    <s v="Young Adult"/>
    <n v="5"/>
    <s v="Got Sibling/Spouse"/>
    <n v="2"/>
    <s v="Got Parent/Child"/>
    <s v="CA 2144"/>
    <n v="46.9"/>
    <s v="High Fare"/>
    <s v="S"/>
    <x v="0"/>
  </r>
  <r>
    <n v="388"/>
    <n v="1"/>
    <x v="1"/>
    <n v="2"/>
    <s v="Second Class"/>
    <s v="Buss, Miss. Kate"/>
    <s v="female"/>
    <n v="36"/>
    <s v="Middle-aged Adult"/>
    <n v="0"/>
    <s v="No Sibling/Spouse"/>
    <n v="0"/>
    <s v="No Parent/Child"/>
    <n v="27849"/>
    <n v="13"/>
    <s v="Average Fare"/>
    <s v="S"/>
    <x v="0"/>
  </r>
  <r>
    <n v="389"/>
    <n v="0"/>
    <x v="0"/>
    <n v="3"/>
    <s v="Third Class"/>
    <s v="Sadlier, Mr. Matthew"/>
    <s v="male"/>
    <m/>
    <s v="No age"/>
    <n v="0"/>
    <s v="No Sibling/Spouse"/>
    <n v="0"/>
    <s v="No Parent/Child"/>
    <n v="367655"/>
    <n v="7.7291999999999996"/>
    <s v="Low Fare"/>
    <s v="Q"/>
    <x v="2"/>
  </r>
  <r>
    <n v="390"/>
    <n v="1"/>
    <x v="1"/>
    <n v="2"/>
    <s v="Second Class"/>
    <s v="Lehmann, Miss. Bertha"/>
    <s v="female"/>
    <n v="17"/>
    <s v="Young Adult"/>
    <n v="0"/>
    <s v="No Sibling/Spouse"/>
    <n v="0"/>
    <s v="No Parent/Child"/>
    <s v="SC 1748"/>
    <n v="12"/>
    <s v="Average Fare"/>
    <s v="C"/>
    <x v="1"/>
  </r>
  <r>
    <n v="391"/>
    <n v="1"/>
    <x v="1"/>
    <n v="1"/>
    <s v="First Class"/>
    <s v="Carter, Mr. William Ernest"/>
    <s v="male"/>
    <n v="36"/>
    <s v="Middle-aged Adult"/>
    <n v="1"/>
    <s v="Got Sibling/Spouse"/>
    <n v="2"/>
    <s v="Got Parent/Child"/>
    <n v="113760"/>
    <n v="120"/>
    <s v="High Fare"/>
    <s v="S"/>
    <x v="0"/>
  </r>
  <r>
    <n v="392"/>
    <n v="1"/>
    <x v="1"/>
    <n v="3"/>
    <s v="Third Class"/>
    <s v="Jansson, Mr. Carl Olof"/>
    <s v="male"/>
    <n v="21"/>
    <s v="Young Adult"/>
    <n v="0"/>
    <s v="No Sibling/Spouse"/>
    <n v="0"/>
    <s v="No Parent/Child"/>
    <n v="350034"/>
    <n v="7.7957999999999998"/>
    <s v="Low Fare"/>
    <s v="S"/>
    <x v="0"/>
  </r>
  <r>
    <n v="393"/>
    <n v="0"/>
    <x v="0"/>
    <n v="3"/>
    <s v="Third Class"/>
    <s v="Gustafsson, Mr. Johan Birger"/>
    <s v="male"/>
    <n v="28"/>
    <s v="Young Adult"/>
    <n v="2"/>
    <s v="Got Sibling/Spouse"/>
    <n v="0"/>
    <s v="No Parent/Child"/>
    <n v="3101277"/>
    <n v="7.9249999999999998"/>
    <s v="Low Fare"/>
    <s v="S"/>
    <x v="0"/>
  </r>
  <r>
    <n v="394"/>
    <n v="1"/>
    <x v="1"/>
    <n v="1"/>
    <s v="First Class"/>
    <s v="Newell, Miss. Marjorie"/>
    <s v="female"/>
    <n v="23"/>
    <s v="Young Adult"/>
    <n v="1"/>
    <s v="Got Sibling/Spouse"/>
    <n v="0"/>
    <s v="No Parent/Child"/>
    <n v="35273"/>
    <n v="113.27500000000001"/>
    <s v="High Fare"/>
    <s v="C"/>
    <x v="1"/>
  </r>
  <r>
    <n v="395"/>
    <n v="1"/>
    <x v="1"/>
    <n v="3"/>
    <s v="Third Class"/>
    <s v="Sandstrom, Mrs. Hjalmar (Agnes Charlotta Bengtsson)"/>
    <s v="female"/>
    <n v="24"/>
    <s v="Young Adult"/>
    <n v="0"/>
    <s v="No Sibling/Spouse"/>
    <n v="2"/>
    <s v="Got Parent/Child"/>
    <s v="PP 9549"/>
    <n v="16.7"/>
    <s v="Average Fare"/>
    <s v="S"/>
    <x v="0"/>
  </r>
  <r>
    <n v="396"/>
    <n v="0"/>
    <x v="0"/>
    <n v="3"/>
    <s v="Third Class"/>
    <s v="Johansson, Mr. Erik"/>
    <s v="male"/>
    <n v="22"/>
    <s v="Young Adult"/>
    <n v="0"/>
    <s v="No Sibling/Spouse"/>
    <n v="0"/>
    <s v="No Parent/Child"/>
    <n v="350052"/>
    <n v="7.7957999999999998"/>
    <s v="Low Fare"/>
    <s v="S"/>
    <x v="0"/>
  </r>
  <r>
    <n v="397"/>
    <n v="0"/>
    <x v="0"/>
    <n v="3"/>
    <s v="Third Class"/>
    <s v="Olsson, Miss. Elina"/>
    <s v="female"/>
    <n v="31"/>
    <s v="Young Adult"/>
    <n v="0"/>
    <s v="No Sibling/Spouse"/>
    <n v="0"/>
    <s v="No Parent/Child"/>
    <n v="350407"/>
    <n v="7.8541999999999996"/>
    <s v="Low Fare"/>
    <s v="S"/>
    <x v="0"/>
  </r>
  <r>
    <n v="398"/>
    <n v="0"/>
    <x v="0"/>
    <n v="2"/>
    <s v="Second Class"/>
    <s v="McKane, Mr. Peter David"/>
    <s v="male"/>
    <n v="46"/>
    <s v="Middle-aged Adult"/>
    <n v="0"/>
    <s v="No Sibling/Spouse"/>
    <n v="0"/>
    <s v="No Parent/Child"/>
    <n v="28403"/>
    <n v="26"/>
    <s v="High Fare"/>
    <s v="S"/>
    <x v="0"/>
  </r>
  <r>
    <n v="399"/>
    <n v="0"/>
    <x v="0"/>
    <n v="2"/>
    <s v="Second Class"/>
    <s v="Pain, Dr. Alfred"/>
    <s v="male"/>
    <n v="23"/>
    <s v="Young Adult"/>
    <n v="0"/>
    <s v="No Sibling/Spouse"/>
    <n v="0"/>
    <s v="No Parent/Child"/>
    <n v="244278"/>
    <n v="10.5"/>
    <s v="Average Fare"/>
    <s v="S"/>
    <x v="0"/>
  </r>
  <r>
    <n v="400"/>
    <n v="1"/>
    <x v="1"/>
    <n v="2"/>
    <s v="Second Class"/>
    <s v="Trout, Mrs. William H (Jessie L)"/>
    <s v="female"/>
    <n v="28"/>
    <s v="Young Adult"/>
    <n v="0"/>
    <s v="No Sibling/Spouse"/>
    <n v="0"/>
    <s v="No Parent/Child"/>
    <n v="240929"/>
    <n v="12.65"/>
    <s v="Average Fare"/>
    <s v="S"/>
    <x v="0"/>
  </r>
  <r>
    <n v="401"/>
    <n v="1"/>
    <x v="1"/>
    <n v="3"/>
    <s v="Third Class"/>
    <s v="Niskanen, Mr. Juha"/>
    <s v="male"/>
    <n v="39"/>
    <s v="Middle-aged Adult"/>
    <n v="0"/>
    <s v="No Sibling/Spouse"/>
    <n v="0"/>
    <s v="No Parent/Child"/>
    <s v="STON/O 2. 3101289"/>
    <n v="7.9249999999999998"/>
    <s v="Low Fare"/>
    <s v="S"/>
    <x v="0"/>
  </r>
  <r>
    <n v="402"/>
    <n v="0"/>
    <x v="0"/>
    <n v="3"/>
    <s v="Third Class"/>
    <s v="Adams, Mr. John"/>
    <s v="male"/>
    <n v="26"/>
    <s v="Young Adult"/>
    <n v="0"/>
    <s v="No Sibling/Spouse"/>
    <n v="0"/>
    <s v="No Parent/Child"/>
    <n v="341826"/>
    <n v="8.0500000000000007"/>
    <s v="Low Fare"/>
    <s v="S"/>
    <x v="0"/>
  </r>
  <r>
    <n v="403"/>
    <n v="0"/>
    <x v="0"/>
    <n v="3"/>
    <s v="Third Class"/>
    <s v="Jussila, Miss. Mari Aina"/>
    <s v="female"/>
    <n v="21"/>
    <s v="Young Adult"/>
    <n v="1"/>
    <s v="Got Sibling/Spouse"/>
    <n v="0"/>
    <s v="No Parent/Child"/>
    <n v="4137"/>
    <n v="9.8249999999999993"/>
    <s v="Low Fare"/>
    <s v="S"/>
    <x v="0"/>
  </r>
  <r>
    <n v="404"/>
    <n v="0"/>
    <x v="0"/>
    <n v="3"/>
    <s v="Third Class"/>
    <s v="Hakkarainen, Mr. Pekka Pietari"/>
    <s v="male"/>
    <n v="28"/>
    <s v="Young Adult"/>
    <n v="1"/>
    <s v="Got Sibling/Spouse"/>
    <n v="0"/>
    <s v="No Parent/Child"/>
    <s v="STON/O2. 3101279"/>
    <n v="15.85"/>
    <s v="Average Fare"/>
    <s v="S"/>
    <x v="0"/>
  </r>
  <r>
    <n v="405"/>
    <n v="0"/>
    <x v="0"/>
    <n v="3"/>
    <s v="Third Class"/>
    <s v="Oreskovic, Miss. Marija"/>
    <s v="female"/>
    <n v="20"/>
    <s v="Young Adult"/>
    <n v="0"/>
    <s v="No Sibling/Spouse"/>
    <n v="0"/>
    <s v="No Parent/Child"/>
    <n v="315096"/>
    <n v="8.6624999999999996"/>
    <s v="Low Fare"/>
    <s v="S"/>
    <x v="0"/>
  </r>
  <r>
    <n v="406"/>
    <n v="0"/>
    <x v="0"/>
    <n v="2"/>
    <s v="Second Class"/>
    <s v="Gale, Mr. Shadrach"/>
    <s v="male"/>
    <n v="34"/>
    <s v="Young Adult"/>
    <n v="1"/>
    <s v="Got Sibling/Spouse"/>
    <n v="0"/>
    <s v="No Parent/Child"/>
    <n v="28664"/>
    <n v="21"/>
    <s v="High Fare"/>
    <s v="S"/>
    <x v="0"/>
  </r>
  <r>
    <n v="407"/>
    <n v="0"/>
    <x v="0"/>
    <n v="3"/>
    <s v="Third Class"/>
    <s v="Widegren, Mr. Carl/Charles Peter"/>
    <s v="male"/>
    <n v="51"/>
    <s v="Elderly"/>
    <n v="0"/>
    <s v="No Sibling/Spouse"/>
    <n v="0"/>
    <s v="No Parent/Child"/>
    <n v="347064"/>
    <n v="7.75"/>
    <s v="Low Fare"/>
    <s v="S"/>
    <x v="0"/>
  </r>
  <r>
    <n v="408"/>
    <n v="1"/>
    <x v="1"/>
    <n v="2"/>
    <s v="Second Class"/>
    <s v="Richards, Master. William Rowe"/>
    <s v="male"/>
    <n v="3"/>
    <s v="Young Adult"/>
    <n v="1"/>
    <s v="Got Sibling/Spouse"/>
    <n v="1"/>
    <s v="Got Parent/Child"/>
    <n v="29106"/>
    <n v="18.75"/>
    <s v="Average Fare"/>
    <s v="S"/>
    <x v="0"/>
  </r>
  <r>
    <n v="409"/>
    <n v="0"/>
    <x v="0"/>
    <n v="3"/>
    <s v="Third Class"/>
    <s v="Birkeland, Mr. Hans Martin Monsen"/>
    <s v="male"/>
    <n v="21"/>
    <s v="Young Adult"/>
    <n v="0"/>
    <s v="No Sibling/Spouse"/>
    <n v="0"/>
    <s v="No Parent/Child"/>
    <n v="312992"/>
    <n v="7.7750000000000004"/>
    <s v="Low Fare"/>
    <s v="S"/>
    <x v="0"/>
  </r>
  <r>
    <n v="410"/>
    <n v="0"/>
    <x v="0"/>
    <n v="3"/>
    <s v="Third Class"/>
    <s v="Lefebre, Miss. Ida"/>
    <s v="female"/>
    <m/>
    <s v="No age"/>
    <n v="3"/>
    <s v="Got Sibling/Spouse"/>
    <n v="1"/>
    <s v="Got Parent/Child"/>
    <n v="4133"/>
    <n v="25.466699999999999"/>
    <s v="High Fare"/>
    <s v="S"/>
    <x v="0"/>
  </r>
  <r>
    <n v="411"/>
    <n v="0"/>
    <x v="0"/>
    <n v="3"/>
    <s v="Third Class"/>
    <s v="Sdycoff, Mr. Todor"/>
    <s v="male"/>
    <m/>
    <s v="No age"/>
    <n v="0"/>
    <s v="No Sibling/Spouse"/>
    <n v="0"/>
    <s v="No Parent/Child"/>
    <n v="349222"/>
    <n v="7.8958000000000004"/>
    <s v="Low Fare"/>
    <s v="S"/>
    <x v="0"/>
  </r>
  <r>
    <n v="412"/>
    <n v="0"/>
    <x v="0"/>
    <n v="3"/>
    <s v="Third Class"/>
    <s v="Hart, Mr. Henry"/>
    <s v="male"/>
    <m/>
    <s v="No age"/>
    <n v="0"/>
    <s v="No Sibling/Spouse"/>
    <n v="0"/>
    <s v="No Parent/Child"/>
    <n v="394140"/>
    <n v="6.8582999999999998"/>
    <s v="Low Fare"/>
    <s v="Q"/>
    <x v="2"/>
  </r>
  <r>
    <n v="413"/>
    <n v="1"/>
    <x v="1"/>
    <n v="1"/>
    <s v="First Class"/>
    <s v="Minahan, Miss. Daisy E"/>
    <s v="female"/>
    <n v="33"/>
    <s v="Young Adult"/>
    <n v="1"/>
    <s v="Got Sibling/Spouse"/>
    <n v="0"/>
    <s v="No Parent/Child"/>
    <n v="19928"/>
    <n v="90"/>
    <s v="High Fare"/>
    <s v="Q"/>
    <x v="2"/>
  </r>
  <r>
    <n v="414"/>
    <n v="0"/>
    <x v="0"/>
    <n v="2"/>
    <s v="Second Class"/>
    <s v="Cunningham, Mr. Alfred Fleming"/>
    <s v="male"/>
    <m/>
    <s v="No age"/>
    <n v="0"/>
    <s v="No Sibling/Spouse"/>
    <n v="0"/>
    <s v="No Parent/Child"/>
    <n v="239853"/>
    <n v="0"/>
    <s v="Low Fare"/>
    <s v="S"/>
    <x v="0"/>
  </r>
  <r>
    <n v="415"/>
    <n v="1"/>
    <x v="1"/>
    <n v="3"/>
    <s v="Third Class"/>
    <s v="Sundman, Mr. Johan Julian"/>
    <s v="male"/>
    <n v="44"/>
    <s v="Middle-aged Adult"/>
    <n v="0"/>
    <s v="No Sibling/Spouse"/>
    <n v="0"/>
    <s v="No Parent/Child"/>
    <s v="STON/O 2. 3101269"/>
    <n v="7.9249999999999998"/>
    <s v="Low Fare"/>
    <s v="S"/>
    <x v="0"/>
  </r>
  <r>
    <n v="416"/>
    <n v="0"/>
    <x v="0"/>
    <n v="3"/>
    <s v="Third Class"/>
    <s v="Meek, Mrs. Thomas (Annie Louise Rowley)"/>
    <s v="female"/>
    <m/>
    <s v="No age"/>
    <n v="0"/>
    <s v="No Sibling/Spouse"/>
    <n v="0"/>
    <s v="No Parent/Child"/>
    <n v="343095"/>
    <n v="8.0500000000000007"/>
    <s v="Low Fare"/>
    <s v="S"/>
    <x v="0"/>
  </r>
  <r>
    <n v="417"/>
    <n v="1"/>
    <x v="1"/>
    <n v="2"/>
    <s v="Second Class"/>
    <s v="Drew, Mrs. James Vivian (Lulu Thorne Christian)"/>
    <s v="female"/>
    <n v="34"/>
    <s v="Young Adult"/>
    <n v="1"/>
    <s v="Got Sibling/Spouse"/>
    <n v="1"/>
    <s v="Got Parent/Child"/>
    <n v="28220"/>
    <n v="32.5"/>
    <s v="High Fare"/>
    <s v="S"/>
    <x v="0"/>
  </r>
  <r>
    <n v="418"/>
    <n v="1"/>
    <x v="1"/>
    <n v="2"/>
    <s v="Second Class"/>
    <s v="Silven, Miss. Lyyli Karoliina"/>
    <s v="female"/>
    <n v="18"/>
    <s v="Young Adult"/>
    <n v="0"/>
    <s v="No Sibling/Spouse"/>
    <n v="2"/>
    <s v="Got Parent/Child"/>
    <n v="250652"/>
    <n v="13"/>
    <s v="Average Fare"/>
    <s v="S"/>
    <x v="0"/>
  </r>
  <r>
    <n v="419"/>
    <n v="0"/>
    <x v="0"/>
    <n v="2"/>
    <s v="Second Class"/>
    <s v="Matthews, Mr. William John"/>
    <s v="male"/>
    <n v="30"/>
    <s v="Young Adult"/>
    <n v="0"/>
    <s v="No Sibling/Spouse"/>
    <n v="0"/>
    <s v="No Parent/Child"/>
    <n v="28228"/>
    <n v="13"/>
    <s v="Average Fare"/>
    <s v="S"/>
    <x v="0"/>
  </r>
  <r>
    <n v="420"/>
    <n v="0"/>
    <x v="0"/>
    <n v="3"/>
    <s v="Third Class"/>
    <s v="Van Impe, Miss. Catharina"/>
    <s v="female"/>
    <n v="10"/>
    <s v="Young Adult"/>
    <n v="0"/>
    <s v="No Sibling/Spouse"/>
    <n v="2"/>
    <s v="Got Parent/Child"/>
    <n v="345773"/>
    <n v="24.15"/>
    <s v="High Fare"/>
    <s v="S"/>
    <x v="0"/>
  </r>
  <r>
    <n v="421"/>
    <n v="0"/>
    <x v="0"/>
    <n v="3"/>
    <s v="Third Class"/>
    <s v="Gheorgheff, Mr. Stanio"/>
    <s v="male"/>
    <m/>
    <s v="No age"/>
    <n v="0"/>
    <s v="No Sibling/Spouse"/>
    <n v="0"/>
    <s v="No Parent/Child"/>
    <n v="349254"/>
    <n v="7.8958000000000004"/>
    <s v="Low Fare"/>
    <s v="C"/>
    <x v="1"/>
  </r>
  <r>
    <n v="422"/>
    <n v="0"/>
    <x v="0"/>
    <n v="3"/>
    <s v="Third Class"/>
    <s v="Charters, Mr. David"/>
    <s v="male"/>
    <n v="21"/>
    <s v="Young Adult"/>
    <n v="0"/>
    <s v="No Sibling/Spouse"/>
    <n v="0"/>
    <s v="No Parent/Child"/>
    <s v="A/5. 13032"/>
    <n v="7.7332999999999998"/>
    <s v="Low Fare"/>
    <s v="Q"/>
    <x v="2"/>
  </r>
  <r>
    <n v="423"/>
    <n v="0"/>
    <x v="0"/>
    <n v="3"/>
    <s v="Third Class"/>
    <s v="Zimmerman, Mr. Leo"/>
    <s v="male"/>
    <n v="29"/>
    <s v="Young Adult"/>
    <n v="0"/>
    <s v="No Sibling/Spouse"/>
    <n v="0"/>
    <s v="No Parent/Child"/>
    <n v="315082"/>
    <n v="7.875"/>
    <s v="Low Fare"/>
    <s v="S"/>
    <x v="0"/>
  </r>
  <r>
    <n v="424"/>
    <n v="0"/>
    <x v="0"/>
    <n v="3"/>
    <s v="Third Class"/>
    <s v="Danbom, Mrs. Ernst Gilbert (Anna Sigrid Maria Brogren)"/>
    <s v="female"/>
    <n v="28"/>
    <s v="Young Adult"/>
    <n v="1"/>
    <s v="Got Sibling/Spouse"/>
    <n v="1"/>
    <s v="Got Parent/Child"/>
    <n v="347080"/>
    <n v="14.4"/>
    <s v="Average Fare"/>
    <s v="S"/>
    <x v="0"/>
  </r>
  <r>
    <n v="425"/>
    <n v="0"/>
    <x v="0"/>
    <n v="3"/>
    <s v="Third Class"/>
    <s v="Rosblom, Mr. Viktor Richard"/>
    <s v="male"/>
    <n v="18"/>
    <s v="Young Adult"/>
    <n v="1"/>
    <s v="Got Sibling/Spouse"/>
    <n v="1"/>
    <s v="Got Parent/Child"/>
    <n v="370129"/>
    <n v="20.212499999999999"/>
    <s v="High Fare"/>
    <s v="S"/>
    <x v="0"/>
  </r>
  <r>
    <n v="426"/>
    <n v="0"/>
    <x v="0"/>
    <n v="3"/>
    <s v="Third Class"/>
    <s v="Wiseman, Mr. Phillippe"/>
    <s v="male"/>
    <m/>
    <s v="No age"/>
    <n v="0"/>
    <s v="No Sibling/Spouse"/>
    <n v="0"/>
    <s v="No Parent/Child"/>
    <s v="A/4. 34244"/>
    <n v="7.25"/>
    <s v="Low Fare"/>
    <s v="S"/>
    <x v="0"/>
  </r>
  <r>
    <n v="427"/>
    <n v="1"/>
    <x v="1"/>
    <n v="2"/>
    <s v="Second Class"/>
    <s v="Clarke, Mrs. Charles V (Ada Maria Winfield)"/>
    <s v="female"/>
    <n v="28"/>
    <s v="Young Adult"/>
    <n v="1"/>
    <s v="Got Sibling/Spouse"/>
    <n v="0"/>
    <s v="No Parent/Child"/>
    <n v="2003"/>
    <n v="26"/>
    <s v="High Fare"/>
    <s v="S"/>
    <x v="0"/>
  </r>
  <r>
    <n v="428"/>
    <n v="1"/>
    <x v="1"/>
    <n v="2"/>
    <s v="Second Class"/>
    <s v="Phillips, Miss. Kate Florence (Mrs Kate Louise Phillips Marshall)"/>
    <s v="female"/>
    <n v="19"/>
    <s v="Young Adult"/>
    <n v="0"/>
    <s v="No Sibling/Spouse"/>
    <n v="0"/>
    <s v="No Parent/Child"/>
    <n v="250655"/>
    <n v="26"/>
    <s v="High Fare"/>
    <s v="S"/>
    <x v="0"/>
  </r>
  <r>
    <n v="429"/>
    <n v="0"/>
    <x v="0"/>
    <n v="3"/>
    <s v="Third Class"/>
    <s v="Flynn, Mr. James"/>
    <s v="male"/>
    <m/>
    <s v="No age"/>
    <n v="0"/>
    <s v="No Sibling/Spouse"/>
    <n v="0"/>
    <s v="No Parent/Child"/>
    <n v="364851"/>
    <n v="7.75"/>
    <s v="Low Fare"/>
    <s v="Q"/>
    <x v="2"/>
  </r>
  <r>
    <n v="430"/>
    <n v="1"/>
    <x v="1"/>
    <n v="3"/>
    <s v="Third Class"/>
    <s v="Pickard, Mr. Berk (Berk Trembisky)"/>
    <s v="male"/>
    <n v="32"/>
    <s v="Young Adult"/>
    <n v="0"/>
    <s v="No Sibling/Spouse"/>
    <n v="0"/>
    <s v="No Parent/Child"/>
    <s v="SOTON/O.Q. 392078"/>
    <n v="8.0500000000000007"/>
    <s v="Low Fare"/>
    <s v="S"/>
    <x v="0"/>
  </r>
  <r>
    <n v="431"/>
    <n v="1"/>
    <x v="1"/>
    <n v="1"/>
    <s v="First Class"/>
    <s v="Bjornstrom-Steffansson, Mr. Mauritz Hakan"/>
    <s v="male"/>
    <n v="28"/>
    <s v="Young Adult"/>
    <n v="0"/>
    <s v="No Sibling/Spouse"/>
    <n v="0"/>
    <s v="No Parent/Child"/>
    <n v="110564"/>
    <n v="26.55"/>
    <s v="High Fare"/>
    <s v="S"/>
    <x v="0"/>
  </r>
  <r>
    <n v="432"/>
    <n v="1"/>
    <x v="1"/>
    <n v="3"/>
    <s v="Third Class"/>
    <s v="Thorneycroft, Mrs. Percival (Florence Kate White)"/>
    <s v="female"/>
    <m/>
    <s v="No age"/>
    <n v="1"/>
    <s v="Got Sibling/Spouse"/>
    <n v="0"/>
    <s v="No Parent/Child"/>
    <n v="376564"/>
    <n v="16.100000000000001"/>
    <s v="Average Fare"/>
    <s v="S"/>
    <x v="0"/>
  </r>
  <r>
    <n v="433"/>
    <n v="1"/>
    <x v="1"/>
    <n v="2"/>
    <s v="Second Class"/>
    <s v="Louch, Mrs. Charles Alexander (Alice Adelaide Slow)"/>
    <s v="female"/>
    <n v="42"/>
    <s v="Middle-aged Adult"/>
    <n v="1"/>
    <s v="Got Sibling/Spouse"/>
    <n v="0"/>
    <s v="No Parent/Child"/>
    <s v="SC/AH 3085"/>
    <n v="26"/>
    <s v="High Fare"/>
    <s v="S"/>
    <x v="0"/>
  </r>
  <r>
    <n v="434"/>
    <n v="0"/>
    <x v="0"/>
    <n v="3"/>
    <s v="Third Class"/>
    <s v="Kallio, Mr. Nikolai Erland"/>
    <s v="male"/>
    <n v="17"/>
    <s v="Young Adult"/>
    <n v="0"/>
    <s v="No Sibling/Spouse"/>
    <n v="0"/>
    <s v="No Parent/Child"/>
    <s v="STON/O 2. 3101274"/>
    <n v="7.125"/>
    <s v="Low Fare"/>
    <s v="S"/>
    <x v="0"/>
  </r>
  <r>
    <n v="435"/>
    <n v="0"/>
    <x v="0"/>
    <n v="1"/>
    <s v="First Class"/>
    <s v="Silvey, Mr. William Baird"/>
    <s v="male"/>
    <n v="50"/>
    <s v="Elderly"/>
    <n v="1"/>
    <s v="Got Sibling/Spouse"/>
    <n v="0"/>
    <s v="No Parent/Child"/>
    <n v="13507"/>
    <n v="55.9"/>
    <s v="High Fare"/>
    <s v="S"/>
    <x v="0"/>
  </r>
  <r>
    <n v="436"/>
    <n v="1"/>
    <x v="1"/>
    <n v="1"/>
    <s v="First Class"/>
    <s v="Carter, Miss. Lucile Polk"/>
    <s v="female"/>
    <n v="14"/>
    <s v="Young Adult"/>
    <n v="1"/>
    <s v="Got Sibling/Spouse"/>
    <n v="2"/>
    <s v="Got Parent/Child"/>
    <n v="113760"/>
    <n v="120"/>
    <s v="High Fare"/>
    <s v="S"/>
    <x v="0"/>
  </r>
  <r>
    <n v="437"/>
    <n v="0"/>
    <x v="0"/>
    <n v="3"/>
    <s v="Third Class"/>
    <s v="Ford, Miss. Doolina Margaret Daisy"/>
    <s v="female"/>
    <n v="21"/>
    <s v="Young Adult"/>
    <n v="2"/>
    <s v="Got Sibling/Spouse"/>
    <n v="2"/>
    <s v="Got Parent/Child"/>
    <s v="W./C. 6608"/>
    <n v="34.375"/>
    <s v="High Fare"/>
    <s v="S"/>
    <x v="0"/>
  </r>
  <r>
    <n v="438"/>
    <n v="1"/>
    <x v="1"/>
    <n v="2"/>
    <s v="Second Class"/>
    <s v="Richards, Mrs. Sidney (Emily Hocking)"/>
    <s v="female"/>
    <n v="24"/>
    <s v="Young Adult"/>
    <n v="2"/>
    <s v="Got Sibling/Spouse"/>
    <n v="3"/>
    <s v="Got Parent/Child"/>
    <n v="29106"/>
    <n v="18.75"/>
    <s v="Average Fare"/>
    <s v="S"/>
    <x v="0"/>
  </r>
  <r>
    <n v="439"/>
    <n v="0"/>
    <x v="0"/>
    <n v="1"/>
    <s v="First Class"/>
    <s v="Fortune, Mr. Mark"/>
    <s v="male"/>
    <n v="64"/>
    <s v="Elderly"/>
    <n v="1"/>
    <s v="Got Sibling/Spouse"/>
    <n v="4"/>
    <s v="Got Parent/Child"/>
    <n v="19950"/>
    <n v="263"/>
    <s v="High Fare"/>
    <s v="S"/>
    <x v="0"/>
  </r>
  <r>
    <n v="440"/>
    <n v="0"/>
    <x v="0"/>
    <n v="2"/>
    <s v="Second Class"/>
    <s v="Kvillner, Mr. Johan Henrik Johannesson"/>
    <s v="male"/>
    <n v="31"/>
    <s v="Young Adult"/>
    <n v="0"/>
    <s v="No Sibling/Spouse"/>
    <n v="0"/>
    <s v="No Parent/Child"/>
    <s v="C.A. 18723"/>
    <n v="10.5"/>
    <s v="Average Fare"/>
    <s v="S"/>
    <x v="0"/>
  </r>
  <r>
    <n v="441"/>
    <n v="1"/>
    <x v="1"/>
    <n v="2"/>
    <s v="Second Class"/>
    <s v="Hart, Mrs. Benjamin (Esther Ada Bloomfield)"/>
    <s v="female"/>
    <n v="45"/>
    <s v="Middle-aged Adult"/>
    <n v="1"/>
    <s v="Got Sibling/Spouse"/>
    <n v="1"/>
    <s v="Got Parent/Child"/>
    <s v="F.C.C. 13529"/>
    <n v="26.25"/>
    <s v="High Fare"/>
    <s v="S"/>
    <x v="0"/>
  </r>
  <r>
    <n v="442"/>
    <n v="0"/>
    <x v="0"/>
    <n v="3"/>
    <s v="Third Class"/>
    <s v="Hampe, Mr. Leon"/>
    <s v="male"/>
    <n v="20"/>
    <s v="Young Adult"/>
    <n v="0"/>
    <s v="No Sibling/Spouse"/>
    <n v="0"/>
    <s v="No Parent/Child"/>
    <n v="345769"/>
    <n v="9.5"/>
    <s v="Low Fare"/>
    <s v="S"/>
    <x v="0"/>
  </r>
  <r>
    <n v="443"/>
    <n v="0"/>
    <x v="0"/>
    <n v="3"/>
    <s v="Third Class"/>
    <s v="Petterson, Mr. Johan Emil"/>
    <s v="male"/>
    <n v="25"/>
    <s v="Young Adult"/>
    <n v="1"/>
    <s v="Got Sibling/Spouse"/>
    <n v="0"/>
    <s v="No Parent/Child"/>
    <n v="347076"/>
    <n v="7.7750000000000004"/>
    <s v="Low Fare"/>
    <s v="S"/>
    <x v="0"/>
  </r>
  <r>
    <n v="444"/>
    <n v="1"/>
    <x v="1"/>
    <n v="2"/>
    <s v="Second Class"/>
    <s v="Reynaldo, Ms. Encarnacion"/>
    <s v="female"/>
    <n v="28"/>
    <s v="Young Adult"/>
    <n v="0"/>
    <s v="No Sibling/Spouse"/>
    <n v="0"/>
    <s v="No Parent/Child"/>
    <n v="230434"/>
    <n v="13"/>
    <s v="Average Fare"/>
    <s v="S"/>
    <x v="0"/>
  </r>
  <r>
    <n v="445"/>
    <n v="1"/>
    <x v="1"/>
    <n v="3"/>
    <s v="Third Class"/>
    <s v="Johannesen-Bratthammer, Mr. Bernt"/>
    <s v="male"/>
    <m/>
    <s v="No age"/>
    <n v="0"/>
    <s v="No Sibling/Spouse"/>
    <n v="0"/>
    <s v="No Parent/Child"/>
    <n v="65306"/>
    <n v="8.1125000000000007"/>
    <s v="Low Fare"/>
    <s v="S"/>
    <x v="0"/>
  </r>
  <r>
    <n v="446"/>
    <n v="1"/>
    <x v="1"/>
    <n v="1"/>
    <s v="First Class"/>
    <s v="Dodge, Master. Washington"/>
    <s v="male"/>
    <n v="4"/>
    <s v="Young Adult"/>
    <n v="0"/>
    <s v="No Sibling/Spouse"/>
    <n v="2"/>
    <s v="Got Parent/Child"/>
    <n v="33638"/>
    <n v="81.8583"/>
    <s v="High Fare"/>
    <s v="S"/>
    <x v="0"/>
  </r>
  <r>
    <n v="447"/>
    <n v="1"/>
    <x v="1"/>
    <n v="2"/>
    <s v="Second Class"/>
    <s v="Mellinger, Miss. Madeleine Violet"/>
    <s v="female"/>
    <n v="13"/>
    <s v="Young Adult"/>
    <n v="0"/>
    <s v="No Sibling/Spouse"/>
    <n v="1"/>
    <s v="Got Parent/Child"/>
    <n v="250644"/>
    <n v="19.5"/>
    <s v="Average Fare"/>
    <s v="S"/>
    <x v="0"/>
  </r>
  <r>
    <n v="448"/>
    <n v="1"/>
    <x v="1"/>
    <n v="1"/>
    <s v="First Class"/>
    <s v="Seward, Mr. Frederic Kimber"/>
    <s v="male"/>
    <n v="34"/>
    <s v="Young Adult"/>
    <n v="0"/>
    <s v="No Sibling/Spouse"/>
    <n v="0"/>
    <s v="No Parent/Child"/>
    <n v="113794"/>
    <n v="26.55"/>
    <s v="High Fare"/>
    <s v="S"/>
    <x v="0"/>
  </r>
  <r>
    <n v="449"/>
    <n v="1"/>
    <x v="1"/>
    <n v="3"/>
    <s v="Third Class"/>
    <s v="Baclini, Miss. Marie Catherine"/>
    <s v="female"/>
    <n v="5"/>
    <s v="Young Adult"/>
    <n v="2"/>
    <s v="Got Sibling/Spouse"/>
    <n v="1"/>
    <s v="Got Parent/Child"/>
    <n v="2666"/>
    <n v="19.258299999999998"/>
    <s v="Average Fare"/>
    <s v="C"/>
    <x v="1"/>
  </r>
  <r>
    <n v="450"/>
    <n v="1"/>
    <x v="1"/>
    <n v="1"/>
    <s v="First Class"/>
    <s v="Peuchen, Major. Arthur Godfrey"/>
    <s v="male"/>
    <n v="52"/>
    <s v="Elderly"/>
    <n v="0"/>
    <s v="No Sibling/Spouse"/>
    <n v="0"/>
    <s v="No Parent/Child"/>
    <n v="113786"/>
    <n v="30.5"/>
    <s v="High Fare"/>
    <s v="S"/>
    <x v="0"/>
  </r>
  <r>
    <n v="451"/>
    <n v="0"/>
    <x v="0"/>
    <n v="2"/>
    <s v="Second Class"/>
    <s v="West, Mr. Edwy Arthur"/>
    <s v="male"/>
    <n v="36"/>
    <s v="Middle-aged Adult"/>
    <n v="1"/>
    <s v="Got Sibling/Spouse"/>
    <n v="2"/>
    <s v="Got Parent/Child"/>
    <s v="C.A. 34651"/>
    <n v="27.75"/>
    <s v="High Fare"/>
    <s v="S"/>
    <x v="0"/>
  </r>
  <r>
    <n v="452"/>
    <n v="0"/>
    <x v="0"/>
    <n v="3"/>
    <s v="Third Class"/>
    <s v="Hagland, Mr. Ingvald Olai Olsen"/>
    <s v="male"/>
    <m/>
    <s v="No age"/>
    <n v="1"/>
    <s v="Got Sibling/Spouse"/>
    <n v="0"/>
    <s v="No Parent/Child"/>
    <n v="65303"/>
    <n v="19.966699999999999"/>
    <s v="Average Fare"/>
    <s v="S"/>
    <x v="0"/>
  </r>
  <r>
    <n v="453"/>
    <n v="0"/>
    <x v="0"/>
    <n v="1"/>
    <s v="First Class"/>
    <s v="Foreman, Mr. Benjamin Laventall"/>
    <s v="male"/>
    <n v="30"/>
    <s v="Young Adult"/>
    <n v="0"/>
    <s v="No Sibling/Spouse"/>
    <n v="0"/>
    <s v="No Parent/Child"/>
    <n v="113051"/>
    <n v="27.75"/>
    <s v="High Fare"/>
    <s v="C"/>
    <x v="1"/>
  </r>
  <r>
    <n v="454"/>
    <n v="1"/>
    <x v="1"/>
    <n v="1"/>
    <s v="First Class"/>
    <s v="Goldenberg, Mr. Samuel L"/>
    <s v="male"/>
    <n v="49"/>
    <s v="Middle-aged Adult"/>
    <n v="1"/>
    <s v="Got Sibling/Spouse"/>
    <n v="0"/>
    <s v="No Parent/Child"/>
    <n v="17453"/>
    <n v="89.104200000000006"/>
    <s v="High Fare"/>
    <s v="C"/>
    <x v="1"/>
  </r>
  <r>
    <n v="455"/>
    <n v="0"/>
    <x v="0"/>
    <n v="3"/>
    <s v="Third Class"/>
    <s v="Peduzzi, Mr. Joseph"/>
    <s v="male"/>
    <m/>
    <s v="No age"/>
    <n v="0"/>
    <s v="No Sibling/Spouse"/>
    <n v="0"/>
    <s v="No Parent/Child"/>
    <s v="A/5 2817"/>
    <n v="8.0500000000000007"/>
    <s v="Low Fare"/>
    <s v="S"/>
    <x v="0"/>
  </r>
  <r>
    <n v="456"/>
    <n v="1"/>
    <x v="1"/>
    <n v="3"/>
    <s v="Third Class"/>
    <s v="Jalsevac, Mr. Ivan"/>
    <s v="male"/>
    <n v="29"/>
    <s v="Young Adult"/>
    <n v="0"/>
    <s v="No Sibling/Spouse"/>
    <n v="0"/>
    <s v="No Parent/Child"/>
    <n v="349240"/>
    <n v="7.8958000000000004"/>
    <s v="Low Fare"/>
    <s v="C"/>
    <x v="1"/>
  </r>
  <r>
    <n v="457"/>
    <n v="0"/>
    <x v="0"/>
    <n v="1"/>
    <s v="First Class"/>
    <s v="Millet, Mr. Francis Davis"/>
    <s v="male"/>
    <n v="65"/>
    <s v="Elderly"/>
    <n v="0"/>
    <s v="No Sibling/Spouse"/>
    <n v="0"/>
    <s v="No Parent/Child"/>
    <n v="13509"/>
    <n v="26.55"/>
    <s v="High Fare"/>
    <s v="S"/>
    <x v="0"/>
  </r>
  <r>
    <n v="458"/>
    <n v="1"/>
    <x v="1"/>
    <n v="1"/>
    <s v="First Class"/>
    <s v="Kenyon, Mrs. Frederick R (Marion)"/>
    <s v="female"/>
    <m/>
    <s v="No age"/>
    <n v="1"/>
    <s v="Got Sibling/Spouse"/>
    <n v="0"/>
    <s v="No Parent/Child"/>
    <n v="17464"/>
    <n v="51.862499999999997"/>
    <s v="High Fare"/>
    <s v="S"/>
    <x v="0"/>
  </r>
  <r>
    <n v="459"/>
    <n v="1"/>
    <x v="1"/>
    <n v="2"/>
    <s v="Second Class"/>
    <s v="Toomey, Miss. Ellen"/>
    <s v="female"/>
    <n v="50"/>
    <s v="Elderly"/>
    <n v="0"/>
    <s v="No Sibling/Spouse"/>
    <n v="0"/>
    <s v="No Parent/Child"/>
    <s v="F.C.C. 13531"/>
    <n v="10.5"/>
    <s v="Average Fare"/>
    <s v="S"/>
    <x v="0"/>
  </r>
  <r>
    <n v="460"/>
    <n v="0"/>
    <x v="0"/>
    <n v="3"/>
    <s v="Third Class"/>
    <s v="O'Connor, Mr. Maurice"/>
    <s v="male"/>
    <m/>
    <s v="No age"/>
    <n v="0"/>
    <s v="No Sibling/Spouse"/>
    <n v="0"/>
    <s v="No Parent/Child"/>
    <n v="371060"/>
    <n v="7.75"/>
    <s v="Low Fare"/>
    <s v="Q"/>
    <x v="2"/>
  </r>
  <r>
    <n v="461"/>
    <n v="1"/>
    <x v="1"/>
    <n v="1"/>
    <s v="First Class"/>
    <s v="Anderson, Mr. Harry"/>
    <s v="male"/>
    <n v="48"/>
    <s v="Middle-aged Adult"/>
    <n v="0"/>
    <s v="No Sibling/Spouse"/>
    <n v="0"/>
    <s v="No Parent/Child"/>
    <n v="19952"/>
    <n v="26.55"/>
    <s v="High Fare"/>
    <s v="S"/>
    <x v="0"/>
  </r>
  <r>
    <n v="462"/>
    <n v="0"/>
    <x v="0"/>
    <n v="3"/>
    <s v="Third Class"/>
    <s v="Morley, Mr. William"/>
    <s v="male"/>
    <n v="34"/>
    <s v="Young Adult"/>
    <n v="0"/>
    <s v="No Sibling/Spouse"/>
    <n v="0"/>
    <s v="No Parent/Child"/>
    <n v="364506"/>
    <n v="8.0500000000000007"/>
    <s v="Low Fare"/>
    <s v="S"/>
    <x v="0"/>
  </r>
  <r>
    <n v="463"/>
    <n v="0"/>
    <x v="0"/>
    <n v="1"/>
    <s v="First Class"/>
    <s v="Gee, Mr. Arthur H"/>
    <s v="male"/>
    <n v="47"/>
    <s v="Middle-aged Adult"/>
    <n v="0"/>
    <s v="No Sibling/Spouse"/>
    <n v="0"/>
    <s v="No Parent/Child"/>
    <n v="111320"/>
    <n v="38.5"/>
    <s v="High Fare"/>
    <s v="S"/>
    <x v="0"/>
  </r>
  <r>
    <n v="464"/>
    <n v="0"/>
    <x v="0"/>
    <n v="2"/>
    <s v="Second Class"/>
    <s v="Milling, Mr. Jacob Christian"/>
    <s v="male"/>
    <n v="48"/>
    <s v="Middle-aged Adult"/>
    <n v="0"/>
    <s v="No Sibling/Spouse"/>
    <n v="0"/>
    <s v="No Parent/Child"/>
    <n v="234360"/>
    <n v="13"/>
    <s v="Average Fare"/>
    <s v="S"/>
    <x v="0"/>
  </r>
  <r>
    <n v="465"/>
    <n v="0"/>
    <x v="0"/>
    <n v="3"/>
    <s v="Third Class"/>
    <s v="Maisner, Mr. Simon"/>
    <s v="male"/>
    <m/>
    <s v="No age"/>
    <n v="0"/>
    <s v="No Sibling/Spouse"/>
    <n v="0"/>
    <s v="No Parent/Child"/>
    <s v="A/S 2816"/>
    <n v="8.0500000000000007"/>
    <s v="Low Fare"/>
    <s v="S"/>
    <x v="0"/>
  </r>
  <r>
    <n v="466"/>
    <n v="0"/>
    <x v="0"/>
    <n v="3"/>
    <s v="Third Class"/>
    <s v="Goncalves, Mr. Manuel Estanslas"/>
    <s v="male"/>
    <n v="38"/>
    <s v="Middle-aged Adult"/>
    <n v="0"/>
    <s v="No Sibling/Spouse"/>
    <n v="0"/>
    <s v="No Parent/Child"/>
    <s v="SOTON/O.Q. 3101306"/>
    <n v="7.05"/>
    <s v="Low Fare"/>
    <s v="S"/>
    <x v="0"/>
  </r>
  <r>
    <n v="467"/>
    <n v="0"/>
    <x v="0"/>
    <n v="2"/>
    <s v="Second Class"/>
    <s v="Campbell, Mr. William"/>
    <s v="male"/>
    <m/>
    <s v="No age"/>
    <n v="0"/>
    <s v="No Sibling/Spouse"/>
    <n v="0"/>
    <s v="No Parent/Child"/>
    <n v="239853"/>
    <n v="0"/>
    <s v="Low Fare"/>
    <s v="S"/>
    <x v="0"/>
  </r>
  <r>
    <n v="468"/>
    <n v="0"/>
    <x v="0"/>
    <n v="1"/>
    <s v="First Class"/>
    <s v="Smart, Mr. John Montgomery"/>
    <s v="male"/>
    <n v="56"/>
    <s v="Elderly"/>
    <n v="0"/>
    <s v="No Sibling/Spouse"/>
    <n v="0"/>
    <s v="No Parent/Child"/>
    <n v="113792"/>
    <n v="26.55"/>
    <s v="High Fare"/>
    <s v="S"/>
    <x v="0"/>
  </r>
  <r>
    <n v="469"/>
    <n v="0"/>
    <x v="0"/>
    <n v="3"/>
    <s v="Third Class"/>
    <s v="Scanlan, Mr. James"/>
    <s v="male"/>
    <m/>
    <s v="No age"/>
    <n v="0"/>
    <s v="No Sibling/Spouse"/>
    <n v="0"/>
    <s v="No Parent/Child"/>
    <n v="36209"/>
    <n v="7.7249999999999996"/>
    <s v="Low Fare"/>
    <s v="Q"/>
    <x v="2"/>
  </r>
  <r>
    <n v="470"/>
    <n v="1"/>
    <x v="1"/>
    <n v="3"/>
    <s v="Third Class"/>
    <s v="Baclini, Miss. Helene Barbara"/>
    <s v="female"/>
    <n v="0.75"/>
    <s v="Young Adult"/>
    <n v="2"/>
    <s v="Got Sibling/Spouse"/>
    <n v="1"/>
    <s v="Got Parent/Child"/>
    <n v="2666"/>
    <n v="19.258299999999998"/>
    <s v="Average Fare"/>
    <s v="C"/>
    <x v="1"/>
  </r>
  <r>
    <n v="471"/>
    <n v="0"/>
    <x v="0"/>
    <n v="3"/>
    <s v="Third Class"/>
    <s v="Keefe, Mr. Arthur"/>
    <s v="male"/>
    <m/>
    <s v="No age"/>
    <n v="0"/>
    <s v="No Sibling/Spouse"/>
    <n v="0"/>
    <s v="No Parent/Child"/>
    <n v="323592"/>
    <n v="7.25"/>
    <s v="Low Fare"/>
    <s v="S"/>
    <x v="0"/>
  </r>
  <r>
    <n v="472"/>
    <n v="0"/>
    <x v="0"/>
    <n v="3"/>
    <s v="Third Class"/>
    <s v="Cacic, Mr. Luka"/>
    <s v="male"/>
    <n v="38"/>
    <s v="Middle-aged Adult"/>
    <n v="0"/>
    <s v="No Sibling/Spouse"/>
    <n v="0"/>
    <s v="No Parent/Child"/>
    <n v="315089"/>
    <n v="8.6624999999999996"/>
    <s v="Low Fare"/>
    <s v="S"/>
    <x v="0"/>
  </r>
  <r>
    <n v="473"/>
    <n v="1"/>
    <x v="1"/>
    <n v="2"/>
    <s v="Second Class"/>
    <s v="West, Mrs. Edwy Arthur (Ada Mary Worth)"/>
    <s v="female"/>
    <n v="33"/>
    <s v="Young Adult"/>
    <n v="1"/>
    <s v="Got Sibling/Spouse"/>
    <n v="2"/>
    <s v="Got Parent/Child"/>
    <s v="C.A. 34651"/>
    <n v="27.75"/>
    <s v="High Fare"/>
    <s v="S"/>
    <x v="0"/>
  </r>
  <r>
    <n v="474"/>
    <n v="1"/>
    <x v="1"/>
    <n v="2"/>
    <s v="Second Class"/>
    <s v="Jerwan, Mrs. Amin S (Marie Marthe Thuillard)"/>
    <s v="female"/>
    <n v="23"/>
    <s v="Young Adult"/>
    <n v="0"/>
    <s v="No Sibling/Spouse"/>
    <n v="0"/>
    <s v="No Parent/Child"/>
    <s v="SC/AH Basle 541"/>
    <n v="13.791700000000001"/>
    <s v="Average Fare"/>
    <s v="C"/>
    <x v="1"/>
  </r>
  <r>
    <n v="475"/>
    <n v="0"/>
    <x v="0"/>
    <n v="3"/>
    <s v="Third Class"/>
    <s v="Strandberg, Miss. Ida Sofia"/>
    <s v="female"/>
    <n v="22"/>
    <s v="Young Adult"/>
    <n v="0"/>
    <s v="No Sibling/Spouse"/>
    <n v="0"/>
    <s v="No Parent/Child"/>
    <n v="7553"/>
    <n v="9.8375000000000004"/>
    <s v="Low Fare"/>
    <s v="S"/>
    <x v="0"/>
  </r>
  <r>
    <n v="476"/>
    <n v="0"/>
    <x v="0"/>
    <n v="1"/>
    <s v="First Class"/>
    <s v="Clifford, Mr. George Quincy"/>
    <s v="male"/>
    <m/>
    <s v="No age"/>
    <n v="0"/>
    <s v="No Sibling/Spouse"/>
    <n v="0"/>
    <s v="No Parent/Child"/>
    <n v="110465"/>
    <n v="52"/>
    <s v="High Fare"/>
    <s v="S"/>
    <x v="0"/>
  </r>
  <r>
    <n v="477"/>
    <n v="0"/>
    <x v="0"/>
    <n v="2"/>
    <s v="Second Class"/>
    <s v="Renouf, Mr. Peter Henry"/>
    <s v="male"/>
    <n v="34"/>
    <s v="Young Adult"/>
    <n v="1"/>
    <s v="Got Sibling/Spouse"/>
    <n v="0"/>
    <s v="No Parent/Child"/>
    <n v="31027"/>
    <n v="21"/>
    <s v="High Fare"/>
    <s v="S"/>
    <x v="0"/>
  </r>
  <r>
    <n v="478"/>
    <n v="0"/>
    <x v="0"/>
    <n v="3"/>
    <s v="Third Class"/>
    <s v="Braund, Mr. Lewis Richard"/>
    <s v="male"/>
    <n v="29"/>
    <s v="Young Adult"/>
    <n v="1"/>
    <s v="Got Sibling/Spouse"/>
    <n v="0"/>
    <s v="No Parent/Child"/>
    <n v="3460"/>
    <n v="7.0457999999999998"/>
    <s v="Low Fare"/>
    <s v="S"/>
    <x v="0"/>
  </r>
  <r>
    <n v="479"/>
    <n v="0"/>
    <x v="0"/>
    <n v="3"/>
    <s v="Third Class"/>
    <s v="Karlsson, Mr. Nils August"/>
    <s v="male"/>
    <n v="22"/>
    <s v="Young Adult"/>
    <n v="0"/>
    <s v="No Sibling/Spouse"/>
    <n v="0"/>
    <s v="No Parent/Child"/>
    <n v="350060"/>
    <n v="7.5208000000000004"/>
    <s v="Low Fare"/>
    <s v="S"/>
    <x v="0"/>
  </r>
  <r>
    <n v="480"/>
    <n v="1"/>
    <x v="1"/>
    <n v="3"/>
    <s v="Third Class"/>
    <s v="Hirvonen, Miss. Hildur E"/>
    <s v="female"/>
    <n v="2"/>
    <s v="Young Adult"/>
    <n v="0"/>
    <s v="No Sibling/Spouse"/>
    <n v="1"/>
    <s v="Got Parent/Child"/>
    <n v="3101298"/>
    <n v="12.2875"/>
    <s v="Average Fare"/>
    <s v="S"/>
    <x v="0"/>
  </r>
  <r>
    <n v="481"/>
    <n v="0"/>
    <x v="0"/>
    <n v="3"/>
    <s v="Third Class"/>
    <s v="Goodwin, Master. Harold Victor"/>
    <s v="male"/>
    <n v="9"/>
    <s v="Young Adult"/>
    <n v="5"/>
    <s v="Got Sibling/Spouse"/>
    <n v="2"/>
    <s v="Got Parent/Child"/>
    <s v="CA 2144"/>
    <n v="46.9"/>
    <s v="High Fare"/>
    <s v="S"/>
    <x v="0"/>
  </r>
  <r>
    <n v="482"/>
    <n v="0"/>
    <x v="0"/>
    <n v="2"/>
    <s v="Second Class"/>
    <s v="Frost, Mr. Anthony Wood Archie"/>
    <s v="male"/>
    <m/>
    <s v="No age"/>
    <n v="0"/>
    <s v="No Sibling/Spouse"/>
    <n v="0"/>
    <s v="No Parent/Child"/>
    <n v="239854"/>
    <n v="0"/>
    <s v="Low Fare"/>
    <s v="S"/>
    <x v="0"/>
  </r>
  <r>
    <n v="483"/>
    <n v="0"/>
    <x v="0"/>
    <n v="3"/>
    <s v="Third Class"/>
    <s v="Rouse, Mr. Richard Henry"/>
    <s v="male"/>
    <n v="50"/>
    <s v="Elderly"/>
    <n v="0"/>
    <s v="No Sibling/Spouse"/>
    <n v="0"/>
    <s v="No Parent/Child"/>
    <s v="A/5 3594"/>
    <n v="8.0500000000000007"/>
    <s v="Low Fare"/>
    <s v="S"/>
    <x v="0"/>
  </r>
  <r>
    <n v="484"/>
    <n v="1"/>
    <x v="1"/>
    <n v="3"/>
    <s v="Third Class"/>
    <s v="Turkula, Mrs. (Hedwig)"/>
    <s v="female"/>
    <n v="63"/>
    <s v="Elderly"/>
    <n v="0"/>
    <s v="No Sibling/Spouse"/>
    <n v="0"/>
    <s v="No Parent/Child"/>
    <n v="4134"/>
    <n v="9.5875000000000004"/>
    <s v="Low Fare"/>
    <s v="S"/>
    <x v="0"/>
  </r>
  <r>
    <n v="485"/>
    <n v="1"/>
    <x v="1"/>
    <n v="1"/>
    <s v="First Class"/>
    <s v="Bishop, Mr. Dickinson H"/>
    <s v="male"/>
    <n v="25"/>
    <s v="Young Adult"/>
    <n v="1"/>
    <s v="Got Sibling/Spouse"/>
    <n v="0"/>
    <s v="No Parent/Child"/>
    <n v="11967"/>
    <n v="91.0792"/>
    <s v="High Fare"/>
    <s v="C"/>
    <x v="1"/>
  </r>
  <r>
    <n v="486"/>
    <n v="0"/>
    <x v="0"/>
    <n v="3"/>
    <s v="Third Class"/>
    <s v="Lefebre, Miss. Jeannie"/>
    <s v="female"/>
    <m/>
    <s v="No age"/>
    <n v="3"/>
    <s v="Got Sibling/Spouse"/>
    <n v="1"/>
    <s v="Got Parent/Child"/>
    <n v="4133"/>
    <n v="25.466699999999999"/>
    <s v="High Fare"/>
    <s v="S"/>
    <x v="0"/>
  </r>
  <r>
    <n v="487"/>
    <n v="1"/>
    <x v="1"/>
    <n v="1"/>
    <s v="First Class"/>
    <s v="Hoyt, Mrs. Frederick Maxfield (Jane Anne Forby)"/>
    <s v="female"/>
    <n v="35"/>
    <s v="Middle-aged Adult"/>
    <n v="1"/>
    <s v="Got Sibling/Spouse"/>
    <n v="0"/>
    <s v="No Parent/Child"/>
    <n v="19943"/>
    <n v="90"/>
    <s v="High Fare"/>
    <s v="S"/>
    <x v="0"/>
  </r>
  <r>
    <n v="488"/>
    <n v="0"/>
    <x v="0"/>
    <n v="1"/>
    <s v="First Class"/>
    <s v="Kent, Mr. Edward Austin"/>
    <s v="male"/>
    <n v="58"/>
    <s v="Elderly"/>
    <n v="0"/>
    <s v="No Sibling/Spouse"/>
    <n v="0"/>
    <s v="No Parent/Child"/>
    <n v="11771"/>
    <n v="29.7"/>
    <s v="High Fare"/>
    <s v="C"/>
    <x v="1"/>
  </r>
  <r>
    <n v="489"/>
    <n v="0"/>
    <x v="0"/>
    <n v="3"/>
    <s v="Third Class"/>
    <s v="Somerton, Mr. Francis William"/>
    <s v="male"/>
    <n v="30"/>
    <s v="Young Adult"/>
    <n v="0"/>
    <s v="No Sibling/Spouse"/>
    <n v="0"/>
    <s v="No Parent/Child"/>
    <s v="A.5. 18509"/>
    <n v="8.0500000000000007"/>
    <s v="Low Fare"/>
    <s v="S"/>
    <x v="0"/>
  </r>
  <r>
    <n v="490"/>
    <n v="1"/>
    <x v="1"/>
    <n v="3"/>
    <s v="Third Class"/>
    <s v="Coutts, Master. Eden Leslie Neville"/>
    <s v="male"/>
    <n v="9"/>
    <s v="Young Adult"/>
    <n v="1"/>
    <s v="Got Sibling/Spouse"/>
    <n v="1"/>
    <s v="Got Parent/Child"/>
    <s v="C.A. 37671"/>
    <n v="15.9"/>
    <s v="Average Fare"/>
    <s v="S"/>
    <x v="0"/>
  </r>
  <r>
    <n v="491"/>
    <n v="0"/>
    <x v="0"/>
    <n v="3"/>
    <s v="Third Class"/>
    <s v="Hagland, Mr. Konrad Mathias Reiersen"/>
    <s v="male"/>
    <m/>
    <s v="No age"/>
    <n v="1"/>
    <s v="Got Sibling/Spouse"/>
    <n v="0"/>
    <s v="No Parent/Child"/>
    <n v="65304"/>
    <n v="19.966699999999999"/>
    <s v="Average Fare"/>
    <s v="S"/>
    <x v="0"/>
  </r>
  <r>
    <n v="492"/>
    <n v="0"/>
    <x v="0"/>
    <n v="3"/>
    <s v="Third Class"/>
    <s v="Windelov, Mr. Einar"/>
    <s v="male"/>
    <n v="21"/>
    <s v="Young Adult"/>
    <n v="0"/>
    <s v="No Sibling/Spouse"/>
    <n v="0"/>
    <s v="No Parent/Child"/>
    <s v="SOTON/OQ 3101317"/>
    <n v="7.25"/>
    <s v="Low Fare"/>
    <s v="S"/>
    <x v="0"/>
  </r>
  <r>
    <n v="493"/>
    <n v="0"/>
    <x v="0"/>
    <n v="1"/>
    <s v="First Class"/>
    <s v="Molson, Mr. Harry Markland"/>
    <s v="male"/>
    <n v="55"/>
    <s v="Elderly"/>
    <n v="0"/>
    <s v="No Sibling/Spouse"/>
    <n v="0"/>
    <s v="No Parent/Child"/>
    <n v="113787"/>
    <n v="30.5"/>
    <s v="High Fare"/>
    <s v="S"/>
    <x v="0"/>
  </r>
  <r>
    <n v="494"/>
    <n v="0"/>
    <x v="0"/>
    <n v="1"/>
    <s v="First Class"/>
    <s v="Artagaveytia, Mr. Ramon"/>
    <s v="male"/>
    <n v="71"/>
    <s v="Elderly"/>
    <n v="0"/>
    <s v="No Sibling/Spouse"/>
    <n v="0"/>
    <s v="No Parent/Child"/>
    <s v="PC 17609"/>
    <n v="49.504199999999997"/>
    <s v="High Fare"/>
    <s v="C"/>
    <x v="1"/>
  </r>
  <r>
    <n v="495"/>
    <n v="0"/>
    <x v="0"/>
    <n v="3"/>
    <s v="Third Class"/>
    <s v="Stanley, Mr. Edward Roland"/>
    <s v="male"/>
    <n v="21"/>
    <s v="Young Adult"/>
    <n v="0"/>
    <s v="No Sibling/Spouse"/>
    <n v="0"/>
    <s v="No Parent/Child"/>
    <s v="A/4 45380"/>
    <n v="8.0500000000000007"/>
    <s v="Low Fare"/>
    <s v="S"/>
    <x v="0"/>
  </r>
  <r>
    <n v="496"/>
    <n v="0"/>
    <x v="0"/>
    <n v="3"/>
    <s v="Third Class"/>
    <s v="Yousseff, Mr. Gerious"/>
    <s v="male"/>
    <m/>
    <s v="No age"/>
    <n v="0"/>
    <s v="No Sibling/Spouse"/>
    <n v="0"/>
    <s v="No Parent/Child"/>
    <n v="2627"/>
    <n v="14.458299999999999"/>
    <s v="Average Fare"/>
    <s v="C"/>
    <x v="1"/>
  </r>
  <r>
    <n v="497"/>
    <n v="1"/>
    <x v="1"/>
    <n v="1"/>
    <s v="First Class"/>
    <s v="Eustis, Miss. Elizabeth Mussey"/>
    <s v="female"/>
    <n v="54"/>
    <s v="Elderly"/>
    <n v="1"/>
    <s v="Got Sibling/Spouse"/>
    <n v="0"/>
    <s v="No Parent/Child"/>
    <n v="36947"/>
    <n v="78.2667"/>
    <s v="High Fare"/>
    <s v="C"/>
    <x v="1"/>
  </r>
  <r>
    <n v="498"/>
    <n v="0"/>
    <x v="0"/>
    <n v="3"/>
    <s v="Third Class"/>
    <s v="Shellard, Mr. Frederick William"/>
    <s v="male"/>
    <m/>
    <s v="No age"/>
    <n v="0"/>
    <s v="No Sibling/Spouse"/>
    <n v="0"/>
    <s v="No Parent/Child"/>
    <s v="C.A. 6212"/>
    <n v="15.1"/>
    <s v="Average Fare"/>
    <s v="S"/>
    <x v="0"/>
  </r>
  <r>
    <n v="499"/>
    <n v="0"/>
    <x v="0"/>
    <n v="1"/>
    <s v="First Class"/>
    <s v="Allison, Mrs. Hudson J C (Bessie Waldo Daniels)"/>
    <s v="female"/>
    <n v="25"/>
    <s v="Young Adult"/>
    <n v="1"/>
    <s v="Got Sibling/Spouse"/>
    <n v="2"/>
    <s v="Got Parent/Child"/>
    <n v="113781"/>
    <n v="151.55000000000001"/>
    <s v="High Fare"/>
    <s v="S"/>
    <x v="0"/>
  </r>
  <r>
    <n v="500"/>
    <n v="0"/>
    <x v="0"/>
    <n v="3"/>
    <s v="Third Class"/>
    <s v="Svensson, Mr. Olof"/>
    <s v="male"/>
    <n v="24"/>
    <s v="Young Adult"/>
    <n v="0"/>
    <s v="No Sibling/Spouse"/>
    <n v="0"/>
    <s v="No Parent/Child"/>
    <n v="350035"/>
    <n v="7.7957999999999998"/>
    <s v="Low Fare"/>
    <s v="S"/>
    <x v="0"/>
  </r>
  <r>
    <n v="501"/>
    <n v="0"/>
    <x v="0"/>
    <n v="3"/>
    <s v="Third Class"/>
    <s v="Calic, Mr. Petar"/>
    <s v="male"/>
    <n v="17"/>
    <s v="Young Adult"/>
    <n v="0"/>
    <s v="No Sibling/Spouse"/>
    <n v="0"/>
    <s v="No Parent/Child"/>
    <n v="315086"/>
    <n v="8.6624999999999996"/>
    <s v="Low Fare"/>
    <s v="S"/>
    <x v="0"/>
  </r>
  <r>
    <n v="502"/>
    <n v="0"/>
    <x v="0"/>
    <n v="3"/>
    <s v="Third Class"/>
    <s v="Canavan, Miss. Mary"/>
    <s v="female"/>
    <n v="21"/>
    <s v="Young Adult"/>
    <n v="0"/>
    <s v="No Sibling/Spouse"/>
    <n v="0"/>
    <s v="No Parent/Child"/>
    <n v="364846"/>
    <n v="7.75"/>
    <s v="Low Fare"/>
    <s v="Q"/>
    <x v="2"/>
  </r>
  <r>
    <n v="503"/>
    <n v="0"/>
    <x v="0"/>
    <n v="3"/>
    <s v="Third Class"/>
    <s v="O'Sullivan, Miss. Bridget Mary"/>
    <s v="female"/>
    <m/>
    <s v="No age"/>
    <n v="0"/>
    <s v="No Sibling/Spouse"/>
    <n v="0"/>
    <s v="No Parent/Child"/>
    <n v="330909"/>
    <n v="7.6292"/>
    <s v="Low Fare"/>
    <s v="Q"/>
    <x v="2"/>
  </r>
  <r>
    <n v="504"/>
    <n v="0"/>
    <x v="0"/>
    <n v="3"/>
    <s v="Third Class"/>
    <s v="Laitinen, Miss. Kristina Sofia"/>
    <s v="female"/>
    <n v="37"/>
    <s v="Middle-aged Adult"/>
    <n v="0"/>
    <s v="No Sibling/Spouse"/>
    <n v="0"/>
    <s v="No Parent/Child"/>
    <n v="4135"/>
    <n v="9.5875000000000004"/>
    <s v="Low Fare"/>
    <s v="S"/>
    <x v="0"/>
  </r>
  <r>
    <n v="505"/>
    <n v="1"/>
    <x v="1"/>
    <n v="1"/>
    <s v="First Class"/>
    <s v="Maioni, Miss. Roberta"/>
    <s v="female"/>
    <n v="16"/>
    <s v="Young Adult"/>
    <n v="0"/>
    <s v="No Sibling/Spouse"/>
    <n v="0"/>
    <s v="No Parent/Child"/>
    <n v="110152"/>
    <n v="86.5"/>
    <s v="High Fare"/>
    <s v="S"/>
    <x v="0"/>
  </r>
  <r>
    <n v="506"/>
    <n v="0"/>
    <x v="0"/>
    <n v="1"/>
    <s v="First Class"/>
    <s v="Penasco y Castellana, Mr. Victor de Satode"/>
    <s v="male"/>
    <n v="18"/>
    <s v="Young Adult"/>
    <n v="1"/>
    <s v="Got Sibling/Spouse"/>
    <n v="0"/>
    <s v="No Parent/Child"/>
    <s v="PC 17758"/>
    <n v="108.9"/>
    <s v="High Fare"/>
    <s v="C"/>
    <x v="1"/>
  </r>
  <r>
    <n v="507"/>
    <n v="1"/>
    <x v="1"/>
    <n v="2"/>
    <s v="Second Class"/>
    <s v="Quick, Mrs. Frederick Charles (Jane Richards)"/>
    <s v="female"/>
    <n v="33"/>
    <s v="Young Adult"/>
    <n v="0"/>
    <s v="No Sibling/Spouse"/>
    <n v="2"/>
    <s v="Got Parent/Child"/>
    <n v="26360"/>
    <n v="26"/>
    <s v="High Fare"/>
    <s v="S"/>
    <x v="0"/>
  </r>
  <r>
    <n v="508"/>
    <n v="1"/>
    <x v="1"/>
    <n v="1"/>
    <s v="First Class"/>
    <s v="Bradley, Mr. George (George Arthur Brayton)"/>
    <s v="male"/>
    <m/>
    <s v="No age"/>
    <n v="0"/>
    <s v="No Sibling/Spouse"/>
    <n v="0"/>
    <s v="No Parent/Child"/>
    <n v="111427"/>
    <n v="26.55"/>
    <s v="High Fare"/>
    <s v="S"/>
    <x v="0"/>
  </r>
  <r>
    <n v="509"/>
    <n v="0"/>
    <x v="0"/>
    <n v="3"/>
    <s v="Third Class"/>
    <s v="Olsen, Mr. Henry Margido"/>
    <s v="male"/>
    <n v="28"/>
    <s v="Young Adult"/>
    <n v="0"/>
    <s v="No Sibling/Spouse"/>
    <n v="0"/>
    <s v="No Parent/Child"/>
    <s v="C 4001"/>
    <n v="22.524999999999999"/>
    <s v="High Fare"/>
    <s v="S"/>
    <x v="0"/>
  </r>
  <r>
    <n v="510"/>
    <n v="1"/>
    <x v="1"/>
    <n v="3"/>
    <s v="Third Class"/>
    <s v="Lang, Mr. Fang"/>
    <s v="male"/>
    <n v="26"/>
    <s v="Young Adult"/>
    <n v="0"/>
    <s v="No Sibling/Spouse"/>
    <n v="0"/>
    <s v="No Parent/Child"/>
    <n v="1601"/>
    <n v="56.495800000000003"/>
    <s v="High Fare"/>
    <s v="S"/>
    <x v="0"/>
  </r>
  <r>
    <n v="511"/>
    <n v="1"/>
    <x v="1"/>
    <n v="3"/>
    <s v="Third Class"/>
    <s v="Daly, Mr. Eugene Patrick"/>
    <s v="male"/>
    <n v="29"/>
    <s v="Young Adult"/>
    <n v="0"/>
    <s v="No Sibling/Spouse"/>
    <n v="0"/>
    <s v="No Parent/Child"/>
    <n v="382651"/>
    <n v="7.75"/>
    <s v="Low Fare"/>
    <s v="Q"/>
    <x v="2"/>
  </r>
  <r>
    <n v="512"/>
    <n v="0"/>
    <x v="0"/>
    <n v="3"/>
    <s v="Third Class"/>
    <s v="Webber, Mr. James"/>
    <s v="male"/>
    <m/>
    <s v="No age"/>
    <n v="0"/>
    <s v="No Sibling/Spouse"/>
    <n v="0"/>
    <s v="No Parent/Child"/>
    <s v="SOTON/OQ 3101316"/>
    <n v="8.0500000000000007"/>
    <s v="Low Fare"/>
    <s v="S"/>
    <x v="0"/>
  </r>
  <r>
    <n v="513"/>
    <n v="1"/>
    <x v="1"/>
    <n v="1"/>
    <s v="First Class"/>
    <s v="McGough, Mr. James Robert"/>
    <s v="male"/>
    <n v="36"/>
    <s v="Middle-aged Adult"/>
    <n v="0"/>
    <s v="No Sibling/Spouse"/>
    <n v="0"/>
    <s v="No Parent/Child"/>
    <s v="PC 17473"/>
    <n v="26.287500000000001"/>
    <s v="High Fare"/>
    <s v="S"/>
    <x v="0"/>
  </r>
  <r>
    <n v="514"/>
    <n v="1"/>
    <x v="1"/>
    <n v="1"/>
    <s v="First Class"/>
    <s v="Rothschild, Mrs. Martin (Elizabeth L. Barrett)"/>
    <s v="female"/>
    <n v="54"/>
    <s v="Elderly"/>
    <n v="1"/>
    <s v="Got Sibling/Spouse"/>
    <n v="0"/>
    <s v="No Parent/Child"/>
    <s v="PC 17603"/>
    <n v="59.4"/>
    <s v="High Fare"/>
    <s v="C"/>
    <x v="1"/>
  </r>
  <r>
    <n v="515"/>
    <n v="0"/>
    <x v="0"/>
    <n v="3"/>
    <s v="Third Class"/>
    <s v="Coleff, Mr. Satio"/>
    <s v="male"/>
    <n v="24"/>
    <s v="Young Adult"/>
    <n v="0"/>
    <s v="No Sibling/Spouse"/>
    <n v="0"/>
    <s v="No Parent/Child"/>
    <n v="349209"/>
    <n v="7.4958"/>
    <s v="Low Fare"/>
    <s v="S"/>
    <x v="0"/>
  </r>
  <r>
    <n v="516"/>
    <n v="0"/>
    <x v="0"/>
    <n v="1"/>
    <s v="First Class"/>
    <s v="Walker, Mr. William Anderson"/>
    <s v="male"/>
    <n v="47"/>
    <s v="Middle-aged Adult"/>
    <n v="0"/>
    <s v="No Sibling/Spouse"/>
    <n v="0"/>
    <s v="No Parent/Child"/>
    <n v="36967"/>
    <n v="34.020800000000001"/>
    <s v="High Fare"/>
    <s v="S"/>
    <x v="0"/>
  </r>
  <r>
    <n v="517"/>
    <n v="1"/>
    <x v="1"/>
    <n v="2"/>
    <s v="Second Class"/>
    <s v="Lemore, Mrs. (Amelia Milley)"/>
    <s v="female"/>
    <n v="34"/>
    <s v="Young Adult"/>
    <n v="0"/>
    <s v="No Sibling/Spouse"/>
    <n v="0"/>
    <s v="No Parent/Child"/>
    <s v="C.A. 34260"/>
    <n v="10.5"/>
    <s v="Average Fare"/>
    <s v="S"/>
    <x v="0"/>
  </r>
  <r>
    <n v="518"/>
    <n v="0"/>
    <x v="0"/>
    <n v="3"/>
    <s v="Third Class"/>
    <s v="Ryan, Mr. Patrick"/>
    <s v="male"/>
    <m/>
    <s v="No age"/>
    <n v="0"/>
    <s v="No Sibling/Spouse"/>
    <n v="0"/>
    <s v="No Parent/Child"/>
    <n v="371110"/>
    <n v="24.15"/>
    <s v="High Fare"/>
    <s v="Q"/>
    <x v="2"/>
  </r>
  <r>
    <n v="519"/>
    <n v="1"/>
    <x v="1"/>
    <n v="2"/>
    <s v="Second Class"/>
    <s v="Angle, Mrs. William A (Florence Mary Agnes Hughes)"/>
    <s v="female"/>
    <n v="36"/>
    <s v="Middle-aged Adult"/>
    <n v="1"/>
    <s v="Got Sibling/Spouse"/>
    <n v="0"/>
    <s v="No Parent/Child"/>
    <n v="226875"/>
    <n v="26"/>
    <s v="High Fare"/>
    <s v="S"/>
    <x v="0"/>
  </r>
  <r>
    <n v="520"/>
    <n v="0"/>
    <x v="0"/>
    <n v="3"/>
    <s v="Third Class"/>
    <s v="Pavlovic, Mr. Stefo"/>
    <s v="male"/>
    <n v="32"/>
    <s v="Young Adult"/>
    <n v="0"/>
    <s v="No Sibling/Spouse"/>
    <n v="0"/>
    <s v="No Parent/Child"/>
    <n v="349242"/>
    <n v="7.8958000000000004"/>
    <s v="Low Fare"/>
    <s v="S"/>
    <x v="0"/>
  </r>
  <r>
    <n v="521"/>
    <n v="1"/>
    <x v="1"/>
    <n v="1"/>
    <s v="First Class"/>
    <s v="Perreault, Miss. Anne"/>
    <s v="female"/>
    <n v="30"/>
    <s v="Young Adult"/>
    <n v="0"/>
    <s v="No Sibling/Spouse"/>
    <n v="0"/>
    <s v="No Parent/Child"/>
    <n v="12749"/>
    <n v="93.5"/>
    <s v="High Fare"/>
    <s v="S"/>
    <x v="0"/>
  </r>
  <r>
    <n v="522"/>
    <n v="0"/>
    <x v="0"/>
    <n v="3"/>
    <s v="Third Class"/>
    <s v="Vovk, Mr. Janko"/>
    <s v="male"/>
    <n v="22"/>
    <s v="Young Adult"/>
    <n v="0"/>
    <s v="No Sibling/Spouse"/>
    <n v="0"/>
    <s v="No Parent/Child"/>
    <n v="349252"/>
    <n v="7.8958000000000004"/>
    <s v="Low Fare"/>
    <s v="S"/>
    <x v="0"/>
  </r>
  <r>
    <n v="523"/>
    <n v="0"/>
    <x v="0"/>
    <n v="3"/>
    <s v="Third Class"/>
    <s v="Lahoud, Mr. Sarkis"/>
    <s v="male"/>
    <m/>
    <s v="No age"/>
    <n v="0"/>
    <s v="No Sibling/Spouse"/>
    <n v="0"/>
    <s v="No Parent/Child"/>
    <n v="2624"/>
    <n v="7.2249999999999996"/>
    <s v="Low Fare"/>
    <s v="C"/>
    <x v="1"/>
  </r>
  <r>
    <n v="524"/>
    <n v="1"/>
    <x v="1"/>
    <n v="1"/>
    <s v="First Class"/>
    <s v="Hippach, Mrs. Louis Albert (Ida Sophia Fischer)"/>
    <s v="female"/>
    <n v="44"/>
    <s v="Middle-aged Adult"/>
    <n v="0"/>
    <s v="No Sibling/Spouse"/>
    <n v="1"/>
    <s v="Got Parent/Child"/>
    <n v="111361"/>
    <n v="57.979199999999999"/>
    <s v="High Fare"/>
    <s v="C"/>
    <x v="1"/>
  </r>
  <r>
    <n v="525"/>
    <n v="0"/>
    <x v="0"/>
    <n v="3"/>
    <s v="Third Class"/>
    <s v="Kassem, Mr. Fared"/>
    <s v="male"/>
    <m/>
    <s v="No age"/>
    <n v="0"/>
    <s v="No Sibling/Spouse"/>
    <n v="0"/>
    <s v="No Parent/Child"/>
    <n v="2700"/>
    <n v="7.2291999999999996"/>
    <s v="Low Fare"/>
    <s v="C"/>
    <x v="1"/>
  </r>
  <r>
    <n v="526"/>
    <n v="0"/>
    <x v="0"/>
    <n v="3"/>
    <s v="Third Class"/>
    <s v="Farrell, Mr. James"/>
    <s v="male"/>
    <n v="40.5"/>
    <s v="Middle-aged Adult"/>
    <n v="0"/>
    <s v="No Sibling/Spouse"/>
    <n v="0"/>
    <s v="No Parent/Child"/>
    <n v="367232"/>
    <n v="7.75"/>
    <s v="Low Fare"/>
    <s v="Q"/>
    <x v="2"/>
  </r>
  <r>
    <n v="527"/>
    <n v="1"/>
    <x v="1"/>
    <n v="2"/>
    <s v="Second Class"/>
    <s v="Ridsdale, Miss. Lucy"/>
    <s v="female"/>
    <n v="50"/>
    <s v="Elderly"/>
    <n v="0"/>
    <s v="No Sibling/Spouse"/>
    <n v="0"/>
    <s v="No Parent/Child"/>
    <s v="W./C. 14258"/>
    <n v="10.5"/>
    <s v="Average Fare"/>
    <s v="S"/>
    <x v="0"/>
  </r>
  <r>
    <n v="528"/>
    <n v="0"/>
    <x v="0"/>
    <n v="1"/>
    <s v="First Class"/>
    <s v="Farthing, Mr. John"/>
    <s v="male"/>
    <m/>
    <s v="No age"/>
    <n v="0"/>
    <s v="No Sibling/Spouse"/>
    <n v="0"/>
    <s v="No Parent/Child"/>
    <s v="PC 17483"/>
    <n v="221.7792"/>
    <s v="High Fare"/>
    <s v="S"/>
    <x v="0"/>
  </r>
  <r>
    <n v="529"/>
    <n v="0"/>
    <x v="0"/>
    <n v="3"/>
    <s v="Third Class"/>
    <s v="Salonen, Mr. Johan Werner"/>
    <s v="male"/>
    <n v="39"/>
    <s v="Middle-aged Adult"/>
    <n v="0"/>
    <s v="No Sibling/Spouse"/>
    <n v="0"/>
    <s v="No Parent/Child"/>
    <n v="3101296"/>
    <n v="7.9249999999999998"/>
    <s v="Low Fare"/>
    <s v="S"/>
    <x v="0"/>
  </r>
  <r>
    <n v="530"/>
    <n v="0"/>
    <x v="0"/>
    <n v="2"/>
    <s v="Second Class"/>
    <s v="Hocking, Mr. Richard George"/>
    <s v="male"/>
    <n v="23"/>
    <s v="Young Adult"/>
    <n v="2"/>
    <s v="Got Sibling/Spouse"/>
    <n v="1"/>
    <s v="Got Parent/Child"/>
    <n v="29104"/>
    <n v="11.5"/>
    <s v="Average Fare"/>
    <s v="S"/>
    <x v="0"/>
  </r>
  <r>
    <n v="531"/>
    <n v="1"/>
    <x v="1"/>
    <n v="2"/>
    <s v="Second Class"/>
    <s v="Quick, Miss. Phyllis May"/>
    <s v="female"/>
    <n v="2"/>
    <s v="Young Adult"/>
    <n v="1"/>
    <s v="Got Sibling/Spouse"/>
    <n v="1"/>
    <s v="Got Parent/Child"/>
    <n v="26360"/>
    <n v="26"/>
    <s v="High Fare"/>
    <s v="S"/>
    <x v="0"/>
  </r>
  <r>
    <n v="532"/>
    <n v="0"/>
    <x v="0"/>
    <n v="3"/>
    <s v="Third Class"/>
    <s v="Toufik, Mr. Nakli"/>
    <s v="male"/>
    <m/>
    <s v="No age"/>
    <n v="0"/>
    <s v="No Sibling/Spouse"/>
    <n v="0"/>
    <s v="No Parent/Child"/>
    <n v="2641"/>
    <n v="7.2291999999999996"/>
    <s v="Low Fare"/>
    <s v="C"/>
    <x v="1"/>
  </r>
  <r>
    <n v="533"/>
    <n v="0"/>
    <x v="0"/>
    <n v="3"/>
    <s v="Third Class"/>
    <s v="Elias, Mr. Joseph Jr"/>
    <s v="male"/>
    <n v="17"/>
    <s v="Young Adult"/>
    <n v="1"/>
    <s v="Got Sibling/Spouse"/>
    <n v="1"/>
    <s v="Got Parent/Child"/>
    <n v="2690"/>
    <n v="7.2291999999999996"/>
    <s v="Low Fare"/>
    <s v="C"/>
    <x v="1"/>
  </r>
  <r>
    <n v="534"/>
    <n v="1"/>
    <x v="1"/>
    <n v="3"/>
    <s v="Third Class"/>
    <s v="Peter, Mrs. Catherine (Catherine Rizk)"/>
    <s v="female"/>
    <m/>
    <s v="No age"/>
    <n v="0"/>
    <s v="No Sibling/Spouse"/>
    <n v="2"/>
    <s v="Got Parent/Child"/>
    <n v="2668"/>
    <n v="22.3583"/>
    <s v="High Fare"/>
    <s v="C"/>
    <x v="1"/>
  </r>
  <r>
    <n v="535"/>
    <n v="0"/>
    <x v="0"/>
    <n v="3"/>
    <s v="Third Class"/>
    <s v="Cacic, Miss. Marija"/>
    <s v="female"/>
    <n v="30"/>
    <s v="Young Adult"/>
    <n v="0"/>
    <s v="No Sibling/Spouse"/>
    <n v="0"/>
    <s v="No Parent/Child"/>
    <n v="315084"/>
    <n v="8.6624999999999996"/>
    <s v="Low Fare"/>
    <s v="S"/>
    <x v="0"/>
  </r>
  <r>
    <n v="536"/>
    <n v="1"/>
    <x v="1"/>
    <n v="2"/>
    <s v="Second Class"/>
    <s v="Hart, Miss. Eva Miriam"/>
    <s v="female"/>
    <n v="7"/>
    <s v="Young Adult"/>
    <n v="0"/>
    <s v="No Sibling/Spouse"/>
    <n v="2"/>
    <s v="Got Parent/Child"/>
    <s v="F.C.C. 13529"/>
    <n v="26.25"/>
    <s v="High Fare"/>
    <s v="S"/>
    <x v="0"/>
  </r>
  <r>
    <n v="537"/>
    <n v="0"/>
    <x v="0"/>
    <n v="1"/>
    <s v="First Class"/>
    <s v="Butt, Major. Archibald Willingham"/>
    <s v="male"/>
    <n v="45"/>
    <s v="Middle-aged Adult"/>
    <n v="0"/>
    <s v="No Sibling/Spouse"/>
    <n v="0"/>
    <s v="No Parent/Child"/>
    <n v="113050"/>
    <n v="26.55"/>
    <s v="High Fare"/>
    <s v="S"/>
    <x v="0"/>
  </r>
  <r>
    <n v="538"/>
    <n v="1"/>
    <x v="1"/>
    <n v="1"/>
    <s v="First Class"/>
    <s v="LeRoy, Miss. Bertha"/>
    <s v="female"/>
    <n v="30"/>
    <s v="Young Adult"/>
    <n v="0"/>
    <s v="No Sibling/Spouse"/>
    <n v="0"/>
    <s v="No Parent/Child"/>
    <s v="PC 17761"/>
    <n v="106.425"/>
    <s v="High Fare"/>
    <s v="C"/>
    <x v="1"/>
  </r>
  <r>
    <n v="539"/>
    <n v="0"/>
    <x v="0"/>
    <n v="3"/>
    <s v="Third Class"/>
    <s v="Risien, Mr. Samuel Beard"/>
    <s v="male"/>
    <m/>
    <s v="No age"/>
    <n v="0"/>
    <s v="No Sibling/Spouse"/>
    <n v="0"/>
    <s v="No Parent/Child"/>
    <n v="364498"/>
    <n v="14.5"/>
    <s v="Average Fare"/>
    <s v="S"/>
    <x v="0"/>
  </r>
  <r>
    <n v="540"/>
    <n v="1"/>
    <x v="1"/>
    <n v="1"/>
    <s v="First Class"/>
    <s v="Frolicher, Miss. Hedwig Margaritha"/>
    <s v="female"/>
    <n v="22"/>
    <s v="Young Adult"/>
    <n v="0"/>
    <s v="No Sibling/Spouse"/>
    <n v="2"/>
    <s v="Got Parent/Child"/>
    <n v="13568"/>
    <n v="49.5"/>
    <s v="High Fare"/>
    <s v="C"/>
    <x v="1"/>
  </r>
  <r>
    <n v="541"/>
    <n v="1"/>
    <x v="1"/>
    <n v="1"/>
    <s v="First Class"/>
    <s v="Crosby, Miss. Harriet R"/>
    <s v="female"/>
    <n v="36"/>
    <s v="Middle-aged Adult"/>
    <n v="0"/>
    <s v="No Sibling/Spouse"/>
    <n v="2"/>
    <s v="Got Parent/Child"/>
    <s v="WE/P 5735"/>
    <n v="71"/>
    <s v="High Fare"/>
    <s v="S"/>
    <x v="0"/>
  </r>
  <r>
    <n v="542"/>
    <n v="0"/>
    <x v="0"/>
    <n v="3"/>
    <s v="Third Class"/>
    <s v="Andersson, Miss. Ingeborg Constanzia"/>
    <s v="female"/>
    <n v="9"/>
    <s v="Young Adult"/>
    <n v="4"/>
    <s v="Got Sibling/Spouse"/>
    <n v="2"/>
    <s v="Got Parent/Child"/>
    <n v="347082"/>
    <n v="31.274999999999999"/>
    <s v="High Fare"/>
    <s v="S"/>
    <x v="0"/>
  </r>
  <r>
    <n v="543"/>
    <n v="0"/>
    <x v="0"/>
    <n v="3"/>
    <s v="Third Class"/>
    <s v="Andersson, Miss. Sigrid Elisabeth"/>
    <s v="female"/>
    <n v="11"/>
    <s v="Young Adult"/>
    <n v="4"/>
    <s v="Got Sibling/Spouse"/>
    <n v="2"/>
    <s v="Got Parent/Child"/>
    <n v="347082"/>
    <n v="31.274999999999999"/>
    <s v="High Fare"/>
    <s v="S"/>
    <x v="0"/>
  </r>
  <r>
    <n v="544"/>
    <n v="1"/>
    <x v="1"/>
    <n v="2"/>
    <s v="Second Class"/>
    <s v="Beane, Mr. Edward"/>
    <s v="male"/>
    <n v="32"/>
    <s v="Young Adult"/>
    <n v="1"/>
    <s v="Got Sibling/Spouse"/>
    <n v="0"/>
    <s v="No Parent/Child"/>
    <n v="2908"/>
    <n v="26"/>
    <s v="High Fare"/>
    <s v="S"/>
    <x v="0"/>
  </r>
  <r>
    <n v="545"/>
    <n v="0"/>
    <x v="0"/>
    <n v="1"/>
    <s v="First Class"/>
    <s v="Douglas, Mr. Walter Donald"/>
    <s v="male"/>
    <n v="50"/>
    <s v="Elderly"/>
    <n v="1"/>
    <s v="Got Sibling/Spouse"/>
    <n v="0"/>
    <s v="No Parent/Child"/>
    <s v="PC 17761"/>
    <n v="106.425"/>
    <s v="High Fare"/>
    <s v="C"/>
    <x v="1"/>
  </r>
  <r>
    <n v="546"/>
    <n v="0"/>
    <x v="0"/>
    <n v="1"/>
    <s v="First Class"/>
    <s v="Nicholson, Mr. Arthur Ernest"/>
    <s v="male"/>
    <n v="64"/>
    <s v="Elderly"/>
    <n v="0"/>
    <s v="No Sibling/Spouse"/>
    <n v="0"/>
    <s v="No Parent/Child"/>
    <n v="693"/>
    <n v="26"/>
    <s v="High Fare"/>
    <s v="S"/>
    <x v="0"/>
  </r>
  <r>
    <n v="547"/>
    <n v="1"/>
    <x v="1"/>
    <n v="2"/>
    <s v="Second Class"/>
    <s v="Beane, Mrs. Edward (Ethel Clarke)"/>
    <s v="female"/>
    <n v="19"/>
    <s v="Young Adult"/>
    <n v="1"/>
    <s v="Got Sibling/Spouse"/>
    <n v="0"/>
    <s v="No Parent/Child"/>
    <n v="2908"/>
    <n v="26"/>
    <s v="High Fare"/>
    <s v="S"/>
    <x v="0"/>
  </r>
  <r>
    <n v="548"/>
    <n v="1"/>
    <x v="1"/>
    <n v="2"/>
    <s v="Second Class"/>
    <s v="Padro y Manent, Mr. Julian"/>
    <s v="male"/>
    <m/>
    <s v="No age"/>
    <n v="0"/>
    <s v="No Sibling/Spouse"/>
    <n v="0"/>
    <s v="No Parent/Child"/>
    <s v="SC/PARIS 2146"/>
    <n v="13.862500000000001"/>
    <s v="Average Fare"/>
    <s v="C"/>
    <x v="1"/>
  </r>
  <r>
    <n v="549"/>
    <n v="0"/>
    <x v="0"/>
    <n v="3"/>
    <s v="Third Class"/>
    <s v="Goldsmith, Mr. Frank John"/>
    <s v="male"/>
    <n v="33"/>
    <s v="Young Adult"/>
    <n v="1"/>
    <s v="Got Sibling/Spouse"/>
    <n v="1"/>
    <s v="Got Parent/Child"/>
    <n v="363291"/>
    <n v="20.524999999999999"/>
    <s v="High Fare"/>
    <s v="S"/>
    <x v="0"/>
  </r>
  <r>
    <n v="550"/>
    <n v="1"/>
    <x v="1"/>
    <n v="2"/>
    <s v="Second Class"/>
    <s v="Davies, Master. John Morgan Jr"/>
    <s v="male"/>
    <n v="8"/>
    <s v="Young Adult"/>
    <n v="1"/>
    <s v="Got Sibling/Spouse"/>
    <n v="1"/>
    <s v="Got Parent/Child"/>
    <s v="C.A. 33112"/>
    <n v="36.75"/>
    <s v="High Fare"/>
    <s v="S"/>
    <x v="0"/>
  </r>
  <r>
    <n v="551"/>
    <n v="1"/>
    <x v="1"/>
    <n v="1"/>
    <s v="First Class"/>
    <s v="Thayer, Mr. John Borland Jr"/>
    <s v="male"/>
    <n v="17"/>
    <s v="Young Adult"/>
    <n v="0"/>
    <s v="No Sibling/Spouse"/>
    <n v="2"/>
    <s v="Got Parent/Child"/>
    <n v="17421"/>
    <n v="110.88330000000001"/>
    <s v="High Fare"/>
    <s v="C"/>
    <x v="1"/>
  </r>
  <r>
    <n v="552"/>
    <n v="0"/>
    <x v="0"/>
    <n v="2"/>
    <s v="Second Class"/>
    <s v="Sharp, Mr. Percival James R"/>
    <s v="male"/>
    <n v="27"/>
    <s v="Young Adult"/>
    <n v="0"/>
    <s v="No Sibling/Spouse"/>
    <n v="0"/>
    <s v="No Parent/Child"/>
    <n v="244358"/>
    <n v="26"/>
    <s v="High Fare"/>
    <s v="S"/>
    <x v="0"/>
  </r>
  <r>
    <n v="553"/>
    <n v="0"/>
    <x v="0"/>
    <n v="3"/>
    <s v="Third Class"/>
    <s v="O'Brien, Mr. Timothy"/>
    <s v="male"/>
    <m/>
    <s v="No age"/>
    <n v="0"/>
    <s v="No Sibling/Spouse"/>
    <n v="0"/>
    <s v="No Parent/Child"/>
    <n v="330979"/>
    <n v="7.8292000000000002"/>
    <s v="Low Fare"/>
    <s v="Q"/>
    <x v="2"/>
  </r>
  <r>
    <n v="554"/>
    <n v="1"/>
    <x v="1"/>
    <n v="3"/>
    <s v="Third Class"/>
    <s v="Leeni, Mr. Fahim (Philip Zenni)"/>
    <s v="male"/>
    <n v="22"/>
    <s v="Young Adult"/>
    <n v="0"/>
    <s v="No Sibling/Spouse"/>
    <n v="0"/>
    <s v="No Parent/Child"/>
    <n v="2620"/>
    <n v="7.2249999999999996"/>
    <s v="Low Fare"/>
    <s v="C"/>
    <x v="1"/>
  </r>
  <r>
    <n v="555"/>
    <n v="1"/>
    <x v="1"/>
    <n v="3"/>
    <s v="Third Class"/>
    <s v="Ohman, Miss. Velin"/>
    <s v="female"/>
    <n v="22"/>
    <s v="Young Adult"/>
    <n v="0"/>
    <s v="No Sibling/Spouse"/>
    <n v="0"/>
    <s v="No Parent/Child"/>
    <n v="347085"/>
    <n v="7.7750000000000004"/>
    <s v="Low Fare"/>
    <s v="S"/>
    <x v="0"/>
  </r>
  <r>
    <n v="556"/>
    <n v="0"/>
    <x v="0"/>
    <n v="1"/>
    <s v="First Class"/>
    <s v="Wright, Mr. George"/>
    <s v="male"/>
    <n v="62"/>
    <s v="Elderly"/>
    <n v="0"/>
    <s v="No Sibling/Spouse"/>
    <n v="0"/>
    <s v="No Parent/Child"/>
    <n v="113807"/>
    <n v="26.55"/>
    <s v="High Fare"/>
    <s v="S"/>
    <x v="0"/>
  </r>
  <r>
    <n v="557"/>
    <n v="1"/>
    <x v="1"/>
    <n v="1"/>
    <s v="First Class"/>
    <s v="Duff Gordon, Lady. (Lucille Christiana Sutherland) (Mrs Morgan)"/>
    <s v="female"/>
    <n v="48"/>
    <s v="Middle-aged Adult"/>
    <n v="1"/>
    <s v="Got Sibling/Spouse"/>
    <n v="0"/>
    <s v="No Parent/Child"/>
    <n v="11755"/>
    <n v="39.6"/>
    <s v="High Fare"/>
    <s v="C"/>
    <x v="1"/>
  </r>
  <r>
    <n v="558"/>
    <n v="0"/>
    <x v="0"/>
    <n v="1"/>
    <s v="First Class"/>
    <s v="Robbins, Mr. Victor"/>
    <s v="male"/>
    <m/>
    <s v="No age"/>
    <n v="0"/>
    <s v="No Sibling/Spouse"/>
    <n v="0"/>
    <s v="No Parent/Child"/>
    <s v="PC 17757"/>
    <n v="227.52500000000001"/>
    <s v="High Fare"/>
    <s v="C"/>
    <x v="1"/>
  </r>
  <r>
    <n v="559"/>
    <n v="1"/>
    <x v="1"/>
    <n v="1"/>
    <s v="First Class"/>
    <s v="Taussig, Mrs. Emil (Tillie Mandelbaum)"/>
    <s v="female"/>
    <n v="39"/>
    <s v="Middle-aged Adult"/>
    <n v="1"/>
    <s v="Got Sibling/Spouse"/>
    <n v="1"/>
    <s v="Got Parent/Child"/>
    <n v="110413"/>
    <n v="79.650000000000006"/>
    <s v="High Fare"/>
    <s v="S"/>
    <x v="0"/>
  </r>
  <r>
    <n v="560"/>
    <n v="1"/>
    <x v="1"/>
    <n v="3"/>
    <s v="Third Class"/>
    <s v="de Messemaeker, Mrs. Guillaume Joseph (Emma)"/>
    <s v="female"/>
    <n v="36"/>
    <s v="Middle-aged Adult"/>
    <n v="1"/>
    <s v="Got Sibling/Spouse"/>
    <n v="0"/>
    <s v="No Parent/Child"/>
    <n v="345572"/>
    <n v="17.399999999999999"/>
    <s v="Average Fare"/>
    <s v="S"/>
    <x v="0"/>
  </r>
  <r>
    <n v="561"/>
    <n v="0"/>
    <x v="0"/>
    <n v="3"/>
    <s v="Third Class"/>
    <s v="Morrow, Mr. Thomas Rowan"/>
    <s v="male"/>
    <m/>
    <s v="No age"/>
    <n v="0"/>
    <s v="No Sibling/Spouse"/>
    <n v="0"/>
    <s v="No Parent/Child"/>
    <n v="372622"/>
    <n v="7.75"/>
    <s v="Low Fare"/>
    <s v="Q"/>
    <x v="2"/>
  </r>
  <r>
    <n v="562"/>
    <n v="0"/>
    <x v="0"/>
    <n v="3"/>
    <s v="Third Class"/>
    <s v="Sivic, Mr. Husein"/>
    <s v="male"/>
    <n v="40"/>
    <s v="Middle-aged Adult"/>
    <n v="0"/>
    <s v="No Sibling/Spouse"/>
    <n v="0"/>
    <s v="No Parent/Child"/>
    <n v="349251"/>
    <n v="7.8958000000000004"/>
    <s v="Low Fare"/>
    <s v="S"/>
    <x v="0"/>
  </r>
  <r>
    <n v="563"/>
    <n v="0"/>
    <x v="0"/>
    <n v="2"/>
    <s v="Second Class"/>
    <s v="Norman, Mr. Robert Douglas"/>
    <s v="male"/>
    <n v="28"/>
    <s v="Young Adult"/>
    <n v="0"/>
    <s v="No Sibling/Spouse"/>
    <n v="0"/>
    <s v="No Parent/Child"/>
    <n v="218629"/>
    <n v="13.5"/>
    <s v="Average Fare"/>
    <s v="S"/>
    <x v="0"/>
  </r>
  <r>
    <n v="564"/>
    <n v="0"/>
    <x v="0"/>
    <n v="3"/>
    <s v="Third Class"/>
    <s v="Simmons, Mr. John"/>
    <s v="male"/>
    <m/>
    <s v="No age"/>
    <n v="0"/>
    <s v="No Sibling/Spouse"/>
    <n v="0"/>
    <s v="No Parent/Child"/>
    <s v="SOTON/OQ 392082"/>
    <n v="8.0500000000000007"/>
    <s v="Low Fare"/>
    <s v="S"/>
    <x v="0"/>
  </r>
  <r>
    <n v="565"/>
    <n v="0"/>
    <x v="0"/>
    <n v="3"/>
    <s v="Third Class"/>
    <s v="Meanwell, Miss. (Marion Ogden)"/>
    <s v="female"/>
    <m/>
    <s v="No age"/>
    <n v="0"/>
    <s v="No Sibling/Spouse"/>
    <n v="0"/>
    <s v="No Parent/Child"/>
    <s v="SOTON/O.Q. 392087"/>
    <n v="8.0500000000000007"/>
    <s v="Low Fare"/>
    <s v="S"/>
    <x v="0"/>
  </r>
  <r>
    <n v="566"/>
    <n v="0"/>
    <x v="0"/>
    <n v="3"/>
    <s v="Third Class"/>
    <s v="Davies, Mr. Alfred J"/>
    <s v="male"/>
    <n v="24"/>
    <s v="Young Adult"/>
    <n v="2"/>
    <s v="Got Sibling/Spouse"/>
    <n v="0"/>
    <s v="No Parent/Child"/>
    <s v="A/4 48871"/>
    <n v="24.15"/>
    <s v="High Fare"/>
    <s v="S"/>
    <x v="0"/>
  </r>
  <r>
    <n v="567"/>
    <n v="0"/>
    <x v="0"/>
    <n v="3"/>
    <s v="Third Class"/>
    <s v="Stoytcheff, Mr. Ilia"/>
    <s v="male"/>
    <n v="19"/>
    <s v="Young Adult"/>
    <n v="0"/>
    <s v="No Sibling/Spouse"/>
    <n v="0"/>
    <s v="No Parent/Child"/>
    <n v="349205"/>
    <n v="7.8958000000000004"/>
    <s v="Low Fare"/>
    <s v="S"/>
    <x v="0"/>
  </r>
  <r>
    <n v="568"/>
    <n v="0"/>
    <x v="0"/>
    <n v="3"/>
    <s v="Third Class"/>
    <s v="Palsson, Mrs. Nils (Alma Cornelia Berglund)"/>
    <s v="female"/>
    <n v="29"/>
    <s v="Young Adult"/>
    <n v="0"/>
    <s v="No Sibling/Spouse"/>
    <n v="4"/>
    <s v="Got Parent/Child"/>
    <n v="349909"/>
    <n v="21.074999999999999"/>
    <s v="High Fare"/>
    <s v="S"/>
    <x v="0"/>
  </r>
  <r>
    <n v="569"/>
    <n v="0"/>
    <x v="0"/>
    <n v="3"/>
    <s v="Third Class"/>
    <s v="Doharr, Mr. Tannous"/>
    <s v="male"/>
    <m/>
    <s v="No age"/>
    <n v="0"/>
    <s v="No Sibling/Spouse"/>
    <n v="0"/>
    <s v="No Parent/Child"/>
    <n v="2686"/>
    <n v="7.2291999999999996"/>
    <s v="Low Fare"/>
    <s v="C"/>
    <x v="1"/>
  </r>
  <r>
    <n v="570"/>
    <n v="1"/>
    <x v="1"/>
    <n v="3"/>
    <s v="Third Class"/>
    <s v="Jonsson, Mr. Carl"/>
    <s v="male"/>
    <n v="32"/>
    <s v="Young Adult"/>
    <n v="0"/>
    <s v="No Sibling/Spouse"/>
    <n v="0"/>
    <s v="No Parent/Child"/>
    <n v="350417"/>
    <n v="7.8541999999999996"/>
    <s v="Low Fare"/>
    <s v="S"/>
    <x v="0"/>
  </r>
  <r>
    <n v="571"/>
    <n v="1"/>
    <x v="1"/>
    <n v="2"/>
    <s v="Second Class"/>
    <s v="Harris, Mr. George"/>
    <s v="male"/>
    <n v="62"/>
    <s v="Elderly"/>
    <n v="0"/>
    <s v="No Sibling/Spouse"/>
    <n v="0"/>
    <s v="No Parent/Child"/>
    <s v="S.W./PP 752"/>
    <n v="10.5"/>
    <s v="Average Fare"/>
    <s v="S"/>
    <x v="0"/>
  </r>
  <r>
    <n v="572"/>
    <n v="1"/>
    <x v="1"/>
    <n v="1"/>
    <s v="First Class"/>
    <s v="Appleton, Mrs. Edward Dale (Charlotte Lamson)"/>
    <s v="female"/>
    <n v="53"/>
    <s v="Elderly"/>
    <n v="2"/>
    <s v="Got Sibling/Spouse"/>
    <n v="0"/>
    <s v="No Parent/Child"/>
    <n v="11769"/>
    <n v="51.479199999999999"/>
    <s v="High Fare"/>
    <s v="S"/>
    <x v="0"/>
  </r>
  <r>
    <n v="573"/>
    <n v="1"/>
    <x v="1"/>
    <n v="1"/>
    <s v="First Class"/>
    <s v="Flynn, Mr. John Irwin (Irving)"/>
    <s v="male"/>
    <n v="36"/>
    <s v="Middle-aged Adult"/>
    <n v="0"/>
    <s v="No Sibling/Spouse"/>
    <n v="0"/>
    <s v="No Parent/Child"/>
    <s v="PC 17474"/>
    <n v="26.387499999999999"/>
    <s v="High Fare"/>
    <s v="S"/>
    <x v="0"/>
  </r>
  <r>
    <n v="574"/>
    <n v="1"/>
    <x v="1"/>
    <n v="3"/>
    <s v="Third Class"/>
    <s v="Kelly, Miss. Mary"/>
    <s v="female"/>
    <m/>
    <s v="No age"/>
    <n v="0"/>
    <s v="No Sibling/Spouse"/>
    <n v="0"/>
    <s v="No Parent/Child"/>
    <n v="14312"/>
    <n v="7.75"/>
    <s v="Low Fare"/>
    <s v="Q"/>
    <x v="2"/>
  </r>
  <r>
    <n v="575"/>
    <n v="0"/>
    <x v="0"/>
    <n v="3"/>
    <s v="Third Class"/>
    <s v="Rush, Mr. Alfred George John"/>
    <s v="male"/>
    <n v="16"/>
    <s v="Young Adult"/>
    <n v="0"/>
    <s v="No Sibling/Spouse"/>
    <n v="0"/>
    <s v="No Parent/Child"/>
    <s v="A/4. 20589"/>
    <n v="8.0500000000000007"/>
    <s v="Low Fare"/>
    <s v="S"/>
    <x v="0"/>
  </r>
  <r>
    <n v="576"/>
    <n v="0"/>
    <x v="0"/>
    <n v="3"/>
    <s v="Third Class"/>
    <s v="Patchett, Mr. George"/>
    <s v="male"/>
    <n v="19"/>
    <s v="Young Adult"/>
    <n v="0"/>
    <s v="No Sibling/Spouse"/>
    <n v="0"/>
    <s v="No Parent/Child"/>
    <n v="358585"/>
    <n v="14.5"/>
    <s v="Average Fare"/>
    <s v="S"/>
    <x v="0"/>
  </r>
  <r>
    <n v="577"/>
    <n v="1"/>
    <x v="1"/>
    <n v="2"/>
    <s v="Second Class"/>
    <s v="Garside, Miss. Ethel"/>
    <s v="female"/>
    <n v="34"/>
    <s v="Young Adult"/>
    <n v="0"/>
    <s v="No Sibling/Spouse"/>
    <n v="0"/>
    <s v="No Parent/Child"/>
    <n v="243880"/>
    <n v="13"/>
    <s v="Average Fare"/>
    <s v="S"/>
    <x v="0"/>
  </r>
  <r>
    <n v="578"/>
    <n v="1"/>
    <x v="1"/>
    <n v="1"/>
    <s v="First Class"/>
    <s v="Silvey, Mrs. William Baird (Alice Munger)"/>
    <s v="female"/>
    <n v="39"/>
    <s v="Middle-aged Adult"/>
    <n v="1"/>
    <s v="Got Sibling/Spouse"/>
    <n v="0"/>
    <s v="No Parent/Child"/>
    <n v="13507"/>
    <n v="55.9"/>
    <s v="High Fare"/>
    <s v="S"/>
    <x v="0"/>
  </r>
  <r>
    <n v="579"/>
    <n v="0"/>
    <x v="0"/>
    <n v="3"/>
    <s v="Third Class"/>
    <s v="Caram, Mrs. Joseph (Maria Elias)"/>
    <s v="female"/>
    <m/>
    <s v="No age"/>
    <n v="1"/>
    <s v="Got Sibling/Spouse"/>
    <n v="0"/>
    <s v="No Parent/Child"/>
    <n v="2689"/>
    <n v="14.458299999999999"/>
    <s v="Average Fare"/>
    <s v="C"/>
    <x v="1"/>
  </r>
  <r>
    <n v="580"/>
    <n v="1"/>
    <x v="1"/>
    <n v="3"/>
    <s v="Third Class"/>
    <s v="Jussila, Mr. Eiriik"/>
    <s v="male"/>
    <n v="32"/>
    <s v="Young Adult"/>
    <n v="0"/>
    <s v="No Sibling/Spouse"/>
    <n v="0"/>
    <s v="No Parent/Child"/>
    <s v="STON/O 2. 3101286"/>
    <n v="7.9249999999999998"/>
    <s v="Low Fare"/>
    <s v="S"/>
    <x v="0"/>
  </r>
  <r>
    <n v="581"/>
    <n v="1"/>
    <x v="1"/>
    <n v="2"/>
    <s v="Second Class"/>
    <s v="Christy, Miss. Julie Rachel"/>
    <s v="female"/>
    <n v="25"/>
    <s v="Young Adult"/>
    <n v="1"/>
    <s v="Got Sibling/Spouse"/>
    <n v="1"/>
    <s v="Got Parent/Child"/>
    <n v="237789"/>
    <n v="30"/>
    <s v="High Fare"/>
    <s v="S"/>
    <x v="0"/>
  </r>
  <r>
    <n v="582"/>
    <n v="1"/>
    <x v="1"/>
    <n v="1"/>
    <s v="First Class"/>
    <s v="Thayer, Mrs. John Borland (Marian Longstreth Morris)"/>
    <s v="female"/>
    <n v="39"/>
    <s v="Middle-aged Adult"/>
    <n v="1"/>
    <s v="Got Sibling/Spouse"/>
    <n v="1"/>
    <s v="Got Parent/Child"/>
    <n v="17421"/>
    <n v="110.88330000000001"/>
    <s v="High Fare"/>
    <s v="C"/>
    <x v="1"/>
  </r>
  <r>
    <n v="583"/>
    <n v="0"/>
    <x v="0"/>
    <n v="2"/>
    <s v="Second Class"/>
    <s v="Downton, Mr. William James"/>
    <s v="male"/>
    <n v="54"/>
    <s v="Elderly"/>
    <n v="0"/>
    <s v="No Sibling/Spouse"/>
    <n v="0"/>
    <s v="No Parent/Child"/>
    <n v="28403"/>
    <n v="26"/>
    <s v="High Fare"/>
    <s v="S"/>
    <x v="0"/>
  </r>
  <r>
    <n v="584"/>
    <n v="0"/>
    <x v="0"/>
    <n v="1"/>
    <s v="First Class"/>
    <s v="Ross, Mr. John Hugo"/>
    <s v="male"/>
    <n v="36"/>
    <s v="Middle-aged Adult"/>
    <n v="0"/>
    <s v="No Sibling/Spouse"/>
    <n v="0"/>
    <s v="No Parent/Child"/>
    <n v="13049"/>
    <n v="40.125"/>
    <s v="High Fare"/>
    <s v="C"/>
    <x v="1"/>
  </r>
  <r>
    <n v="585"/>
    <n v="0"/>
    <x v="0"/>
    <n v="3"/>
    <s v="Third Class"/>
    <s v="Paulner, Mr. Uscher"/>
    <s v="male"/>
    <m/>
    <s v="No age"/>
    <n v="0"/>
    <s v="No Sibling/Spouse"/>
    <n v="0"/>
    <s v="No Parent/Child"/>
    <n v="3411"/>
    <n v="8.7125000000000004"/>
    <s v="Low Fare"/>
    <s v="C"/>
    <x v="1"/>
  </r>
  <r>
    <n v="586"/>
    <n v="1"/>
    <x v="1"/>
    <n v="1"/>
    <s v="First Class"/>
    <s v="Taussig, Miss. Ruth"/>
    <s v="female"/>
    <n v="18"/>
    <s v="Young Adult"/>
    <n v="0"/>
    <s v="No Sibling/Spouse"/>
    <n v="2"/>
    <s v="Got Parent/Child"/>
    <n v="110413"/>
    <n v="79.650000000000006"/>
    <s v="High Fare"/>
    <s v="S"/>
    <x v="0"/>
  </r>
  <r>
    <n v="587"/>
    <n v="0"/>
    <x v="0"/>
    <n v="2"/>
    <s v="Second Class"/>
    <s v="Jarvis, Mr. John Denzil"/>
    <s v="male"/>
    <n v="47"/>
    <s v="Middle-aged Adult"/>
    <n v="0"/>
    <s v="No Sibling/Spouse"/>
    <n v="0"/>
    <s v="No Parent/Child"/>
    <n v="237565"/>
    <n v="15"/>
    <s v="Average Fare"/>
    <s v="S"/>
    <x v="0"/>
  </r>
  <r>
    <n v="588"/>
    <n v="1"/>
    <x v="1"/>
    <n v="1"/>
    <s v="First Class"/>
    <s v="Frolicher-Stehli, Mr. Maxmillian"/>
    <s v="male"/>
    <n v="60"/>
    <s v="Elderly"/>
    <n v="1"/>
    <s v="Got Sibling/Spouse"/>
    <n v="1"/>
    <s v="Got Parent/Child"/>
    <n v="13567"/>
    <n v="79.2"/>
    <s v="High Fare"/>
    <s v="C"/>
    <x v="1"/>
  </r>
  <r>
    <n v="589"/>
    <n v="0"/>
    <x v="0"/>
    <n v="3"/>
    <s v="Third Class"/>
    <s v="Gilinski, Mr. Eliezer"/>
    <s v="male"/>
    <n v="22"/>
    <s v="Young Adult"/>
    <n v="0"/>
    <s v="No Sibling/Spouse"/>
    <n v="0"/>
    <s v="No Parent/Child"/>
    <n v="14973"/>
    <n v="8.0500000000000007"/>
    <s v="Low Fare"/>
    <s v="S"/>
    <x v="0"/>
  </r>
  <r>
    <n v="590"/>
    <n v="0"/>
    <x v="0"/>
    <n v="3"/>
    <s v="Third Class"/>
    <s v="Murdlin, Mr. Joseph"/>
    <s v="male"/>
    <m/>
    <s v="No age"/>
    <n v="0"/>
    <s v="No Sibling/Spouse"/>
    <n v="0"/>
    <s v="No Parent/Child"/>
    <s v="A./5. 3235"/>
    <n v="8.0500000000000007"/>
    <s v="Low Fare"/>
    <s v="S"/>
    <x v="0"/>
  </r>
  <r>
    <n v="591"/>
    <n v="0"/>
    <x v="0"/>
    <n v="3"/>
    <s v="Third Class"/>
    <s v="Rintamaki, Mr. Matti"/>
    <s v="male"/>
    <n v="35"/>
    <s v="Middle-aged Adult"/>
    <n v="0"/>
    <s v="No Sibling/Spouse"/>
    <n v="0"/>
    <s v="No Parent/Child"/>
    <s v="STON/O 2. 3101273"/>
    <n v="7.125"/>
    <s v="Low Fare"/>
    <s v="S"/>
    <x v="0"/>
  </r>
  <r>
    <n v="592"/>
    <n v="1"/>
    <x v="1"/>
    <n v="1"/>
    <s v="First Class"/>
    <s v="Stephenson, Mrs. Walter Bertram (Martha Eustis)"/>
    <s v="female"/>
    <n v="52"/>
    <s v="Elderly"/>
    <n v="1"/>
    <s v="Got Sibling/Spouse"/>
    <n v="0"/>
    <s v="No Parent/Child"/>
    <n v="36947"/>
    <n v="78.2667"/>
    <s v="High Fare"/>
    <s v="C"/>
    <x v="1"/>
  </r>
  <r>
    <n v="593"/>
    <n v="0"/>
    <x v="0"/>
    <n v="3"/>
    <s v="Third Class"/>
    <s v="Elsbury, Mr. William James"/>
    <s v="male"/>
    <n v="47"/>
    <s v="Middle-aged Adult"/>
    <n v="0"/>
    <s v="No Sibling/Spouse"/>
    <n v="0"/>
    <s v="No Parent/Child"/>
    <s v="A/5 3902"/>
    <n v="7.25"/>
    <s v="Low Fare"/>
    <s v="S"/>
    <x v="0"/>
  </r>
  <r>
    <n v="594"/>
    <n v="0"/>
    <x v="0"/>
    <n v="3"/>
    <s v="Third Class"/>
    <s v="Bourke, Miss. Mary"/>
    <s v="female"/>
    <m/>
    <s v="No age"/>
    <n v="0"/>
    <s v="No Sibling/Spouse"/>
    <n v="2"/>
    <s v="Got Parent/Child"/>
    <n v="364848"/>
    <n v="7.75"/>
    <s v="Low Fare"/>
    <s v="Q"/>
    <x v="2"/>
  </r>
  <r>
    <n v="595"/>
    <n v="0"/>
    <x v="0"/>
    <n v="2"/>
    <s v="Second Class"/>
    <s v="Chapman, Mr. John Henry"/>
    <s v="male"/>
    <n v="37"/>
    <s v="Middle-aged Adult"/>
    <n v="1"/>
    <s v="Got Sibling/Spouse"/>
    <n v="0"/>
    <s v="No Parent/Child"/>
    <s v="SC/AH 29037"/>
    <n v="26"/>
    <s v="High Fare"/>
    <s v="S"/>
    <x v="0"/>
  </r>
  <r>
    <n v="596"/>
    <n v="0"/>
    <x v="0"/>
    <n v="3"/>
    <s v="Third Class"/>
    <s v="Van Impe, Mr. Jean Baptiste"/>
    <s v="male"/>
    <n v="36"/>
    <s v="Middle-aged Adult"/>
    <n v="1"/>
    <s v="Got Sibling/Spouse"/>
    <n v="1"/>
    <s v="Got Parent/Child"/>
    <n v="345773"/>
    <n v="24.15"/>
    <s v="High Fare"/>
    <s v="S"/>
    <x v="0"/>
  </r>
  <r>
    <n v="597"/>
    <n v="1"/>
    <x v="1"/>
    <n v="2"/>
    <s v="Second Class"/>
    <s v="Leitch, Miss. Jessie Wills"/>
    <s v="female"/>
    <m/>
    <s v="No age"/>
    <n v="0"/>
    <s v="No Sibling/Spouse"/>
    <n v="0"/>
    <s v="No Parent/Child"/>
    <n v="248727"/>
    <n v="33"/>
    <s v="High Fare"/>
    <s v="S"/>
    <x v="0"/>
  </r>
  <r>
    <n v="598"/>
    <n v="0"/>
    <x v="0"/>
    <n v="3"/>
    <s v="Third Class"/>
    <s v="Johnson, Mr. Alfred"/>
    <s v="male"/>
    <n v="49"/>
    <s v="Middle-aged Adult"/>
    <n v="0"/>
    <s v="No Sibling/Spouse"/>
    <n v="0"/>
    <s v="No Parent/Child"/>
    <s v="LINE"/>
    <n v="0"/>
    <s v="Low Fare"/>
    <s v="S"/>
    <x v="0"/>
  </r>
  <r>
    <n v="599"/>
    <n v="0"/>
    <x v="0"/>
    <n v="3"/>
    <s v="Third Class"/>
    <s v="Boulos, Mr. Hanna"/>
    <s v="male"/>
    <m/>
    <s v="No age"/>
    <n v="0"/>
    <s v="No Sibling/Spouse"/>
    <n v="0"/>
    <s v="No Parent/Child"/>
    <n v="2664"/>
    <n v="7.2249999999999996"/>
    <s v="Low Fare"/>
    <s v="C"/>
    <x v="1"/>
  </r>
  <r>
    <n v="600"/>
    <n v="1"/>
    <x v="1"/>
    <n v="1"/>
    <s v="First Class"/>
    <s v="Duff Gordon, Sir. Cosmo Edmund (Mr Morgan)"/>
    <s v="male"/>
    <n v="49"/>
    <s v="Middle-aged Adult"/>
    <n v="1"/>
    <s v="Got Sibling/Spouse"/>
    <n v="0"/>
    <s v="No Parent/Child"/>
    <s v="PC 17485"/>
    <n v="56.929200000000002"/>
    <s v="High Fare"/>
    <s v="C"/>
    <x v="1"/>
  </r>
  <r>
    <n v="601"/>
    <n v="1"/>
    <x v="1"/>
    <n v="2"/>
    <s v="Second Class"/>
    <s v="Jacobsohn, Mrs. Sidney Samuel (Amy Frances Christy)"/>
    <s v="female"/>
    <n v="24"/>
    <s v="Young Adult"/>
    <n v="2"/>
    <s v="Got Sibling/Spouse"/>
    <n v="1"/>
    <s v="Got Parent/Child"/>
    <n v="243847"/>
    <n v="27"/>
    <s v="High Fare"/>
    <s v="S"/>
    <x v="0"/>
  </r>
  <r>
    <n v="602"/>
    <n v="0"/>
    <x v="0"/>
    <n v="3"/>
    <s v="Third Class"/>
    <s v="Slabenoff, Mr. Petco"/>
    <s v="male"/>
    <m/>
    <s v="No age"/>
    <n v="0"/>
    <s v="No Sibling/Spouse"/>
    <n v="0"/>
    <s v="No Parent/Child"/>
    <n v="349214"/>
    <n v="7.8958000000000004"/>
    <s v="Low Fare"/>
    <s v="S"/>
    <x v="0"/>
  </r>
  <r>
    <n v="603"/>
    <n v="0"/>
    <x v="0"/>
    <n v="1"/>
    <s v="First Class"/>
    <s v="Harrington, Mr. Charles H"/>
    <s v="male"/>
    <m/>
    <s v="No age"/>
    <n v="0"/>
    <s v="No Sibling/Spouse"/>
    <n v="0"/>
    <s v="No Parent/Child"/>
    <n v="113796"/>
    <n v="42.4"/>
    <s v="High Fare"/>
    <s v="S"/>
    <x v="0"/>
  </r>
  <r>
    <n v="604"/>
    <n v="0"/>
    <x v="0"/>
    <n v="3"/>
    <s v="Third Class"/>
    <s v="Torber, Mr. Ernst William"/>
    <s v="male"/>
    <n v="44"/>
    <s v="Middle-aged Adult"/>
    <n v="0"/>
    <s v="No Sibling/Spouse"/>
    <n v="0"/>
    <s v="No Parent/Child"/>
    <n v="364511"/>
    <n v="8.0500000000000007"/>
    <s v="Low Fare"/>
    <s v="S"/>
    <x v="0"/>
  </r>
  <r>
    <n v="605"/>
    <n v="1"/>
    <x v="1"/>
    <n v="1"/>
    <s v="First Class"/>
    <s v="Homer, Mr. Harry (Mr E Haven)"/>
    <s v="male"/>
    <n v="35"/>
    <s v="Middle-aged Adult"/>
    <n v="0"/>
    <s v="No Sibling/Spouse"/>
    <n v="0"/>
    <s v="No Parent/Child"/>
    <n v="111426"/>
    <n v="26.55"/>
    <s v="High Fare"/>
    <s v="C"/>
    <x v="1"/>
  </r>
  <r>
    <n v="606"/>
    <n v="0"/>
    <x v="0"/>
    <n v="3"/>
    <s v="Third Class"/>
    <s v="Lindell, Mr. Edvard Bengtsson"/>
    <s v="male"/>
    <n v="36"/>
    <s v="Middle-aged Adult"/>
    <n v="1"/>
    <s v="Got Sibling/Spouse"/>
    <n v="0"/>
    <s v="No Parent/Child"/>
    <n v="349910"/>
    <n v="15.55"/>
    <s v="Average Fare"/>
    <s v="S"/>
    <x v="0"/>
  </r>
  <r>
    <n v="607"/>
    <n v="0"/>
    <x v="0"/>
    <n v="3"/>
    <s v="Third Class"/>
    <s v="Karaic, Mr. Milan"/>
    <s v="male"/>
    <n v="30"/>
    <s v="Young Adult"/>
    <n v="0"/>
    <s v="No Sibling/Spouse"/>
    <n v="0"/>
    <s v="No Parent/Child"/>
    <n v="349246"/>
    <n v="7.8958000000000004"/>
    <s v="Low Fare"/>
    <s v="S"/>
    <x v="0"/>
  </r>
  <r>
    <n v="608"/>
    <n v="1"/>
    <x v="1"/>
    <n v="1"/>
    <s v="First Class"/>
    <s v="Daniel, Mr. Robert Williams"/>
    <s v="male"/>
    <n v="27"/>
    <s v="Young Adult"/>
    <n v="0"/>
    <s v="No Sibling/Spouse"/>
    <n v="0"/>
    <s v="No Parent/Child"/>
    <n v="113804"/>
    <n v="30.5"/>
    <s v="High Fare"/>
    <s v="S"/>
    <x v="0"/>
  </r>
  <r>
    <n v="609"/>
    <n v="1"/>
    <x v="1"/>
    <n v="2"/>
    <s v="Second Class"/>
    <s v="Laroche, Mrs. Joseph (Juliette Marie Louise Lafargue)"/>
    <s v="female"/>
    <n v="22"/>
    <s v="Young Adult"/>
    <n v="1"/>
    <s v="Got Sibling/Spouse"/>
    <n v="2"/>
    <s v="Got Parent/Child"/>
    <s v="SC/Paris 2123"/>
    <n v="41.5792"/>
    <s v="High Fare"/>
    <s v="C"/>
    <x v="1"/>
  </r>
  <r>
    <n v="610"/>
    <n v="1"/>
    <x v="1"/>
    <n v="1"/>
    <s v="First Class"/>
    <s v="Shutes, Miss. Elizabeth W"/>
    <s v="female"/>
    <n v="40"/>
    <s v="Middle-aged Adult"/>
    <n v="0"/>
    <s v="No Sibling/Spouse"/>
    <n v="0"/>
    <s v="No Parent/Child"/>
    <s v="PC 17582"/>
    <n v="153.46250000000001"/>
    <s v="High Fare"/>
    <s v="S"/>
    <x v="0"/>
  </r>
  <r>
    <n v="611"/>
    <n v="0"/>
    <x v="0"/>
    <n v="3"/>
    <s v="Third Class"/>
    <s v="Andersson, Mrs. Anders Johan (Alfrida Konstantia Brogren)"/>
    <s v="female"/>
    <n v="39"/>
    <s v="Middle-aged Adult"/>
    <n v="1"/>
    <s v="Got Sibling/Spouse"/>
    <n v="5"/>
    <s v="Got Parent/Child"/>
    <n v="347082"/>
    <n v="31.274999999999999"/>
    <s v="High Fare"/>
    <s v="S"/>
    <x v="0"/>
  </r>
  <r>
    <n v="612"/>
    <n v="0"/>
    <x v="0"/>
    <n v="3"/>
    <s v="Third Class"/>
    <s v="Jardin, Mr. Jose Neto"/>
    <s v="male"/>
    <m/>
    <s v="No age"/>
    <n v="0"/>
    <s v="No Sibling/Spouse"/>
    <n v="0"/>
    <s v="No Parent/Child"/>
    <s v="SOTON/O.Q. 3101305"/>
    <n v="7.05"/>
    <s v="Low Fare"/>
    <s v="S"/>
    <x v="0"/>
  </r>
  <r>
    <n v="613"/>
    <n v="1"/>
    <x v="1"/>
    <n v="3"/>
    <s v="Third Class"/>
    <s v="Murphy, Miss. Margaret Jane"/>
    <s v="female"/>
    <m/>
    <s v="No age"/>
    <n v="1"/>
    <s v="Got Sibling/Spouse"/>
    <n v="0"/>
    <s v="No Parent/Child"/>
    <n v="367230"/>
    <n v="15.5"/>
    <s v="Average Fare"/>
    <s v="Q"/>
    <x v="2"/>
  </r>
  <r>
    <n v="614"/>
    <n v="0"/>
    <x v="0"/>
    <n v="3"/>
    <s v="Third Class"/>
    <s v="Horgan, Mr. John"/>
    <s v="male"/>
    <m/>
    <s v="No age"/>
    <n v="0"/>
    <s v="No Sibling/Spouse"/>
    <n v="0"/>
    <s v="No Parent/Child"/>
    <n v="370377"/>
    <n v="7.75"/>
    <s v="Low Fare"/>
    <s v="Q"/>
    <x v="2"/>
  </r>
  <r>
    <n v="615"/>
    <n v="0"/>
    <x v="0"/>
    <n v="3"/>
    <s v="Third Class"/>
    <s v="Brocklebank, Mr. William Alfred"/>
    <s v="male"/>
    <n v="35"/>
    <s v="Middle-aged Adult"/>
    <n v="0"/>
    <s v="No Sibling/Spouse"/>
    <n v="0"/>
    <s v="No Parent/Child"/>
    <n v="364512"/>
    <n v="8.0500000000000007"/>
    <s v="Low Fare"/>
    <s v="S"/>
    <x v="0"/>
  </r>
  <r>
    <n v="616"/>
    <n v="1"/>
    <x v="1"/>
    <n v="2"/>
    <s v="Second Class"/>
    <s v="Herman, Miss. Alice"/>
    <s v="female"/>
    <n v="24"/>
    <s v="Young Adult"/>
    <n v="1"/>
    <s v="Got Sibling/Spouse"/>
    <n v="2"/>
    <s v="Got Parent/Child"/>
    <n v="220845"/>
    <n v="65"/>
    <s v="High Fare"/>
    <s v="S"/>
    <x v="0"/>
  </r>
  <r>
    <n v="617"/>
    <n v="0"/>
    <x v="0"/>
    <n v="3"/>
    <s v="Third Class"/>
    <s v="Danbom, Mr. Ernst Gilbert"/>
    <s v="male"/>
    <n v="34"/>
    <s v="Young Adult"/>
    <n v="1"/>
    <s v="Got Sibling/Spouse"/>
    <n v="1"/>
    <s v="Got Parent/Child"/>
    <n v="347080"/>
    <n v="14.4"/>
    <s v="Average Fare"/>
    <s v="S"/>
    <x v="0"/>
  </r>
  <r>
    <n v="618"/>
    <n v="0"/>
    <x v="0"/>
    <n v="3"/>
    <s v="Third Class"/>
    <s v="Lobb, Mrs. William Arthur (Cordelia K Stanlick)"/>
    <s v="female"/>
    <n v="26"/>
    <s v="Young Adult"/>
    <n v="1"/>
    <s v="Got Sibling/Spouse"/>
    <n v="0"/>
    <s v="No Parent/Child"/>
    <s v="A/5. 3336"/>
    <n v="16.100000000000001"/>
    <s v="Average Fare"/>
    <s v="S"/>
    <x v="0"/>
  </r>
  <r>
    <n v="619"/>
    <n v="1"/>
    <x v="1"/>
    <n v="2"/>
    <s v="Second Class"/>
    <s v="Becker, Miss. Marion Louise"/>
    <s v="female"/>
    <n v="4"/>
    <s v="Young Adult"/>
    <n v="2"/>
    <s v="Got Sibling/Spouse"/>
    <n v="1"/>
    <s v="Got Parent/Child"/>
    <n v="230136"/>
    <n v="39"/>
    <s v="High Fare"/>
    <s v="S"/>
    <x v="0"/>
  </r>
  <r>
    <n v="620"/>
    <n v="0"/>
    <x v="0"/>
    <n v="2"/>
    <s v="Second Class"/>
    <s v="Gavey, Mr. Lawrence"/>
    <s v="male"/>
    <n v="26"/>
    <s v="Young Adult"/>
    <n v="0"/>
    <s v="No Sibling/Spouse"/>
    <n v="0"/>
    <s v="No Parent/Child"/>
    <n v="31028"/>
    <n v="10.5"/>
    <s v="Average Fare"/>
    <s v="S"/>
    <x v="0"/>
  </r>
  <r>
    <n v="621"/>
    <n v="0"/>
    <x v="0"/>
    <n v="3"/>
    <s v="Third Class"/>
    <s v="Yasbeck, Mr. Antoni"/>
    <s v="male"/>
    <n v="27"/>
    <s v="Young Adult"/>
    <n v="1"/>
    <s v="Got Sibling/Spouse"/>
    <n v="0"/>
    <s v="No Parent/Child"/>
    <n v="2659"/>
    <n v="14.4542"/>
    <s v="Average Fare"/>
    <s v="C"/>
    <x v="1"/>
  </r>
  <r>
    <n v="622"/>
    <n v="1"/>
    <x v="1"/>
    <n v="1"/>
    <s v="First Class"/>
    <s v="Kimball, Mr. Edwin Nelson Jr"/>
    <s v="male"/>
    <n v="42"/>
    <s v="Middle-aged Adult"/>
    <n v="1"/>
    <s v="Got Sibling/Spouse"/>
    <n v="0"/>
    <s v="No Parent/Child"/>
    <n v="11753"/>
    <n v="52.554200000000002"/>
    <s v="High Fare"/>
    <s v="S"/>
    <x v="0"/>
  </r>
  <r>
    <n v="623"/>
    <n v="1"/>
    <x v="1"/>
    <n v="3"/>
    <s v="Third Class"/>
    <s v="Nakid, Mr. Sahid"/>
    <s v="male"/>
    <n v="20"/>
    <s v="Young Adult"/>
    <n v="1"/>
    <s v="Got Sibling/Spouse"/>
    <n v="1"/>
    <s v="Got Parent/Child"/>
    <n v="2653"/>
    <n v="15.7417"/>
    <s v="Average Fare"/>
    <s v="C"/>
    <x v="1"/>
  </r>
  <r>
    <n v="624"/>
    <n v="0"/>
    <x v="0"/>
    <n v="3"/>
    <s v="Third Class"/>
    <s v="Hansen, Mr. Henry Damsgaard"/>
    <s v="male"/>
    <n v="21"/>
    <s v="Young Adult"/>
    <n v="0"/>
    <s v="No Sibling/Spouse"/>
    <n v="0"/>
    <s v="No Parent/Child"/>
    <n v="350029"/>
    <n v="7.8541999999999996"/>
    <s v="Low Fare"/>
    <s v="S"/>
    <x v="0"/>
  </r>
  <r>
    <n v="625"/>
    <n v="0"/>
    <x v="0"/>
    <n v="3"/>
    <s v="Third Class"/>
    <s v="Bowen, Mr. David John Dai"/>
    <s v="male"/>
    <n v="21"/>
    <s v="Young Adult"/>
    <n v="0"/>
    <s v="No Sibling/Spouse"/>
    <n v="0"/>
    <s v="No Parent/Child"/>
    <n v="54636"/>
    <n v="16.100000000000001"/>
    <s v="Average Fare"/>
    <s v="S"/>
    <x v="0"/>
  </r>
  <r>
    <n v="626"/>
    <n v="0"/>
    <x v="0"/>
    <n v="1"/>
    <s v="First Class"/>
    <s v="Sutton, Mr. Frederick"/>
    <s v="male"/>
    <n v="61"/>
    <s v="Elderly"/>
    <n v="0"/>
    <s v="No Sibling/Spouse"/>
    <n v="0"/>
    <s v="No Parent/Child"/>
    <n v="36963"/>
    <n v="32.320799999999998"/>
    <s v="High Fare"/>
    <s v="S"/>
    <x v="0"/>
  </r>
  <r>
    <n v="627"/>
    <n v="0"/>
    <x v="0"/>
    <n v="2"/>
    <s v="Second Class"/>
    <s v="Kirkland, Rev. Charles Leonard"/>
    <s v="male"/>
    <n v="57"/>
    <s v="Elderly"/>
    <n v="0"/>
    <s v="No Sibling/Spouse"/>
    <n v="0"/>
    <s v="No Parent/Child"/>
    <n v="219533"/>
    <n v="12.35"/>
    <s v="Average Fare"/>
    <s v="Q"/>
    <x v="2"/>
  </r>
  <r>
    <n v="628"/>
    <n v="1"/>
    <x v="1"/>
    <n v="1"/>
    <s v="First Class"/>
    <s v="Longley, Miss. Gretchen Fiske"/>
    <s v="female"/>
    <n v="21"/>
    <s v="Young Adult"/>
    <n v="0"/>
    <s v="No Sibling/Spouse"/>
    <n v="0"/>
    <s v="No Parent/Child"/>
    <n v="13502"/>
    <n v="77.958299999999994"/>
    <s v="High Fare"/>
    <s v="S"/>
    <x v="0"/>
  </r>
  <r>
    <n v="629"/>
    <n v="0"/>
    <x v="0"/>
    <n v="3"/>
    <s v="Third Class"/>
    <s v="Bostandyeff, Mr. Guentcho"/>
    <s v="male"/>
    <n v="26"/>
    <s v="Young Adult"/>
    <n v="0"/>
    <s v="No Sibling/Spouse"/>
    <n v="0"/>
    <s v="No Parent/Child"/>
    <n v="349224"/>
    <n v="7.8958000000000004"/>
    <s v="Low Fare"/>
    <s v="S"/>
    <x v="0"/>
  </r>
  <r>
    <n v="630"/>
    <n v="0"/>
    <x v="0"/>
    <n v="3"/>
    <s v="Third Class"/>
    <s v="O'Connell, Mr. Patrick D"/>
    <s v="male"/>
    <m/>
    <s v="No age"/>
    <n v="0"/>
    <s v="No Sibling/Spouse"/>
    <n v="0"/>
    <s v="No Parent/Child"/>
    <n v="334912"/>
    <n v="7.7332999999999998"/>
    <s v="Low Fare"/>
    <s v="Q"/>
    <x v="2"/>
  </r>
  <r>
    <n v="631"/>
    <n v="1"/>
    <x v="1"/>
    <n v="1"/>
    <s v="First Class"/>
    <s v="Barkworth, Mr. Algernon Henry Wilson"/>
    <s v="male"/>
    <n v="80"/>
    <s v="Elderly"/>
    <n v="0"/>
    <s v="No Sibling/Spouse"/>
    <n v="0"/>
    <s v="No Parent/Child"/>
    <n v="27042"/>
    <n v="30"/>
    <s v="High Fare"/>
    <s v="S"/>
    <x v="0"/>
  </r>
  <r>
    <n v="632"/>
    <n v="0"/>
    <x v="0"/>
    <n v="3"/>
    <s v="Third Class"/>
    <s v="Lundahl, Mr. Johan Svensson"/>
    <s v="male"/>
    <n v="51"/>
    <s v="Elderly"/>
    <n v="0"/>
    <s v="No Sibling/Spouse"/>
    <n v="0"/>
    <s v="No Parent/Child"/>
    <n v="347743"/>
    <n v="7.0541999999999998"/>
    <s v="Low Fare"/>
    <s v="S"/>
    <x v="0"/>
  </r>
  <r>
    <n v="633"/>
    <n v="1"/>
    <x v="1"/>
    <n v="1"/>
    <s v="First Class"/>
    <s v="Stahelin-Maeglin, Dr. Max"/>
    <s v="male"/>
    <n v="32"/>
    <s v="Young Adult"/>
    <n v="0"/>
    <s v="No Sibling/Spouse"/>
    <n v="0"/>
    <s v="No Parent/Child"/>
    <n v="13214"/>
    <n v="30.5"/>
    <s v="High Fare"/>
    <s v="C"/>
    <x v="1"/>
  </r>
  <r>
    <n v="634"/>
    <n v="0"/>
    <x v="0"/>
    <n v="1"/>
    <s v="First Class"/>
    <s v="Parr, Mr. William Henry Marsh"/>
    <s v="male"/>
    <m/>
    <s v="No age"/>
    <n v="0"/>
    <s v="No Sibling/Spouse"/>
    <n v="0"/>
    <s v="No Parent/Child"/>
    <n v="112052"/>
    <n v="0"/>
    <s v="Low Fare"/>
    <s v="S"/>
    <x v="0"/>
  </r>
  <r>
    <n v="635"/>
    <n v="0"/>
    <x v="0"/>
    <n v="3"/>
    <s v="Third Class"/>
    <s v="Skoog, Miss. Mabel"/>
    <s v="female"/>
    <n v="9"/>
    <s v="Young Adult"/>
    <n v="3"/>
    <s v="Got Sibling/Spouse"/>
    <n v="2"/>
    <s v="Got Parent/Child"/>
    <n v="347088"/>
    <n v="27.9"/>
    <s v="High Fare"/>
    <s v="S"/>
    <x v="0"/>
  </r>
  <r>
    <n v="636"/>
    <n v="1"/>
    <x v="1"/>
    <n v="2"/>
    <s v="Second Class"/>
    <s v="Davis, Miss. Mary"/>
    <s v="female"/>
    <n v="28"/>
    <s v="Young Adult"/>
    <n v="0"/>
    <s v="No Sibling/Spouse"/>
    <n v="0"/>
    <s v="No Parent/Child"/>
    <n v="237668"/>
    <n v="13"/>
    <s v="Average Fare"/>
    <s v="S"/>
    <x v="0"/>
  </r>
  <r>
    <n v="637"/>
    <n v="0"/>
    <x v="0"/>
    <n v="3"/>
    <s v="Third Class"/>
    <s v="Leinonen, Mr. Antti Gustaf"/>
    <s v="male"/>
    <n v="32"/>
    <s v="Young Adult"/>
    <n v="0"/>
    <s v="No Sibling/Spouse"/>
    <n v="0"/>
    <s v="No Parent/Child"/>
    <s v="STON/O 2. 3101292"/>
    <n v="7.9249999999999998"/>
    <s v="Low Fare"/>
    <s v="S"/>
    <x v="0"/>
  </r>
  <r>
    <n v="638"/>
    <n v="0"/>
    <x v="0"/>
    <n v="2"/>
    <s v="Second Class"/>
    <s v="Collyer, Mr. Harvey"/>
    <s v="male"/>
    <n v="31"/>
    <s v="Young Adult"/>
    <n v="1"/>
    <s v="Got Sibling/Spouse"/>
    <n v="1"/>
    <s v="Got Parent/Child"/>
    <s v="C.A. 31921"/>
    <n v="26.25"/>
    <s v="High Fare"/>
    <s v="S"/>
    <x v="0"/>
  </r>
  <r>
    <n v="639"/>
    <n v="0"/>
    <x v="0"/>
    <n v="3"/>
    <s v="Third Class"/>
    <s v="Panula, Mrs. Juha (Maria Emilia Ojala)"/>
    <s v="female"/>
    <n v="41"/>
    <s v="Middle-aged Adult"/>
    <n v="0"/>
    <s v="No Sibling/Spouse"/>
    <n v="5"/>
    <s v="Got Parent/Child"/>
    <n v="3101295"/>
    <n v="39.6875"/>
    <s v="High Fare"/>
    <s v="S"/>
    <x v="0"/>
  </r>
  <r>
    <n v="640"/>
    <n v="0"/>
    <x v="0"/>
    <n v="3"/>
    <s v="Third Class"/>
    <s v="Thorneycroft, Mr. Percival"/>
    <s v="male"/>
    <m/>
    <s v="No age"/>
    <n v="1"/>
    <s v="Got Sibling/Spouse"/>
    <n v="0"/>
    <s v="No Parent/Child"/>
    <n v="376564"/>
    <n v="16.100000000000001"/>
    <s v="Average Fare"/>
    <s v="S"/>
    <x v="0"/>
  </r>
  <r>
    <n v="641"/>
    <n v="0"/>
    <x v="0"/>
    <n v="3"/>
    <s v="Third Class"/>
    <s v="Jensen, Mr. Hans Peder"/>
    <s v="male"/>
    <n v="20"/>
    <s v="Young Adult"/>
    <n v="0"/>
    <s v="No Sibling/Spouse"/>
    <n v="0"/>
    <s v="No Parent/Child"/>
    <n v="350050"/>
    <n v="7.8541999999999996"/>
    <s v="Low Fare"/>
    <s v="S"/>
    <x v="0"/>
  </r>
  <r>
    <n v="642"/>
    <n v="1"/>
    <x v="1"/>
    <n v="1"/>
    <s v="First Class"/>
    <s v="Sagesser, Mlle. Emma"/>
    <s v="female"/>
    <n v="24"/>
    <s v="Young Adult"/>
    <n v="0"/>
    <s v="No Sibling/Spouse"/>
    <n v="0"/>
    <s v="No Parent/Child"/>
    <s v="PC 17477"/>
    <n v="69.3"/>
    <s v="High Fare"/>
    <s v="C"/>
    <x v="1"/>
  </r>
  <r>
    <n v="643"/>
    <n v="0"/>
    <x v="0"/>
    <n v="3"/>
    <s v="Third Class"/>
    <s v="Skoog, Miss. Margit Elizabeth"/>
    <s v="female"/>
    <n v="2"/>
    <s v="Young Adult"/>
    <n v="3"/>
    <s v="Got Sibling/Spouse"/>
    <n v="2"/>
    <s v="Got Parent/Child"/>
    <n v="347088"/>
    <n v="27.9"/>
    <s v="High Fare"/>
    <s v="S"/>
    <x v="0"/>
  </r>
  <r>
    <n v="644"/>
    <n v="1"/>
    <x v="1"/>
    <n v="3"/>
    <s v="Third Class"/>
    <s v="Foo, Mr. Choong"/>
    <s v="male"/>
    <m/>
    <s v="No age"/>
    <n v="0"/>
    <s v="No Sibling/Spouse"/>
    <n v="0"/>
    <s v="No Parent/Child"/>
    <n v="1601"/>
    <n v="56.495800000000003"/>
    <s v="High Fare"/>
    <s v="S"/>
    <x v="0"/>
  </r>
  <r>
    <n v="645"/>
    <n v="1"/>
    <x v="1"/>
    <n v="3"/>
    <s v="Third Class"/>
    <s v="Baclini, Miss. Eugenie"/>
    <s v="female"/>
    <n v="0.75"/>
    <s v="Young Adult"/>
    <n v="2"/>
    <s v="Got Sibling/Spouse"/>
    <n v="1"/>
    <s v="Got Parent/Child"/>
    <n v="2666"/>
    <n v="19.258299999999998"/>
    <s v="Average Fare"/>
    <s v="C"/>
    <x v="1"/>
  </r>
  <r>
    <n v="646"/>
    <n v="1"/>
    <x v="1"/>
    <n v="1"/>
    <s v="First Class"/>
    <s v="Harper, Mr. Henry Sleeper"/>
    <s v="male"/>
    <n v="48"/>
    <s v="Middle-aged Adult"/>
    <n v="1"/>
    <s v="Got Sibling/Spouse"/>
    <n v="0"/>
    <s v="No Parent/Child"/>
    <s v="PC 17572"/>
    <n v="76.729200000000006"/>
    <s v="High Fare"/>
    <s v="C"/>
    <x v="1"/>
  </r>
  <r>
    <n v="647"/>
    <n v="0"/>
    <x v="0"/>
    <n v="3"/>
    <s v="Third Class"/>
    <s v="Cor, Mr. Liudevit"/>
    <s v="male"/>
    <n v="19"/>
    <s v="Young Adult"/>
    <n v="0"/>
    <s v="No Sibling/Spouse"/>
    <n v="0"/>
    <s v="No Parent/Child"/>
    <n v="349231"/>
    <n v="7.8958000000000004"/>
    <s v="Low Fare"/>
    <s v="S"/>
    <x v="0"/>
  </r>
  <r>
    <n v="648"/>
    <n v="1"/>
    <x v="1"/>
    <n v="1"/>
    <s v="First Class"/>
    <s v="Simonius-Blumer, Col. Oberst Alfons"/>
    <s v="male"/>
    <n v="56"/>
    <s v="Elderly"/>
    <n v="0"/>
    <s v="No Sibling/Spouse"/>
    <n v="0"/>
    <s v="No Parent/Child"/>
    <n v="13213"/>
    <n v="35.5"/>
    <s v="High Fare"/>
    <s v="C"/>
    <x v="1"/>
  </r>
  <r>
    <n v="649"/>
    <n v="0"/>
    <x v="0"/>
    <n v="3"/>
    <s v="Third Class"/>
    <s v="Willey, Mr. Edward"/>
    <s v="male"/>
    <m/>
    <s v="No age"/>
    <n v="0"/>
    <s v="No Sibling/Spouse"/>
    <n v="0"/>
    <s v="No Parent/Child"/>
    <s v="S.O./P.P. 751"/>
    <n v="7.55"/>
    <s v="Low Fare"/>
    <s v="S"/>
    <x v="0"/>
  </r>
  <r>
    <n v="650"/>
    <n v="1"/>
    <x v="1"/>
    <n v="3"/>
    <s v="Third Class"/>
    <s v="Stanley, Miss. Amy Zillah Elsie"/>
    <s v="female"/>
    <n v="23"/>
    <s v="Young Adult"/>
    <n v="0"/>
    <s v="No Sibling/Spouse"/>
    <n v="0"/>
    <s v="No Parent/Child"/>
    <s v="CA. 2314"/>
    <n v="7.55"/>
    <s v="Low Fare"/>
    <s v="S"/>
    <x v="0"/>
  </r>
  <r>
    <n v="651"/>
    <n v="0"/>
    <x v="0"/>
    <n v="3"/>
    <s v="Third Class"/>
    <s v="Mitkoff, Mr. Mito"/>
    <s v="male"/>
    <m/>
    <s v="No age"/>
    <n v="0"/>
    <s v="No Sibling/Spouse"/>
    <n v="0"/>
    <s v="No Parent/Child"/>
    <n v="349221"/>
    <n v="7.8958000000000004"/>
    <s v="Low Fare"/>
    <s v="S"/>
    <x v="0"/>
  </r>
  <r>
    <n v="652"/>
    <n v="1"/>
    <x v="1"/>
    <n v="2"/>
    <s v="Second Class"/>
    <s v="Doling, Miss. Elsie"/>
    <s v="female"/>
    <n v="18"/>
    <s v="Young Adult"/>
    <n v="0"/>
    <s v="No Sibling/Spouse"/>
    <n v="1"/>
    <s v="Got Parent/Child"/>
    <n v="231919"/>
    <n v="23"/>
    <s v="High Fare"/>
    <s v="S"/>
    <x v="0"/>
  </r>
  <r>
    <n v="653"/>
    <n v="0"/>
    <x v="0"/>
    <n v="3"/>
    <s v="Third Class"/>
    <s v="Kalvik, Mr. Johannes Halvorsen"/>
    <s v="male"/>
    <n v="21"/>
    <s v="Young Adult"/>
    <n v="0"/>
    <s v="No Sibling/Spouse"/>
    <n v="0"/>
    <s v="No Parent/Child"/>
    <n v="8475"/>
    <n v="8.4332999999999991"/>
    <s v="Low Fare"/>
    <s v="S"/>
    <x v="0"/>
  </r>
  <r>
    <n v="654"/>
    <n v="1"/>
    <x v="1"/>
    <n v="3"/>
    <s v="Third Class"/>
    <s v="O'Leary, Miss. Hanora Norah"/>
    <s v="female"/>
    <m/>
    <s v="No age"/>
    <n v="0"/>
    <s v="No Sibling/Spouse"/>
    <n v="0"/>
    <s v="No Parent/Child"/>
    <n v="330919"/>
    <n v="7.8292000000000002"/>
    <s v="Low Fare"/>
    <s v="Q"/>
    <x v="2"/>
  </r>
  <r>
    <n v="655"/>
    <n v="0"/>
    <x v="0"/>
    <n v="3"/>
    <s v="Third Class"/>
    <s v="Hegarty, Miss. Hanora Nora"/>
    <s v="female"/>
    <n v="18"/>
    <s v="Young Adult"/>
    <n v="0"/>
    <s v="No Sibling/Spouse"/>
    <n v="0"/>
    <s v="No Parent/Child"/>
    <n v="365226"/>
    <n v="6.75"/>
    <s v="Low Fare"/>
    <s v="Q"/>
    <x v="2"/>
  </r>
  <r>
    <n v="656"/>
    <n v="0"/>
    <x v="0"/>
    <n v="2"/>
    <s v="Second Class"/>
    <s v="Hickman, Mr. Leonard Mark"/>
    <s v="male"/>
    <n v="24"/>
    <s v="Young Adult"/>
    <n v="2"/>
    <s v="Got Sibling/Spouse"/>
    <n v="0"/>
    <s v="No Parent/Child"/>
    <s v="S.O.C. 14879"/>
    <n v="73.5"/>
    <s v="High Fare"/>
    <s v="S"/>
    <x v="0"/>
  </r>
  <r>
    <n v="657"/>
    <n v="0"/>
    <x v="0"/>
    <n v="3"/>
    <s v="Third Class"/>
    <s v="Radeff, Mr. Alexander"/>
    <s v="male"/>
    <m/>
    <s v="No age"/>
    <n v="0"/>
    <s v="No Sibling/Spouse"/>
    <n v="0"/>
    <s v="No Parent/Child"/>
    <n v="349223"/>
    <n v="7.8958000000000004"/>
    <s v="Low Fare"/>
    <s v="S"/>
    <x v="0"/>
  </r>
  <r>
    <n v="658"/>
    <n v="0"/>
    <x v="0"/>
    <n v="3"/>
    <s v="Third Class"/>
    <s v="Bourke, Mrs. John (Catherine)"/>
    <s v="female"/>
    <n v="32"/>
    <s v="Young Adult"/>
    <n v="1"/>
    <s v="Got Sibling/Spouse"/>
    <n v="1"/>
    <s v="Got Parent/Child"/>
    <n v="364849"/>
    <n v="15.5"/>
    <s v="Average Fare"/>
    <s v="Q"/>
    <x v="2"/>
  </r>
  <r>
    <n v="659"/>
    <n v="0"/>
    <x v="0"/>
    <n v="2"/>
    <s v="Second Class"/>
    <s v="Eitemiller, Mr. George Floyd"/>
    <s v="male"/>
    <n v="23"/>
    <s v="Young Adult"/>
    <n v="0"/>
    <s v="No Sibling/Spouse"/>
    <n v="0"/>
    <s v="No Parent/Child"/>
    <n v="29751"/>
    <n v="13"/>
    <s v="Average Fare"/>
    <s v="S"/>
    <x v="0"/>
  </r>
  <r>
    <n v="660"/>
    <n v="0"/>
    <x v="0"/>
    <n v="1"/>
    <s v="First Class"/>
    <s v="Newell, Mr. Arthur Webster"/>
    <s v="male"/>
    <n v="58"/>
    <s v="Elderly"/>
    <n v="0"/>
    <s v="No Sibling/Spouse"/>
    <n v="2"/>
    <s v="Got Parent/Child"/>
    <n v="35273"/>
    <n v="113.27500000000001"/>
    <s v="High Fare"/>
    <s v="C"/>
    <x v="1"/>
  </r>
  <r>
    <n v="661"/>
    <n v="1"/>
    <x v="1"/>
    <n v="1"/>
    <s v="First Class"/>
    <s v="Frauenthal, Dr. Henry William"/>
    <s v="male"/>
    <n v="50"/>
    <s v="Elderly"/>
    <n v="2"/>
    <s v="Got Sibling/Spouse"/>
    <n v="0"/>
    <s v="No Parent/Child"/>
    <s v="PC 17611"/>
    <n v="133.65"/>
    <s v="High Fare"/>
    <s v="S"/>
    <x v="0"/>
  </r>
  <r>
    <n v="662"/>
    <n v="0"/>
    <x v="0"/>
    <n v="3"/>
    <s v="Third Class"/>
    <s v="Badt, Mr. Mohamed"/>
    <s v="male"/>
    <n v="40"/>
    <s v="Middle-aged Adult"/>
    <n v="0"/>
    <s v="No Sibling/Spouse"/>
    <n v="0"/>
    <s v="No Parent/Child"/>
    <n v="2623"/>
    <n v="7.2249999999999996"/>
    <s v="Low Fare"/>
    <s v="C"/>
    <x v="1"/>
  </r>
  <r>
    <n v="663"/>
    <n v="0"/>
    <x v="0"/>
    <n v="1"/>
    <s v="First Class"/>
    <s v="Colley, Mr. Edward Pomeroy"/>
    <s v="male"/>
    <n v="47"/>
    <s v="Middle-aged Adult"/>
    <n v="0"/>
    <s v="No Sibling/Spouse"/>
    <n v="0"/>
    <s v="No Parent/Child"/>
    <n v="5727"/>
    <n v="25.587499999999999"/>
    <s v="High Fare"/>
    <s v="S"/>
    <x v="0"/>
  </r>
  <r>
    <n v="664"/>
    <n v="0"/>
    <x v="0"/>
    <n v="3"/>
    <s v="Third Class"/>
    <s v="Coleff, Mr. Peju"/>
    <s v="male"/>
    <n v="36"/>
    <s v="Middle-aged Adult"/>
    <n v="0"/>
    <s v="No Sibling/Spouse"/>
    <n v="0"/>
    <s v="No Parent/Child"/>
    <n v="349210"/>
    <n v="7.4958"/>
    <s v="Low Fare"/>
    <s v="S"/>
    <x v="0"/>
  </r>
  <r>
    <n v="665"/>
    <n v="1"/>
    <x v="1"/>
    <n v="3"/>
    <s v="Third Class"/>
    <s v="Lindqvist, Mr. Eino William"/>
    <s v="male"/>
    <n v="20"/>
    <s v="Young Adult"/>
    <n v="1"/>
    <s v="Got Sibling/Spouse"/>
    <n v="0"/>
    <s v="No Parent/Child"/>
    <s v="STON/O 2. 3101285"/>
    <n v="7.9249999999999998"/>
    <s v="Low Fare"/>
    <s v="S"/>
    <x v="0"/>
  </r>
  <r>
    <n v="666"/>
    <n v="0"/>
    <x v="0"/>
    <n v="2"/>
    <s v="Second Class"/>
    <s v="Hickman, Mr. Lewis"/>
    <s v="male"/>
    <n v="32"/>
    <s v="Young Adult"/>
    <n v="2"/>
    <s v="Got Sibling/Spouse"/>
    <n v="0"/>
    <s v="No Parent/Child"/>
    <s v="S.O.C. 14879"/>
    <n v="73.5"/>
    <s v="High Fare"/>
    <s v="S"/>
    <x v="0"/>
  </r>
  <r>
    <n v="667"/>
    <n v="0"/>
    <x v="0"/>
    <n v="2"/>
    <s v="Second Class"/>
    <s v="Butler, Mr. Reginald Fenton"/>
    <s v="male"/>
    <n v="25"/>
    <s v="Young Adult"/>
    <n v="0"/>
    <s v="No Sibling/Spouse"/>
    <n v="0"/>
    <s v="No Parent/Child"/>
    <n v="234686"/>
    <n v="13"/>
    <s v="Average Fare"/>
    <s v="S"/>
    <x v="0"/>
  </r>
  <r>
    <n v="668"/>
    <n v="0"/>
    <x v="0"/>
    <n v="3"/>
    <s v="Third Class"/>
    <s v="Rommetvedt, Mr. Knud Paust"/>
    <s v="male"/>
    <m/>
    <s v="No age"/>
    <n v="0"/>
    <s v="No Sibling/Spouse"/>
    <n v="0"/>
    <s v="No Parent/Child"/>
    <n v="312993"/>
    <n v="7.7750000000000004"/>
    <s v="Low Fare"/>
    <s v="S"/>
    <x v="0"/>
  </r>
  <r>
    <n v="669"/>
    <n v="0"/>
    <x v="0"/>
    <n v="3"/>
    <s v="Third Class"/>
    <s v="Cook, Mr. Jacob"/>
    <s v="male"/>
    <n v="43"/>
    <s v="Middle-aged Adult"/>
    <n v="0"/>
    <s v="No Sibling/Spouse"/>
    <n v="0"/>
    <s v="No Parent/Child"/>
    <s v="A/5 3536"/>
    <n v="8.0500000000000007"/>
    <s v="Low Fare"/>
    <s v="S"/>
    <x v="0"/>
  </r>
  <r>
    <n v="670"/>
    <n v="1"/>
    <x v="1"/>
    <n v="1"/>
    <s v="First Class"/>
    <s v="Taylor, Mrs. Elmer Zebley (Juliet Cummins Wright)"/>
    <s v="female"/>
    <m/>
    <s v="No age"/>
    <n v="1"/>
    <s v="Got Sibling/Spouse"/>
    <n v="0"/>
    <s v="No Parent/Child"/>
    <n v="19996"/>
    <n v="52"/>
    <s v="High Fare"/>
    <s v="S"/>
    <x v="0"/>
  </r>
  <r>
    <n v="671"/>
    <n v="1"/>
    <x v="1"/>
    <n v="2"/>
    <s v="Second Class"/>
    <s v="Brown, Mrs. Thomas William Solomon (Elizabeth Catherine Ford)"/>
    <s v="female"/>
    <n v="40"/>
    <s v="Middle-aged Adult"/>
    <n v="1"/>
    <s v="Got Sibling/Spouse"/>
    <n v="1"/>
    <s v="Got Parent/Child"/>
    <n v="29750"/>
    <n v="39"/>
    <s v="High Fare"/>
    <s v="S"/>
    <x v="0"/>
  </r>
  <r>
    <n v="672"/>
    <n v="0"/>
    <x v="0"/>
    <n v="1"/>
    <s v="First Class"/>
    <s v="Davidson, Mr. Thornton"/>
    <s v="male"/>
    <n v="31"/>
    <s v="Young Adult"/>
    <n v="1"/>
    <s v="Got Sibling/Spouse"/>
    <n v="0"/>
    <s v="No Parent/Child"/>
    <s v="F.C. 12750"/>
    <n v="52"/>
    <s v="High Fare"/>
    <s v="S"/>
    <x v="0"/>
  </r>
  <r>
    <n v="673"/>
    <n v="0"/>
    <x v="0"/>
    <n v="2"/>
    <s v="Second Class"/>
    <s v="Mitchell, Mr. Henry Michael"/>
    <s v="male"/>
    <n v="70"/>
    <s v="Elderly"/>
    <n v="0"/>
    <s v="No Sibling/Spouse"/>
    <n v="0"/>
    <s v="No Parent/Child"/>
    <s v="C.A. 24580"/>
    <n v="10.5"/>
    <s v="Average Fare"/>
    <s v="S"/>
    <x v="0"/>
  </r>
  <r>
    <n v="674"/>
    <n v="1"/>
    <x v="1"/>
    <n v="2"/>
    <s v="Second Class"/>
    <s v="Wilhelms, Mr. Charles"/>
    <s v="male"/>
    <n v="31"/>
    <s v="Young Adult"/>
    <n v="0"/>
    <s v="No Sibling/Spouse"/>
    <n v="0"/>
    <s v="No Parent/Child"/>
    <n v="244270"/>
    <n v="13"/>
    <s v="Average Fare"/>
    <s v="S"/>
    <x v="0"/>
  </r>
  <r>
    <n v="675"/>
    <n v="0"/>
    <x v="0"/>
    <n v="2"/>
    <s v="Second Class"/>
    <s v="Watson, Mr. Ennis Hastings"/>
    <s v="male"/>
    <m/>
    <s v="No age"/>
    <n v="0"/>
    <s v="No Sibling/Spouse"/>
    <n v="0"/>
    <s v="No Parent/Child"/>
    <n v="239856"/>
    <n v="0"/>
    <s v="Low Fare"/>
    <s v="S"/>
    <x v="0"/>
  </r>
  <r>
    <n v="676"/>
    <n v="0"/>
    <x v="0"/>
    <n v="3"/>
    <s v="Third Class"/>
    <s v="Edvardsson, Mr. Gustaf Hjalmar"/>
    <s v="male"/>
    <n v="18"/>
    <s v="Young Adult"/>
    <n v="0"/>
    <s v="No Sibling/Spouse"/>
    <n v="0"/>
    <s v="No Parent/Child"/>
    <n v="349912"/>
    <n v="7.7750000000000004"/>
    <s v="Low Fare"/>
    <s v="S"/>
    <x v="0"/>
  </r>
  <r>
    <n v="677"/>
    <n v="0"/>
    <x v="0"/>
    <n v="3"/>
    <s v="Third Class"/>
    <s v="Sawyer, Mr. Frederick Charles"/>
    <s v="male"/>
    <n v="24.5"/>
    <s v="Young Adult"/>
    <n v="0"/>
    <s v="No Sibling/Spouse"/>
    <n v="0"/>
    <s v="No Parent/Child"/>
    <n v="342826"/>
    <n v="8.0500000000000007"/>
    <s v="Low Fare"/>
    <s v="S"/>
    <x v="0"/>
  </r>
  <r>
    <n v="678"/>
    <n v="1"/>
    <x v="1"/>
    <n v="3"/>
    <s v="Third Class"/>
    <s v="Turja, Miss. Anna Sofia"/>
    <s v="female"/>
    <n v="18"/>
    <s v="Young Adult"/>
    <n v="0"/>
    <s v="No Sibling/Spouse"/>
    <n v="0"/>
    <s v="No Parent/Child"/>
    <n v="4138"/>
    <n v="9.8416999999999994"/>
    <s v="Low Fare"/>
    <s v="S"/>
    <x v="0"/>
  </r>
  <r>
    <n v="679"/>
    <n v="0"/>
    <x v="0"/>
    <n v="3"/>
    <s v="Third Class"/>
    <s v="Goodwin, Mrs. Frederick (Augusta Tyler)"/>
    <s v="female"/>
    <n v="43"/>
    <s v="Middle-aged Adult"/>
    <n v="1"/>
    <s v="Got Sibling/Spouse"/>
    <n v="6"/>
    <s v="Got Parent/Child"/>
    <s v="CA 2144"/>
    <n v="46.9"/>
    <s v="High Fare"/>
    <s v="S"/>
    <x v="0"/>
  </r>
  <r>
    <n v="680"/>
    <n v="1"/>
    <x v="1"/>
    <n v="1"/>
    <s v="First Class"/>
    <s v="Cardeza, Mr. Thomas Drake Martinez"/>
    <s v="male"/>
    <n v="36"/>
    <s v="Middle-aged Adult"/>
    <n v="0"/>
    <s v="No Sibling/Spouse"/>
    <n v="1"/>
    <s v="Got Parent/Child"/>
    <s v="PC 17755"/>
    <n v="512.32920000000001"/>
    <s v="High Fare"/>
    <s v="C"/>
    <x v="1"/>
  </r>
  <r>
    <n v="681"/>
    <n v="0"/>
    <x v="0"/>
    <n v="3"/>
    <s v="Third Class"/>
    <s v="Peters, Miss. Katie"/>
    <s v="female"/>
    <m/>
    <s v="No age"/>
    <n v="0"/>
    <s v="No Sibling/Spouse"/>
    <n v="0"/>
    <s v="No Parent/Child"/>
    <n v="330935"/>
    <n v="8.1374999999999993"/>
    <s v="Low Fare"/>
    <s v="Q"/>
    <x v="2"/>
  </r>
  <r>
    <n v="682"/>
    <n v="1"/>
    <x v="1"/>
    <n v="1"/>
    <s v="First Class"/>
    <s v="Hassab, Mr. Hammad"/>
    <s v="male"/>
    <n v="27"/>
    <s v="Young Adult"/>
    <n v="0"/>
    <s v="No Sibling/Spouse"/>
    <n v="0"/>
    <s v="No Parent/Child"/>
    <s v="PC 17572"/>
    <n v="76.729200000000006"/>
    <s v="High Fare"/>
    <s v="C"/>
    <x v="1"/>
  </r>
  <r>
    <n v="683"/>
    <n v="0"/>
    <x v="0"/>
    <n v="3"/>
    <s v="Third Class"/>
    <s v="Olsvigen, Mr. Thor Anderson"/>
    <s v="male"/>
    <n v="20"/>
    <s v="Young Adult"/>
    <n v="0"/>
    <s v="No Sibling/Spouse"/>
    <n v="0"/>
    <s v="No Parent/Child"/>
    <n v="6563"/>
    <n v="9.2249999999999996"/>
    <s v="Low Fare"/>
    <s v="S"/>
    <x v="0"/>
  </r>
  <r>
    <n v="684"/>
    <n v="0"/>
    <x v="0"/>
    <n v="3"/>
    <s v="Third Class"/>
    <s v="Goodwin, Mr. Charles Edward"/>
    <s v="male"/>
    <n v="14"/>
    <s v="Young Adult"/>
    <n v="5"/>
    <s v="Got Sibling/Spouse"/>
    <n v="2"/>
    <s v="Got Parent/Child"/>
    <s v="CA 2144"/>
    <n v="46.9"/>
    <s v="High Fare"/>
    <s v="S"/>
    <x v="0"/>
  </r>
  <r>
    <n v="685"/>
    <n v="0"/>
    <x v="0"/>
    <n v="2"/>
    <s v="Second Class"/>
    <s v="Brown, Mr. Thomas William Solomon"/>
    <s v="male"/>
    <n v="60"/>
    <s v="Elderly"/>
    <n v="1"/>
    <s v="Got Sibling/Spouse"/>
    <n v="1"/>
    <s v="Got Parent/Child"/>
    <n v="29750"/>
    <n v="39"/>
    <s v="High Fare"/>
    <s v="S"/>
    <x v="0"/>
  </r>
  <r>
    <n v="686"/>
    <n v="0"/>
    <x v="0"/>
    <n v="2"/>
    <s v="Second Class"/>
    <s v="Laroche, Mr. Joseph Philippe Lemercier"/>
    <s v="male"/>
    <n v="25"/>
    <s v="Young Adult"/>
    <n v="1"/>
    <s v="Got Sibling/Spouse"/>
    <n v="2"/>
    <s v="Got Parent/Child"/>
    <s v="SC/Paris 2123"/>
    <n v="41.5792"/>
    <s v="High Fare"/>
    <s v="C"/>
    <x v="1"/>
  </r>
  <r>
    <n v="687"/>
    <n v="0"/>
    <x v="0"/>
    <n v="3"/>
    <s v="Third Class"/>
    <s v="Panula, Mr. Jaako Arnold"/>
    <s v="male"/>
    <n v="14"/>
    <s v="Young Adult"/>
    <n v="4"/>
    <s v="Got Sibling/Spouse"/>
    <n v="1"/>
    <s v="Got Parent/Child"/>
    <n v="3101295"/>
    <n v="39.6875"/>
    <s v="High Fare"/>
    <s v="S"/>
    <x v="0"/>
  </r>
  <r>
    <n v="688"/>
    <n v="0"/>
    <x v="0"/>
    <n v="3"/>
    <s v="Third Class"/>
    <s v="Dakic, Mr. Branko"/>
    <s v="male"/>
    <n v="19"/>
    <s v="Young Adult"/>
    <n v="0"/>
    <s v="No Sibling/Spouse"/>
    <n v="0"/>
    <s v="No Parent/Child"/>
    <n v="349228"/>
    <n v="10.1708"/>
    <s v="Average Fare"/>
    <s v="S"/>
    <x v="0"/>
  </r>
  <r>
    <n v="689"/>
    <n v="0"/>
    <x v="0"/>
    <n v="3"/>
    <s v="Third Class"/>
    <s v="Fischer, Mr. Eberhard Thelander"/>
    <s v="male"/>
    <n v="18"/>
    <s v="Young Adult"/>
    <n v="0"/>
    <s v="No Sibling/Spouse"/>
    <n v="0"/>
    <s v="No Parent/Child"/>
    <n v="350036"/>
    <n v="7.7957999999999998"/>
    <s v="Low Fare"/>
    <s v="S"/>
    <x v="0"/>
  </r>
  <r>
    <n v="690"/>
    <n v="1"/>
    <x v="1"/>
    <n v="1"/>
    <s v="First Class"/>
    <s v="Madill, Miss. Georgette Alexandra"/>
    <s v="female"/>
    <n v="15"/>
    <s v="Young Adult"/>
    <n v="0"/>
    <s v="No Sibling/Spouse"/>
    <n v="1"/>
    <s v="Got Parent/Child"/>
    <n v="24160"/>
    <n v="211.33750000000001"/>
    <s v="High Fare"/>
    <s v="S"/>
    <x v="0"/>
  </r>
  <r>
    <n v="691"/>
    <n v="1"/>
    <x v="1"/>
    <n v="1"/>
    <s v="First Class"/>
    <s v="Dick, Mr. Albert Adrian"/>
    <s v="male"/>
    <n v="31"/>
    <s v="Young Adult"/>
    <n v="1"/>
    <s v="Got Sibling/Spouse"/>
    <n v="0"/>
    <s v="No Parent/Child"/>
    <n v="17474"/>
    <n v="57"/>
    <s v="High Fare"/>
    <s v="S"/>
    <x v="0"/>
  </r>
  <r>
    <n v="692"/>
    <n v="1"/>
    <x v="1"/>
    <n v="3"/>
    <s v="Third Class"/>
    <s v="Karun, Miss. Manca"/>
    <s v="female"/>
    <n v="4"/>
    <s v="Young Adult"/>
    <n v="0"/>
    <s v="No Sibling/Spouse"/>
    <n v="1"/>
    <s v="Got Parent/Child"/>
    <n v="349256"/>
    <n v="13.416700000000001"/>
    <s v="Average Fare"/>
    <s v="C"/>
    <x v="1"/>
  </r>
  <r>
    <n v="693"/>
    <n v="1"/>
    <x v="1"/>
    <n v="3"/>
    <s v="Third Class"/>
    <s v="Lam, Mr. Ali"/>
    <s v="male"/>
    <m/>
    <s v="No age"/>
    <n v="0"/>
    <s v="No Sibling/Spouse"/>
    <n v="0"/>
    <s v="No Parent/Child"/>
    <n v="1601"/>
    <n v="56.495800000000003"/>
    <s v="High Fare"/>
    <s v="S"/>
    <x v="0"/>
  </r>
  <r>
    <n v="694"/>
    <n v="0"/>
    <x v="0"/>
    <n v="3"/>
    <s v="Third Class"/>
    <s v="Saad, Mr. Khalil"/>
    <s v="male"/>
    <n v="25"/>
    <s v="Young Adult"/>
    <n v="0"/>
    <s v="No Sibling/Spouse"/>
    <n v="0"/>
    <s v="No Parent/Child"/>
    <n v="2672"/>
    <n v="7.2249999999999996"/>
    <s v="Low Fare"/>
    <s v="C"/>
    <x v="1"/>
  </r>
  <r>
    <n v="695"/>
    <n v="0"/>
    <x v="0"/>
    <n v="1"/>
    <s v="First Class"/>
    <s v="Weir, Col. John"/>
    <s v="male"/>
    <n v="60"/>
    <s v="Elderly"/>
    <n v="0"/>
    <s v="No Sibling/Spouse"/>
    <n v="0"/>
    <s v="No Parent/Child"/>
    <n v="113800"/>
    <n v="26.55"/>
    <s v="High Fare"/>
    <s v="S"/>
    <x v="0"/>
  </r>
  <r>
    <n v="696"/>
    <n v="0"/>
    <x v="0"/>
    <n v="2"/>
    <s v="Second Class"/>
    <s v="Chapman, Mr. Charles Henry"/>
    <s v="male"/>
    <n v="52"/>
    <s v="Elderly"/>
    <n v="0"/>
    <s v="No Sibling/Spouse"/>
    <n v="0"/>
    <s v="No Parent/Child"/>
    <n v="248731"/>
    <n v="13.5"/>
    <s v="Average Fare"/>
    <s v="S"/>
    <x v="0"/>
  </r>
  <r>
    <n v="697"/>
    <n v="0"/>
    <x v="0"/>
    <n v="3"/>
    <s v="Third Class"/>
    <s v="Kelly, Mr. James"/>
    <s v="male"/>
    <n v="44"/>
    <s v="Middle-aged Adult"/>
    <n v="0"/>
    <s v="No Sibling/Spouse"/>
    <n v="0"/>
    <s v="No Parent/Child"/>
    <n v="363592"/>
    <n v="8.0500000000000007"/>
    <s v="Low Fare"/>
    <s v="S"/>
    <x v="0"/>
  </r>
  <r>
    <n v="698"/>
    <n v="1"/>
    <x v="1"/>
    <n v="3"/>
    <s v="Third Class"/>
    <s v="Mullens, Miss. Katherine Katie"/>
    <s v="female"/>
    <m/>
    <s v="No age"/>
    <n v="0"/>
    <s v="No Sibling/Spouse"/>
    <n v="0"/>
    <s v="No Parent/Child"/>
    <n v="35852"/>
    <n v="7.7332999999999998"/>
    <s v="Low Fare"/>
    <s v="Q"/>
    <x v="2"/>
  </r>
  <r>
    <n v="699"/>
    <n v="0"/>
    <x v="0"/>
    <n v="1"/>
    <s v="First Class"/>
    <s v="Thayer, Mr. John Borland"/>
    <s v="male"/>
    <n v="49"/>
    <s v="Middle-aged Adult"/>
    <n v="1"/>
    <s v="Got Sibling/Spouse"/>
    <n v="1"/>
    <s v="Got Parent/Child"/>
    <n v="17421"/>
    <n v="110.88330000000001"/>
    <s v="High Fare"/>
    <s v="C"/>
    <x v="1"/>
  </r>
  <r>
    <n v="700"/>
    <n v="0"/>
    <x v="0"/>
    <n v="3"/>
    <s v="Third Class"/>
    <s v="Humblen, Mr. Adolf Mathias Nicolai Olsen"/>
    <s v="male"/>
    <n v="42"/>
    <s v="Middle-aged Adult"/>
    <n v="0"/>
    <s v="No Sibling/Spouse"/>
    <n v="0"/>
    <s v="No Parent/Child"/>
    <n v="348121"/>
    <n v="7.65"/>
    <s v="Low Fare"/>
    <s v="S"/>
    <x v="0"/>
  </r>
  <r>
    <n v="701"/>
    <n v="1"/>
    <x v="1"/>
    <n v="1"/>
    <s v="First Class"/>
    <s v="Astor, Mrs. John Jacob (Madeleine Talmadge Force)"/>
    <s v="female"/>
    <n v="18"/>
    <s v="Young Adult"/>
    <n v="1"/>
    <s v="Got Sibling/Spouse"/>
    <n v="0"/>
    <s v="No Parent/Child"/>
    <s v="PC 17757"/>
    <n v="227.52500000000001"/>
    <s v="High Fare"/>
    <s v="C"/>
    <x v="1"/>
  </r>
  <r>
    <n v="702"/>
    <n v="1"/>
    <x v="1"/>
    <n v="1"/>
    <s v="First Class"/>
    <s v="Silverthorne, Mr. Spencer Victor"/>
    <s v="male"/>
    <n v="35"/>
    <s v="Middle-aged Adult"/>
    <n v="0"/>
    <s v="No Sibling/Spouse"/>
    <n v="0"/>
    <s v="No Parent/Child"/>
    <s v="PC 17475"/>
    <n v="26.287500000000001"/>
    <s v="High Fare"/>
    <s v="S"/>
    <x v="0"/>
  </r>
  <r>
    <n v="703"/>
    <n v="0"/>
    <x v="0"/>
    <n v="3"/>
    <s v="Third Class"/>
    <s v="Barbara, Miss. Saiide"/>
    <s v="female"/>
    <n v="18"/>
    <s v="Young Adult"/>
    <n v="0"/>
    <s v="No Sibling/Spouse"/>
    <n v="1"/>
    <s v="Got Parent/Child"/>
    <n v="2691"/>
    <n v="14.4542"/>
    <s v="Average Fare"/>
    <s v="C"/>
    <x v="1"/>
  </r>
  <r>
    <n v="704"/>
    <n v="0"/>
    <x v="0"/>
    <n v="3"/>
    <s v="Third Class"/>
    <s v="Gallagher, Mr. Martin"/>
    <s v="male"/>
    <n v="25"/>
    <s v="Young Adult"/>
    <n v="0"/>
    <s v="No Sibling/Spouse"/>
    <n v="0"/>
    <s v="No Parent/Child"/>
    <n v="36864"/>
    <n v="7.7416999999999998"/>
    <s v="Low Fare"/>
    <s v="Q"/>
    <x v="2"/>
  </r>
  <r>
    <n v="705"/>
    <n v="0"/>
    <x v="0"/>
    <n v="3"/>
    <s v="Third Class"/>
    <s v="Hansen, Mr. Henrik Juul"/>
    <s v="male"/>
    <n v="26"/>
    <s v="Young Adult"/>
    <n v="1"/>
    <s v="Got Sibling/Spouse"/>
    <n v="0"/>
    <s v="No Parent/Child"/>
    <n v="350025"/>
    <n v="7.8541999999999996"/>
    <s v="Low Fare"/>
    <s v="S"/>
    <x v="0"/>
  </r>
  <r>
    <n v="706"/>
    <n v="0"/>
    <x v="0"/>
    <n v="2"/>
    <s v="Second Class"/>
    <s v="Morley, Mr. Henry Samuel (Mr Henry Marshall)"/>
    <s v="male"/>
    <n v="39"/>
    <s v="Middle-aged Adult"/>
    <n v="0"/>
    <s v="No Sibling/Spouse"/>
    <n v="0"/>
    <s v="No Parent/Child"/>
    <n v="250655"/>
    <n v="26"/>
    <s v="High Fare"/>
    <s v="S"/>
    <x v="0"/>
  </r>
  <r>
    <n v="707"/>
    <n v="1"/>
    <x v="1"/>
    <n v="2"/>
    <s v="Second Class"/>
    <s v="Kelly, Mrs. Florence Fannie"/>
    <s v="female"/>
    <n v="45"/>
    <s v="Middle-aged Adult"/>
    <n v="0"/>
    <s v="No Sibling/Spouse"/>
    <n v="0"/>
    <s v="No Parent/Child"/>
    <n v="223596"/>
    <n v="13.5"/>
    <s v="Average Fare"/>
    <s v="S"/>
    <x v="0"/>
  </r>
  <r>
    <n v="708"/>
    <n v="1"/>
    <x v="1"/>
    <n v="1"/>
    <s v="First Class"/>
    <s v="Calderhead, Mr. Edward Pennington"/>
    <s v="male"/>
    <n v="42"/>
    <s v="Middle-aged Adult"/>
    <n v="0"/>
    <s v="No Sibling/Spouse"/>
    <n v="0"/>
    <s v="No Parent/Child"/>
    <s v="PC 17476"/>
    <n v="26.287500000000001"/>
    <s v="High Fare"/>
    <s v="S"/>
    <x v="0"/>
  </r>
  <r>
    <n v="709"/>
    <n v="1"/>
    <x v="1"/>
    <n v="1"/>
    <s v="First Class"/>
    <s v="Cleaver, Miss. Alice"/>
    <s v="female"/>
    <n v="22"/>
    <s v="Young Adult"/>
    <n v="0"/>
    <s v="No Sibling/Spouse"/>
    <n v="0"/>
    <s v="No Parent/Child"/>
    <n v="113781"/>
    <n v="151.55000000000001"/>
    <s v="High Fare"/>
    <s v="S"/>
    <x v="0"/>
  </r>
  <r>
    <n v="710"/>
    <n v="1"/>
    <x v="1"/>
    <n v="3"/>
    <s v="Third Class"/>
    <s v="Moubarek, Master. Halim Gonios (William George)"/>
    <s v="male"/>
    <m/>
    <s v="No age"/>
    <n v="1"/>
    <s v="Got Sibling/Spouse"/>
    <n v="1"/>
    <s v="Got Parent/Child"/>
    <n v="2661"/>
    <n v="15.245799999999999"/>
    <s v="Average Fare"/>
    <s v="C"/>
    <x v="1"/>
  </r>
  <r>
    <n v="711"/>
    <n v="1"/>
    <x v="1"/>
    <n v="1"/>
    <s v="First Class"/>
    <s v="Mayne, Mlle. Berthe Antonine (Mrs de Villiers)"/>
    <s v="female"/>
    <n v="24"/>
    <s v="Young Adult"/>
    <n v="0"/>
    <s v="No Sibling/Spouse"/>
    <n v="0"/>
    <s v="No Parent/Child"/>
    <s v="PC 17482"/>
    <n v="49.504199999999997"/>
    <s v="High Fare"/>
    <s v="C"/>
    <x v="1"/>
  </r>
  <r>
    <n v="712"/>
    <n v="0"/>
    <x v="0"/>
    <n v="1"/>
    <s v="First Class"/>
    <s v="Klaber, Mr. Herman"/>
    <s v="male"/>
    <m/>
    <s v="No age"/>
    <n v="0"/>
    <s v="No Sibling/Spouse"/>
    <n v="0"/>
    <s v="No Parent/Child"/>
    <n v="113028"/>
    <n v="26.55"/>
    <s v="High Fare"/>
    <s v="S"/>
    <x v="0"/>
  </r>
  <r>
    <n v="713"/>
    <n v="1"/>
    <x v="1"/>
    <n v="1"/>
    <s v="First Class"/>
    <s v="Taylor, Mr. Elmer Zebley"/>
    <s v="male"/>
    <n v="48"/>
    <s v="Middle-aged Adult"/>
    <n v="1"/>
    <s v="Got Sibling/Spouse"/>
    <n v="0"/>
    <s v="No Parent/Child"/>
    <n v="19996"/>
    <n v="52"/>
    <s v="High Fare"/>
    <s v="S"/>
    <x v="0"/>
  </r>
  <r>
    <n v="714"/>
    <n v="0"/>
    <x v="0"/>
    <n v="3"/>
    <s v="Third Class"/>
    <s v="Larsson, Mr. August Viktor"/>
    <s v="male"/>
    <n v="29"/>
    <s v="Young Adult"/>
    <n v="0"/>
    <s v="No Sibling/Spouse"/>
    <n v="0"/>
    <s v="No Parent/Child"/>
    <n v="7545"/>
    <n v="9.4832999999999998"/>
    <s v="Low Fare"/>
    <s v="S"/>
    <x v="0"/>
  </r>
  <r>
    <n v="715"/>
    <n v="0"/>
    <x v="0"/>
    <n v="2"/>
    <s v="Second Class"/>
    <s v="Greenberg, Mr. Samuel"/>
    <s v="male"/>
    <n v="52"/>
    <s v="Elderly"/>
    <n v="0"/>
    <s v="No Sibling/Spouse"/>
    <n v="0"/>
    <s v="No Parent/Child"/>
    <n v="250647"/>
    <n v="13"/>
    <s v="Average Fare"/>
    <s v="S"/>
    <x v="0"/>
  </r>
  <r>
    <n v="716"/>
    <n v="0"/>
    <x v="0"/>
    <n v="3"/>
    <s v="Third Class"/>
    <s v="Soholt, Mr. Peter Andreas Lauritz Andersen"/>
    <s v="male"/>
    <n v="19"/>
    <s v="Young Adult"/>
    <n v="0"/>
    <s v="No Sibling/Spouse"/>
    <n v="0"/>
    <s v="No Parent/Child"/>
    <n v="348124"/>
    <n v="7.65"/>
    <s v="Low Fare"/>
    <s v="S"/>
    <x v="0"/>
  </r>
  <r>
    <n v="717"/>
    <n v="1"/>
    <x v="1"/>
    <n v="1"/>
    <s v="First Class"/>
    <s v="Endres, Miss. Caroline Louise"/>
    <s v="female"/>
    <n v="38"/>
    <s v="Middle-aged Adult"/>
    <n v="0"/>
    <s v="No Sibling/Spouse"/>
    <n v="0"/>
    <s v="No Parent/Child"/>
    <s v="PC 17757"/>
    <n v="227.52500000000001"/>
    <s v="High Fare"/>
    <s v="C"/>
    <x v="1"/>
  </r>
  <r>
    <n v="718"/>
    <n v="1"/>
    <x v="1"/>
    <n v="2"/>
    <s v="Second Class"/>
    <s v="Troutt, Miss. Edwina Celia Winnie"/>
    <s v="female"/>
    <n v="27"/>
    <s v="Young Adult"/>
    <n v="0"/>
    <s v="No Sibling/Spouse"/>
    <n v="0"/>
    <s v="No Parent/Child"/>
    <n v="34218"/>
    <n v="10.5"/>
    <s v="Average Fare"/>
    <s v="S"/>
    <x v="0"/>
  </r>
  <r>
    <n v="719"/>
    <n v="0"/>
    <x v="0"/>
    <n v="3"/>
    <s v="Third Class"/>
    <s v="McEvoy, Mr. Michael"/>
    <s v="male"/>
    <m/>
    <s v="No age"/>
    <n v="0"/>
    <s v="No Sibling/Spouse"/>
    <n v="0"/>
    <s v="No Parent/Child"/>
    <n v="36568"/>
    <n v="15.5"/>
    <s v="Average Fare"/>
    <s v="Q"/>
    <x v="2"/>
  </r>
  <r>
    <n v="720"/>
    <n v="0"/>
    <x v="0"/>
    <n v="3"/>
    <s v="Third Class"/>
    <s v="Johnson, Mr. Malkolm Joackim"/>
    <s v="male"/>
    <n v="33"/>
    <s v="Young Adult"/>
    <n v="0"/>
    <s v="No Sibling/Spouse"/>
    <n v="0"/>
    <s v="No Parent/Child"/>
    <n v="347062"/>
    <n v="7.7750000000000004"/>
    <s v="Low Fare"/>
    <s v="S"/>
    <x v="0"/>
  </r>
  <r>
    <n v="721"/>
    <n v="1"/>
    <x v="1"/>
    <n v="2"/>
    <s v="Second Class"/>
    <s v="Harper, Miss. Annie Jessie Nina"/>
    <s v="female"/>
    <n v="6"/>
    <s v="Young Adult"/>
    <n v="0"/>
    <s v="No Sibling/Spouse"/>
    <n v="1"/>
    <s v="Got Parent/Child"/>
    <n v="248727"/>
    <n v="33"/>
    <s v="High Fare"/>
    <s v="S"/>
    <x v="0"/>
  </r>
  <r>
    <n v="722"/>
    <n v="0"/>
    <x v="0"/>
    <n v="3"/>
    <s v="Third Class"/>
    <s v="Jensen, Mr. Svend Lauritz"/>
    <s v="male"/>
    <n v="17"/>
    <s v="Young Adult"/>
    <n v="1"/>
    <s v="Got Sibling/Spouse"/>
    <n v="0"/>
    <s v="No Parent/Child"/>
    <n v="350048"/>
    <n v="7.0541999999999998"/>
    <s v="Low Fare"/>
    <s v="S"/>
    <x v="0"/>
  </r>
  <r>
    <n v="723"/>
    <n v="0"/>
    <x v="0"/>
    <n v="2"/>
    <s v="Second Class"/>
    <s v="Gillespie, Mr. William Henry"/>
    <s v="male"/>
    <n v="34"/>
    <s v="Young Adult"/>
    <n v="0"/>
    <s v="No Sibling/Spouse"/>
    <n v="0"/>
    <s v="No Parent/Child"/>
    <n v="12233"/>
    <n v="13"/>
    <s v="Average Fare"/>
    <s v="S"/>
    <x v="0"/>
  </r>
  <r>
    <n v="724"/>
    <n v="0"/>
    <x v="0"/>
    <n v="2"/>
    <s v="Second Class"/>
    <s v="Hodges, Mr. Henry Price"/>
    <s v="male"/>
    <n v="50"/>
    <s v="Elderly"/>
    <n v="0"/>
    <s v="No Sibling/Spouse"/>
    <n v="0"/>
    <s v="No Parent/Child"/>
    <n v="250643"/>
    <n v="13"/>
    <s v="Average Fare"/>
    <s v="S"/>
    <x v="0"/>
  </r>
  <r>
    <n v="725"/>
    <n v="1"/>
    <x v="1"/>
    <n v="1"/>
    <s v="First Class"/>
    <s v="Chambers, Mr. Norman Campbell"/>
    <s v="male"/>
    <n v="27"/>
    <s v="Young Adult"/>
    <n v="1"/>
    <s v="Got Sibling/Spouse"/>
    <n v="0"/>
    <s v="No Parent/Child"/>
    <n v="113806"/>
    <n v="53.1"/>
    <s v="High Fare"/>
    <s v="S"/>
    <x v="0"/>
  </r>
  <r>
    <n v="726"/>
    <n v="0"/>
    <x v="0"/>
    <n v="3"/>
    <s v="Third Class"/>
    <s v="Oreskovic, Mr. Luka"/>
    <s v="male"/>
    <n v="20"/>
    <s v="Young Adult"/>
    <n v="0"/>
    <s v="No Sibling/Spouse"/>
    <n v="0"/>
    <s v="No Parent/Child"/>
    <n v="315094"/>
    <n v="8.6624999999999996"/>
    <s v="Low Fare"/>
    <s v="S"/>
    <x v="0"/>
  </r>
  <r>
    <n v="727"/>
    <n v="1"/>
    <x v="1"/>
    <n v="2"/>
    <s v="Second Class"/>
    <s v="Renouf, Mrs. Peter Henry (Lillian Jefferys)"/>
    <s v="female"/>
    <n v="30"/>
    <s v="Young Adult"/>
    <n v="3"/>
    <s v="Got Sibling/Spouse"/>
    <n v="0"/>
    <s v="No Parent/Child"/>
    <n v="31027"/>
    <n v="21"/>
    <s v="High Fare"/>
    <s v="S"/>
    <x v="0"/>
  </r>
  <r>
    <n v="728"/>
    <n v="1"/>
    <x v="1"/>
    <n v="3"/>
    <s v="Third Class"/>
    <s v="Mannion, Miss. Margareth"/>
    <s v="female"/>
    <m/>
    <s v="No age"/>
    <n v="0"/>
    <s v="No Sibling/Spouse"/>
    <n v="0"/>
    <s v="No Parent/Child"/>
    <n v="36866"/>
    <n v="7.7374999999999998"/>
    <s v="Low Fare"/>
    <s v="Q"/>
    <x v="2"/>
  </r>
  <r>
    <n v="729"/>
    <n v="0"/>
    <x v="0"/>
    <n v="2"/>
    <s v="Second Class"/>
    <s v="Bryhl, Mr. Kurt Arnold Gottfrid"/>
    <s v="male"/>
    <n v="25"/>
    <s v="Young Adult"/>
    <n v="1"/>
    <s v="Got Sibling/Spouse"/>
    <n v="0"/>
    <s v="No Parent/Child"/>
    <n v="236853"/>
    <n v="26"/>
    <s v="High Fare"/>
    <s v="S"/>
    <x v="0"/>
  </r>
  <r>
    <n v="730"/>
    <n v="0"/>
    <x v="0"/>
    <n v="3"/>
    <s v="Third Class"/>
    <s v="Ilmakangas, Miss. Pieta Sofia"/>
    <s v="female"/>
    <n v="25"/>
    <s v="Young Adult"/>
    <n v="1"/>
    <s v="Got Sibling/Spouse"/>
    <n v="0"/>
    <s v="No Parent/Child"/>
    <s v="STON/O2. 3101271"/>
    <n v="7.9249999999999998"/>
    <s v="Low Fare"/>
    <s v="S"/>
    <x v="0"/>
  </r>
  <r>
    <n v="731"/>
    <n v="1"/>
    <x v="1"/>
    <n v="1"/>
    <s v="First Class"/>
    <s v="Allen, Miss. Elisabeth Walton"/>
    <s v="female"/>
    <n v="29"/>
    <s v="Young Adult"/>
    <n v="0"/>
    <s v="No Sibling/Spouse"/>
    <n v="0"/>
    <s v="No Parent/Child"/>
    <n v="24160"/>
    <n v="211.33750000000001"/>
    <s v="High Fare"/>
    <s v="S"/>
    <x v="0"/>
  </r>
  <r>
    <n v="732"/>
    <n v="0"/>
    <x v="0"/>
    <n v="3"/>
    <s v="Third Class"/>
    <s v="Hassan, Mr. Houssein G N"/>
    <s v="male"/>
    <n v="11"/>
    <s v="Young Adult"/>
    <n v="0"/>
    <s v="No Sibling/Spouse"/>
    <n v="0"/>
    <s v="No Parent/Child"/>
    <n v="2699"/>
    <n v="18.787500000000001"/>
    <s v="Average Fare"/>
    <s v="C"/>
    <x v="1"/>
  </r>
  <r>
    <n v="733"/>
    <n v="0"/>
    <x v="0"/>
    <n v="2"/>
    <s v="Second Class"/>
    <s v="Knight, Mr. Robert J"/>
    <s v="male"/>
    <m/>
    <s v="No age"/>
    <n v="0"/>
    <s v="No Sibling/Spouse"/>
    <n v="0"/>
    <s v="No Parent/Child"/>
    <n v="239855"/>
    <n v="0"/>
    <s v="Low Fare"/>
    <s v="S"/>
    <x v="0"/>
  </r>
  <r>
    <n v="734"/>
    <n v="0"/>
    <x v="0"/>
    <n v="2"/>
    <s v="Second Class"/>
    <s v="Berriman, Mr. William John"/>
    <s v="male"/>
    <n v="23"/>
    <s v="Young Adult"/>
    <n v="0"/>
    <s v="No Sibling/Spouse"/>
    <n v="0"/>
    <s v="No Parent/Child"/>
    <n v="28425"/>
    <n v="13"/>
    <s v="Average Fare"/>
    <s v="S"/>
    <x v="0"/>
  </r>
  <r>
    <n v="735"/>
    <n v="0"/>
    <x v="0"/>
    <n v="2"/>
    <s v="Second Class"/>
    <s v="Troupiansky, Mr. Moses Aaron"/>
    <s v="male"/>
    <n v="23"/>
    <s v="Young Adult"/>
    <n v="0"/>
    <s v="No Sibling/Spouse"/>
    <n v="0"/>
    <s v="No Parent/Child"/>
    <n v="233639"/>
    <n v="13"/>
    <s v="Average Fare"/>
    <s v="S"/>
    <x v="0"/>
  </r>
  <r>
    <n v="736"/>
    <n v="0"/>
    <x v="0"/>
    <n v="3"/>
    <s v="Third Class"/>
    <s v="Williams, Mr. Leslie"/>
    <s v="male"/>
    <n v="28.5"/>
    <s v="Young Adult"/>
    <n v="0"/>
    <s v="No Sibling/Spouse"/>
    <n v="0"/>
    <s v="No Parent/Child"/>
    <n v="54636"/>
    <n v="16.100000000000001"/>
    <s v="Average Fare"/>
    <s v="S"/>
    <x v="0"/>
  </r>
  <r>
    <n v="737"/>
    <n v="0"/>
    <x v="0"/>
    <n v="3"/>
    <s v="Third Class"/>
    <s v="Ford, Mrs. Edward (Margaret Ann Watson)"/>
    <s v="female"/>
    <n v="48"/>
    <s v="Middle-aged Adult"/>
    <n v="1"/>
    <s v="Got Sibling/Spouse"/>
    <n v="3"/>
    <s v="Got Parent/Child"/>
    <s v="W./C. 6608"/>
    <n v="34.375"/>
    <s v="High Fare"/>
    <s v="S"/>
    <x v="0"/>
  </r>
  <r>
    <n v="738"/>
    <n v="1"/>
    <x v="1"/>
    <n v="1"/>
    <s v="First Class"/>
    <s v="Lesurer, Mr. Gustave J"/>
    <s v="male"/>
    <n v="35"/>
    <s v="Middle-aged Adult"/>
    <n v="0"/>
    <s v="No Sibling/Spouse"/>
    <n v="0"/>
    <s v="No Parent/Child"/>
    <s v="PC 17755"/>
    <n v="512.32920000000001"/>
    <s v="High Fare"/>
    <s v="C"/>
    <x v="1"/>
  </r>
  <r>
    <n v="739"/>
    <n v="0"/>
    <x v="0"/>
    <n v="3"/>
    <s v="Third Class"/>
    <s v="Ivanoff, Mr. Kanio"/>
    <s v="male"/>
    <m/>
    <s v="No age"/>
    <n v="0"/>
    <s v="No Sibling/Spouse"/>
    <n v="0"/>
    <s v="No Parent/Child"/>
    <n v="349201"/>
    <n v="7.8958000000000004"/>
    <s v="Low Fare"/>
    <s v="S"/>
    <x v="0"/>
  </r>
  <r>
    <n v="740"/>
    <n v="0"/>
    <x v="0"/>
    <n v="3"/>
    <s v="Third Class"/>
    <s v="Nankoff, Mr. Minko"/>
    <s v="male"/>
    <m/>
    <s v="No age"/>
    <n v="0"/>
    <s v="No Sibling/Spouse"/>
    <n v="0"/>
    <s v="No Parent/Child"/>
    <n v="349218"/>
    <n v="7.8958000000000004"/>
    <s v="Low Fare"/>
    <s v="S"/>
    <x v="0"/>
  </r>
  <r>
    <n v="741"/>
    <n v="1"/>
    <x v="1"/>
    <n v="1"/>
    <s v="First Class"/>
    <s v="Hawksford, Mr. Walter James"/>
    <s v="male"/>
    <m/>
    <s v="No age"/>
    <n v="0"/>
    <s v="No Sibling/Spouse"/>
    <n v="0"/>
    <s v="No Parent/Child"/>
    <n v="16988"/>
    <n v="30"/>
    <s v="High Fare"/>
    <s v="S"/>
    <x v="0"/>
  </r>
  <r>
    <n v="742"/>
    <n v="0"/>
    <x v="0"/>
    <n v="1"/>
    <s v="First Class"/>
    <s v="Cavendish, Mr. Tyrell William"/>
    <s v="male"/>
    <n v="36"/>
    <s v="Middle-aged Adult"/>
    <n v="1"/>
    <s v="Got Sibling/Spouse"/>
    <n v="0"/>
    <s v="No Parent/Child"/>
    <n v="19877"/>
    <n v="78.849999999999994"/>
    <s v="High Fare"/>
    <s v="S"/>
    <x v="0"/>
  </r>
  <r>
    <n v="743"/>
    <n v="1"/>
    <x v="1"/>
    <n v="1"/>
    <s v="First Class"/>
    <s v="Ryerson, Miss. Susan Parker Suzette"/>
    <s v="female"/>
    <n v="21"/>
    <s v="Young Adult"/>
    <n v="2"/>
    <s v="Got Sibling/Spouse"/>
    <n v="2"/>
    <s v="Got Parent/Child"/>
    <s v="PC 17608"/>
    <n v="262.375"/>
    <s v="High Fare"/>
    <s v="C"/>
    <x v="1"/>
  </r>
  <r>
    <n v="744"/>
    <n v="0"/>
    <x v="0"/>
    <n v="3"/>
    <s v="Third Class"/>
    <s v="McNamee, Mr. Neal"/>
    <s v="male"/>
    <n v="24"/>
    <s v="Young Adult"/>
    <n v="1"/>
    <s v="Got Sibling/Spouse"/>
    <n v="0"/>
    <s v="No Parent/Child"/>
    <n v="376566"/>
    <n v="16.100000000000001"/>
    <s v="Average Fare"/>
    <s v="S"/>
    <x v="0"/>
  </r>
  <r>
    <n v="745"/>
    <n v="1"/>
    <x v="1"/>
    <n v="3"/>
    <s v="Third Class"/>
    <s v="Stranden, Mr. Juho"/>
    <s v="male"/>
    <n v="31"/>
    <s v="Young Adult"/>
    <n v="0"/>
    <s v="No Sibling/Spouse"/>
    <n v="0"/>
    <s v="No Parent/Child"/>
    <s v="STON/O 2. 3101288"/>
    <n v="7.9249999999999998"/>
    <s v="Low Fare"/>
    <s v="S"/>
    <x v="0"/>
  </r>
  <r>
    <n v="746"/>
    <n v="0"/>
    <x v="0"/>
    <n v="1"/>
    <s v="First Class"/>
    <s v="Crosby, Capt. Edward Gifford"/>
    <s v="male"/>
    <n v="70"/>
    <s v="Elderly"/>
    <n v="1"/>
    <s v="Got Sibling/Spouse"/>
    <n v="1"/>
    <s v="Got Parent/Child"/>
    <s v="WE/P 5735"/>
    <n v="71"/>
    <s v="High Fare"/>
    <s v="S"/>
    <x v="0"/>
  </r>
  <r>
    <n v="747"/>
    <n v="0"/>
    <x v="0"/>
    <n v="3"/>
    <s v="Third Class"/>
    <s v="Abbott, Mr. Rossmore Edward"/>
    <s v="male"/>
    <n v="16"/>
    <s v="Young Adult"/>
    <n v="1"/>
    <s v="Got Sibling/Spouse"/>
    <n v="1"/>
    <s v="Got Parent/Child"/>
    <s v="C.A. 2673"/>
    <n v="20.25"/>
    <s v="High Fare"/>
    <s v="S"/>
    <x v="0"/>
  </r>
  <r>
    <n v="748"/>
    <n v="1"/>
    <x v="1"/>
    <n v="2"/>
    <s v="Second Class"/>
    <s v="Sinkkonen, Miss. Anna"/>
    <s v="female"/>
    <n v="30"/>
    <s v="Young Adult"/>
    <n v="0"/>
    <s v="No Sibling/Spouse"/>
    <n v="0"/>
    <s v="No Parent/Child"/>
    <n v="250648"/>
    <n v="13"/>
    <s v="Average Fare"/>
    <s v="S"/>
    <x v="0"/>
  </r>
  <r>
    <n v="749"/>
    <n v="0"/>
    <x v="0"/>
    <n v="1"/>
    <s v="First Class"/>
    <s v="Marvin, Mr. Daniel Warner"/>
    <s v="male"/>
    <n v="19"/>
    <s v="Young Adult"/>
    <n v="1"/>
    <s v="Got Sibling/Spouse"/>
    <n v="0"/>
    <s v="No Parent/Child"/>
    <n v="113773"/>
    <n v="53.1"/>
    <s v="High Fare"/>
    <s v="S"/>
    <x v="0"/>
  </r>
  <r>
    <n v="750"/>
    <n v="0"/>
    <x v="0"/>
    <n v="3"/>
    <s v="Third Class"/>
    <s v="Connaghton, Mr. Michael"/>
    <s v="male"/>
    <n v="31"/>
    <s v="Young Adult"/>
    <n v="0"/>
    <s v="No Sibling/Spouse"/>
    <n v="0"/>
    <s v="No Parent/Child"/>
    <n v="335097"/>
    <n v="7.75"/>
    <s v="Low Fare"/>
    <s v="Q"/>
    <x v="2"/>
  </r>
  <r>
    <n v="751"/>
    <n v="1"/>
    <x v="1"/>
    <n v="2"/>
    <s v="Second Class"/>
    <s v="Wells, Miss. Joan"/>
    <s v="female"/>
    <n v="4"/>
    <s v="Young Adult"/>
    <n v="1"/>
    <s v="Got Sibling/Spouse"/>
    <n v="1"/>
    <s v="Got Parent/Child"/>
    <n v="29103"/>
    <n v="23"/>
    <s v="High Fare"/>
    <s v="S"/>
    <x v="0"/>
  </r>
  <r>
    <n v="752"/>
    <n v="1"/>
    <x v="1"/>
    <n v="3"/>
    <s v="Third Class"/>
    <s v="Moor, Master. Meier"/>
    <s v="male"/>
    <n v="6"/>
    <s v="Young Adult"/>
    <n v="0"/>
    <s v="No Sibling/Spouse"/>
    <n v="1"/>
    <s v="Got Parent/Child"/>
    <n v="392096"/>
    <n v="12.475"/>
    <s v="Average Fare"/>
    <s v="S"/>
    <x v="0"/>
  </r>
  <r>
    <n v="753"/>
    <n v="0"/>
    <x v="0"/>
    <n v="3"/>
    <s v="Third Class"/>
    <s v="Vande Velde, Mr. Johannes Joseph"/>
    <s v="male"/>
    <n v="33"/>
    <s v="Young Adult"/>
    <n v="0"/>
    <s v="No Sibling/Spouse"/>
    <n v="0"/>
    <s v="No Parent/Child"/>
    <n v="345780"/>
    <n v="9.5"/>
    <s v="Low Fare"/>
    <s v="S"/>
    <x v="0"/>
  </r>
  <r>
    <n v="754"/>
    <n v="0"/>
    <x v="0"/>
    <n v="3"/>
    <s v="Third Class"/>
    <s v="Jonkoff, Mr. Lalio"/>
    <s v="male"/>
    <n v="23"/>
    <s v="Young Adult"/>
    <n v="0"/>
    <s v="No Sibling/Spouse"/>
    <n v="0"/>
    <s v="No Parent/Child"/>
    <n v="349204"/>
    <n v="7.8958000000000004"/>
    <s v="Low Fare"/>
    <s v="S"/>
    <x v="0"/>
  </r>
  <r>
    <n v="755"/>
    <n v="1"/>
    <x v="1"/>
    <n v="2"/>
    <s v="Second Class"/>
    <s v="Herman, Mrs. Samuel (Jane Laver)"/>
    <s v="female"/>
    <n v="48"/>
    <s v="Middle-aged Adult"/>
    <n v="1"/>
    <s v="Got Sibling/Spouse"/>
    <n v="2"/>
    <s v="Got Parent/Child"/>
    <n v="220845"/>
    <n v="65"/>
    <s v="High Fare"/>
    <s v="S"/>
    <x v="0"/>
  </r>
  <r>
    <n v="756"/>
    <n v="1"/>
    <x v="1"/>
    <n v="2"/>
    <s v="Second Class"/>
    <s v="Hamalainen, Master. Viljo"/>
    <s v="male"/>
    <n v="0.67"/>
    <s v="Young Adult"/>
    <n v="1"/>
    <s v="Got Sibling/Spouse"/>
    <n v="1"/>
    <s v="Got Parent/Child"/>
    <n v="250649"/>
    <n v="14.5"/>
    <s v="Average Fare"/>
    <s v="S"/>
    <x v="0"/>
  </r>
  <r>
    <n v="757"/>
    <n v="0"/>
    <x v="0"/>
    <n v="3"/>
    <s v="Third Class"/>
    <s v="Carlsson, Mr. August Sigfrid"/>
    <s v="male"/>
    <n v="28"/>
    <s v="Young Adult"/>
    <n v="0"/>
    <s v="No Sibling/Spouse"/>
    <n v="0"/>
    <s v="No Parent/Child"/>
    <n v="350042"/>
    <n v="7.7957999999999998"/>
    <s v="Low Fare"/>
    <s v="S"/>
    <x v="0"/>
  </r>
  <r>
    <n v="758"/>
    <n v="0"/>
    <x v="0"/>
    <n v="2"/>
    <s v="Second Class"/>
    <s v="Bailey, Mr. Percy Andrew"/>
    <s v="male"/>
    <n v="18"/>
    <s v="Young Adult"/>
    <n v="0"/>
    <s v="No Sibling/Spouse"/>
    <n v="0"/>
    <s v="No Parent/Child"/>
    <n v="29108"/>
    <n v="11.5"/>
    <s v="Average Fare"/>
    <s v="S"/>
    <x v="0"/>
  </r>
  <r>
    <n v="759"/>
    <n v="0"/>
    <x v="0"/>
    <n v="3"/>
    <s v="Third Class"/>
    <s v="Theobald, Mr. Thomas Leonard"/>
    <s v="male"/>
    <n v="34"/>
    <s v="Young Adult"/>
    <n v="0"/>
    <s v="No Sibling/Spouse"/>
    <n v="0"/>
    <s v="No Parent/Child"/>
    <n v="363294"/>
    <n v="8.0500000000000007"/>
    <s v="Low Fare"/>
    <s v="S"/>
    <x v="0"/>
  </r>
  <r>
    <n v="760"/>
    <n v="1"/>
    <x v="1"/>
    <n v="1"/>
    <s v="First Class"/>
    <s v="Rothes, the Countess. of (Lucy Noel Martha Dyer-Edwards)"/>
    <s v="female"/>
    <n v="33"/>
    <s v="Young Adult"/>
    <n v="0"/>
    <s v="No Sibling/Spouse"/>
    <n v="0"/>
    <s v="No Parent/Child"/>
    <n v="110152"/>
    <n v="86.5"/>
    <s v="High Fare"/>
    <s v="S"/>
    <x v="0"/>
  </r>
  <r>
    <n v="761"/>
    <n v="0"/>
    <x v="0"/>
    <n v="3"/>
    <s v="Third Class"/>
    <s v="Garfirth, Mr. John"/>
    <s v="male"/>
    <m/>
    <s v="No age"/>
    <n v="0"/>
    <s v="No Sibling/Spouse"/>
    <n v="0"/>
    <s v="No Parent/Child"/>
    <n v="358585"/>
    <n v="14.5"/>
    <s v="Average Fare"/>
    <s v="S"/>
    <x v="0"/>
  </r>
  <r>
    <n v="762"/>
    <n v="0"/>
    <x v="0"/>
    <n v="3"/>
    <s v="Third Class"/>
    <s v="Nirva, Mr. Iisakki Antino Aijo"/>
    <s v="male"/>
    <n v="41"/>
    <s v="Middle-aged Adult"/>
    <n v="0"/>
    <s v="No Sibling/Spouse"/>
    <n v="0"/>
    <s v="No Parent/Child"/>
    <s v="SOTON/O2 3101272"/>
    <n v="7.125"/>
    <s v="Low Fare"/>
    <s v="S"/>
    <x v="0"/>
  </r>
  <r>
    <n v="763"/>
    <n v="1"/>
    <x v="1"/>
    <n v="3"/>
    <s v="Third Class"/>
    <s v="Barah, Mr. Hanna Assi"/>
    <s v="male"/>
    <n v="20"/>
    <s v="Young Adult"/>
    <n v="0"/>
    <s v="No Sibling/Spouse"/>
    <n v="0"/>
    <s v="No Parent/Child"/>
    <n v="2663"/>
    <n v="7.2291999999999996"/>
    <s v="Low Fare"/>
    <s v="C"/>
    <x v="1"/>
  </r>
  <r>
    <n v="764"/>
    <n v="1"/>
    <x v="1"/>
    <n v="1"/>
    <s v="First Class"/>
    <s v="Carter, Mrs. William Ernest (Lucile Polk)"/>
    <s v="female"/>
    <n v="36"/>
    <s v="Middle-aged Adult"/>
    <n v="1"/>
    <s v="Got Sibling/Spouse"/>
    <n v="2"/>
    <s v="Got Parent/Child"/>
    <n v="113760"/>
    <n v="120"/>
    <s v="High Fare"/>
    <s v="S"/>
    <x v="0"/>
  </r>
  <r>
    <n v="765"/>
    <n v="0"/>
    <x v="0"/>
    <n v="3"/>
    <s v="Third Class"/>
    <s v="Eklund, Mr. Hans Linus"/>
    <s v="male"/>
    <n v="16"/>
    <s v="Young Adult"/>
    <n v="0"/>
    <s v="No Sibling/Spouse"/>
    <n v="0"/>
    <s v="No Parent/Child"/>
    <n v="347074"/>
    <n v="7.7750000000000004"/>
    <s v="Low Fare"/>
    <s v="S"/>
    <x v="0"/>
  </r>
  <r>
    <n v="766"/>
    <n v="1"/>
    <x v="1"/>
    <n v="1"/>
    <s v="First Class"/>
    <s v="Hogeboom, Mrs. John C (Anna Andrews)"/>
    <s v="female"/>
    <n v="51"/>
    <s v="Elderly"/>
    <n v="1"/>
    <s v="Got Sibling/Spouse"/>
    <n v="0"/>
    <s v="No Parent/Child"/>
    <n v="13502"/>
    <n v="77.958299999999994"/>
    <s v="High Fare"/>
    <s v="S"/>
    <x v="0"/>
  </r>
  <r>
    <n v="767"/>
    <n v="0"/>
    <x v="0"/>
    <n v="1"/>
    <s v="First Class"/>
    <s v="Brewe, Dr. Arthur Jackson"/>
    <s v="male"/>
    <m/>
    <s v="No age"/>
    <n v="0"/>
    <s v="No Sibling/Spouse"/>
    <n v="0"/>
    <s v="No Parent/Child"/>
    <n v="112379"/>
    <n v="39.6"/>
    <s v="High Fare"/>
    <s v="C"/>
    <x v="1"/>
  </r>
  <r>
    <n v="768"/>
    <n v="0"/>
    <x v="0"/>
    <n v="3"/>
    <s v="Third Class"/>
    <s v="Mangan, Miss. Mary"/>
    <s v="female"/>
    <n v="30.5"/>
    <s v="Young Adult"/>
    <n v="0"/>
    <s v="No Sibling/Spouse"/>
    <n v="0"/>
    <s v="No Parent/Child"/>
    <n v="364850"/>
    <n v="7.75"/>
    <s v="Low Fare"/>
    <s v="Q"/>
    <x v="2"/>
  </r>
  <r>
    <n v="769"/>
    <n v="0"/>
    <x v="0"/>
    <n v="3"/>
    <s v="Third Class"/>
    <s v="Moran, Mr. Daniel J"/>
    <s v="male"/>
    <m/>
    <s v="No age"/>
    <n v="1"/>
    <s v="Got Sibling/Spouse"/>
    <n v="0"/>
    <s v="No Parent/Child"/>
    <n v="371110"/>
    <n v="24.15"/>
    <s v="High Fare"/>
    <s v="Q"/>
    <x v="2"/>
  </r>
  <r>
    <n v="770"/>
    <n v="0"/>
    <x v="0"/>
    <n v="3"/>
    <s v="Third Class"/>
    <s v="Gronnestad, Mr. Daniel Danielsen"/>
    <s v="male"/>
    <n v="32"/>
    <s v="Young Adult"/>
    <n v="0"/>
    <s v="No Sibling/Spouse"/>
    <n v="0"/>
    <s v="No Parent/Child"/>
    <n v="8471"/>
    <n v="8.3625000000000007"/>
    <s v="Low Fare"/>
    <s v="S"/>
    <x v="0"/>
  </r>
  <r>
    <n v="771"/>
    <n v="0"/>
    <x v="0"/>
    <n v="3"/>
    <s v="Third Class"/>
    <s v="Lievens, Mr. Rene Aime"/>
    <s v="male"/>
    <n v="24"/>
    <s v="Young Adult"/>
    <n v="0"/>
    <s v="No Sibling/Spouse"/>
    <n v="0"/>
    <s v="No Parent/Child"/>
    <n v="345781"/>
    <n v="9.5"/>
    <s v="Low Fare"/>
    <s v="S"/>
    <x v="0"/>
  </r>
  <r>
    <n v="772"/>
    <n v="0"/>
    <x v="0"/>
    <n v="3"/>
    <s v="Third Class"/>
    <s v="Jensen, Mr. Niels Peder"/>
    <s v="male"/>
    <n v="48"/>
    <s v="Middle-aged Adult"/>
    <n v="0"/>
    <s v="No Sibling/Spouse"/>
    <n v="0"/>
    <s v="No Parent/Child"/>
    <n v="350047"/>
    <n v="7.8541999999999996"/>
    <s v="Low Fare"/>
    <s v="S"/>
    <x v="0"/>
  </r>
  <r>
    <n v="773"/>
    <n v="0"/>
    <x v="0"/>
    <n v="2"/>
    <s v="Second Class"/>
    <s v="Mack, Mrs. (Mary)"/>
    <s v="female"/>
    <n v="57"/>
    <s v="Elderly"/>
    <n v="0"/>
    <s v="No Sibling/Spouse"/>
    <n v="0"/>
    <s v="No Parent/Child"/>
    <s v="S.O./P.P. 3"/>
    <n v="10.5"/>
    <s v="Average Fare"/>
    <s v="S"/>
    <x v="0"/>
  </r>
  <r>
    <n v="774"/>
    <n v="0"/>
    <x v="0"/>
    <n v="3"/>
    <s v="Third Class"/>
    <s v="Elias, Mr. Dibo"/>
    <s v="male"/>
    <m/>
    <s v="No age"/>
    <n v="0"/>
    <s v="No Sibling/Spouse"/>
    <n v="0"/>
    <s v="No Parent/Child"/>
    <n v="2674"/>
    <n v="7.2249999999999996"/>
    <s v="Low Fare"/>
    <s v="C"/>
    <x v="1"/>
  </r>
  <r>
    <n v="775"/>
    <n v="1"/>
    <x v="1"/>
    <n v="2"/>
    <s v="Second Class"/>
    <s v="Hocking, Mrs. Elizabeth (Eliza Needs)"/>
    <s v="female"/>
    <n v="54"/>
    <s v="Elderly"/>
    <n v="1"/>
    <s v="Got Sibling/Spouse"/>
    <n v="3"/>
    <s v="Got Parent/Child"/>
    <n v="29105"/>
    <n v="23"/>
    <s v="High Fare"/>
    <s v="S"/>
    <x v="0"/>
  </r>
  <r>
    <n v="776"/>
    <n v="0"/>
    <x v="0"/>
    <n v="3"/>
    <s v="Third Class"/>
    <s v="Myhrman, Mr. Pehr Fabian Oliver Malkolm"/>
    <s v="male"/>
    <n v="18"/>
    <s v="Young Adult"/>
    <n v="0"/>
    <s v="No Sibling/Spouse"/>
    <n v="0"/>
    <s v="No Parent/Child"/>
    <n v="347078"/>
    <n v="7.75"/>
    <s v="Low Fare"/>
    <s v="S"/>
    <x v="0"/>
  </r>
  <r>
    <n v="777"/>
    <n v="0"/>
    <x v="0"/>
    <n v="3"/>
    <s v="Third Class"/>
    <s v="Tobin, Mr. Roger"/>
    <s v="male"/>
    <m/>
    <s v="No age"/>
    <n v="0"/>
    <s v="No Sibling/Spouse"/>
    <n v="0"/>
    <s v="No Parent/Child"/>
    <n v="383121"/>
    <n v="7.75"/>
    <s v="Low Fare"/>
    <s v="Q"/>
    <x v="2"/>
  </r>
  <r>
    <n v="778"/>
    <n v="1"/>
    <x v="1"/>
    <n v="3"/>
    <s v="Third Class"/>
    <s v="Emanuel, Miss. Virginia Ethel"/>
    <s v="female"/>
    <n v="5"/>
    <s v="Young Adult"/>
    <n v="0"/>
    <s v="No Sibling/Spouse"/>
    <n v="0"/>
    <s v="No Parent/Child"/>
    <n v="364516"/>
    <n v="12.475"/>
    <s v="Average Fare"/>
    <s v="S"/>
    <x v="0"/>
  </r>
  <r>
    <n v="779"/>
    <n v="0"/>
    <x v="0"/>
    <n v="3"/>
    <s v="Third Class"/>
    <s v="Kilgannon, Mr. Thomas J"/>
    <s v="male"/>
    <m/>
    <s v="No age"/>
    <n v="0"/>
    <s v="No Sibling/Spouse"/>
    <n v="0"/>
    <s v="No Parent/Child"/>
    <n v="36865"/>
    <n v="7.7374999999999998"/>
    <s v="Low Fare"/>
    <s v="Q"/>
    <x v="2"/>
  </r>
  <r>
    <n v="780"/>
    <n v="1"/>
    <x v="1"/>
    <n v="1"/>
    <s v="First Class"/>
    <s v="Robert, Mrs. Edward Scott (Elisabeth Walton McMillan)"/>
    <s v="female"/>
    <n v="43"/>
    <s v="Middle-aged Adult"/>
    <n v="0"/>
    <s v="No Sibling/Spouse"/>
    <n v="1"/>
    <s v="Got Parent/Child"/>
    <n v="24160"/>
    <n v="211.33750000000001"/>
    <s v="High Fare"/>
    <s v="S"/>
    <x v="0"/>
  </r>
  <r>
    <n v="781"/>
    <n v="1"/>
    <x v="1"/>
    <n v="3"/>
    <s v="Third Class"/>
    <s v="Ayoub, Miss. Banoura"/>
    <s v="female"/>
    <n v="13"/>
    <s v="Young Adult"/>
    <n v="0"/>
    <s v="No Sibling/Spouse"/>
    <n v="0"/>
    <s v="No Parent/Child"/>
    <n v="2687"/>
    <n v="7.2291999999999996"/>
    <s v="Low Fare"/>
    <s v="C"/>
    <x v="1"/>
  </r>
  <r>
    <n v="782"/>
    <n v="1"/>
    <x v="1"/>
    <n v="1"/>
    <s v="First Class"/>
    <s v="Dick, Mrs. Albert Adrian (Vera Gillespie)"/>
    <s v="female"/>
    <n v="17"/>
    <s v="Young Adult"/>
    <n v="1"/>
    <s v="Got Sibling/Spouse"/>
    <n v="0"/>
    <s v="No Parent/Child"/>
    <n v="17474"/>
    <n v="57"/>
    <s v="High Fare"/>
    <s v="S"/>
    <x v="0"/>
  </r>
  <r>
    <n v="783"/>
    <n v="0"/>
    <x v="0"/>
    <n v="1"/>
    <s v="First Class"/>
    <s v="Long, Mr. Milton Clyde"/>
    <s v="male"/>
    <n v="29"/>
    <s v="Young Adult"/>
    <n v="0"/>
    <s v="No Sibling/Spouse"/>
    <n v="0"/>
    <s v="No Parent/Child"/>
    <n v="113501"/>
    <n v="30"/>
    <s v="High Fare"/>
    <s v="S"/>
    <x v="0"/>
  </r>
  <r>
    <n v="784"/>
    <n v="0"/>
    <x v="0"/>
    <n v="3"/>
    <s v="Third Class"/>
    <s v="Johnston, Mr. Andrew G"/>
    <s v="male"/>
    <m/>
    <s v="No age"/>
    <n v="1"/>
    <s v="Got Sibling/Spouse"/>
    <n v="2"/>
    <s v="Got Parent/Child"/>
    <s v="W./C. 6607"/>
    <n v="23.45"/>
    <s v="High Fare"/>
    <s v="S"/>
    <x v="0"/>
  </r>
  <r>
    <n v="785"/>
    <n v="0"/>
    <x v="0"/>
    <n v="3"/>
    <s v="Third Class"/>
    <s v="Ali, Mr. William"/>
    <s v="male"/>
    <n v="25"/>
    <s v="Young Adult"/>
    <n v="0"/>
    <s v="No Sibling/Spouse"/>
    <n v="0"/>
    <s v="No Parent/Child"/>
    <s v="SOTON/O.Q. 3101312"/>
    <n v="7.05"/>
    <s v="Low Fare"/>
    <s v="S"/>
    <x v="0"/>
  </r>
  <r>
    <n v="786"/>
    <n v="0"/>
    <x v="0"/>
    <n v="3"/>
    <s v="Third Class"/>
    <s v="Harmer, Mr. Abraham (David Lishin)"/>
    <s v="male"/>
    <n v="25"/>
    <s v="Young Adult"/>
    <n v="0"/>
    <s v="No Sibling/Spouse"/>
    <n v="0"/>
    <s v="No Parent/Child"/>
    <n v="374887"/>
    <n v="7.25"/>
    <s v="Low Fare"/>
    <s v="S"/>
    <x v="0"/>
  </r>
  <r>
    <n v="787"/>
    <n v="1"/>
    <x v="1"/>
    <n v="3"/>
    <s v="Third Class"/>
    <s v="Sjoblom, Miss. Anna Sofia"/>
    <s v="female"/>
    <n v="18"/>
    <s v="Young Adult"/>
    <n v="0"/>
    <s v="No Sibling/Spouse"/>
    <n v="0"/>
    <s v="No Parent/Child"/>
    <n v="3101265"/>
    <n v="7.4958"/>
    <s v="Low Fare"/>
    <s v="S"/>
    <x v="0"/>
  </r>
  <r>
    <n v="788"/>
    <n v="0"/>
    <x v="0"/>
    <n v="3"/>
    <s v="Third Class"/>
    <s v="Rice, Master. George Hugh"/>
    <s v="male"/>
    <n v="8"/>
    <s v="Young Adult"/>
    <n v="4"/>
    <s v="Got Sibling/Spouse"/>
    <n v="1"/>
    <s v="Got Parent/Child"/>
    <n v="382652"/>
    <n v="29.125"/>
    <s v="High Fare"/>
    <s v="Q"/>
    <x v="2"/>
  </r>
  <r>
    <n v="789"/>
    <n v="1"/>
    <x v="1"/>
    <n v="3"/>
    <s v="Third Class"/>
    <s v="Dean, Master. Bertram Vere"/>
    <s v="male"/>
    <n v="1"/>
    <s v="Young Adult"/>
    <n v="1"/>
    <s v="Got Sibling/Spouse"/>
    <n v="2"/>
    <s v="Got Parent/Child"/>
    <s v="C.A. 2315"/>
    <n v="20.574999999999999"/>
    <s v="High Fare"/>
    <s v="S"/>
    <x v="0"/>
  </r>
  <r>
    <n v="790"/>
    <n v="0"/>
    <x v="0"/>
    <n v="1"/>
    <s v="First Class"/>
    <s v="Guggenheim, Mr. Benjamin"/>
    <s v="male"/>
    <n v="46"/>
    <s v="Middle-aged Adult"/>
    <n v="0"/>
    <s v="No Sibling/Spouse"/>
    <n v="0"/>
    <s v="No Parent/Child"/>
    <s v="PC 17593"/>
    <n v="79.2"/>
    <s v="High Fare"/>
    <s v="C"/>
    <x v="1"/>
  </r>
  <r>
    <n v="791"/>
    <n v="0"/>
    <x v="0"/>
    <n v="3"/>
    <s v="Third Class"/>
    <s v="Keane, Mr. Andrew Andy"/>
    <s v="male"/>
    <m/>
    <s v="No age"/>
    <n v="0"/>
    <s v="No Sibling/Spouse"/>
    <n v="0"/>
    <s v="No Parent/Child"/>
    <n v="12460"/>
    <n v="7.75"/>
    <s v="Low Fare"/>
    <s v="Q"/>
    <x v="2"/>
  </r>
  <r>
    <n v="792"/>
    <n v="0"/>
    <x v="0"/>
    <n v="2"/>
    <s v="Second Class"/>
    <s v="Gaskell, Mr. Alfred"/>
    <s v="male"/>
    <n v="16"/>
    <s v="Young Adult"/>
    <n v="0"/>
    <s v="No Sibling/Spouse"/>
    <n v="0"/>
    <s v="No Parent/Child"/>
    <n v="239865"/>
    <n v="26"/>
    <s v="High Fare"/>
    <s v="S"/>
    <x v="0"/>
  </r>
  <r>
    <n v="793"/>
    <n v="0"/>
    <x v="0"/>
    <n v="3"/>
    <s v="Third Class"/>
    <s v="Sage, Miss. Stella Anna"/>
    <s v="female"/>
    <m/>
    <s v="No age"/>
    <n v="8"/>
    <s v="Got Sibling/Spouse"/>
    <n v="2"/>
    <s v="Got Parent/Child"/>
    <s v="CA. 2343"/>
    <n v="69.55"/>
    <s v="High Fare"/>
    <s v="S"/>
    <x v="0"/>
  </r>
  <r>
    <n v="794"/>
    <n v="0"/>
    <x v="0"/>
    <n v="1"/>
    <s v="First Class"/>
    <s v="Hoyt, Mr. William Fisher"/>
    <s v="male"/>
    <m/>
    <s v="No age"/>
    <n v="0"/>
    <s v="No Sibling/Spouse"/>
    <n v="0"/>
    <s v="No Parent/Child"/>
    <s v="PC 17600"/>
    <n v="30.695799999999998"/>
    <s v="High Fare"/>
    <s v="C"/>
    <x v="1"/>
  </r>
  <r>
    <n v="795"/>
    <n v="0"/>
    <x v="0"/>
    <n v="3"/>
    <s v="Third Class"/>
    <s v="Dantcheff, Mr. Ristiu"/>
    <s v="male"/>
    <n v="25"/>
    <s v="Young Adult"/>
    <n v="0"/>
    <s v="No Sibling/Spouse"/>
    <n v="0"/>
    <s v="No Parent/Child"/>
    <n v="349203"/>
    <n v="7.8958000000000004"/>
    <s v="Low Fare"/>
    <s v="S"/>
    <x v="0"/>
  </r>
  <r>
    <n v="796"/>
    <n v="0"/>
    <x v="0"/>
    <n v="2"/>
    <s v="Second Class"/>
    <s v="Otter, Mr. Richard"/>
    <s v="male"/>
    <n v="39"/>
    <s v="Middle-aged Adult"/>
    <n v="0"/>
    <s v="No Sibling/Spouse"/>
    <n v="0"/>
    <s v="No Parent/Child"/>
    <n v="28213"/>
    <n v="13"/>
    <s v="Average Fare"/>
    <s v="S"/>
    <x v="0"/>
  </r>
  <r>
    <n v="797"/>
    <n v="1"/>
    <x v="1"/>
    <n v="1"/>
    <s v="First Class"/>
    <s v="Leader, Dr. Alice (Farnham)"/>
    <s v="female"/>
    <n v="49"/>
    <s v="Middle-aged Adult"/>
    <n v="0"/>
    <s v="No Sibling/Spouse"/>
    <n v="0"/>
    <s v="No Parent/Child"/>
    <n v="17465"/>
    <n v="25.929200000000002"/>
    <s v="High Fare"/>
    <s v="S"/>
    <x v="0"/>
  </r>
  <r>
    <n v="798"/>
    <n v="1"/>
    <x v="1"/>
    <n v="3"/>
    <s v="Third Class"/>
    <s v="Osman, Mrs. Mara"/>
    <s v="female"/>
    <n v="31"/>
    <s v="Young Adult"/>
    <n v="0"/>
    <s v="No Sibling/Spouse"/>
    <n v="0"/>
    <s v="No Parent/Child"/>
    <n v="349244"/>
    <n v="8.6832999999999991"/>
    <s v="Low Fare"/>
    <s v="S"/>
    <x v="0"/>
  </r>
  <r>
    <n v="799"/>
    <n v="0"/>
    <x v="0"/>
    <n v="3"/>
    <s v="Third Class"/>
    <s v="Ibrahim Shawah, Mr. Yousseff"/>
    <s v="male"/>
    <n v="30"/>
    <s v="Young Adult"/>
    <n v="0"/>
    <s v="No Sibling/Spouse"/>
    <n v="0"/>
    <s v="No Parent/Child"/>
    <n v="2685"/>
    <n v="7.2291999999999996"/>
    <s v="Low Fare"/>
    <s v="C"/>
    <x v="1"/>
  </r>
  <r>
    <n v="800"/>
    <n v="0"/>
    <x v="0"/>
    <n v="3"/>
    <s v="Third Class"/>
    <s v="Van Impe, Mrs. Jean Baptiste (Rosalie Paula Govaert)"/>
    <s v="female"/>
    <n v="30"/>
    <s v="Young Adult"/>
    <n v="1"/>
    <s v="Got Sibling/Spouse"/>
    <n v="1"/>
    <s v="Got Parent/Child"/>
    <n v="345773"/>
    <n v="24.15"/>
    <s v="High Fare"/>
    <s v="S"/>
    <x v="0"/>
  </r>
  <r>
    <n v="801"/>
    <n v="0"/>
    <x v="0"/>
    <n v="2"/>
    <s v="Second Class"/>
    <s v="Ponesell, Mr. Martin"/>
    <s v="male"/>
    <n v="34"/>
    <s v="Young Adult"/>
    <n v="0"/>
    <s v="No Sibling/Spouse"/>
    <n v="0"/>
    <s v="No Parent/Child"/>
    <n v="250647"/>
    <n v="13"/>
    <s v="Average Fare"/>
    <s v="S"/>
    <x v="0"/>
  </r>
  <r>
    <n v="802"/>
    <n v="1"/>
    <x v="1"/>
    <n v="2"/>
    <s v="Second Class"/>
    <s v="Collyer, Mrs. Harvey (Charlotte Annie Tate)"/>
    <s v="female"/>
    <n v="31"/>
    <s v="Young Adult"/>
    <n v="1"/>
    <s v="Got Sibling/Spouse"/>
    <n v="1"/>
    <s v="Got Parent/Child"/>
    <s v="C.A. 31921"/>
    <n v="26.25"/>
    <s v="High Fare"/>
    <s v="S"/>
    <x v="0"/>
  </r>
  <r>
    <n v="803"/>
    <n v="1"/>
    <x v="1"/>
    <n v="1"/>
    <s v="First Class"/>
    <s v="Carter, Master. William Thornton II"/>
    <s v="male"/>
    <n v="11"/>
    <s v="Young Adult"/>
    <n v="1"/>
    <s v="Got Sibling/Spouse"/>
    <n v="2"/>
    <s v="Got Parent/Child"/>
    <n v="113760"/>
    <n v="120"/>
    <s v="High Fare"/>
    <s v="S"/>
    <x v="0"/>
  </r>
  <r>
    <n v="804"/>
    <n v="1"/>
    <x v="1"/>
    <n v="3"/>
    <s v="Third Class"/>
    <s v="Thomas, Master. Assad Alexander"/>
    <s v="male"/>
    <n v="0.42"/>
    <s v="Young Adult"/>
    <n v="0"/>
    <s v="No Sibling/Spouse"/>
    <n v="1"/>
    <s v="Got Parent/Child"/>
    <n v="2625"/>
    <n v="8.5167000000000002"/>
    <s v="Low Fare"/>
    <s v="C"/>
    <x v="1"/>
  </r>
  <r>
    <n v="805"/>
    <n v="1"/>
    <x v="1"/>
    <n v="3"/>
    <s v="Third Class"/>
    <s v="Hedman, Mr. Oskar Arvid"/>
    <s v="male"/>
    <n v="27"/>
    <s v="Young Adult"/>
    <n v="0"/>
    <s v="No Sibling/Spouse"/>
    <n v="0"/>
    <s v="No Parent/Child"/>
    <n v="347089"/>
    <n v="6.9749999999999996"/>
    <s v="Low Fare"/>
    <s v="S"/>
    <x v="0"/>
  </r>
  <r>
    <n v="806"/>
    <n v="0"/>
    <x v="0"/>
    <n v="3"/>
    <s v="Third Class"/>
    <s v="Johansson, Mr. Karl Johan"/>
    <s v="male"/>
    <n v="31"/>
    <s v="Young Adult"/>
    <n v="0"/>
    <s v="No Sibling/Spouse"/>
    <n v="0"/>
    <s v="No Parent/Child"/>
    <n v="347063"/>
    <n v="7.7750000000000004"/>
    <s v="Low Fare"/>
    <s v="S"/>
    <x v="0"/>
  </r>
  <r>
    <n v="807"/>
    <n v="0"/>
    <x v="0"/>
    <n v="1"/>
    <s v="First Class"/>
    <s v="Andrews, Mr. Thomas Jr"/>
    <s v="male"/>
    <n v="39"/>
    <s v="Middle-aged Adult"/>
    <n v="0"/>
    <s v="No Sibling/Spouse"/>
    <n v="0"/>
    <s v="No Parent/Child"/>
    <n v="112050"/>
    <n v="0"/>
    <s v="Low Fare"/>
    <s v="S"/>
    <x v="0"/>
  </r>
  <r>
    <n v="808"/>
    <n v="0"/>
    <x v="0"/>
    <n v="3"/>
    <s v="Third Class"/>
    <s v="Pettersson, Miss. Ellen Natalia"/>
    <s v="female"/>
    <n v="18"/>
    <s v="Young Adult"/>
    <n v="0"/>
    <s v="No Sibling/Spouse"/>
    <n v="0"/>
    <s v="No Parent/Child"/>
    <n v="347087"/>
    <n v="7.7750000000000004"/>
    <s v="Low Fare"/>
    <s v="S"/>
    <x v="0"/>
  </r>
  <r>
    <n v="809"/>
    <n v="0"/>
    <x v="0"/>
    <n v="2"/>
    <s v="Second Class"/>
    <s v="Meyer, Mr. August"/>
    <s v="male"/>
    <n v="39"/>
    <s v="Middle-aged Adult"/>
    <n v="0"/>
    <s v="No Sibling/Spouse"/>
    <n v="0"/>
    <s v="No Parent/Child"/>
    <n v="248723"/>
    <n v="13"/>
    <s v="Average Fare"/>
    <s v="S"/>
    <x v="0"/>
  </r>
  <r>
    <n v="810"/>
    <n v="1"/>
    <x v="1"/>
    <n v="1"/>
    <s v="First Class"/>
    <s v="Chambers, Mrs. Norman Campbell (Bertha Griggs)"/>
    <s v="female"/>
    <n v="33"/>
    <s v="Young Adult"/>
    <n v="1"/>
    <s v="Got Sibling/Spouse"/>
    <n v="0"/>
    <s v="No Parent/Child"/>
    <n v="113806"/>
    <n v="53.1"/>
    <s v="High Fare"/>
    <s v="S"/>
    <x v="0"/>
  </r>
  <r>
    <n v="811"/>
    <n v="0"/>
    <x v="0"/>
    <n v="3"/>
    <s v="Third Class"/>
    <s v="Alexander, Mr. William"/>
    <s v="male"/>
    <n v="26"/>
    <s v="Young Adult"/>
    <n v="0"/>
    <s v="No Sibling/Spouse"/>
    <n v="0"/>
    <s v="No Parent/Child"/>
    <n v="3474"/>
    <n v="7.8875000000000002"/>
    <s v="Low Fare"/>
    <s v="S"/>
    <x v="0"/>
  </r>
  <r>
    <n v="812"/>
    <n v="0"/>
    <x v="0"/>
    <n v="3"/>
    <s v="Third Class"/>
    <s v="Lester, Mr. James"/>
    <s v="male"/>
    <n v="39"/>
    <s v="Middle-aged Adult"/>
    <n v="0"/>
    <s v="No Sibling/Spouse"/>
    <n v="0"/>
    <s v="No Parent/Child"/>
    <s v="A/4 48871"/>
    <n v="24.15"/>
    <s v="High Fare"/>
    <s v="S"/>
    <x v="0"/>
  </r>
  <r>
    <n v="813"/>
    <n v="0"/>
    <x v="0"/>
    <n v="2"/>
    <s v="Second Class"/>
    <s v="Slemen, Mr. Richard James"/>
    <s v="male"/>
    <n v="35"/>
    <s v="Middle-aged Adult"/>
    <n v="0"/>
    <s v="No Sibling/Spouse"/>
    <n v="0"/>
    <s v="No Parent/Child"/>
    <n v="28206"/>
    <n v="10.5"/>
    <s v="Average Fare"/>
    <s v="S"/>
    <x v="0"/>
  </r>
  <r>
    <n v="814"/>
    <n v="0"/>
    <x v="0"/>
    <n v="3"/>
    <s v="Third Class"/>
    <s v="Andersson, Miss. Ebba Iris Alfrida"/>
    <s v="female"/>
    <n v="6"/>
    <s v="Young Adult"/>
    <n v="4"/>
    <s v="Got Sibling/Spouse"/>
    <n v="2"/>
    <s v="Got Parent/Child"/>
    <n v="347082"/>
    <n v="31.274999999999999"/>
    <s v="High Fare"/>
    <s v="S"/>
    <x v="0"/>
  </r>
  <r>
    <n v="815"/>
    <n v="0"/>
    <x v="0"/>
    <n v="3"/>
    <s v="Third Class"/>
    <s v="Tomlin, Mr. Ernest Portage"/>
    <s v="male"/>
    <n v="30.5"/>
    <s v="Young Adult"/>
    <n v="0"/>
    <s v="No Sibling/Spouse"/>
    <n v="0"/>
    <s v="No Parent/Child"/>
    <n v="364499"/>
    <n v="8.0500000000000007"/>
    <s v="Low Fare"/>
    <s v="S"/>
    <x v="0"/>
  </r>
  <r>
    <n v="816"/>
    <n v="0"/>
    <x v="0"/>
    <n v="1"/>
    <s v="First Class"/>
    <s v="Fry, Mr. Richard"/>
    <s v="male"/>
    <m/>
    <s v="No age"/>
    <n v="0"/>
    <s v="No Sibling/Spouse"/>
    <n v="0"/>
    <s v="No Parent/Child"/>
    <n v="112058"/>
    <n v="0"/>
    <s v="Low Fare"/>
    <s v="S"/>
    <x v="0"/>
  </r>
  <r>
    <n v="817"/>
    <n v="0"/>
    <x v="0"/>
    <n v="3"/>
    <s v="Third Class"/>
    <s v="Heininen, Miss. Wendla Maria"/>
    <s v="female"/>
    <n v="23"/>
    <s v="Young Adult"/>
    <n v="0"/>
    <s v="No Sibling/Spouse"/>
    <n v="0"/>
    <s v="No Parent/Child"/>
    <s v="STON/O2. 3101290"/>
    <n v="7.9249999999999998"/>
    <s v="Low Fare"/>
    <s v="S"/>
    <x v="0"/>
  </r>
  <r>
    <n v="818"/>
    <n v="0"/>
    <x v="0"/>
    <n v="2"/>
    <s v="Second Class"/>
    <s v="Mallet, Mr. Albert"/>
    <s v="male"/>
    <n v="31"/>
    <s v="Young Adult"/>
    <n v="1"/>
    <s v="Got Sibling/Spouse"/>
    <n v="1"/>
    <s v="Got Parent/Child"/>
    <s v="S.C./PARIS 2079"/>
    <n v="37.004199999999997"/>
    <s v="High Fare"/>
    <s v="C"/>
    <x v="1"/>
  </r>
  <r>
    <n v="819"/>
    <n v="0"/>
    <x v="0"/>
    <n v="3"/>
    <s v="Third Class"/>
    <s v="Holm, Mr. John Fredrik Alexander"/>
    <s v="male"/>
    <n v="43"/>
    <s v="Middle-aged Adult"/>
    <n v="0"/>
    <s v="No Sibling/Spouse"/>
    <n v="0"/>
    <s v="No Parent/Child"/>
    <s v="C 7075"/>
    <n v="6.45"/>
    <s v="Low Fare"/>
    <s v="S"/>
    <x v="0"/>
  </r>
  <r>
    <n v="820"/>
    <n v="0"/>
    <x v="0"/>
    <n v="3"/>
    <s v="Third Class"/>
    <s v="Skoog, Master. Karl Thorsten"/>
    <s v="male"/>
    <n v="10"/>
    <s v="Young Adult"/>
    <n v="3"/>
    <s v="Got Sibling/Spouse"/>
    <n v="2"/>
    <s v="Got Parent/Child"/>
    <n v="347088"/>
    <n v="27.9"/>
    <s v="High Fare"/>
    <s v="S"/>
    <x v="0"/>
  </r>
  <r>
    <n v="821"/>
    <n v="1"/>
    <x v="1"/>
    <n v="1"/>
    <s v="First Class"/>
    <s v="Hays, Mrs. Charles Melville (Clara Jennings Gregg)"/>
    <s v="female"/>
    <n v="52"/>
    <s v="Elderly"/>
    <n v="1"/>
    <s v="Got Sibling/Spouse"/>
    <n v="1"/>
    <s v="Got Parent/Child"/>
    <n v="12749"/>
    <n v="93.5"/>
    <s v="High Fare"/>
    <s v="S"/>
    <x v="0"/>
  </r>
  <r>
    <n v="822"/>
    <n v="1"/>
    <x v="1"/>
    <n v="3"/>
    <s v="Third Class"/>
    <s v="Lulic, Mr. Nikola"/>
    <s v="male"/>
    <n v="27"/>
    <s v="Young Adult"/>
    <n v="0"/>
    <s v="No Sibling/Spouse"/>
    <n v="0"/>
    <s v="No Parent/Child"/>
    <n v="315098"/>
    <n v="8.6624999999999996"/>
    <s v="Low Fare"/>
    <s v="S"/>
    <x v="0"/>
  </r>
  <r>
    <n v="823"/>
    <n v="0"/>
    <x v="0"/>
    <n v="1"/>
    <s v="First Class"/>
    <s v="Reuchlin, Jonkheer. John George"/>
    <s v="male"/>
    <n v="38"/>
    <s v="Middle-aged Adult"/>
    <n v="0"/>
    <s v="No Sibling/Spouse"/>
    <n v="0"/>
    <s v="No Parent/Child"/>
    <n v="19972"/>
    <n v="0"/>
    <s v="Low Fare"/>
    <s v="S"/>
    <x v="0"/>
  </r>
  <r>
    <n v="824"/>
    <n v="1"/>
    <x v="1"/>
    <n v="3"/>
    <s v="Third Class"/>
    <s v="Moor, Mrs. (Beila)"/>
    <s v="female"/>
    <n v="27"/>
    <s v="Young Adult"/>
    <n v="0"/>
    <s v="No Sibling/Spouse"/>
    <n v="1"/>
    <s v="Got Parent/Child"/>
    <n v="392096"/>
    <n v="12.475"/>
    <s v="Average Fare"/>
    <s v="S"/>
    <x v="0"/>
  </r>
  <r>
    <n v="825"/>
    <n v="0"/>
    <x v="0"/>
    <n v="3"/>
    <s v="Third Class"/>
    <s v="Panula, Master. Urho Abraham"/>
    <s v="male"/>
    <n v="2"/>
    <s v="Young Adult"/>
    <n v="4"/>
    <s v="Got Sibling/Spouse"/>
    <n v="1"/>
    <s v="Got Parent/Child"/>
    <n v="3101295"/>
    <n v="39.6875"/>
    <s v="High Fare"/>
    <s v="S"/>
    <x v="0"/>
  </r>
  <r>
    <n v="826"/>
    <n v="0"/>
    <x v="0"/>
    <n v="3"/>
    <s v="Third Class"/>
    <s v="Flynn, Mr. John"/>
    <s v="male"/>
    <m/>
    <s v="No age"/>
    <n v="0"/>
    <s v="No Sibling/Spouse"/>
    <n v="0"/>
    <s v="No Parent/Child"/>
    <n v="368323"/>
    <n v="6.95"/>
    <s v="Low Fare"/>
    <s v="Q"/>
    <x v="2"/>
  </r>
  <r>
    <n v="827"/>
    <n v="0"/>
    <x v="0"/>
    <n v="3"/>
    <s v="Third Class"/>
    <s v="Lam, Mr. Len"/>
    <s v="male"/>
    <m/>
    <s v="No age"/>
    <n v="0"/>
    <s v="No Sibling/Spouse"/>
    <n v="0"/>
    <s v="No Parent/Child"/>
    <n v="1601"/>
    <n v="56.495800000000003"/>
    <s v="High Fare"/>
    <s v="S"/>
    <x v="0"/>
  </r>
  <r>
    <n v="828"/>
    <n v="1"/>
    <x v="1"/>
    <n v="2"/>
    <s v="Second Class"/>
    <s v="Mallet, Master. Andre"/>
    <s v="male"/>
    <n v="1"/>
    <s v="Young Adult"/>
    <n v="0"/>
    <s v="No Sibling/Spouse"/>
    <n v="2"/>
    <s v="Got Parent/Child"/>
    <s v="S.C./PARIS 2079"/>
    <n v="37.004199999999997"/>
    <s v="High Fare"/>
    <s v="C"/>
    <x v="1"/>
  </r>
  <r>
    <n v="829"/>
    <n v="1"/>
    <x v="1"/>
    <n v="3"/>
    <s v="Third Class"/>
    <s v="McCormack, Mr. Thomas Joseph"/>
    <s v="male"/>
    <m/>
    <s v="No age"/>
    <n v="0"/>
    <s v="No Sibling/Spouse"/>
    <n v="0"/>
    <s v="No Parent/Child"/>
    <n v="367228"/>
    <n v="7.75"/>
    <s v="Low Fare"/>
    <s v="Q"/>
    <x v="2"/>
  </r>
  <r>
    <n v="830"/>
    <n v="1"/>
    <x v="1"/>
    <n v="1"/>
    <s v="First Class"/>
    <s v="Stone, Mrs. George Nelson (Martha Evelyn)"/>
    <s v="female"/>
    <n v="62"/>
    <s v="Elderly"/>
    <n v="0"/>
    <s v="No Sibling/Spouse"/>
    <n v="0"/>
    <s v="No Parent/Child"/>
    <n v="113572"/>
    <n v="80"/>
    <s v="High Fare"/>
    <m/>
    <x v="3"/>
  </r>
  <r>
    <n v="831"/>
    <n v="1"/>
    <x v="1"/>
    <n v="3"/>
    <s v="Third Class"/>
    <s v="Yasbeck, Mrs. Antoni (Selini Alexander)"/>
    <s v="female"/>
    <n v="15"/>
    <s v="Young Adult"/>
    <n v="1"/>
    <s v="Got Sibling/Spouse"/>
    <n v="0"/>
    <s v="No Parent/Child"/>
    <n v="2659"/>
    <n v="14.4542"/>
    <s v="Average Fare"/>
    <s v="C"/>
    <x v="1"/>
  </r>
  <r>
    <n v="832"/>
    <n v="1"/>
    <x v="1"/>
    <n v="2"/>
    <s v="Second Class"/>
    <s v="Richards, Master. George Sibley"/>
    <s v="male"/>
    <n v="0.83"/>
    <s v="Young Adult"/>
    <n v="1"/>
    <s v="Got Sibling/Spouse"/>
    <n v="1"/>
    <s v="Got Parent/Child"/>
    <n v="29106"/>
    <n v="18.75"/>
    <s v="Average Fare"/>
    <s v="S"/>
    <x v="0"/>
  </r>
  <r>
    <n v="833"/>
    <n v="0"/>
    <x v="0"/>
    <n v="3"/>
    <s v="Third Class"/>
    <s v="Saad, Mr. Amin"/>
    <s v="male"/>
    <m/>
    <s v="No age"/>
    <n v="0"/>
    <s v="No Sibling/Spouse"/>
    <n v="0"/>
    <s v="No Parent/Child"/>
    <n v="2671"/>
    <n v="7.2291999999999996"/>
    <s v="Low Fare"/>
    <s v="C"/>
    <x v="1"/>
  </r>
  <r>
    <n v="834"/>
    <n v="0"/>
    <x v="0"/>
    <n v="3"/>
    <s v="Third Class"/>
    <s v="Augustsson, Mr. Albert"/>
    <s v="male"/>
    <n v="23"/>
    <s v="Young Adult"/>
    <n v="0"/>
    <s v="No Sibling/Spouse"/>
    <n v="0"/>
    <s v="No Parent/Child"/>
    <n v="347468"/>
    <n v="7.8541999999999996"/>
    <s v="Low Fare"/>
    <s v="S"/>
    <x v="0"/>
  </r>
  <r>
    <n v="835"/>
    <n v="0"/>
    <x v="0"/>
    <n v="3"/>
    <s v="Third Class"/>
    <s v="Allum, Mr. Owen George"/>
    <s v="male"/>
    <n v="18"/>
    <s v="Young Adult"/>
    <n v="0"/>
    <s v="No Sibling/Spouse"/>
    <n v="0"/>
    <s v="No Parent/Child"/>
    <n v="2223"/>
    <n v="8.3000000000000007"/>
    <s v="Low Fare"/>
    <s v="S"/>
    <x v="0"/>
  </r>
  <r>
    <n v="836"/>
    <n v="1"/>
    <x v="1"/>
    <n v="1"/>
    <s v="First Class"/>
    <s v="Compton, Miss. Sara Rebecca"/>
    <s v="female"/>
    <n v="39"/>
    <s v="Middle-aged Adult"/>
    <n v="1"/>
    <s v="Got Sibling/Spouse"/>
    <n v="1"/>
    <s v="Got Parent/Child"/>
    <s v="PC 17756"/>
    <n v="83.158299999999997"/>
    <s v="High Fare"/>
    <s v="C"/>
    <x v="1"/>
  </r>
  <r>
    <n v="837"/>
    <n v="0"/>
    <x v="0"/>
    <n v="3"/>
    <s v="Third Class"/>
    <s v="Pasic, Mr. Jakob"/>
    <s v="male"/>
    <n v="21"/>
    <s v="Young Adult"/>
    <n v="0"/>
    <s v="No Sibling/Spouse"/>
    <n v="0"/>
    <s v="No Parent/Child"/>
    <n v="315097"/>
    <n v="8.6624999999999996"/>
    <s v="Low Fare"/>
    <s v="S"/>
    <x v="0"/>
  </r>
  <r>
    <n v="838"/>
    <n v="0"/>
    <x v="0"/>
    <n v="3"/>
    <s v="Third Class"/>
    <s v="Sirota, Mr. Maurice"/>
    <s v="male"/>
    <m/>
    <s v="No age"/>
    <n v="0"/>
    <s v="No Sibling/Spouse"/>
    <n v="0"/>
    <s v="No Parent/Child"/>
    <n v="392092"/>
    <n v="8.0500000000000007"/>
    <s v="Low Fare"/>
    <s v="S"/>
    <x v="0"/>
  </r>
  <r>
    <n v="839"/>
    <n v="1"/>
    <x v="1"/>
    <n v="3"/>
    <s v="Third Class"/>
    <s v="Chip, Mr. Chang"/>
    <s v="male"/>
    <n v="32"/>
    <s v="Young Adult"/>
    <n v="0"/>
    <s v="No Sibling/Spouse"/>
    <n v="0"/>
    <s v="No Parent/Child"/>
    <n v="1601"/>
    <n v="56.495800000000003"/>
    <s v="High Fare"/>
    <s v="S"/>
    <x v="0"/>
  </r>
  <r>
    <n v="840"/>
    <n v="1"/>
    <x v="1"/>
    <n v="1"/>
    <s v="First Class"/>
    <s v="Marechal, Mr. Pierre"/>
    <s v="male"/>
    <m/>
    <s v="No age"/>
    <n v="0"/>
    <s v="No Sibling/Spouse"/>
    <n v="0"/>
    <s v="No Parent/Child"/>
    <n v="11774"/>
    <n v="29.7"/>
    <s v="High Fare"/>
    <s v="C"/>
    <x v="1"/>
  </r>
  <r>
    <n v="841"/>
    <n v="0"/>
    <x v="0"/>
    <n v="3"/>
    <s v="Third Class"/>
    <s v="Alhomaki, Mr. Ilmari Rudolf"/>
    <s v="male"/>
    <n v="20"/>
    <s v="Young Adult"/>
    <n v="0"/>
    <s v="No Sibling/Spouse"/>
    <n v="0"/>
    <s v="No Parent/Child"/>
    <s v="SOTON/O2 3101287"/>
    <n v="7.9249999999999998"/>
    <s v="Low Fare"/>
    <s v="S"/>
    <x v="0"/>
  </r>
  <r>
    <n v="842"/>
    <n v="0"/>
    <x v="0"/>
    <n v="2"/>
    <s v="Second Class"/>
    <s v="Mudd, Mr. Thomas Charles"/>
    <s v="male"/>
    <n v="16"/>
    <s v="Young Adult"/>
    <n v="0"/>
    <s v="No Sibling/Spouse"/>
    <n v="0"/>
    <s v="No Parent/Child"/>
    <s v="S.O./P.P. 3"/>
    <n v="10.5"/>
    <s v="Average Fare"/>
    <s v="S"/>
    <x v="0"/>
  </r>
  <r>
    <n v="843"/>
    <n v="1"/>
    <x v="1"/>
    <n v="1"/>
    <s v="First Class"/>
    <s v="Serepeca, Miss. Augusta"/>
    <s v="female"/>
    <n v="30"/>
    <s v="Young Adult"/>
    <n v="0"/>
    <s v="No Sibling/Spouse"/>
    <n v="0"/>
    <s v="No Parent/Child"/>
    <n v="113798"/>
    <n v="31"/>
    <s v="High Fare"/>
    <s v="C"/>
    <x v="1"/>
  </r>
  <r>
    <n v="844"/>
    <n v="0"/>
    <x v="0"/>
    <n v="3"/>
    <s v="Third Class"/>
    <s v="Lemberopolous, Mr. Peter L"/>
    <s v="male"/>
    <n v="34.5"/>
    <s v="Young Adult"/>
    <n v="0"/>
    <s v="No Sibling/Spouse"/>
    <n v="0"/>
    <s v="No Parent/Child"/>
    <n v="2683"/>
    <n v="6.4375"/>
    <s v="Low Fare"/>
    <s v="C"/>
    <x v="1"/>
  </r>
  <r>
    <n v="845"/>
    <n v="0"/>
    <x v="0"/>
    <n v="3"/>
    <s v="Third Class"/>
    <s v="Culumovic, Mr. Jeso"/>
    <s v="male"/>
    <n v="17"/>
    <s v="Young Adult"/>
    <n v="0"/>
    <s v="No Sibling/Spouse"/>
    <n v="0"/>
    <s v="No Parent/Child"/>
    <n v="315090"/>
    <n v="8.6624999999999996"/>
    <s v="Low Fare"/>
    <s v="S"/>
    <x v="0"/>
  </r>
  <r>
    <n v="846"/>
    <n v="0"/>
    <x v="0"/>
    <n v="3"/>
    <s v="Third Class"/>
    <s v="Abbing, Mr. Anthony"/>
    <s v="male"/>
    <n v="42"/>
    <s v="Middle-aged Adult"/>
    <n v="0"/>
    <s v="No Sibling/Spouse"/>
    <n v="0"/>
    <s v="No Parent/Child"/>
    <s v="C.A. 5547"/>
    <n v="7.55"/>
    <s v="Low Fare"/>
    <s v="S"/>
    <x v="0"/>
  </r>
  <r>
    <n v="847"/>
    <n v="0"/>
    <x v="0"/>
    <n v="3"/>
    <s v="Third Class"/>
    <s v="Sage, Mr. Douglas Bullen"/>
    <s v="male"/>
    <m/>
    <s v="No age"/>
    <n v="8"/>
    <s v="Got Sibling/Spouse"/>
    <n v="2"/>
    <s v="Got Parent/Child"/>
    <s v="CA. 2343"/>
    <n v="69.55"/>
    <s v="High Fare"/>
    <s v="S"/>
    <x v="0"/>
  </r>
  <r>
    <n v="848"/>
    <n v="0"/>
    <x v="0"/>
    <n v="3"/>
    <s v="Third Class"/>
    <s v="Markoff, Mr. Marin"/>
    <s v="male"/>
    <n v="35"/>
    <s v="Middle-aged Adult"/>
    <n v="0"/>
    <s v="No Sibling/Spouse"/>
    <n v="0"/>
    <s v="No Parent/Child"/>
    <n v="349213"/>
    <n v="7.8958000000000004"/>
    <s v="Low Fare"/>
    <s v="C"/>
    <x v="1"/>
  </r>
  <r>
    <n v="849"/>
    <n v="0"/>
    <x v="0"/>
    <n v="2"/>
    <s v="Second Class"/>
    <s v="Harper, Rev. John"/>
    <s v="male"/>
    <n v="28"/>
    <s v="Young Adult"/>
    <n v="0"/>
    <s v="No Sibling/Spouse"/>
    <n v="1"/>
    <s v="Got Parent/Child"/>
    <n v="248727"/>
    <n v="33"/>
    <s v="High Fare"/>
    <s v="S"/>
    <x v="0"/>
  </r>
  <r>
    <n v="850"/>
    <n v="1"/>
    <x v="1"/>
    <n v="1"/>
    <s v="First Class"/>
    <s v="Goldenberg, Mrs. Samuel L (Edwiga Grabowska)"/>
    <s v="female"/>
    <m/>
    <s v="No age"/>
    <n v="1"/>
    <s v="Got Sibling/Spouse"/>
    <n v="0"/>
    <s v="No Parent/Child"/>
    <n v="17453"/>
    <n v="89.104200000000006"/>
    <s v="High Fare"/>
    <s v="C"/>
    <x v="1"/>
  </r>
  <r>
    <n v="851"/>
    <n v="0"/>
    <x v="0"/>
    <n v="3"/>
    <s v="Third Class"/>
    <s v="Andersson, Master. Sigvard Harald Elias"/>
    <s v="male"/>
    <n v="4"/>
    <s v="Young Adult"/>
    <n v="4"/>
    <s v="Got Sibling/Spouse"/>
    <n v="2"/>
    <s v="Got Parent/Child"/>
    <n v="347082"/>
    <n v="31.274999999999999"/>
    <s v="High Fare"/>
    <s v="S"/>
    <x v="0"/>
  </r>
  <r>
    <n v="852"/>
    <n v="0"/>
    <x v="0"/>
    <n v="3"/>
    <s v="Third Class"/>
    <s v="Svensson, Mr. Johan"/>
    <s v="male"/>
    <n v="74"/>
    <s v="Elderly"/>
    <n v="0"/>
    <s v="No Sibling/Spouse"/>
    <n v="0"/>
    <s v="No Parent/Child"/>
    <n v="347060"/>
    <n v="7.7750000000000004"/>
    <s v="Low Fare"/>
    <s v="S"/>
    <x v="0"/>
  </r>
  <r>
    <n v="853"/>
    <n v="0"/>
    <x v="0"/>
    <n v="3"/>
    <s v="Third Class"/>
    <s v="Boulos, Miss. Nourelain"/>
    <s v="female"/>
    <n v="9"/>
    <s v="Young Adult"/>
    <n v="1"/>
    <s v="Got Sibling/Spouse"/>
    <n v="1"/>
    <s v="Got Parent/Child"/>
    <n v="2678"/>
    <n v="15.245799999999999"/>
    <s v="Average Fare"/>
    <s v="C"/>
    <x v="1"/>
  </r>
  <r>
    <n v="854"/>
    <n v="1"/>
    <x v="1"/>
    <n v="1"/>
    <s v="First Class"/>
    <s v="Lines, Miss. Mary Conover"/>
    <s v="female"/>
    <n v="16"/>
    <s v="Young Adult"/>
    <n v="0"/>
    <s v="No Sibling/Spouse"/>
    <n v="1"/>
    <s v="Got Parent/Child"/>
    <s v="PC 17592"/>
    <n v="39.4"/>
    <s v="High Fare"/>
    <s v="S"/>
    <x v="0"/>
  </r>
  <r>
    <n v="855"/>
    <n v="0"/>
    <x v="0"/>
    <n v="2"/>
    <s v="Second Class"/>
    <s v="Carter, Mrs. Ernest Courtenay (Lilian Hughes)"/>
    <s v="female"/>
    <n v="44"/>
    <s v="Middle-aged Adult"/>
    <n v="1"/>
    <s v="Got Sibling/Spouse"/>
    <n v="0"/>
    <s v="No Parent/Child"/>
    <n v="244252"/>
    <n v="26"/>
    <s v="High Fare"/>
    <s v="S"/>
    <x v="0"/>
  </r>
  <r>
    <n v="856"/>
    <n v="1"/>
    <x v="1"/>
    <n v="3"/>
    <s v="Third Class"/>
    <s v="Aks, Mrs. Sam (Leah Rosen)"/>
    <s v="female"/>
    <n v="18"/>
    <s v="Young Adult"/>
    <n v="0"/>
    <s v="No Sibling/Spouse"/>
    <n v="1"/>
    <s v="Got Parent/Child"/>
    <n v="392091"/>
    <n v="9.35"/>
    <s v="Low Fare"/>
    <s v="S"/>
    <x v="0"/>
  </r>
  <r>
    <n v="857"/>
    <n v="1"/>
    <x v="1"/>
    <n v="1"/>
    <s v="First Class"/>
    <s v="Wick, Mrs. George Dennick (Mary Hitchcock)"/>
    <s v="female"/>
    <n v="45"/>
    <s v="Middle-aged Adult"/>
    <n v="1"/>
    <s v="Got Sibling/Spouse"/>
    <n v="1"/>
    <s v="Got Parent/Child"/>
    <n v="36928"/>
    <n v="164.86670000000001"/>
    <s v="High Fare"/>
    <s v="S"/>
    <x v="0"/>
  </r>
  <r>
    <n v="858"/>
    <n v="1"/>
    <x v="1"/>
    <n v="1"/>
    <s v="First Class"/>
    <s v="Daly, Mr. Peter Denis"/>
    <s v="male"/>
    <n v="51"/>
    <s v="Elderly"/>
    <n v="0"/>
    <s v="No Sibling/Spouse"/>
    <n v="0"/>
    <s v="No Parent/Child"/>
    <n v="113055"/>
    <n v="26.55"/>
    <s v="High Fare"/>
    <s v="S"/>
    <x v="0"/>
  </r>
  <r>
    <n v="859"/>
    <n v="1"/>
    <x v="1"/>
    <n v="3"/>
    <s v="Third Class"/>
    <s v="Baclini, Mrs. Solomon (Latifa Qurban)"/>
    <s v="female"/>
    <n v="24"/>
    <s v="Young Adult"/>
    <n v="0"/>
    <s v="No Sibling/Spouse"/>
    <n v="3"/>
    <s v="Got Parent/Child"/>
    <n v="2666"/>
    <n v="19.258299999999998"/>
    <s v="Average Fare"/>
    <s v="C"/>
    <x v="1"/>
  </r>
  <r>
    <n v="860"/>
    <n v="0"/>
    <x v="0"/>
    <n v="3"/>
    <s v="Third Class"/>
    <s v="Razi, Mr. Raihed"/>
    <s v="male"/>
    <m/>
    <s v="No age"/>
    <n v="0"/>
    <s v="No Sibling/Spouse"/>
    <n v="0"/>
    <s v="No Parent/Child"/>
    <n v="2629"/>
    <n v="7.2291999999999996"/>
    <s v="Low Fare"/>
    <s v="C"/>
    <x v="1"/>
  </r>
  <r>
    <n v="861"/>
    <n v="0"/>
    <x v="0"/>
    <n v="3"/>
    <s v="Third Class"/>
    <s v="Hansen, Mr. Claus Peter"/>
    <s v="male"/>
    <n v="41"/>
    <s v="Middle-aged Adult"/>
    <n v="2"/>
    <s v="Got Sibling/Spouse"/>
    <n v="0"/>
    <s v="No Parent/Child"/>
    <n v="350026"/>
    <n v="14.1083"/>
    <s v="Average Fare"/>
    <s v="S"/>
    <x v="0"/>
  </r>
  <r>
    <n v="862"/>
    <n v="0"/>
    <x v="0"/>
    <n v="2"/>
    <s v="Second Class"/>
    <s v="Giles, Mr. Frederick Edward"/>
    <s v="male"/>
    <n v="21"/>
    <s v="Young Adult"/>
    <n v="1"/>
    <s v="Got Sibling/Spouse"/>
    <n v="0"/>
    <s v="No Parent/Child"/>
    <n v="28134"/>
    <n v="11.5"/>
    <s v="Average Fare"/>
    <s v="S"/>
    <x v="0"/>
  </r>
  <r>
    <n v="863"/>
    <n v="1"/>
    <x v="1"/>
    <n v="1"/>
    <s v="First Class"/>
    <s v="Swift, Mrs. Frederick Joel (Margaret Welles Barron)"/>
    <s v="female"/>
    <n v="48"/>
    <s v="Middle-aged Adult"/>
    <n v="0"/>
    <s v="No Sibling/Spouse"/>
    <n v="0"/>
    <s v="No Parent/Child"/>
    <n v="17466"/>
    <n v="25.929200000000002"/>
    <s v="High Fare"/>
    <s v="S"/>
    <x v="0"/>
  </r>
  <r>
    <n v="864"/>
    <n v="0"/>
    <x v="0"/>
    <n v="3"/>
    <s v="Third Class"/>
    <s v="Sage, Miss. Dorothy Edith Dolly"/>
    <s v="female"/>
    <m/>
    <s v="No age"/>
    <n v="8"/>
    <s v="Got Sibling/Spouse"/>
    <n v="2"/>
    <s v="Got Parent/Child"/>
    <s v="CA. 2343"/>
    <n v="69.55"/>
    <s v="High Fare"/>
    <s v="S"/>
    <x v="0"/>
  </r>
  <r>
    <n v="865"/>
    <n v="0"/>
    <x v="0"/>
    <n v="2"/>
    <s v="Second Class"/>
    <s v="Gill, Mr. John William"/>
    <s v="male"/>
    <n v="24"/>
    <s v="Young Adult"/>
    <n v="0"/>
    <s v="No Sibling/Spouse"/>
    <n v="0"/>
    <s v="No Parent/Child"/>
    <n v="233866"/>
    <n v="13"/>
    <s v="Average Fare"/>
    <s v="S"/>
    <x v="0"/>
  </r>
  <r>
    <n v="866"/>
    <n v="1"/>
    <x v="1"/>
    <n v="2"/>
    <s v="Second Class"/>
    <s v="Bystrom, Mrs. (Karolina)"/>
    <s v="female"/>
    <n v="42"/>
    <s v="Middle-aged Adult"/>
    <n v="0"/>
    <s v="No Sibling/Spouse"/>
    <n v="0"/>
    <s v="No Parent/Child"/>
    <n v="236852"/>
    <n v="13"/>
    <s v="Average Fare"/>
    <s v="S"/>
    <x v="0"/>
  </r>
  <r>
    <n v="867"/>
    <n v="1"/>
    <x v="1"/>
    <n v="2"/>
    <s v="Second Class"/>
    <s v="Duran y More, Miss. Asuncion"/>
    <s v="female"/>
    <n v="27"/>
    <s v="Young Adult"/>
    <n v="1"/>
    <s v="Got Sibling/Spouse"/>
    <n v="0"/>
    <s v="No Parent/Child"/>
    <s v="SC/PARIS 2149"/>
    <n v="13.8583"/>
    <s v="Average Fare"/>
    <s v="C"/>
    <x v="1"/>
  </r>
  <r>
    <n v="868"/>
    <n v="0"/>
    <x v="0"/>
    <n v="1"/>
    <s v="First Class"/>
    <s v="Roebling, Mr. Washington Augustus II"/>
    <s v="male"/>
    <n v="31"/>
    <s v="Young Adult"/>
    <n v="0"/>
    <s v="No Sibling/Spouse"/>
    <n v="0"/>
    <s v="No Parent/Child"/>
    <s v="PC 17590"/>
    <n v="50.495800000000003"/>
    <s v="High Fare"/>
    <s v="S"/>
    <x v="0"/>
  </r>
  <r>
    <n v="869"/>
    <n v="0"/>
    <x v="0"/>
    <n v="3"/>
    <s v="Third Class"/>
    <s v="van Melkebeke, Mr. Philemon"/>
    <s v="male"/>
    <m/>
    <s v="No age"/>
    <n v="0"/>
    <s v="No Sibling/Spouse"/>
    <n v="0"/>
    <s v="No Parent/Child"/>
    <n v="345777"/>
    <n v="9.5"/>
    <s v="Low Fare"/>
    <s v="S"/>
    <x v="0"/>
  </r>
  <r>
    <n v="870"/>
    <n v="1"/>
    <x v="1"/>
    <n v="3"/>
    <s v="Third Class"/>
    <s v="Johnson, Master. Harold Theodor"/>
    <s v="male"/>
    <n v="4"/>
    <s v="Young Adult"/>
    <n v="1"/>
    <s v="Got Sibling/Spouse"/>
    <n v="1"/>
    <s v="Got Parent/Child"/>
    <n v="347742"/>
    <n v="11.1333"/>
    <s v="Average Fare"/>
    <s v="S"/>
    <x v="0"/>
  </r>
  <r>
    <n v="871"/>
    <n v="0"/>
    <x v="0"/>
    <n v="3"/>
    <s v="Third Class"/>
    <s v="Balkic, Mr. Cerin"/>
    <s v="male"/>
    <n v="26"/>
    <s v="Young Adult"/>
    <n v="0"/>
    <s v="No Sibling/Spouse"/>
    <n v="0"/>
    <s v="No Parent/Child"/>
    <n v="349248"/>
    <n v="7.8958000000000004"/>
    <s v="Low Fare"/>
    <s v="S"/>
    <x v="0"/>
  </r>
  <r>
    <n v="872"/>
    <n v="1"/>
    <x v="1"/>
    <n v="1"/>
    <s v="First Class"/>
    <s v="Beckwith, Mrs. Richard Leonard (Sallie Monypeny)"/>
    <s v="female"/>
    <n v="47"/>
    <s v="Middle-aged Adult"/>
    <n v="1"/>
    <s v="Got Sibling/Spouse"/>
    <n v="1"/>
    <s v="Got Parent/Child"/>
    <n v="11751"/>
    <n v="52.554200000000002"/>
    <s v="High Fare"/>
    <s v="S"/>
    <x v="0"/>
  </r>
  <r>
    <n v="873"/>
    <n v="0"/>
    <x v="0"/>
    <n v="1"/>
    <s v="First Class"/>
    <s v="Carlsson, Mr. Frans Olof"/>
    <s v="male"/>
    <n v="33"/>
    <s v="Young Adult"/>
    <n v="0"/>
    <s v="No Sibling/Spouse"/>
    <n v="0"/>
    <s v="No Parent/Child"/>
    <n v="695"/>
    <n v="5"/>
    <s v="Low Fare"/>
    <s v="S"/>
    <x v="0"/>
  </r>
  <r>
    <n v="874"/>
    <n v="0"/>
    <x v="0"/>
    <n v="3"/>
    <s v="Third Class"/>
    <s v="Vander Cruyssen, Mr. Victor"/>
    <s v="male"/>
    <n v="47"/>
    <s v="Middle-aged Adult"/>
    <n v="0"/>
    <s v="No Sibling/Spouse"/>
    <n v="0"/>
    <s v="No Parent/Child"/>
    <n v="345765"/>
    <n v="9"/>
    <s v="Low Fare"/>
    <s v="S"/>
    <x v="0"/>
  </r>
  <r>
    <n v="875"/>
    <n v="1"/>
    <x v="1"/>
    <n v="2"/>
    <s v="Second Class"/>
    <s v="Abelson, Mrs. Samuel (Hannah Wizosky)"/>
    <s v="female"/>
    <n v="28"/>
    <s v="Young Adult"/>
    <n v="1"/>
    <s v="Got Sibling/Spouse"/>
    <n v="0"/>
    <s v="No Parent/Child"/>
    <s v="P/PP 3381"/>
    <n v="24"/>
    <s v="High Fare"/>
    <s v="C"/>
    <x v="1"/>
  </r>
  <r>
    <n v="876"/>
    <n v="1"/>
    <x v="1"/>
    <n v="3"/>
    <s v="Third Class"/>
    <s v="Najib, Miss. Adele Kiamie Jane"/>
    <s v="female"/>
    <n v="15"/>
    <s v="Young Adult"/>
    <n v="0"/>
    <s v="No Sibling/Spouse"/>
    <n v="0"/>
    <s v="No Parent/Child"/>
    <n v="2667"/>
    <n v="7.2249999999999996"/>
    <s v="Low Fare"/>
    <s v="C"/>
    <x v="1"/>
  </r>
  <r>
    <n v="877"/>
    <n v="0"/>
    <x v="0"/>
    <n v="3"/>
    <s v="Third Class"/>
    <s v="Gustafsson, Mr. Alfred Ossian"/>
    <s v="male"/>
    <n v="20"/>
    <s v="Young Adult"/>
    <n v="0"/>
    <s v="No Sibling/Spouse"/>
    <n v="0"/>
    <s v="No Parent/Child"/>
    <n v="7534"/>
    <n v="9.8458000000000006"/>
    <s v="Low Fare"/>
    <s v="S"/>
    <x v="0"/>
  </r>
  <r>
    <n v="878"/>
    <n v="0"/>
    <x v="0"/>
    <n v="3"/>
    <s v="Third Class"/>
    <s v="Petroff, Mr. Nedelio"/>
    <s v="male"/>
    <n v="19"/>
    <s v="Young Adult"/>
    <n v="0"/>
    <s v="No Sibling/Spouse"/>
    <n v="0"/>
    <s v="No Parent/Child"/>
    <n v="349212"/>
    <n v="7.8958000000000004"/>
    <s v="Low Fare"/>
    <s v="S"/>
    <x v="0"/>
  </r>
  <r>
    <n v="879"/>
    <n v="0"/>
    <x v="0"/>
    <n v="3"/>
    <s v="Third Class"/>
    <s v="Laleff, Mr. Kristo"/>
    <s v="male"/>
    <m/>
    <s v="No age"/>
    <n v="0"/>
    <s v="No Sibling/Spouse"/>
    <n v="0"/>
    <s v="No Parent/Child"/>
    <n v="349217"/>
    <n v="7.8958000000000004"/>
    <s v="Low Fare"/>
    <s v="S"/>
    <x v="0"/>
  </r>
  <r>
    <n v="880"/>
    <n v="1"/>
    <x v="1"/>
    <n v="1"/>
    <s v="First Class"/>
    <s v="Potter, Mrs. Thomas Jr (Lily Alexenia Wilson)"/>
    <s v="female"/>
    <n v="56"/>
    <s v="Elderly"/>
    <n v="0"/>
    <s v="No Sibling/Spouse"/>
    <n v="1"/>
    <s v="Got Parent/Child"/>
    <n v="11767"/>
    <n v="83.158299999999997"/>
    <s v="High Fare"/>
    <s v="C"/>
    <x v="1"/>
  </r>
  <r>
    <n v="881"/>
    <n v="1"/>
    <x v="1"/>
    <n v="2"/>
    <s v="Second Class"/>
    <s v="Shelley, Mrs. William (Imanita Parrish Hall)"/>
    <s v="female"/>
    <n v="25"/>
    <s v="Young Adult"/>
    <n v="0"/>
    <s v="No Sibling/Spouse"/>
    <n v="1"/>
    <s v="Got Parent/Child"/>
    <n v="230433"/>
    <n v="26"/>
    <s v="High Fare"/>
    <s v="S"/>
    <x v="0"/>
  </r>
  <r>
    <n v="882"/>
    <n v="0"/>
    <x v="0"/>
    <n v="3"/>
    <s v="Third Class"/>
    <s v="Markun, Mr. Johann"/>
    <s v="male"/>
    <n v="33"/>
    <s v="Young Adult"/>
    <n v="0"/>
    <s v="No Sibling/Spouse"/>
    <n v="0"/>
    <s v="No Parent/Child"/>
    <n v="349257"/>
    <n v="7.8958000000000004"/>
    <s v="Low Fare"/>
    <s v="S"/>
    <x v="0"/>
  </r>
  <r>
    <n v="883"/>
    <n v="0"/>
    <x v="0"/>
    <n v="3"/>
    <s v="Third Class"/>
    <s v="Dahlberg, Miss. Gerda Ulrika"/>
    <s v="female"/>
    <n v="22"/>
    <s v="Young Adult"/>
    <n v="0"/>
    <s v="No Sibling/Spouse"/>
    <n v="0"/>
    <s v="No Parent/Child"/>
    <n v="7552"/>
    <n v="10.5167"/>
    <s v="Average Fare"/>
    <s v="S"/>
    <x v="0"/>
  </r>
  <r>
    <n v="884"/>
    <n v="0"/>
    <x v="0"/>
    <n v="2"/>
    <s v="Second Class"/>
    <s v="Banfield, Mr. Frederick James"/>
    <s v="male"/>
    <n v="28"/>
    <s v="Young Adult"/>
    <n v="0"/>
    <s v="No Sibling/Spouse"/>
    <n v="0"/>
    <s v="No Parent/Child"/>
    <s v="C.A./SOTON 34068"/>
    <n v="10.5"/>
    <s v="Average Fare"/>
    <s v="S"/>
    <x v="0"/>
  </r>
  <r>
    <n v="885"/>
    <n v="0"/>
    <x v="0"/>
    <n v="3"/>
    <s v="Third Class"/>
    <s v="Sutehall, Mr. Henry Jr"/>
    <s v="male"/>
    <n v="25"/>
    <s v="Young Adult"/>
    <n v="0"/>
    <s v="No Sibling/Spouse"/>
    <n v="0"/>
    <s v="No Parent/Child"/>
    <s v="SOTON/OQ 392076"/>
    <n v="7.05"/>
    <s v="Low Fare"/>
    <s v="S"/>
    <x v="0"/>
  </r>
  <r>
    <n v="886"/>
    <n v="0"/>
    <x v="0"/>
    <n v="3"/>
    <s v="Third Class"/>
    <s v="Rice, Mrs. William (Margaret Norton)"/>
    <s v="female"/>
    <n v="39"/>
    <s v="Middle-aged Adult"/>
    <n v="0"/>
    <s v="No Sibling/Spouse"/>
    <n v="5"/>
    <s v="Got Parent/Child"/>
    <n v="382652"/>
    <n v="29.125"/>
    <s v="High Fare"/>
    <s v="Q"/>
    <x v="2"/>
  </r>
  <r>
    <n v="887"/>
    <n v="0"/>
    <x v="0"/>
    <n v="2"/>
    <s v="Second Class"/>
    <s v="Montvila, Rev. Juozas"/>
    <s v="male"/>
    <n v="27"/>
    <s v="Young Adult"/>
    <n v="0"/>
    <s v="No Sibling/Spouse"/>
    <n v="0"/>
    <s v="No Parent/Child"/>
    <n v="211536"/>
    <n v="13"/>
    <s v="Average Fare"/>
    <s v="S"/>
    <x v="0"/>
  </r>
  <r>
    <n v="888"/>
    <n v="1"/>
    <x v="1"/>
    <n v="1"/>
    <s v="First Class"/>
    <s v="Graham, Miss. Margaret Edith"/>
    <s v="female"/>
    <n v="19"/>
    <s v="Young Adult"/>
    <n v="0"/>
    <s v="No Sibling/Spouse"/>
    <n v="0"/>
    <s v="No Parent/Child"/>
    <n v="112053"/>
    <n v="30"/>
    <s v="High Fare"/>
    <s v="S"/>
    <x v="0"/>
  </r>
  <r>
    <n v="889"/>
    <n v="0"/>
    <x v="0"/>
    <n v="3"/>
    <s v="Third Class"/>
    <s v="Johnston, Miss. Catherine Helen Carrie"/>
    <s v="female"/>
    <m/>
    <s v="No age"/>
    <n v="1"/>
    <s v="Got Sibling/Spouse"/>
    <n v="2"/>
    <s v="Got Parent/Child"/>
    <s v="W./C. 6607"/>
    <n v="23.45"/>
    <s v="High Fare"/>
    <s v="S"/>
    <x v="0"/>
  </r>
  <r>
    <n v="890"/>
    <n v="1"/>
    <x v="1"/>
    <n v="1"/>
    <s v="First Class"/>
    <s v="Behr, Mr. Karl Howell"/>
    <s v="male"/>
    <n v="26"/>
    <s v="Young Adult"/>
    <n v="0"/>
    <s v="No Sibling/Spouse"/>
    <n v="0"/>
    <s v="No Parent/Child"/>
    <n v="111369"/>
    <n v="30"/>
    <s v="High Fare"/>
    <s v="C"/>
    <x v="1"/>
  </r>
  <r>
    <n v="891"/>
    <n v="0"/>
    <x v="0"/>
    <n v="3"/>
    <s v="Third Class"/>
    <s v="Dooley, Mr. Patrick"/>
    <s v="male"/>
    <n v="32"/>
    <s v="Young Adult"/>
    <n v="0"/>
    <s v="No Sibling/Spouse"/>
    <n v="0"/>
    <s v="No Parent/Child"/>
    <n v="370376"/>
    <n v="7.75"/>
    <s v="Low Fare"/>
    <s v="Q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44A3E-7521-4794-ADB6-14A15876ED6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D28" firstHeaderRow="1" firstDataRow="2" firstDataCol="1"/>
  <pivotFields count="17"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urvival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DC8C4-AA08-4392-9CF2-E11F7AD9145B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:D42" firstHeaderRow="1" firstDataRow="2" firstDataCol="1"/>
  <pivotFields count="17"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urvival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CA392-9E2C-4288-AE25-4344C89F001D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5:D50" firstHeaderRow="1" firstDataRow="2" firstDataCol="1"/>
  <pivotFields count="17"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urvival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5D582-FB97-4691-B13A-8DDB7BA025C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4" firstHeaderRow="1" firstDataRow="1" firstDataCol="1"/>
  <pivotFields count="17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Survival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FFC78-89F5-41ED-93A7-0800543D5EC2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4:D60" firstHeaderRow="1" firstDataRow="2" firstDataCol="1"/>
  <pivotFields count="18"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urvival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012F4-9E72-49FD-9D7B-38ED80D2BEA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1:D35" firstHeaderRow="1" firstDataRow="2" firstDataCol="1"/>
  <pivotFields count="17"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urvival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156E2-1EF4-4EC8-86A0-EBBED0A99E4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:D19" firstHeaderRow="1" firstDataRow="2" firstDataCol="1"/>
  <pivotFields count="17"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urvival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AB469-71ED-4AAC-AD04-E47DFB4570A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D12" firstHeaderRow="1" firstDataRow="2" firstDataCol="1"/>
  <pivotFields count="17"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urvival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92"/>
  <sheetViews>
    <sheetView workbookViewId="0">
      <selection activeCell="K9" sqref="K9"/>
    </sheetView>
  </sheetViews>
  <sheetFormatPr defaultRowHeight="14.4" x14ac:dyDescent="0.3"/>
  <cols>
    <col min="1" max="3" width="8.88671875" style="2"/>
    <col min="4" max="4" width="34.88671875" style="2" customWidth="1"/>
    <col min="5" max="17" width="8.88671875" style="2"/>
    <col min="18" max="18" width="29.88671875" style="2" customWidth="1"/>
    <col min="19" max="19" width="34.44140625" style="2" customWidth="1"/>
    <col min="20" max="16384" width="8.88671875" style="2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s="2">
        <v>1</v>
      </c>
      <c r="B2" s="2">
        <v>0</v>
      </c>
      <c r="C2" s="2">
        <v>3</v>
      </c>
      <c r="D2" s="2" t="s">
        <v>12</v>
      </c>
      <c r="E2" s="2" t="s">
        <v>13</v>
      </c>
      <c r="F2" s="2">
        <v>22</v>
      </c>
      <c r="G2" s="2">
        <v>1</v>
      </c>
      <c r="H2" s="2">
        <v>0</v>
      </c>
      <c r="I2" s="2" t="s">
        <v>14</v>
      </c>
      <c r="J2" s="2">
        <v>7.25</v>
      </c>
      <c r="L2" s="2" t="s">
        <v>15</v>
      </c>
    </row>
    <row r="3" spans="1:12" x14ac:dyDescent="0.3">
      <c r="A3" s="2">
        <v>2</v>
      </c>
      <c r="B3" s="2">
        <v>1</v>
      </c>
      <c r="C3" s="2">
        <v>1</v>
      </c>
      <c r="D3" s="2" t="s">
        <v>16</v>
      </c>
      <c r="E3" s="2" t="s">
        <v>17</v>
      </c>
      <c r="F3" s="2">
        <v>38</v>
      </c>
      <c r="G3" s="2">
        <v>1</v>
      </c>
      <c r="H3" s="2">
        <v>0</v>
      </c>
      <c r="I3" s="2" t="s">
        <v>18</v>
      </c>
      <c r="J3" s="2">
        <v>71.283299999999997</v>
      </c>
      <c r="K3" s="2" t="s">
        <v>19</v>
      </c>
      <c r="L3" s="2" t="s">
        <v>20</v>
      </c>
    </row>
    <row r="4" spans="1:12" x14ac:dyDescent="0.3">
      <c r="A4" s="2">
        <v>3</v>
      </c>
      <c r="B4" s="2">
        <v>1</v>
      </c>
      <c r="C4" s="2">
        <v>3</v>
      </c>
      <c r="D4" s="2" t="s">
        <v>21</v>
      </c>
      <c r="E4" s="2" t="s">
        <v>17</v>
      </c>
      <c r="F4" s="2">
        <v>26</v>
      </c>
      <c r="G4" s="2">
        <v>0</v>
      </c>
      <c r="H4" s="2">
        <v>0</v>
      </c>
      <c r="I4" s="2" t="s">
        <v>22</v>
      </c>
      <c r="J4" s="2">
        <v>7.9249999999999998</v>
      </c>
      <c r="L4" s="2" t="s">
        <v>15</v>
      </c>
    </row>
    <row r="5" spans="1:12" x14ac:dyDescent="0.3">
      <c r="A5" s="2">
        <v>4</v>
      </c>
      <c r="B5" s="2">
        <v>1</v>
      </c>
      <c r="C5" s="2">
        <v>1</v>
      </c>
      <c r="D5" s="2" t="s">
        <v>23</v>
      </c>
      <c r="E5" s="2" t="s">
        <v>17</v>
      </c>
      <c r="F5" s="2">
        <v>35</v>
      </c>
      <c r="G5" s="2">
        <v>1</v>
      </c>
      <c r="H5" s="2">
        <v>0</v>
      </c>
      <c r="I5" s="2">
        <v>113803</v>
      </c>
      <c r="J5" s="2">
        <v>53.1</v>
      </c>
      <c r="K5" s="2" t="s">
        <v>24</v>
      </c>
      <c r="L5" s="2" t="s">
        <v>15</v>
      </c>
    </row>
    <row r="6" spans="1:12" x14ac:dyDescent="0.3">
      <c r="A6" s="2">
        <v>5</v>
      </c>
      <c r="B6" s="2">
        <v>0</v>
      </c>
      <c r="C6" s="2">
        <v>3</v>
      </c>
      <c r="D6" s="2" t="s">
        <v>25</v>
      </c>
      <c r="E6" s="2" t="s">
        <v>13</v>
      </c>
      <c r="F6" s="2">
        <v>35</v>
      </c>
      <c r="G6" s="2">
        <v>0</v>
      </c>
      <c r="H6" s="2">
        <v>0</v>
      </c>
      <c r="I6" s="2">
        <v>373450</v>
      </c>
      <c r="J6" s="2">
        <v>8.0500000000000007</v>
      </c>
      <c r="L6" s="2" t="s">
        <v>15</v>
      </c>
    </row>
    <row r="7" spans="1:12" x14ac:dyDescent="0.3">
      <c r="A7" s="2">
        <v>6</v>
      </c>
      <c r="B7" s="2">
        <v>0</v>
      </c>
      <c r="C7" s="2">
        <v>3</v>
      </c>
      <c r="D7" s="2" t="s">
        <v>26</v>
      </c>
      <c r="E7" s="2" t="s">
        <v>13</v>
      </c>
      <c r="G7" s="2">
        <v>0</v>
      </c>
      <c r="H7" s="2">
        <v>0</v>
      </c>
      <c r="I7" s="2">
        <v>330877</v>
      </c>
      <c r="J7" s="2">
        <v>8.4582999999999995</v>
      </c>
      <c r="L7" s="2" t="s">
        <v>27</v>
      </c>
    </row>
    <row r="8" spans="1:12" x14ac:dyDescent="0.3">
      <c r="A8" s="2">
        <v>7</v>
      </c>
      <c r="B8" s="2">
        <v>0</v>
      </c>
      <c r="C8" s="2">
        <v>1</v>
      </c>
      <c r="D8" s="2" t="s">
        <v>28</v>
      </c>
      <c r="E8" s="2" t="s">
        <v>13</v>
      </c>
      <c r="F8" s="2">
        <v>54</v>
      </c>
      <c r="G8" s="2">
        <v>0</v>
      </c>
      <c r="H8" s="2">
        <v>0</v>
      </c>
      <c r="I8" s="2">
        <v>17463</v>
      </c>
      <c r="J8" s="2">
        <v>51.862499999999997</v>
      </c>
      <c r="K8" s="2" t="s">
        <v>29</v>
      </c>
      <c r="L8" s="2" t="s">
        <v>15</v>
      </c>
    </row>
    <row r="9" spans="1:12" x14ac:dyDescent="0.3">
      <c r="A9" s="2">
        <v>8</v>
      </c>
      <c r="B9" s="2">
        <v>0</v>
      </c>
      <c r="C9" s="2">
        <v>3</v>
      </c>
      <c r="D9" s="2" t="s">
        <v>30</v>
      </c>
      <c r="E9" s="2" t="s">
        <v>13</v>
      </c>
      <c r="F9" s="2">
        <v>2</v>
      </c>
      <c r="G9" s="2">
        <v>3</v>
      </c>
      <c r="H9" s="2">
        <v>1</v>
      </c>
      <c r="I9" s="2">
        <v>349909</v>
      </c>
      <c r="J9" s="2">
        <v>21.074999999999999</v>
      </c>
      <c r="L9" s="2" t="s">
        <v>15</v>
      </c>
    </row>
    <row r="10" spans="1:12" x14ac:dyDescent="0.3">
      <c r="A10" s="2">
        <v>9</v>
      </c>
      <c r="B10" s="2">
        <v>1</v>
      </c>
      <c r="C10" s="2">
        <v>3</v>
      </c>
      <c r="D10" s="2" t="s">
        <v>31</v>
      </c>
      <c r="E10" s="2" t="s">
        <v>17</v>
      </c>
      <c r="F10" s="2">
        <v>27</v>
      </c>
      <c r="G10" s="2">
        <v>0</v>
      </c>
      <c r="H10" s="2">
        <v>2</v>
      </c>
      <c r="I10" s="2">
        <v>347742</v>
      </c>
      <c r="J10" s="2">
        <v>11.1333</v>
      </c>
      <c r="L10" s="2" t="s">
        <v>15</v>
      </c>
    </row>
    <row r="11" spans="1:12" x14ac:dyDescent="0.3">
      <c r="A11" s="2">
        <v>10</v>
      </c>
      <c r="B11" s="2">
        <v>1</v>
      </c>
      <c r="C11" s="2">
        <v>2</v>
      </c>
      <c r="D11" s="2" t="s">
        <v>32</v>
      </c>
      <c r="E11" s="2" t="s">
        <v>17</v>
      </c>
      <c r="F11" s="2">
        <v>14</v>
      </c>
      <c r="G11" s="2">
        <v>1</v>
      </c>
      <c r="H11" s="2">
        <v>0</v>
      </c>
      <c r="I11" s="2">
        <v>237736</v>
      </c>
      <c r="J11" s="2">
        <v>30.070799999999998</v>
      </c>
      <c r="L11" s="2" t="s">
        <v>20</v>
      </c>
    </row>
    <row r="12" spans="1:12" x14ac:dyDescent="0.3">
      <c r="A12" s="2">
        <v>11</v>
      </c>
      <c r="B12" s="2">
        <v>1</v>
      </c>
      <c r="C12" s="2">
        <v>3</v>
      </c>
      <c r="D12" s="2" t="s">
        <v>33</v>
      </c>
      <c r="E12" s="2" t="s">
        <v>17</v>
      </c>
      <c r="F12" s="2">
        <v>4</v>
      </c>
      <c r="G12" s="2">
        <v>1</v>
      </c>
      <c r="H12" s="2">
        <v>1</v>
      </c>
      <c r="I12" s="2" t="s">
        <v>34</v>
      </c>
      <c r="J12" s="2">
        <v>16.7</v>
      </c>
      <c r="K12" s="2" t="s">
        <v>35</v>
      </c>
      <c r="L12" s="2" t="s">
        <v>15</v>
      </c>
    </row>
    <row r="13" spans="1:12" x14ac:dyDescent="0.3">
      <c r="A13" s="2">
        <v>12</v>
      </c>
      <c r="B13" s="2">
        <v>1</v>
      </c>
      <c r="C13" s="2">
        <v>1</v>
      </c>
      <c r="D13" s="2" t="s">
        <v>36</v>
      </c>
      <c r="E13" s="2" t="s">
        <v>17</v>
      </c>
      <c r="F13" s="2">
        <v>58</v>
      </c>
      <c r="G13" s="2">
        <v>0</v>
      </c>
      <c r="H13" s="2">
        <v>0</v>
      </c>
      <c r="I13" s="2">
        <v>113783</v>
      </c>
      <c r="J13" s="2">
        <v>26.55</v>
      </c>
      <c r="K13" s="2" t="s">
        <v>37</v>
      </c>
      <c r="L13" s="2" t="s">
        <v>15</v>
      </c>
    </row>
    <row r="14" spans="1:12" x14ac:dyDescent="0.3">
      <c r="A14" s="2">
        <v>13</v>
      </c>
      <c r="B14" s="2">
        <v>0</v>
      </c>
      <c r="C14" s="2">
        <v>3</v>
      </c>
      <c r="D14" s="2" t="s">
        <v>38</v>
      </c>
      <c r="E14" s="2" t="s">
        <v>13</v>
      </c>
      <c r="F14" s="2">
        <v>20</v>
      </c>
      <c r="G14" s="2">
        <v>0</v>
      </c>
      <c r="H14" s="2">
        <v>0</v>
      </c>
      <c r="I14" s="2" t="s">
        <v>39</v>
      </c>
      <c r="J14" s="2">
        <v>8.0500000000000007</v>
      </c>
      <c r="L14" s="2" t="s">
        <v>15</v>
      </c>
    </row>
    <row r="15" spans="1:12" x14ac:dyDescent="0.3">
      <c r="A15" s="2">
        <v>14</v>
      </c>
      <c r="B15" s="2">
        <v>0</v>
      </c>
      <c r="C15" s="2">
        <v>3</v>
      </c>
      <c r="D15" s="2" t="s">
        <v>40</v>
      </c>
      <c r="E15" s="2" t="s">
        <v>13</v>
      </c>
      <c r="F15" s="2">
        <v>39</v>
      </c>
      <c r="G15" s="2">
        <v>1</v>
      </c>
      <c r="H15" s="2">
        <v>5</v>
      </c>
      <c r="I15" s="2">
        <v>347082</v>
      </c>
      <c r="J15" s="2">
        <v>31.274999999999999</v>
      </c>
      <c r="L15" s="2" t="s">
        <v>15</v>
      </c>
    </row>
    <row r="16" spans="1:12" x14ac:dyDescent="0.3">
      <c r="A16" s="2">
        <v>15</v>
      </c>
      <c r="B16" s="2">
        <v>0</v>
      </c>
      <c r="C16" s="2">
        <v>3</v>
      </c>
      <c r="D16" s="2" t="s">
        <v>41</v>
      </c>
      <c r="E16" s="2" t="s">
        <v>17</v>
      </c>
      <c r="F16" s="2">
        <v>14</v>
      </c>
      <c r="G16" s="2">
        <v>0</v>
      </c>
      <c r="H16" s="2">
        <v>0</v>
      </c>
      <c r="I16" s="2">
        <v>350406</v>
      </c>
      <c r="J16" s="2">
        <v>7.8541999999999996</v>
      </c>
      <c r="L16" s="2" t="s">
        <v>15</v>
      </c>
    </row>
    <row r="17" spans="1:12" x14ac:dyDescent="0.3">
      <c r="A17" s="2">
        <v>16</v>
      </c>
      <c r="B17" s="2">
        <v>1</v>
      </c>
      <c r="C17" s="2">
        <v>2</v>
      </c>
      <c r="D17" s="2" t="s">
        <v>1167</v>
      </c>
      <c r="E17" s="2" t="s">
        <v>17</v>
      </c>
      <c r="F17" s="2">
        <v>55</v>
      </c>
      <c r="G17" s="2">
        <v>0</v>
      </c>
      <c r="H17" s="2">
        <v>0</v>
      </c>
      <c r="I17" s="2">
        <v>248706</v>
      </c>
      <c r="J17" s="2">
        <v>16</v>
      </c>
      <c r="L17" s="2" t="s">
        <v>15</v>
      </c>
    </row>
    <row r="18" spans="1:12" x14ac:dyDescent="0.3">
      <c r="A18" s="2">
        <v>17</v>
      </c>
      <c r="B18" s="2">
        <v>0</v>
      </c>
      <c r="C18" s="2">
        <v>3</v>
      </c>
      <c r="D18" s="2" t="s">
        <v>42</v>
      </c>
      <c r="E18" s="2" t="s">
        <v>13</v>
      </c>
      <c r="F18" s="2">
        <v>2</v>
      </c>
      <c r="G18" s="2">
        <v>4</v>
      </c>
      <c r="H18" s="2">
        <v>1</v>
      </c>
      <c r="I18" s="2">
        <v>382652</v>
      </c>
      <c r="J18" s="2">
        <v>29.125</v>
      </c>
      <c r="L18" s="2" t="s">
        <v>27</v>
      </c>
    </row>
    <row r="19" spans="1:12" x14ac:dyDescent="0.3">
      <c r="A19" s="2">
        <v>18</v>
      </c>
      <c r="B19" s="2">
        <v>1</v>
      </c>
      <c r="C19" s="2">
        <v>2</v>
      </c>
      <c r="D19" s="2" t="s">
        <v>43</v>
      </c>
      <c r="E19" s="2" t="s">
        <v>13</v>
      </c>
      <c r="G19" s="2">
        <v>0</v>
      </c>
      <c r="H19" s="2">
        <v>0</v>
      </c>
      <c r="I19" s="2">
        <v>244373</v>
      </c>
      <c r="J19" s="2">
        <v>13</v>
      </c>
      <c r="L19" s="2" t="s">
        <v>15</v>
      </c>
    </row>
    <row r="20" spans="1:12" x14ac:dyDescent="0.3">
      <c r="A20" s="2">
        <v>19</v>
      </c>
      <c r="B20" s="2">
        <v>0</v>
      </c>
      <c r="C20" s="2">
        <v>3</v>
      </c>
      <c r="D20" s="2" t="s">
        <v>44</v>
      </c>
      <c r="E20" s="2" t="s">
        <v>17</v>
      </c>
      <c r="F20" s="2">
        <v>31</v>
      </c>
      <c r="G20" s="2">
        <v>1</v>
      </c>
      <c r="H20" s="2">
        <v>0</v>
      </c>
      <c r="I20" s="2">
        <v>345763</v>
      </c>
      <c r="J20" s="2">
        <v>18</v>
      </c>
      <c r="L20" s="2" t="s">
        <v>15</v>
      </c>
    </row>
    <row r="21" spans="1:12" x14ac:dyDescent="0.3">
      <c r="A21" s="2">
        <v>20</v>
      </c>
      <c r="B21" s="2">
        <v>1</v>
      </c>
      <c r="C21" s="2">
        <v>3</v>
      </c>
      <c r="D21" s="2" t="s">
        <v>45</v>
      </c>
      <c r="E21" s="2" t="s">
        <v>17</v>
      </c>
      <c r="G21" s="2">
        <v>0</v>
      </c>
      <c r="H21" s="2">
        <v>0</v>
      </c>
      <c r="I21" s="2">
        <v>2649</v>
      </c>
      <c r="J21" s="2">
        <v>7.2249999999999996</v>
      </c>
      <c r="L21" s="2" t="s">
        <v>20</v>
      </c>
    </row>
    <row r="22" spans="1:12" x14ac:dyDescent="0.3">
      <c r="A22" s="2">
        <v>21</v>
      </c>
      <c r="B22" s="2">
        <v>0</v>
      </c>
      <c r="C22" s="2">
        <v>2</v>
      </c>
      <c r="D22" s="2" t="s">
        <v>46</v>
      </c>
      <c r="E22" s="2" t="s">
        <v>13</v>
      </c>
      <c r="F22" s="2">
        <v>35</v>
      </c>
      <c r="G22" s="2">
        <v>0</v>
      </c>
      <c r="H22" s="2">
        <v>0</v>
      </c>
      <c r="I22" s="2">
        <v>239865</v>
      </c>
      <c r="J22" s="2">
        <v>26</v>
      </c>
      <c r="L22" s="2" t="s">
        <v>15</v>
      </c>
    </row>
    <row r="23" spans="1:12" x14ac:dyDescent="0.3">
      <c r="A23" s="2">
        <v>22</v>
      </c>
      <c r="B23" s="2">
        <v>1</v>
      </c>
      <c r="C23" s="2">
        <v>2</v>
      </c>
      <c r="D23" s="2" t="s">
        <v>47</v>
      </c>
      <c r="E23" s="2" t="s">
        <v>13</v>
      </c>
      <c r="F23" s="2">
        <v>34</v>
      </c>
      <c r="G23" s="2">
        <v>0</v>
      </c>
      <c r="H23" s="2">
        <v>0</v>
      </c>
      <c r="I23" s="2">
        <v>248698</v>
      </c>
      <c r="J23" s="2">
        <v>13</v>
      </c>
      <c r="K23" s="2" t="s">
        <v>48</v>
      </c>
      <c r="L23" s="2" t="s">
        <v>15</v>
      </c>
    </row>
    <row r="24" spans="1:12" x14ac:dyDescent="0.3">
      <c r="A24" s="2">
        <v>23</v>
      </c>
      <c r="B24" s="2">
        <v>1</v>
      </c>
      <c r="C24" s="2">
        <v>3</v>
      </c>
      <c r="D24" s="2" t="s">
        <v>1200</v>
      </c>
      <c r="E24" s="2" t="s">
        <v>17</v>
      </c>
      <c r="F24" s="2">
        <v>15</v>
      </c>
      <c r="G24" s="2">
        <v>0</v>
      </c>
      <c r="H24" s="2">
        <v>0</v>
      </c>
      <c r="I24" s="2">
        <v>330923</v>
      </c>
      <c r="J24" s="2">
        <v>8.0291999999999994</v>
      </c>
      <c r="L24" s="2" t="s">
        <v>27</v>
      </c>
    </row>
    <row r="25" spans="1:12" x14ac:dyDescent="0.3">
      <c r="A25" s="2">
        <v>24</v>
      </c>
      <c r="B25" s="2">
        <v>1</v>
      </c>
      <c r="C25" s="2">
        <v>1</v>
      </c>
      <c r="D25" s="2" t="s">
        <v>49</v>
      </c>
      <c r="E25" s="2" t="s">
        <v>13</v>
      </c>
      <c r="F25" s="2">
        <v>28</v>
      </c>
      <c r="G25" s="2">
        <v>0</v>
      </c>
      <c r="H25" s="2">
        <v>0</v>
      </c>
      <c r="I25" s="2">
        <v>113788</v>
      </c>
      <c r="J25" s="2">
        <v>35.5</v>
      </c>
      <c r="K25" s="2" t="s">
        <v>50</v>
      </c>
      <c r="L25" s="2" t="s">
        <v>15</v>
      </c>
    </row>
    <row r="26" spans="1:12" x14ac:dyDescent="0.3">
      <c r="A26" s="2">
        <v>25</v>
      </c>
      <c r="B26" s="2">
        <v>0</v>
      </c>
      <c r="C26" s="2">
        <v>3</v>
      </c>
      <c r="D26" s="2" t="s">
        <v>51</v>
      </c>
      <c r="E26" s="2" t="s">
        <v>17</v>
      </c>
      <c r="F26" s="2">
        <v>8</v>
      </c>
      <c r="G26" s="2">
        <v>3</v>
      </c>
      <c r="H26" s="2">
        <v>1</v>
      </c>
      <c r="I26" s="2">
        <v>349909</v>
      </c>
      <c r="J26" s="2">
        <v>21.074999999999999</v>
      </c>
      <c r="L26" s="2" t="s">
        <v>15</v>
      </c>
    </row>
    <row r="27" spans="1:12" x14ac:dyDescent="0.3">
      <c r="A27" s="2">
        <v>26</v>
      </c>
      <c r="B27" s="2">
        <v>1</v>
      </c>
      <c r="C27" s="2">
        <v>3</v>
      </c>
      <c r="D27" s="2" t="s">
        <v>52</v>
      </c>
      <c r="E27" s="2" t="s">
        <v>17</v>
      </c>
      <c r="F27" s="2">
        <v>38</v>
      </c>
      <c r="G27" s="2">
        <v>1</v>
      </c>
      <c r="H27" s="2">
        <v>5</v>
      </c>
      <c r="I27" s="2">
        <v>347077</v>
      </c>
      <c r="J27" s="2">
        <v>31.387499999999999</v>
      </c>
      <c r="L27" s="2" t="s">
        <v>15</v>
      </c>
    </row>
    <row r="28" spans="1:12" x14ac:dyDescent="0.3">
      <c r="A28" s="2">
        <v>27</v>
      </c>
      <c r="B28" s="2">
        <v>0</v>
      </c>
      <c r="C28" s="2">
        <v>3</v>
      </c>
      <c r="D28" s="2" t="s">
        <v>53</v>
      </c>
      <c r="E28" s="2" t="s">
        <v>13</v>
      </c>
      <c r="G28" s="2">
        <v>0</v>
      </c>
      <c r="H28" s="2">
        <v>0</v>
      </c>
      <c r="I28" s="2">
        <v>2631</v>
      </c>
      <c r="J28" s="2">
        <v>7.2249999999999996</v>
      </c>
      <c r="L28" s="2" t="s">
        <v>20</v>
      </c>
    </row>
    <row r="29" spans="1:12" x14ac:dyDescent="0.3">
      <c r="A29" s="2">
        <v>28</v>
      </c>
      <c r="B29" s="2">
        <v>0</v>
      </c>
      <c r="C29" s="2">
        <v>1</v>
      </c>
      <c r="D29" s="2" t="s">
        <v>54</v>
      </c>
      <c r="E29" s="2" t="s">
        <v>13</v>
      </c>
      <c r="F29" s="2">
        <v>19</v>
      </c>
      <c r="G29" s="2">
        <v>3</v>
      </c>
      <c r="H29" s="2">
        <v>2</v>
      </c>
      <c r="I29" s="2">
        <v>19950</v>
      </c>
      <c r="J29" s="2">
        <v>263</v>
      </c>
      <c r="K29" s="2" t="s">
        <v>55</v>
      </c>
      <c r="L29" s="2" t="s">
        <v>15</v>
      </c>
    </row>
    <row r="30" spans="1:12" x14ac:dyDescent="0.3">
      <c r="A30" s="2">
        <v>29</v>
      </c>
      <c r="B30" s="2">
        <v>1</v>
      </c>
      <c r="C30" s="2">
        <v>3</v>
      </c>
      <c r="D30" s="2" t="s">
        <v>1210</v>
      </c>
      <c r="E30" s="2" t="s">
        <v>17</v>
      </c>
      <c r="G30" s="2">
        <v>0</v>
      </c>
      <c r="H30" s="2">
        <v>0</v>
      </c>
      <c r="I30" s="2">
        <v>330959</v>
      </c>
      <c r="J30" s="2">
        <v>7.8792</v>
      </c>
      <c r="L30" s="2" t="s">
        <v>27</v>
      </c>
    </row>
    <row r="31" spans="1:12" x14ac:dyDescent="0.3">
      <c r="A31" s="2">
        <v>30</v>
      </c>
      <c r="B31" s="2">
        <v>0</v>
      </c>
      <c r="C31" s="2">
        <v>3</v>
      </c>
      <c r="D31" s="2" t="s">
        <v>56</v>
      </c>
      <c r="E31" s="2" t="s">
        <v>13</v>
      </c>
      <c r="G31" s="2">
        <v>0</v>
      </c>
      <c r="H31" s="2">
        <v>0</v>
      </c>
      <c r="I31" s="2">
        <v>349216</v>
      </c>
      <c r="J31" s="2">
        <v>7.8958000000000004</v>
      </c>
      <c r="L31" s="2" t="s">
        <v>15</v>
      </c>
    </row>
    <row r="32" spans="1:12" x14ac:dyDescent="0.3">
      <c r="A32" s="2">
        <v>31</v>
      </c>
      <c r="B32" s="2">
        <v>0</v>
      </c>
      <c r="C32" s="2">
        <v>1</v>
      </c>
      <c r="D32" s="2" t="s">
        <v>57</v>
      </c>
      <c r="E32" s="2" t="s">
        <v>13</v>
      </c>
      <c r="F32" s="2">
        <v>40</v>
      </c>
      <c r="G32" s="2">
        <v>0</v>
      </c>
      <c r="H32" s="2">
        <v>0</v>
      </c>
      <c r="I32" s="2" t="s">
        <v>58</v>
      </c>
      <c r="J32" s="2">
        <v>27.720800000000001</v>
      </c>
      <c r="L32" s="2" t="s">
        <v>20</v>
      </c>
    </row>
    <row r="33" spans="1:12" x14ac:dyDescent="0.3">
      <c r="A33" s="2">
        <v>32</v>
      </c>
      <c r="B33" s="2">
        <v>1</v>
      </c>
      <c r="C33" s="2">
        <v>1</v>
      </c>
      <c r="D33" s="2" t="s">
        <v>59</v>
      </c>
      <c r="E33" s="2" t="s">
        <v>17</v>
      </c>
      <c r="G33" s="2">
        <v>1</v>
      </c>
      <c r="H33" s="2">
        <v>0</v>
      </c>
      <c r="I33" s="2" t="s">
        <v>60</v>
      </c>
      <c r="J33" s="2">
        <v>146.52080000000001</v>
      </c>
      <c r="K33" s="2" t="s">
        <v>61</v>
      </c>
      <c r="L33" s="2" t="s">
        <v>20</v>
      </c>
    </row>
    <row r="34" spans="1:12" x14ac:dyDescent="0.3">
      <c r="A34" s="2">
        <v>33</v>
      </c>
      <c r="B34" s="2">
        <v>1</v>
      </c>
      <c r="C34" s="2">
        <v>3</v>
      </c>
      <c r="D34" s="2" t="s">
        <v>62</v>
      </c>
      <c r="E34" s="2" t="s">
        <v>17</v>
      </c>
      <c r="G34" s="2">
        <v>0</v>
      </c>
      <c r="H34" s="2">
        <v>0</v>
      </c>
      <c r="I34" s="2">
        <v>335677</v>
      </c>
      <c r="J34" s="2">
        <v>7.75</v>
      </c>
      <c r="L34" s="2" t="s">
        <v>27</v>
      </c>
    </row>
    <row r="35" spans="1:12" x14ac:dyDescent="0.3">
      <c r="A35" s="2">
        <v>34</v>
      </c>
      <c r="B35" s="2">
        <v>0</v>
      </c>
      <c r="C35" s="2">
        <v>2</v>
      </c>
      <c r="D35" s="2" t="s">
        <v>63</v>
      </c>
      <c r="E35" s="2" t="s">
        <v>13</v>
      </c>
      <c r="F35" s="2">
        <v>66</v>
      </c>
      <c r="G35" s="2">
        <v>0</v>
      </c>
      <c r="H35" s="2">
        <v>0</v>
      </c>
      <c r="I35" s="2" t="s">
        <v>64</v>
      </c>
      <c r="J35" s="2">
        <v>10.5</v>
      </c>
      <c r="L35" s="2" t="s">
        <v>15</v>
      </c>
    </row>
    <row r="36" spans="1:12" x14ac:dyDescent="0.3">
      <c r="A36" s="2">
        <v>35</v>
      </c>
      <c r="B36" s="2">
        <v>0</v>
      </c>
      <c r="C36" s="2">
        <v>1</v>
      </c>
      <c r="D36" s="2" t="s">
        <v>65</v>
      </c>
      <c r="E36" s="2" t="s">
        <v>13</v>
      </c>
      <c r="F36" s="2">
        <v>28</v>
      </c>
      <c r="G36" s="2">
        <v>1</v>
      </c>
      <c r="H36" s="2">
        <v>0</v>
      </c>
      <c r="I36" s="2" t="s">
        <v>66</v>
      </c>
      <c r="J36" s="2">
        <v>82.1708</v>
      </c>
      <c r="L36" s="2" t="s">
        <v>20</v>
      </c>
    </row>
    <row r="37" spans="1:12" x14ac:dyDescent="0.3">
      <c r="A37" s="2">
        <v>36</v>
      </c>
      <c r="B37" s="2">
        <v>0</v>
      </c>
      <c r="C37" s="2">
        <v>1</v>
      </c>
      <c r="D37" s="2" t="s">
        <v>67</v>
      </c>
      <c r="E37" s="2" t="s">
        <v>13</v>
      </c>
      <c r="F37" s="2">
        <v>42</v>
      </c>
      <c r="G37" s="2">
        <v>1</v>
      </c>
      <c r="H37" s="2">
        <v>0</v>
      </c>
      <c r="I37" s="2">
        <v>113789</v>
      </c>
      <c r="J37" s="2">
        <v>52</v>
      </c>
      <c r="L37" s="2" t="s">
        <v>15</v>
      </c>
    </row>
    <row r="38" spans="1:12" x14ac:dyDescent="0.3">
      <c r="A38" s="2">
        <v>37</v>
      </c>
      <c r="B38" s="2">
        <v>1</v>
      </c>
      <c r="C38" s="2">
        <v>3</v>
      </c>
      <c r="D38" s="2" t="s">
        <v>68</v>
      </c>
      <c r="E38" s="2" t="s">
        <v>13</v>
      </c>
      <c r="G38" s="2">
        <v>0</v>
      </c>
      <c r="H38" s="2">
        <v>0</v>
      </c>
      <c r="I38" s="2">
        <v>2677</v>
      </c>
      <c r="J38" s="2">
        <v>7.2291999999999996</v>
      </c>
      <c r="L38" s="2" t="s">
        <v>20</v>
      </c>
    </row>
    <row r="39" spans="1:12" x14ac:dyDescent="0.3">
      <c r="A39" s="2">
        <v>38</v>
      </c>
      <c r="B39" s="2">
        <v>0</v>
      </c>
      <c r="C39" s="2">
        <v>3</v>
      </c>
      <c r="D39" s="2" t="s">
        <v>69</v>
      </c>
      <c r="E39" s="2" t="s">
        <v>13</v>
      </c>
      <c r="F39" s="2">
        <v>21</v>
      </c>
      <c r="G39" s="2">
        <v>0</v>
      </c>
      <c r="H39" s="2">
        <v>0</v>
      </c>
      <c r="I39" s="2" t="s">
        <v>70</v>
      </c>
      <c r="J39" s="2">
        <v>8.0500000000000007</v>
      </c>
      <c r="L39" s="2" t="s">
        <v>15</v>
      </c>
    </row>
    <row r="40" spans="1:12" x14ac:dyDescent="0.3">
      <c r="A40" s="2">
        <v>39</v>
      </c>
      <c r="B40" s="2">
        <v>0</v>
      </c>
      <c r="C40" s="2">
        <v>3</v>
      </c>
      <c r="D40" s="2" t="s">
        <v>71</v>
      </c>
      <c r="E40" s="2" t="s">
        <v>17</v>
      </c>
      <c r="F40" s="2">
        <v>18</v>
      </c>
      <c r="G40" s="2">
        <v>2</v>
      </c>
      <c r="H40" s="2">
        <v>0</v>
      </c>
      <c r="I40" s="2">
        <v>345764</v>
      </c>
      <c r="J40" s="2">
        <v>18</v>
      </c>
      <c r="L40" s="2" t="s">
        <v>15</v>
      </c>
    </row>
    <row r="41" spans="1:12" x14ac:dyDescent="0.3">
      <c r="A41" s="2">
        <v>40</v>
      </c>
      <c r="B41" s="2">
        <v>1</v>
      </c>
      <c r="C41" s="2">
        <v>3</v>
      </c>
      <c r="D41" s="2" t="s">
        <v>72</v>
      </c>
      <c r="E41" s="2" t="s">
        <v>17</v>
      </c>
      <c r="F41" s="2">
        <v>14</v>
      </c>
      <c r="G41" s="2">
        <v>1</v>
      </c>
      <c r="H41" s="2">
        <v>0</v>
      </c>
      <c r="I41" s="2">
        <v>2651</v>
      </c>
      <c r="J41" s="2">
        <v>11.2417</v>
      </c>
      <c r="L41" s="2" t="s">
        <v>20</v>
      </c>
    </row>
    <row r="42" spans="1:12" x14ac:dyDescent="0.3">
      <c r="A42" s="2">
        <v>41</v>
      </c>
      <c r="B42" s="2">
        <v>0</v>
      </c>
      <c r="C42" s="2">
        <v>3</v>
      </c>
      <c r="D42" s="2" t="s">
        <v>73</v>
      </c>
      <c r="E42" s="2" t="s">
        <v>17</v>
      </c>
      <c r="F42" s="2">
        <v>40</v>
      </c>
      <c r="G42" s="2">
        <v>1</v>
      </c>
      <c r="H42" s="2">
        <v>0</v>
      </c>
      <c r="I42" s="2">
        <v>7546</v>
      </c>
      <c r="J42" s="2">
        <v>9.4749999999999996</v>
      </c>
      <c r="L42" s="2" t="s">
        <v>15</v>
      </c>
    </row>
    <row r="43" spans="1:12" x14ac:dyDescent="0.3">
      <c r="A43" s="2">
        <v>42</v>
      </c>
      <c r="B43" s="2">
        <v>0</v>
      </c>
      <c r="C43" s="2">
        <v>2</v>
      </c>
      <c r="D43" s="2" t="s">
        <v>74</v>
      </c>
      <c r="E43" s="2" t="s">
        <v>17</v>
      </c>
      <c r="F43" s="2">
        <v>27</v>
      </c>
      <c r="G43" s="2">
        <v>1</v>
      </c>
      <c r="H43" s="2">
        <v>0</v>
      </c>
      <c r="I43" s="2">
        <v>11668</v>
      </c>
      <c r="J43" s="2">
        <v>21</v>
      </c>
      <c r="L43" s="2" t="s">
        <v>15</v>
      </c>
    </row>
    <row r="44" spans="1:12" x14ac:dyDescent="0.3">
      <c r="A44" s="2">
        <v>43</v>
      </c>
      <c r="B44" s="2">
        <v>0</v>
      </c>
      <c r="C44" s="2">
        <v>3</v>
      </c>
      <c r="D44" s="2" t="s">
        <v>75</v>
      </c>
      <c r="E44" s="2" t="s">
        <v>13</v>
      </c>
      <c r="G44" s="2">
        <v>0</v>
      </c>
      <c r="H44" s="2">
        <v>0</v>
      </c>
      <c r="I44" s="2">
        <v>349253</v>
      </c>
      <c r="J44" s="2">
        <v>7.8958000000000004</v>
      </c>
      <c r="L44" s="2" t="s">
        <v>20</v>
      </c>
    </row>
    <row r="45" spans="1:12" x14ac:dyDescent="0.3">
      <c r="A45" s="2">
        <v>44</v>
      </c>
      <c r="B45" s="2">
        <v>1</v>
      </c>
      <c r="C45" s="2">
        <v>2</v>
      </c>
      <c r="D45" s="2" t="s">
        <v>76</v>
      </c>
      <c r="E45" s="2" t="s">
        <v>17</v>
      </c>
      <c r="F45" s="2">
        <v>3</v>
      </c>
      <c r="G45" s="2">
        <v>1</v>
      </c>
      <c r="H45" s="2">
        <v>2</v>
      </c>
      <c r="I45" s="2" t="s">
        <v>77</v>
      </c>
      <c r="J45" s="2">
        <v>41.5792</v>
      </c>
      <c r="L45" s="2" t="s">
        <v>20</v>
      </c>
    </row>
    <row r="46" spans="1:12" x14ac:dyDescent="0.3">
      <c r="A46" s="2">
        <v>45</v>
      </c>
      <c r="B46" s="2">
        <v>1</v>
      </c>
      <c r="C46" s="2">
        <v>3</v>
      </c>
      <c r="D46" s="2" t="s">
        <v>78</v>
      </c>
      <c r="E46" s="2" t="s">
        <v>17</v>
      </c>
      <c r="F46" s="2">
        <v>19</v>
      </c>
      <c r="G46" s="2">
        <v>0</v>
      </c>
      <c r="H46" s="2">
        <v>0</v>
      </c>
      <c r="I46" s="2">
        <v>330958</v>
      </c>
      <c r="J46" s="2">
        <v>7.8792</v>
      </c>
      <c r="L46" s="2" t="s">
        <v>27</v>
      </c>
    </row>
    <row r="47" spans="1:12" x14ac:dyDescent="0.3">
      <c r="A47" s="2">
        <v>46</v>
      </c>
      <c r="B47" s="2">
        <v>0</v>
      </c>
      <c r="C47" s="2">
        <v>3</v>
      </c>
      <c r="D47" s="2" t="s">
        <v>79</v>
      </c>
      <c r="E47" s="2" t="s">
        <v>13</v>
      </c>
      <c r="G47" s="2">
        <v>0</v>
      </c>
      <c r="H47" s="2">
        <v>0</v>
      </c>
      <c r="I47" s="2" t="s">
        <v>80</v>
      </c>
      <c r="J47" s="2">
        <v>8.0500000000000007</v>
      </c>
      <c r="L47" s="2" t="s">
        <v>15</v>
      </c>
    </row>
    <row r="48" spans="1:12" x14ac:dyDescent="0.3">
      <c r="A48" s="2">
        <v>47</v>
      </c>
      <c r="B48" s="2">
        <v>0</v>
      </c>
      <c r="C48" s="2">
        <v>3</v>
      </c>
      <c r="D48" s="2" t="s">
        <v>81</v>
      </c>
      <c r="E48" s="2" t="s">
        <v>13</v>
      </c>
      <c r="G48" s="2">
        <v>1</v>
      </c>
      <c r="H48" s="2">
        <v>0</v>
      </c>
      <c r="I48" s="2">
        <v>370371</v>
      </c>
      <c r="J48" s="2">
        <v>15.5</v>
      </c>
      <c r="L48" s="2" t="s">
        <v>27</v>
      </c>
    </row>
    <row r="49" spans="1:12" x14ac:dyDescent="0.3">
      <c r="A49" s="2">
        <v>48</v>
      </c>
      <c r="B49" s="2">
        <v>1</v>
      </c>
      <c r="C49" s="2">
        <v>3</v>
      </c>
      <c r="D49" s="2" t="s">
        <v>82</v>
      </c>
      <c r="E49" s="2" t="s">
        <v>17</v>
      </c>
      <c r="G49" s="2">
        <v>0</v>
      </c>
      <c r="H49" s="2">
        <v>0</v>
      </c>
      <c r="I49" s="2">
        <v>14311</v>
      </c>
      <c r="J49" s="2">
        <v>7.75</v>
      </c>
      <c r="L49" s="2" t="s">
        <v>27</v>
      </c>
    </row>
    <row r="50" spans="1:12" x14ac:dyDescent="0.3">
      <c r="A50" s="2">
        <v>49</v>
      </c>
      <c r="B50" s="2">
        <v>0</v>
      </c>
      <c r="C50" s="2">
        <v>3</v>
      </c>
      <c r="D50" s="2" t="s">
        <v>83</v>
      </c>
      <c r="E50" s="2" t="s">
        <v>13</v>
      </c>
      <c r="G50" s="2">
        <v>2</v>
      </c>
      <c r="H50" s="2">
        <v>0</v>
      </c>
      <c r="I50" s="2">
        <v>2662</v>
      </c>
      <c r="J50" s="2">
        <v>21.679200000000002</v>
      </c>
      <c r="L50" s="2" t="s">
        <v>20</v>
      </c>
    </row>
    <row r="51" spans="1:12" x14ac:dyDescent="0.3">
      <c r="A51" s="2">
        <v>50</v>
      </c>
      <c r="B51" s="2">
        <v>0</v>
      </c>
      <c r="C51" s="2">
        <v>3</v>
      </c>
      <c r="D51" s="2" t="s">
        <v>84</v>
      </c>
      <c r="E51" s="2" t="s">
        <v>17</v>
      </c>
      <c r="F51" s="2">
        <v>18</v>
      </c>
      <c r="G51" s="2">
        <v>1</v>
      </c>
      <c r="H51" s="2">
        <v>0</v>
      </c>
      <c r="I51" s="2">
        <v>349237</v>
      </c>
      <c r="J51" s="2">
        <v>17.8</v>
      </c>
      <c r="L51" s="2" t="s">
        <v>15</v>
      </c>
    </row>
    <row r="52" spans="1:12" x14ac:dyDescent="0.3">
      <c r="A52" s="2">
        <v>51</v>
      </c>
      <c r="B52" s="2">
        <v>0</v>
      </c>
      <c r="C52" s="2">
        <v>3</v>
      </c>
      <c r="D52" s="2" t="s">
        <v>85</v>
      </c>
      <c r="E52" s="2" t="s">
        <v>13</v>
      </c>
      <c r="F52" s="2">
        <v>7</v>
      </c>
      <c r="G52" s="2">
        <v>4</v>
      </c>
      <c r="H52" s="2">
        <v>1</v>
      </c>
      <c r="I52" s="2">
        <v>3101295</v>
      </c>
      <c r="J52" s="2">
        <v>39.6875</v>
      </c>
      <c r="L52" s="2" t="s">
        <v>15</v>
      </c>
    </row>
    <row r="53" spans="1:12" x14ac:dyDescent="0.3">
      <c r="A53" s="2">
        <v>52</v>
      </c>
      <c r="B53" s="2">
        <v>0</v>
      </c>
      <c r="C53" s="2">
        <v>3</v>
      </c>
      <c r="D53" s="2" t="s">
        <v>86</v>
      </c>
      <c r="E53" s="2" t="s">
        <v>13</v>
      </c>
      <c r="F53" s="2">
        <v>21</v>
      </c>
      <c r="G53" s="2">
        <v>0</v>
      </c>
      <c r="H53" s="2">
        <v>0</v>
      </c>
      <c r="I53" s="2" t="s">
        <v>87</v>
      </c>
      <c r="J53" s="2">
        <v>7.8</v>
      </c>
      <c r="L53" s="2" t="s">
        <v>15</v>
      </c>
    </row>
    <row r="54" spans="1:12" x14ac:dyDescent="0.3">
      <c r="A54" s="2">
        <v>53</v>
      </c>
      <c r="B54" s="2">
        <v>1</v>
      </c>
      <c r="C54" s="2">
        <v>1</v>
      </c>
      <c r="D54" s="2" t="s">
        <v>88</v>
      </c>
      <c r="E54" s="2" t="s">
        <v>17</v>
      </c>
      <c r="F54" s="2">
        <v>49</v>
      </c>
      <c r="G54" s="2">
        <v>1</v>
      </c>
      <c r="H54" s="2">
        <v>0</v>
      </c>
      <c r="I54" s="2" t="s">
        <v>89</v>
      </c>
      <c r="J54" s="2">
        <v>76.729200000000006</v>
      </c>
      <c r="K54" s="2" t="s">
        <v>90</v>
      </c>
      <c r="L54" s="2" t="s">
        <v>20</v>
      </c>
    </row>
    <row r="55" spans="1:12" x14ac:dyDescent="0.3">
      <c r="A55" s="2">
        <v>54</v>
      </c>
      <c r="B55" s="2">
        <v>1</v>
      </c>
      <c r="C55" s="2">
        <v>2</v>
      </c>
      <c r="D55" s="2" t="s">
        <v>91</v>
      </c>
      <c r="E55" s="2" t="s">
        <v>17</v>
      </c>
      <c r="F55" s="2">
        <v>29</v>
      </c>
      <c r="G55" s="2">
        <v>1</v>
      </c>
      <c r="H55" s="2">
        <v>0</v>
      </c>
      <c r="I55" s="2">
        <v>2926</v>
      </c>
      <c r="J55" s="2">
        <v>26</v>
      </c>
      <c r="L55" s="2" t="s">
        <v>15</v>
      </c>
    </row>
    <row r="56" spans="1:12" x14ac:dyDescent="0.3">
      <c r="A56" s="2">
        <v>55</v>
      </c>
      <c r="B56" s="2">
        <v>0</v>
      </c>
      <c r="C56" s="2">
        <v>1</v>
      </c>
      <c r="D56" s="2" t="s">
        <v>92</v>
      </c>
      <c r="E56" s="2" t="s">
        <v>13</v>
      </c>
      <c r="F56" s="2">
        <v>65</v>
      </c>
      <c r="G56" s="2">
        <v>0</v>
      </c>
      <c r="H56" s="2">
        <v>1</v>
      </c>
      <c r="I56" s="2">
        <v>113509</v>
      </c>
      <c r="J56" s="2">
        <v>61.979199999999999</v>
      </c>
      <c r="K56" s="2" t="s">
        <v>93</v>
      </c>
      <c r="L56" s="2" t="s">
        <v>20</v>
      </c>
    </row>
    <row r="57" spans="1:12" x14ac:dyDescent="0.3">
      <c r="A57" s="2">
        <v>56</v>
      </c>
      <c r="B57" s="2">
        <v>1</v>
      </c>
      <c r="C57" s="2">
        <v>1</v>
      </c>
      <c r="D57" s="2" t="s">
        <v>94</v>
      </c>
      <c r="E57" s="2" t="s">
        <v>13</v>
      </c>
      <c r="G57" s="2">
        <v>0</v>
      </c>
      <c r="H57" s="2">
        <v>0</v>
      </c>
      <c r="I57" s="2">
        <v>19947</v>
      </c>
      <c r="J57" s="2">
        <v>35.5</v>
      </c>
      <c r="K57" s="2" t="s">
        <v>95</v>
      </c>
      <c r="L57" s="2" t="s">
        <v>15</v>
      </c>
    </row>
    <row r="58" spans="1:12" x14ac:dyDescent="0.3">
      <c r="A58" s="2">
        <v>57</v>
      </c>
      <c r="B58" s="2">
        <v>1</v>
      </c>
      <c r="C58" s="2">
        <v>2</v>
      </c>
      <c r="D58" s="2" t="s">
        <v>96</v>
      </c>
      <c r="E58" s="2" t="s">
        <v>17</v>
      </c>
      <c r="F58" s="2">
        <v>21</v>
      </c>
      <c r="G58" s="2">
        <v>0</v>
      </c>
      <c r="H58" s="2">
        <v>0</v>
      </c>
      <c r="I58" s="2" t="s">
        <v>97</v>
      </c>
      <c r="J58" s="2">
        <v>10.5</v>
      </c>
      <c r="L58" s="2" t="s">
        <v>15</v>
      </c>
    </row>
    <row r="59" spans="1:12" x14ac:dyDescent="0.3">
      <c r="A59" s="2">
        <v>58</v>
      </c>
      <c r="B59" s="2">
        <v>0</v>
      </c>
      <c r="C59" s="2">
        <v>3</v>
      </c>
      <c r="D59" s="2" t="s">
        <v>98</v>
      </c>
      <c r="E59" s="2" t="s">
        <v>13</v>
      </c>
      <c r="F59" s="2">
        <v>28.5</v>
      </c>
      <c r="G59" s="2">
        <v>0</v>
      </c>
      <c r="H59" s="2">
        <v>0</v>
      </c>
      <c r="I59" s="2">
        <v>2697</v>
      </c>
      <c r="J59" s="2">
        <v>7.2291999999999996</v>
      </c>
      <c r="L59" s="2" t="s">
        <v>20</v>
      </c>
    </row>
    <row r="60" spans="1:12" x14ac:dyDescent="0.3">
      <c r="A60" s="2">
        <v>59</v>
      </c>
      <c r="B60" s="2">
        <v>1</v>
      </c>
      <c r="C60" s="2">
        <v>2</v>
      </c>
      <c r="D60" s="2" t="s">
        <v>99</v>
      </c>
      <c r="E60" s="2" t="s">
        <v>17</v>
      </c>
      <c r="F60" s="2">
        <v>5</v>
      </c>
      <c r="G60" s="2">
        <v>1</v>
      </c>
      <c r="H60" s="2">
        <v>2</v>
      </c>
      <c r="I60" s="2" t="s">
        <v>100</v>
      </c>
      <c r="J60" s="2">
        <v>27.75</v>
      </c>
      <c r="L60" s="2" t="s">
        <v>15</v>
      </c>
    </row>
    <row r="61" spans="1:12" x14ac:dyDescent="0.3">
      <c r="A61" s="2">
        <v>60</v>
      </c>
      <c r="B61" s="2">
        <v>0</v>
      </c>
      <c r="C61" s="2">
        <v>3</v>
      </c>
      <c r="D61" s="2" t="s">
        <v>101</v>
      </c>
      <c r="E61" s="2" t="s">
        <v>13</v>
      </c>
      <c r="F61" s="2">
        <v>11</v>
      </c>
      <c r="G61" s="2">
        <v>5</v>
      </c>
      <c r="H61" s="2">
        <v>2</v>
      </c>
      <c r="I61" s="2" t="s">
        <v>102</v>
      </c>
      <c r="J61" s="2">
        <v>46.9</v>
      </c>
      <c r="L61" s="2" t="s">
        <v>15</v>
      </c>
    </row>
    <row r="62" spans="1:12" x14ac:dyDescent="0.3">
      <c r="A62" s="2">
        <v>61</v>
      </c>
      <c r="B62" s="2">
        <v>0</v>
      </c>
      <c r="C62" s="2">
        <v>3</v>
      </c>
      <c r="D62" s="2" t="s">
        <v>103</v>
      </c>
      <c r="E62" s="2" t="s">
        <v>13</v>
      </c>
      <c r="F62" s="2">
        <v>22</v>
      </c>
      <c r="G62" s="2">
        <v>0</v>
      </c>
      <c r="H62" s="2">
        <v>0</v>
      </c>
      <c r="I62" s="2">
        <v>2669</v>
      </c>
      <c r="J62" s="2">
        <v>7.2291999999999996</v>
      </c>
      <c r="L62" s="2" t="s">
        <v>20</v>
      </c>
    </row>
    <row r="63" spans="1:12" x14ac:dyDescent="0.3">
      <c r="A63" s="2">
        <v>62</v>
      </c>
      <c r="B63" s="2">
        <v>1</v>
      </c>
      <c r="C63" s="2">
        <v>1</v>
      </c>
      <c r="D63" s="2" t="s">
        <v>104</v>
      </c>
      <c r="E63" s="2" t="s">
        <v>17</v>
      </c>
      <c r="F63" s="2">
        <v>38</v>
      </c>
      <c r="G63" s="2">
        <v>0</v>
      </c>
      <c r="H63" s="2">
        <v>0</v>
      </c>
      <c r="I63" s="2">
        <v>113572</v>
      </c>
      <c r="J63" s="2">
        <v>80</v>
      </c>
      <c r="K63" s="2" t="s">
        <v>105</v>
      </c>
    </row>
    <row r="64" spans="1:12" x14ac:dyDescent="0.3">
      <c r="A64" s="2">
        <v>63</v>
      </c>
      <c r="B64" s="2">
        <v>0</v>
      </c>
      <c r="C64" s="2">
        <v>1</v>
      </c>
      <c r="D64" s="2" t="s">
        <v>106</v>
      </c>
      <c r="E64" s="2" t="s">
        <v>13</v>
      </c>
      <c r="F64" s="2">
        <v>45</v>
      </c>
      <c r="G64" s="2">
        <v>1</v>
      </c>
      <c r="H64" s="2">
        <v>0</v>
      </c>
      <c r="I64" s="2">
        <v>36973</v>
      </c>
      <c r="J64" s="2">
        <v>83.474999999999994</v>
      </c>
      <c r="K64" s="2" t="s">
        <v>107</v>
      </c>
      <c r="L64" s="2" t="s">
        <v>15</v>
      </c>
    </row>
    <row r="65" spans="1:12" x14ac:dyDescent="0.3">
      <c r="A65" s="2">
        <v>64</v>
      </c>
      <c r="B65" s="2">
        <v>0</v>
      </c>
      <c r="C65" s="2">
        <v>3</v>
      </c>
      <c r="D65" s="2" t="s">
        <v>108</v>
      </c>
      <c r="E65" s="2" t="s">
        <v>13</v>
      </c>
      <c r="F65" s="2">
        <v>4</v>
      </c>
      <c r="G65" s="2">
        <v>3</v>
      </c>
      <c r="H65" s="2">
        <v>2</v>
      </c>
      <c r="I65" s="2">
        <v>347088</v>
      </c>
      <c r="J65" s="2">
        <v>27.9</v>
      </c>
      <c r="L65" s="2" t="s">
        <v>15</v>
      </c>
    </row>
    <row r="66" spans="1:12" x14ac:dyDescent="0.3">
      <c r="A66" s="2">
        <v>65</v>
      </c>
      <c r="B66" s="2">
        <v>0</v>
      </c>
      <c r="C66" s="2">
        <v>1</v>
      </c>
      <c r="D66" s="2" t="s">
        <v>109</v>
      </c>
      <c r="E66" s="2" t="s">
        <v>13</v>
      </c>
      <c r="G66" s="2">
        <v>0</v>
      </c>
      <c r="H66" s="2">
        <v>0</v>
      </c>
      <c r="I66" s="2" t="s">
        <v>110</v>
      </c>
      <c r="J66" s="2">
        <v>27.720800000000001</v>
      </c>
      <c r="L66" s="2" t="s">
        <v>20</v>
      </c>
    </row>
    <row r="67" spans="1:12" x14ac:dyDescent="0.3">
      <c r="A67" s="2">
        <v>66</v>
      </c>
      <c r="B67" s="2">
        <v>1</v>
      </c>
      <c r="C67" s="2">
        <v>3</v>
      </c>
      <c r="D67" s="2" t="s">
        <v>111</v>
      </c>
      <c r="E67" s="2" t="s">
        <v>13</v>
      </c>
      <c r="G67" s="2">
        <v>1</v>
      </c>
      <c r="H67" s="2">
        <v>1</v>
      </c>
      <c r="I67" s="2">
        <v>2661</v>
      </c>
      <c r="J67" s="2">
        <v>15.245799999999999</v>
      </c>
      <c r="L67" s="2" t="s">
        <v>20</v>
      </c>
    </row>
    <row r="68" spans="1:12" x14ac:dyDescent="0.3">
      <c r="A68" s="2">
        <v>67</v>
      </c>
      <c r="B68" s="2">
        <v>1</v>
      </c>
      <c r="C68" s="2">
        <v>2</v>
      </c>
      <c r="D68" s="2" t="s">
        <v>112</v>
      </c>
      <c r="E68" s="2" t="s">
        <v>17</v>
      </c>
      <c r="F68" s="2">
        <v>29</v>
      </c>
      <c r="G68" s="2">
        <v>0</v>
      </c>
      <c r="H68" s="2">
        <v>0</v>
      </c>
      <c r="I68" s="2" t="s">
        <v>113</v>
      </c>
      <c r="J68" s="2">
        <v>10.5</v>
      </c>
      <c r="K68" s="2" t="s">
        <v>114</v>
      </c>
      <c r="L68" s="2" t="s">
        <v>15</v>
      </c>
    </row>
    <row r="69" spans="1:12" x14ac:dyDescent="0.3">
      <c r="A69" s="2">
        <v>68</v>
      </c>
      <c r="B69" s="2">
        <v>0</v>
      </c>
      <c r="C69" s="2">
        <v>3</v>
      </c>
      <c r="D69" s="2" t="s">
        <v>115</v>
      </c>
      <c r="E69" s="2" t="s">
        <v>13</v>
      </c>
      <c r="F69" s="2">
        <v>19</v>
      </c>
      <c r="G69" s="2">
        <v>0</v>
      </c>
      <c r="H69" s="2">
        <v>0</v>
      </c>
      <c r="I69" s="2" t="s">
        <v>116</v>
      </c>
      <c r="J69" s="2">
        <v>8.1583000000000006</v>
      </c>
      <c r="L69" s="2" t="s">
        <v>15</v>
      </c>
    </row>
    <row r="70" spans="1:12" x14ac:dyDescent="0.3">
      <c r="A70" s="2">
        <v>69</v>
      </c>
      <c r="B70" s="2">
        <v>1</v>
      </c>
      <c r="C70" s="2">
        <v>3</v>
      </c>
      <c r="D70" s="2" t="s">
        <v>117</v>
      </c>
      <c r="E70" s="2" t="s">
        <v>17</v>
      </c>
      <c r="F70" s="2">
        <v>17</v>
      </c>
      <c r="G70" s="2">
        <v>4</v>
      </c>
      <c r="H70" s="2">
        <v>2</v>
      </c>
      <c r="I70" s="2">
        <v>3101281</v>
      </c>
      <c r="J70" s="2">
        <v>7.9249999999999998</v>
      </c>
      <c r="L70" s="2" t="s">
        <v>15</v>
      </c>
    </row>
    <row r="71" spans="1:12" x14ac:dyDescent="0.3">
      <c r="A71" s="2">
        <v>70</v>
      </c>
      <c r="B71" s="2">
        <v>0</v>
      </c>
      <c r="C71" s="2">
        <v>3</v>
      </c>
      <c r="D71" s="2" t="s">
        <v>118</v>
      </c>
      <c r="E71" s="2" t="s">
        <v>13</v>
      </c>
      <c r="F71" s="2">
        <v>26</v>
      </c>
      <c r="G71" s="2">
        <v>2</v>
      </c>
      <c r="H71" s="2">
        <v>0</v>
      </c>
      <c r="I71" s="2">
        <v>315151</v>
      </c>
      <c r="J71" s="2">
        <v>8.6624999999999996</v>
      </c>
      <c r="L71" s="2" t="s">
        <v>15</v>
      </c>
    </row>
    <row r="72" spans="1:12" x14ac:dyDescent="0.3">
      <c r="A72" s="2">
        <v>71</v>
      </c>
      <c r="B72" s="2">
        <v>0</v>
      </c>
      <c r="C72" s="2">
        <v>2</v>
      </c>
      <c r="D72" s="2" t="s">
        <v>119</v>
      </c>
      <c r="E72" s="2" t="s">
        <v>13</v>
      </c>
      <c r="F72" s="2">
        <v>32</v>
      </c>
      <c r="G72" s="2">
        <v>0</v>
      </c>
      <c r="H72" s="2">
        <v>0</v>
      </c>
      <c r="I72" s="2" t="s">
        <v>120</v>
      </c>
      <c r="J72" s="2">
        <v>10.5</v>
      </c>
      <c r="L72" s="2" t="s">
        <v>15</v>
      </c>
    </row>
    <row r="73" spans="1:12" x14ac:dyDescent="0.3">
      <c r="A73" s="2">
        <v>72</v>
      </c>
      <c r="B73" s="2">
        <v>0</v>
      </c>
      <c r="C73" s="2">
        <v>3</v>
      </c>
      <c r="D73" s="2" t="s">
        <v>121</v>
      </c>
      <c r="E73" s="2" t="s">
        <v>17</v>
      </c>
      <c r="F73" s="2">
        <v>16</v>
      </c>
      <c r="G73" s="2">
        <v>5</v>
      </c>
      <c r="H73" s="2">
        <v>2</v>
      </c>
      <c r="I73" s="2" t="s">
        <v>102</v>
      </c>
      <c r="J73" s="2">
        <v>46.9</v>
      </c>
      <c r="L73" s="2" t="s">
        <v>15</v>
      </c>
    </row>
    <row r="74" spans="1:12" x14ac:dyDescent="0.3">
      <c r="A74" s="2">
        <v>73</v>
      </c>
      <c r="B74" s="2">
        <v>0</v>
      </c>
      <c r="C74" s="2">
        <v>2</v>
      </c>
      <c r="D74" s="2" t="s">
        <v>122</v>
      </c>
      <c r="E74" s="2" t="s">
        <v>13</v>
      </c>
      <c r="F74" s="2">
        <v>21</v>
      </c>
      <c r="G74" s="2">
        <v>0</v>
      </c>
      <c r="H74" s="2">
        <v>0</v>
      </c>
      <c r="I74" s="2" t="s">
        <v>123</v>
      </c>
      <c r="J74" s="2">
        <v>73.5</v>
      </c>
      <c r="L74" s="2" t="s">
        <v>15</v>
      </c>
    </row>
    <row r="75" spans="1:12" x14ac:dyDescent="0.3">
      <c r="A75" s="2">
        <v>74</v>
      </c>
      <c r="B75" s="2">
        <v>0</v>
      </c>
      <c r="C75" s="2">
        <v>3</v>
      </c>
      <c r="D75" s="2" t="s">
        <v>124</v>
      </c>
      <c r="E75" s="2" t="s">
        <v>13</v>
      </c>
      <c r="F75" s="2">
        <v>26</v>
      </c>
      <c r="G75" s="2">
        <v>1</v>
      </c>
      <c r="H75" s="2">
        <v>0</v>
      </c>
      <c r="I75" s="2">
        <v>2680</v>
      </c>
      <c r="J75" s="2">
        <v>14.4542</v>
      </c>
      <c r="L75" s="2" t="s">
        <v>20</v>
      </c>
    </row>
    <row r="76" spans="1:12" x14ac:dyDescent="0.3">
      <c r="A76" s="2">
        <v>75</v>
      </c>
      <c r="B76" s="2">
        <v>1</v>
      </c>
      <c r="C76" s="2">
        <v>3</v>
      </c>
      <c r="D76" s="2" t="s">
        <v>125</v>
      </c>
      <c r="E76" s="2" t="s">
        <v>13</v>
      </c>
      <c r="F76" s="2">
        <v>32</v>
      </c>
      <c r="G76" s="2">
        <v>0</v>
      </c>
      <c r="H76" s="2">
        <v>0</v>
      </c>
      <c r="I76" s="2">
        <v>1601</v>
      </c>
      <c r="J76" s="2">
        <v>56.495800000000003</v>
      </c>
      <c r="L76" s="2" t="s">
        <v>15</v>
      </c>
    </row>
    <row r="77" spans="1:12" x14ac:dyDescent="0.3">
      <c r="A77" s="2">
        <v>76</v>
      </c>
      <c r="B77" s="2">
        <v>0</v>
      </c>
      <c r="C77" s="2">
        <v>3</v>
      </c>
      <c r="D77" s="2" t="s">
        <v>126</v>
      </c>
      <c r="E77" s="2" t="s">
        <v>13</v>
      </c>
      <c r="F77" s="2">
        <v>25</v>
      </c>
      <c r="G77" s="2">
        <v>0</v>
      </c>
      <c r="H77" s="2">
        <v>0</v>
      </c>
      <c r="I77" s="2">
        <v>348123</v>
      </c>
      <c r="J77" s="2">
        <v>7.65</v>
      </c>
      <c r="K77" s="2" t="s">
        <v>127</v>
      </c>
      <c r="L77" s="2" t="s">
        <v>15</v>
      </c>
    </row>
    <row r="78" spans="1:12" x14ac:dyDescent="0.3">
      <c r="A78" s="2">
        <v>77</v>
      </c>
      <c r="B78" s="2">
        <v>0</v>
      </c>
      <c r="C78" s="2">
        <v>3</v>
      </c>
      <c r="D78" s="2" t="s">
        <v>128</v>
      </c>
      <c r="E78" s="2" t="s">
        <v>13</v>
      </c>
      <c r="G78" s="2">
        <v>0</v>
      </c>
      <c r="H78" s="2">
        <v>0</v>
      </c>
      <c r="I78" s="2">
        <v>349208</v>
      </c>
      <c r="J78" s="2">
        <v>7.8958000000000004</v>
      </c>
      <c r="L78" s="2" t="s">
        <v>15</v>
      </c>
    </row>
    <row r="79" spans="1:12" x14ac:dyDescent="0.3">
      <c r="A79" s="2">
        <v>78</v>
      </c>
      <c r="B79" s="2">
        <v>0</v>
      </c>
      <c r="C79" s="2">
        <v>3</v>
      </c>
      <c r="D79" s="2" t="s">
        <v>129</v>
      </c>
      <c r="E79" s="2" t="s">
        <v>13</v>
      </c>
      <c r="G79" s="2">
        <v>0</v>
      </c>
      <c r="H79" s="2">
        <v>0</v>
      </c>
      <c r="I79" s="2">
        <v>374746</v>
      </c>
      <c r="J79" s="2">
        <v>8.0500000000000007</v>
      </c>
      <c r="L79" s="2" t="s">
        <v>15</v>
      </c>
    </row>
    <row r="80" spans="1:12" x14ac:dyDescent="0.3">
      <c r="A80" s="2">
        <v>79</v>
      </c>
      <c r="B80" s="2">
        <v>1</v>
      </c>
      <c r="C80" s="2">
        <v>2</v>
      </c>
      <c r="D80" s="2" t="s">
        <v>130</v>
      </c>
      <c r="E80" s="2" t="s">
        <v>13</v>
      </c>
      <c r="F80" s="2">
        <v>0.83</v>
      </c>
      <c r="G80" s="2">
        <v>0</v>
      </c>
      <c r="H80" s="2">
        <v>2</v>
      </c>
      <c r="I80" s="2">
        <v>248738</v>
      </c>
      <c r="J80" s="2">
        <v>29</v>
      </c>
      <c r="L80" s="2" t="s">
        <v>15</v>
      </c>
    </row>
    <row r="81" spans="1:12" x14ac:dyDescent="0.3">
      <c r="A81" s="2">
        <v>80</v>
      </c>
      <c r="B81" s="2">
        <v>1</v>
      </c>
      <c r="C81" s="2">
        <v>3</v>
      </c>
      <c r="D81" s="2" t="s">
        <v>131</v>
      </c>
      <c r="E81" s="2" t="s">
        <v>17</v>
      </c>
      <c r="F81" s="2">
        <v>30</v>
      </c>
      <c r="G81" s="2">
        <v>0</v>
      </c>
      <c r="H81" s="2">
        <v>0</v>
      </c>
      <c r="I81" s="2">
        <v>364516</v>
      </c>
      <c r="J81" s="2">
        <v>12.475</v>
      </c>
      <c r="L81" s="2" t="s">
        <v>15</v>
      </c>
    </row>
    <row r="82" spans="1:12" x14ac:dyDescent="0.3">
      <c r="A82" s="2">
        <v>81</v>
      </c>
      <c r="B82" s="2">
        <v>0</v>
      </c>
      <c r="C82" s="2">
        <v>3</v>
      </c>
      <c r="D82" s="2" t="s">
        <v>132</v>
      </c>
      <c r="E82" s="2" t="s">
        <v>13</v>
      </c>
      <c r="F82" s="2">
        <v>22</v>
      </c>
      <c r="G82" s="2">
        <v>0</v>
      </c>
      <c r="H82" s="2">
        <v>0</v>
      </c>
      <c r="I82" s="2">
        <v>345767</v>
      </c>
      <c r="J82" s="2">
        <v>9</v>
      </c>
      <c r="L82" s="2" t="s">
        <v>15</v>
      </c>
    </row>
    <row r="83" spans="1:12" x14ac:dyDescent="0.3">
      <c r="A83" s="2">
        <v>82</v>
      </c>
      <c r="B83" s="2">
        <v>1</v>
      </c>
      <c r="C83" s="2">
        <v>3</v>
      </c>
      <c r="D83" s="2" t="s">
        <v>133</v>
      </c>
      <c r="E83" s="2" t="s">
        <v>13</v>
      </c>
      <c r="F83" s="2">
        <v>29</v>
      </c>
      <c r="G83" s="2">
        <v>0</v>
      </c>
      <c r="H83" s="2">
        <v>0</v>
      </c>
      <c r="I83" s="2">
        <v>345779</v>
      </c>
      <c r="J83" s="2">
        <v>9.5</v>
      </c>
      <c r="L83" s="2" t="s">
        <v>15</v>
      </c>
    </row>
    <row r="84" spans="1:12" x14ac:dyDescent="0.3">
      <c r="A84" s="2">
        <v>83</v>
      </c>
      <c r="B84" s="2">
        <v>1</v>
      </c>
      <c r="C84" s="2">
        <v>3</v>
      </c>
      <c r="D84" s="2" t="s">
        <v>134</v>
      </c>
      <c r="E84" s="2" t="s">
        <v>17</v>
      </c>
      <c r="G84" s="2">
        <v>0</v>
      </c>
      <c r="H84" s="2">
        <v>0</v>
      </c>
      <c r="I84" s="2">
        <v>330932</v>
      </c>
      <c r="J84" s="2">
        <v>7.7874999999999996</v>
      </c>
      <c r="L84" s="2" t="s">
        <v>27</v>
      </c>
    </row>
    <row r="85" spans="1:12" x14ac:dyDescent="0.3">
      <c r="A85" s="2">
        <v>84</v>
      </c>
      <c r="B85" s="2">
        <v>0</v>
      </c>
      <c r="C85" s="2">
        <v>1</v>
      </c>
      <c r="D85" s="2" t="s">
        <v>135</v>
      </c>
      <c r="E85" s="2" t="s">
        <v>13</v>
      </c>
      <c r="F85" s="2">
        <v>28</v>
      </c>
      <c r="G85" s="2">
        <v>0</v>
      </c>
      <c r="H85" s="2">
        <v>0</v>
      </c>
      <c r="I85" s="2">
        <v>113059</v>
      </c>
      <c r="J85" s="2">
        <v>47.1</v>
      </c>
      <c r="L85" s="2" t="s">
        <v>15</v>
      </c>
    </row>
    <row r="86" spans="1:12" x14ac:dyDescent="0.3">
      <c r="A86" s="2">
        <v>85</v>
      </c>
      <c r="B86" s="2">
        <v>1</v>
      </c>
      <c r="C86" s="2">
        <v>2</v>
      </c>
      <c r="D86" s="2" t="s">
        <v>136</v>
      </c>
      <c r="E86" s="2" t="s">
        <v>17</v>
      </c>
      <c r="F86" s="2">
        <v>17</v>
      </c>
      <c r="G86" s="2">
        <v>0</v>
      </c>
      <c r="H86" s="2">
        <v>0</v>
      </c>
      <c r="I86" s="2" t="s">
        <v>137</v>
      </c>
      <c r="J86" s="2">
        <v>10.5</v>
      </c>
      <c r="L86" s="2" t="s">
        <v>15</v>
      </c>
    </row>
    <row r="87" spans="1:12" x14ac:dyDescent="0.3">
      <c r="A87" s="2">
        <v>86</v>
      </c>
      <c r="B87" s="2">
        <v>1</v>
      </c>
      <c r="C87" s="2">
        <v>3</v>
      </c>
      <c r="D87" s="2" t="s">
        <v>138</v>
      </c>
      <c r="E87" s="2" t="s">
        <v>17</v>
      </c>
      <c r="F87" s="2">
        <v>33</v>
      </c>
      <c r="G87" s="2">
        <v>3</v>
      </c>
      <c r="H87" s="2">
        <v>0</v>
      </c>
      <c r="I87" s="2">
        <v>3101278</v>
      </c>
      <c r="J87" s="2">
        <v>15.85</v>
      </c>
      <c r="L87" s="2" t="s">
        <v>15</v>
      </c>
    </row>
    <row r="88" spans="1:12" x14ac:dyDescent="0.3">
      <c r="A88" s="2">
        <v>87</v>
      </c>
      <c r="B88" s="2">
        <v>0</v>
      </c>
      <c r="C88" s="2">
        <v>3</v>
      </c>
      <c r="D88" s="2" t="s">
        <v>139</v>
      </c>
      <c r="E88" s="2" t="s">
        <v>13</v>
      </c>
      <c r="F88" s="2">
        <v>16</v>
      </c>
      <c r="G88" s="2">
        <v>1</v>
      </c>
      <c r="H88" s="2">
        <v>3</v>
      </c>
      <c r="I88" s="2" t="s">
        <v>140</v>
      </c>
      <c r="J88" s="2">
        <v>34.375</v>
      </c>
      <c r="L88" s="2" t="s">
        <v>15</v>
      </c>
    </row>
    <row r="89" spans="1:12" x14ac:dyDescent="0.3">
      <c r="A89" s="2">
        <v>88</v>
      </c>
      <c r="B89" s="2">
        <v>0</v>
      </c>
      <c r="C89" s="2">
        <v>3</v>
      </c>
      <c r="D89" s="2" t="s">
        <v>141</v>
      </c>
      <c r="E89" s="2" t="s">
        <v>13</v>
      </c>
      <c r="G89" s="2">
        <v>0</v>
      </c>
      <c r="H89" s="2">
        <v>0</v>
      </c>
      <c r="I89" s="2" t="s">
        <v>142</v>
      </c>
      <c r="J89" s="2">
        <v>8.0500000000000007</v>
      </c>
      <c r="L89" s="2" t="s">
        <v>15</v>
      </c>
    </row>
    <row r="90" spans="1:12" x14ac:dyDescent="0.3">
      <c r="A90" s="2">
        <v>89</v>
      </c>
      <c r="B90" s="2">
        <v>1</v>
      </c>
      <c r="C90" s="2">
        <v>1</v>
      </c>
      <c r="D90" s="2" t="s">
        <v>143</v>
      </c>
      <c r="E90" s="2" t="s">
        <v>17</v>
      </c>
      <c r="F90" s="2">
        <v>23</v>
      </c>
      <c r="G90" s="2">
        <v>3</v>
      </c>
      <c r="H90" s="2">
        <v>2</v>
      </c>
      <c r="I90" s="2">
        <v>19950</v>
      </c>
      <c r="J90" s="2">
        <v>263</v>
      </c>
      <c r="K90" s="2" t="s">
        <v>55</v>
      </c>
      <c r="L90" s="2" t="s">
        <v>15</v>
      </c>
    </row>
    <row r="91" spans="1:12" x14ac:dyDescent="0.3">
      <c r="A91" s="2">
        <v>90</v>
      </c>
      <c r="B91" s="2">
        <v>0</v>
      </c>
      <c r="C91" s="2">
        <v>3</v>
      </c>
      <c r="D91" s="2" t="s">
        <v>144</v>
      </c>
      <c r="E91" s="2" t="s">
        <v>13</v>
      </c>
      <c r="F91" s="2">
        <v>24</v>
      </c>
      <c r="G91" s="2">
        <v>0</v>
      </c>
      <c r="H91" s="2">
        <v>0</v>
      </c>
      <c r="I91" s="2">
        <v>343275</v>
      </c>
      <c r="J91" s="2">
        <v>8.0500000000000007</v>
      </c>
      <c r="L91" s="2" t="s">
        <v>15</v>
      </c>
    </row>
    <row r="92" spans="1:12" x14ac:dyDescent="0.3">
      <c r="A92" s="2">
        <v>91</v>
      </c>
      <c r="B92" s="2">
        <v>0</v>
      </c>
      <c r="C92" s="2">
        <v>3</v>
      </c>
      <c r="D92" s="2" t="s">
        <v>145</v>
      </c>
      <c r="E92" s="2" t="s">
        <v>13</v>
      </c>
      <c r="F92" s="2">
        <v>29</v>
      </c>
      <c r="G92" s="2">
        <v>0</v>
      </c>
      <c r="H92" s="2">
        <v>0</v>
      </c>
      <c r="I92" s="2">
        <v>343276</v>
      </c>
      <c r="J92" s="2">
        <v>8.0500000000000007</v>
      </c>
      <c r="L92" s="2" t="s">
        <v>15</v>
      </c>
    </row>
    <row r="93" spans="1:12" x14ac:dyDescent="0.3">
      <c r="A93" s="2">
        <v>92</v>
      </c>
      <c r="B93" s="2">
        <v>0</v>
      </c>
      <c r="C93" s="2">
        <v>3</v>
      </c>
      <c r="D93" s="2" t="s">
        <v>146</v>
      </c>
      <c r="E93" s="2" t="s">
        <v>13</v>
      </c>
      <c r="F93" s="2">
        <v>20</v>
      </c>
      <c r="G93" s="2">
        <v>0</v>
      </c>
      <c r="H93" s="2">
        <v>0</v>
      </c>
      <c r="I93" s="2">
        <v>347466</v>
      </c>
      <c r="J93" s="2">
        <v>7.8541999999999996</v>
      </c>
      <c r="L93" s="2" t="s">
        <v>15</v>
      </c>
    </row>
    <row r="94" spans="1:12" x14ac:dyDescent="0.3">
      <c r="A94" s="2">
        <v>93</v>
      </c>
      <c r="B94" s="2">
        <v>0</v>
      </c>
      <c r="C94" s="2">
        <v>1</v>
      </c>
      <c r="D94" s="2" t="s">
        <v>147</v>
      </c>
      <c r="E94" s="2" t="s">
        <v>13</v>
      </c>
      <c r="F94" s="2">
        <v>46</v>
      </c>
      <c r="G94" s="2">
        <v>1</v>
      </c>
      <c r="H94" s="2">
        <v>0</v>
      </c>
      <c r="I94" s="2" t="s">
        <v>148</v>
      </c>
      <c r="J94" s="2">
        <v>61.174999999999997</v>
      </c>
      <c r="K94" s="2" t="s">
        <v>149</v>
      </c>
      <c r="L94" s="2" t="s">
        <v>15</v>
      </c>
    </row>
    <row r="95" spans="1:12" x14ac:dyDescent="0.3">
      <c r="A95" s="2">
        <v>94</v>
      </c>
      <c r="B95" s="2">
        <v>0</v>
      </c>
      <c r="C95" s="2">
        <v>3</v>
      </c>
      <c r="D95" s="2" t="s">
        <v>150</v>
      </c>
      <c r="E95" s="2" t="s">
        <v>13</v>
      </c>
      <c r="F95" s="2">
        <v>26</v>
      </c>
      <c r="G95" s="2">
        <v>1</v>
      </c>
      <c r="H95" s="2">
        <v>2</v>
      </c>
      <c r="I95" s="2" t="s">
        <v>151</v>
      </c>
      <c r="J95" s="2">
        <v>20.574999999999999</v>
      </c>
      <c r="L95" s="2" t="s">
        <v>15</v>
      </c>
    </row>
    <row r="96" spans="1:12" x14ac:dyDescent="0.3">
      <c r="A96" s="2">
        <v>95</v>
      </c>
      <c r="B96" s="2">
        <v>0</v>
      </c>
      <c r="C96" s="2">
        <v>3</v>
      </c>
      <c r="D96" s="2" t="s">
        <v>152</v>
      </c>
      <c r="E96" s="2" t="s">
        <v>13</v>
      </c>
      <c r="F96" s="2">
        <v>59</v>
      </c>
      <c r="G96" s="2">
        <v>0</v>
      </c>
      <c r="H96" s="2">
        <v>0</v>
      </c>
      <c r="I96" s="2">
        <v>364500</v>
      </c>
      <c r="J96" s="2">
        <v>7.25</v>
      </c>
      <c r="L96" s="2" t="s">
        <v>15</v>
      </c>
    </row>
    <row r="97" spans="1:12" x14ac:dyDescent="0.3">
      <c r="A97" s="2">
        <v>96</v>
      </c>
      <c r="B97" s="2">
        <v>0</v>
      </c>
      <c r="C97" s="2">
        <v>3</v>
      </c>
      <c r="D97" s="2" t="s">
        <v>153</v>
      </c>
      <c r="E97" s="2" t="s">
        <v>13</v>
      </c>
      <c r="G97" s="2">
        <v>0</v>
      </c>
      <c r="H97" s="2">
        <v>0</v>
      </c>
      <c r="I97" s="2">
        <v>374910</v>
      </c>
      <c r="J97" s="2">
        <v>8.0500000000000007</v>
      </c>
      <c r="L97" s="2" t="s">
        <v>15</v>
      </c>
    </row>
    <row r="98" spans="1:12" x14ac:dyDescent="0.3">
      <c r="A98" s="2">
        <v>97</v>
      </c>
      <c r="B98" s="2">
        <v>0</v>
      </c>
      <c r="C98" s="2">
        <v>1</v>
      </c>
      <c r="D98" s="2" t="s">
        <v>154</v>
      </c>
      <c r="E98" s="2" t="s">
        <v>13</v>
      </c>
      <c r="F98" s="2">
        <v>71</v>
      </c>
      <c r="G98" s="2">
        <v>0</v>
      </c>
      <c r="H98" s="2">
        <v>0</v>
      </c>
      <c r="I98" s="2" t="s">
        <v>155</v>
      </c>
      <c r="J98" s="2">
        <v>34.654200000000003</v>
      </c>
      <c r="K98" s="2" t="s">
        <v>156</v>
      </c>
      <c r="L98" s="2" t="s">
        <v>20</v>
      </c>
    </row>
    <row r="99" spans="1:12" x14ac:dyDescent="0.3">
      <c r="A99" s="2">
        <v>98</v>
      </c>
      <c r="B99" s="2">
        <v>1</v>
      </c>
      <c r="C99" s="2">
        <v>1</v>
      </c>
      <c r="D99" s="2" t="s">
        <v>157</v>
      </c>
      <c r="E99" s="2" t="s">
        <v>13</v>
      </c>
      <c r="F99" s="2">
        <v>23</v>
      </c>
      <c r="G99" s="2">
        <v>0</v>
      </c>
      <c r="H99" s="2">
        <v>1</v>
      </c>
      <c r="I99" s="2" t="s">
        <v>158</v>
      </c>
      <c r="J99" s="2">
        <v>63.3583</v>
      </c>
      <c r="K99" s="2" t="s">
        <v>159</v>
      </c>
      <c r="L99" s="2" t="s">
        <v>20</v>
      </c>
    </row>
    <row r="100" spans="1:12" x14ac:dyDescent="0.3">
      <c r="A100" s="2">
        <v>99</v>
      </c>
      <c r="B100" s="2">
        <v>1</v>
      </c>
      <c r="C100" s="2">
        <v>2</v>
      </c>
      <c r="D100" s="2" t="s">
        <v>160</v>
      </c>
      <c r="E100" s="2" t="s">
        <v>17</v>
      </c>
      <c r="F100" s="2">
        <v>34</v>
      </c>
      <c r="G100" s="2">
        <v>0</v>
      </c>
      <c r="H100" s="2">
        <v>1</v>
      </c>
      <c r="I100" s="2">
        <v>231919</v>
      </c>
      <c r="J100" s="2">
        <v>23</v>
      </c>
      <c r="L100" s="2" t="s">
        <v>15</v>
      </c>
    </row>
    <row r="101" spans="1:12" x14ac:dyDescent="0.3">
      <c r="A101" s="2">
        <v>100</v>
      </c>
      <c r="B101" s="2">
        <v>0</v>
      </c>
      <c r="C101" s="2">
        <v>2</v>
      </c>
      <c r="D101" s="2" t="s">
        <v>161</v>
      </c>
      <c r="E101" s="2" t="s">
        <v>13</v>
      </c>
      <c r="F101" s="2">
        <v>34</v>
      </c>
      <c r="G101" s="2">
        <v>1</v>
      </c>
      <c r="H101" s="2">
        <v>0</v>
      </c>
      <c r="I101" s="2">
        <v>244367</v>
      </c>
      <c r="J101" s="2">
        <v>26</v>
      </c>
      <c r="L101" s="2" t="s">
        <v>15</v>
      </c>
    </row>
    <row r="102" spans="1:12" x14ac:dyDescent="0.3">
      <c r="A102" s="2">
        <v>101</v>
      </c>
      <c r="B102" s="2">
        <v>0</v>
      </c>
      <c r="C102" s="2">
        <v>3</v>
      </c>
      <c r="D102" s="2" t="s">
        <v>162</v>
      </c>
      <c r="E102" s="2" t="s">
        <v>17</v>
      </c>
      <c r="F102" s="2">
        <v>28</v>
      </c>
      <c r="G102" s="2">
        <v>0</v>
      </c>
      <c r="H102" s="2">
        <v>0</v>
      </c>
      <c r="I102" s="2">
        <v>349245</v>
      </c>
      <c r="J102" s="2">
        <v>7.8958000000000004</v>
      </c>
      <c r="L102" s="2" t="s">
        <v>15</v>
      </c>
    </row>
    <row r="103" spans="1:12" x14ac:dyDescent="0.3">
      <c r="A103" s="2">
        <v>102</v>
      </c>
      <c r="B103" s="2">
        <v>0</v>
      </c>
      <c r="C103" s="2">
        <v>3</v>
      </c>
      <c r="D103" s="2" t="s">
        <v>1213</v>
      </c>
      <c r="E103" s="2" t="s">
        <v>13</v>
      </c>
      <c r="G103" s="2">
        <v>0</v>
      </c>
      <c r="H103" s="2">
        <v>0</v>
      </c>
      <c r="I103" s="2">
        <v>349215</v>
      </c>
      <c r="J103" s="2">
        <v>7.8958000000000004</v>
      </c>
      <c r="L103" s="2" t="s">
        <v>15</v>
      </c>
    </row>
    <row r="104" spans="1:12" x14ac:dyDescent="0.3">
      <c r="A104" s="2">
        <v>103</v>
      </c>
      <c r="B104" s="2">
        <v>0</v>
      </c>
      <c r="C104" s="2">
        <v>1</v>
      </c>
      <c r="D104" s="2" t="s">
        <v>163</v>
      </c>
      <c r="E104" s="2" t="s">
        <v>13</v>
      </c>
      <c r="F104" s="2">
        <v>21</v>
      </c>
      <c r="G104" s="2">
        <v>0</v>
      </c>
      <c r="H104" s="2">
        <v>1</v>
      </c>
      <c r="I104" s="2">
        <v>35281</v>
      </c>
      <c r="J104" s="2">
        <v>77.287499999999994</v>
      </c>
      <c r="K104" s="2" t="s">
        <v>164</v>
      </c>
      <c r="L104" s="2" t="s">
        <v>15</v>
      </c>
    </row>
    <row r="105" spans="1:12" x14ac:dyDescent="0.3">
      <c r="A105" s="2">
        <v>104</v>
      </c>
      <c r="B105" s="2">
        <v>0</v>
      </c>
      <c r="C105" s="2">
        <v>3</v>
      </c>
      <c r="D105" s="2" t="s">
        <v>165</v>
      </c>
      <c r="E105" s="2" t="s">
        <v>13</v>
      </c>
      <c r="F105" s="2">
        <v>33</v>
      </c>
      <c r="G105" s="2">
        <v>0</v>
      </c>
      <c r="H105" s="2">
        <v>0</v>
      </c>
      <c r="I105" s="2">
        <v>7540</v>
      </c>
      <c r="J105" s="2">
        <v>8.6541999999999994</v>
      </c>
      <c r="L105" s="2" t="s">
        <v>15</v>
      </c>
    </row>
    <row r="106" spans="1:12" x14ac:dyDescent="0.3">
      <c r="A106" s="2">
        <v>105</v>
      </c>
      <c r="B106" s="2">
        <v>0</v>
      </c>
      <c r="C106" s="2">
        <v>3</v>
      </c>
      <c r="D106" s="2" t="s">
        <v>166</v>
      </c>
      <c r="E106" s="2" t="s">
        <v>13</v>
      </c>
      <c r="F106" s="2">
        <v>37</v>
      </c>
      <c r="G106" s="2">
        <v>2</v>
      </c>
      <c r="H106" s="2">
        <v>0</v>
      </c>
      <c r="I106" s="2">
        <v>3101276</v>
      </c>
      <c r="J106" s="2">
        <v>7.9249999999999998</v>
      </c>
      <c r="L106" s="2" t="s">
        <v>15</v>
      </c>
    </row>
    <row r="107" spans="1:12" x14ac:dyDescent="0.3">
      <c r="A107" s="2">
        <v>106</v>
      </c>
      <c r="B107" s="2">
        <v>0</v>
      </c>
      <c r="C107" s="2">
        <v>3</v>
      </c>
      <c r="D107" s="2" t="s">
        <v>167</v>
      </c>
      <c r="E107" s="2" t="s">
        <v>13</v>
      </c>
      <c r="F107" s="2">
        <v>28</v>
      </c>
      <c r="G107" s="2">
        <v>0</v>
      </c>
      <c r="H107" s="2">
        <v>0</v>
      </c>
      <c r="I107" s="2">
        <v>349207</v>
      </c>
      <c r="J107" s="2">
        <v>7.8958000000000004</v>
      </c>
      <c r="L107" s="2" t="s">
        <v>15</v>
      </c>
    </row>
    <row r="108" spans="1:12" x14ac:dyDescent="0.3">
      <c r="A108" s="2">
        <v>107</v>
      </c>
      <c r="B108" s="2">
        <v>1</v>
      </c>
      <c r="C108" s="2">
        <v>3</v>
      </c>
      <c r="D108" s="2" t="s">
        <v>168</v>
      </c>
      <c r="E108" s="2" t="s">
        <v>17</v>
      </c>
      <c r="F108" s="2">
        <v>21</v>
      </c>
      <c r="G108" s="2">
        <v>0</v>
      </c>
      <c r="H108" s="2">
        <v>0</v>
      </c>
      <c r="I108" s="2">
        <v>343120</v>
      </c>
      <c r="J108" s="2">
        <v>7.65</v>
      </c>
      <c r="L108" s="2" t="s">
        <v>15</v>
      </c>
    </row>
    <row r="109" spans="1:12" x14ac:dyDescent="0.3">
      <c r="A109" s="2">
        <v>108</v>
      </c>
      <c r="B109" s="2">
        <v>1</v>
      </c>
      <c r="C109" s="2">
        <v>3</v>
      </c>
      <c r="D109" s="2" t="s">
        <v>169</v>
      </c>
      <c r="E109" s="2" t="s">
        <v>13</v>
      </c>
      <c r="G109" s="2">
        <v>0</v>
      </c>
      <c r="H109" s="2">
        <v>0</v>
      </c>
      <c r="I109" s="2">
        <v>312991</v>
      </c>
      <c r="J109" s="2">
        <v>7.7750000000000004</v>
      </c>
      <c r="L109" s="2" t="s">
        <v>15</v>
      </c>
    </row>
    <row r="110" spans="1:12" x14ac:dyDescent="0.3">
      <c r="A110" s="2">
        <v>109</v>
      </c>
      <c r="B110" s="2">
        <v>0</v>
      </c>
      <c r="C110" s="2">
        <v>3</v>
      </c>
      <c r="D110" s="2" t="s">
        <v>170</v>
      </c>
      <c r="E110" s="2" t="s">
        <v>13</v>
      </c>
      <c r="F110" s="2">
        <v>38</v>
      </c>
      <c r="G110" s="2">
        <v>0</v>
      </c>
      <c r="H110" s="2">
        <v>0</v>
      </c>
      <c r="I110" s="2">
        <v>349249</v>
      </c>
      <c r="J110" s="2">
        <v>7.8958000000000004</v>
      </c>
      <c r="L110" s="2" t="s">
        <v>15</v>
      </c>
    </row>
    <row r="111" spans="1:12" x14ac:dyDescent="0.3">
      <c r="A111" s="2">
        <v>110</v>
      </c>
      <c r="B111" s="2">
        <v>1</v>
      </c>
      <c r="C111" s="2">
        <v>3</v>
      </c>
      <c r="D111" s="2" t="s">
        <v>171</v>
      </c>
      <c r="E111" s="2" t="s">
        <v>17</v>
      </c>
      <c r="G111" s="2">
        <v>1</v>
      </c>
      <c r="H111" s="2">
        <v>0</v>
      </c>
      <c r="I111" s="2">
        <v>371110</v>
      </c>
      <c r="J111" s="2">
        <v>24.15</v>
      </c>
      <c r="L111" s="2" t="s">
        <v>27</v>
      </c>
    </row>
    <row r="112" spans="1:12" x14ac:dyDescent="0.3">
      <c r="A112" s="2">
        <v>111</v>
      </c>
      <c r="B112" s="2">
        <v>0</v>
      </c>
      <c r="C112" s="2">
        <v>1</v>
      </c>
      <c r="D112" s="2" t="s">
        <v>172</v>
      </c>
      <c r="E112" s="2" t="s">
        <v>13</v>
      </c>
      <c r="F112" s="2">
        <v>47</v>
      </c>
      <c r="G112" s="2">
        <v>0</v>
      </c>
      <c r="H112" s="2">
        <v>0</v>
      </c>
      <c r="I112" s="2">
        <v>110465</v>
      </c>
      <c r="J112" s="2">
        <v>52</v>
      </c>
      <c r="K112" s="2" t="s">
        <v>173</v>
      </c>
      <c r="L112" s="2" t="s">
        <v>15</v>
      </c>
    </row>
    <row r="113" spans="1:12" x14ac:dyDescent="0.3">
      <c r="A113" s="2">
        <v>112</v>
      </c>
      <c r="B113" s="2">
        <v>0</v>
      </c>
      <c r="C113" s="2">
        <v>3</v>
      </c>
      <c r="D113" s="2" t="s">
        <v>174</v>
      </c>
      <c r="E113" s="2" t="s">
        <v>17</v>
      </c>
      <c r="F113" s="2">
        <v>14.5</v>
      </c>
      <c r="G113" s="2">
        <v>1</v>
      </c>
      <c r="H113" s="2">
        <v>0</v>
      </c>
      <c r="I113" s="2">
        <v>2665</v>
      </c>
      <c r="J113" s="2">
        <v>14.4542</v>
      </c>
      <c r="L113" s="2" t="s">
        <v>20</v>
      </c>
    </row>
    <row r="114" spans="1:12" x14ac:dyDescent="0.3">
      <c r="A114" s="2">
        <v>113</v>
      </c>
      <c r="B114" s="2">
        <v>0</v>
      </c>
      <c r="C114" s="2">
        <v>3</v>
      </c>
      <c r="D114" s="2" t="s">
        <v>175</v>
      </c>
      <c r="E114" s="2" t="s">
        <v>13</v>
      </c>
      <c r="F114" s="2">
        <v>22</v>
      </c>
      <c r="G114" s="2">
        <v>0</v>
      </c>
      <c r="H114" s="2">
        <v>0</v>
      </c>
      <c r="I114" s="2">
        <v>324669</v>
      </c>
      <c r="J114" s="2">
        <v>8.0500000000000007</v>
      </c>
      <c r="L114" s="2" t="s">
        <v>15</v>
      </c>
    </row>
    <row r="115" spans="1:12" x14ac:dyDescent="0.3">
      <c r="A115" s="2">
        <v>114</v>
      </c>
      <c r="B115" s="2">
        <v>0</v>
      </c>
      <c r="C115" s="2">
        <v>3</v>
      </c>
      <c r="D115" s="2" t="s">
        <v>176</v>
      </c>
      <c r="E115" s="2" t="s">
        <v>17</v>
      </c>
      <c r="F115" s="2">
        <v>20</v>
      </c>
      <c r="G115" s="2">
        <v>1</v>
      </c>
      <c r="H115" s="2">
        <v>0</v>
      </c>
      <c r="I115" s="2">
        <v>4136</v>
      </c>
      <c r="J115" s="2">
        <v>9.8249999999999993</v>
      </c>
      <c r="L115" s="2" t="s">
        <v>15</v>
      </c>
    </row>
    <row r="116" spans="1:12" x14ac:dyDescent="0.3">
      <c r="A116" s="2">
        <v>115</v>
      </c>
      <c r="B116" s="2">
        <v>0</v>
      </c>
      <c r="C116" s="2">
        <v>3</v>
      </c>
      <c r="D116" s="2" t="s">
        <v>177</v>
      </c>
      <c r="E116" s="2" t="s">
        <v>17</v>
      </c>
      <c r="F116" s="2">
        <v>17</v>
      </c>
      <c r="G116" s="2">
        <v>0</v>
      </c>
      <c r="H116" s="2">
        <v>0</v>
      </c>
      <c r="I116" s="2">
        <v>2627</v>
      </c>
      <c r="J116" s="2">
        <v>14.458299999999999</v>
      </c>
      <c r="L116" s="2" t="s">
        <v>20</v>
      </c>
    </row>
    <row r="117" spans="1:12" x14ac:dyDescent="0.3">
      <c r="A117" s="2">
        <v>116</v>
      </c>
      <c r="B117" s="2">
        <v>0</v>
      </c>
      <c r="C117" s="2">
        <v>3</v>
      </c>
      <c r="D117" s="2" t="s">
        <v>178</v>
      </c>
      <c r="E117" s="2" t="s">
        <v>13</v>
      </c>
      <c r="F117" s="2">
        <v>21</v>
      </c>
      <c r="G117" s="2">
        <v>0</v>
      </c>
      <c r="H117" s="2">
        <v>0</v>
      </c>
      <c r="I117" s="2" t="s">
        <v>179</v>
      </c>
      <c r="J117" s="2">
        <v>7.9249999999999998</v>
      </c>
      <c r="L117" s="2" t="s">
        <v>15</v>
      </c>
    </row>
    <row r="118" spans="1:12" x14ac:dyDescent="0.3">
      <c r="A118" s="2">
        <v>117</v>
      </c>
      <c r="B118" s="2">
        <v>0</v>
      </c>
      <c r="C118" s="2">
        <v>3</v>
      </c>
      <c r="D118" s="2" t="s">
        <v>180</v>
      </c>
      <c r="E118" s="2" t="s">
        <v>13</v>
      </c>
      <c r="F118" s="2">
        <v>70.5</v>
      </c>
      <c r="G118" s="2">
        <v>0</v>
      </c>
      <c r="H118" s="2">
        <v>0</v>
      </c>
      <c r="I118" s="2">
        <v>370369</v>
      </c>
      <c r="J118" s="2">
        <v>7.75</v>
      </c>
      <c r="L118" s="2" t="s">
        <v>27</v>
      </c>
    </row>
    <row r="119" spans="1:12" x14ac:dyDescent="0.3">
      <c r="A119" s="2">
        <v>118</v>
      </c>
      <c r="B119" s="2">
        <v>0</v>
      </c>
      <c r="C119" s="2">
        <v>2</v>
      </c>
      <c r="D119" s="2" t="s">
        <v>181</v>
      </c>
      <c r="E119" s="2" t="s">
        <v>13</v>
      </c>
      <c r="F119" s="2">
        <v>29</v>
      </c>
      <c r="G119" s="2">
        <v>1</v>
      </c>
      <c r="H119" s="2">
        <v>0</v>
      </c>
      <c r="I119" s="2">
        <v>11668</v>
      </c>
      <c r="J119" s="2">
        <v>21</v>
      </c>
      <c r="L119" s="2" t="s">
        <v>15</v>
      </c>
    </row>
    <row r="120" spans="1:12" x14ac:dyDescent="0.3">
      <c r="A120" s="2">
        <v>119</v>
      </c>
      <c r="B120" s="2">
        <v>0</v>
      </c>
      <c r="C120" s="2">
        <v>1</v>
      </c>
      <c r="D120" s="2" t="s">
        <v>182</v>
      </c>
      <c r="E120" s="2" t="s">
        <v>13</v>
      </c>
      <c r="F120" s="2">
        <v>24</v>
      </c>
      <c r="G120" s="2">
        <v>0</v>
      </c>
      <c r="H120" s="2">
        <v>1</v>
      </c>
      <c r="I120" s="2" t="s">
        <v>183</v>
      </c>
      <c r="J120" s="2">
        <v>247.52080000000001</v>
      </c>
      <c r="K120" s="2" t="s">
        <v>184</v>
      </c>
      <c r="L120" s="2" t="s">
        <v>20</v>
      </c>
    </row>
    <row r="121" spans="1:12" x14ac:dyDescent="0.3">
      <c r="A121" s="2">
        <v>120</v>
      </c>
      <c r="B121" s="2">
        <v>0</v>
      </c>
      <c r="C121" s="2">
        <v>3</v>
      </c>
      <c r="D121" s="2" t="s">
        <v>185</v>
      </c>
      <c r="E121" s="2" t="s">
        <v>17</v>
      </c>
      <c r="F121" s="2">
        <v>2</v>
      </c>
      <c r="G121" s="2">
        <v>4</v>
      </c>
      <c r="H121" s="2">
        <v>2</v>
      </c>
      <c r="I121" s="2">
        <v>347082</v>
      </c>
      <c r="J121" s="2">
        <v>31.274999999999999</v>
      </c>
      <c r="L121" s="2" t="s">
        <v>15</v>
      </c>
    </row>
    <row r="122" spans="1:12" x14ac:dyDescent="0.3">
      <c r="A122" s="2">
        <v>121</v>
      </c>
      <c r="B122" s="2">
        <v>0</v>
      </c>
      <c r="C122" s="2">
        <v>2</v>
      </c>
      <c r="D122" s="2" t="s">
        <v>186</v>
      </c>
      <c r="E122" s="2" t="s">
        <v>13</v>
      </c>
      <c r="F122" s="2">
        <v>21</v>
      </c>
      <c r="G122" s="2">
        <v>2</v>
      </c>
      <c r="H122" s="2">
        <v>0</v>
      </c>
      <c r="I122" s="2" t="s">
        <v>123</v>
      </c>
      <c r="J122" s="2">
        <v>73.5</v>
      </c>
      <c r="L122" s="2" t="s">
        <v>15</v>
      </c>
    </row>
    <row r="123" spans="1:12" x14ac:dyDescent="0.3">
      <c r="A123" s="2">
        <v>122</v>
      </c>
      <c r="B123" s="2">
        <v>0</v>
      </c>
      <c r="C123" s="2">
        <v>3</v>
      </c>
      <c r="D123" s="2" t="s">
        <v>187</v>
      </c>
      <c r="E123" s="2" t="s">
        <v>13</v>
      </c>
      <c r="G123" s="2">
        <v>0</v>
      </c>
      <c r="H123" s="2">
        <v>0</v>
      </c>
      <c r="I123" s="2" t="s">
        <v>188</v>
      </c>
      <c r="J123" s="2">
        <v>8.0500000000000007</v>
      </c>
      <c r="L123" s="2" t="s">
        <v>15</v>
      </c>
    </row>
    <row r="124" spans="1:12" x14ac:dyDescent="0.3">
      <c r="A124" s="2">
        <v>123</v>
      </c>
      <c r="B124" s="2">
        <v>0</v>
      </c>
      <c r="C124" s="2">
        <v>2</v>
      </c>
      <c r="D124" s="2" t="s">
        <v>189</v>
      </c>
      <c r="E124" s="2" t="s">
        <v>13</v>
      </c>
      <c r="F124" s="2">
        <v>32.5</v>
      </c>
      <c r="G124" s="2">
        <v>1</v>
      </c>
      <c r="H124" s="2">
        <v>0</v>
      </c>
      <c r="I124" s="2">
        <v>237736</v>
      </c>
      <c r="J124" s="2">
        <v>30.070799999999998</v>
      </c>
      <c r="L124" s="2" t="s">
        <v>20</v>
      </c>
    </row>
    <row r="125" spans="1:12" x14ac:dyDescent="0.3">
      <c r="A125" s="2">
        <v>124</v>
      </c>
      <c r="B125" s="2">
        <v>1</v>
      </c>
      <c r="C125" s="2">
        <v>2</v>
      </c>
      <c r="D125" s="2" t="s">
        <v>190</v>
      </c>
      <c r="E125" s="2" t="s">
        <v>17</v>
      </c>
      <c r="F125" s="2">
        <v>32.5</v>
      </c>
      <c r="G125" s="2">
        <v>0</v>
      </c>
      <c r="H125" s="2">
        <v>0</v>
      </c>
      <c r="I125" s="2">
        <v>27267</v>
      </c>
      <c r="J125" s="2">
        <v>13</v>
      </c>
      <c r="K125" s="2" t="s">
        <v>191</v>
      </c>
      <c r="L125" s="2" t="s">
        <v>15</v>
      </c>
    </row>
    <row r="126" spans="1:12" x14ac:dyDescent="0.3">
      <c r="A126" s="2">
        <v>125</v>
      </c>
      <c r="B126" s="2">
        <v>0</v>
      </c>
      <c r="C126" s="2">
        <v>1</v>
      </c>
      <c r="D126" s="2" t="s">
        <v>192</v>
      </c>
      <c r="E126" s="2" t="s">
        <v>13</v>
      </c>
      <c r="F126" s="2">
        <v>54</v>
      </c>
      <c r="G126" s="2">
        <v>0</v>
      </c>
      <c r="H126" s="2">
        <v>1</v>
      </c>
      <c r="I126" s="2">
        <v>35281</v>
      </c>
      <c r="J126" s="2">
        <v>77.287499999999994</v>
      </c>
      <c r="K126" s="2" t="s">
        <v>164</v>
      </c>
      <c r="L126" s="2" t="s">
        <v>15</v>
      </c>
    </row>
    <row r="127" spans="1:12" x14ac:dyDescent="0.3">
      <c r="A127" s="2">
        <v>126</v>
      </c>
      <c r="B127" s="2">
        <v>1</v>
      </c>
      <c r="C127" s="2">
        <v>3</v>
      </c>
      <c r="D127" s="2" t="s">
        <v>193</v>
      </c>
      <c r="E127" s="2" t="s">
        <v>13</v>
      </c>
      <c r="F127" s="2">
        <v>12</v>
      </c>
      <c r="G127" s="2">
        <v>1</v>
      </c>
      <c r="H127" s="2">
        <v>0</v>
      </c>
      <c r="I127" s="2">
        <v>2651</v>
      </c>
      <c r="J127" s="2">
        <v>11.2417</v>
      </c>
      <c r="L127" s="2" t="s">
        <v>20</v>
      </c>
    </row>
    <row r="128" spans="1:12" x14ac:dyDescent="0.3">
      <c r="A128" s="2">
        <v>127</v>
      </c>
      <c r="B128" s="2">
        <v>0</v>
      </c>
      <c r="C128" s="2">
        <v>3</v>
      </c>
      <c r="D128" s="2" t="s">
        <v>194</v>
      </c>
      <c r="E128" s="2" t="s">
        <v>13</v>
      </c>
      <c r="G128" s="2">
        <v>0</v>
      </c>
      <c r="H128" s="2">
        <v>0</v>
      </c>
      <c r="I128" s="2">
        <v>370372</v>
      </c>
      <c r="J128" s="2">
        <v>7.75</v>
      </c>
      <c r="L128" s="2" t="s">
        <v>27</v>
      </c>
    </row>
    <row r="129" spans="1:12" x14ac:dyDescent="0.3">
      <c r="A129" s="2">
        <v>128</v>
      </c>
      <c r="B129" s="2">
        <v>1</v>
      </c>
      <c r="C129" s="2">
        <v>3</v>
      </c>
      <c r="D129" s="2" t="s">
        <v>195</v>
      </c>
      <c r="E129" s="2" t="s">
        <v>13</v>
      </c>
      <c r="F129" s="2">
        <v>24</v>
      </c>
      <c r="G129" s="2">
        <v>0</v>
      </c>
      <c r="H129" s="2">
        <v>0</v>
      </c>
      <c r="I129" s="2" t="s">
        <v>196</v>
      </c>
      <c r="J129" s="2">
        <v>7.1417000000000002</v>
      </c>
      <c r="L129" s="2" t="s">
        <v>15</v>
      </c>
    </row>
    <row r="130" spans="1:12" x14ac:dyDescent="0.3">
      <c r="A130" s="2">
        <v>129</v>
      </c>
      <c r="B130" s="2">
        <v>1</v>
      </c>
      <c r="C130" s="2">
        <v>3</v>
      </c>
      <c r="D130" s="2" t="s">
        <v>197</v>
      </c>
      <c r="E130" s="2" t="s">
        <v>17</v>
      </c>
      <c r="G130" s="2">
        <v>1</v>
      </c>
      <c r="H130" s="2">
        <v>1</v>
      </c>
      <c r="I130" s="2">
        <v>2668</v>
      </c>
      <c r="J130" s="2">
        <v>22.3583</v>
      </c>
      <c r="K130" s="2" t="s">
        <v>198</v>
      </c>
      <c r="L130" s="2" t="s">
        <v>20</v>
      </c>
    </row>
    <row r="131" spans="1:12" x14ac:dyDescent="0.3">
      <c r="A131" s="2">
        <v>130</v>
      </c>
      <c r="B131" s="2">
        <v>0</v>
      </c>
      <c r="C131" s="2">
        <v>3</v>
      </c>
      <c r="D131" s="2" t="s">
        <v>199</v>
      </c>
      <c r="E131" s="2" t="s">
        <v>13</v>
      </c>
      <c r="F131" s="2">
        <v>45</v>
      </c>
      <c r="G131" s="2">
        <v>0</v>
      </c>
      <c r="H131" s="2">
        <v>0</v>
      </c>
      <c r="I131" s="2">
        <v>347061</v>
      </c>
      <c r="J131" s="2">
        <v>6.9749999999999996</v>
      </c>
      <c r="L131" s="2" t="s">
        <v>15</v>
      </c>
    </row>
    <row r="132" spans="1:12" x14ac:dyDescent="0.3">
      <c r="A132" s="2">
        <v>131</v>
      </c>
      <c r="B132" s="2">
        <v>0</v>
      </c>
      <c r="C132" s="2">
        <v>3</v>
      </c>
      <c r="D132" s="2" t="s">
        <v>200</v>
      </c>
      <c r="E132" s="2" t="s">
        <v>13</v>
      </c>
      <c r="F132" s="2">
        <v>33</v>
      </c>
      <c r="G132" s="2">
        <v>0</v>
      </c>
      <c r="H132" s="2">
        <v>0</v>
      </c>
      <c r="I132" s="2">
        <v>349241</v>
      </c>
      <c r="J132" s="2">
        <v>7.8958000000000004</v>
      </c>
      <c r="L132" s="2" t="s">
        <v>20</v>
      </c>
    </row>
    <row r="133" spans="1:12" x14ac:dyDescent="0.3">
      <c r="A133" s="2">
        <v>132</v>
      </c>
      <c r="B133" s="2">
        <v>0</v>
      </c>
      <c r="C133" s="2">
        <v>3</v>
      </c>
      <c r="D133" s="2" t="s">
        <v>201</v>
      </c>
      <c r="E133" s="2" t="s">
        <v>13</v>
      </c>
      <c r="F133" s="2">
        <v>20</v>
      </c>
      <c r="G133" s="2">
        <v>0</v>
      </c>
      <c r="H133" s="2">
        <v>0</v>
      </c>
      <c r="I133" s="2" t="s">
        <v>202</v>
      </c>
      <c r="J133" s="2">
        <v>7.05</v>
      </c>
      <c r="L133" s="2" t="s">
        <v>15</v>
      </c>
    </row>
    <row r="134" spans="1:12" x14ac:dyDescent="0.3">
      <c r="A134" s="2">
        <v>133</v>
      </c>
      <c r="B134" s="2">
        <v>0</v>
      </c>
      <c r="C134" s="2">
        <v>3</v>
      </c>
      <c r="D134" s="2" t="s">
        <v>203</v>
      </c>
      <c r="E134" s="2" t="s">
        <v>17</v>
      </c>
      <c r="F134" s="2">
        <v>47</v>
      </c>
      <c r="G134" s="2">
        <v>1</v>
      </c>
      <c r="H134" s="2">
        <v>0</v>
      </c>
      <c r="I134" s="2" t="s">
        <v>204</v>
      </c>
      <c r="J134" s="2">
        <v>14.5</v>
      </c>
      <c r="L134" s="2" t="s">
        <v>15</v>
      </c>
    </row>
    <row r="135" spans="1:12" x14ac:dyDescent="0.3">
      <c r="A135" s="2">
        <v>134</v>
      </c>
      <c r="B135" s="2">
        <v>1</v>
      </c>
      <c r="C135" s="2">
        <v>2</v>
      </c>
      <c r="D135" s="2" t="s">
        <v>205</v>
      </c>
      <c r="E135" s="2" t="s">
        <v>17</v>
      </c>
      <c r="F135" s="2">
        <v>29</v>
      </c>
      <c r="G135" s="2">
        <v>1</v>
      </c>
      <c r="H135" s="2">
        <v>0</v>
      </c>
      <c r="I135" s="2">
        <v>228414</v>
      </c>
      <c r="J135" s="2">
        <v>26</v>
      </c>
      <c r="L135" s="2" t="s">
        <v>15</v>
      </c>
    </row>
    <row r="136" spans="1:12" x14ac:dyDescent="0.3">
      <c r="A136" s="2">
        <v>135</v>
      </c>
      <c r="B136" s="2">
        <v>0</v>
      </c>
      <c r="C136" s="2">
        <v>2</v>
      </c>
      <c r="D136" s="2" t="s">
        <v>206</v>
      </c>
      <c r="E136" s="2" t="s">
        <v>13</v>
      </c>
      <c r="F136" s="2">
        <v>25</v>
      </c>
      <c r="G136" s="2">
        <v>0</v>
      </c>
      <c r="H136" s="2">
        <v>0</v>
      </c>
      <c r="I136" s="2" t="s">
        <v>207</v>
      </c>
      <c r="J136" s="2">
        <v>13</v>
      </c>
      <c r="L136" s="2" t="s">
        <v>15</v>
      </c>
    </row>
    <row r="137" spans="1:12" x14ac:dyDescent="0.3">
      <c r="A137" s="2">
        <v>136</v>
      </c>
      <c r="B137" s="2">
        <v>0</v>
      </c>
      <c r="C137" s="2">
        <v>2</v>
      </c>
      <c r="D137" s="2" t="s">
        <v>208</v>
      </c>
      <c r="E137" s="2" t="s">
        <v>13</v>
      </c>
      <c r="F137" s="2">
        <v>23</v>
      </c>
      <c r="G137" s="2">
        <v>0</v>
      </c>
      <c r="H137" s="2">
        <v>0</v>
      </c>
      <c r="I137" s="2" t="s">
        <v>209</v>
      </c>
      <c r="J137" s="2">
        <v>15.0458</v>
      </c>
      <c r="L137" s="2" t="s">
        <v>20</v>
      </c>
    </row>
    <row r="138" spans="1:12" x14ac:dyDescent="0.3">
      <c r="A138" s="2">
        <v>137</v>
      </c>
      <c r="B138" s="2">
        <v>1</v>
      </c>
      <c r="C138" s="2">
        <v>1</v>
      </c>
      <c r="D138" s="2" t="s">
        <v>210</v>
      </c>
      <c r="E138" s="2" t="s">
        <v>17</v>
      </c>
      <c r="F138" s="2">
        <v>19</v>
      </c>
      <c r="G138" s="2">
        <v>0</v>
      </c>
      <c r="H138" s="2">
        <v>2</v>
      </c>
      <c r="I138" s="2">
        <v>11752</v>
      </c>
      <c r="J138" s="2">
        <v>26.283300000000001</v>
      </c>
      <c r="K138" s="2" t="s">
        <v>211</v>
      </c>
      <c r="L138" s="2" t="s">
        <v>15</v>
      </c>
    </row>
    <row r="139" spans="1:12" x14ac:dyDescent="0.3">
      <c r="A139" s="2">
        <v>138</v>
      </c>
      <c r="B139" s="2">
        <v>0</v>
      </c>
      <c r="C139" s="2">
        <v>1</v>
      </c>
      <c r="D139" s="2" t="s">
        <v>212</v>
      </c>
      <c r="E139" s="2" t="s">
        <v>13</v>
      </c>
      <c r="F139" s="2">
        <v>37</v>
      </c>
      <c r="G139" s="2">
        <v>1</v>
      </c>
      <c r="H139" s="2">
        <v>0</v>
      </c>
      <c r="I139" s="2">
        <v>113803</v>
      </c>
      <c r="J139" s="2">
        <v>53.1</v>
      </c>
      <c r="K139" s="2" t="s">
        <v>24</v>
      </c>
      <c r="L139" s="2" t="s">
        <v>15</v>
      </c>
    </row>
    <row r="140" spans="1:12" x14ac:dyDescent="0.3">
      <c r="A140" s="2">
        <v>139</v>
      </c>
      <c r="B140" s="2">
        <v>0</v>
      </c>
      <c r="C140" s="2">
        <v>3</v>
      </c>
      <c r="D140" s="2" t="s">
        <v>213</v>
      </c>
      <c r="E140" s="2" t="s">
        <v>13</v>
      </c>
      <c r="F140" s="2">
        <v>16</v>
      </c>
      <c r="G140" s="2">
        <v>0</v>
      </c>
      <c r="H140" s="2">
        <v>0</v>
      </c>
      <c r="I140" s="2">
        <v>7534</v>
      </c>
      <c r="J140" s="2">
        <v>9.2166999999999994</v>
      </c>
      <c r="L140" s="2" t="s">
        <v>15</v>
      </c>
    </row>
    <row r="141" spans="1:12" x14ac:dyDescent="0.3">
      <c r="A141" s="2">
        <v>140</v>
      </c>
      <c r="B141" s="2">
        <v>0</v>
      </c>
      <c r="C141" s="2">
        <v>1</v>
      </c>
      <c r="D141" s="2" t="s">
        <v>214</v>
      </c>
      <c r="E141" s="2" t="s">
        <v>13</v>
      </c>
      <c r="F141" s="2">
        <v>24</v>
      </c>
      <c r="G141" s="2">
        <v>0</v>
      </c>
      <c r="H141" s="2">
        <v>0</v>
      </c>
      <c r="I141" s="2" t="s">
        <v>215</v>
      </c>
      <c r="J141" s="2">
        <v>79.2</v>
      </c>
      <c r="K141" s="2" t="s">
        <v>216</v>
      </c>
      <c r="L141" s="2" t="s">
        <v>20</v>
      </c>
    </row>
    <row r="142" spans="1:12" x14ac:dyDescent="0.3">
      <c r="A142" s="2">
        <v>141</v>
      </c>
      <c r="B142" s="2">
        <v>0</v>
      </c>
      <c r="C142" s="2">
        <v>3</v>
      </c>
      <c r="D142" s="2" t="s">
        <v>217</v>
      </c>
      <c r="E142" s="2" t="s">
        <v>17</v>
      </c>
      <c r="G142" s="2">
        <v>0</v>
      </c>
      <c r="H142" s="2">
        <v>2</v>
      </c>
      <c r="I142" s="2">
        <v>2678</v>
      </c>
      <c r="J142" s="2">
        <v>15.245799999999999</v>
      </c>
      <c r="L142" s="2" t="s">
        <v>20</v>
      </c>
    </row>
    <row r="143" spans="1:12" x14ac:dyDescent="0.3">
      <c r="A143" s="2">
        <v>142</v>
      </c>
      <c r="B143" s="2">
        <v>1</v>
      </c>
      <c r="C143" s="2">
        <v>3</v>
      </c>
      <c r="D143" s="2" t="s">
        <v>218</v>
      </c>
      <c r="E143" s="2" t="s">
        <v>17</v>
      </c>
      <c r="F143" s="2">
        <v>22</v>
      </c>
      <c r="G143" s="2">
        <v>0</v>
      </c>
      <c r="H143" s="2">
        <v>0</v>
      </c>
      <c r="I143" s="2">
        <v>347081</v>
      </c>
      <c r="J143" s="2">
        <v>7.75</v>
      </c>
      <c r="L143" s="2" t="s">
        <v>15</v>
      </c>
    </row>
    <row r="144" spans="1:12" x14ac:dyDescent="0.3">
      <c r="A144" s="2">
        <v>143</v>
      </c>
      <c r="B144" s="2">
        <v>1</v>
      </c>
      <c r="C144" s="2">
        <v>3</v>
      </c>
      <c r="D144" s="2" t="s">
        <v>219</v>
      </c>
      <c r="E144" s="2" t="s">
        <v>17</v>
      </c>
      <c r="F144" s="2">
        <v>24</v>
      </c>
      <c r="G144" s="2">
        <v>1</v>
      </c>
      <c r="H144" s="2">
        <v>0</v>
      </c>
      <c r="I144" s="2" t="s">
        <v>220</v>
      </c>
      <c r="J144" s="2">
        <v>15.85</v>
      </c>
      <c r="L144" s="2" t="s">
        <v>15</v>
      </c>
    </row>
    <row r="145" spans="1:12" x14ac:dyDescent="0.3">
      <c r="A145" s="2">
        <v>144</v>
      </c>
      <c r="B145" s="2">
        <v>0</v>
      </c>
      <c r="C145" s="2">
        <v>3</v>
      </c>
      <c r="D145" s="2" t="s">
        <v>221</v>
      </c>
      <c r="E145" s="2" t="s">
        <v>13</v>
      </c>
      <c r="F145" s="2">
        <v>19</v>
      </c>
      <c r="G145" s="2">
        <v>0</v>
      </c>
      <c r="H145" s="2">
        <v>0</v>
      </c>
      <c r="I145" s="2">
        <v>365222</v>
      </c>
      <c r="J145" s="2">
        <v>6.75</v>
      </c>
      <c r="L145" s="2" t="s">
        <v>27</v>
      </c>
    </row>
    <row r="146" spans="1:12" x14ac:dyDescent="0.3">
      <c r="A146" s="2">
        <v>145</v>
      </c>
      <c r="B146" s="2">
        <v>0</v>
      </c>
      <c r="C146" s="2">
        <v>2</v>
      </c>
      <c r="D146" s="2" t="s">
        <v>222</v>
      </c>
      <c r="E146" s="2" t="s">
        <v>13</v>
      </c>
      <c r="F146" s="2">
        <v>18</v>
      </c>
      <c r="G146" s="2">
        <v>0</v>
      </c>
      <c r="H146" s="2">
        <v>0</v>
      </c>
      <c r="I146" s="2">
        <v>231945</v>
      </c>
      <c r="J146" s="2">
        <v>11.5</v>
      </c>
      <c r="L146" s="2" t="s">
        <v>15</v>
      </c>
    </row>
    <row r="147" spans="1:12" x14ac:dyDescent="0.3">
      <c r="A147" s="2">
        <v>146</v>
      </c>
      <c r="B147" s="2">
        <v>0</v>
      </c>
      <c r="C147" s="2">
        <v>2</v>
      </c>
      <c r="D147" s="2" t="s">
        <v>223</v>
      </c>
      <c r="E147" s="2" t="s">
        <v>13</v>
      </c>
      <c r="F147" s="2">
        <v>19</v>
      </c>
      <c r="G147" s="2">
        <v>1</v>
      </c>
      <c r="H147" s="2">
        <v>1</v>
      </c>
      <c r="I147" s="2" t="s">
        <v>224</v>
      </c>
      <c r="J147" s="2">
        <v>36.75</v>
      </c>
      <c r="L147" s="2" t="s">
        <v>15</v>
      </c>
    </row>
    <row r="148" spans="1:12" x14ac:dyDescent="0.3">
      <c r="A148" s="2">
        <v>147</v>
      </c>
      <c r="B148" s="2">
        <v>1</v>
      </c>
      <c r="C148" s="2">
        <v>3</v>
      </c>
      <c r="D148" s="2" t="s">
        <v>1169</v>
      </c>
      <c r="E148" s="2" t="s">
        <v>13</v>
      </c>
      <c r="F148" s="2">
        <v>27</v>
      </c>
      <c r="G148" s="2">
        <v>0</v>
      </c>
      <c r="H148" s="2">
        <v>0</v>
      </c>
      <c r="I148" s="2">
        <v>350043</v>
      </c>
      <c r="J148" s="2">
        <v>7.7957999999999998</v>
      </c>
      <c r="L148" s="2" t="s">
        <v>15</v>
      </c>
    </row>
    <row r="149" spans="1:12" x14ac:dyDescent="0.3">
      <c r="A149" s="2">
        <v>148</v>
      </c>
      <c r="B149" s="2">
        <v>0</v>
      </c>
      <c r="C149" s="2">
        <v>3</v>
      </c>
      <c r="D149" s="2" t="s">
        <v>1184</v>
      </c>
      <c r="E149" s="2" t="s">
        <v>17</v>
      </c>
      <c r="F149" s="2">
        <v>9</v>
      </c>
      <c r="G149" s="2">
        <v>2</v>
      </c>
      <c r="H149" s="2">
        <v>2</v>
      </c>
      <c r="I149" s="2" t="s">
        <v>140</v>
      </c>
      <c r="J149" s="2">
        <v>34.375</v>
      </c>
      <c r="L149" s="2" t="s">
        <v>15</v>
      </c>
    </row>
    <row r="150" spans="1:12" x14ac:dyDescent="0.3">
      <c r="A150" s="2">
        <v>149</v>
      </c>
      <c r="B150" s="2">
        <v>0</v>
      </c>
      <c r="C150" s="2">
        <v>2</v>
      </c>
      <c r="D150" s="2" t="s">
        <v>1208</v>
      </c>
      <c r="E150" s="2" t="s">
        <v>13</v>
      </c>
      <c r="F150" s="2">
        <v>36.5</v>
      </c>
      <c r="G150" s="2">
        <v>0</v>
      </c>
      <c r="H150" s="2">
        <v>2</v>
      </c>
      <c r="I150" s="2">
        <v>230080</v>
      </c>
      <c r="J150" s="2">
        <v>26</v>
      </c>
      <c r="K150" s="2" t="s">
        <v>225</v>
      </c>
      <c r="L150" s="2" t="s">
        <v>15</v>
      </c>
    </row>
    <row r="151" spans="1:12" x14ac:dyDescent="0.3">
      <c r="A151" s="2">
        <v>150</v>
      </c>
      <c r="B151" s="2">
        <v>0</v>
      </c>
      <c r="C151" s="2">
        <v>2</v>
      </c>
      <c r="D151" s="2" t="s">
        <v>226</v>
      </c>
      <c r="E151" s="2" t="s">
        <v>13</v>
      </c>
      <c r="F151" s="2">
        <v>42</v>
      </c>
      <c r="G151" s="2">
        <v>0</v>
      </c>
      <c r="H151" s="2">
        <v>0</v>
      </c>
      <c r="I151" s="2">
        <v>244310</v>
      </c>
      <c r="J151" s="2">
        <v>13</v>
      </c>
      <c r="L151" s="2" t="s">
        <v>15</v>
      </c>
    </row>
    <row r="152" spans="1:12" x14ac:dyDescent="0.3">
      <c r="A152" s="2">
        <v>151</v>
      </c>
      <c r="B152" s="2">
        <v>0</v>
      </c>
      <c r="C152" s="2">
        <v>2</v>
      </c>
      <c r="D152" s="2" t="s">
        <v>227</v>
      </c>
      <c r="E152" s="2" t="s">
        <v>13</v>
      </c>
      <c r="F152" s="2">
        <v>51</v>
      </c>
      <c r="G152" s="2">
        <v>0</v>
      </c>
      <c r="H152" s="2">
        <v>0</v>
      </c>
      <c r="I152" s="2" t="s">
        <v>228</v>
      </c>
      <c r="J152" s="2">
        <v>12.525</v>
      </c>
      <c r="L152" s="2" t="s">
        <v>15</v>
      </c>
    </row>
    <row r="153" spans="1:12" x14ac:dyDescent="0.3">
      <c r="A153" s="2">
        <v>152</v>
      </c>
      <c r="B153" s="2">
        <v>1</v>
      </c>
      <c r="C153" s="2">
        <v>1</v>
      </c>
      <c r="D153" s="2" t="s">
        <v>229</v>
      </c>
      <c r="E153" s="2" t="s">
        <v>17</v>
      </c>
      <c r="F153" s="2">
        <v>22</v>
      </c>
      <c r="G153" s="2">
        <v>1</v>
      </c>
      <c r="H153" s="2">
        <v>0</v>
      </c>
      <c r="I153" s="2">
        <v>113776</v>
      </c>
      <c r="J153" s="2">
        <v>66.599999999999994</v>
      </c>
      <c r="K153" s="2" t="s">
        <v>230</v>
      </c>
      <c r="L153" s="2" t="s">
        <v>15</v>
      </c>
    </row>
    <row r="154" spans="1:12" x14ac:dyDescent="0.3">
      <c r="A154" s="2">
        <v>153</v>
      </c>
      <c r="B154" s="2">
        <v>0</v>
      </c>
      <c r="C154" s="2">
        <v>3</v>
      </c>
      <c r="D154" s="2" t="s">
        <v>231</v>
      </c>
      <c r="E154" s="2" t="s">
        <v>13</v>
      </c>
      <c r="F154" s="2">
        <v>55.5</v>
      </c>
      <c r="G154" s="2">
        <v>0</v>
      </c>
      <c r="H154" s="2">
        <v>0</v>
      </c>
      <c r="I154" s="2" t="s">
        <v>232</v>
      </c>
      <c r="J154" s="2">
        <v>8.0500000000000007</v>
      </c>
      <c r="L154" s="2" t="s">
        <v>15</v>
      </c>
    </row>
    <row r="155" spans="1:12" x14ac:dyDescent="0.3">
      <c r="A155" s="2">
        <v>154</v>
      </c>
      <c r="B155" s="2">
        <v>0</v>
      </c>
      <c r="C155" s="2">
        <v>3</v>
      </c>
      <c r="D155" s="2" t="s">
        <v>233</v>
      </c>
      <c r="E155" s="2" t="s">
        <v>13</v>
      </c>
      <c r="F155" s="2">
        <v>40.5</v>
      </c>
      <c r="G155" s="2">
        <v>0</v>
      </c>
      <c r="H155" s="2">
        <v>2</v>
      </c>
      <c r="I155" s="2" t="s">
        <v>234</v>
      </c>
      <c r="J155" s="2">
        <v>14.5</v>
      </c>
      <c r="L155" s="2" t="s">
        <v>15</v>
      </c>
    </row>
    <row r="156" spans="1:12" x14ac:dyDescent="0.3">
      <c r="A156" s="2">
        <v>155</v>
      </c>
      <c r="B156" s="2">
        <v>0</v>
      </c>
      <c r="C156" s="2">
        <v>3</v>
      </c>
      <c r="D156" s="2" t="s">
        <v>235</v>
      </c>
      <c r="E156" s="2" t="s">
        <v>13</v>
      </c>
      <c r="G156" s="2">
        <v>0</v>
      </c>
      <c r="H156" s="2">
        <v>0</v>
      </c>
      <c r="I156" s="2" t="s">
        <v>236</v>
      </c>
      <c r="J156" s="2">
        <v>7.3125</v>
      </c>
      <c r="L156" s="2" t="s">
        <v>15</v>
      </c>
    </row>
    <row r="157" spans="1:12" x14ac:dyDescent="0.3">
      <c r="A157" s="2">
        <v>156</v>
      </c>
      <c r="B157" s="2">
        <v>0</v>
      </c>
      <c r="C157" s="2">
        <v>1</v>
      </c>
      <c r="D157" s="2" t="s">
        <v>237</v>
      </c>
      <c r="E157" s="2" t="s">
        <v>13</v>
      </c>
      <c r="F157" s="2">
        <v>51</v>
      </c>
      <c r="G157" s="2">
        <v>0</v>
      </c>
      <c r="H157" s="2">
        <v>1</v>
      </c>
      <c r="I157" s="2" t="s">
        <v>238</v>
      </c>
      <c r="J157" s="2">
        <v>61.379199999999997</v>
      </c>
      <c r="L157" s="2" t="s">
        <v>20</v>
      </c>
    </row>
    <row r="158" spans="1:12" x14ac:dyDescent="0.3">
      <c r="A158" s="2">
        <v>157</v>
      </c>
      <c r="B158" s="2">
        <v>1</v>
      </c>
      <c r="C158" s="2">
        <v>3</v>
      </c>
      <c r="D158" s="2" t="s">
        <v>1186</v>
      </c>
      <c r="E158" s="2" t="s">
        <v>17</v>
      </c>
      <c r="F158" s="2">
        <v>16</v>
      </c>
      <c r="G158" s="2">
        <v>0</v>
      </c>
      <c r="H158" s="2">
        <v>0</v>
      </c>
      <c r="I158" s="2">
        <v>35851</v>
      </c>
      <c r="J158" s="2">
        <v>7.7332999999999998</v>
      </c>
      <c r="L158" s="2" t="s">
        <v>27</v>
      </c>
    </row>
    <row r="159" spans="1:12" x14ac:dyDescent="0.3">
      <c r="A159" s="2">
        <v>158</v>
      </c>
      <c r="B159" s="2">
        <v>0</v>
      </c>
      <c r="C159" s="2">
        <v>3</v>
      </c>
      <c r="D159" s="2" t="s">
        <v>239</v>
      </c>
      <c r="E159" s="2" t="s">
        <v>13</v>
      </c>
      <c r="F159" s="2">
        <v>30</v>
      </c>
      <c r="G159" s="2">
        <v>0</v>
      </c>
      <c r="H159" s="2">
        <v>0</v>
      </c>
      <c r="I159" s="2" t="s">
        <v>240</v>
      </c>
      <c r="J159" s="2">
        <v>8.0500000000000007</v>
      </c>
      <c r="L159" s="2" t="s">
        <v>15</v>
      </c>
    </row>
    <row r="160" spans="1:12" x14ac:dyDescent="0.3">
      <c r="A160" s="2">
        <v>159</v>
      </c>
      <c r="B160" s="2">
        <v>0</v>
      </c>
      <c r="C160" s="2">
        <v>3</v>
      </c>
      <c r="D160" s="2" t="s">
        <v>241</v>
      </c>
      <c r="E160" s="2" t="s">
        <v>13</v>
      </c>
      <c r="G160" s="2">
        <v>0</v>
      </c>
      <c r="H160" s="2">
        <v>0</v>
      </c>
      <c r="I160" s="2">
        <v>315037</v>
      </c>
      <c r="J160" s="2">
        <v>8.6624999999999996</v>
      </c>
      <c r="L160" s="2" t="s">
        <v>15</v>
      </c>
    </row>
    <row r="161" spans="1:12" x14ac:dyDescent="0.3">
      <c r="A161" s="2">
        <v>160</v>
      </c>
      <c r="B161" s="2">
        <v>0</v>
      </c>
      <c r="C161" s="2">
        <v>3</v>
      </c>
      <c r="D161" s="2" t="s">
        <v>242</v>
      </c>
      <c r="E161" s="2" t="s">
        <v>13</v>
      </c>
      <c r="G161" s="2">
        <v>8</v>
      </c>
      <c r="H161" s="2">
        <v>2</v>
      </c>
      <c r="I161" s="2" t="s">
        <v>243</v>
      </c>
      <c r="J161" s="2">
        <v>69.55</v>
      </c>
      <c r="L161" s="2" t="s">
        <v>15</v>
      </c>
    </row>
    <row r="162" spans="1:12" x14ac:dyDescent="0.3">
      <c r="A162" s="2">
        <v>161</v>
      </c>
      <c r="B162" s="2">
        <v>0</v>
      </c>
      <c r="C162" s="2">
        <v>3</v>
      </c>
      <c r="D162" s="2" t="s">
        <v>244</v>
      </c>
      <c r="E162" s="2" t="s">
        <v>13</v>
      </c>
      <c r="F162" s="2">
        <v>44</v>
      </c>
      <c r="G162" s="2">
        <v>0</v>
      </c>
      <c r="H162" s="2">
        <v>1</v>
      </c>
      <c r="I162" s="2">
        <v>371362</v>
      </c>
      <c r="J162" s="2">
        <v>16.100000000000001</v>
      </c>
      <c r="L162" s="2" t="s">
        <v>15</v>
      </c>
    </row>
    <row r="163" spans="1:12" x14ac:dyDescent="0.3">
      <c r="A163" s="2">
        <v>162</v>
      </c>
      <c r="B163" s="2">
        <v>1</v>
      </c>
      <c r="C163" s="2">
        <v>2</v>
      </c>
      <c r="D163" s="2" t="s">
        <v>1219</v>
      </c>
      <c r="E163" s="2" t="s">
        <v>17</v>
      </c>
      <c r="F163" s="2">
        <v>40</v>
      </c>
      <c r="G163" s="2">
        <v>0</v>
      </c>
      <c r="H163" s="2">
        <v>0</v>
      </c>
      <c r="I163" s="2" t="s">
        <v>245</v>
      </c>
      <c r="J163" s="2">
        <v>15.75</v>
      </c>
      <c r="L163" s="2" t="s">
        <v>15</v>
      </c>
    </row>
    <row r="164" spans="1:12" x14ac:dyDescent="0.3">
      <c r="A164" s="2">
        <v>163</v>
      </c>
      <c r="B164" s="2">
        <v>0</v>
      </c>
      <c r="C164" s="2">
        <v>3</v>
      </c>
      <c r="D164" s="2" t="s">
        <v>246</v>
      </c>
      <c r="E164" s="2" t="s">
        <v>13</v>
      </c>
      <c r="F164" s="2">
        <v>26</v>
      </c>
      <c r="G164" s="2">
        <v>0</v>
      </c>
      <c r="H164" s="2">
        <v>0</v>
      </c>
      <c r="I164" s="2">
        <v>347068</v>
      </c>
      <c r="J164" s="2">
        <v>7.7750000000000004</v>
      </c>
      <c r="L164" s="2" t="s">
        <v>15</v>
      </c>
    </row>
    <row r="165" spans="1:12" x14ac:dyDescent="0.3">
      <c r="A165" s="2">
        <v>164</v>
      </c>
      <c r="B165" s="2">
        <v>0</v>
      </c>
      <c r="C165" s="2">
        <v>3</v>
      </c>
      <c r="D165" s="2" t="s">
        <v>247</v>
      </c>
      <c r="E165" s="2" t="s">
        <v>13</v>
      </c>
      <c r="F165" s="2">
        <v>17</v>
      </c>
      <c r="G165" s="2">
        <v>0</v>
      </c>
      <c r="H165" s="2">
        <v>0</v>
      </c>
      <c r="I165" s="2">
        <v>315093</v>
      </c>
      <c r="J165" s="2">
        <v>8.6624999999999996</v>
      </c>
      <c r="L165" s="2" t="s">
        <v>15</v>
      </c>
    </row>
    <row r="166" spans="1:12" x14ac:dyDescent="0.3">
      <c r="A166" s="2">
        <v>165</v>
      </c>
      <c r="B166" s="2">
        <v>0</v>
      </c>
      <c r="C166" s="2">
        <v>3</v>
      </c>
      <c r="D166" s="2" t="s">
        <v>248</v>
      </c>
      <c r="E166" s="2" t="s">
        <v>13</v>
      </c>
      <c r="F166" s="2">
        <v>1</v>
      </c>
      <c r="G166" s="2">
        <v>4</v>
      </c>
      <c r="H166" s="2">
        <v>1</v>
      </c>
      <c r="I166" s="2">
        <v>3101295</v>
      </c>
      <c r="J166" s="2">
        <v>39.6875</v>
      </c>
      <c r="L166" s="2" t="s">
        <v>15</v>
      </c>
    </row>
    <row r="167" spans="1:12" x14ac:dyDescent="0.3">
      <c r="A167" s="2">
        <v>166</v>
      </c>
      <c r="B167" s="2">
        <v>1</v>
      </c>
      <c r="C167" s="2">
        <v>3</v>
      </c>
      <c r="D167" s="2" t="s">
        <v>1187</v>
      </c>
      <c r="E167" s="2" t="s">
        <v>13</v>
      </c>
      <c r="F167" s="2">
        <v>9</v>
      </c>
      <c r="G167" s="2">
        <v>0</v>
      </c>
      <c r="H167" s="2">
        <v>2</v>
      </c>
      <c r="I167" s="2">
        <v>363291</v>
      </c>
      <c r="J167" s="2">
        <v>20.524999999999999</v>
      </c>
      <c r="L167" s="2" t="s">
        <v>15</v>
      </c>
    </row>
    <row r="168" spans="1:12" x14ac:dyDescent="0.3">
      <c r="A168" s="2">
        <v>167</v>
      </c>
      <c r="B168" s="2">
        <v>1</v>
      </c>
      <c r="C168" s="2">
        <v>1</v>
      </c>
      <c r="D168" s="2" t="s">
        <v>249</v>
      </c>
      <c r="E168" s="2" t="s">
        <v>17</v>
      </c>
      <c r="G168" s="2">
        <v>0</v>
      </c>
      <c r="H168" s="2">
        <v>1</v>
      </c>
      <c r="I168" s="2">
        <v>113505</v>
      </c>
      <c r="J168" s="2">
        <v>55</v>
      </c>
      <c r="K168" s="2" t="s">
        <v>250</v>
      </c>
      <c r="L168" s="2" t="s">
        <v>15</v>
      </c>
    </row>
    <row r="169" spans="1:12" x14ac:dyDescent="0.3">
      <c r="A169" s="2">
        <v>168</v>
      </c>
      <c r="B169" s="2">
        <v>0</v>
      </c>
      <c r="C169" s="2">
        <v>3</v>
      </c>
      <c r="D169" s="2" t="s">
        <v>251</v>
      </c>
      <c r="E169" s="2" t="s">
        <v>17</v>
      </c>
      <c r="F169" s="2">
        <v>45</v>
      </c>
      <c r="G169" s="2">
        <v>1</v>
      </c>
      <c r="H169" s="2">
        <v>4</v>
      </c>
      <c r="I169" s="2">
        <v>347088</v>
      </c>
      <c r="J169" s="2">
        <v>27.9</v>
      </c>
      <c r="L169" s="2" t="s">
        <v>15</v>
      </c>
    </row>
    <row r="170" spans="1:12" x14ac:dyDescent="0.3">
      <c r="A170" s="2">
        <v>169</v>
      </c>
      <c r="B170" s="2">
        <v>0</v>
      </c>
      <c r="C170" s="2">
        <v>1</v>
      </c>
      <c r="D170" s="2" t="s">
        <v>252</v>
      </c>
      <c r="E170" s="2" t="s">
        <v>13</v>
      </c>
      <c r="G170" s="2">
        <v>0</v>
      </c>
      <c r="H170" s="2">
        <v>0</v>
      </c>
      <c r="I170" s="2" t="s">
        <v>253</v>
      </c>
      <c r="J170" s="2">
        <v>25.925000000000001</v>
      </c>
      <c r="L170" s="2" t="s">
        <v>15</v>
      </c>
    </row>
    <row r="171" spans="1:12" x14ac:dyDescent="0.3">
      <c r="A171" s="2">
        <v>170</v>
      </c>
      <c r="B171" s="2">
        <v>0</v>
      </c>
      <c r="C171" s="2">
        <v>3</v>
      </c>
      <c r="D171" s="2" t="s">
        <v>254</v>
      </c>
      <c r="E171" s="2" t="s">
        <v>13</v>
      </c>
      <c r="F171" s="2">
        <v>28</v>
      </c>
      <c r="G171" s="2">
        <v>0</v>
      </c>
      <c r="H171" s="2">
        <v>0</v>
      </c>
      <c r="I171" s="2">
        <v>1601</v>
      </c>
      <c r="J171" s="2">
        <v>56.495800000000003</v>
      </c>
      <c r="L171" s="2" t="s">
        <v>15</v>
      </c>
    </row>
    <row r="172" spans="1:12" x14ac:dyDescent="0.3">
      <c r="A172" s="2">
        <v>171</v>
      </c>
      <c r="B172" s="2">
        <v>0</v>
      </c>
      <c r="C172" s="2">
        <v>1</v>
      </c>
      <c r="D172" s="2" t="s">
        <v>255</v>
      </c>
      <c r="E172" s="2" t="s">
        <v>13</v>
      </c>
      <c r="F172" s="2">
        <v>61</v>
      </c>
      <c r="G172" s="2">
        <v>0</v>
      </c>
      <c r="H172" s="2">
        <v>0</v>
      </c>
      <c r="I172" s="2">
        <v>111240</v>
      </c>
      <c r="J172" s="2">
        <v>33.5</v>
      </c>
      <c r="K172" s="2" t="s">
        <v>256</v>
      </c>
      <c r="L172" s="2" t="s">
        <v>15</v>
      </c>
    </row>
    <row r="173" spans="1:12" x14ac:dyDescent="0.3">
      <c r="A173" s="2">
        <v>172</v>
      </c>
      <c r="B173" s="2">
        <v>0</v>
      </c>
      <c r="C173" s="2">
        <v>3</v>
      </c>
      <c r="D173" s="2" t="s">
        <v>257</v>
      </c>
      <c r="E173" s="2" t="s">
        <v>13</v>
      </c>
      <c r="F173" s="2">
        <v>4</v>
      </c>
      <c r="G173" s="2">
        <v>4</v>
      </c>
      <c r="H173" s="2">
        <v>1</v>
      </c>
      <c r="I173" s="2">
        <v>382652</v>
      </c>
      <c r="J173" s="2">
        <v>29.125</v>
      </c>
      <c r="L173" s="2" t="s">
        <v>27</v>
      </c>
    </row>
    <row r="174" spans="1:12" x14ac:dyDescent="0.3">
      <c r="A174" s="2">
        <v>173</v>
      </c>
      <c r="B174" s="2">
        <v>1</v>
      </c>
      <c r="C174" s="2">
        <v>3</v>
      </c>
      <c r="D174" s="2" t="s">
        <v>258</v>
      </c>
      <c r="E174" s="2" t="s">
        <v>17</v>
      </c>
      <c r="F174" s="2">
        <v>1</v>
      </c>
      <c r="G174" s="2">
        <v>1</v>
      </c>
      <c r="H174" s="2">
        <v>1</v>
      </c>
      <c r="I174" s="2">
        <v>347742</v>
      </c>
      <c r="J174" s="2">
        <v>11.1333</v>
      </c>
      <c r="L174" s="2" t="s">
        <v>15</v>
      </c>
    </row>
    <row r="175" spans="1:12" x14ac:dyDescent="0.3">
      <c r="A175" s="2">
        <v>174</v>
      </c>
      <c r="B175" s="2">
        <v>0</v>
      </c>
      <c r="C175" s="2">
        <v>3</v>
      </c>
      <c r="D175" s="2" t="s">
        <v>259</v>
      </c>
      <c r="E175" s="2" t="s">
        <v>13</v>
      </c>
      <c r="F175" s="2">
        <v>21</v>
      </c>
      <c r="G175" s="2">
        <v>0</v>
      </c>
      <c r="H175" s="2">
        <v>0</v>
      </c>
      <c r="I175" s="2" t="s">
        <v>260</v>
      </c>
      <c r="J175" s="2">
        <v>7.9249999999999998</v>
      </c>
      <c r="L175" s="2" t="s">
        <v>15</v>
      </c>
    </row>
    <row r="176" spans="1:12" x14ac:dyDescent="0.3">
      <c r="A176" s="2">
        <v>175</v>
      </c>
      <c r="B176" s="2">
        <v>0</v>
      </c>
      <c r="C176" s="2">
        <v>1</v>
      </c>
      <c r="D176" s="2" t="s">
        <v>261</v>
      </c>
      <c r="E176" s="2" t="s">
        <v>13</v>
      </c>
      <c r="F176" s="2">
        <v>56</v>
      </c>
      <c r="G176" s="2">
        <v>0</v>
      </c>
      <c r="H176" s="2">
        <v>0</v>
      </c>
      <c r="I176" s="2">
        <v>17764</v>
      </c>
      <c r="J176" s="2">
        <v>30.695799999999998</v>
      </c>
      <c r="K176" s="2" t="s">
        <v>262</v>
      </c>
      <c r="L176" s="2" t="s">
        <v>20</v>
      </c>
    </row>
    <row r="177" spans="1:12" x14ac:dyDescent="0.3">
      <c r="A177" s="2">
        <v>176</v>
      </c>
      <c r="B177" s="2">
        <v>0</v>
      </c>
      <c r="C177" s="2">
        <v>3</v>
      </c>
      <c r="D177" s="2" t="s">
        <v>263</v>
      </c>
      <c r="E177" s="2" t="s">
        <v>13</v>
      </c>
      <c r="F177" s="2">
        <v>18</v>
      </c>
      <c r="G177" s="2">
        <v>1</v>
      </c>
      <c r="H177" s="2">
        <v>1</v>
      </c>
      <c r="I177" s="2">
        <v>350404</v>
      </c>
      <c r="J177" s="2">
        <v>7.8541999999999996</v>
      </c>
      <c r="L177" s="2" t="s">
        <v>15</v>
      </c>
    </row>
    <row r="178" spans="1:12" x14ac:dyDescent="0.3">
      <c r="A178" s="2">
        <v>177</v>
      </c>
      <c r="B178" s="2">
        <v>0</v>
      </c>
      <c r="C178" s="2">
        <v>3</v>
      </c>
      <c r="D178" s="2" t="s">
        <v>264</v>
      </c>
      <c r="E178" s="2" t="s">
        <v>13</v>
      </c>
      <c r="G178" s="2">
        <v>3</v>
      </c>
      <c r="H178" s="2">
        <v>1</v>
      </c>
      <c r="I178" s="2">
        <v>4133</v>
      </c>
      <c r="J178" s="2">
        <v>25.466699999999999</v>
      </c>
      <c r="L178" s="2" t="s">
        <v>15</v>
      </c>
    </row>
    <row r="179" spans="1:12" x14ac:dyDescent="0.3">
      <c r="A179" s="2">
        <v>178</v>
      </c>
      <c r="B179" s="2">
        <v>0</v>
      </c>
      <c r="C179" s="2">
        <v>1</v>
      </c>
      <c r="D179" s="2" t="s">
        <v>265</v>
      </c>
      <c r="E179" s="2" t="s">
        <v>17</v>
      </c>
      <c r="F179" s="2">
        <v>50</v>
      </c>
      <c r="G179" s="2">
        <v>0</v>
      </c>
      <c r="H179" s="2">
        <v>0</v>
      </c>
      <c r="I179" s="2" t="s">
        <v>266</v>
      </c>
      <c r="J179" s="2">
        <v>28.712499999999999</v>
      </c>
      <c r="K179" s="2" t="s">
        <v>267</v>
      </c>
      <c r="L179" s="2" t="s">
        <v>20</v>
      </c>
    </row>
    <row r="180" spans="1:12" x14ac:dyDescent="0.3">
      <c r="A180" s="2">
        <v>179</v>
      </c>
      <c r="B180" s="2">
        <v>0</v>
      </c>
      <c r="C180" s="2">
        <v>2</v>
      </c>
      <c r="D180" s="2" t="s">
        <v>268</v>
      </c>
      <c r="E180" s="2" t="s">
        <v>13</v>
      </c>
      <c r="F180" s="2">
        <v>30</v>
      </c>
      <c r="G180" s="2">
        <v>0</v>
      </c>
      <c r="H180" s="2">
        <v>0</v>
      </c>
      <c r="I180" s="2">
        <v>250653</v>
      </c>
      <c r="J180" s="2">
        <v>13</v>
      </c>
      <c r="L180" s="2" t="s">
        <v>15</v>
      </c>
    </row>
    <row r="181" spans="1:12" x14ac:dyDescent="0.3">
      <c r="A181" s="2">
        <v>180</v>
      </c>
      <c r="B181" s="2">
        <v>0</v>
      </c>
      <c r="C181" s="2">
        <v>3</v>
      </c>
      <c r="D181" s="2" t="s">
        <v>269</v>
      </c>
      <c r="E181" s="2" t="s">
        <v>13</v>
      </c>
      <c r="F181" s="2">
        <v>36</v>
      </c>
      <c r="G181" s="2">
        <v>0</v>
      </c>
      <c r="H181" s="2">
        <v>0</v>
      </c>
      <c r="I181" s="2" t="s">
        <v>270</v>
      </c>
      <c r="J181" s="2">
        <v>0</v>
      </c>
      <c r="L181" s="2" t="s">
        <v>15</v>
      </c>
    </row>
    <row r="182" spans="1:12" x14ac:dyDescent="0.3">
      <c r="A182" s="2">
        <v>181</v>
      </c>
      <c r="B182" s="2">
        <v>0</v>
      </c>
      <c r="C182" s="2">
        <v>3</v>
      </c>
      <c r="D182" s="2" t="s">
        <v>271</v>
      </c>
      <c r="E182" s="2" t="s">
        <v>17</v>
      </c>
      <c r="G182" s="2">
        <v>8</v>
      </c>
      <c r="H182" s="2">
        <v>2</v>
      </c>
      <c r="I182" s="2" t="s">
        <v>243</v>
      </c>
      <c r="J182" s="2">
        <v>69.55</v>
      </c>
      <c r="L182" s="2" t="s">
        <v>15</v>
      </c>
    </row>
    <row r="183" spans="1:12" x14ac:dyDescent="0.3">
      <c r="A183" s="2">
        <v>182</v>
      </c>
      <c r="B183" s="2">
        <v>0</v>
      </c>
      <c r="C183" s="2">
        <v>2</v>
      </c>
      <c r="D183" s="2" t="s">
        <v>272</v>
      </c>
      <c r="E183" s="2" t="s">
        <v>13</v>
      </c>
      <c r="G183" s="2">
        <v>0</v>
      </c>
      <c r="H183" s="2">
        <v>0</v>
      </c>
      <c r="I183" s="2" t="s">
        <v>273</v>
      </c>
      <c r="J183" s="2">
        <v>15.05</v>
      </c>
      <c r="L183" s="2" t="s">
        <v>20</v>
      </c>
    </row>
    <row r="184" spans="1:12" x14ac:dyDescent="0.3">
      <c r="A184" s="2">
        <v>183</v>
      </c>
      <c r="B184" s="2">
        <v>0</v>
      </c>
      <c r="C184" s="2">
        <v>3</v>
      </c>
      <c r="D184" s="2" t="s">
        <v>274</v>
      </c>
      <c r="E184" s="2" t="s">
        <v>13</v>
      </c>
      <c r="F184" s="2">
        <v>9</v>
      </c>
      <c r="G184" s="2">
        <v>4</v>
      </c>
      <c r="H184" s="2">
        <v>2</v>
      </c>
      <c r="I184" s="2">
        <v>347077</v>
      </c>
      <c r="J184" s="2">
        <v>31.387499999999999</v>
      </c>
      <c r="L184" s="2" t="s">
        <v>15</v>
      </c>
    </row>
    <row r="185" spans="1:12" x14ac:dyDescent="0.3">
      <c r="A185" s="2">
        <v>184</v>
      </c>
      <c r="B185" s="2">
        <v>1</v>
      </c>
      <c r="C185" s="2">
        <v>2</v>
      </c>
      <c r="D185" s="2" t="s">
        <v>275</v>
      </c>
      <c r="E185" s="2" t="s">
        <v>13</v>
      </c>
      <c r="F185" s="2">
        <v>1</v>
      </c>
      <c r="G185" s="2">
        <v>2</v>
      </c>
      <c r="H185" s="2">
        <v>1</v>
      </c>
      <c r="I185" s="2">
        <v>230136</v>
      </c>
      <c r="J185" s="2">
        <v>39</v>
      </c>
      <c r="K185" s="2" t="s">
        <v>276</v>
      </c>
      <c r="L185" s="2" t="s">
        <v>15</v>
      </c>
    </row>
    <row r="186" spans="1:12" x14ac:dyDescent="0.3">
      <c r="A186" s="2">
        <v>185</v>
      </c>
      <c r="B186" s="2">
        <v>1</v>
      </c>
      <c r="C186" s="2">
        <v>3</v>
      </c>
      <c r="D186" s="2" t="s">
        <v>277</v>
      </c>
      <c r="E186" s="2" t="s">
        <v>17</v>
      </c>
      <c r="F186" s="2">
        <v>4</v>
      </c>
      <c r="G186" s="2">
        <v>0</v>
      </c>
      <c r="H186" s="2">
        <v>2</v>
      </c>
      <c r="I186" s="2">
        <v>315153</v>
      </c>
      <c r="J186" s="2">
        <v>22.024999999999999</v>
      </c>
      <c r="L186" s="2" t="s">
        <v>15</v>
      </c>
    </row>
    <row r="187" spans="1:12" x14ac:dyDescent="0.3">
      <c r="A187" s="2">
        <v>186</v>
      </c>
      <c r="B187" s="2">
        <v>0</v>
      </c>
      <c r="C187" s="2">
        <v>1</v>
      </c>
      <c r="D187" s="2" t="s">
        <v>278</v>
      </c>
      <c r="E187" s="2" t="s">
        <v>13</v>
      </c>
      <c r="G187" s="2">
        <v>0</v>
      </c>
      <c r="H187" s="2">
        <v>0</v>
      </c>
      <c r="I187" s="2">
        <v>113767</v>
      </c>
      <c r="J187" s="2">
        <v>50</v>
      </c>
      <c r="K187" s="2" t="s">
        <v>279</v>
      </c>
      <c r="L187" s="2" t="s">
        <v>15</v>
      </c>
    </row>
    <row r="188" spans="1:12" x14ac:dyDescent="0.3">
      <c r="A188" s="2">
        <v>187</v>
      </c>
      <c r="B188" s="2">
        <v>1</v>
      </c>
      <c r="C188" s="2">
        <v>3</v>
      </c>
      <c r="D188" s="2" t="s">
        <v>1209</v>
      </c>
      <c r="E188" s="2" t="s">
        <v>17</v>
      </c>
      <c r="G188" s="2">
        <v>1</v>
      </c>
      <c r="H188" s="2">
        <v>0</v>
      </c>
      <c r="I188" s="2">
        <v>370365</v>
      </c>
      <c r="J188" s="2">
        <v>15.5</v>
      </c>
      <c r="L188" s="2" t="s">
        <v>27</v>
      </c>
    </row>
    <row r="189" spans="1:12" x14ac:dyDescent="0.3">
      <c r="A189" s="2">
        <v>188</v>
      </c>
      <c r="B189" s="2">
        <v>1</v>
      </c>
      <c r="C189" s="2">
        <v>1</v>
      </c>
      <c r="D189" s="2" t="s">
        <v>1215</v>
      </c>
      <c r="E189" s="2" t="s">
        <v>13</v>
      </c>
      <c r="F189" s="2">
        <v>45</v>
      </c>
      <c r="G189" s="2">
        <v>0</v>
      </c>
      <c r="H189" s="2">
        <v>0</v>
      </c>
      <c r="I189" s="2">
        <v>111428</v>
      </c>
      <c r="J189" s="2">
        <v>26.55</v>
      </c>
      <c r="L189" s="2" t="s">
        <v>15</v>
      </c>
    </row>
    <row r="190" spans="1:12" x14ac:dyDescent="0.3">
      <c r="A190" s="2">
        <v>189</v>
      </c>
      <c r="B190" s="2">
        <v>0</v>
      </c>
      <c r="C190" s="2">
        <v>3</v>
      </c>
      <c r="D190" s="2" t="s">
        <v>280</v>
      </c>
      <c r="E190" s="2" t="s">
        <v>13</v>
      </c>
      <c r="F190" s="2">
        <v>40</v>
      </c>
      <c r="G190" s="2">
        <v>1</v>
      </c>
      <c r="H190" s="2">
        <v>1</v>
      </c>
      <c r="I190" s="2">
        <v>364849</v>
      </c>
      <c r="J190" s="2">
        <v>15.5</v>
      </c>
      <c r="L190" s="2" t="s">
        <v>27</v>
      </c>
    </row>
    <row r="191" spans="1:12" x14ac:dyDescent="0.3">
      <c r="A191" s="2">
        <v>190</v>
      </c>
      <c r="B191" s="2">
        <v>0</v>
      </c>
      <c r="C191" s="2">
        <v>3</v>
      </c>
      <c r="D191" s="2" t="s">
        <v>281</v>
      </c>
      <c r="E191" s="2" t="s">
        <v>13</v>
      </c>
      <c r="F191" s="2">
        <v>36</v>
      </c>
      <c r="G191" s="2">
        <v>0</v>
      </c>
      <c r="H191" s="2">
        <v>0</v>
      </c>
      <c r="I191" s="2">
        <v>349247</v>
      </c>
      <c r="J191" s="2">
        <v>7.8958000000000004</v>
      </c>
      <c r="L191" s="2" t="s">
        <v>15</v>
      </c>
    </row>
    <row r="192" spans="1:12" x14ac:dyDescent="0.3">
      <c r="A192" s="2">
        <v>191</v>
      </c>
      <c r="B192" s="2">
        <v>1</v>
      </c>
      <c r="C192" s="2">
        <v>2</v>
      </c>
      <c r="D192" s="2" t="s">
        <v>282</v>
      </c>
      <c r="E192" s="2" t="s">
        <v>17</v>
      </c>
      <c r="F192" s="2">
        <v>32</v>
      </c>
      <c r="G192" s="2">
        <v>0</v>
      </c>
      <c r="H192" s="2">
        <v>0</v>
      </c>
      <c r="I192" s="2">
        <v>234604</v>
      </c>
      <c r="J192" s="2">
        <v>13</v>
      </c>
      <c r="L192" s="2" t="s">
        <v>15</v>
      </c>
    </row>
    <row r="193" spans="1:12" x14ac:dyDescent="0.3">
      <c r="A193" s="2">
        <v>192</v>
      </c>
      <c r="B193" s="2">
        <v>0</v>
      </c>
      <c r="C193" s="2">
        <v>2</v>
      </c>
      <c r="D193" s="2" t="s">
        <v>283</v>
      </c>
      <c r="E193" s="2" t="s">
        <v>13</v>
      </c>
      <c r="F193" s="2">
        <v>19</v>
      </c>
      <c r="G193" s="2">
        <v>0</v>
      </c>
      <c r="H193" s="2">
        <v>0</v>
      </c>
      <c r="I193" s="2">
        <v>28424</v>
      </c>
      <c r="J193" s="2">
        <v>13</v>
      </c>
      <c r="L193" s="2" t="s">
        <v>15</v>
      </c>
    </row>
    <row r="194" spans="1:12" x14ac:dyDescent="0.3">
      <c r="A194" s="2">
        <v>193</v>
      </c>
      <c r="B194" s="2">
        <v>1</v>
      </c>
      <c r="C194" s="2">
        <v>3</v>
      </c>
      <c r="D194" s="2" t="s">
        <v>284</v>
      </c>
      <c r="E194" s="2" t="s">
        <v>17</v>
      </c>
      <c r="F194" s="2">
        <v>19</v>
      </c>
      <c r="G194" s="2">
        <v>1</v>
      </c>
      <c r="H194" s="2">
        <v>0</v>
      </c>
      <c r="I194" s="2">
        <v>350046</v>
      </c>
      <c r="J194" s="2">
        <v>7.8541999999999996</v>
      </c>
      <c r="L194" s="2" t="s">
        <v>15</v>
      </c>
    </row>
    <row r="195" spans="1:12" x14ac:dyDescent="0.3">
      <c r="A195" s="2">
        <v>194</v>
      </c>
      <c r="B195" s="2">
        <v>1</v>
      </c>
      <c r="C195" s="2">
        <v>2</v>
      </c>
      <c r="D195" s="2" t="s">
        <v>285</v>
      </c>
      <c r="E195" s="2" t="s">
        <v>13</v>
      </c>
      <c r="F195" s="2">
        <v>3</v>
      </c>
      <c r="G195" s="2">
        <v>1</v>
      </c>
      <c r="H195" s="2">
        <v>1</v>
      </c>
      <c r="I195" s="2">
        <v>230080</v>
      </c>
      <c r="J195" s="2">
        <v>26</v>
      </c>
      <c r="K195" s="2" t="s">
        <v>225</v>
      </c>
      <c r="L195" s="2" t="s">
        <v>15</v>
      </c>
    </row>
    <row r="196" spans="1:12" x14ac:dyDescent="0.3">
      <c r="A196" s="2">
        <v>195</v>
      </c>
      <c r="B196" s="2">
        <v>1</v>
      </c>
      <c r="C196" s="2">
        <v>1</v>
      </c>
      <c r="D196" s="2" t="s">
        <v>286</v>
      </c>
      <c r="E196" s="2" t="s">
        <v>17</v>
      </c>
      <c r="F196" s="2">
        <v>44</v>
      </c>
      <c r="G196" s="2">
        <v>0</v>
      </c>
      <c r="H196" s="2">
        <v>0</v>
      </c>
      <c r="I196" s="2" t="s">
        <v>287</v>
      </c>
      <c r="J196" s="2">
        <v>27.720800000000001</v>
      </c>
      <c r="K196" s="2" t="s">
        <v>288</v>
      </c>
      <c r="L196" s="2" t="s">
        <v>20</v>
      </c>
    </row>
    <row r="197" spans="1:12" x14ac:dyDescent="0.3">
      <c r="A197" s="2">
        <v>196</v>
      </c>
      <c r="B197" s="2">
        <v>1</v>
      </c>
      <c r="C197" s="2">
        <v>1</v>
      </c>
      <c r="D197" s="2" t="s">
        <v>289</v>
      </c>
      <c r="E197" s="2" t="s">
        <v>17</v>
      </c>
      <c r="F197" s="2">
        <v>58</v>
      </c>
      <c r="G197" s="2">
        <v>0</v>
      </c>
      <c r="H197" s="2">
        <v>0</v>
      </c>
      <c r="I197" s="2" t="s">
        <v>60</v>
      </c>
      <c r="J197" s="2">
        <v>146.52080000000001</v>
      </c>
      <c r="K197" s="2" t="s">
        <v>290</v>
      </c>
      <c r="L197" s="2" t="s">
        <v>20</v>
      </c>
    </row>
    <row r="198" spans="1:12" x14ac:dyDescent="0.3">
      <c r="A198" s="2">
        <v>197</v>
      </c>
      <c r="B198" s="2">
        <v>0</v>
      </c>
      <c r="C198" s="2">
        <v>3</v>
      </c>
      <c r="D198" s="2" t="s">
        <v>291</v>
      </c>
      <c r="E198" s="2" t="s">
        <v>13</v>
      </c>
      <c r="G198" s="2">
        <v>0</v>
      </c>
      <c r="H198" s="2">
        <v>0</v>
      </c>
      <c r="I198" s="2">
        <v>368703</v>
      </c>
      <c r="J198" s="2">
        <v>7.75</v>
      </c>
      <c r="L198" s="2" t="s">
        <v>27</v>
      </c>
    </row>
    <row r="199" spans="1:12" x14ac:dyDescent="0.3">
      <c r="A199" s="2">
        <v>198</v>
      </c>
      <c r="B199" s="2">
        <v>0</v>
      </c>
      <c r="C199" s="2">
        <v>3</v>
      </c>
      <c r="D199" s="2" t="s">
        <v>292</v>
      </c>
      <c r="E199" s="2" t="s">
        <v>13</v>
      </c>
      <c r="F199" s="2">
        <v>42</v>
      </c>
      <c r="G199" s="2">
        <v>0</v>
      </c>
      <c r="H199" s="2">
        <v>1</v>
      </c>
      <c r="I199" s="2">
        <v>4579</v>
      </c>
      <c r="J199" s="2">
        <v>8.4041999999999994</v>
      </c>
      <c r="L199" s="2" t="s">
        <v>15</v>
      </c>
    </row>
    <row r="200" spans="1:12" x14ac:dyDescent="0.3">
      <c r="A200" s="2">
        <v>199</v>
      </c>
      <c r="B200" s="2">
        <v>1</v>
      </c>
      <c r="C200" s="2">
        <v>3</v>
      </c>
      <c r="D200" s="2" t="s">
        <v>1198</v>
      </c>
      <c r="E200" s="2" t="s">
        <v>17</v>
      </c>
      <c r="G200" s="2">
        <v>0</v>
      </c>
      <c r="H200" s="2">
        <v>0</v>
      </c>
      <c r="I200" s="2">
        <v>370370</v>
      </c>
      <c r="J200" s="2">
        <v>7.75</v>
      </c>
      <c r="L200" s="2" t="s">
        <v>27</v>
      </c>
    </row>
    <row r="201" spans="1:12" x14ac:dyDescent="0.3">
      <c r="A201" s="2">
        <v>200</v>
      </c>
      <c r="B201" s="2">
        <v>0</v>
      </c>
      <c r="C201" s="2">
        <v>2</v>
      </c>
      <c r="D201" s="2" t="s">
        <v>1221</v>
      </c>
      <c r="E201" s="2" t="s">
        <v>17</v>
      </c>
      <c r="F201" s="2">
        <v>24</v>
      </c>
      <c r="G201" s="2">
        <v>0</v>
      </c>
      <c r="H201" s="2">
        <v>0</v>
      </c>
      <c r="I201" s="2">
        <v>248747</v>
      </c>
      <c r="J201" s="2">
        <v>13</v>
      </c>
      <c r="L201" s="2" t="s">
        <v>15</v>
      </c>
    </row>
    <row r="202" spans="1:12" x14ac:dyDescent="0.3">
      <c r="A202" s="2">
        <v>201</v>
      </c>
      <c r="B202" s="2">
        <v>0</v>
      </c>
      <c r="C202" s="2">
        <v>3</v>
      </c>
      <c r="D202" s="2" t="s">
        <v>293</v>
      </c>
      <c r="E202" s="2" t="s">
        <v>13</v>
      </c>
      <c r="F202" s="2">
        <v>28</v>
      </c>
      <c r="G202" s="2">
        <v>0</v>
      </c>
      <c r="H202" s="2">
        <v>0</v>
      </c>
      <c r="I202" s="2">
        <v>345770</v>
      </c>
      <c r="J202" s="2">
        <v>9.5</v>
      </c>
      <c r="L202" s="2" t="s">
        <v>15</v>
      </c>
    </row>
    <row r="203" spans="1:12" x14ac:dyDescent="0.3">
      <c r="A203" s="2">
        <v>202</v>
      </c>
      <c r="B203" s="2">
        <v>0</v>
      </c>
      <c r="C203" s="2">
        <v>3</v>
      </c>
      <c r="D203" s="2" t="s">
        <v>294</v>
      </c>
      <c r="E203" s="2" t="s">
        <v>13</v>
      </c>
      <c r="G203" s="2">
        <v>8</v>
      </c>
      <c r="H203" s="2">
        <v>2</v>
      </c>
      <c r="I203" s="2" t="s">
        <v>243</v>
      </c>
      <c r="J203" s="2">
        <v>69.55</v>
      </c>
      <c r="L203" s="2" t="s">
        <v>15</v>
      </c>
    </row>
    <row r="204" spans="1:12" x14ac:dyDescent="0.3">
      <c r="A204" s="2">
        <v>203</v>
      </c>
      <c r="B204" s="2">
        <v>0</v>
      </c>
      <c r="C204" s="2">
        <v>3</v>
      </c>
      <c r="D204" s="2" t="s">
        <v>295</v>
      </c>
      <c r="E204" s="2" t="s">
        <v>13</v>
      </c>
      <c r="F204" s="2">
        <v>34</v>
      </c>
      <c r="G204" s="2">
        <v>0</v>
      </c>
      <c r="H204" s="2">
        <v>0</v>
      </c>
      <c r="I204" s="2">
        <v>3101264</v>
      </c>
      <c r="J204" s="2">
        <v>6.4958</v>
      </c>
      <c r="L204" s="2" t="s">
        <v>15</v>
      </c>
    </row>
    <row r="205" spans="1:12" x14ac:dyDescent="0.3">
      <c r="A205" s="2">
        <v>204</v>
      </c>
      <c r="B205" s="2">
        <v>0</v>
      </c>
      <c r="C205" s="2">
        <v>3</v>
      </c>
      <c r="D205" s="2" t="s">
        <v>296</v>
      </c>
      <c r="E205" s="2" t="s">
        <v>13</v>
      </c>
      <c r="F205" s="2">
        <v>45.5</v>
      </c>
      <c r="G205" s="2">
        <v>0</v>
      </c>
      <c r="H205" s="2">
        <v>0</v>
      </c>
      <c r="I205" s="2">
        <v>2628</v>
      </c>
      <c r="J205" s="2">
        <v>7.2249999999999996</v>
      </c>
      <c r="L205" s="2" t="s">
        <v>20</v>
      </c>
    </row>
    <row r="206" spans="1:12" x14ac:dyDescent="0.3">
      <c r="A206" s="2">
        <v>205</v>
      </c>
      <c r="B206" s="2">
        <v>1</v>
      </c>
      <c r="C206" s="2">
        <v>3</v>
      </c>
      <c r="D206" s="2" t="s">
        <v>1176</v>
      </c>
      <c r="E206" s="2" t="s">
        <v>13</v>
      </c>
      <c r="F206" s="2">
        <v>18</v>
      </c>
      <c r="G206" s="2">
        <v>0</v>
      </c>
      <c r="H206" s="2">
        <v>0</v>
      </c>
      <c r="I206" s="2" t="s">
        <v>297</v>
      </c>
      <c r="J206" s="2">
        <v>8.0500000000000007</v>
      </c>
      <c r="L206" s="2" t="s">
        <v>15</v>
      </c>
    </row>
    <row r="207" spans="1:12" x14ac:dyDescent="0.3">
      <c r="A207" s="2">
        <v>206</v>
      </c>
      <c r="B207" s="2">
        <v>0</v>
      </c>
      <c r="C207" s="2">
        <v>3</v>
      </c>
      <c r="D207" s="2" t="s">
        <v>298</v>
      </c>
      <c r="E207" s="2" t="s">
        <v>17</v>
      </c>
      <c r="F207" s="2">
        <v>2</v>
      </c>
      <c r="G207" s="2">
        <v>0</v>
      </c>
      <c r="H207" s="2">
        <v>1</v>
      </c>
      <c r="I207" s="2">
        <v>347054</v>
      </c>
      <c r="J207" s="2">
        <v>10.4625</v>
      </c>
      <c r="K207" s="2" t="s">
        <v>35</v>
      </c>
      <c r="L207" s="2" t="s">
        <v>15</v>
      </c>
    </row>
    <row r="208" spans="1:12" x14ac:dyDescent="0.3">
      <c r="A208" s="2">
        <v>207</v>
      </c>
      <c r="B208" s="2">
        <v>0</v>
      </c>
      <c r="C208" s="2">
        <v>3</v>
      </c>
      <c r="D208" s="2" t="s">
        <v>299</v>
      </c>
      <c r="E208" s="2" t="s">
        <v>13</v>
      </c>
      <c r="F208" s="2">
        <v>32</v>
      </c>
      <c r="G208" s="2">
        <v>1</v>
      </c>
      <c r="H208" s="2">
        <v>0</v>
      </c>
      <c r="I208" s="2">
        <v>3101278</v>
      </c>
      <c r="J208" s="2">
        <v>15.85</v>
      </c>
      <c r="L208" s="2" t="s">
        <v>15</v>
      </c>
    </row>
    <row r="209" spans="1:12" x14ac:dyDescent="0.3">
      <c r="A209" s="2">
        <v>208</v>
      </c>
      <c r="B209" s="2">
        <v>1</v>
      </c>
      <c r="C209" s="2">
        <v>3</v>
      </c>
      <c r="D209" s="2" t="s">
        <v>300</v>
      </c>
      <c r="E209" s="2" t="s">
        <v>13</v>
      </c>
      <c r="F209" s="2">
        <v>26</v>
      </c>
      <c r="G209" s="2">
        <v>0</v>
      </c>
      <c r="H209" s="2">
        <v>0</v>
      </c>
      <c r="I209" s="2">
        <v>2699</v>
      </c>
      <c r="J209" s="2">
        <v>18.787500000000001</v>
      </c>
      <c r="L209" s="2" t="s">
        <v>20</v>
      </c>
    </row>
    <row r="210" spans="1:12" x14ac:dyDescent="0.3">
      <c r="A210" s="2">
        <v>209</v>
      </c>
      <c r="B210" s="2">
        <v>1</v>
      </c>
      <c r="C210" s="2">
        <v>3</v>
      </c>
      <c r="D210" s="2" t="s">
        <v>1175</v>
      </c>
      <c r="E210" s="2" t="s">
        <v>17</v>
      </c>
      <c r="F210" s="2">
        <v>16</v>
      </c>
      <c r="G210" s="2">
        <v>0</v>
      </c>
      <c r="H210" s="2">
        <v>0</v>
      </c>
      <c r="I210" s="2">
        <v>367231</v>
      </c>
      <c r="J210" s="2">
        <v>7.75</v>
      </c>
      <c r="L210" s="2" t="s">
        <v>27</v>
      </c>
    </row>
    <row r="211" spans="1:12" x14ac:dyDescent="0.3">
      <c r="A211" s="2">
        <v>210</v>
      </c>
      <c r="B211" s="2">
        <v>1</v>
      </c>
      <c r="C211" s="2">
        <v>1</v>
      </c>
      <c r="D211" s="2" t="s">
        <v>301</v>
      </c>
      <c r="E211" s="2" t="s">
        <v>13</v>
      </c>
      <c r="F211" s="2">
        <v>40</v>
      </c>
      <c r="G211" s="2">
        <v>0</v>
      </c>
      <c r="H211" s="2">
        <v>0</v>
      </c>
      <c r="I211" s="2">
        <v>112277</v>
      </c>
      <c r="J211" s="2">
        <v>31</v>
      </c>
      <c r="K211" s="2" t="s">
        <v>302</v>
      </c>
      <c r="L211" s="2" t="s">
        <v>20</v>
      </c>
    </row>
    <row r="212" spans="1:12" x14ac:dyDescent="0.3">
      <c r="A212" s="2">
        <v>211</v>
      </c>
      <c r="B212" s="2">
        <v>0</v>
      </c>
      <c r="C212" s="2">
        <v>3</v>
      </c>
      <c r="D212" s="2" t="s">
        <v>303</v>
      </c>
      <c r="E212" s="2" t="s">
        <v>13</v>
      </c>
      <c r="F212" s="2">
        <v>24</v>
      </c>
      <c r="G212" s="2">
        <v>0</v>
      </c>
      <c r="H212" s="2">
        <v>0</v>
      </c>
      <c r="I212" s="2" t="s">
        <v>304</v>
      </c>
      <c r="J212" s="2">
        <v>7.05</v>
      </c>
      <c r="L212" s="2" t="s">
        <v>15</v>
      </c>
    </row>
    <row r="213" spans="1:12" x14ac:dyDescent="0.3">
      <c r="A213" s="2">
        <v>212</v>
      </c>
      <c r="B213" s="2">
        <v>1</v>
      </c>
      <c r="C213" s="2">
        <v>2</v>
      </c>
      <c r="D213" s="2" t="s">
        <v>305</v>
      </c>
      <c r="E213" s="2" t="s">
        <v>17</v>
      </c>
      <c r="F213" s="2">
        <v>35</v>
      </c>
      <c r="G213" s="2">
        <v>0</v>
      </c>
      <c r="H213" s="2">
        <v>0</v>
      </c>
      <c r="I213" s="2" t="s">
        <v>306</v>
      </c>
      <c r="J213" s="2">
        <v>21</v>
      </c>
      <c r="L213" s="2" t="s">
        <v>15</v>
      </c>
    </row>
    <row r="214" spans="1:12" x14ac:dyDescent="0.3">
      <c r="A214" s="2">
        <v>213</v>
      </c>
      <c r="B214" s="2">
        <v>0</v>
      </c>
      <c r="C214" s="2">
        <v>3</v>
      </c>
      <c r="D214" s="2" t="s">
        <v>307</v>
      </c>
      <c r="E214" s="2" t="s">
        <v>13</v>
      </c>
      <c r="F214" s="2">
        <v>22</v>
      </c>
      <c r="G214" s="2">
        <v>0</v>
      </c>
      <c r="H214" s="2">
        <v>0</v>
      </c>
      <c r="I214" s="2" t="s">
        <v>308</v>
      </c>
      <c r="J214" s="2">
        <v>7.25</v>
      </c>
      <c r="L214" s="2" t="s">
        <v>15</v>
      </c>
    </row>
    <row r="215" spans="1:12" x14ac:dyDescent="0.3">
      <c r="A215" s="2">
        <v>214</v>
      </c>
      <c r="B215" s="2">
        <v>0</v>
      </c>
      <c r="C215" s="2">
        <v>2</v>
      </c>
      <c r="D215" s="2" t="s">
        <v>309</v>
      </c>
      <c r="E215" s="2" t="s">
        <v>13</v>
      </c>
      <c r="F215" s="2">
        <v>30</v>
      </c>
      <c r="G215" s="2">
        <v>0</v>
      </c>
      <c r="H215" s="2">
        <v>0</v>
      </c>
      <c r="I215" s="2">
        <v>250646</v>
      </c>
      <c r="J215" s="2">
        <v>13</v>
      </c>
      <c r="L215" s="2" t="s">
        <v>15</v>
      </c>
    </row>
    <row r="216" spans="1:12" x14ac:dyDescent="0.3">
      <c r="A216" s="2">
        <v>215</v>
      </c>
      <c r="B216" s="2">
        <v>0</v>
      </c>
      <c r="C216" s="2">
        <v>3</v>
      </c>
      <c r="D216" s="2" t="s">
        <v>310</v>
      </c>
      <c r="E216" s="2" t="s">
        <v>13</v>
      </c>
      <c r="G216" s="2">
        <v>1</v>
      </c>
      <c r="H216" s="2">
        <v>0</v>
      </c>
      <c r="I216" s="2">
        <v>367229</v>
      </c>
      <c r="J216" s="2">
        <v>7.75</v>
      </c>
      <c r="L216" s="2" t="s">
        <v>27</v>
      </c>
    </row>
    <row r="217" spans="1:12" x14ac:dyDescent="0.3">
      <c r="A217" s="2">
        <v>216</v>
      </c>
      <c r="B217" s="2">
        <v>1</v>
      </c>
      <c r="C217" s="2">
        <v>1</v>
      </c>
      <c r="D217" s="2" t="s">
        <v>311</v>
      </c>
      <c r="E217" s="2" t="s">
        <v>17</v>
      </c>
      <c r="F217" s="2">
        <v>31</v>
      </c>
      <c r="G217" s="2">
        <v>1</v>
      </c>
      <c r="H217" s="2">
        <v>0</v>
      </c>
      <c r="I217" s="2">
        <v>35273</v>
      </c>
      <c r="J217" s="2">
        <v>113.27500000000001</v>
      </c>
      <c r="K217" s="2" t="s">
        <v>312</v>
      </c>
      <c r="L217" s="2" t="s">
        <v>20</v>
      </c>
    </row>
    <row r="218" spans="1:12" x14ac:dyDescent="0.3">
      <c r="A218" s="2">
        <v>217</v>
      </c>
      <c r="B218" s="2">
        <v>1</v>
      </c>
      <c r="C218" s="2">
        <v>3</v>
      </c>
      <c r="D218" s="2" t="s">
        <v>313</v>
      </c>
      <c r="E218" s="2" t="s">
        <v>17</v>
      </c>
      <c r="F218" s="2">
        <v>27</v>
      </c>
      <c r="G218" s="2">
        <v>0</v>
      </c>
      <c r="H218" s="2">
        <v>0</v>
      </c>
      <c r="I218" s="2" t="s">
        <v>314</v>
      </c>
      <c r="J218" s="2">
        <v>7.9249999999999998</v>
      </c>
      <c r="L218" s="2" t="s">
        <v>15</v>
      </c>
    </row>
    <row r="219" spans="1:12" x14ac:dyDescent="0.3">
      <c r="A219" s="2">
        <v>218</v>
      </c>
      <c r="B219" s="2">
        <v>0</v>
      </c>
      <c r="C219" s="2">
        <v>2</v>
      </c>
      <c r="D219" s="2" t="s">
        <v>315</v>
      </c>
      <c r="E219" s="2" t="s">
        <v>13</v>
      </c>
      <c r="F219" s="2">
        <v>42</v>
      </c>
      <c r="G219" s="2">
        <v>1</v>
      </c>
      <c r="H219" s="2">
        <v>0</v>
      </c>
      <c r="I219" s="2">
        <v>243847</v>
      </c>
      <c r="J219" s="2">
        <v>27</v>
      </c>
      <c r="L219" s="2" t="s">
        <v>15</v>
      </c>
    </row>
    <row r="220" spans="1:12" x14ac:dyDescent="0.3">
      <c r="A220" s="2">
        <v>219</v>
      </c>
      <c r="B220" s="2">
        <v>1</v>
      </c>
      <c r="C220" s="2">
        <v>1</v>
      </c>
      <c r="D220" s="2" t="s">
        <v>316</v>
      </c>
      <c r="E220" s="2" t="s">
        <v>17</v>
      </c>
      <c r="F220" s="2">
        <v>32</v>
      </c>
      <c r="G220" s="2">
        <v>0</v>
      </c>
      <c r="H220" s="2">
        <v>0</v>
      </c>
      <c r="I220" s="2">
        <v>11813</v>
      </c>
      <c r="J220" s="2">
        <v>76.291700000000006</v>
      </c>
      <c r="K220" s="2" t="s">
        <v>317</v>
      </c>
      <c r="L220" s="2" t="s">
        <v>20</v>
      </c>
    </row>
    <row r="221" spans="1:12" x14ac:dyDescent="0.3">
      <c r="A221" s="2">
        <v>220</v>
      </c>
      <c r="B221" s="2">
        <v>0</v>
      </c>
      <c r="C221" s="2">
        <v>2</v>
      </c>
      <c r="D221" s="2" t="s">
        <v>318</v>
      </c>
      <c r="E221" s="2" t="s">
        <v>13</v>
      </c>
      <c r="F221" s="2">
        <v>30</v>
      </c>
      <c r="G221" s="2">
        <v>0</v>
      </c>
      <c r="H221" s="2">
        <v>0</v>
      </c>
      <c r="I221" s="2" t="s">
        <v>319</v>
      </c>
      <c r="J221" s="2">
        <v>10.5</v>
      </c>
      <c r="L221" s="2" t="s">
        <v>15</v>
      </c>
    </row>
    <row r="222" spans="1:12" x14ac:dyDescent="0.3">
      <c r="A222" s="2">
        <v>221</v>
      </c>
      <c r="B222" s="2">
        <v>1</v>
      </c>
      <c r="C222" s="2">
        <v>3</v>
      </c>
      <c r="D222" s="2" t="s">
        <v>320</v>
      </c>
      <c r="E222" s="2" t="s">
        <v>13</v>
      </c>
      <c r="F222" s="2">
        <v>16</v>
      </c>
      <c r="G222" s="2">
        <v>0</v>
      </c>
      <c r="H222" s="2">
        <v>0</v>
      </c>
      <c r="I222" s="2" t="s">
        <v>321</v>
      </c>
      <c r="J222" s="2">
        <v>8.0500000000000007</v>
      </c>
      <c r="L222" s="2" t="s">
        <v>15</v>
      </c>
    </row>
    <row r="223" spans="1:12" x14ac:dyDescent="0.3">
      <c r="A223" s="2">
        <v>222</v>
      </c>
      <c r="B223" s="2">
        <v>0</v>
      </c>
      <c r="C223" s="2">
        <v>2</v>
      </c>
      <c r="D223" s="2" t="s">
        <v>322</v>
      </c>
      <c r="E223" s="2" t="s">
        <v>13</v>
      </c>
      <c r="F223" s="2">
        <v>27</v>
      </c>
      <c r="G223" s="2">
        <v>0</v>
      </c>
      <c r="H223" s="2">
        <v>0</v>
      </c>
      <c r="I223" s="2">
        <v>220367</v>
      </c>
      <c r="J223" s="2">
        <v>13</v>
      </c>
      <c r="L223" s="2" t="s">
        <v>15</v>
      </c>
    </row>
    <row r="224" spans="1:12" x14ac:dyDescent="0.3">
      <c r="A224" s="2">
        <v>223</v>
      </c>
      <c r="B224" s="2">
        <v>0</v>
      </c>
      <c r="C224" s="2">
        <v>3</v>
      </c>
      <c r="D224" s="2" t="s">
        <v>323</v>
      </c>
      <c r="E224" s="2" t="s">
        <v>13</v>
      </c>
      <c r="F224" s="2">
        <v>51</v>
      </c>
      <c r="G224" s="2">
        <v>0</v>
      </c>
      <c r="H224" s="2">
        <v>0</v>
      </c>
      <c r="I224" s="2">
        <v>21440</v>
      </c>
      <c r="J224" s="2">
        <v>8.0500000000000007</v>
      </c>
      <c r="L224" s="2" t="s">
        <v>15</v>
      </c>
    </row>
    <row r="225" spans="1:12" x14ac:dyDescent="0.3">
      <c r="A225" s="2">
        <v>224</v>
      </c>
      <c r="B225" s="2">
        <v>0</v>
      </c>
      <c r="C225" s="2">
        <v>3</v>
      </c>
      <c r="D225" s="2" t="s">
        <v>324</v>
      </c>
      <c r="E225" s="2" t="s">
        <v>13</v>
      </c>
      <c r="G225" s="2">
        <v>0</v>
      </c>
      <c r="H225" s="2">
        <v>0</v>
      </c>
      <c r="I225" s="2">
        <v>349234</v>
      </c>
      <c r="J225" s="2">
        <v>7.8958000000000004</v>
      </c>
      <c r="L225" s="2" t="s">
        <v>15</v>
      </c>
    </row>
    <row r="226" spans="1:12" x14ac:dyDescent="0.3">
      <c r="A226" s="2">
        <v>225</v>
      </c>
      <c r="B226" s="2">
        <v>1</v>
      </c>
      <c r="C226" s="2">
        <v>1</v>
      </c>
      <c r="D226" s="2" t="s">
        <v>325</v>
      </c>
      <c r="E226" s="2" t="s">
        <v>13</v>
      </c>
      <c r="F226" s="2">
        <v>38</v>
      </c>
      <c r="G226" s="2">
        <v>1</v>
      </c>
      <c r="H226" s="2">
        <v>0</v>
      </c>
      <c r="I226" s="2">
        <v>19943</v>
      </c>
      <c r="J226" s="2">
        <v>90</v>
      </c>
      <c r="K226" s="2" t="s">
        <v>326</v>
      </c>
      <c r="L226" s="2" t="s">
        <v>15</v>
      </c>
    </row>
    <row r="227" spans="1:12" x14ac:dyDescent="0.3">
      <c r="A227" s="2">
        <v>226</v>
      </c>
      <c r="B227" s="2">
        <v>0</v>
      </c>
      <c r="C227" s="2">
        <v>3</v>
      </c>
      <c r="D227" s="2" t="s">
        <v>327</v>
      </c>
      <c r="E227" s="2" t="s">
        <v>13</v>
      </c>
      <c r="F227" s="2">
        <v>22</v>
      </c>
      <c r="G227" s="2">
        <v>0</v>
      </c>
      <c r="H227" s="2">
        <v>0</v>
      </c>
      <c r="I227" s="2" t="s">
        <v>328</v>
      </c>
      <c r="J227" s="2">
        <v>9.35</v>
      </c>
      <c r="L227" s="2" t="s">
        <v>15</v>
      </c>
    </row>
    <row r="228" spans="1:12" x14ac:dyDescent="0.3">
      <c r="A228" s="2">
        <v>227</v>
      </c>
      <c r="B228" s="2">
        <v>1</v>
      </c>
      <c r="C228" s="2">
        <v>2</v>
      </c>
      <c r="D228" s="2" t="s">
        <v>329</v>
      </c>
      <c r="E228" s="2" t="s">
        <v>13</v>
      </c>
      <c r="F228" s="2">
        <v>19</v>
      </c>
      <c r="G228" s="2">
        <v>0</v>
      </c>
      <c r="H228" s="2">
        <v>0</v>
      </c>
      <c r="I228" s="2" t="s">
        <v>330</v>
      </c>
      <c r="J228" s="2">
        <v>10.5</v>
      </c>
      <c r="L228" s="2" t="s">
        <v>15</v>
      </c>
    </row>
    <row r="229" spans="1:12" x14ac:dyDescent="0.3">
      <c r="A229" s="2">
        <v>228</v>
      </c>
      <c r="B229" s="2">
        <v>0</v>
      </c>
      <c r="C229" s="2">
        <v>3</v>
      </c>
      <c r="D229" s="2" t="s">
        <v>1197</v>
      </c>
      <c r="E229" s="2" t="s">
        <v>13</v>
      </c>
      <c r="F229" s="2">
        <v>20.5</v>
      </c>
      <c r="G229" s="2">
        <v>0</v>
      </c>
      <c r="H229" s="2">
        <v>0</v>
      </c>
      <c r="I229" s="2" t="s">
        <v>331</v>
      </c>
      <c r="J229" s="2">
        <v>7.25</v>
      </c>
      <c r="L229" s="2" t="s">
        <v>15</v>
      </c>
    </row>
    <row r="230" spans="1:12" x14ac:dyDescent="0.3">
      <c r="A230" s="2">
        <v>229</v>
      </c>
      <c r="B230" s="2">
        <v>0</v>
      </c>
      <c r="C230" s="2">
        <v>2</v>
      </c>
      <c r="D230" s="2" t="s">
        <v>332</v>
      </c>
      <c r="E230" s="2" t="s">
        <v>13</v>
      </c>
      <c r="F230" s="2">
        <v>18</v>
      </c>
      <c r="G230" s="2">
        <v>0</v>
      </c>
      <c r="H230" s="2">
        <v>0</v>
      </c>
      <c r="I230" s="2">
        <v>236171</v>
      </c>
      <c r="J230" s="2">
        <v>13</v>
      </c>
      <c r="L230" s="2" t="s">
        <v>15</v>
      </c>
    </row>
    <row r="231" spans="1:12" x14ac:dyDescent="0.3">
      <c r="A231" s="2">
        <v>230</v>
      </c>
      <c r="B231" s="2">
        <v>0</v>
      </c>
      <c r="C231" s="2">
        <v>3</v>
      </c>
      <c r="D231" s="2" t="s">
        <v>333</v>
      </c>
      <c r="E231" s="2" t="s">
        <v>17</v>
      </c>
      <c r="G231" s="2">
        <v>3</v>
      </c>
      <c r="H231" s="2">
        <v>1</v>
      </c>
      <c r="I231" s="2">
        <v>4133</v>
      </c>
      <c r="J231" s="2">
        <v>25.466699999999999</v>
      </c>
      <c r="L231" s="2" t="s">
        <v>15</v>
      </c>
    </row>
    <row r="232" spans="1:12" x14ac:dyDescent="0.3">
      <c r="A232" s="2">
        <v>231</v>
      </c>
      <c r="B232" s="2">
        <v>1</v>
      </c>
      <c r="C232" s="2">
        <v>1</v>
      </c>
      <c r="D232" s="2" t="s">
        <v>334</v>
      </c>
      <c r="E232" s="2" t="s">
        <v>17</v>
      </c>
      <c r="F232" s="2">
        <v>35</v>
      </c>
      <c r="G232" s="2">
        <v>1</v>
      </c>
      <c r="H232" s="2">
        <v>0</v>
      </c>
      <c r="I232" s="2">
        <v>36973</v>
      </c>
      <c r="J232" s="2">
        <v>83.474999999999994</v>
      </c>
      <c r="K232" s="2" t="s">
        <v>107</v>
      </c>
      <c r="L232" s="2" t="s">
        <v>15</v>
      </c>
    </row>
    <row r="233" spans="1:12" x14ac:dyDescent="0.3">
      <c r="A233" s="2">
        <v>232</v>
      </c>
      <c r="B233" s="2">
        <v>0</v>
      </c>
      <c r="C233" s="2">
        <v>3</v>
      </c>
      <c r="D233" s="2" t="s">
        <v>335</v>
      </c>
      <c r="E233" s="2" t="s">
        <v>13</v>
      </c>
      <c r="F233" s="2">
        <v>29</v>
      </c>
      <c r="G233" s="2">
        <v>0</v>
      </c>
      <c r="H233" s="2">
        <v>0</v>
      </c>
      <c r="I233" s="2">
        <v>347067</v>
      </c>
      <c r="J233" s="2">
        <v>7.7750000000000004</v>
      </c>
      <c r="L233" s="2" t="s">
        <v>15</v>
      </c>
    </row>
    <row r="234" spans="1:12" x14ac:dyDescent="0.3">
      <c r="A234" s="2">
        <v>233</v>
      </c>
      <c r="B234" s="2">
        <v>0</v>
      </c>
      <c r="C234" s="2">
        <v>2</v>
      </c>
      <c r="D234" s="2" t="s">
        <v>336</v>
      </c>
      <c r="E234" s="2" t="s">
        <v>13</v>
      </c>
      <c r="F234" s="2">
        <v>59</v>
      </c>
      <c r="G234" s="2">
        <v>0</v>
      </c>
      <c r="H234" s="2">
        <v>0</v>
      </c>
      <c r="I234" s="2">
        <v>237442</v>
      </c>
      <c r="J234" s="2">
        <v>13.5</v>
      </c>
      <c r="L234" s="2" t="s">
        <v>15</v>
      </c>
    </row>
    <row r="235" spans="1:12" x14ac:dyDescent="0.3">
      <c r="A235" s="2">
        <v>234</v>
      </c>
      <c r="B235" s="2">
        <v>1</v>
      </c>
      <c r="C235" s="2">
        <v>3</v>
      </c>
      <c r="D235" s="2" t="s">
        <v>337</v>
      </c>
      <c r="E235" s="2" t="s">
        <v>17</v>
      </c>
      <c r="F235" s="2">
        <v>5</v>
      </c>
      <c r="G235" s="2">
        <v>4</v>
      </c>
      <c r="H235" s="2">
        <v>2</v>
      </c>
      <c r="I235" s="2">
        <v>347077</v>
      </c>
      <c r="J235" s="2">
        <v>31.387499999999999</v>
      </c>
      <c r="L235" s="2" t="s">
        <v>15</v>
      </c>
    </row>
    <row r="236" spans="1:12" x14ac:dyDescent="0.3">
      <c r="A236" s="2">
        <v>235</v>
      </c>
      <c r="B236" s="2">
        <v>0</v>
      </c>
      <c r="C236" s="2">
        <v>2</v>
      </c>
      <c r="D236" s="2" t="s">
        <v>338</v>
      </c>
      <c r="E236" s="2" t="s">
        <v>13</v>
      </c>
      <c r="F236" s="2">
        <v>24</v>
      </c>
      <c r="G236" s="2">
        <v>0</v>
      </c>
      <c r="H236" s="2">
        <v>0</v>
      </c>
      <c r="I236" s="2" t="s">
        <v>339</v>
      </c>
      <c r="J236" s="2">
        <v>10.5</v>
      </c>
      <c r="L236" s="2" t="s">
        <v>15</v>
      </c>
    </row>
    <row r="237" spans="1:12" x14ac:dyDescent="0.3">
      <c r="A237" s="2">
        <v>236</v>
      </c>
      <c r="B237" s="2">
        <v>0</v>
      </c>
      <c r="C237" s="2">
        <v>3</v>
      </c>
      <c r="D237" s="2" t="s">
        <v>340</v>
      </c>
      <c r="E237" s="2" t="s">
        <v>17</v>
      </c>
      <c r="G237" s="2">
        <v>0</v>
      </c>
      <c r="H237" s="2">
        <v>0</v>
      </c>
      <c r="I237" s="2" t="s">
        <v>341</v>
      </c>
      <c r="J237" s="2">
        <v>7.55</v>
      </c>
      <c r="L237" s="2" t="s">
        <v>15</v>
      </c>
    </row>
    <row r="238" spans="1:12" x14ac:dyDescent="0.3">
      <c r="A238" s="2">
        <v>237</v>
      </c>
      <c r="B238" s="2">
        <v>0</v>
      </c>
      <c r="C238" s="2">
        <v>2</v>
      </c>
      <c r="D238" s="2" t="s">
        <v>342</v>
      </c>
      <c r="E238" s="2" t="s">
        <v>13</v>
      </c>
      <c r="F238" s="2">
        <v>44</v>
      </c>
      <c r="G238" s="2">
        <v>1</v>
      </c>
      <c r="H238" s="2">
        <v>0</v>
      </c>
      <c r="I238" s="2">
        <v>26707</v>
      </c>
      <c r="J238" s="2">
        <v>26</v>
      </c>
      <c r="L238" s="2" t="s">
        <v>15</v>
      </c>
    </row>
    <row r="239" spans="1:12" x14ac:dyDescent="0.3">
      <c r="A239" s="2">
        <v>238</v>
      </c>
      <c r="B239" s="2">
        <v>1</v>
      </c>
      <c r="C239" s="2">
        <v>2</v>
      </c>
      <c r="D239" s="2" t="s">
        <v>1177</v>
      </c>
      <c r="E239" s="2" t="s">
        <v>17</v>
      </c>
      <c r="F239" s="2">
        <v>8</v>
      </c>
      <c r="G239" s="2">
        <v>0</v>
      </c>
      <c r="H239" s="2">
        <v>2</v>
      </c>
      <c r="I239" s="2" t="s">
        <v>343</v>
      </c>
      <c r="J239" s="2">
        <v>26.25</v>
      </c>
      <c r="L239" s="2" t="s">
        <v>15</v>
      </c>
    </row>
    <row r="240" spans="1:12" x14ac:dyDescent="0.3">
      <c r="A240" s="2">
        <v>239</v>
      </c>
      <c r="B240" s="2">
        <v>0</v>
      </c>
      <c r="C240" s="2">
        <v>2</v>
      </c>
      <c r="D240" s="2" t="s">
        <v>344</v>
      </c>
      <c r="E240" s="2" t="s">
        <v>13</v>
      </c>
      <c r="F240" s="2">
        <v>19</v>
      </c>
      <c r="G240" s="2">
        <v>0</v>
      </c>
      <c r="H240" s="2">
        <v>0</v>
      </c>
      <c r="I240" s="2">
        <v>28665</v>
      </c>
      <c r="J240" s="2">
        <v>10.5</v>
      </c>
      <c r="L240" s="2" t="s">
        <v>15</v>
      </c>
    </row>
    <row r="241" spans="1:12" x14ac:dyDescent="0.3">
      <c r="A241" s="2">
        <v>240</v>
      </c>
      <c r="B241" s="2">
        <v>0</v>
      </c>
      <c r="C241" s="2">
        <v>2</v>
      </c>
      <c r="D241" s="2" t="s">
        <v>345</v>
      </c>
      <c r="E241" s="2" t="s">
        <v>13</v>
      </c>
      <c r="F241" s="2">
        <v>33</v>
      </c>
      <c r="G241" s="2">
        <v>0</v>
      </c>
      <c r="H241" s="2">
        <v>0</v>
      </c>
      <c r="I241" s="2" t="s">
        <v>346</v>
      </c>
      <c r="J241" s="2">
        <v>12.275</v>
      </c>
      <c r="L241" s="2" t="s">
        <v>15</v>
      </c>
    </row>
    <row r="242" spans="1:12" x14ac:dyDescent="0.3">
      <c r="A242" s="2">
        <v>241</v>
      </c>
      <c r="B242" s="2">
        <v>0</v>
      </c>
      <c r="C242" s="2">
        <v>3</v>
      </c>
      <c r="D242" s="2" t="s">
        <v>347</v>
      </c>
      <c r="E242" s="2" t="s">
        <v>17</v>
      </c>
      <c r="G242" s="2">
        <v>1</v>
      </c>
      <c r="H242" s="2">
        <v>0</v>
      </c>
      <c r="I242" s="2">
        <v>2665</v>
      </c>
      <c r="J242" s="2">
        <v>14.4542</v>
      </c>
      <c r="L242" s="2" t="s">
        <v>20</v>
      </c>
    </row>
    <row r="243" spans="1:12" x14ac:dyDescent="0.3">
      <c r="A243" s="2">
        <v>242</v>
      </c>
      <c r="B243" s="2">
        <v>1</v>
      </c>
      <c r="C243" s="2">
        <v>3</v>
      </c>
      <c r="D243" s="2" t="s">
        <v>1205</v>
      </c>
      <c r="E243" s="2" t="s">
        <v>17</v>
      </c>
      <c r="G243" s="2">
        <v>1</v>
      </c>
      <c r="H243" s="2">
        <v>0</v>
      </c>
      <c r="I243" s="2">
        <v>367230</v>
      </c>
      <c r="J243" s="2">
        <v>15.5</v>
      </c>
      <c r="L243" s="2" t="s">
        <v>27</v>
      </c>
    </row>
    <row r="244" spans="1:12" x14ac:dyDescent="0.3">
      <c r="A244" s="2">
        <v>243</v>
      </c>
      <c r="B244" s="2">
        <v>0</v>
      </c>
      <c r="C244" s="2">
        <v>2</v>
      </c>
      <c r="D244" s="2" t="s">
        <v>348</v>
      </c>
      <c r="E244" s="2" t="s">
        <v>13</v>
      </c>
      <c r="F244" s="2">
        <v>29</v>
      </c>
      <c r="G244" s="2">
        <v>0</v>
      </c>
      <c r="H244" s="2">
        <v>0</v>
      </c>
      <c r="I244" s="2" t="s">
        <v>349</v>
      </c>
      <c r="J244" s="2">
        <v>10.5</v>
      </c>
      <c r="L244" s="2" t="s">
        <v>15</v>
      </c>
    </row>
    <row r="245" spans="1:12" x14ac:dyDescent="0.3">
      <c r="A245" s="2">
        <v>244</v>
      </c>
      <c r="B245" s="2">
        <v>0</v>
      </c>
      <c r="C245" s="2">
        <v>3</v>
      </c>
      <c r="D245" s="2" t="s">
        <v>350</v>
      </c>
      <c r="E245" s="2" t="s">
        <v>13</v>
      </c>
      <c r="F245" s="2">
        <v>22</v>
      </c>
      <c r="G245" s="2">
        <v>0</v>
      </c>
      <c r="H245" s="2">
        <v>0</v>
      </c>
      <c r="I245" s="2" t="s">
        <v>351</v>
      </c>
      <c r="J245" s="2">
        <v>7.125</v>
      </c>
      <c r="L245" s="2" t="s">
        <v>15</v>
      </c>
    </row>
    <row r="246" spans="1:12" x14ac:dyDescent="0.3">
      <c r="A246" s="2">
        <v>245</v>
      </c>
      <c r="B246" s="2">
        <v>0</v>
      </c>
      <c r="C246" s="2">
        <v>3</v>
      </c>
      <c r="D246" s="2" t="s">
        <v>352</v>
      </c>
      <c r="E246" s="2" t="s">
        <v>13</v>
      </c>
      <c r="F246" s="2">
        <v>30</v>
      </c>
      <c r="G246" s="2">
        <v>0</v>
      </c>
      <c r="H246" s="2">
        <v>0</v>
      </c>
      <c r="I246" s="2">
        <v>2694</v>
      </c>
      <c r="J246" s="2">
        <v>7.2249999999999996</v>
      </c>
      <c r="L246" s="2" t="s">
        <v>20</v>
      </c>
    </row>
    <row r="247" spans="1:12" x14ac:dyDescent="0.3">
      <c r="A247" s="2">
        <v>246</v>
      </c>
      <c r="B247" s="2">
        <v>0</v>
      </c>
      <c r="C247" s="2">
        <v>1</v>
      </c>
      <c r="D247" s="2" t="s">
        <v>353</v>
      </c>
      <c r="E247" s="2" t="s">
        <v>13</v>
      </c>
      <c r="F247" s="2">
        <v>44</v>
      </c>
      <c r="G247" s="2">
        <v>2</v>
      </c>
      <c r="H247" s="2">
        <v>0</v>
      </c>
      <c r="I247" s="2">
        <v>19928</v>
      </c>
      <c r="J247" s="2">
        <v>90</v>
      </c>
      <c r="K247" s="2" t="s">
        <v>354</v>
      </c>
      <c r="L247" s="2" t="s">
        <v>27</v>
      </c>
    </row>
    <row r="248" spans="1:12" x14ac:dyDescent="0.3">
      <c r="A248" s="2">
        <v>247</v>
      </c>
      <c r="B248" s="2">
        <v>0</v>
      </c>
      <c r="C248" s="2">
        <v>3</v>
      </c>
      <c r="D248" s="2" t="s">
        <v>355</v>
      </c>
      <c r="E248" s="2" t="s">
        <v>17</v>
      </c>
      <c r="F248" s="2">
        <v>25</v>
      </c>
      <c r="G248" s="2">
        <v>0</v>
      </c>
      <c r="H248" s="2">
        <v>0</v>
      </c>
      <c r="I248" s="2">
        <v>347071</v>
      </c>
      <c r="J248" s="2">
        <v>7.7750000000000004</v>
      </c>
      <c r="L248" s="2" t="s">
        <v>15</v>
      </c>
    </row>
    <row r="249" spans="1:12" x14ac:dyDescent="0.3">
      <c r="A249" s="2">
        <v>248</v>
      </c>
      <c r="B249" s="2">
        <v>1</v>
      </c>
      <c r="C249" s="2">
        <v>2</v>
      </c>
      <c r="D249" s="2" t="s">
        <v>356</v>
      </c>
      <c r="E249" s="2" t="s">
        <v>17</v>
      </c>
      <c r="F249" s="2">
        <v>24</v>
      </c>
      <c r="G249" s="2">
        <v>0</v>
      </c>
      <c r="H249" s="2">
        <v>2</v>
      </c>
      <c r="I249" s="2">
        <v>250649</v>
      </c>
      <c r="J249" s="2">
        <v>14.5</v>
      </c>
      <c r="L249" s="2" t="s">
        <v>15</v>
      </c>
    </row>
    <row r="250" spans="1:12" x14ac:dyDescent="0.3">
      <c r="A250" s="2">
        <v>249</v>
      </c>
      <c r="B250" s="2">
        <v>1</v>
      </c>
      <c r="C250" s="2">
        <v>1</v>
      </c>
      <c r="D250" s="2" t="s">
        <v>357</v>
      </c>
      <c r="E250" s="2" t="s">
        <v>13</v>
      </c>
      <c r="F250" s="2">
        <v>37</v>
      </c>
      <c r="G250" s="2">
        <v>1</v>
      </c>
      <c r="H250" s="2">
        <v>1</v>
      </c>
      <c r="I250" s="2">
        <v>11751</v>
      </c>
      <c r="J250" s="2">
        <v>52.554200000000002</v>
      </c>
      <c r="K250" s="2" t="s">
        <v>358</v>
      </c>
      <c r="L250" s="2" t="s">
        <v>15</v>
      </c>
    </row>
    <row r="251" spans="1:12" x14ac:dyDescent="0.3">
      <c r="A251" s="2">
        <v>250</v>
      </c>
      <c r="B251" s="2">
        <v>0</v>
      </c>
      <c r="C251" s="2">
        <v>2</v>
      </c>
      <c r="D251" s="2" t="s">
        <v>359</v>
      </c>
      <c r="E251" s="2" t="s">
        <v>13</v>
      </c>
      <c r="F251" s="2">
        <v>54</v>
      </c>
      <c r="G251" s="2">
        <v>1</v>
      </c>
      <c r="H251" s="2">
        <v>0</v>
      </c>
      <c r="I251" s="2">
        <v>244252</v>
      </c>
      <c r="J251" s="2">
        <v>26</v>
      </c>
      <c r="L251" s="2" t="s">
        <v>15</v>
      </c>
    </row>
    <row r="252" spans="1:12" x14ac:dyDescent="0.3">
      <c r="A252" s="2">
        <v>251</v>
      </c>
      <c r="B252" s="2">
        <v>0</v>
      </c>
      <c r="C252" s="2">
        <v>3</v>
      </c>
      <c r="D252" s="2" t="s">
        <v>360</v>
      </c>
      <c r="E252" s="2" t="s">
        <v>13</v>
      </c>
      <c r="G252" s="2">
        <v>0</v>
      </c>
      <c r="H252" s="2">
        <v>0</v>
      </c>
      <c r="I252" s="2">
        <v>362316</v>
      </c>
      <c r="J252" s="2">
        <v>7.25</v>
      </c>
      <c r="L252" s="2" t="s">
        <v>15</v>
      </c>
    </row>
    <row r="253" spans="1:12" x14ac:dyDescent="0.3">
      <c r="A253" s="2">
        <v>252</v>
      </c>
      <c r="B253" s="2">
        <v>0</v>
      </c>
      <c r="C253" s="2">
        <v>3</v>
      </c>
      <c r="D253" s="2" t="s">
        <v>361</v>
      </c>
      <c r="E253" s="2" t="s">
        <v>17</v>
      </c>
      <c r="F253" s="2">
        <v>29</v>
      </c>
      <c r="G253" s="2">
        <v>1</v>
      </c>
      <c r="H253" s="2">
        <v>1</v>
      </c>
      <c r="I253" s="2">
        <v>347054</v>
      </c>
      <c r="J253" s="2">
        <v>10.4625</v>
      </c>
      <c r="K253" s="2" t="s">
        <v>35</v>
      </c>
      <c r="L253" s="2" t="s">
        <v>15</v>
      </c>
    </row>
    <row r="254" spans="1:12" x14ac:dyDescent="0.3">
      <c r="A254" s="2">
        <v>253</v>
      </c>
      <c r="B254" s="2">
        <v>0</v>
      </c>
      <c r="C254" s="2">
        <v>1</v>
      </c>
      <c r="D254" s="2" t="s">
        <v>362</v>
      </c>
      <c r="E254" s="2" t="s">
        <v>13</v>
      </c>
      <c r="F254" s="2">
        <v>62</v>
      </c>
      <c r="G254" s="2">
        <v>0</v>
      </c>
      <c r="H254" s="2">
        <v>0</v>
      </c>
      <c r="I254" s="2">
        <v>113514</v>
      </c>
      <c r="J254" s="2">
        <v>26.55</v>
      </c>
      <c r="K254" s="2" t="s">
        <v>363</v>
      </c>
      <c r="L254" s="2" t="s">
        <v>15</v>
      </c>
    </row>
    <row r="255" spans="1:12" x14ac:dyDescent="0.3">
      <c r="A255" s="2">
        <v>254</v>
      </c>
      <c r="B255" s="2">
        <v>0</v>
      </c>
      <c r="C255" s="2">
        <v>3</v>
      </c>
      <c r="D255" s="2" t="s">
        <v>364</v>
      </c>
      <c r="E255" s="2" t="s">
        <v>13</v>
      </c>
      <c r="F255" s="2">
        <v>30</v>
      </c>
      <c r="G255" s="2">
        <v>1</v>
      </c>
      <c r="H255" s="2">
        <v>0</v>
      </c>
      <c r="I255" s="2" t="s">
        <v>365</v>
      </c>
      <c r="J255" s="2">
        <v>16.100000000000001</v>
      </c>
      <c r="L255" s="2" t="s">
        <v>15</v>
      </c>
    </row>
    <row r="256" spans="1:12" x14ac:dyDescent="0.3">
      <c r="A256" s="2">
        <v>255</v>
      </c>
      <c r="B256" s="2">
        <v>0</v>
      </c>
      <c r="C256" s="2">
        <v>3</v>
      </c>
      <c r="D256" s="2" t="s">
        <v>366</v>
      </c>
      <c r="E256" s="2" t="s">
        <v>17</v>
      </c>
      <c r="F256" s="2">
        <v>41</v>
      </c>
      <c r="G256" s="2">
        <v>0</v>
      </c>
      <c r="H256" s="2">
        <v>2</v>
      </c>
      <c r="I256" s="2">
        <v>370129</v>
      </c>
      <c r="J256" s="2">
        <v>20.212499999999999</v>
      </c>
      <c r="L256" s="2" t="s">
        <v>15</v>
      </c>
    </row>
    <row r="257" spans="1:12" x14ac:dyDescent="0.3">
      <c r="A257" s="2">
        <v>256</v>
      </c>
      <c r="B257" s="2">
        <v>1</v>
      </c>
      <c r="C257" s="2">
        <v>3</v>
      </c>
      <c r="D257" s="2" t="s">
        <v>367</v>
      </c>
      <c r="E257" s="2" t="s">
        <v>17</v>
      </c>
      <c r="F257" s="2">
        <v>29</v>
      </c>
      <c r="G257" s="2">
        <v>0</v>
      </c>
      <c r="H257" s="2">
        <v>2</v>
      </c>
      <c r="I257" s="2">
        <v>2650</v>
      </c>
      <c r="J257" s="2">
        <v>15.245799999999999</v>
      </c>
      <c r="L257" s="2" t="s">
        <v>20</v>
      </c>
    </row>
    <row r="258" spans="1:12" x14ac:dyDescent="0.3">
      <c r="A258" s="2">
        <v>257</v>
      </c>
      <c r="B258" s="2">
        <v>1</v>
      </c>
      <c r="C258" s="2">
        <v>1</v>
      </c>
      <c r="D258" s="2" t="s">
        <v>368</v>
      </c>
      <c r="E258" s="2" t="s">
        <v>17</v>
      </c>
      <c r="G258" s="2">
        <v>0</v>
      </c>
      <c r="H258" s="2">
        <v>0</v>
      </c>
      <c r="I258" s="2" t="s">
        <v>369</v>
      </c>
      <c r="J258" s="2">
        <v>79.2</v>
      </c>
      <c r="L258" s="2" t="s">
        <v>20</v>
      </c>
    </row>
    <row r="259" spans="1:12" x14ac:dyDescent="0.3">
      <c r="A259" s="2">
        <v>258</v>
      </c>
      <c r="B259" s="2">
        <v>1</v>
      </c>
      <c r="C259" s="2">
        <v>1</v>
      </c>
      <c r="D259" s="2" t="s">
        <v>370</v>
      </c>
      <c r="E259" s="2" t="s">
        <v>17</v>
      </c>
      <c r="F259" s="2">
        <v>30</v>
      </c>
      <c r="G259" s="2">
        <v>0</v>
      </c>
      <c r="H259" s="2">
        <v>0</v>
      </c>
      <c r="I259" s="2">
        <v>110152</v>
      </c>
      <c r="J259" s="2">
        <v>86.5</v>
      </c>
      <c r="K259" s="2" t="s">
        <v>371</v>
      </c>
      <c r="L259" s="2" t="s">
        <v>15</v>
      </c>
    </row>
    <row r="260" spans="1:12" x14ac:dyDescent="0.3">
      <c r="A260" s="2">
        <v>259</v>
      </c>
      <c r="B260" s="2">
        <v>1</v>
      </c>
      <c r="C260" s="2">
        <v>1</v>
      </c>
      <c r="D260" s="2" t="s">
        <v>372</v>
      </c>
      <c r="E260" s="2" t="s">
        <v>17</v>
      </c>
      <c r="F260" s="2">
        <v>35</v>
      </c>
      <c r="G260" s="2">
        <v>0</v>
      </c>
      <c r="H260" s="2">
        <v>0</v>
      </c>
      <c r="I260" s="2" t="s">
        <v>373</v>
      </c>
      <c r="J260" s="2">
        <v>512.32920000000001</v>
      </c>
      <c r="L260" s="2" t="s">
        <v>20</v>
      </c>
    </row>
    <row r="261" spans="1:12" x14ac:dyDescent="0.3">
      <c r="A261" s="2">
        <v>260</v>
      </c>
      <c r="B261" s="2">
        <v>1</v>
      </c>
      <c r="C261" s="2">
        <v>2</v>
      </c>
      <c r="D261" s="2" t="s">
        <v>374</v>
      </c>
      <c r="E261" s="2" t="s">
        <v>17</v>
      </c>
      <c r="F261" s="2">
        <v>50</v>
      </c>
      <c r="G261" s="2">
        <v>0</v>
      </c>
      <c r="H261" s="2">
        <v>1</v>
      </c>
      <c r="I261" s="2">
        <v>230433</v>
      </c>
      <c r="J261" s="2">
        <v>26</v>
      </c>
      <c r="L261" s="2" t="s">
        <v>15</v>
      </c>
    </row>
    <row r="262" spans="1:12" x14ac:dyDescent="0.3">
      <c r="A262" s="2">
        <v>261</v>
      </c>
      <c r="B262" s="2">
        <v>0</v>
      </c>
      <c r="C262" s="2">
        <v>3</v>
      </c>
      <c r="D262" s="2" t="s">
        <v>375</v>
      </c>
      <c r="E262" s="2" t="s">
        <v>13</v>
      </c>
      <c r="G262" s="2">
        <v>0</v>
      </c>
      <c r="H262" s="2">
        <v>0</v>
      </c>
      <c r="I262" s="2">
        <v>384461</v>
      </c>
      <c r="J262" s="2">
        <v>7.75</v>
      </c>
      <c r="L262" s="2" t="s">
        <v>27</v>
      </c>
    </row>
    <row r="263" spans="1:12" x14ac:dyDescent="0.3">
      <c r="A263" s="2">
        <v>262</v>
      </c>
      <c r="B263" s="2">
        <v>1</v>
      </c>
      <c r="C263" s="2">
        <v>3</v>
      </c>
      <c r="D263" s="2" t="s">
        <v>376</v>
      </c>
      <c r="E263" s="2" t="s">
        <v>13</v>
      </c>
      <c r="F263" s="2">
        <v>3</v>
      </c>
      <c r="G263" s="2">
        <v>4</v>
      </c>
      <c r="H263" s="2">
        <v>2</v>
      </c>
      <c r="I263" s="2">
        <v>347077</v>
      </c>
      <c r="J263" s="2">
        <v>31.387499999999999</v>
      </c>
      <c r="L263" s="2" t="s">
        <v>15</v>
      </c>
    </row>
    <row r="264" spans="1:12" x14ac:dyDescent="0.3">
      <c r="A264" s="2">
        <v>263</v>
      </c>
      <c r="B264" s="2">
        <v>0</v>
      </c>
      <c r="C264" s="2">
        <v>1</v>
      </c>
      <c r="D264" s="2" t="s">
        <v>377</v>
      </c>
      <c r="E264" s="2" t="s">
        <v>13</v>
      </c>
      <c r="F264" s="2">
        <v>52</v>
      </c>
      <c r="G264" s="2">
        <v>1</v>
      </c>
      <c r="H264" s="2">
        <v>1</v>
      </c>
      <c r="I264" s="2">
        <v>110413</v>
      </c>
      <c r="J264" s="2">
        <v>79.650000000000006</v>
      </c>
      <c r="K264" s="2" t="s">
        <v>378</v>
      </c>
      <c r="L264" s="2" t="s">
        <v>15</v>
      </c>
    </row>
    <row r="265" spans="1:12" x14ac:dyDescent="0.3">
      <c r="A265" s="2">
        <v>264</v>
      </c>
      <c r="B265" s="2">
        <v>0</v>
      </c>
      <c r="C265" s="2">
        <v>1</v>
      </c>
      <c r="D265" s="2" t="s">
        <v>379</v>
      </c>
      <c r="E265" s="2" t="s">
        <v>13</v>
      </c>
      <c r="F265" s="2">
        <v>40</v>
      </c>
      <c r="G265" s="2">
        <v>0</v>
      </c>
      <c r="H265" s="2">
        <v>0</v>
      </c>
      <c r="I265" s="2">
        <v>112059</v>
      </c>
      <c r="J265" s="2">
        <v>0</v>
      </c>
      <c r="K265" s="2" t="s">
        <v>380</v>
      </c>
      <c r="L265" s="2" t="s">
        <v>15</v>
      </c>
    </row>
    <row r="266" spans="1:12" x14ac:dyDescent="0.3">
      <c r="A266" s="2">
        <v>265</v>
      </c>
      <c r="B266" s="2">
        <v>0</v>
      </c>
      <c r="C266" s="2">
        <v>3</v>
      </c>
      <c r="D266" s="2" t="s">
        <v>381</v>
      </c>
      <c r="E266" s="2" t="s">
        <v>17</v>
      </c>
      <c r="G266" s="2">
        <v>0</v>
      </c>
      <c r="H266" s="2">
        <v>0</v>
      </c>
      <c r="I266" s="2">
        <v>382649</v>
      </c>
      <c r="J266" s="2">
        <v>7.75</v>
      </c>
      <c r="L266" s="2" t="s">
        <v>27</v>
      </c>
    </row>
    <row r="267" spans="1:12" x14ac:dyDescent="0.3">
      <c r="A267" s="2">
        <v>266</v>
      </c>
      <c r="B267" s="2">
        <v>0</v>
      </c>
      <c r="C267" s="2">
        <v>2</v>
      </c>
      <c r="D267" s="2" t="s">
        <v>382</v>
      </c>
      <c r="E267" s="2" t="s">
        <v>13</v>
      </c>
      <c r="F267" s="2">
        <v>36</v>
      </c>
      <c r="G267" s="2">
        <v>0</v>
      </c>
      <c r="H267" s="2">
        <v>0</v>
      </c>
      <c r="I267" s="2" t="s">
        <v>383</v>
      </c>
      <c r="J267" s="2">
        <v>10.5</v>
      </c>
      <c r="L267" s="2" t="s">
        <v>15</v>
      </c>
    </row>
    <row r="268" spans="1:12" x14ac:dyDescent="0.3">
      <c r="A268" s="2">
        <v>267</v>
      </c>
      <c r="B268" s="2">
        <v>0</v>
      </c>
      <c r="C268" s="2">
        <v>3</v>
      </c>
      <c r="D268" s="2" t="s">
        <v>384</v>
      </c>
      <c r="E268" s="2" t="s">
        <v>13</v>
      </c>
      <c r="F268" s="2">
        <v>16</v>
      </c>
      <c r="G268" s="2">
        <v>4</v>
      </c>
      <c r="H268" s="2">
        <v>1</v>
      </c>
      <c r="I268" s="2">
        <v>3101295</v>
      </c>
      <c r="J268" s="2">
        <v>39.6875</v>
      </c>
      <c r="L268" s="2" t="s">
        <v>15</v>
      </c>
    </row>
    <row r="269" spans="1:12" x14ac:dyDescent="0.3">
      <c r="A269" s="2">
        <v>268</v>
      </c>
      <c r="B269" s="2">
        <v>1</v>
      </c>
      <c r="C269" s="2">
        <v>3</v>
      </c>
      <c r="D269" s="2" t="s">
        <v>385</v>
      </c>
      <c r="E269" s="2" t="s">
        <v>13</v>
      </c>
      <c r="F269" s="2">
        <v>25</v>
      </c>
      <c r="G269" s="2">
        <v>1</v>
      </c>
      <c r="H269" s="2">
        <v>0</v>
      </c>
      <c r="I269" s="2">
        <v>347083</v>
      </c>
      <c r="J269" s="2">
        <v>7.7750000000000004</v>
      </c>
      <c r="L269" s="2" t="s">
        <v>15</v>
      </c>
    </row>
    <row r="270" spans="1:12" x14ac:dyDescent="0.3">
      <c r="A270" s="2">
        <v>269</v>
      </c>
      <c r="B270" s="2">
        <v>1</v>
      </c>
      <c r="C270" s="2">
        <v>1</v>
      </c>
      <c r="D270" s="2" t="s">
        <v>386</v>
      </c>
      <c r="E270" s="2" t="s">
        <v>17</v>
      </c>
      <c r="F270" s="2">
        <v>58</v>
      </c>
      <c r="G270" s="2">
        <v>0</v>
      </c>
      <c r="H270" s="2">
        <v>1</v>
      </c>
      <c r="I270" s="2" t="s">
        <v>387</v>
      </c>
      <c r="J270" s="2">
        <v>153.46250000000001</v>
      </c>
      <c r="K270" s="2" t="s">
        <v>388</v>
      </c>
      <c r="L270" s="2" t="s">
        <v>15</v>
      </c>
    </row>
    <row r="271" spans="1:12" x14ac:dyDescent="0.3">
      <c r="A271" s="2">
        <v>270</v>
      </c>
      <c r="B271" s="2">
        <v>1</v>
      </c>
      <c r="C271" s="2">
        <v>1</v>
      </c>
      <c r="D271" s="2" t="s">
        <v>389</v>
      </c>
      <c r="E271" s="2" t="s">
        <v>17</v>
      </c>
      <c r="F271" s="2">
        <v>35</v>
      </c>
      <c r="G271" s="2">
        <v>0</v>
      </c>
      <c r="H271" s="2">
        <v>0</v>
      </c>
      <c r="I271" s="2" t="s">
        <v>390</v>
      </c>
      <c r="J271" s="2">
        <v>135.63329999999999</v>
      </c>
      <c r="K271" s="2" t="s">
        <v>391</v>
      </c>
      <c r="L271" s="2" t="s">
        <v>15</v>
      </c>
    </row>
    <row r="272" spans="1:12" x14ac:dyDescent="0.3">
      <c r="A272" s="2">
        <v>271</v>
      </c>
      <c r="B272" s="2">
        <v>0</v>
      </c>
      <c r="C272" s="2">
        <v>1</v>
      </c>
      <c r="D272" s="2" t="s">
        <v>392</v>
      </c>
      <c r="E272" s="2" t="s">
        <v>13</v>
      </c>
      <c r="G272" s="2">
        <v>0</v>
      </c>
      <c r="H272" s="2">
        <v>0</v>
      </c>
      <c r="I272" s="2">
        <v>113798</v>
      </c>
      <c r="J272" s="2">
        <v>31</v>
      </c>
      <c r="L272" s="2" t="s">
        <v>15</v>
      </c>
    </row>
    <row r="273" spans="1:12" x14ac:dyDescent="0.3">
      <c r="A273" s="2">
        <v>272</v>
      </c>
      <c r="B273" s="2">
        <v>1</v>
      </c>
      <c r="C273" s="2">
        <v>3</v>
      </c>
      <c r="D273" s="2" t="s">
        <v>393</v>
      </c>
      <c r="E273" s="2" t="s">
        <v>13</v>
      </c>
      <c r="F273" s="2">
        <v>25</v>
      </c>
      <c r="G273" s="2">
        <v>0</v>
      </c>
      <c r="H273" s="2">
        <v>0</v>
      </c>
      <c r="I273" s="2" t="s">
        <v>270</v>
      </c>
      <c r="J273" s="2">
        <v>0</v>
      </c>
      <c r="L273" s="2" t="s">
        <v>15</v>
      </c>
    </row>
    <row r="274" spans="1:12" x14ac:dyDescent="0.3">
      <c r="A274" s="2">
        <v>273</v>
      </c>
      <c r="B274" s="2">
        <v>1</v>
      </c>
      <c r="C274" s="2">
        <v>2</v>
      </c>
      <c r="D274" s="2" t="s">
        <v>394</v>
      </c>
      <c r="E274" s="2" t="s">
        <v>17</v>
      </c>
      <c r="F274" s="2">
        <v>41</v>
      </c>
      <c r="G274" s="2">
        <v>0</v>
      </c>
      <c r="H274" s="2">
        <v>1</v>
      </c>
      <c r="I274" s="2">
        <v>250644</v>
      </c>
      <c r="J274" s="2">
        <v>19.5</v>
      </c>
      <c r="L274" s="2" t="s">
        <v>15</v>
      </c>
    </row>
    <row r="275" spans="1:12" x14ac:dyDescent="0.3">
      <c r="A275" s="2">
        <v>274</v>
      </c>
      <c r="B275" s="2">
        <v>0</v>
      </c>
      <c r="C275" s="2">
        <v>1</v>
      </c>
      <c r="D275" s="2" t="s">
        <v>395</v>
      </c>
      <c r="E275" s="2" t="s">
        <v>13</v>
      </c>
      <c r="F275" s="2">
        <v>37</v>
      </c>
      <c r="G275" s="2">
        <v>0</v>
      </c>
      <c r="H275" s="2">
        <v>1</v>
      </c>
      <c r="I275" s="2" t="s">
        <v>396</v>
      </c>
      <c r="J275" s="2">
        <v>29.7</v>
      </c>
      <c r="K275" s="2" t="s">
        <v>397</v>
      </c>
      <c r="L275" s="2" t="s">
        <v>20</v>
      </c>
    </row>
    <row r="276" spans="1:12" x14ac:dyDescent="0.3">
      <c r="A276" s="2">
        <v>275</v>
      </c>
      <c r="B276" s="2">
        <v>1</v>
      </c>
      <c r="C276" s="2">
        <v>3</v>
      </c>
      <c r="D276" s="2" t="s">
        <v>1189</v>
      </c>
      <c r="E276" s="2" t="s">
        <v>17</v>
      </c>
      <c r="G276" s="2">
        <v>0</v>
      </c>
      <c r="H276" s="2">
        <v>0</v>
      </c>
      <c r="I276" s="2">
        <v>370375</v>
      </c>
      <c r="J276" s="2">
        <v>7.75</v>
      </c>
      <c r="L276" s="2" t="s">
        <v>27</v>
      </c>
    </row>
    <row r="277" spans="1:12" x14ac:dyDescent="0.3">
      <c r="A277" s="2">
        <v>276</v>
      </c>
      <c r="B277" s="2">
        <v>1</v>
      </c>
      <c r="C277" s="2">
        <v>1</v>
      </c>
      <c r="D277" s="2" t="s">
        <v>398</v>
      </c>
      <c r="E277" s="2" t="s">
        <v>17</v>
      </c>
      <c r="F277" s="2">
        <v>63</v>
      </c>
      <c r="G277" s="2">
        <v>1</v>
      </c>
      <c r="H277" s="2">
        <v>0</v>
      </c>
      <c r="I277" s="2">
        <v>13502</v>
      </c>
      <c r="J277" s="2">
        <v>77.958299999999994</v>
      </c>
      <c r="K277" s="2" t="s">
        <v>399</v>
      </c>
      <c r="L277" s="2" t="s">
        <v>15</v>
      </c>
    </row>
    <row r="278" spans="1:12" x14ac:dyDescent="0.3">
      <c r="A278" s="2">
        <v>277</v>
      </c>
      <c r="B278" s="2">
        <v>0</v>
      </c>
      <c r="C278" s="2">
        <v>3</v>
      </c>
      <c r="D278" s="2" t="s">
        <v>400</v>
      </c>
      <c r="E278" s="2" t="s">
        <v>17</v>
      </c>
      <c r="F278" s="2">
        <v>45</v>
      </c>
      <c r="G278" s="2">
        <v>0</v>
      </c>
      <c r="H278" s="2">
        <v>0</v>
      </c>
      <c r="I278" s="2">
        <v>347073</v>
      </c>
      <c r="J278" s="2">
        <v>7.75</v>
      </c>
      <c r="L278" s="2" t="s">
        <v>15</v>
      </c>
    </row>
    <row r="279" spans="1:12" x14ac:dyDescent="0.3">
      <c r="A279" s="2">
        <v>278</v>
      </c>
      <c r="B279" s="2">
        <v>0</v>
      </c>
      <c r="C279" s="2">
        <v>2</v>
      </c>
      <c r="D279" s="2" t="s">
        <v>1212</v>
      </c>
      <c r="E279" s="2" t="s">
        <v>13</v>
      </c>
      <c r="G279" s="2">
        <v>0</v>
      </c>
      <c r="H279" s="2">
        <v>0</v>
      </c>
      <c r="I279" s="2">
        <v>239853</v>
      </c>
      <c r="J279" s="2">
        <v>0</v>
      </c>
      <c r="L279" s="2" t="s">
        <v>15</v>
      </c>
    </row>
    <row r="280" spans="1:12" x14ac:dyDescent="0.3">
      <c r="A280" s="2">
        <v>279</v>
      </c>
      <c r="B280" s="2">
        <v>0</v>
      </c>
      <c r="C280" s="2">
        <v>3</v>
      </c>
      <c r="D280" s="2" t="s">
        <v>401</v>
      </c>
      <c r="E280" s="2" t="s">
        <v>13</v>
      </c>
      <c r="F280" s="2">
        <v>7</v>
      </c>
      <c r="G280" s="2">
        <v>4</v>
      </c>
      <c r="H280" s="2">
        <v>1</v>
      </c>
      <c r="I280" s="2">
        <v>382652</v>
      </c>
      <c r="J280" s="2">
        <v>29.125</v>
      </c>
      <c r="L280" s="2" t="s">
        <v>27</v>
      </c>
    </row>
    <row r="281" spans="1:12" x14ac:dyDescent="0.3">
      <c r="A281" s="2">
        <v>280</v>
      </c>
      <c r="B281" s="2">
        <v>1</v>
      </c>
      <c r="C281" s="2">
        <v>3</v>
      </c>
      <c r="D281" s="2" t="s">
        <v>402</v>
      </c>
      <c r="E281" s="2" t="s">
        <v>17</v>
      </c>
      <c r="F281" s="2">
        <v>35</v>
      </c>
      <c r="G281" s="2">
        <v>1</v>
      </c>
      <c r="H281" s="2">
        <v>1</v>
      </c>
      <c r="I281" s="2" t="s">
        <v>403</v>
      </c>
      <c r="J281" s="2">
        <v>20.25</v>
      </c>
      <c r="L281" s="2" t="s">
        <v>15</v>
      </c>
    </row>
    <row r="282" spans="1:12" x14ac:dyDescent="0.3">
      <c r="A282" s="2">
        <v>281</v>
      </c>
      <c r="B282" s="2">
        <v>0</v>
      </c>
      <c r="C282" s="2">
        <v>3</v>
      </c>
      <c r="D282" s="2" t="s">
        <v>404</v>
      </c>
      <c r="E282" s="2" t="s">
        <v>13</v>
      </c>
      <c r="F282" s="2">
        <v>65</v>
      </c>
      <c r="G282" s="2">
        <v>0</v>
      </c>
      <c r="H282" s="2">
        <v>0</v>
      </c>
      <c r="I282" s="2">
        <v>336439</v>
      </c>
      <c r="J282" s="2">
        <v>7.75</v>
      </c>
      <c r="L282" s="2" t="s">
        <v>27</v>
      </c>
    </row>
    <row r="283" spans="1:12" x14ac:dyDescent="0.3">
      <c r="A283" s="2">
        <v>282</v>
      </c>
      <c r="B283" s="2">
        <v>0</v>
      </c>
      <c r="C283" s="2">
        <v>3</v>
      </c>
      <c r="D283" s="2" t="s">
        <v>405</v>
      </c>
      <c r="E283" s="2" t="s">
        <v>13</v>
      </c>
      <c r="F283" s="2">
        <v>28</v>
      </c>
      <c r="G283" s="2">
        <v>0</v>
      </c>
      <c r="H283" s="2">
        <v>0</v>
      </c>
      <c r="I283" s="2">
        <v>347464</v>
      </c>
      <c r="J283" s="2">
        <v>7.8541999999999996</v>
      </c>
      <c r="L283" s="2" t="s">
        <v>15</v>
      </c>
    </row>
    <row r="284" spans="1:12" x14ac:dyDescent="0.3">
      <c r="A284" s="2">
        <v>283</v>
      </c>
      <c r="B284" s="2">
        <v>0</v>
      </c>
      <c r="C284" s="2">
        <v>3</v>
      </c>
      <c r="D284" s="2" t="s">
        <v>406</v>
      </c>
      <c r="E284" s="2" t="s">
        <v>13</v>
      </c>
      <c r="F284" s="2">
        <v>16</v>
      </c>
      <c r="G284" s="2">
        <v>0</v>
      </c>
      <c r="H284" s="2">
        <v>0</v>
      </c>
      <c r="I284" s="2">
        <v>345778</v>
      </c>
      <c r="J284" s="2">
        <v>9.5</v>
      </c>
      <c r="L284" s="2" t="s">
        <v>15</v>
      </c>
    </row>
    <row r="285" spans="1:12" x14ac:dyDescent="0.3">
      <c r="A285" s="2">
        <v>284</v>
      </c>
      <c r="B285" s="2">
        <v>1</v>
      </c>
      <c r="C285" s="2">
        <v>3</v>
      </c>
      <c r="D285" s="2" t="s">
        <v>407</v>
      </c>
      <c r="E285" s="2" t="s">
        <v>13</v>
      </c>
      <c r="F285" s="2">
        <v>19</v>
      </c>
      <c r="G285" s="2">
        <v>0</v>
      </c>
      <c r="H285" s="2">
        <v>0</v>
      </c>
      <c r="I285" s="2" t="s">
        <v>408</v>
      </c>
      <c r="J285" s="2">
        <v>8.0500000000000007</v>
      </c>
      <c r="L285" s="2" t="s">
        <v>15</v>
      </c>
    </row>
    <row r="286" spans="1:12" x14ac:dyDescent="0.3">
      <c r="A286" s="2">
        <v>285</v>
      </c>
      <c r="B286" s="2">
        <v>0</v>
      </c>
      <c r="C286" s="2">
        <v>1</v>
      </c>
      <c r="D286" s="2" t="s">
        <v>409</v>
      </c>
      <c r="E286" s="2" t="s">
        <v>13</v>
      </c>
      <c r="G286" s="2">
        <v>0</v>
      </c>
      <c r="H286" s="2">
        <v>0</v>
      </c>
      <c r="I286" s="2">
        <v>113056</v>
      </c>
      <c r="J286" s="2">
        <v>26</v>
      </c>
      <c r="K286" s="2" t="s">
        <v>410</v>
      </c>
      <c r="L286" s="2" t="s">
        <v>15</v>
      </c>
    </row>
    <row r="287" spans="1:12" x14ac:dyDescent="0.3">
      <c r="A287" s="2">
        <v>286</v>
      </c>
      <c r="B287" s="2">
        <v>0</v>
      </c>
      <c r="C287" s="2">
        <v>3</v>
      </c>
      <c r="D287" s="2" t="s">
        <v>411</v>
      </c>
      <c r="E287" s="2" t="s">
        <v>13</v>
      </c>
      <c r="F287" s="2">
        <v>33</v>
      </c>
      <c r="G287" s="2">
        <v>0</v>
      </c>
      <c r="H287" s="2">
        <v>0</v>
      </c>
      <c r="I287" s="2">
        <v>349239</v>
      </c>
      <c r="J287" s="2">
        <v>8.6624999999999996</v>
      </c>
      <c r="L287" s="2" t="s">
        <v>20</v>
      </c>
    </row>
    <row r="288" spans="1:12" x14ac:dyDescent="0.3">
      <c r="A288" s="2">
        <v>287</v>
      </c>
      <c r="B288" s="2">
        <v>1</v>
      </c>
      <c r="C288" s="2">
        <v>3</v>
      </c>
      <c r="D288" s="2" t="s">
        <v>412</v>
      </c>
      <c r="E288" s="2" t="s">
        <v>13</v>
      </c>
      <c r="F288" s="2">
        <v>30</v>
      </c>
      <c r="G288" s="2">
        <v>0</v>
      </c>
      <c r="H288" s="2">
        <v>0</v>
      </c>
      <c r="I288" s="2">
        <v>345774</v>
      </c>
      <c r="J288" s="2">
        <v>9.5</v>
      </c>
      <c r="L288" s="2" t="s">
        <v>15</v>
      </c>
    </row>
    <row r="289" spans="1:12" x14ac:dyDescent="0.3">
      <c r="A289" s="2">
        <v>288</v>
      </c>
      <c r="B289" s="2">
        <v>0</v>
      </c>
      <c r="C289" s="2">
        <v>3</v>
      </c>
      <c r="D289" s="2" t="s">
        <v>413</v>
      </c>
      <c r="E289" s="2" t="s">
        <v>13</v>
      </c>
      <c r="F289" s="2">
        <v>22</v>
      </c>
      <c r="G289" s="2">
        <v>0</v>
      </c>
      <c r="H289" s="2">
        <v>0</v>
      </c>
      <c r="I289" s="2">
        <v>349206</v>
      </c>
      <c r="J289" s="2">
        <v>7.8958000000000004</v>
      </c>
      <c r="L289" s="2" t="s">
        <v>15</v>
      </c>
    </row>
    <row r="290" spans="1:12" x14ac:dyDescent="0.3">
      <c r="A290" s="2">
        <v>289</v>
      </c>
      <c r="B290" s="2">
        <v>1</v>
      </c>
      <c r="C290" s="2">
        <v>2</v>
      </c>
      <c r="D290" s="2" t="s">
        <v>414</v>
      </c>
      <c r="E290" s="2" t="s">
        <v>13</v>
      </c>
      <c r="F290" s="2">
        <v>42</v>
      </c>
      <c r="G290" s="2">
        <v>0</v>
      </c>
      <c r="H290" s="2">
        <v>0</v>
      </c>
      <c r="I290" s="2">
        <v>237798</v>
      </c>
      <c r="J290" s="2">
        <v>13</v>
      </c>
      <c r="L290" s="2" t="s">
        <v>15</v>
      </c>
    </row>
    <row r="291" spans="1:12" x14ac:dyDescent="0.3">
      <c r="A291" s="2">
        <v>290</v>
      </c>
      <c r="B291" s="2">
        <v>1</v>
      </c>
      <c r="C291" s="2">
        <v>3</v>
      </c>
      <c r="D291" s="2" t="s">
        <v>415</v>
      </c>
      <c r="E291" s="2" t="s">
        <v>17</v>
      </c>
      <c r="F291" s="2">
        <v>22</v>
      </c>
      <c r="G291" s="2">
        <v>0</v>
      </c>
      <c r="H291" s="2">
        <v>0</v>
      </c>
      <c r="I291" s="2">
        <v>370373</v>
      </c>
      <c r="J291" s="2">
        <v>7.75</v>
      </c>
      <c r="L291" s="2" t="s">
        <v>27</v>
      </c>
    </row>
    <row r="292" spans="1:12" x14ac:dyDescent="0.3">
      <c r="A292" s="2">
        <v>291</v>
      </c>
      <c r="B292" s="2">
        <v>1</v>
      </c>
      <c r="C292" s="2">
        <v>1</v>
      </c>
      <c r="D292" s="2" t="s">
        <v>1171</v>
      </c>
      <c r="E292" s="2" t="s">
        <v>17</v>
      </c>
      <c r="F292" s="2">
        <v>26</v>
      </c>
      <c r="G292" s="2">
        <v>0</v>
      </c>
      <c r="H292" s="2">
        <v>0</v>
      </c>
      <c r="I292" s="2">
        <v>19877</v>
      </c>
      <c r="J292" s="2">
        <v>78.849999999999994</v>
      </c>
      <c r="L292" s="2" t="s">
        <v>15</v>
      </c>
    </row>
    <row r="293" spans="1:12" x14ac:dyDescent="0.3">
      <c r="A293" s="2">
        <v>292</v>
      </c>
      <c r="B293" s="2">
        <v>1</v>
      </c>
      <c r="C293" s="2">
        <v>1</v>
      </c>
      <c r="D293" s="2" t="s">
        <v>416</v>
      </c>
      <c r="E293" s="2" t="s">
        <v>17</v>
      </c>
      <c r="F293" s="2">
        <v>19</v>
      </c>
      <c r="G293" s="2">
        <v>1</v>
      </c>
      <c r="H293" s="2">
        <v>0</v>
      </c>
      <c r="I293" s="2">
        <v>11967</v>
      </c>
      <c r="J293" s="2">
        <v>91.0792</v>
      </c>
      <c r="K293" s="2" t="s">
        <v>417</v>
      </c>
      <c r="L293" s="2" t="s">
        <v>20</v>
      </c>
    </row>
    <row r="294" spans="1:12" x14ac:dyDescent="0.3">
      <c r="A294" s="2">
        <v>293</v>
      </c>
      <c r="B294" s="2">
        <v>0</v>
      </c>
      <c r="C294" s="2">
        <v>2</v>
      </c>
      <c r="D294" s="2" t="s">
        <v>418</v>
      </c>
      <c r="E294" s="2" t="s">
        <v>13</v>
      </c>
      <c r="F294" s="2">
        <v>36</v>
      </c>
      <c r="G294" s="2">
        <v>0</v>
      </c>
      <c r="H294" s="2">
        <v>0</v>
      </c>
      <c r="I294" s="2" t="s">
        <v>419</v>
      </c>
      <c r="J294" s="2">
        <v>12.875</v>
      </c>
      <c r="K294" s="2" t="s">
        <v>420</v>
      </c>
      <c r="L294" s="2" t="s">
        <v>20</v>
      </c>
    </row>
    <row r="295" spans="1:12" x14ac:dyDescent="0.3">
      <c r="A295" s="2">
        <v>294</v>
      </c>
      <c r="B295" s="2">
        <v>0</v>
      </c>
      <c r="C295" s="2">
        <v>3</v>
      </c>
      <c r="D295" s="2" t="s">
        <v>421</v>
      </c>
      <c r="E295" s="2" t="s">
        <v>17</v>
      </c>
      <c r="F295" s="2">
        <v>24</v>
      </c>
      <c r="G295" s="2">
        <v>0</v>
      </c>
      <c r="H295" s="2">
        <v>0</v>
      </c>
      <c r="I295" s="2">
        <v>349236</v>
      </c>
      <c r="J295" s="2">
        <v>8.85</v>
      </c>
      <c r="L295" s="2" t="s">
        <v>15</v>
      </c>
    </row>
    <row r="296" spans="1:12" x14ac:dyDescent="0.3">
      <c r="A296" s="2">
        <v>295</v>
      </c>
      <c r="B296" s="2">
        <v>0</v>
      </c>
      <c r="C296" s="2">
        <v>3</v>
      </c>
      <c r="D296" s="2" t="s">
        <v>422</v>
      </c>
      <c r="E296" s="2" t="s">
        <v>13</v>
      </c>
      <c r="F296" s="2">
        <v>24</v>
      </c>
      <c r="G296" s="2">
        <v>0</v>
      </c>
      <c r="H296" s="2">
        <v>0</v>
      </c>
      <c r="I296" s="2">
        <v>349233</v>
      </c>
      <c r="J296" s="2">
        <v>7.8958000000000004</v>
      </c>
      <c r="L296" s="2" t="s">
        <v>15</v>
      </c>
    </row>
    <row r="297" spans="1:12" x14ac:dyDescent="0.3">
      <c r="A297" s="2">
        <v>296</v>
      </c>
      <c r="B297" s="2">
        <v>0</v>
      </c>
      <c r="C297" s="2">
        <v>1</v>
      </c>
      <c r="D297" s="2" t="s">
        <v>423</v>
      </c>
      <c r="E297" s="2" t="s">
        <v>13</v>
      </c>
      <c r="G297" s="2">
        <v>0</v>
      </c>
      <c r="H297" s="2">
        <v>0</v>
      </c>
      <c r="I297" s="2" t="s">
        <v>424</v>
      </c>
      <c r="J297" s="2">
        <v>27.720800000000001</v>
      </c>
      <c r="L297" s="2" t="s">
        <v>20</v>
      </c>
    </row>
    <row r="298" spans="1:12" x14ac:dyDescent="0.3">
      <c r="A298" s="2">
        <v>297</v>
      </c>
      <c r="B298" s="2">
        <v>0</v>
      </c>
      <c r="C298" s="2">
        <v>3</v>
      </c>
      <c r="D298" s="2" t="s">
        <v>425</v>
      </c>
      <c r="E298" s="2" t="s">
        <v>13</v>
      </c>
      <c r="F298" s="2">
        <v>23.5</v>
      </c>
      <c r="G298" s="2">
        <v>0</v>
      </c>
      <c r="H298" s="2">
        <v>0</v>
      </c>
      <c r="I298" s="2">
        <v>2693</v>
      </c>
      <c r="J298" s="2">
        <v>7.2291999999999996</v>
      </c>
      <c r="L298" s="2" t="s">
        <v>20</v>
      </c>
    </row>
    <row r="299" spans="1:12" x14ac:dyDescent="0.3">
      <c r="A299" s="2">
        <v>298</v>
      </c>
      <c r="B299" s="2">
        <v>0</v>
      </c>
      <c r="C299" s="2">
        <v>1</v>
      </c>
      <c r="D299" s="2" t="s">
        <v>426</v>
      </c>
      <c r="E299" s="2" t="s">
        <v>17</v>
      </c>
      <c r="F299" s="2">
        <v>2</v>
      </c>
      <c r="G299" s="2">
        <v>1</v>
      </c>
      <c r="H299" s="2">
        <v>2</v>
      </c>
      <c r="I299" s="2">
        <v>113781</v>
      </c>
      <c r="J299" s="2">
        <v>151.55000000000001</v>
      </c>
      <c r="K299" s="2" t="s">
        <v>427</v>
      </c>
      <c r="L299" s="2" t="s">
        <v>15</v>
      </c>
    </row>
    <row r="300" spans="1:12" x14ac:dyDescent="0.3">
      <c r="A300" s="2">
        <v>299</v>
      </c>
      <c r="B300" s="2">
        <v>1</v>
      </c>
      <c r="C300" s="2">
        <v>1</v>
      </c>
      <c r="D300" s="2" t="s">
        <v>428</v>
      </c>
      <c r="E300" s="2" t="s">
        <v>13</v>
      </c>
      <c r="G300" s="2">
        <v>0</v>
      </c>
      <c r="H300" s="2">
        <v>0</v>
      </c>
      <c r="I300" s="2">
        <v>19988</v>
      </c>
      <c r="J300" s="2">
        <v>30.5</v>
      </c>
      <c r="K300" s="2" t="s">
        <v>429</v>
      </c>
      <c r="L300" s="2" t="s">
        <v>15</v>
      </c>
    </row>
    <row r="301" spans="1:12" x14ac:dyDescent="0.3">
      <c r="A301" s="2">
        <v>300</v>
      </c>
      <c r="B301" s="2">
        <v>1</v>
      </c>
      <c r="C301" s="2">
        <v>1</v>
      </c>
      <c r="D301" s="2" t="s">
        <v>430</v>
      </c>
      <c r="E301" s="2" t="s">
        <v>17</v>
      </c>
      <c r="F301" s="2">
        <v>50</v>
      </c>
      <c r="G301" s="2">
        <v>0</v>
      </c>
      <c r="H301" s="2">
        <v>1</v>
      </c>
      <c r="I301" s="2" t="s">
        <v>183</v>
      </c>
      <c r="J301" s="2">
        <v>247.52080000000001</v>
      </c>
      <c r="K301" s="2" t="s">
        <v>184</v>
      </c>
      <c r="L301" s="2" t="s">
        <v>20</v>
      </c>
    </row>
    <row r="302" spans="1:12" x14ac:dyDescent="0.3">
      <c r="A302" s="2">
        <v>301</v>
      </c>
      <c r="B302" s="2">
        <v>1</v>
      </c>
      <c r="C302" s="2">
        <v>3</v>
      </c>
      <c r="D302" s="2" t="s">
        <v>1194</v>
      </c>
      <c r="E302" s="2" t="s">
        <v>17</v>
      </c>
      <c r="G302" s="2">
        <v>0</v>
      </c>
      <c r="H302" s="2">
        <v>0</v>
      </c>
      <c r="I302" s="2">
        <v>9234</v>
      </c>
      <c r="J302" s="2">
        <v>7.75</v>
      </c>
      <c r="L302" s="2" t="s">
        <v>27</v>
      </c>
    </row>
    <row r="303" spans="1:12" x14ac:dyDescent="0.3">
      <c r="A303" s="2">
        <v>302</v>
      </c>
      <c r="B303" s="2">
        <v>1</v>
      </c>
      <c r="C303" s="2">
        <v>3</v>
      </c>
      <c r="D303" s="2" t="s">
        <v>431</v>
      </c>
      <c r="E303" s="2" t="s">
        <v>13</v>
      </c>
      <c r="G303" s="2">
        <v>2</v>
      </c>
      <c r="H303" s="2">
        <v>0</v>
      </c>
      <c r="I303" s="2">
        <v>367226</v>
      </c>
      <c r="J303" s="2">
        <v>23.25</v>
      </c>
      <c r="L303" s="2" t="s">
        <v>27</v>
      </c>
    </row>
    <row r="304" spans="1:12" x14ac:dyDescent="0.3">
      <c r="A304" s="2">
        <v>303</v>
      </c>
      <c r="B304" s="2">
        <v>0</v>
      </c>
      <c r="C304" s="2">
        <v>3</v>
      </c>
      <c r="D304" s="2" t="s">
        <v>432</v>
      </c>
      <c r="E304" s="2" t="s">
        <v>13</v>
      </c>
      <c r="F304" s="2">
        <v>19</v>
      </c>
      <c r="G304" s="2">
        <v>0</v>
      </c>
      <c r="H304" s="2">
        <v>0</v>
      </c>
      <c r="I304" s="2" t="s">
        <v>270</v>
      </c>
      <c r="J304" s="2">
        <v>0</v>
      </c>
      <c r="L304" s="2" t="s">
        <v>15</v>
      </c>
    </row>
    <row r="305" spans="1:12" x14ac:dyDescent="0.3">
      <c r="A305" s="2">
        <v>304</v>
      </c>
      <c r="B305" s="2">
        <v>1</v>
      </c>
      <c r="C305" s="2">
        <v>2</v>
      </c>
      <c r="D305" s="2" t="s">
        <v>433</v>
      </c>
      <c r="E305" s="2" t="s">
        <v>17</v>
      </c>
      <c r="G305" s="2">
        <v>0</v>
      </c>
      <c r="H305" s="2">
        <v>0</v>
      </c>
      <c r="I305" s="2">
        <v>226593</v>
      </c>
      <c r="J305" s="2">
        <v>12.35</v>
      </c>
      <c r="K305" s="2" t="s">
        <v>191</v>
      </c>
      <c r="L305" s="2" t="s">
        <v>27</v>
      </c>
    </row>
    <row r="306" spans="1:12" x14ac:dyDescent="0.3">
      <c r="A306" s="2">
        <v>305</v>
      </c>
      <c r="B306" s="2">
        <v>0</v>
      </c>
      <c r="C306" s="2">
        <v>3</v>
      </c>
      <c r="D306" s="2" t="s">
        <v>1220</v>
      </c>
      <c r="E306" s="2" t="s">
        <v>13</v>
      </c>
      <c r="G306" s="2">
        <v>0</v>
      </c>
      <c r="H306" s="2">
        <v>0</v>
      </c>
      <c r="I306" s="2" t="s">
        <v>434</v>
      </c>
      <c r="J306" s="2">
        <v>8.0500000000000007</v>
      </c>
      <c r="L306" s="2" t="s">
        <v>15</v>
      </c>
    </row>
    <row r="307" spans="1:12" x14ac:dyDescent="0.3">
      <c r="A307" s="2">
        <v>306</v>
      </c>
      <c r="B307" s="2">
        <v>1</v>
      </c>
      <c r="C307" s="2">
        <v>1</v>
      </c>
      <c r="D307" s="2" t="s">
        <v>435</v>
      </c>
      <c r="E307" s="2" t="s">
        <v>13</v>
      </c>
      <c r="F307" s="2">
        <v>0.92</v>
      </c>
      <c r="G307" s="2">
        <v>1</v>
      </c>
      <c r="H307" s="2">
        <v>2</v>
      </c>
      <c r="I307" s="2">
        <v>113781</v>
      </c>
      <c r="J307" s="2">
        <v>151.55000000000001</v>
      </c>
      <c r="K307" s="2" t="s">
        <v>427</v>
      </c>
      <c r="L307" s="2" t="s">
        <v>15</v>
      </c>
    </row>
    <row r="308" spans="1:12" x14ac:dyDescent="0.3">
      <c r="A308" s="2">
        <v>307</v>
      </c>
      <c r="B308" s="2">
        <v>1</v>
      </c>
      <c r="C308" s="2">
        <v>1</v>
      </c>
      <c r="D308" s="2" t="s">
        <v>436</v>
      </c>
      <c r="E308" s="2" t="s">
        <v>17</v>
      </c>
      <c r="G308" s="2">
        <v>0</v>
      </c>
      <c r="H308" s="2">
        <v>0</v>
      </c>
      <c r="I308" s="2">
        <v>17421</v>
      </c>
      <c r="J308" s="2">
        <v>110.88330000000001</v>
      </c>
      <c r="L308" s="2" t="s">
        <v>20</v>
      </c>
    </row>
    <row r="309" spans="1:12" x14ac:dyDescent="0.3">
      <c r="A309" s="2">
        <v>308</v>
      </c>
      <c r="B309" s="2">
        <v>1</v>
      </c>
      <c r="C309" s="2">
        <v>1</v>
      </c>
      <c r="D309" s="2" t="s">
        <v>437</v>
      </c>
      <c r="E309" s="2" t="s">
        <v>17</v>
      </c>
      <c r="F309" s="2">
        <v>17</v>
      </c>
      <c r="G309" s="2">
        <v>1</v>
      </c>
      <c r="H309" s="2">
        <v>0</v>
      </c>
      <c r="I309" s="2" t="s">
        <v>438</v>
      </c>
      <c r="J309" s="2">
        <v>108.9</v>
      </c>
      <c r="K309" s="2" t="s">
        <v>439</v>
      </c>
      <c r="L309" s="2" t="s">
        <v>20</v>
      </c>
    </row>
    <row r="310" spans="1:12" x14ac:dyDescent="0.3">
      <c r="A310" s="2">
        <v>309</v>
      </c>
      <c r="B310" s="2">
        <v>0</v>
      </c>
      <c r="C310" s="2">
        <v>2</v>
      </c>
      <c r="D310" s="2" t="s">
        <v>440</v>
      </c>
      <c r="E310" s="2" t="s">
        <v>13</v>
      </c>
      <c r="F310" s="2">
        <v>30</v>
      </c>
      <c r="G310" s="2">
        <v>1</v>
      </c>
      <c r="H310" s="2">
        <v>0</v>
      </c>
      <c r="I310" s="2" t="s">
        <v>441</v>
      </c>
      <c r="J310" s="2">
        <v>24</v>
      </c>
      <c r="L310" s="2" t="s">
        <v>20</v>
      </c>
    </row>
    <row r="311" spans="1:12" x14ac:dyDescent="0.3">
      <c r="A311" s="2">
        <v>310</v>
      </c>
      <c r="B311" s="2">
        <v>1</v>
      </c>
      <c r="C311" s="2">
        <v>1</v>
      </c>
      <c r="D311" s="2" t="s">
        <v>442</v>
      </c>
      <c r="E311" s="2" t="s">
        <v>17</v>
      </c>
      <c r="F311" s="2">
        <v>30</v>
      </c>
      <c r="G311" s="2">
        <v>0</v>
      </c>
      <c r="H311" s="2">
        <v>0</v>
      </c>
      <c r="I311" s="2" t="s">
        <v>443</v>
      </c>
      <c r="J311" s="2">
        <v>56.929200000000002</v>
      </c>
      <c r="K311" s="2" t="s">
        <v>444</v>
      </c>
      <c r="L311" s="2" t="s">
        <v>20</v>
      </c>
    </row>
    <row r="312" spans="1:12" x14ac:dyDescent="0.3">
      <c r="A312" s="2">
        <v>311</v>
      </c>
      <c r="B312" s="2">
        <v>1</v>
      </c>
      <c r="C312" s="2">
        <v>1</v>
      </c>
      <c r="D312" s="2" t="s">
        <v>445</v>
      </c>
      <c r="E312" s="2" t="s">
        <v>17</v>
      </c>
      <c r="F312" s="2">
        <v>24</v>
      </c>
      <c r="G312" s="2">
        <v>0</v>
      </c>
      <c r="H312" s="2">
        <v>0</v>
      </c>
      <c r="I312" s="2">
        <v>11767</v>
      </c>
      <c r="J312" s="2">
        <v>83.158299999999997</v>
      </c>
      <c r="K312" s="2" t="s">
        <v>446</v>
      </c>
      <c r="L312" s="2" t="s">
        <v>20</v>
      </c>
    </row>
    <row r="313" spans="1:12" x14ac:dyDescent="0.3">
      <c r="A313" s="2">
        <v>312</v>
      </c>
      <c r="B313" s="2">
        <v>1</v>
      </c>
      <c r="C313" s="2">
        <v>1</v>
      </c>
      <c r="D313" s="2" t="s">
        <v>447</v>
      </c>
      <c r="E313" s="2" t="s">
        <v>17</v>
      </c>
      <c r="F313" s="2">
        <v>18</v>
      </c>
      <c r="G313" s="2">
        <v>2</v>
      </c>
      <c r="H313" s="2">
        <v>2</v>
      </c>
      <c r="I313" s="2" t="s">
        <v>448</v>
      </c>
      <c r="J313" s="2">
        <v>262.375</v>
      </c>
      <c r="K313" s="2" t="s">
        <v>449</v>
      </c>
      <c r="L313" s="2" t="s">
        <v>20</v>
      </c>
    </row>
    <row r="314" spans="1:12" x14ac:dyDescent="0.3">
      <c r="A314" s="2">
        <v>313</v>
      </c>
      <c r="B314" s="2">
        <v>0</v>
      </c>
      <c r="C314" s="2">
        <v>2</v>
      </c>
      <c r="D314" s="2" t="s">
        <v>450</v>
      </c>
      <c r="E314" s="2" t="s">
        <v>17</v>
      </c>
      <c r="F314" s="2">
        <v>26</v>
      </c>
      <c r="G314" s="2">
        <v>1</v>
      </c>
      <c r="H314" s="2">
        <v>1</v>
      </c>
      <c r="I314" s="2">
        <v>250651</v>
      </c>
      <c r="J314" s="2">
        <v>26</v>
      </c>
      <c r="L314" s="2" t="s">
        <v>15</v>
      </c>
    </row>
    <row r="315" spans="1:12" x14ac:dyDescent="0.3">
      <c r="A315" s="2">
        <v>314</v>
      </c>
      <c r="B315" s="2">
        <v>0</v>
      </c>
      <c r="C315" s="2">
        <v>3</v>
      </c>
      <c r="D315" s="2" t="s">
        <v>451</v>
      </c>
      <c r="E315" s="2" t="s">
        <v>13</v>
      </c>
      <c r="F315" s="2">
        <v>28</v>
      </c>
      <c r="G315" s="2">
        <v>0</v>
      </c>
      <c r="H315" s="2">
        <v>0</v>
      </c>
      <c r="I315" s="2">
        <v>349243</v>
      </c>
      <c r="J315" s="2">
        <v>7.8958000000000004</v>
      </c>
      <c r="L315" s="2" t="s">
        <v>15</v>
      </c>
    </row>
    <row r="316" spans="1:12" x14ac:dyDescent="0.3">
      <c r="A316" s="2">
        <v>315</v>
      </c>
      <c r="B316" s="2">
        <v>0</v>
      </c>
      <c r="C316" s="2">
        <v>2</v>
      </c>
      <c r="D316" s="2" t="s">
        <v>452</v>
      </c>
      <c r="E316" s="2" t="s">
        <v>13</v>
      </c>
      <c r="F316" s="2">
        <v>43</v>
      </c>
      <c r="G316" s="2">
        <v>1</v>
      </c>
      <c r="H316" s="2">
        <v>1</v>
      </c>
      <c r="I316" s="2" t="s">
        <v>453</v>
      </c>
      <c r="J316" s="2">
        <v>26.25</v>
      </c>
      <c r="L316" s="2" t="s">
        <v>15</v>
      </c>
    </row>
    <row r="317" spans="1:12" x14ac:dyDescent="0.3">
      <c r="A317" s="2">
        <v>316</v>
      </c>
      <c r="B317" s="2">
        <v>1</v>
      </c>
      <c r="C317" s="2">
        <v>3</v>
      </c>
      <c r="D317" s="2" t="s">
        <v>454</v>
      </c>
      <c r="E317" s="2" t="s">
        <v>17</v>
      </c>
      <c r="F317" s="2">
        <v>26</v>
      </c>
      <c r="G317" s="2">
        <v>0</v>
      </c>
      <c r="H317" s="2">
        <v>0</v>
      </c>
      <c r="I317" s="2">
        <v>347470</v>
      </c>
      <c r="J317" s="2">
        <v>7.8541999999999996</v>
      </c>
      <c r="L317" s="2" t="s">
        <v>15</v>
      </c>
    </row>
    <row r="318" spans="1:12" x14ac:dyDescent="0.3">
      <c r="A318" s="2">
        <v>317</v>
      </c>
      <c r="B318" s="2">
        <v>1</v>
      </c>
      <c r="C318" s="2">
        <v>2</v>
      </c>
      <c r="D318" s="2" t="s">
        <v>455</v>
      </c>
      <c r="E318" s="2" t="s">
        <v>17</v>
      </c>
      <c r="F318" s="2">
        <v>24</v>
      </c>
      <c r="G318" s="2">
        <v>1</v>
      </c>
      <c r="H318" s="2">
        <v>0</v>
      </c>
      <c r="I318" s="2">
        <v>244367</v>
      </c>
      <c r="J318" s="2">
        <v>26</v>
      </c>
      <c r="L318" s="2" t="s">
        <v>15</v>
      </c>
    </row>
    <row r="319" spans="1:12" x14ac:dyDescent="0.3">
      <c r="A319" s="2">
        <v>318</v>
      </c>
      <c r="B319" s="2">
        <v>0</v>
      </c>
      <c r="C319" s="2">
        <v>2</v>
      </c>
      <c r="D319" s="2" t="s">
        <v>456</v>
      </c>
      <c r="E319" s="2" t="s">
        <v>13</v>
      </c>
      <c r="F319" s="2">
        <v>54</v>
      </c>
      <c r="G319" s="2">
        <v>0</v>
      </c>
      <c r="H319" s="2">
        <v>0</v>
      </c>
      <c r="I319" s="2">
        <v>29011</v>
      </c>
      <c r="J319" s="2">
        <v>14</v>
      </c>
      <c r="L319" s="2" t="s">
        <v>15</v>
      </c>
    </row>
    <row r="320" spans="1:12" x14ac:dyDescent="0.3">
      <c r="A320" s="2">
        <v>319</v>
      </c>
      <c r="B320" s="2">
        <v>1</v>
      </c>
      <c r="C320" s="2">
        <v>1</v>
      </c>
      <c r="D320" s="2" t="s">
        <v>457</v>
      </c>
      <c r="E320" s="2" t="s">
        <v>17</v>
      </c>
      <c r="F320" s="2">
        <v>31</v>
      </c>
      <c r="G320" s="2">
        <v>0</v>
      </c>
      <c r="H320" s="2">
        <v>2</v>
      </c>
      <c r="I320" s="2">
        <v>36928</v>
      </c>
      <c r="J320" s="2">
        <v>164.86670000000001</v>
      </c>
      <c r="K320" s="2" t="s">
        <v>458</v>
      </c>
      <c r="L320" s="2" t="s">
        <v>15</v>
      </c>
    </row>
    <row r="321" spans="1:12" x14ac:dyDescent="0.3">
      <c r="A321" s="2">
        <v>320</v>
      </c>
      <c r="B321" s="2">
        <v>1</v>
      </c>
      <c r="C321" s="2">
        <v>1</v>
      </c>
      <c r="D321" s="2" t="s">
        <v>459</v>
      </c>
      <c r="E321" s="2" t="s">
        <v>17</v>
      </c>
      <c r="F321" s="2">
        <v>40</v>
      </c>
      <c r="G321" s="2">
        <v>1</v>
      </c>
      <c r="H321" s="2">
        <v>1</v>
      </c>
      <c r="I321" s="2">
        <v>16966</v>
      </c>
      <c r="J321" s="2">
        <v>134.5</v>
      </c>
      <c r="K321" s="2" t="s">
        <v>460</v>
      </c>
      <c r="L321" s="2" t="s">
        <v>20</v>
      </c>
    </row>
    <row r="322" spans="1:12" x14ac:dyDescent="0.3">
      <c r="A322" s="2">
        <v>321</v>
      </c>
      <c r="B322" s="2">
        <v>0</v>
      </c>
      <c r="C322" s="2">
        <v>3</v>
      </c>
      <c r="D322" s="2" t="s">
        <v>461</v>
      </c>
      <c r="E322" s="2" t="s">
        <v>13</v>
      </c>
      <c r="F322" s="2">
        <v>22</v>
      </c>
      <c r="G322" s="2">
        <v>0</v>
      </c>
      <c r="H322" s="2">
        <v>0</v>
      </c>
      <c r="I322" s="2" t="s">
        <v>462</v>
      </c>
      <c r="J322" s="2">
        <v>7.25</v>
      </c>
      <c r="L322" s="2" t="s">
        <v>15</v>
      </c>
    </row>
    <row r="323" spans="1:12" x14ac:dyDescent="0.3">
      <c r="A323" s="2">
        <v>322</v>
      </c>
      <c r="B323" s="2">
        <v>0</v>
      </c>
      <c r="C323" s="2">
        <v>3</v>
      </c>
      <c r="D323" s="2" t="s">
        <v>463</v>
      </c>
      <c r="E323" s="2" t="s">
        <v>13</v>
      </c>
      <c r="F323" s="2">
        <v>27</v>
      </c>
      <c r="G323" s="2">
        <v>0</v>
      </c>
      <c r="H323" s="2">
        <v>0</v>
      </c>
      <c r="I323" s="2">
        <v>349219</v>
      </c>
      <c r="J323" s="2">
        <v>7.8958000000000004</v>
      </c>
      <c r="L323" s="2" t="s">
        <v>15</v>
      </c>
    </row>
    <row r="324" spans="1:12" x14ac:dyDescent="0.3">
      <c r="A324" s="2">
        <v>323</v>
      </c>
      <c r="B324" s="2">
        <v>1</v>
      </c>
      <c r="C324" s="2">
        <v>2</v>
      </c>
      <c r="D324" s="2" t="s">
        <v>464</v>
      </c>
      <c r="E324" s="2" t="s">
        <v>17</v>
      </c>
      <c r="F324" s="2">
        <v>30</v>
      </c>
      <c r="G324" s="2">
        <v>0</v>
      </c>
      <c r="H324" s="2">
        <v>0</v>
      </c>
      <c r="I324" s="2">
        <v>234818</v>
      </c>
      <c r="J324" s="2">
        <v>12.35</v>
      </c>
      <c r="L324" s="2" t="s">
        <v>27</v>
      </c>
    </row>
    <row r="325" spans="1:12" x14ac:dyDescent="0.3">
      <c r="A325" s="2">
        <v>324</v>
      </c>
      <c r="B325" s="2">
        <v>1</v>
      </c>
      <c r="C325" s="2">
        <v>2</v>
      </c>
      <c r="D325" s="2" t="s">
        <v>465</v>
      </c>
      <c r="E325" s="2" t="s">
        <v>17</v>
      </c>
      <c r="F325" s="2">
        <v>22</v>
      </c>
      <c r="G325" s="2">
        <v>1</v>
      </c>
      <c r="H325" s="2">
        <v>1</v>
      </c>
      <c r="I325" s="2">
        <v>248738</v>
      </c>
      <c r="J325" s="2">
        <v>29</v>
      </c>
      <c r="L325" s="2" t="s">
        <v>15</v>
      </c>
    </row>
    <row r="326" spans="1:12" x14ac:dyDescent="0.3">
      <c r="A326" s="2">
        <v>325</v>
      </c>
      <c r="B326" s="2">
        <v>0</v>
      </c>
      <c r="C326" s="2">
        <v>3</v>
      </c>
      <c r="D326" s="2" t="s">
        <v>466</v>
      </c>
      <c r="E326" s="2" t="s">
        <v>13</v>
      </c>
      <c r="G326" s="2">
        <v>8</v>
      </c>
      <c r="H326" s="2">
        <v>2</v>
      </c>
      <c r="I326" s="2" t="s">
        <v>243</v>
      </c>
      <c r="J326" s="2">
        <v>69.55</v>
      </c>
      <c r="L326" s="2" t="s">
        <v>15</v>
      </c>
    </row>
    <row r="327" spans="1:12" x14ac:dyDescent="0.3">
      <c r="A327" s="2">
        <v>326</v>
      </c>
      <c r="B327" s="2">
        <v>1</v>
      </c>
      <c r="C327" s="2">
        <v>1</v>
      </c>
      <c r="D327" s="2" t="s">
        <v>467</v>
      </c>
      <c r="E327" s="2" t="s">
        <v>17</v>
      </c>
      <c r="F327" s="2">
        <v>36</v>
      </c>
      <c r="G327" s="2">
        <v>0</v>
      </c>
      <c r="H327" s="2">
        <v>0</v>
      </c>
      <c r="I327" s="2" t="s">
        <v>390</v>
      </c>
      <c r="J327" s="2">
        <v>135.63329999999999</v>
      </c>
      <c r="K327" s="2" t="s">
        <v>468</v>
      </c>
      <c r="L327" s="2" t="s">
        <v>20</v>
      </c>
    </row>
    <row r="328" spans="1:12" x14ac:dyDescent="0.3">
      <c r="A328" s="2">
        <v>327</v>
      </c>
      <c r="B328" s="2">
        <v>0</v>
      </c>
      <c r="C328" s="2">
        <v>3</v>
      </c>
      <c r="D328" s="2" t="s">
        <v>469</v>
      </c>
      <c r="E328" s="2" t="s">
        <v>13</v>
      </c>
      <c r="F328" s="2">
        <v>61</v>
      </c>
      <c r="G328" s="2">
        <v>0</v>
      </c>
      <c r="H328" s="2">
        <v>0</v>
      </c>
      <c r="I328" s="2">
        <v>345364</v>
      </c>
      <c r="J328" s="2">
        <v>6.2374999999999998</v>
      </c>
      <c r="L328" s="2" t="s">
        <v>15</v>
      </c>
    </row>
    <row r="329" spans="1:12" x14ac:dyDescent="0.3">
      <c r="A329" s="2">
        <v>328</v>
      </c>
      <c r="B329" s="2">
        <v>1</v>
      </c>
      <c r="C329" s="2">
        <v>2</v>
      </c>
      <c r="D329" s="2" t="s">
        <v>470</v>
      </c>
      <c r="E329" s="2" t="s">
        <v>17</v>
      </c>
      <c r="F329" s="2">
        <v>36</v>
      </c>
      <c r="G329" s="2">
        <v>0</v>
      </c>
      <c r="H329" s="2">
        <v>0</v>
      </c>
      <c r="I329" s="2">
        <v>28551</v>
      </c>
      <c r="J329" s="2">
        <v>13</v>
      </c>
      <c r="K329" s="2" t="s">
        <v>420</v>
      </c>
      <c r="L329" s="2" t="s">
        <v>15</v>
      </c>
    </row>
    <row r="330" spans="1:12" x14ac:dyDescent="0.3">
      <c r="A330" s="2">
        <v>329</v>
      </c>
      <c r="B330" s="2">
        <v>1</v>
      </c>
      <c r="C330" s="2">
        <v>3</v>
      </c>
      <c r="D330" s="2" t="s">
        <v>471</v>
      </c>
      <c r="E330" s="2" t="s">
        <v>17</v>
      </c>
      <c r="F330" s="2">
        <v>31</v>
      </c>
      <c r="G330" s="2">
        <v>1</v>
      </c>
      <c r="H330" s="2">
        <v>1</v>
      </c>
      <c r="I330" s="2">
        <v>363291</v>
      </c>
      <c r="J330" s="2">
        <v>20.524999999999999</v>
      </c>
      <c r="L330" s="2" t="s">
        <v>15</v>
      </c>
    </row>
    <row r="331" spans="1:12" x14ac:dyDescent="0.3">
      <c r="A331" s="2">
        <v>330</v>
      </c>
      <c r="B331" s="2">
        <v>1</v>
      </c>
      <c r="C331" s="2">
        <v>1</v>
      </c>
      <c r="D331" s="2" t="s">
        <v>472</v>
      </c>
      <c r="E331" s="2" t="s">
        <v>17</v>
      </c>
      <c r="F331" s="2">
        <v>16</v>
      </c>
      <c r="G331" s="2">
        <v>0</v>
      </c>
      <c r="H331" s="2">
        <v>1</v>
      </c>
      <c r="I331" s="2">
        <v>111361</v>
      </c>
      <c r="J331" s="2">
        <v>57.979199999999999</v>
      </c>
      <c r="K331" s="2" t="s">
        <v>473</v>
      </c>
      <c r="L331" s="2" t="s">
        <v>20</v>
      </c>
    </row>
    <row r="332" spans="1:12" x14ac:dyDescent="0.3">
      <c r="A332" s="2">
        <v>331</v>
      </c>
      <c r="B332" s="2">
        <v>1</v>
      </c>
      <c r="C332" s="2">
        <v>3</v>
      </c>
      <c r="D332" s="2" t="s">
        <v>474</v>
      </c>
      <c r="E332" s="2" t="s">
        <v>17</v>
      </c>
      <c r="G332" s="2">
        <v>2</v>
      </c>
      <c r="H332" s="2">
        <v>0</v>
      </c>
      <c r="I332" s="2">
        <v>367226</v>
      </c>
      <c r="J332" s="2">
        <v>23.25</v>
      </c>
      <c r="L332" s="2" t="s">
        <v>27</v>
      </c>
    </row>
    <row r="333" spans="1:12" x14ac:dyDescent="0.3">
      <c r="A333" s="2">
        <v>332</v>
      </c>
      <c r="B333" s="2">
        <v>0</v>
      </c>
      <c r="C333" s="2">
        <v>1</v>
      </c>
      <c r="D333" s="2" t="s">
        <v>475</v>
      </c>
      <c r="E333" s="2" t="s">
        <v>13</v>
      </c>
      <c r="F333" s="2">
        <v>45.5</v>
      </c>
      <c r="G333" s="2">
        <v>0</v>
      </c>
      <c r="H333" s="2">
        <v>0</v>
      </c>
      <c r="I333" s="2">
        <v>113043</v>
      </c>
      <c r="J333" s="2">
        <v>28.5</v>
      </c>
      <c r="K333" s="2" t="s">
        <v>476</v>
      </c>
      <c r="L333" s="2" t="s">
        <v>15</v>
      </c>
    </row>
    <row r="334" spans="1:12" x14ac:dyDescent="0.3">
      <c r="A334" s="2">
        <v>333</v>
      </c>
      <c r="B334" s="2">
        <v>0</v>
      </c>
      <c r="C334" s="2">
        <v>1</v>
      </c>
      <c r="D334" s="2" t="s">
        <v>477</v>
      </c>
      <c r="E334" s="2" t="s">
        <v>13</v>
      </c>
      <c r="F334" s="2">
        <v>38</v>
      </c>
      <c r="G334" s="2">
        <v>0</v>
      </c>
      <c r="H334" s="2">
        <v>1</v>
      </c>
      <c r="I334" s="2" t="s">
        <v>387</v>
      </c>
      <c r="J334" s="2">
        <v>153.46250000000001</v>
      </c>
      <c r="K334" s="2" t="s">
        <v>478</v>
      </c>
      <c r="L334" s="2" t="s">
        <v>15</v>
      </c>
    </row>
    <row r="335" spans="1:12" x14ac:dyDescent="0.3">
      <c r="A335" s="2">
        <v>334</v>
      </c>
      <c r="B335" s="2">
        <v>0</v>
      </c>
      <c r="C335" s="2">
        <v>3</v>
      </c>
      <c r="D335" s="2" t="s">
        <v>479</v>
      </c>
      <c r="E335" s="2" t="s">
        <v>13</v>
      </c>
      <c r="F335" s="2">
        <v>16</v>
      </c>
      <c r="G335" s="2">
        <v>2</v>
      </c>
      <c r="H335" s="2">
        <v>0</v>
      </c>
      <c r="I335" s="2">
        <v>345764</v>
      </c>
      <c r="J335" s="2">
        <v>18</v>
      </c>
      <c r="L335" s="2" t="s">
        <v>15</v>
      </c>
    </row>
    <row r="336" spans="1:12" x14ac:dyDescent="0.3">
      <c r="A336" s="2">
        <v>335</v>
      </c>
      <c r="B336" s="2">
        <v>1</v>
      </c>
      <c r="C336" s="2">
        <v>1</v>
      </c>
      <c r="D336" s="2" t="s">
        <v>480</v>
      </c>
      <c r="E336" s="2" t="s">
        <v>17</v>
      </c>
      <c r="G336" s="2">
        <v>1</v>
      </c>
      <c r="H336" s="2">
        <v>0</v>
      </c>
      <c r="I336" s="2" t="s">
        <v>481</v>
      </c>
      <c r="J336" s="2">
        <v>133.65</v>
      </c>
      <c r="L336" s="2" t="s">
        <v>15</v>
      </c>
    </row>
    <row r="337" spans="1:12" x14ac:dyDescent="0.3">
      <c r="A337" s="2">
        <v>336</v>
      </c>
      <c r="B337" s="2">
        <v>0</v>
      </c>
      <c r="C337" s="2">
        <v>3</v>
      </c>
      <c r="D337" s="2" t="s">
        <v>482</v>
      </c>
      <c r="E337" s="2" t="s">
        <v>13</v>
      </c>
      <c r="G337" s="2">
        <v>0</v>
      </c>
      <c r="H337" s="2">
        <v>0</v>
      </c>
      <c r="I337" s="2">
        <v>349225</v>
      </c>
      <c r="J337" s="2">
        <v>7.8958000000000004</v>
      </c>
      <c r="L337" s="2" t="s">
        <v>15</v>
      </c>
    </row>
    <row r="338" spans="1:12" x14ac:dyDescent="0.3">
      <c r="A338" s="2">
        <v>337</v>
      </c>
      <c r="B338" s="2">
        <v>0</v>
      </c>
      <c r="C338" s="2">
        <v>1</v>
      </c>
      <c r="D338" s="2" t="s">
        <v>483</v>
      </c>
      <c r="E338" s="2" t="s">
        <v>13</v>
      </c>
      <c r="F338" s="2">
        <v>29</v>
      </c>
      <c r="G338" s="2">
        <v>1</v>
      </c>
      <c r="H338" s="2">
        <v>0</v>
      </c>
      <c r="I338" s="2">
        <v>113776</v>
      </c>
      <c r="J338" s="2">
        <v>66.599999999999994</v>
      </c>
      <c r="K338" s="2" t="s">
        <v>230</v>
      </c>
      <c r="L338" s="2" t="s">
        <v>15</v>
      </c>
    </row>
    <row r="339" spans="1:12" x14ac:dyDescent="0.3">
      <c r="A339" s="2">
        <v>338</v>
      </c>
      <c r="B339" s="2">
        <v>1</v>
      </c>
      <c r="C339" s="2">
        <v>1</v>
      </c>
      <c r="D339" s="2" t="s">
        <v>484</v>
      </c>
      <c r="E339" s="2" t="s">
        <v>17</v>
      </c>
      <c r="F339" s="2">
        <v>41</v>
      </c>
      <c r="G339" s="2">
        <v>0</v>
      </c>
      <c r="H339" s="2">
        <v>0</v>
      </c>
      <c r="I339" s="2">
        <v>16966</v>
      </c>
      <c r="J339" s="2">
        <v>134.5</v>
      </c>
      <c r="K339" s="2" t="s">
        <v>485</v>
      </c>
      <c r="L339" s="2" t="s">
        <v>20</v>
      </c>
    </row>
    <row r="340" spans="1:12" x14ac:dyDescent="0.3">
      <c r="A340" s="2">
        <v>339</v>
      </c>
      <c r="B340" s="2">
        <v>1</v>
      </c>
      <c r="C340" s="2">
        <v>3</v>
      </c>
      <c r="D340" s="2" t="s">
        <v>486</v>
      </c>
      <c r="E340" s="2" t="s">
        <v>13</v>
      </c>
      <c r="F340" s="2">
        <v>45</v>
      </c>
      <c r="G340" s="2">
        <v>0</v>
      </c>
      <c r="H340" s="2">
        <v>0</v>
      </c>
      <c r="I340" s="2">
        <v>7598</v>
      </c>
      <c r="J340" s="2">
        <v>8.0500000000000007</v>
      </c>
      <c r="L340" s="2" t="s">
        <v>15</v>
      </c>
    </row>
    <row r="341" spans="1:12" x14ac:dyDescent="0.3">
      <c r="A341" s="2">
        <v>340</v>
      </c>
      <c r="B341" s="2">
        <v>0</v>
      </c>
      <c r="C341" s="2">
        <v>1</v>
      </c>
      <c r="D341" s="2" t="s">
        <v>487</v>
      </c>
      <c r="E341" s="2" t="s">
        <v>13</v>
      </c>
      <c r="F341" s="2">
        <v>45</v>
      </c>
      <c r="G341" s="2">
        <v>0</v>
      </c>
      <c r="H341" s="2">
        <v>0</v>
      </c>
      <c r="I341" s="2">
        <v>113784</v>
      </c>
      <c r="J341" s="2">
        <v>35.5</v>
      </c>
      <c r="K341" s="2" t="s">
        <v>488</v>
      </c>
      <c r="L341" s="2" t="s">
        <v>15</v>
      </c>
    </row>
    <row r="342" spans="1:12" x14ac:dyDescent="0.3">
      <c r="A342" s="2">
        <v>341</v>
      </c>
      <c r="B342" s="2">
        <v>1</v>
      </c>
      <c r="C342" s="2">
        <v>2</v>
      </c>
      <c r="D342" s="2" t="s">
        <v>489</v>
      </c>
      <c r="E342" s="2" t="s">
        <v>13</v>
      </c>
      <c r="F342" s="2">
        <v>2</v>
      </c>
      <c r="G342" s="2">
        <v>1</v>
      </c>
      <c r="H342" s="2">
        <v>1</v>
      </c>
      <c r="I342" s="2">
        <v>230080</v>
      </c>
      <c r="J342" s="2">
        <v>26</v>
      </c>
      <c r="K342" s="2" t="s">
        <v>225</v>
      </c>
      <c r="L342" s="2" t="s">
        <v>15</v>
      </c>
    </row>
    <row r="343" spans="1:12" x14ac:dyDescent="0.3">
      <c r="A343" s="2">
        <v>342</v>
      </c>
      <c r="B343" s="2">
        <v>1</v>
      </c>
      <c r="C343" s="2">
        <v>1</v>
      </c>
      <c r="D343" s="2" t="s">
        <v>490</v>
      </c>
      <c r="E343" s="2" t="s">
        <v>17</v>
      </c>
      <c r="F343" s="2">
        <v>24</v>
      </c>
      <c r="G343" s="2">
        <v>3</v>
      </c>
      <c r="H343" s="2">
        <v>2</v>
      </c>
      <c r="I343" s="2">
        <v>19950</v>
      </c>
      <c r="J343" s="2">
        <v>263</v>
      </c>
      <c r="K343" s="2" t="s">
        <v>55</v>
      </c>
      <c r="L343" s="2" t="s">
        <v>15</v>
      </c>
    </row>
    <row r="344" spans="1:12" x14ac:dyDescent="0.3">
      <c r="A344" s="2">
        <v>343</v>
      </c>
      <c r="B344" s="2">
        <v>0</v>
      </c>
      <c r="C344" s="2">
        <v>2</v>
      </c>
      <c r="D344" s="2" t="s">
        <v>491</v>
      </c>
      <c r="E344" s="2" t="s">
        <v>13</v>
      </c>
      <c r="F344" s="2">
        <v>28</v>
      </c>
      <c r="G344" s="2">
        <v>0</v>
      </c>
      <c r="H344" s="2">
        <v>0</v>
      </c>
      <c r="I344" s="2">
        <v>248740</v>
      </c>
      <c r="J344" s="2">
        <v>13</v>
      </c>
      <c r="L344" s="2" t="s">
        <v>15</v>
      </c>
    </row>
    <row r="345" spans="1:12" x14ac:dyDescent="0.3">
      <c r="A345" s="2">
        <v>344</v>
      </c>
      <c r="B345" s="2">
        <v>0</v>
      </c>
      <c r="C345" s="2">
        <v>2</v>
      </c>
      <c r="D345" s="2" t="s">
        <v>492</v>
      </c>
      <c r="E345" s="2" t="s">
        <v>13</v>
      </c>
      <c r="F345" s="2">
        <v>25</v>
      </c>
      <c r="G345" s="2">
        <v>0</v>
      </c>
      <c r="H345" s="2">
        <v>0</v>
      </c>
      <c r="I345" s="2">
        <v>244361</v>
      </c>
      <c r="J345" s="2">
        <v>13</v>
      </c>
      <c r="L345" s="2" t="s">
        <v>15</v>
      </c>
    </row>
    <row r="346" spans="1:12" x14ac:dyDescent="0.3">
      <c r="A346" s="2">
        <v>345</v>
      </c>
      <c r="B346" s="2">
        <v>0</v>
      </c>
      <c r="C346" s="2">
        <v>2</v>
      </c>
      <c r="D346" s="2" t="s">
        <v>493</v>
      </c>
      <c r="E346" s="2" t="s">
        <v>13</v>
      </c>
      <c r="F346" s="2">
        <v>36</v>
      </c>
      <c r="G346" s="2">
        <v>0</v>
      </c>
      <c r="H346" s="2">
        <v>0</v>
      </c>
      <c r="I346" s="2">
        <v>229236</v>
      </c>
      <c r="J346" s="2">
        <v>13</v>
      </c>
      <c r="L346" s="2" t="s">
        <v>15</v>
      </c>
    </row>
    <row r="347" spans="1:12" x14ac:dyDescent="0.3">
      <c r="A347" s="2">
        <v>346</v>
      </c>
      <c r="B347" s="2">
        <v>1</v>
      </c>
      <c r="C347" s="2">
        <v>2</v>
      </c>
      <c r="D347" s="2" t="s">
        <v>1174</v>
      </c>
      <c r="E347" s="2" t="s">
        <v>17</v>
      </c>
      <c r="F347" s="2">
        <v>24</v>
      </c>
      <c r="G347" s="2">
        <v>0</v>
      </c>
      <c r="H347" s="2">
        <v>0</v>
      </c>
      <c r="I347" s="2">
        <v>248733</v>
      </c>
      <c r="J347" s="2">
        <v>13</v>
      </c>
      <c r="K347" s="2" t="s">
        <v>114</v>
      </c>
      <c r="L347" s="2" t="s">
        <v>15</v>
      </c>
    </row>
    <row r="348" spans="1:12" x14ac:dyDescent="0.3">
      <c r="A348" s="2">
        <v>347</v>
      </c>
      <c r="B348" s="2">
        <v>1</v>
      </c>
      <c r="C348" s="2">
        <v>2</v>
      </c>
      <c r="D348" s="2" t="s">
        <v>494</v>
      </c>
      <c r="E348" s="2" t="s">
        <v>17</v>
      </c>
      <c r="F348" s="2">
        <v>40</v>
      </c>
      <c r="G348" s="2">
        <v>0</v>
      </c>
      <c r="H348" s="2">
        <v>0</v>
      </c>
      <c r="I348" s="2">
        <v>31418</v>
      </c>
      <c r="J348" s="2">
        <v>13</v>
      </c>
      <c r="L348" s="2" t="s">
        <v>15</v>
      </c>
    </row>
    <row r="349" spans="1:12" x14ac:dyDescent="0.3">
      <c r="A349" s="2">
        <v>348</v>
      </c>
      <c r="B349" s="2">
        <v>1</v>
      </c>
      <c r="C349" s="2">
        <v>3</v>
      </c>
      <c r="D349" s="2" t="s">
        <v>495</v>
      </c>
      <c r="E349" s="2" t="s">
        <v>17</v>
      </c>
      <c r="G349" s="2">
        <v>1</v>
      </c>
      <c r="H349" s="2">
        <v>0</v>
      </c>
      <c r="I349" s="2">
        <v>386525</v>
      </c>
      <c r="J349" s="2">
        <v>16.100000000000001</v>
      </c>
      <c r="L349" s="2" t="s">
        <v>15</v>
      </c>
    </row>
    <row r="350" spans="1:12" x14ac:dyDescent="0.3">
      <c r="A350" s="2">
        <v>349</v>
      </c>
      <c r="B350" s="2">
        <v>1</v>
      </c>
      <c r="C350" s="2">
        <v>3</v>
      </c>
      <c r="D350" s="2" t="s">
        <v>1179</v>
      </c>
      <c r="E350" s="2" t="s">
        <v>13</v>
      </c>
      <c r="F350" s="2">
        <v>3</v>
      </c>
      <c r="G350" s="2">
        <v>1</v>
      </c>
      <c r="H350" s="2">
        <v>1</v>
      </c>
      <c r="I350" s="2" t="s">
        <v>496</v>
      </c>
      <c r="J350" s="2">
        <v>15.9</v>
      </c>
      <c r="L350" s="2" t="s">
        <v>15</v>
      </c>
    </row>
    <row r="351" spans="1:12" x14ac:dyDescent="0.3">
      <c r="A351" s="2">
        <v>350</v>
      </c>
      <c r="B351" s="2">
        <v>0</v>
      </c>
      <c r="C351" s="2">
        <v>3</v>
      </c>
      <c r="D351" s="2" t="s">
        <v>497</v>
      </c>
      <c r="E351" s="2" t="s">
        <v>13</v>
      </c>
      <c r="F351" s="2">
        <v>42</v>
      </c>
      <c r="G351" s="2">
        <v>0</v>
      </c>
      <c r="H351" s="2">
        <v>0</v>
      </c>
      <c r="I351" s="2">
        <v>315088</v>
      </c>
      <c r="J351" s="2">
        <v>8.6624999999999996</v>
      </c>
      <c r="L351" s="2" t="s">
        <v>15</v>
      </c>
    </row>
    <row r="352" spans="1:12" x14ac:dyDescent="0.3">
      <c r="A352" s="2">
        <v>351</v>
      </c>
      <c r="B352" s="2">
        <v>0</v>
      </c>
      <c r="C352" s="2">
        <v>3</v>
      </c>
      <c r="D352" s="2" t="s">
        <v>498</v>
      </c>
      <c r="E352" s="2" t="s">
        <v>13</v>
      </c>
      <c r="F352" s="2">
        <v>23</v>
      </c>
      <c r="G352" s="2">
        <v>0</v>
      </c>
      <c r="H352" s="2">
        <v>0</v>
      </c>
      <c r="I352" s="2">
        <v>7267</v>
      </c>
      <c r="J352" s="2">
        <v>9.2249999999999996</v>
      </c>
      <c r="L352" s="2" t="s">
        <v>15</v>
      </c>
    </row>
    <row r="353" spans="1:12" x14ac:dyDescent="0.3">
      <c r="A353" s="2">
        <v>352</v>
      </c>
      <c r="B353" s="2">
        <v>0</v>
      </c>
      <c r="C353" s="2">
        <v>1</v>
      </c>
      <c r="D353" s="2" t="s">
        <v>499</v>
      </c>
      <c r="E353" s="2" t="s">
        <v>13</v>
      </c>
      <c r="G353" s="2">
        <v>0</v>
      </c>
      <c r="H353" s="2">
        <v>0</v>
      </c>
      <c r="I353" s="2">
        <v>113510</v>
      </c>
      <c r="J353" s="2">
        <v>35</v>
      </c>
      <c r="K353" s="2" t="s">
        <v>500</v>
      </c>
      <c r="L353" s="2" t="s">
        <v>15</v>
      </c>
    </row>
    <row r="354" spans="1:12" x14ac:dyDescent="0.3">
      <c r="A354" s="2">
        <v>353</v>
      </c>
      <c r="B354" s="2">
        <v>0</v>
      </c>
      <c r="C354" s="2">
        <v>3</v>
      </c>
      <c r="D354" s="2" t="s">
        <v>501</v>
      </c>
      <c r="E354" s="2" t="s">
        <v>13</v>
      </c>
      <c r="F354" s="2">
        <v>15</v>
      </c>
      <c r="G354" s="2">
        <v>1</v>
      </c>
      <c r="H354" s="2">
        <v>1</v>
      </c>
      <c r="I354" s="2">
        <v>2695</v>
      </c>
      <c r="J354" s="2">
        <v>7.2291999999999996</v>
      </c>
      <c r="L354" s="2" t="s">
        <v>20</v>
      </c>
    </row>
    <row r="355" spans="1:12" x14ac:dyDescent="0.3">
      <c r="A355" s="2">
        <v>354</v>
      </c>
      <c r="B355" s="2">
        <v>0</v>
      </c>
      <c r="C355" s="2">
        <v>3</v>
      </c>
      <c r="D355" s="2" t="s">
        <v>502</v>
      </c>
      <c r="E355" s="2" t="s">
        <v>13</v>
      </c>
      <c r="F355" s="2">
        <v>25</v>
      </c>
      <c r="G355" s="2">
        <v>1</v>
      </c>
      <c r="H355" s="2">
        <v>0</v>
      </c>
      <c r="I355" s="2">
        <v>349237</v>
      </c>
      <c r="J355" s="2">
        <v>17.8</v>
      </c>
      <c r="L355" s="2" t="s">
        <v>15</v>
      </c>
    </row>
    <row r="356" spans="1:12" x14ac:dyDescent="0.3">
      <c r="A356" s="2">
        <v>355</v>
      </c>
      <c r="B356" s="2">
        <v>0</v>
      </c>
      <c r="C356" s="2">
        <v>3</v>
      </c>
      <c r="D356" s="2" t="s">
        <v>503</v>
      </c>
      <c r="E356" s="2" t="s">
        <v>13</v>
      </c>
      <c r="G356" s="2">
        <v>0</v>
      </c>
      <c r="H356" s="2">
        <v>0</v>
      </c>
      <c r="I356" s="2">
        <v>2647</v>
      </c>
      <c r="J356" s="2">
        <v>7.2249999999999996</v>
      </c>
      <c r="L356" s="2" t="s">
        <v>20</v>
      </c>
    </row>
    <row r="357" spans="1:12" x14ac:dyDescent="0.3">
      <c r="A357" s="2">
        <v>356</v>
      </c>
      <c r="B357" s="2">
        <v>0</v>
      </c>
      <c r="C357" s="2">
        <v>3</v>
      </c>
      <c r="D357" s="2" t="s">
        <v>504</v>
      </c>
      <c r="E357" s="2" t="s">
        <v>13</v>
      </c>
      <c r="F357" s="2">
        <v>28</v>
      </c>
      <c r="G357" s="2">
        <v>0</v>
      </c>
      <c r="H357" s="2">
        <v>0</v>
      </c>
      <c r="I357" s="2">
        <v>345783</v>
      </c>
      <c r="J357" s="2">
        <v>9.5</v>
      </c>
      <c r="L357" s="2" t="s">
        <v>15</v>
      </c>
    </row>
    <row r="358" spans="1:12" x14ac:dyDescent="0.3">
      <c r="A358" s="2">
        <v>357</v>
      </c>
      <c r="B358" s="2">
        <v>1</v>
      </c>
      <c r="C358" s="2">
        <v>1</v>
      </c>
      <c r="D358" s="2" t="s">
        <v>505</v>
      </c>
      <c r="E358" s="2" t="s">
        <v>17</v>
      </c>
      <c r="F358" s="2">
        <v>22</v>
      </c>
      <c r="G358" s="2">
        <v>0</v>
      </c>
      <c r="H358" s="2">
        <v>1</v>
      </c>
      <c r="I358" s="2">
        <v>113505</v>
      </c>
      <c r="J358" s="2">
        <v>55</v>
      </c>
      <c r="K358" s="2" t="s">
        <v>250</v>
      </c>
      <c r="L358" s="2" t="s">
        <v>15</v>
      </c>
    </row>
    <row r="359" spans="1:12" x14ac:dyDescent="0.3">
      <c r="A359" s="2">
        <v>358</v>
      </c>
      <c r="B359" s="2">
        <v>0</v>
      </c>
      <c r="C359" s="2">
        <v>2</v>
      </c>
      <c r="D359" s="2" t="s">
        <v>506</v>
      </c>
      <c r="E359" s="2" t="s">
        <v>17</v>
      </c>
      <c r="F359" s="2">
        <v>38</v>
      </c>
      <c r="G359" s="2">
        <v>0</v>
      </c>
      <c r="H359" s="2">
        <v>0</v>
      </c>
      <c r="I359" s="2">
        <v>237671</v>
      </c>
      <c r="J359" s="2">
        <v>13</v>
      </c>
      <c r="L359" s="2" t="s">
        <v>15</v>
      </c>
    </row>
    <row r="360" spans="1:12" x14ac:dyDescent="0.3">
      <c r="A360" s="2">
        <v>359</v>
      </c>
      <c r="B360" s="2">
        <v>1</v>
      </c>
      <c r="C360" s="2">
        <v>3</v>
      </c>
      <c r="D360" s="2" t="s">
        <v>507</v>
      </c>
      <c r="E360" s="2" t="s">
        <v>17</v>
      </c>
      <c r="G360" s="2">
        <v>0</v>
      </c>
      <c r="H360" s="2">
        <v>0</v>
      </c>
      <c r="I360" s="2">
        <v>330931</v>
      </c>
      <c r="J360" s="2">
        <v>7.8792</v>
      </c>
      <c r="L360" s="2" t="s">
        <v>27</v>
      </c>
    </row>
    <row r="361" spans="1:12" x14ac:dyDescent="0.3">
      <c r="A361" s="2">
        <v>360</v>
      </c>
      <c r="B361" s="2">
        <v>1</v>
      </c>
      <c r="C361" s="2">
        <v>3</v>
      </c>
      <c r="D361" s="2" t="s">
        <v>1201</v>
      </c>
      <c r="E361" s="2" t="s">
        <v>17</v>
      </c>
      <c r="G361" s="2">
        <v>0</v>
      </c>
      <c r="H361" s="2">
        <v>0</v>
      </c>
      <c r="I361" s="2">
        <v>330980</v>
      </c>
      <c r="J361" s="2">
        <v>7.8792</v>
      </c>
      <c r="L361" s="2" t="s">
        <v>27</v>
      </c>
    </row>
    <row r="362" spans="1:12" x14ac:dyDescent="0.3">
      <c r="A362" s="2">
        <v>361</v>
      </c>
      <c r="B362" s="2">
        <v>0</v>
      </c>
      <c r="C362" s="2">
        <v>3</v>
      </c>
      <c r="D362" s="2" t="s">
        <v>508</v>
      </c>
      <c r="E362" s="2" t="s">
        <v>13</v>
      </c>
      <c r="F362" s="2">
        <v>40</v>
      </c>
      <c r="G362" s="2">
        <v>1</v>
      </c>
      <c r="H362" s="2">
        <v>4</v>
      </c>
      <c r="I362" s="2">
        <v>347088</v>
      </c>
      <c r="J362" s="2">
        <v>27.9</v>
      </c>
      <c r="L362" s="2" t="s">
        <v>15</v>
      </c>
    </row>
    <row r="363" spans="1:12" x14ac:dyDescent="0.3">
      <c r="A363" s="2">
        <v>362</v>
      </c>
      <c r="B363" s="2">
        <v>0</v>
      </c>
      <c r="C363" s="2">
        <v>2</v>
      </c>
      <c r="D363" s="2" t="s">
        <v>509</v>
      </c>
      <c r="E363" s="2" t="s">
        <v>13</v>
      </c>
      <c r="F363" s="2">
        <v>29</v>
      </c>
      <c r="G363" s="2">
        <v>1</v>
      </c>
      <c r="H363" s="2">
        <v>0</v>
      </c>
      <c r="I363" s="2" t="s">
        <v>510</v>
      </c>
      <c r="J363" s="2">
        <v>27.720800000000001</v>
      </c>
      <c r="L363" s="2" t="s">
        <v>20</v>
      </c>
    </row>
    <row r="364" spans="1:12" x14ac:dyDescent="0.3">
      <c r="A364" s="2">
        <v>363</v>
      </c>
      <c r="B364" s="2">
        <v>0</v>
      </c>
      <c r="C364" s="2">
        <v>3</v>
      </c>
      <c r="D364" s="2" t="s">
        <v>511</v>
      </c>
      <c r="E364" s="2" t="s">
        <v>17</v>
      </c>
      <c r="F364" s="2">
        <v>45</v>
      </c>
      <c r="G364" s="2">
        <v>0</v>
      </c>
      <c r="H364" s="2">
        <v>1</v>
      </c>
      <c r="I364" s="2">
        <v>2691</v>
      </c>
      <c r="J364" s="2">
        <v>14.4542</v>
      </c>
      <c r="L364" s="2" t="s">
        <v>20</v>
      </c>
    </row>
    <row r="365" spans="1:12" x14ac:dyDescent="0.3">
      <c r="A365" s="2">
        <v>364</v>
      </c>
      <c r="B365" s="2">
        <v>0</v>
      </c>
      <c r="C365" s="2">
        <v>3</v>
      </c>
      <c r="D365" s="2" t="s">
        <v>512</v>
      </c>
      <c r="E365" s="2" t="s">
        <v>13</v>
      </c>
      <c r="F365" s="2">
        <v>35</v>
      </c>
      <c r="G365" s="2">
        <v>0</v>
      </c>
      <c r="H365" s="2">
        <v>0</v>
      </c>
      <c r="I365" s="2" t="s">
        <v>513</v>
      </c>
      <c r="J365" s="2">
        <v>7.05</v>
      </c>
      <c r="L365" s="2" t="s">
        <v>15</v>
      </c>
    </row>
    <row r="366" spans="1:12" x14ac:dyDescent="0.3">
      <c r="A366" s="2">
        <v>365</v>
      </c>
      <c r="B366" s="2">
        <v>0</v>
      </c>
      <c r="C366" s="2">
        <v>3</v>
      </c>
      <c r="D366" s="2" t="s">
        <v>514</v>
      </c>
      <c r="E366" s="2" t="s">
        <v>13</v>
      </c>
      <c r="G366" s="2">
        <v>1</v>
      </c>
      <c r="H366" s="2">
        <v>0</v>
      </c>
      <c r="I366" s="2">
        <v>370365</v>
      </c>
      <c r="J366" s="2">
        <v>15.5</v>
      </c>
      <c r="L366" s="2" t="s">
        <v>27</v>
      </c>
    </row>
    <row r="367" spans="1:12" x14ac:dyDescent="0.3">
      <c r="A367" s="2">
        <v>366</v>
      </c>
      <c r="B367" s="2">
        <v>0</v>
      </c>
      <c r="C367" s="2">
        <v>3</v>
      </c>
      <c r="D367" s="2" t="s">
        <v>515</v>
      </c>
      <c r="E367" s="2" t="s">
        <v>13</v>
      </c>
      <c r="F367" s="2">
        <v>30</v>
      </c>
      <c r="G367" s="2">
        <v>0</v>
      </c>
      <c r="H367" s="2">
        <v>0</v>
      </c>
      <c r="I367" s="2" t="s">
        <v>516</v>
      </c>
      <c r="J367" s="2">
        <v>7.25</v>
      </c>
      <c r="L367" s="2" t="s">
        <v>15</v>
      </c>
    </row>
    <row r="368" spans="1:12" x14ac:dyDescent="0.3">
      <c r="A368" s="2">
        <v>367</v>
      </c>
      <c r="B368" s="2">
        <v>1</v>
      </c>
      <c r="C368" s="2">
        <v>1</v>
      </c>
      <c r="D368" s="2" t="s">
        <v>517</v>
      </c>
      <c r="E368" s="2" t="s">
        <v>17</v>
      </c>
      <c r="F368" s="2">
        <v>60</v>
      </c>
      <c r="G368" s="2">
        <v>1</v>
      </c>
      <c r="H368" s="2">
        <v>0</v>
      </c>
      <c r="I368" s="2">
        <v>110813</v>
      </c>
      <c r="J368" s="2">
        <v>75.25</v>
      </c>
      <c r="K368" s="2" t="s">
        <v>518</v>
      </c>
      <c r="L368" s="2" t="s">
        <v>20</v>
      </c>
    </row>
    <row r="369" spans="1:12" x14ac:dyDescent="0.3">
      <c r="A369" s="2">
        <v>368</v>
      </c>
      <c r="B369" s="2">
        <v>1</v>
      </c>
      <c r="C369" s="2">
        <v>3</v>
      </c>
      <c r="D369" s="2" t="s">
        <v>519</v>
      </c>
      <c r="E369" s="2" t="s">
        <v>17</v>
      </c>
      <c r="G369" s="2">
        <v>0</v>
      </c>
      <c r="H369" s="2">
        <v>0</v>
      </c>
      <c r="I369" s="2">
        <v>2626</v>
      </c>
      <c r="J369" s="2">
        <v>7.2291999999999996</v>
      </c>
      <c r="L369" s="2" t="s">
        <v>20</v>
      </c>
    </row>
    <row r="370" spans="1:12" x14ac:dyDescent="0.3">
      <c r="A370" s="2">
        <v>369</v>
      </c>
      <c r="B370" s="2">
        <v>1</v>
      </c>
      <c r="C370" s="2">
        <v>3</v>
      </c>
      <c r="D370" s="2" t="s">
        <v>520</v>
      </c>
      <c r="E370" s="2" t="s">
        <v>17</v>
      </c>
      <c r="G370" s="2">
        <v>0</v>
      </c>
      <c r="H370" s="2">
        <v>0</v>
      </c>
      <c r="I370" s="2">
        <v>14313</v>
      </c>
      <c r="J370" s="2">
        <v>7.75</v>
      </c>
      <c r="L370" s="2" t="s">
        <v>27</v>
      </c>
    </row>
    <row r="371" spans="1:12" x14ac:dyDescent="0.3">
      <c r="A371" s="2">
        <v>370</v>
      </c>
      <c r="B371" s="2">
        <v>1</v>
      </c>
      <c r="C371" s="2">
        <v>1</v>
      </c>
      <c r="D371" s="2" t="s">
        <v>521</v>
      </c>
      <c r="E371" s="2" t="s">
        <v>17</v>
      </c>
      <c r="F371" s="2">
        <v>24</v>
      </c>
      <c r="G371" s="2">
        <v>0</v>
      </c>
      <c r="H371" s="2">
        <v>0</v>
      </c>
      <c r="I371" s="2" t="s">
        <v>522</v>
      </c>
      <c r="J371" s="2">
        <v>69.3</v>
      </c>
      <c r="K371" s="2" t="s">
        <v>523</v>
      </c>
      <c r="L371" s="2" t="s">
        <v>20</v>
      </c>
    </row>
    <row r="372" spans="1:12" x14ac:dyDescent="0.3">
      <c r="A372" s="2">
        <v>371</v>
      </c>
      <c r="B372" s="2">
        <v>1</v>
      </c>
      <c r="C372" s="2">
        <v>1</v>
      </c>
      <c r="D372" s="2" t="s">
        <v>524</v>
      </c>
      <c r="E372" s="2" t="s">
        <v>13</v>
      </c>
      <c r="F372" s="2">
        <v>25</v>
      </c>
      <c r="G372" s="2">
        <v>1</v>
      </c>
      <c r="H372" s="2">
        <v>0</v>
      </c>
      <c r="I372" s="2">
        <v>11765</v>
      </c>
      <c r="J372" s="2">
        <v>55.441699999999997</v>
      </c>
      <c r="K372" s="2" t="s">
        <v>525</v>
      </c>
      <c r="L372" s="2" t="s">
        <v>20</v>
      </c>
    </row>
    <row r="373" spans="1:12" x14ac:dyDescent="0.3">
      <c r="A373" s="2">
        <v>372</v>
      </c>
      <c r="B373" s="2">
        <v>0</v>
      </c>
      <c r="C373" s="2">
        <v>3</v>
      </c>
      <c r="D373" s="2" t="s">
        <v>526</v>
      </c>
      <c r="E373" s="2" t="s">
        <v>13</v>
      </c>
      <c r="F373" s="2">
        <v>18</v>
      </c>
      <c r="G373" s="2">
        <v>1</v>
      </c>
      <c r="H373" s="2">
        <v>0</v>
      </c>
      <c r="I373" s="2">
        <v>3101267</v>
      </c>
      <c r="J373" s="2">
        <v>6.4958</v>
      </c>
      <c r="L373" s="2" t="s">
        <v>15</v>
      </c>
    </row>
    <row r="374" spans="1:12" x14ac:dyDescent="0.3">
      <c r="A374" s="2">
        <v>373</v>
      </c>
      <c r="B374" s="2">
        <v>0</v>
      </c>
      <c r="C374" s="2">
        <v>3</v>
      </c>
      <c r="D374" s="2" t="s">
        <v>527</v>
      </c>
      <c r="E374" s="2" t="s">
        <v>13</v>
      </c>
      <c r="F374" s="2">
        <v>19</v>
      </c>
      <c r="G374" s="2">
        <v>0</v>
      </c>
      <c r="H374" s="2">
        <v>0</v>
      </c>
      <c r="I374" s="2">
        <v>323951</v>
      </c>
      <c r="J374" s="2">
        <v>8.0500000000000007</v>
      </c>
      <c r="L374" s="2" t="s">
        <v>15</v>
      </c>
    </row>
    <row r="375" spans="1:12" x14ac:dyDescent="0.3">
      <c r="A375" s="2">
        <v>374</v>
      </c>
      <c r="B375" s="2">
        <v>0</v>
      </c>
      <c r="C375" s="2">
        <v>1</v>
      </c>
      <c r="D375" s="2" t="s">
        <v>528</v>
      </c>
      <c r="E375" s="2" t="s">
        <v>13</v>
      </c>
      <c r="F375" s="2">
        <v>22</v>
      </c>
      <c r="G375" s="2">
        <v>0</v>
      </c>
      <c r="H375" s="2">
        <v>0</v>
      </c>
      <c r="I375" s="2" t="s">
        <v>390</v>
      </c>
      <c r="J375" s="2">
        <v>135.63329999999999</v>
      </c>
      <c r="L375" s="2" t="s">
        <v>20</v>
      </c>
    </row>
    <row r="376" spans="1:12" x14ac:dyDescent="0.3">
      <c r="A376" s="2">
        <v>375</v>
      </c>
      <c r="B376" s="2">
        <v>0</v>
      </c>
      <c r="C376" s="2">
        <v>3</v>
      </c>
      <c r="D376" s="2" t="s">
        <v>529</v>
      </c>
      <c r="E376" s="2" t="s">
        <v>17</v>
      </c>
      <c r="F376" s="2">
        <v>3</v>
      </c>
      <c r="G376" s="2">
        <v>3</v>
      </c>
      <c r="H376" s="2">
        <v>1</v>
      </c>
      <c r="I376" s="2">
        <v>349909</v>
      </c>
      <c r="J376" s="2">
        <v>21.074999999999999</v>
      </c>
      <c r="L376" s="2" t="s">
        <v>15</v>
      </c>
    </row>
    <row r="377" spans="1:12" x14ac:dyDescent="0.3">
      <c r="A377" s="2">
        <v>376</v>
      </c>
      <c r="B377" s="2">
        <v>1</v>
      </c>
      <c r="C377" s="2">
        <v>1</v>
      </c>
      <c r="D377" s="2" t="s">
        <v>530</v>
      </c>
      <c r="E377" s="2" t="s">
        <v>17</v>
      </c>
      <c r="G377" s="2">
        <v>1</v>
      </c>
      <c r="H377" s="2">
        <v>0</v>
      </c>
      <c r="I377" s="2" t="s">
        <v>66</v>
      </c>
      <c r="J377" s="2">
        <v>82.1708</v>
      </c>
      <c r="L377" s="2" t="s">
        <v>20</v>
      </c>
    </row>
    <row r="378" spans="1:12" x14ac:dyDescent="0.3">
      <c r="A378" s="2">
        <v>377</v>
      </c>
      <c r="B378" s="2">
        <v>1</v>
      </c>
      <c r="C378" s="2">
        <v>3</v>
      </c>
      <c r="D378" s="2" t="s">
        <v>531</v>
      </c>
      <c r="E378" s="2" t="s">
        <v>17</v>
      </c>
      <c r="F378" s="2">
        <v>22</v>
      </c>
      <c r="G378" s="2">
        <v>0</v>
      </c>
      <c r="H378" s="2">
        <v>0</v>
      </c>
      <c r="I378" s="2" t="s">
        <v>532</v>
      </c>
      <c r="J378" s="2">
        <v>7.25</v>
      </c>
      <c r="L378" s="2" t="s">
        <v>15</v>
      </c>
    </row>
    <row r="379" spans="1:12" x14ac:dyDescent="0.3">
      <c r="A379" s="2">
        <v>378</v>
      </c>
      <c r="B379" s="2">
        <v>0</v>
      </c>
      <c r="C379" s="2">
        <v>1</v>
      </c>
      <c r="D379" s="2" t="s">
        <v>533</v>
      </c>
      <c r="E379" s="2" t="s">
        <v>13</v>
      </c>
      <c r="F379" s="2">
        <v>27</v>
      </c>
      <c r="G379" s="2">
        <v>0</v>
      </c>
      <c r="H379" s="2">
        <v>2</v>
      </c>
      <c r="I379" s="2">
        <v>113503</v>
      </c>
      <c r="J379" s="2">
        <v>211.5</v>
      </c>
      <c r="K379" s="2" t="s">
        <v>534</v>
      </c>
      <c r="L379" s="2" t="s">
        <v>20</v>
      </c>
    </row>
    <row r="380" spans="1:12" x14ac:dyDescent="0.3">
      <c r="A380" s="2">
        <v>379</v>
      </c>
      <c r="B380" s="2">
        <v>0</v>
      </c>
      <c r="C380" s="2">
        <v>3</v>
      </c>
      <c r="D380" s="2" t="s">
        <v>535</v>
      </c>
      <c r="E380" s="2" t="s">
        <v>13</v>
      </c>
      <c r="F380" s="2">
        <v>20</v>
      </c>
      <c r="G380" s="2">
        <v>0</v>
      </c>
      <c r="H380" s="2">
        <v>0</v>
      </c>
      <c r="I380" s="2">
        <v>2648</v>
      </c>
      <c r="J380" s="2">
        <v>4.0125000000000002</v>
      </c>
      <c r="L380" s="2" t="s">
        <v>20</v>
      </c>
    </row>
    <row r="381" spans="1:12" x14ac:dyDescent="0.3">
      <c r="A381" s="2">
        <v>380</v>
      </c>
      <c r="B381" s="2">
        <v>0</v>
      </c>
      <c r="C381" s="2">
        <v>3</v>
      </c>
      <c r="D381" s="2" t="s">
        <v>536</v>
      </c>
      <c r="E381" s="2" t="s">
        <v>13</v>
      </c>
      <c r="F381" s="2">
        <v>19</v>
      </c>
      <c r="G381" s="2">
        <v>0</v>
      </c>
      <c r="H381" s="2">
        <v>0</v>
      </c>
      <c r="I381" s="2">
        <v>347069</v>
      </c>
      <c r="J381" s="2">
        <v>7.7750000000000004</v>
      </c>
      <c r="L381" s="2" t="s">
        <v>15</v>
      </c>
    </row>
    <row r="382" spans="1:12" x14ac:dyDescent="0.3">
      <c r="A382" s="2">
        <v>381</v>
      </c>
      <c r="B382" s="2">
        <v>1</v>
      </c>
      <c r="C382" s="2">
        <v>1</v>
      </c>
      <c r="D382" s="2" t="s">
        <v>537</v>
      </c>
      <c r="E382" s="2" t="s">
        <v>17</v>
      </c>
      <c r="F382" s="2">
        <v>42</v>
      </c>
      <c r="G382" s="2">
        <v>0</v>
      </c>
      <c r="H382" s="2">
        <v>0</v>
      </c>
      <c r="I382" s="2" t="s">
        <v>538</v>
      </c>
      <c r="J382" s="2">
        <v>227.52500000000001</v>
      </c>
      <c r="L382" s="2" t="s">
        <v>20</v>
      </c>
    </row>
    <row r="383" spans="1:12" x14ac:dyDescent="0.3">
      <c r="A383" s="2">
        <v>382</v>
      </c>
      <c r="B383" s="2">
        <v>1</v>
      </c>
      <c r="C383" s="2">
        <v>3</v>
      </c>
      <c r="D383" s="2" t="s">
        <v>1207</v>
      </c>
      <c r="E383" s="2" t="s">
        <v>17</v>
      </c>
      <c r="F383" s="2">
        <v>1</v>
      </c>
      <c r="G383" s="2">
        <v>0</v>
      </c>
      <c r="H383" s="2">
        <v>2</v>
      </c>
      <c r="I383" s="2">
        <v>2653</v>
      </c>
      <c r="J383" s="2">
        <v>15.7417</v>
      </c>
      <c r="L383" s="2" t="s">
        <v>20</v>
      </c>
    </row>
    <row r="384" spans="1:12" x14ac:dyDescent="0.3">
      <c r="A384" s="2">
        <v>383</v>
      </c>
      <c r="B384" s="2">
        <v>0</v>
      </c>
      <c r="C384" s="2">
        <v>3</v>
      </c>
      <c r="D384" s="2" t="s">
        <v>539</v>
      </c>
      <c r="E384" s="2" t="s">
        <v>13</v>
      </c>
      <c r="F384" s="2">
        <v>32</v>
      </c>
      <c r="G384" s="2">
        <v>0</v>
      </c>
      <c r="H384" s="2">
        <v>0</v>
      </c>
      <c r="I384" s="2" t="s">
        <v>540</v>
      </c>
      <c r="J384" s="2">
        <v>7.9249999999999998</v>
      </c>
      <c r="L384" s="2" t="s">
        <v>15</v>
      </c>
    </row>
    <row r="385" spans="1:12" x14ac:dyDescent="0.3">
      <c r="A385" s="2">
        <v>384</v>
      </c>
      <c r="B385" s="2">
        <v>1</v>
      </c>
      <c r="C385" s="2">
        <v>1</v>
      </c>
      <c r="D385" s="2" t="s">
        <v>541</v>
      </c>
      <c r="E385" s="2" t="s">
        <v>17</v>
      </c>
      <c r="F385" s="2">
        <v>35</v>
      </c>
      <c r="G385" s="2">
        <v>1</v>
      </c>
      <c r="H385" s="2">
        <v>0</v>
      </c>
      <c r="I385" s="2">
        <v>113789</v>
      </c>
      <c r="J385" s="2">
        <v>52</v>
      </c>
      <c r="L385" s="2" t="s">
        <v>15</v>
      </c>
    </row>
    <row r="386" spans="1:12" x14ac:dyDescent="0.3">
      <c r="A386" s="2">
        <v>385</v>
      </c>
      <c r="B386" s="2">
        <v>0</v>
      </c>
      <c r="C386" s="2">
        <v>3</v>
      </c>
      <c r="D386" s="2" t="s">
        <v>542</v>
      </c>
      <c r="E386" s="2" t="s">
        <v>13</v>
      </c>
      <c r="G386" s="2">
        <v>0</v>
      </c>
      <c r="H386" s="2">
        <v>0</v>
      </c>
      <c r="I386" s="2">
        <v>349227</v>
      </c>
      <c r="J386" s="2">
        <v>7.8958000000000004</v>
      </c>
      <c r="L386" s="2" t="s">
        <v>15</v>
      </c>
    </row>
    <row r="387" spans="1:12" x14ac:dyDescent="0.3">
      <c r="A387" s="2">
        <v>386</v>
      </c>
      <c r="B387" s="2">
        <v>0</v>
      </c>
      <c r="C387" s="2">
        <v>2</v>
      </c>
      <c r="D387" s="2" t="s">
        <v>543</v>
      </c>
      <c r="E387" s="2" t="s">
        <v>13</v>
      </c>
      <c r="F387" s="2">
        <v>18</v>
      </c>
      <c r="G387" s="2">
        <v>0</v>
      </c>
      <c r="H387" s="2">
        <v>0</v>
      </c>
      <c r="I387" s="2" t="s">
        <v>123</v>
      </c>
      <c r="J387" s="2">
        <v>73.5</v>
      </c>
      <c r="L387" s="2" t="s">
        <v>15</v>
      </c>
    </row>
    <row r="388" spans="1:12" x14ac:dyDescent="0.3">
      <c r="A388" s="2">
        <v>387</v>
      </c>
      <c r="B388" s="2">
        <v>0</v>
      </c>
      <c r="C388" s="2">
        <v>3</v>
      </c>
      <c r="D388" s="2" t="s">
        <v>544</v>
      </c>
      <c r="E388" s="2" t="s">
        <v>13</v>
      </c>
      <c r="F388" s="2">
        <v>1</v>
      </c>
      <c r="G388" s="2">
        <v>5</v>
      </c>
      <c r="H388" s="2">
        <v>2</v>
      </c>
      <c r="I388" s="2" t="s">
        <v>102</v>
      </c>
      <c r="J388" s="2">
        <v>46.9</v>
      </c>
      <c r="L388" s="2" t="s">
        <v>15</v>
      </c>
    </row>
    <row r="389" spans="1:12" x14ac:dyDescent="0.3">
      <c r="A389" s="2">
        <v>388</v>
      </c>
      <c r="B389" s="2">
        <v>1</v>
      </c>
      <c r="C389" s="2">
        <v>2</v>
      </c>
      <c r="D389" s="2" t="s">
        <v>545</v>
      </c>
      <c r="E389" s="2" t="s">
        <v>17</v>
      </c>
      <c r="F389" s="2">
        <v>36</v>
      </c>
      <c r="G389" s="2">
        <v>0</v>
      </c>
      <c r="H389" s="2">
        <v>0</v>
      </c>
      <c r="I389" s="2">
        <v>27849</v>
      </c>
      <c r="J389" s="2">
        <v>13</v>
      </c>
      <c r="L389" s="2" t="s">
        <v>15</v>
      </c>
    </row>
    <row r="390" spans="1:12" x14ac:dyDescent="0.3">
      <c r="A390" s="2">
        <v>389</v>
      </c>
      <c r="B390" s="2">
        <v>0</v>
      </c>
      <c r="C390" s="2">
        <v>3</v>
      </c>
      <c r="D390" s="2" t="s">
        <v>546</v>
      </c>
      <c r="E390" s="2" t="s">
        <v>13</v>
      </c>
      <c r="G390" s="2">
        <v>0</v>
      </c>
      <c r="H390" s="2">
        <v>0</v>
      </c>
      <c r="I390" s="2">
        <v>367655</v>
      </c>
      <c r="J390" s="2">
        <v>7.7291999999999996</v>
      </c>
      <c r="L390" s="2" t="s">
        <v>27</v>
      </c>
    </row>
    <row r="391" spans="1:12" x14ac:dyDescent="0.3">
      <c r="A391" s="2">
        <v>390</v>
      </c>
      <c r="B391" s="2">
        <v>1</v>
      </c>
      <c r="C391" s="2">
        <v>2</v>
      </c>
      <c r="D391" s="2" t="s">
        <v>547</v>
      </c>
      <c r="E391" s="2" t="s">
        <v>17</v>
      </c>
      <c r="F391" s="2">
        <v>17</v>
      </c>
      <c r="G391" s="2">
        <v>0</v>
      </c>
      <c r="H391" s="2">
        <v>0</v>
      </c>
      <c r="I391" s="2" t="s">
        <v>548</v>
      </c>
      <c r="J391" s="2">
        <v>12</v>
      </c>
      <c r="L391" s="2" t="s">
        <v>20</v>
      </c>
    </row>
    <row r="392" spans="1:12" x14ac:dyDescent="0.3">
      <c r="A392" s="2">
        <v>391</v>
      </c>
      <c r="B392" s="2">
        <v>1</v>
      </c>
      <c r="C392" s="2">
        <v>1</v>
      </c>
      <c r="D392" s="2" t="s">
        <v>549</v>
      </c>
      <c r="E392" s="2" t="s">
        <v>13</v>
      </c>
      <c r="F392" s="2">
        <v>36</v>
      </c>
      <c r="G392" s="2">
        <v>1</v>
      </c>
      <c r="H392" s="2">
        <v>2</v>
      </c>
      <c r="I392" s="2">
        <v>113760</v>
      </c>
      <c r="J392" s="2">
        <v>120</v>
      </c>
      <c r="K392" s="2" t="s">
        <v>550</v>
      </c>
      <c r="L392" s="2" t="s">
        <v>15</v>
      </c>
    </row>
    <row r="393" spans="1:12" x14ac:dyDescent="0.3">
      <c r="A393" s="2">
        <v>392</v>
      </c>
      <c r="B393" s="2">
        <v>1</v>
      </c>
      <c r="C393" s="2">
        <v>3</v>
      </c>
      <c r="D393" s="2" t="s">
        <v>551</v>
      </c>
      <c r="E393" s="2" t="s">
        <v>13</v>
      </c>
      <c r="F393" s="2">
        <v>21</v>
      </c>
      <c r="G393" s="2">
        <v>0</v>
      </c>
      <c r="H393" s="2">
        <v>0</v>
      </c>
      <c r="I393" s="2">
        <v>350034</v>
      </c>
      <c r="J393" s="2">
        <v>7.7957999999999998</v>
      </c>
      <c r="L393" s="2" t="s">
        <v>15</v>
      </c>
    </row>
    <row r="394" spans="1:12" x14ac:dyDescent="0.3">
      <c r="A394" s="2">
        <v>393</v>
      </c>
      <c r="B394" s="2">
        <v>0</v>
      </c>
      <c r="C394" s="2">
        <v>3</v>
      </c>
      <c r="D394" s="2" t="s">
        <v>552</v>
      </c>
      <c r="E394" s="2" t="s">
        <v>13</v>
      </c>
      <c r="F394" s="2">
        <v>28</v>
      </c>
      <c r="G394" s="2">
        <v>2</v>
      </c>
      <c r="H394" s="2">
        <v>0</v>
      </c>
      <c r="I394" s="2">
        <v>3101277</v>
      </c>
      <c r="J394" s="2">
        <v>7.9249999999999998</v>
      </c>
      <c r="L394" s="2" t="s">
        <v>15</v>
      </c>
    </row>
    <row r="395" spans="1:12" x14ac:dyDescent="0.3">
      <c r="A395" s="2">
        <v>394</v>
      </c>
      <c r="B395" s="2">
        <v>1</v>
      </c>
      <c r="C395" s="2">
        <v>1</v>
      </c>
      <c r="D395" s="2" t="s">
        <v>553</v>
      </c>
      <c r="E395" s="2" t="s">
        <v>17</v>
      </c>
      <c r="F395" s="2">
        <v>23</v>
      </c>
      <c r="G395" s="2">
        <v>1</v>
      </c>
      <c r="H395" s="2">
        <v>0</v>
      </c>
      <c r="I395" s="2">
        <v>35273</v>
      </c>
      <c r="J395" s="2">
        <v>113.27500000000001</v>
      </c>
      <c r="K395" s="2" t="s">
        <v>312</v>
      </c>
      <c r="L395" s="2" t="s">
        <v>20</v>
      </c>
    </row>
    <row r="396" spans="1:12" x14ac:dyDescent="0.3">
      <c r="A396" s="2">
        <v>395</v>
      </c>
      <c r="B396" s="2">
        <v>1</v>
      </c>
      <c r="C396" s="2">
        <v>3</v>
      </c>
      <c r="D396" s="2" t="s">
        <v>554</v>
      </c>
      <c r="E396" s="2" t="s">
        <v>17</v>
      </c>
      <c r="F396" s="2">
        <v>24</v>
      </c>
      <c r="G396" s="2">
        <v>0</v>
      </c>
      <c r="H396" s="2">
        <v>2</v>
      </c>
      <c r="I396" s="2" t="s">
        <v>34</v>
      </c>
      <c r="J396" s="2">
        <v>16.7</v>
      </c>
      <c r="K396" s="2" t="s">
        <v>35</v>
      </c>
      <c r="L396" s="2" t="s">
        <v>15</v>
      </c>
    </row>
    <row r="397" spans="1:12" x14ac:dyDescent="0.3">
      <c r="A397" s="2">
        <v>396</v>
      </c>
      <c r="B397" s="2">
        <v>0</v>
      </c>
      <c r="C397" s="2">
        <v>3</v>
      </c>
      <c r="D397" s="2" t="s">
        <v>555</v>
      </c>
      <c r="E397" s="2" t="s">
        <v>13</v>
      </c>
      <c r="F397" s="2">
        <v>22</v>
      </c>
      <c r="G397" s="2">
        <v>0</v>
      </c>
      <c r="H397" s="2">
        <v>0</v>
      </c>
      <c r="I397" s="2">
        <v>350052</v>
      </c>
      <c r="J397" s="2">
        <v>7.7957999999999998</v>
      </c>
      <c r="L397" s="2" t="s">
        <v>15</v>
      </c>
    </row>
    <row r="398" spans="1:12" x14ac:dyDescent="0.3">
      <c r="A398" s="2">
        <v>397</v>
      </c>
      <c r="B398" s="2">
        <v>0</v>
      </c>
      <c r="C398" s="2">
        <v>3</v>
      </c>
      <c r="D398" s="2" t="s">
        <v>556</v>
      </c>
      <c r="E398" s="2" t="s">
        <v>17</v>
      </c>
      <c r="F398" s="2">
        <v>31</v>
      </c>
      <c r="G398" s="2">
        <v>0</v>
      </c>
      <c r="H398" s="2">
        <v>0</v>
      </c>
      <c r="I398" s="2">
        <v>350407</v>
      </c>
      <c r="J398" s="2">
        <v>7.8541999999999996</v>
      </c>
      <c r="L398" s="2" t="s">
        <v>15</v>
      </c>
    </row>
    <row r="399" spans="1:12" x14ac:dyDescent="0.3">
      <c r="A399" s="2">
        <v>398</v>
      </c>
      <c r="B399" s="2">
        <v>0</v>
      </c>
      <c r="C399" s="2">
        <v>2</v>
      </c>
      <c r="D399" s="2" t="s">
        <v>557</v>
      </c>
      <c r="E399" s="2" t="s">
        <v>13</v>
      </c>
      <c r="F399" s="2">
        <v>46</v>
      </c>
      <c r="G399" s="2">
        <v>0</v>
      </c>
      <c r="H399" s="2">
        <v>0</v>
      </c>
      <c r="I399" s="2">
        <v>28403</v>
      </c>
      <c r="J399" s="2">
        <v>26</v>
      </c>
      <c r="L399" s="2" t="s">
        <v>15</v>
      </c>
    </row>
    <row r="400" spans="1:12" x14ac:dyDescent="0.3">
      <c r="A400" s="2">
        <v>399</v>
      </c>
      <c r="B400" s="2">
        <v>0</v>
      </c>
      <c r="C400" s="2">
        <v>2</v>
      </c>
      <c r="D400" s="2" t="s">
        <v>558</v>
      </c>
      <c r="E400" s="2" t="s">
        <v>13</v>
      </c>
      <c r="F400" s="2">
        <v>23</v>
      </c>
      <c r="G400" s="2">
        <v>0</v>
      </c>
      <c r="H400" s="2">
        <v>0</v>
      </c>
      <c r="I400" s="2">
        <v>244278</v>
      </c>
      <c r="J400" s="2">
        <v>10.5</v>
      </c>
      <c r="L400" s="2" t="s">
        <v>15</v>
      </c>
    </row>
    <row r="401" spans="1:12" x14ac:dyDescent="0.3">
      <c r="A401" s="2">
        <v>400</v>
      </c>
      <c r="B401" s="2">
        <v>1</v>
      </c>
      <c r="C401" s="2">
        <v>2</v>
      </c>
      <c r="D401" s="2" t="s">
        <v>559</v>
      </c>
      <c r="E401" s="2" t="s">
        <v>17</v>
      </c>
      <c r="F401" s="2">
        <v>28</v>
      </c>
      <c r="G401" s="2">
        <v>0</v>
      </c>
      <c r="H401" s="2">
        <v>0</v>
      </c>
      <c r="I401" s="2">
        <v>240929</v>
      </c>
      <c r="J401" s="2">
        <v>12.65</v>
      </c>
      <c r="L401" s="2" t="s">
        <v>15</v>
      </c>
    </row>
    <row r="402" spans="1:12" x14ac:dyDescent="0.3">
      <c r="A402" s="2">
        <v>401</v>
      </c>
      <c r="B402" s="2">
        <v>1</v>
      </c>
      <c r="C402" s="2">
        <v>3</v>
      </c>
      <c r="D402" s="2" t="s">
        <v>560</v>
      </c>
      <c r="E402" s="2" t="s">
        <v>13</v>
      </c>
      <c r="F402" s="2">
        <v>39</v>
      </c>
      <c r="G402" s="2">
        <v>0</v>
      </c>
      <c r="H402" s="2">
        <v>0</v>
      </c>
      <c r="I402" s="2" t="s">
        <v>561</v>
      </c>
      <c r="J402" s="2">
        <v>7.9249999999999998</v>
      </c>
      <c r="L402" s="2" t="s">
        <v>15</v>
      </c>
    </row>
    <row r="403" spans="1:12" x14ac:dyDescent="0.3">
      <c r="A403" s="2">
        <v>402</v>
      </c>
      <c r="B403" s="2">
        <v>0</v>
      </c>
      <c r="C403" s="2">
        <v>3</v>
      </c>
      <c r="D403" s="2" t="s">
        <v>562</v>
      </c>
      <c r="E403" s="2" t="s">
        <v>13</v>
      </c>
      <c r="F403" s="2">
        <v>26</v>
      </c>
      <c r="G403" s="2">
        <v>0</v>
      </c>
      <c r="H403" s="2">
        <v>0</v>
      </c>
      <c r="I403" s="2">
        <v>341826</v>
      </c>
      <c r="J403" s="2">
        <v>8.0500000000000007</v>
      </c>
      <c r="L403" s="2" t="s">
        <v>15</v>
      </c>
    </row>
    <row r="404" spans="1:12" x14ac:dyDescent="0.3">
      <c r="A404" s="2">
        <v>403</v>
      </c>
      <c r="B404" s="2">
        <v>0</v>
      </c>
      <c r="C404" s="2">
        <v>3</v>
      </c>
      <c r="D404" s="2" t="s">
        <v>563</v>
      </c>
      <c r="E404" s="2" t="s">
        <v>17</v>
      </c>
      <c r="F404" s="2">
        <v>21</v>
      </c>
      <c r="G404" s="2">
        <v>1</v>
      </c>
      <c r="H404" s="2">
        <v>0</v>
      </c>
      <c r="I404" s="2">
        <v>4137</v>
      </c>
      <c r="J404" s="2">
        <v>9.8249999999999993</v>
      </c>
      <c r="L404" s="2" t="s">
        <v>15</v>
      </c>
    </row>
    <row r="405" spans="1:12" x14ac:dyDescent="0.3">
      <c r="A405" s="2">
        <v>404</v>
      </c>
      <c r="B405" s="2">
        <v>0</v>
      </c>
      <c r="C405" s="2">
        <v>3</v>
      </c>
      <c r="D405" s="2" t="s">
        <v>564</v>
      </c>
      <c r="E405" s="2" t="s">
        <v>13</v>
      </c>
      <c r="F405" s="2">
        <v>28</v>
      </c>
      <c r="G405" s="2">
        <v>1</v>
      </c>
      <c r="H405" s="2">
        <v>0</v>
      </c>
      <c r="I405" s="2" t="s">
        <v>220</v>
      </c>
      <c r="J405" s="2">
        <v>15.85</v>
      </c>
      <c r="L405" s="2" t="s">
        <v>15</v>
      </c>
    </row>
    <row r="406" spans="1:12" x14ac:dyDescent="0.3">
      <c r="A406" s="2">
        <v>405</v>
      </c>
      <c r="B406" s="2">
        <v>0</v>
      </c>
      <c r="C406" s="2">
        <v>3</v>
      </c>
      <c r="D406" s="2" t="s">
        <v>565</v>
      </c>
      <c r="E406" s="2" t="s">
        <v>17</v>
      </c>
      <c r="F406" s="2">
        <v>20</v>
      </c>
      <c r="G406" s="2">
        <v>0</v>
      </c>
      <c r="H406" s="2">
        <v>0</v>
      </c>
      <c r="I406" s="2">
        <v>315096</v>
      </c>
      <c r="J406" s="2">
        <v>8.6624999999999996</v>
      </c>
      <c r="L406" s="2" t="s">
        <v>15</v>
      </c>
    </row>
    <row r="407" spans="1:12" x14ac:dyDescent="0.3">
      <c r="A407" s="2">
        <v>406</v>
      </c>
      <c r="B407" s="2">
        <v>0</v>
      </c>
      <c r="C407" s="2">
        <v>2</v>
      </c>
      <c r="D407" s="2" t="s">
        <v>566</v>
      </c>
      <c r="E407" s="2" t="s">
        <v>13</v>
      </c>
      <c r="F407" s="2">
        <v>34</v>
      </c>
      <c r="G407" s="2">
        <v>1</v>
      </c>
      <c r="H407" s="2">
        <v>0</v>
      </c>
      <c r="I407" s="2">
        <v>28664</v>
      </c>
      <c r="J407" s="2">
        <v>21</v>
      </c>
      <c r="L407" s="2" t="s">
        <v>15</v>
      </c>
    </row>
    <row r="408" spans="1:12" x14ac:dyDescent="0.3">
      <c r="A408" s="2">
        <v>407</v>
      </c>
      <c r="B408" s="2">
        <v>0</v>
      </c>
      <c r="C408" s="2">
        <v>3</v>
      </c>
      <c r="D408" s="2" t="s">
        <v>567</v>
      </c>
      <c r="E408" s="2" t="s">
        <v>13</v>
      </c>
      <c r="F408" s="2">
        <v>51</v>
      </c>
      <c r="G408" s="2">
        <v>0</v>
      </c>
      <c r="H408" s="2">
        <v>0</v>
      </c>
      <c r="I408" s="2">
        <v>347064</v>
      </c>
      <c r="J408" s="2">
        <v>7.75</v>
      </c>
      <c r="L408" s="2" t="s">
        <v>15</v>
      </c>
    </row>
    <row r="409" spans="1:12" x14ac:dyDescent="0.3">
      <c r="A409" s="2">
        <v>408</v>
      </c>
      <c r="B409" s="2">
        <v>1</v>
      </c>
      <c r="C409" s="2">
        <v>2</v>
      </c>
      <c r="D409" s="2" t="s">
        <v>568</v>
      </c>
      <c r="E409" s="2" t="s">
        <v>13</v>
      </c>
      <c r="F409" s="2">
        <v>3</v>
      </c>
      <c r="G409" s="2">
        <v>1</v>
      </c>
      <c r="H409" s="2">
        <v>1</v>
      </c>
      <c r="I409" s="2">
        <v>29106</v>
      </c>
      <c r="J409" s="2">
        <v>18.75</v>
      </c>
      <c r="L409" s="2" t="s">
        <v>15</v>
      </c>
    </row>
    <row r="410" spans="1:12" x14ac:dyDescent="0.3">
      <c r="A410" s="2">
        <v>409</v>
      </c>
      <c r="B410" s="2">
        <v>0</v>
      </c>
      <c r="C410" s="2">
        <v>3</v>
      </c>
      <c r="D410" s="2" t="s">
        <v>569</v>
      </c>
      <c r="E410" s="2" t="s">
        <v>13</v>
      </c>
      <c r="F410" s="2">
        <v>21</v>
      </c>
      <c r="G410" s="2">
        <v>0</v>
      </c>
      <c r="H410" s="2">
        <v>0</v>
      </c>
      <c r="I410" s="2">
        <v>312992</v>
      </c>
      <c r="J410" s="2">
        <v>7.7750000000000004</v>
      </c>
      <c r="L410" s="2" t="s">
        <v>15</v>
      </c>
    </row>
    <row r="411" spans="1:12" x14ac:dyDescent="0.3">
      <c r="A411" s="2">
        <v>410</v>
      </c>
      <c r="B411" s="2">
        <v>0</v>
      </c>
      <c r="C411" s="2">
        <v>3</v>
      </c>
      <c r="D411" s="2" t="s">
        <v>570</v>
      </c>
      <c r="E411" s="2" t="s">
        <v>17</v>
      </c>
      <c r="G411" s="2">
        <v>3</v>
      </c>
      <c r="H411" s="2">
        <v>1</v>
      </c>
      <c r="I411" s="2">
        <v>4133</v>
      </c>
      <c r="J411" s="2">
        <v>25.466699999999999</v>
      </c>
      <c r="L411" s="2" t="s">
        <v>15</v>
      </c>
    </row>
    <row r="412" spans="1:12" x14ac:dyDescent="0.3">
      <c r="A412" s="2">
        <v>411</v>
      </c>
      <c r="B412" s="2">
        <v>0</v>
      </c>
      <c r="C412" s="2">
        <v>3</v>
      </c>
      <c r="D412" s="2" t="s">
        <v>571</v>
      </c>
      <c r="E412" s="2" t="s">
        <v>13</v>
      </c>
      <c r="G412" s="2">
        <v>0</v>
      </c>
      <c r="H412" s="2">
        <v>0</v>
      </c>
      <c r="I412" s="2">
        <v>349222</v>
      </c>
      <c r="J412" s="2">
        <v>7.8958000000000004</v>
      </c>
      <c r="L412" s="2" t="s">
        <v>15</v>
      </c>
    </row>
    <row r="413" spans="1:12" x14ac:dyDescent="0.3">
      <c r="A413" s="2">
        <v>412</v>
      </c>
      <c r="B413" s="2">
        <v>0</v>
      </c>
      <c r="C413" s="2">
        <v>3</v>
      </c>
      <c r="D413" s="2" t="s">
        <v>572</v>
      </c>
      <c r="E413" s="2" t="s">
        <v>13</v>
      </c>
      <c r="G413" s="2">
        <v>0</v>
      </c>
      <c r="H413" s="2">
        <v>0</v>
      </c>
      <c r="I413" s="2">
        <v>394140</v>
      </c>
      <c r="J413" s="2">
        <v>6.8582999999999998</v>
      </c>
      <c r="L413" s="2" t="s">
        <v>27</v>
      </c>
    </row>
    <row r="414" spans="1:12" x14ac:dyDescent="0.3">
      <c r="A414" s="2">
        <v>413</v>
      </c>
      <c r="B414" s="2">
        <v>1</v>
      </c>
      <c r="C414" s="2">
        <v>1</v>
      </c>
      <c r="D414" s="2" t="s">
        <v>573</v>
      </c>
      <c r="E414" s="2" t="s">
        <v>17</v>
      </c>
      <c r="F414" s="2">
        <v>33</v>
      </c>
      <c r="G414" s="2">
        <v>1</v>
      </c>
      <c r="H414" s="2">
        <v>0</v>
      </c>
      <c r="I414" s="2">
        <v>19928</v>
      </c>
      <c r="J414" s="2">
        <v>90</v>
      </c>
      <c r="K414" s="2" t="s">
        <v>354</v>
      </c>
      <c r="L414" s="2" t="s">
        <v>27</v>
      </c>
    </row>
    <row r="415" spans="1:12" x14ac:dyDescent="0.3">
      <c r="A415" s="2">
        <v>414</v>
      </c>
      <c r="B415" s="2">
        <v>0</v>
      </c>
      <c r="C415" s="2">
        <v>2</v>
      </c>
      <c r="D415" s="2" t="s">
        <v>574</v>
      </c>
      <c r="E415" s="2" t="s">
        <v>13</v>
      </c>
      <c r="G415" s="2">
        <v>0</v>
      </c>
      <c r="H415" s="2">
        <v>0</v>
      </c>
      <c r="I415" s="2">
        <v>239853</v>
      </c>
      <c r="J415" s="2">
        <v>0</v>
      </c>
      <c r="L415" s="2" t="s">
        <v>15</v>
      </c>
    </row>
    <row r="416" spans="1:12" x14ac:dyDescent="0.3">
      <c r="A416" s="2">
        <v>415</v>
      </c>
      <c r="B416" s="2">
        <v>1</v>
      </c>
      <c r="C416" s="2">
        <v>3</v>
      </c>
      <c r="D416" s="2" t="s">
        <v>575</v>
      </c>
      <c r="E416" s="2" t="s">
        <v>13</v>
      </c>
      <c r="F416" s="2">
        <v>44</v>
      </c>
      <c r="G416" s="2">
        <v>0</v>
      </c>
      <c r="H416" s="2">
        <v>0</v>
      </c>
      <c r="I416" s="2" t="s">
        <v>576</v>
      </c>
      <c r="J416" s="2">
        <v>7.9249999999999998</v>
      </c>
      <c r="L416" s="2" t="s">
        <v>15</v>
      </c>
    </row>
    <row r="417" spans="1:12" x14ac:dyDescent="0.3">
      <c r="A417" s="2">
        <v>416</v>
      </c>
      <c r="B417" s="2">
        <v>0</v>
      </c>
      <c r="C417" s="2">
        <v>3</v>
      </c>
      <c r="D417" s="2" t="s">
        <v>577</v>
      </c>
      <c r="E417" s="2" t="s">
        <v>17</v>
      </c>
      <c r="G417" s="2">
        <v>0</v>
      </c>
      <c r="H417" s="2">
        <v>0</v>
      </c>
      <c r="I417" s="2">
        <v>343095</v>
      </c>
      <c r="J417" s="2">
        <v>8.0500000000000007</v>
      </c>
      <c r="L417" s="2" t="s">
        <v>15</v>
      </c>
    </row>
    <row r="418" spans="1:12" x14ac:dyDescent="0.3">
      <c r="A418" s="2">
        <v>417</v>
      </c>
      <c r="B418" s="2">
        <v>1</v>
      </c>
      <c r="C418" s="2">
        <v>2</v>
      </c>
      <c r="D418" s="2" t="s">
        <v>578</v>
      </c>
      <c r="E418" s="2" t="s">
        <v>17</v>
      </c>
      <c r="F418" s="2">
        <v>34</v>
      </c>
      <c r="G418" s="2">
        <v>1</v>
      </c>
      <c r="H418" s="2">
        <v>1</v>
      </c>
      <c r="I418" s="2">
        <v>28220</v>
      </c>
      <c r="J418" s="2">
        <v>32.5</v>
      </c>
      <c r="L418" s="2" t="s">
        <v>15</v>
      </c>
    </row>
    <row r="419" spans="1:12" x14ac:dyDescent="0.3">
      <c r="A419" s="2">
        <v>418</v>
      </c>
      <c r="B419" s="2">
        <v>1</v>
      </c>
      <c r="C419" s="2">
        <v>2</v>
      </c>
      <c r="D419" s="2" t="s">
        <v>579</v>
      </c>
      <c r="E419" s="2" t="s">
        <v>17</v>
      </c>
      <c r="F419" s="2">
        <v>18</v>
      </c>
      <c r="G419" s="2">
        <v>0</v>
      </c>
      <c r="H419" s="2">
        <v>2</v>
      </c>
      <c r="I419" s="2">
        <v>250652</v>
      </c>
      <c r="J419" s="2">
        <v>13</v>
      </c>
      <c r="L419" s="2" t="s">
        <v>15</v>
      </c>
    </row>
    <row r="420" spans="1:12" x14ac:dyDescent="0.3">
      <c r="A420" s="2">
        <v>419</v>
      </c>
      <c r="B420" s="2">
        <v>0</v>
      </c>
      <c r="C420" s="2">
        <v>2</v>
      </c>
      <c r="D420" s="2" t="s">
        <v>580</v>
      </c>
      <c r="E420" s="2" t="s">
        <v>13</v>
      </c>
      <c r="F420" s="2">
        <v>30</v>
      </c>
      <c r="G420" s="2">
        <v>0</v>
      </c>
      <c r="H420" s="2">
        <v>0</v>
      </c>
      <c r="I420" s="2">
        <v>28228</v>
      </c>
      <c r="J420" s="2">
        <v>13</v>
      </c>
      <c r="L420" s="2" t="s">
        <v>15</v>
      </c>
    </row>
    <row r="421" spans="1:12" x14ac:dyDescent="0.3">
      <c r="A421" s="2">
        <v>420</v>
      </c>
      <c r="B421" s="2">
        <v>0</v>
      </c>
      <c r="C421" s="2">
        <v>3</v>
      </c>
      <c r="D421" s="2" t="s">
        <v>581</v>
      </c>
      <c r="E421" s="2" t="s">
        <v>17</v>
      </c>
      <c r="F421" s="2">
        <v>10</v>
      </c>
      <c r="G421" s="2">
        <v>0</v>
      </c>
      <c r="H421" s="2">
        <v>2</v>
      </c>
      <c r="I421" s="2">
        <v>345773</v>
      </c>
      <c r="J421" s="2">
        <v>24.15</v>
      </c>
      <c r="L421" s="2" t="s">
        <v>15</v>
      </c>
    </row>
    <row r="422" spans="1:12" x14ac:dyDescent="0.3">
      <c r="A422" s="2">
        <v>421</v>
      </c>
      <c r="B422" s="2">
        <v>0</v>
      </c>
      <c r="C422" s="2">
        <v>3</v>
      </c>
      <c r="D422" s="2" t="s">
        <v>582</v>
      </c>
      <c r="E422" s="2" t="s">
        <v>13</v>
      </c>
      <c r="G422" s="2">
        <v>0</v>
      </c>
      <c r="H422" s="2">
        <v>0</v>
      </c>
      <c r="I422" s="2">
        <v>349254</v>
      </c>
      <c r="J422" s="2">
        <v>7.8958000000000004</v>
      </c>
      <c r="L422" s="2" t="s">
        <v>20</v>
      </c>
    </row>
    <row r="423" spans="1:12" x14ac:dyDescent="0.3">
      <c r="A423" s="2">
        <v>422</v>
      </c>
      <c r="B423" s="2">
        <v>0</v>
      </c>
      <c r="C423" s="2">
        <v>3</v>
      </c>
      <c r="D423" s="2" t="s">
        <v>583</v>
      </c>
      <c r="E423" s="2" t="s">
        <v>13</v>
      </c>
      <c r="F423" s="2">
        <v>21</v>
      </c>
      <c r="G423" s="2">
        <v>0</v>
      </c>
      <c r="H423" s="2">
        <v>0</v>
      </c>
      <c r="I423" s="2" t="s">
        <v>584</v>
      </c>
      <c r="J423" s="2">
        <v>7.7332999999999998</v>
      </c>
      <c r="L423" s="2" t="s">
        <v>27</v>
      </c>
    </row>
    <row r="424" spans="1:12" x14ac:dyDescent="0.3">
      <c r="A424" s="2">
        <v>423</v>
      </c>
      <c r="B424" s="2">
        <v>0</v>
      </c>
      <c r="C424" s="2">
        <v>3</v>
      </c>
      <c r="D424" s="2" t="s">
        <v>585</v>
      </c>
      <c r="E424" s="2" t="s">
        <v>13</v>
      </c>
      <c r="F424" s="2">
        <v>29</v>
      </c>
      <c r="G424" s="2">
        <v>0</v>
      </c>
      <c r="H424" s="2">
        <v>0</v>
      </c>
      <c r="I424" s="2">
        <v>315082</v>
      </c>
      <c r="J424" s="2">
        <v>7.875</v>
      </c>
      <c r="L424" s="2" t="s">
        <v>15</v>
      </c>
    </row>
    <row r="425" spans="1:12" x14ac:dyDescent="0.3">
      <c r="A425" s="2">
        <v>424</v>
      </c>
      <c r="B425" s="2">
        <v>0</v>
      </c>
      <c r="C425" s="2">
        <v>3</v>
      </c>
      <c r="D425" s="2" t="s">
        <v>586</v>
      </c>
      <c r="E425" s="2" t="s">
        <v>17</v>
      </c>
      <c r="F425" s="2">
        <v>28</v>
      </c>
      <c r="G425" s="2">
        <v>1</v>
      </c>
      <c r="H425" s="2">
        <v>1</v>
      </c>
      <c r="I425" s="2">
        <v>347080</v>
      </c>
      <c r="J425" s="2">
        <v>14.4</v>
      </c>
      <c r="L425" s="2" t="s">
        <v>15</v>
      </c>
    </row>
    <row r="426" spans="1:12" x14ac:dyDescent="0.3">
      <c r="A426" s="2">
        <v>425</v>
      </c>
      <c r="B426" s="2">
        <v>0</v>
      </c>
      <c r="C426" s="2">
        <v>3</v>
      </c>
      <c r="D426" s="2" t="s">
        <v>587</v>
      </c>
      <c r="E426" s="2" t="s">
        <v>13</v>
      </c>
      <c r="F426" s="2">
        <v>18</v>
      </c>
      <c r="G426" s="2">
        <v>1</v>
      </c>
      <c r="H426" s="2">
        <v>1</v>
      </c>
      <c r="I426" s="2">
        <v>370129</v>
      </c>
      <c r="J426" s="2">
        <v>20.212499999999999</v>
      </c>
      <c r="L426" s="2" t="s">
        <v>15</v>
      </c>
    </row>
    <row r="427" spans="1:12" x14ac:dyDescent="0.3">
      <c r="A427" s="2">
        <v>426</v>
      </c>
      <c r="B427" s="2">
        <v>0</v>
      </c>
      <c r="C427" s="2">
        <v>3</v>
      </c>
      <c r="D427" s="2" t="s">
        <v>588</v>
      </c>
      <c r="E427" s="2" t="s">
        <v>13</v>
      </c>
      <c r="G427" s="2">
        <v>0</v>
      </c>
      <c r="H427" s="2">
        <v>0</v>
      </c>
      <c r="I427" s="2" t="s">
        <v>589</v>
      </c>
      <c r="J427" s="2">
        <v>7.25</v>
      </c>
      <c r="L427" s="2" t="s">
        <v>15</v>
      </c>
    </row>
    <row r="428" spans="1:12" x14ac:dyDescent="0.3">
      <c r="A428" s="2">
        <v>427</v>
      </c>
      <c r="B428" s="2">
        <v>1</v>
      </c>
      <c r="C428" s="2">
        <v>2</v>
      </c>
      <c r="D428" s="2" t="s">
        <v>590</v>
      </c>
      <c r="E428" s="2" t="s">
        <v>17</v>
      </c>
      <c r="F428" s="2">
        <v>28</v>
      </c>
      <c r="G428" s="2">
        <v>1</v>
      </c>
      <c r="H428" s="2">
        <v>0</v>
      </c>
      <c r="I428" s="2">
        <v>2003</v>
      </c>
      <c r="J428" s="2">
        <v>26</v>
      </c>
      <c r="L428" s="2" t="s">
        <v>15</v>
      </c>
    </row>
    <row r="429" spans="1:12" x14ac:dyDescent="0.3">
      <c r="A429" s="2">
        <v>428</v>
      </c>
      <c r="B429" s="2">
        <v>1</v>
      </c>
      <c r="C429" s="2">
        <v>2</v>
      </c>
      <c r="D429" s="2" t="s">
        <v>1214</v>
      </c>
      <c r="E429" s="2" t="s">
        <v>17</v>
      </c>
      <c r="F429" s="2">
        <v>19</v>
      </c>
      <c r="G429" s="2">
        <v>0</v>
      </c>
      <c r="H429" s="2">
        <v>0</v>
      </c>
      <c r="I429" s="2">
        <v>250655</v>
      </c>
      <c r="J429" s="2">
        <v>26</v>
      </c>
      <c r="L429" s="2" t="s">
        <v>15</v>
      </c>
    </row>
    <row r="430" spans="1:12" x14ac:dyDescent="0.3">
      <c r="A430" s="2">
        <v>429</v>
      </c>
      <c r="B430" s="2">
        <v>0</v>
      </c>
      <c r="C430" s="2">
        <v>3</v>
      </c>
      <c r="D430" s="2" t="s">
        <v>591</v>
      </c>
      <c r="E430" s="2" t="s">
        <v>13</v>
      </c>
      <c r="G430" s="2">
        <v>0</v>
      </c>
      <c r="H430" s="2">
        <v>0</v>
      </c>
      <c r="I430" s="2">
        <v>364851</v>
      </c>
      <c r="J430" s="2">
        <v>7.75</v>
      </c>
      <c r="L430" s="2" t="s">
        <v>27</v>
      </c>
    </row>
    <row r="431" spans="1:12" x14ac:dyDescent="0.3">
      <c r="A431" s="2">
        <v>430</v>
      </c>
      <c r="B431" s="2">
        <v>1</v>
      </c>
      <c r="C431" s="2">
        <v>3</v>
      </c>
      <c r="D431" s="2" t="s">
        <v>592</v>
      </c>
      <c r="E431" s="2" t="s">
        <v>13</v>
      </c>
      <c r="F431" s="2">
        <v>32</v>
      </c>
      <c r="G431" s="2">
        <v>0</v>
      </c>
      <c r="H431" s="2">
        <v>0</v>
      </c>
      <c r="I431" s="2" t="s">
        <v>593</v>
      </c>
      <c r="J431" s="2">
        <v>8.0500000000000007</v>
      </c>
      <c r="K431" s="2" t="s">
        <v>594</v>
      </c>
      <c r="L431" s="2" t="s">
        <v>15</v>
      </c>
    </row>
    <row r="432" spans="1:12" x14ac:dyDescent="0.3">
      <c r="A432" s="2">
        <v>431</v>
      </c>
      <c r="B432" s="2">
        <v>1</v>
      </c>
      <c r="C432" s="2">
        <v>1</v>
      </c>
      <c r="D432" s="2" t="s">
        <v>595</v>
      </c>
      <c r="E432" s="2" t="s">
        <v>13</v>
      </c>
      <c r="F432" s="2">
        <v>28</v>
      </c>
      <c r="G432" s="2">
        <v>0</v>
      </c>
      <c r="H432" s="2">
        <v>0</v>
      </c>
      <c r="I432" s="2">
        <v>110564</v>
      </c>
      <c r="J432" s="2">
        <v>26.55</v>
      </c>
      <c r="K432" s="2" t="s">
        <v>95</v>
      </c>
      <c r="L432" s="2" t="s">
        <v>15</v>
      </c>
    </row>
    <row r="433" spans="1:12" x14ac:dyDescent="0.3">
      <c r="A433" s="2">
        <v>432</v>
      </c>
      <c r="B433" s="2">
        <v>1</v>
      </c>
      <c r="C433" s="2">
        <v>3</v>
      </c>
      <c r="D433" s="2" t="s">
        <v>596</v>
      </c>
      <c r="E433" s="2" t="s">
        <v>17</v>
      </c>
      <c r="G433" s="2">
        <v>1</v>
      </c>
      <c r="H433" s="2">
        <v>0</v>
      </c>
      <c r="I433" s="2">
        <v>376564</v>
      </c>
      <c r="J433" s="2">
        <v>16.100000000000001</v>
      </c>
      <c r="L433" s="2" t="s">
        <v>15</v>
      </c>
    </row>
    <row r="434" spans="1:12" x14ac:dyDescent="0.3">
      <c r="A434" s="2">
        <v>433</v>
      </c>
      <c r="B434" s="2">
        <v>1</v>
      </c>
      <c r="C434" s="2">
        <v>2</v>
      </c>
      <c r="D434" s="2" t="s">
        <v>597</v>
      </c>
      <c r="E434" s="2" t="s">
        <v>17</v>
      </c>
      <c r="F434" s="2">
        <v>42</v>
      </c>
      <c r="G434" s="2">
        <v>1</v>
      </c>
      <c r="H434" s="2">
        <v>0</v>
      </c>
      <c r="I434" s="2" t="s">
        <v>598</v>
      </c>
      <c r="J434" s="2">
        <v>26</v>
      </c>
      <c r="L434" s="2" t="s">
        <v>15</v>
      </c>
    </row>
    <row r="435" spans="1:12" x14ac:dyDescent="0.3">
      <c r="A435" s="2">
        <v>434</v>
      </c>
      <c r="B435" s="2">
        <v>0</v>
      </c>
      <c r="C435" s="2">
        <v>3</v>
      </c>
      <c r="D435" s="2" t="s">
        <v>599</v>
      </c>
      <c r="E435" s="2" t="s">
        <v>13</v>
      </c>
      <c r="F435" s="2">
        <v>17</v>
      </c>
      <c r="G435" s="2">
        <v>0</v>
      </c>
      <c r="H435" s="2">
        <v>0</v>
      </c>
      <c r="I435" s="2" t="s">
        <v>600</v>
      </c>
      <c r="J435" s="2">
        <v>7.125</v>
      </c>
      <c r="L435" s="2" t="s">
        <v>15</v>
      </c>
    </row>
    <row r="436" spans="1:12" x14ac:dyDescent="0.3">
      <c r="A436" s="2">
        <v>435</v>
      </c>
      <c r="B436" s="2">
        <v>0</v>
      </c>
      <c r="C436" s="2">
        <v>1</v>
      </c>
      <c r="D436" s="2" t="s">
        <v>601</v>
      </c>
      <c r="E436" s="2" t="s">
        <v>13</v>
      </c>
      <c r="F436" s="2">
        <v>50</v>
      </c>
      <c r="G436" s="2">
        <v>1</v>
      </c>
      <c r="H436" s="2">
        <v>0</v>
      </c>
      <c r="I436" s="2">
        <v>13507</v>
      </c>
      <c r="J436" s="2">
        <v>55.9</v>
      </c>
      <c r="K436" s="2" t="s">
        <v>602</v>
      </c>
      <c r="L436" s="2" t="s">
        <v>15</v>
      </c>
    </row>
    <row r="437" spans="1:12" x14ac:dyDescent="0.3">
      <c r="A437" s="2">
        <v>436</v>
      </c>
      <c r="B437" s="2">
        <v>1</v>
      </c>
      <c r="C437" s="2">
        <v>1</v>
      </c>
      <c r="D437" s="2" t="s">
        <v>603</v>
      </c>
      <c r="E437" s="2" t="s">
        <v>17</v>
      </c>
      <c r="F437" s="2">
        <v>14</v>
      </c>
      <c r="G437" s="2">
        <v>1</v>
      </c>
      <c r="H437" s="2">
        <v>2</v>
      </c>
      <c r="I437" s="2">
        <v>113760</v>
      </c>
      <c r="J437" s="2">
        <v>120</v>
      </c>
      <c r="K437" s="2" t="s">
        <v>550</v>
      </c>
      <c r="L437" s="2" t="s">
        <v>15</v>
      </c>
    </row>
    <row r="438" spans="1:12" x14ac:dyDescent="0.3">
      <c r="A438" s="2">
        <v>437</v>
      </c>
      <c r="B438" s="2">
        <v>0</v>
      </c>
      <c r="C438" s="2">
        <v>3</v>
      </c>
      <c r="D438" s="2" t="s">
        <v>1183</v>
      </c>
      <c r="E438" s="2" t="s">
        <v>17</v>
      </c>
      <c r="F438" s="2">
        <v>21</v>
      </c>
      <c r="G438" s="2">
        <v>2</v>
      </c>
      <c r="H438" s="2">
        <v>2</v>
      </c>
      <c r="I438" s="2" t="s">
        <v>140</v>
      </c>
      <c r="J438" s="2">
        <v>34.375</v>
      </c>
      <c r="L438" s="2" t="s">
        <v>15</v>
      </c>
    </row>
    <row r="439" spans="1:12" x14ac:dyDescent="0.3">
      <c r="A439" s="2">
        <v>438</v>
      </c>
      <c r="B439" s="2">
        <v>1</v>
      </c>
      <c r="C439" s="2">
        <v>2</v>
      </c>
      <c r="D439" s="2" t="s">
        <v>604</v>
      </c>
      <c r="E439" s="2" t="s">
        <v>17</v>
      </c>
      <c r="F439" s="2">
        <v>24</v>
      </c>
      <c r="G439" s="2">
        <v>2</v>
      </c>
      <c r="H439" s="2">
        <v>3</v>
      </c>
      <c r="I439" s="2">
        <v>29106</v>
      </c>
      <c r="J439" s="2">
        <v>18.75</v>
      </c>
      <c r="L439" s="2" t="s">
        <v>15</v>
      </c>
    </row>
    <row r="440" spans="1:12" x14ac:dyDescent="0.3">
      <c r="A440" s="2">
        <v>439</v>
      </c>
      <c r="B440" s="2">
        <v>0</v>
      </c>
      <c r="C440" s="2">
        <v>1</v>
      </c>
      <c r="D440" s="2" t="s">
        <v>605</v>
      </c>
      <c r="E440" s="2" t="s">
        <v>13</v>
      </c>
      <c r="F440" s="2">
        <v>64</v>
      </c>
      <c r="G440" s="2">
        <v>1</v>
      </c>
      <c r="H440" s="2">
        <v>4</v>
      </c>
      <c r="I440" s="2">
        <v>19950</v>
      </c>
      <c r="J440" s="2">
        <v>263</v>
      </c>
      <c r="K440" s="2" t="s">
        <v>55</v>
      </c>
      <c r="L440" s="2" t="s">
        <v>15</v>
      </c>
    </row>
    <row r="441" spans="1:12" x14ac:dyDescent="0.3">
      <c r="A441" s="2">
        <v>440</v>
      </c>
      <c r="B441" s="2">
        <v>0</v>
      </c>
      <c r="C441" s="2">
        <v>2</v>
      </c>
      <c r="D441" s="2" t="s">
        <v>606</v>
      </c>
      <c r="E441" s="2" t="s">
        <v>13</v>
      </c>
      <c r="F441" s="2">
        <v>31</v>
      </c>
      <c r="G441" s="2">
        <v>0</v>
      </c>
      <c r="H441" s="2">
        <v>0</v>
      </c>
      <c r="I441" s="2" t="s">
        <v>607</v>
      </c>
      <c r="J441" s="2">
        <v>10.5</v>
      </c>
      <c r="L441" s="2" t="s">
        <v>15</v>
      </c>
    </row>
    <row r="442" spans="1:12" x14ac:dyDescent="0.3">
      <c r="A442" s="2">
        <v>441</v>
      </c>
      <c r="B442" s="2">
        <v>1</v>
      </c>
      <c r="C442" s="2">
        <v>2</v>
      </c>
      <c r="D442" s="2" t="s">
        <v>608</v>
      </c>
      <c r="E442" s="2" t="s">
        <v>17</v>
      </c>
      <c r="F442" s="2">
        <v>45</v>
      </c>
      <c r="G442" s="2">
        <v>1</v>
      </c>
      <c r="H442" s="2">
        <v>1</v>
      </c>
      <c r="I442" s="2" t="s">
        <v>453</v>
      </c>
      <c r="J442" s="2">
        <v>26.25</v>
      </c>
      <c r="L442" s="2" t="s">
        <v>15</v>
      </c>
    </row>
    <row r="443" spans="1:12" x14ac:dyDescent="0.3">
      <c r="A443" s="2">
        <v>442</v>
      </c>
      <c r="B443" s="2">
        <v>0</v>
      </c>
      <c r="C443" s="2">
        <v>3</v>
      </c>
      <c r="D443" s="2" t="s">
        <v>609</v>
      </c>
      <c r="E443" s="2" t="s">
        <v>13</v>
      </c>
      <c r="F443" s="2">
        <v>20</v>
      </c>
      <c r="G443" s="2">
        <v>0</v>
      </c>
      <c r="H443" s="2">
        <v>0</v>
      </c>
      <c r="I443" s="2">
        <v>345769</v>
      </c>
      <c r="J443" s="2">
        <v>9.5</v>
      </c>
      <c r="L443" s="2" t="s">
        <v>15</v>
      </c>
    </row>
    <row r="444" spans="1:12" x14ac:dyDescent="0.3">
      <c r="A444" s="2">
        <v>443</v>
      </c>
      <c r="B444" s="2">
        <v>0</v>
      </c>
      <c r="C444" s="2">
        <v>3</v>
      </c>
      <c r="D444" s="2" t="s">
        <v>610</v>
      </c>
      <c r="E444" s="2" t="s">
        <v>13</v>
      </c>
      <c r="F444" s="2">
        <v>25</v>
      </c>
      <c r="G444" s="2">
        <v>1</v>
      </c>
      <c r="H444" s="2">
        <v>0</v>
      </c>
      <c r="I444" s="2">
        <v>347076</v>
      </c>
      <c r="J444" s="2">
        <v>7.7750000000000004</v>
      </c>
      <c r="L444" s="2" t="s">
        <v>15</v>
      </c>
    </row>
    <row r="445" spans="1:12" x14ac:dyDescent="0.3">
      <c r="A445" s="2">
        <v>444</v>
      </c>
      <c r="B445" s="2">
        <v>1</v>
      </c>
      <c r="C445" s="2">
        <v>2</v>
      </c>
      <c r="D445" s="2" t="s">
        <v>611</v>
      </c>
      <c r="E445" s="2" t="s">
        <v>17</v>
      </c>
      <c r="F445" s="2">
        <v>28</v>
      </c>
      <c r="G445" s="2">
        <v>0</v>
      </c>
      <c r="H445" s="2">
        <v>0</v>
      </c>
      <c r="I445" s="2">
        <v>230434</v>
      </c>
      <c r="J445" s="2">
        <v>13</v>
      </c>
      <c r="L445" s="2" t="s">
        <v>15</v>
      </c>
    </row>
    <row r="446" spans="1:12" x14ac:dyDescent="0.3">
      <c r="A446" s="2">
        <v>445</v>
      </c>
      <c r="B446" s="2">
        <v>1</v>
      </c>
      <c r="C446" s="2">
        <v>3</v>
      </c>
      <c r="D446" s="2" t="s">
        <v>612</v>
      </c>
      <c r="E446" s="2" t="s">
        <v>13</v>
      </c>
      <c r="G446" s="2">
        <v>0</v>
      </c>
      <c r="H446" s="2">
        <v>0</v>
      </c>
      <c r="I446" s="2">
        <v>65306</v>
      </c>
      <c r="J446" s="2">
        <v>8.1125000000000007</v>
      </c>
      <c r="L446" s="2" t="s">
        <v>15</v>
      </c>
    </row>
    <row r="447" spans="1:12" x14ac:dyDescent="0.3">
      <c r="A447" s="2">
        <v>446</v>
      </c>
      <c r="B447" s="2">
        <v>1</v>
      </c>
      <c r="C447" s="2">
        <v>1</v>
      </c>
      <c r="D447" s="2" t="s">
        <v>613</v>
      </c>
      <c r="E447" s="2" t="s">
        <v>13</v>
      </c>
      <c r="F447" s="2">
        <v>4</v>
      </c>
      <c r="G447" s="2">
        <v>0</v>
      </c>
      <c r="H447" s="2">
        <v>2</v>
      </c>
      <c r="I447" s="2">
        <v>33638</v>
      </c>
      <c r="J447" s="2">
        <v>81.8583</v>
      </c>
      <c r="K447" s="2" t="s">
        <v>614</v>
      </c>
      <c r="L447" s="2" t="s">
        <v>15</v>
      </c>
    </row>
    <row r="448" spans="1:12" x14ac:dyDescent="0.3">
      <c r="A448" s="2">
        <v>447</v>
      </c>
      <c r="B448" s="2">
        <v>1</v>
      </c>
      <c r="C448" s="2">
        <v>2</v>
      </c>
      <c r="D448" s="2" t="s">
        <v>615</v>
      </c>
      <c r="E448" s="2" t="s">
        <v>17</v>
      </c>
      <c r="F448" s="2">
        <v>13</v>
      </c>
      <c r="G448" s="2">
        <v>0</v>
      </c>
      <c r="H448" s="2">
        <v>1</v>
      </c>
      <c r="I448" s="2">
        <v>250644</v>
      </c>
      <c r="J448" s="2">
        <v>19.5</v>
      </c>
      <c r="L448" s="2" t="s">
        <v>15</v>
      </c>
    </row>
    <row r="449" spans="1:12" x14ac:dyDescent="0.3">
      <c r="A449" s="2">
        <v>448</v>
      </c>
      <c r="B449" s="2">
        <v>1</v>
      </c>
      <c r="C449" s="2">
        <v>1</v>
      </c>
      <c r="D449" s="2" t="s">
        <v>616</v>
      </c>
      <c r="E449" s="2" t="s">
        <v>13</v>
      </c>
      <c r="F449" s="2">
        <v>34</v>
      </c>
      <c r="G449" s="2">
        <v>0</v>
      </c>
      <c r="H449" s="2">
        <v>0</v>
      </c>
      <c r="I449" s="2">
        <v>113794</v>
      </c>
      <c r="J449" s="2">
        <v>26.55</v>
      </c>
      <c r="L449" s="2" t="s">
        <v>15</v>
      </c>
    </row>
    <row r="450" spans="1:12" x14ac:dyDescent="0.3">
      <c r="A450" s="2">
        <v>449</v>
      </c>
      <c r="B450" s="2">
        <v>1</v>
      </c>
      <c r="C450" s="2">
        <v>3</v>
      </c>
      <c r="D450" s="2" t="s">
        <v>617</v>
      </c>
      <c r="E450" s="2" t="s">
        <v>17</v>
      </c>
      <c r="F450" s="2">
        <v>5</v>
      </c>
      <c r="G450" s="2">
        <v>2</v>
      </c>
      <c r="H450" s="2">
        <v>1</v>
      </c>
      <c r="I450" s="2">
        <v>2666</v>
      </c>
      <c r="J450" s="2">
        <v>19.258299999999998</v>
      </c>
      <c r="L450" s="2" t="s">
        <v>20</v>
      </c>
    </row>
    <row r="451" spans="1:12" x14ac:dyDescent="0.3">
      <c r="A451" s="2">
        <v>450</v>
      </c>
      <c r="B451" s="2">
        <v>1</v>
      </c>
      <c r="C451" s="2">
        <v>1</v>
      </c>
      <c r="D451" s="2" t="s">
        <v>618</v>
      </c>
      <c r="E451" s="2" t="s">
        <v>13</v>
      </c>
      <c r="F451" s="2">
        <v>52</v>
      </c>
      <c r="G451" s="2">
        <v>0</v>
      </c>
      <c r="H451" s="2">
        <v>0</v>
      </c>
      <c r="I451" s="2">
        <v>113786</v>
      </c>
      <c r="J451" s="2">
        <v>30.5</v>
      </c>
      <c r="K451" s="2" t="s">
        <v>619</v>
      </c>
      <c r="L451" s="2" t="s">
        <v>15</v>
      </c>
    </row>
    <row r="452" spans="1:12" x14ac:dyDescent="0.3">
      <c r="A452" s="2">
        <v>451</v>
      </c>
      <c r="B452" s="2">
        <v>0</v>
      </c>
      <c r="C452" s="2">
        <v>2</v>
      </c>
      <c r="D452" s="2" t="s">
        <v>620</v>
      </c>
      <c r="E452" s="2" t="s">
        <v>13</v>
      </c>
      <c r="F452" s="2">
        <v>36</v>
      </c>
      <c r="G452" s="2">
        <v>1</v>
      </c>
      <c r="H452" s="2">
        <v>2</v>
      </c>
      <c r="I452" s="2" t="s">
        <v>100</v>
      </c>
      <c r="J452" s="2">
        <v>27.75</v>
      </c>
      <c r="L452" s="2" t="s">
        <v>15</v>
      </c>
    </row>
    <row r="453" spans="1:12" x14ac:dyDescent="0.3">
      <c r="A453" s="2">
        <v>452</v>
      </c>
      <c r="B453" s="2">
        <v>0</v>
      </c>
      <c r="C453" s="2">
        <v>3</v>
      </c>
      <c r="D453" s="2" t="s">
        <v>621</v>
      </c>
      <c r="E453" s="2" t="s">
        <v>13</v>
      </c>
      <c r="G453" s="2">
        <v>1</v>
      </c>
      <c r="H453" s="2">
        <v>0</v>
      </c>
      <c r="I453" s="2">
        <v>65303</v>
      </c>
      <c r="J453" s="2">
        <v>19.966699999999999</v>
      </c>
      <c r="L453" s="2" t="s">
        <v>15</v>
      </c>
    </row>
    <row r="454" spans="1:12" x14ac:dyDescent="0.3">
      <c r="A454" s="2">
        <v>453</v>
      </c>
      <c r="B454" s="2">
        <v>0</v>
      </c>
      <c r="C454" s="2">
        <v>1</v>
      </c>
      <c r="D454" s="2" t="s">
        <v>622</v>
      </c>
      <c r="E454" s="2" t="s">
        <v>13</v>
      </c>
      <c r="F454" s="2">
        <v>30</v>
      </c>
      <c r="G454" s="2">
        <v>0</v>
      </c>
      <c r="H454" s="2">
        <v>0</v>
      </c>
      <c r="I454" s="2">
        <v>113051</v>
      </c>
      <c r="J454" s="2">
        <v>27.75</v>
      </c>
      <c r="K454" s="2" t="s">
        <v>623</v>
      </c>
      <c r="L454" s="2" t="s">
        <v>20</v>
      </c>
    </row>
    <row r="455" spans="1:12" x14ac:dyDescent="0.3">
      <c r="A455" s="2">
        <v>454</v>
      </c>
      <c r="B455" s="2">
        <v>1</v>
      </c>
      <c r="C455" s="2">
        <v>1</v>
      </c>
      <c r="D455" s="2" t="s">
        <v>624</v>
      </c>
      <c r="E455" s="2" t="s">
        <v>13</v>
      </c>
      <c r="F455" s="2">
        <v>49</v>
      </c>
      <c r="G455" s="2">
        <v>1</v>
      </c>
      <c r="H455" s="2">
        <v>0</v>
      </c>
      <c r="I455" s="2">
        <v>17453</v>
      </c>
      <c r="J455" s="2">
        <v>89.104200000000006</v>
      </c>
      <c r="K455" s="2" t="s">
        <v>625</v>
      </c>
      <c r="L455" s="2" t="s">
        <v>20</v>
      </c>
    </row>
    <row r="456" spans="1:12" x14ac:dyDescent="0.3">
      <c r="A456" s="2">
        <v>455</v>
      </c>
      <c r="B456" s="2">
        <v>0</v>
      </c>
      <c r="C456" s="2">
        <v>3</v>
      </c>
      <c r="D456" s="2" t="s">
        <v>626</v>
      </c>
      <c r="E456" s="2" t="s">
        <v>13</v>
      </c>
      <c r="G456" s="2">
        <v>0</v>
      </c>
      <c r="H456" s="2">
        <v>0</v>
      </c>
      <c r="I456" s="2" t="s">
        <v>627</v>
      </c>
      <c r="J456" s="2">
        <v>8.0500000000000007</v>
      </c>
      <c r="L456" s="2" t="s">
        <v>15</v>
      </c>
    </row>
    <row r="457" spans="1:12" x14ac:dyDescent="0.3">
      <c r="A457" s="2">
        <v>456</v>
      </c>
      <c r="B457" s="2">
        <v>1</v>
      </c>
      <c r="C457" s="2">
        <v>3</v>
      </c>
      <c r="D457" s="2" t="s">
        <v>628</v>
      </c>
      <c r="E457" s="2" t="s">
        <v>13</v>
      </c>
      <c r="F457" s="2">
        <v>29</v>
      </c>
      <c r="G457" s="2">
        <v>0</v>
      </c>
      <c r="H457" s="2">
        <v>0</v>
      </c>
      <c r="I457" s="2">
        <v>349240</v>
      </c>
      <c r="J457" s="2">
        <v>7.8958000000000004</v>
      </c>
      <c r="L457" s="2" t="s">
        <v>20</v>
      </c>
    </row>
    <row r="458" spans="1:12" x14ac:dyDescent="0.3">
      <c r="A458" s="2">
        <v>457</v>
      </c>
      <c r="B458" s="2">
        <v>0</v>
      </c>
      <c r="C458" s="2">
        <v>1</v>
      </c>
      <c r="D458" s="2" t="s">
        <v>629</v>
      </c>
      <c r="E458" s="2" t="s">
        <v>13</v>
      </c>
      <c r="F458" s="2">
        <v>65</v>
      </c>
      <c r="G458" s="2">
        <v>0</v>
      </c>
      <c r="H458" s="2">
        <v>0</v>
      </c>
      <c r="I458" s="2">
        <v>13509</v>
      </c>
      <c r="J458" s="2">
        <v>26.55</v>
      </c>
      <c r="K458" s="2" t="s">
        <v>630</v>
      </c>
      <c r="L458" s="2" t="s">
        <v>15</v>
      </c>
    </row>
    <row r="459" spans="1:12" x14ac:dyDescent="0.3">
      <c r="A459" s="2">
        <v>458</v>
      </c>
      <c r="B459" s="2">
        <v>1</v>
      </c>
      <c r="C459" s="2">
        <v>1</v>
      </c>
      <c r="D459" s="2" t="s">
        <v>631</v>
      </c>
      <c r="E459" s="2" t="s">
        <v>17</v>
      </c>
      <c r="G459" s="2">
        <v>1</v>
      </c>
      <c r="H459" s="2">
        <v>0</v>
      </c>
      <c r="I459" s="2">
        <v>17464</v>
      </c>
      <c r="J459" s="2">
        <v>51.862499999999997</v>
      </c>
      <c r="K459" s="2" t="s">
        <v>632</v>
      </c>
      <c r="L459" s="2" t="s">
        <v>15</v>
      </c>
    </row>
    <row r="460" spans="1:12" x14ac:dyDescent="0.3">
      <c r="A460" s="2">
        <v>459</v>
      </c>
      <c r="B460" s="2">
        <v>1</v>
      </c>
      <c r="C460" s="2">
        <v>2</v>
      </c>
      <c r="D460" s="2" t="s">
        <v>633</v>
      </c>
      <c r="E460" s="2" t="s">
        <v>17</v>
      </c>
      <c r="F460" s="2">
        <v>50</v>
      </c>
      <c r="G460" s="2">
        <v>0</v>
      </c>
      <c r="H460" s="2">
        <v>0</v>
      </c>
      <c r="I460" s="2" t="s">
        <v>634</v>
      </c>
      <c r="J460" s="2">
        <v>10.5</v>
      </c>
      <c r="L460" s="2" t="s">
        <v>15</v>
      </c>
    </row>
    <row r="461" spans="1:12" x14ac:dyDescent="0.3">
      <c r="A461" s="2">
        <v>460</v>
      </c>
      <c r="B461" s="2">
        <v>0</v>
      </c>
      <c r="C461" s="2">
        <v>3</v>
      </c>
      <c r="D461" s="2" t="s">
        <v>635</v>
      </c>
      <c r="E461" s="2" t="s">
        <v>13</v>
      </c>
      <c r="G461" s="2">
        <v>0</v>
      </c>
      <c r="H461" s="2">
        <v>0</v>
      </c>
      <c r="I461" s="2">
        <v>371060</v>
      </c>
      <c r="J461" s="2">
        <v>7.75</v>
      </c>
      <c r="L461" s="2" t="s">
        <v>27</v>
      </c>
    </row>
    <row r="462" spans="1:12" x14ac:dyDescent="0.3">
      <c r="A462" s="2">
        <v>461</v>
      </c>
      <c r="B462" s="2">
        <v>1</v>
      </c>
      <c r="C462" s="2">
        <v>1</v>
      </c>
      <c r="D462" s="2" t="s">
        <v>636</v>
      </c>
      <c r="E462" s="2" t="s">
        <v>13</v>
      </c>
      <c r="F462" s="2">
        <v>48</v>
      </c>
      <c r="G462" s="2">
        <v>0</v>
      </c>
      <c r="H462" s="2">
        <v>0</v>
      </c>
      <c r="I462" s="2">
        <v>19952</v>
      </c>
      <c r="J462" s="2">
        <v>26.55</v>
      </c>
      <c r="K462" s="2" t="s">
        <v>637</v>
      </c>
      <c r="L462" s="2" t="s">
        <v>15</v>
      </c>
    </row>
    <row r="463" spans="1:12" x14ac:dyDescent="0.3">
      <c r="A463" s="2">
        <v>462</v>
      </c>
      <c r="B463" s="2">
        <v>0</v>
      </c>
      <c r="C463" s="2">
        <v>3</v>
      </c>
      <c r="D463" s="2" t="s">
        <v>638</v>
      </c>
      <c r="E463" s="2" t="s">
        <v>13</v>
      </c>
      <c r="F463" s="2">
        <v>34</v>
      </c>
      <c r="G463" s="2">
        <v>0</v>
      </c>
      <c r="H463" s="2">
        <v>0</v>
      </c>
      <c r="I463" s="2">
        <v>364506</v>
      </c>
      <c r="J463" s="2">
        <v>8.0500000000000007</v>
      </c>
      <c r="L463" s="2" t="s">
        <v>15</v>
      </c>
    </row>
    <row r="464" spans="1:12" x14ac:dyDescent="0.3">
      <c r="A464" s="2">
        <v>463</v>
      </c>
      <c r="B464" s="2">
        <v>0</v>
      </c>
      <c r="C464" s="2">
        <v>1</v>
      </c>
      <c r="D464" s="2" t="s">
        <v>639</v>
      </c>
      <c r="E464" s="2" t="s">
        <v>13</v>
      </c>
      <c r="F464" s="2">
        <v>47</v>
      </c>
      <c r="G464" s="2">
        <v>0</v>
      </c>
      <c r="H464" s="2">
        <v>0</v>
      </c>
      <c r="I464" s="2">
        <v>111320</v>
      </c>
      <c r="J464" s="2">
        <v>38.5</v>
      </c>
      <c r="K464" s="2" t="s">
        <v>640</v>
      </c>
      <c r="L464" s="2" t="s">
        <v>15</v>
      </c>
    </row>
    <row r="465" spans="1:12" x14ac:dyDescent="0.3">
      <c r="A465" s="2">
        <v>464</v>
      </c>
      <c r="B465" s="2">
        <v>0</v>
      </c>
      <c r="C465" s="2">
        <v>2</v>
      </c>
      <c r="D465" s="2" t="s">
        <v>641</v>
      </c>
      <c r="E465" s="2" t="s">
        <v>13</v>
      </c>
      <c r="F465" s="2">
        <v>48</v>
      </c>
      <c r="G465" s="2">
        <v>0</v>
      </c>
      <c r="H465" s="2">
        <v>0</v>
      </c>
      <c r="I465" s="2">
        <v>234360</v>
      </c>
      <c r="J465" s="2">
        <v>13</v>
      </c>
      <c r="L465" s="2" t="s">
        <v>15</v>
      </c>
    </row>
    <row r="466" spans="1:12" x14ac:dyDescent="0.3">
      <c r="A466" s="2">
        <v>465</v>
      </c>
      <c r="B466" s="2">
        <v>0</v>
      </c>
      <c r="C466" s="2">
        <v>3</v>
      </c>
      <c r="D466" s="2" t="s">
        <v>642</v>
      </c>
      <c r="E466" s="2" t="s">
        <v>13</v>
      </c>
      <c r="G466" s="2">
        <v>0</v>
      </c>
      <c r="H466" s="2">
        <v>0</v>
      </c>
      <c r="I466" s="2" t="s">
        <v>643</v>
      </c>
      <c r="J466" s="2">
        <v>8.0500000000000007</v>
      </c>
      <c r="L466" s="2" t="s">
        <v>15</v>
      </c>
    </row>
    <row r="467" spans="1:12" x14ac:dyDescent="0.3">
      <c r="A467" s="2">
        <v>466</v>
      </c>
      <c r="B467" s="2">
        <v>0</v>
      </c>
      <c r="C467" s="2">
        <v>3</v>
      </c>
      <c r="D467" s="2" t="s">
        <v>644</v>
      </c>
      <c r="E467" s="2" t="s">
        <v>13</v>
      </c>
      <c r="F467" s="2">
        <v>38</v>
      </c>
      <c r="G467" s="2">
        <v>0</v>
      </c>
      <c r="H467" s="2">
        <v>0</v>
      </c>
      <c r="I467" s="2" t="s">
        <v>645</v>
      </c>
      <c r="J467" s="2">
        <v>7.05</v>
      </c>
      <c r="L467" s="2" t="s">
        <v>15</v>
      </c>
    </row>
    <row r="468" spans="1:12" x14ac:dyDescent="0.3">
      <c r="A468" s="2">
        <v>467</v>
      </c>
      <c r="B468" s="2">
        <v>0</v>
      </c>
      <c r="C468" s="2">
        <v>2</v>
      </c>
      <c r="D468" s="2" t="s">
        <v>646</v>
      </c>
      <c r="E468" s="2" t="s">
        <v>13</v>
      </c>
      <c r="G468" s="2">
        <v>0</v>
      </c>
      <c r="H468" s="2">
        <v>0</v>
      </c>
      <c r="I468" s="2">
        <v>239853</v>
      </c>
      <c r="J468" s="2">
        <v>0</v>
      </c>
      <c r="L468" s="2" t="s">
        <v>15</v>
      </c>
    </row>
    <row r="469" spans="1:12" x14ac:dyDescent="0.3">
      <c r="A469" s="2">
        <v>468</v>
      </c>
      <c r="B469" s="2">
        <v>0</v>
      </c>
      <c r="C469" s="2">
        <v>1</v>
      </c>
      <c r="D469" s="2" t="s">
        <v>647</v>
      </c>
      <c r="E469" s="2" t="s">
        <v>13</v>
      </c>
      <c r="F469" s="2">
        <v>56</v>
      </c>
      <c r="G469" s="2">
        <v>0</v>
      </c>
      <c r="H469" s="2">
        <v>0</v>
      </c>
      <c r="I469" s="2">
        <v>113792</v>
      </c>
      <c r="J469" s="2">
        <v>26.55</v>
      </c>
      <c r="L469" s="2" t="s">
        <v>15</v>
      </c>
    </row>
    <row r="470" spans="1:12" x14ac:dyDescent="0.3">
      <c r="A470" s="2">
        <v>469</v>
      </c>
      <c r="B470" s="2">
        <v>0</v>
      </c>
      <c r="C470" s="2">
        <v>3</v>
      </c>
      <c r="D470" s="2" t="s">
        <v>648</v>
      </c>
      <c r="E470" s="2" t="s">
        <v>13</v>
      </c>
      <c r="G470" s="2">
        <v>0</v>
      </c>
      <c r="H470" s="2">
        <v>0</v>
      </c>
      <c r="I470" s="2">
        <v>36209</v>
      </c>
      <c r="J470" s="2">
        <v>7.7249999999999996</v>
      </c>
      <c r="L470" s="2" t="s">
        <v>27</v>
      </c>
    </row>
    <row r="471" spans="1:12" x14ac:dyDescent="0.3">
      <c r="A471" s="2">
        <v>470</v>
      </c>
      <c r="B471" s="2">
        <v>1</v>
      </c>
      <c r="C471" s="2">
        <v>3</v>
      </c>
      <c r="D471" s="2" t="s">
        <v>649</v>
      </c>
      <c r="E471" s="2" t="s">
        <v>17</v>
      </c>
      <c r="F471" s="2">
        <v>0.75</v>
      </c>
      <c r="G471" s="2">
        <v>2</v>
      </c>
      <c r="H471" s="2">
        <v>1</v>
      </c>
      <c r="I471" s="2">
        <v>2666</v>
      </c>
      <c r="J471" s="2">
        <v>19.258299999999998</v>
      </c>
      <c r="L471" s="2" t="s">
        <v>20</v>
      </c>
    </row>
    <row r="472" spans="1:12" x14ac:dyDescent="0.3">
      <c r="A472" s="2">
        <v>471</v>
      </c>
      <c r="B472" s="2">
        <v>0</v>
      </c>
      <c r="C472" s="2">
        <v>3</v>
      </c>
      <c r="D472" s="2" t="s">
        <v>650</v>
      </c>
      <c r="E472" s="2" t="s">
        <v>13</v>
      </c>
      <c r="G472" s="2">
        <v>0</v>
      </c>
      <c r="H472" s="2">
        <v>0</v>
      </c>
      <c r="I472" s="2">
        <v>323592</v>
      </c>
      <c r="J472" s="2">
        <v>7.25</v>
      </c>
      <c r="L472" s="2" t="s">
        <v>15</v>
      </c>
    </row>
    <row r="473" spans="1:12" x14ac:dyDescent="0.3">
      <c r="A473" s="2">
        <v>472</v>
      </c>
      <c r="B473" s="2">
        <v>0</v>
      </c>
      <c r="C473" s="2">
        <v>3</v>
      </c>
      <c r="D473" s="2" t="s">
        <v>651</v>
      </c>
      <c r="E473" s="2" t="s">
        <v>13</v>
      </c>
      <c r="F473" s="2">
        <v>38</v>
      </c>
      <c r="G473" s="2">
        <v>0</v>
      </c>
      <c r="H473" s="2">
        <v>0</v>
      </c>
      <c r="I473" s="2">
        <v>315089</v>
      </c>
      <c r="J473" s="2">
        <v>8.6624999999999996</v>
      </c>
      <c r="L473" s="2" t="s">
        <v>15</v>
      </c>
    </row>
    <row r="474" spans="1:12" x14ac:dyDescent="0.3">
      <c r="A474" s="2">
        <v>473</v>
      </c>
      <c r="B474" s="2">
        <v>1</v>
      </c>
      <c r="C474" s="2">
        <v>2</v>
      </c>
      <c r="D474" s="2" t="s">
        <v>652</v>
      </c>
      <c r="E474" s="2" t="s">
        <v>17</v>
      </c>
      <c r="F474" s="2">
        <v>33</v>
      </c>
      <c r="G474" s="2">
        <v>1</v>
      </c>
      <c r="H474" s="2">
        <v>2</v>
      </c>
      <c r="I474" s="2" t="s">
        <v>100</v>
      </c>
      <c r="J474" s="2">
        <v>27.75</v>
      </c>
      <c r="L474" s="2" t="s">
        <v>15</v>
      </c>
    </row>
    <row r="475" spans="1:12" x14ac:dyDescent="0.3">
      <c r="A475" s="2">
        <v>474</v>
      </c>
      <c r="B475" s="2">
        <v>1</v>
      </c>
      <c r="C475" s="2">
        <v>2</v>
      </c>
      <c r="D475" s="2" t="s">
        <v>653</v>
      </c>
      <c r="E475" s="2" t="s">
        <v>17</v>
      </c>
      <c r="F475" s="2">
        <v>23</v>
      </c>
      <c r="G475" s="2">
        <v>0</v>
      </c>
      <c r="H475" s="2">
        <v>0</v>
      </c>
      <c r="I475" s="2" t="s">
        <v>654</v>
      </c>
      <c r="J475" s="2">
        <v>13.791700000000001</v>
      </c>
      <c r="K475" s="2" t="s">
        <v>420</v>
      </c>
      <c r="L475" s="2" t="s">
        <v>20</v>
      </c>
    </row>
    <row r="476" spans="1:12" x14ac:dyDescent="0.3">
      <c r="A476" s="2">
        <v>475</v>
      </c>
      <c r="B476" s="2">
        <v>0</v>
      </c>
      <c r="C476" s="2">
        <v>3</v>
      </c>
      <c r="D476" s="2" t="s">
        <v>655</v>
      </c>
      <c r="E476" s="2" t="s">
        <v>17</v>
      </c>
      <c r="F476" s="2">
        <v>22</v>
      </c>
      <c r="G476" s="2">
        <v>0</v>
      </c>
      <c r="H476" s="2">
        <v>0</v>
      </c>
      <c r="I476" s="2">
        <v>7553</v>
      </c>
      <c r="J476" s="2">
        <v>9.8375000000000004</v>
      </c>
      <c r="L476" s="2" t="s">
        <v>15</v>
      </c>
    </row>
    <row r="477" spans="1:12" x14ac:dyDescent="0.3">
      <c r="A477" s="2">
        <v>476</v>
      </c>
      <c r="B477" s="2">
        <v>0</v>
      </c>
      <c r="C477" s="2">
        <v>1</v>
      </c>
      <c r="D477" s="2" t="s">
        <v>656</v>
      </c>
      <c r="E477" s="2" t="s">
        <v>13</v>
      </c>
      <c r="G477" s="2">
        <v>0</v>
      </c>
      <c r="H477" s="2">
        <v>0</v>
      </c>
      <c r="I477" s="2">
        <v>110465</v>
      </c>
      <c r="J477" s="2">
        <v>52</v>
      </c>
      <c r="K477" s="2" t="s">
        <v>657</v>
      </c>
      <c r="L477" s="2" t="s">
        <v>15</v>
      </c>
    </row>
    <row r="478" spans="1:12" x14ac:dyDescent="0.3">
      <c r="A478" s="2">
        <v>477</v>
      </c>
      <c r="B478" s="2">
        <v>0</v>
      </c>
      <c r="C478" s="2">
        <v>2</v>
      </c>
      <c r="D478" s="2" t="s">
        <v>658</v>
      </c>
      <c r="E478" s="2" t="s">
        <v>13</v>
      </c>
      <c r="F478" s="2">
        <v>34</v>
      </c>
      <c r="G478" s="2">
        <v>1</v>
      </c>
      <c r="H478" s="2">
        <v>0</v>
      </c>
      <c r="I478" s="2">
        <v>31027</v>
      </c>
      <c r="J478" s="2">
        <v>21</v>
      </c>
      <c r="L478" s="2" t="s">
        <v>15</v>
      </c>
    </row>
    <row r="479" spans="1:12" x14ac:dyDescent="0.3">
      <c r="A479" s="2">
        <v>478</v>
      </c>
      <c r="B479" s="2">
        <v>0</v>
      </c>
      <c r="C479" s="2">
        <v>3</v>
      </c>
      <c r="D479" s="2" t="s">
        <v>659</v>
      </c>
      <c r="E479" s="2" t="s">
        <v>13</v>
      </c>
      <c r="F479" s="2">
        <v>29</v>
      </c>
      <c r="G479" s="2">
        <v>1</v>
      </c>
      <c r="H479" s="2">
        <v>0</v>
      </c>
      <c r="I479" s="2">
        <v>3460</v>
      </c>
      <c r="J479" s="2">
        <v>7.0457999999999998</v>
      </c>
      <c r="L479" s="2" t="s">
        <v>15</v>
      </c>
    </row>
    <row r="480" spans="1:12" x14ac:dyDescent="0.3">
      <c r="A480" s="2">
        <v>479</v>
      </c>
      <c r="B480" s="2">
        <v>0</v>
      </c>
      <c r="C480" s="2">
        <v>3</v>
      </c>
      <c r="D480" s="2" t="s">
        <v>660</v>
      </c>
      <c r="E480" s="2" t="s">
        <v>13</v>
      </c>
      <c r="F480" s="2">
        <v>22</v>
      </c>
      <c r="G480" s="2">
        <v>0</v>
      </c>
      <c r="H480" s="2">
        <v>0</v>
      </c>
      <c r="I480" s="2">
        <v>350060</v>
      </c>
      <c r="J480" s="2">
        <v>7.5208000000000004</v>
      </c>
      <c r="L480" s="2" t="s">
        <v>15</v>
      </c>
    </row>
    <row r="481" spans="1:12" x14ac:dyDescent="0.3">
      <c r="A481" s="2">
        <v>480</v>
      </c>
      <c r="B481" s="2">
        <v>1</v>
      </c>
      <c r="C481" s="2">
        <v>3</v>
      </c>
      <c r="D481" s="2" t="s">
        <v>661</v>
      </c>
      <c r="E481" s="2" t="s">
        <v>17</v>
      </c>
      <c r="F481" s="2">
        <v>2</v>
      </c>
      <c r="G481" s="2">
        <v>0</v>
      </c>
      <c r="H481" s="2">
        <v>1</v>
      </c>
      <c r="I481" s="2">
        <v>3101298</v>
      </c>
      <c r="J481" s="2">
        <v>12.2875</v>
      </c>
      <c r="L481" s="2" t="s">
        <v>15</v>
      </c>
    </row>
    <row r="482" spans="1:12" x14ac:dyDescent="0.3">
      <c r="A482" s="2">
        <v>481</v>
      </c>
      <c r="B482" s="2">
        <v>0</v>
      </c>
      <c r="C482" s="2">
        <v>3</v>
      </c>
      <c r="D482" s="2" t="s">
        <v>662</v>
      </c>
      <c r="E482" s="2" t="s">
        <v>13</v>
      </c>
      <c r="F482" s="2">
        <v>9</v>
      </c>
      <c r="G482" s="2">
        <v>5</v>
      </c>
      <c r="H482" s="2">
        <v>2</v>
      </c>
      <c r="I482" s="2" t="s">
        <v>102</v>
      </c>
      <c r="J482" s="2">
        <v>46.9</v>
      </c>
      <c r="L482" s="2" t="s">
        <v>15</v>
      </c>
    </row>
    <row r="483" spans="1:12" x14ac:dyDescent="0.3">
      <c r="A483" s="2">
        <v>482</v>
      </c>
      <c r="B483" s="2">
        <v>0</v>
      </c>
      <c r="C483" s="2">
        <v>2</v>
      </c>
      <c r="D483" s="2" t="s">
        <v>1185</v>
      </c>
      <c r="E483" s="2" t="s">
        <v>13</v>
      </c>
      <c r="G483" s="2">
        <v>0</v>
      </c>
      <c r="H483" s="2">
        <v>0</v>
      </c>
      <c r="I483" s="2">
        <v>239854</v>
      </c>
      <c r="J483" s="2">
        <v>0</v>
      </c>
      <c r="L483" s="2" t="s">
        <v>15</v>
      </c>
    </row>
    <row r="484" spans="1:12" x14ac:dyDescent="0.3">
      <c r="A484" s="2">
        <v>483</v>
      </c>
      <c r="B484" s="2">
        <v>0</v>
      </c>
      <c r="C484" s="2">
        <v>3</v>
      </c>
      <c r="D484" s="2" t="s">
        <v>663</v>
      </c>
      <c r="E484" s="2" t="s">
        <v>13</v>
      </c>
      <c r="F484" s="2">
        <v>50</v>
      </c>
      <c r="G484" s="2">
        <v>0</v>
      </c>
      <c r="H484" s="2">
        <v>0</v>
      </c>
      <c r="I484" s="2" t="s">
        <v>664</v>
      </c>
      <c r="J484" s="2">
        <v>8.0500000000000007</v>
      </c>
      <c r="L484" s="2" t="s">
        <v>15</v>
      </c>
    </row>
    <row r="485" spans="1:12" x14ac:dyDescent="0.3">
      <c r="A485" s="2">
        <v>484</v>
      </c>
      <c r="B485" s="2">
        <v>1</v>
      </c>
      <c r="C485" s="2">
        <v>3</v>
      </c>
      <c r="D485" s="2" t="s">
        <v>665</v>
      </c>
      <c r="E485" s="2" t="s">
        <v>17</v>
      </c>
      <c r="F485" s="2">
        <v>63</v>
      </c>
      <c r="G485" s="2">
        <v>0</v>
      </c>
      <c r="H485" s="2">
        <v>0</v>
      </c>
      <c r="I485" s="2">
        <v>4134</v>
      </c>
      <c r="J485" s="2">
        <v>9.5875000000000004</v>
      </c>
      <c r="L485" s="2" t="s">
        <v>15</v>
      </c>
    </row>
    <row r="486" spans="1:12" x14ac:dyDescent="0.3">
      <c r="A486" s="2">
        <v>485</v>
      </c>
      <c r="B486" s="2">
        <v>1</v>
      </c>
      <c r="C486" s="2">
        <v>1</v>
      </c>
      <c r="D486" s="2" t="s">
        <v>666</v>
      </c>
      <c r="E486" s="2" t="s">
        <v>13</v>
      </c>
      <c r="F486" s="2">
        <v>25</v>
      </c>
      <c r="G486" s="2">
        <v>1</v>
      </c>
      <c r="H486" s="2">
        <v>0</v>
      </c>
      <c r="I486" s="2">
        <v>11967</v>
      </c>
      <c r="J486" s="2">
        <v>91.0792</v>
      </c>
      <c r="K486" s="2" t="s">
        <v>417</v>
      </c>
      <c r="L486" s="2" t="s">
        <v>20</v>
      </c>
    </row>
    <row r="487" spans="1:12" x14ac:dyDescent="0.3">
      <c r="A487" s="2">
        <v>486</v>
      </c>
      <c r="B487" s="2">
        <v>0</v>
      </c>
      <c r="C487" s="2">
        <v>3</v>
      </c>
      <c r="D487" s="2" t="s">
        <v>667</v>
      </c>
      <c r="E487" s="2" t="s">
        <v>17</v>
      </c>
      <c r="G487" s="2">
        <v>3</v>
      </c>
      <c r="H487" s="2">
        <v>1</v>
      </c>
      <c r="I487" s="2">
        <v>4133</v>
      </c>
      <c r="J487" s="2">
        <v>25.466699999999999</v>
      </c>
      <c r="L487" s="2" t="s">
        <v>15</v>
      </c>
    </row>
    <row r="488" spans="1:12" x14ac:dyDescent="0.3">
      <c r="A488" s="2">
        <v>487</v>
      </c>
      <c r="B488" s="2">
        <v>1</v>
      </c>
      <c r="C488" s="2">
        <v>1</v>
      </c>
      <c r="D488" s="2" t="s">
        <v>668</v>
      </c>
      <c r="E488" s="2" t="s">
        <v>17</v>
      </c>
      <c r="F488" s="2">
        <v>35</v>
      </c>
      <c r="G488" s="2">
        <v>1</v>
      </c>
      <c r="H488" s="2">
        <v>0</v>
      </c>
      <c r="I488" s="2">
        <v>19943</v>
      </c>
      <c r="J488" s="2">
        <v>90</v>
      </c>
      <c r="K488" s="2" t="s">
        <v>326</v>
      </c>
      <c r="L488" s="2" t="s">
        <v>15</v>
      </c>
    </row>
    <row r="489" spans="1:12" x14ac:dyDescent="0.3">
      <c r="A489" s="2">
        <v>488</v>
      </c>
      <c r="B489" s="2">
        <v>0</v>
      </c>
      <c r="C489" s="2">
        <v>1</v>
      </c>
      <c r="D489" s="2" t="s">
        <v>669</v>
      </c>
      <c r="E489" s="2" t="s">
        <v>13</v>
      </c>
      <c r="F489" s="2">
        <v>58</v>
      </c>
      <c r="G489" s="2">
        <v>0</v>
      </c>
      <c r="H489" s="2">
        <v>0</v>
      </c>
      <c r="I489" s="2">
        <v>11771</v>
      </c>
      <c r="J489" s="2">
        <v>29.7</v>
      </c>
      <c r="K489" s="2" t="s">
        <v>670</v>
      </c>
      <c r="L489" s="2" t="s">
        <v>20</v>
      </c>
    </row>
    <row r="490" spans="1:12" x14ac:dyDescent="0.3">
      <c r="A490" s="2">
        <v>489</v>
      </c>
      <c r="B490" s="2">
        <v>0</v>
      </c>
      <c r="C490" s="2">
        <v>3</v>
      </c>
      <c r="D490" s="2" t="s">
        <v>671</v>
      </c>
      <c r="E490" s="2" t="s">
        <v>13</v>
      </c>
      <c r="F490" s="2">
        <v>30</v>
      </c>
      <c r="G490" s="2">
        <v>0</v>
      </c>
      <c r="H490" s="2">
        <v>0</v>
      </c>
      <c r="I490" s="2" t="s">
        <v>672</v>
      </c>
      <c r="J490" s="2">
        <v>8.0500000000000007</v>
      </c>
      <c r="L490" s="2" t="s">
        <v>15</v>
      </c>
    </row>
    <row r="491" spans="1:12" x14ac:dyDescent="0.3">
      <c r="A491" s="2">
        <v>490</v>
      </c>
      <c r="B491" s="2">
        <v>1</v>
      </c>
      <c r="C491" s="2">
        <v>3</v>
      </c>
      <c r="D491" s="2" t="s">
        <v>1178</v>
      </c>
      <c r="E491" s="2" t="s">
        <v>13</v>
      </c>
      <c r="F491" s="2">
        <v>9</v>
      </c>
      <c r="G491" s="2">
        <v>1</v>
      </c>
      <c r="H491" s="2">
        <v>1</v>
      </c>
      <c r="I491" s="2" t="s">
        <v>496</v>
      </c>
      <c r="J491" s="2">
        <v>15.9</v>
      </c>
      <c r="L491" s="2" t="s">
        <v>15</v>
      </c>
    </row>
    <row r="492" spans="1:12" x14ac:dyDescent="0.3">
      <c r="A492" s="2">
        <v>491</v>
      </c>
      <c r="B492" s="2">
        <v>0</v>
      </c>
      <c r="C492" s="2">
        <v>3</v>
      </c>
      <c r="D492" s="2" t="s">
        <v>673</v>
      </c>
      <c r="E492" s="2" t="s">
        <v>13</v>
      </c>
      <c r="G492" s="2">
        <v>1</v>
      </c>
      <c r="H492" s="2">
        <v>0</v>
      </c>
      <c r="I492" s="2">
        <v>65304</v>
      </c>
      <c r="J492" s="2">
        <v>19.966699999999999</v>
      </c>
      <c r="L492" s="2" t="s">
        <v>15</v>
      </c>
    </row>
    <row r="493" spans="1:12" x14ac:dyDescent="0.3">
      <c r="A493" s="2">
        <v>492</v>
      </c>
      <c r="B493" s="2">
        <v>0</v>
      </c>
      <c r="C493" s="2">
        <v>3</v>
      </c>
      <c r="D493" s="2" t="s">
        <v>674</v>
      </c>
      <c r="E493" s="2" t="s">
        <v>13</v>
      </c>
      <c r="F493" s="2">
        <v>21</v>
      </c>
      <c r="G493" s="2">
        <v>0</v>
      </c>
      <c r="H493" s="2">
        <v>0</v>
      </c>
      <c r="I493" s="2" t="s">
        <v>675</v>
      </c>
      <c r="J493" s="2">
        <v>7.25</v>
      </c>
      <c r="L493" s="2" t="s">
        <v>15</v>
      </c>
    </row>
    <row r="494" spans="1:12" x14ac:dyDescent="0.3">
      <c r="A494" s="2">
        <v>493</v>
      </c>
      <c r="B494" s="2">
        <v>0</v>
      </c>
      <c r="C494" s="2">
        <v>1</v>
      </c>
      <c r="D494" s="2" t="s">
        <v>676</v>
      </c>
      <c r="E494" s="2" t="s">
        <v>13</v>
      </c>
      <c r="F494" s="2">
        <v>55</v>
      </c>
      <c r="G494" s="2">
        <v>0</v>
      </c>
      <c r="H494" s="2">
        <v>0</v>
      </c>
      <c r="I494" s="2">
        <v>113787</v>
      </c>
      <c r="J494" s="2">
        <v>30.5</v>
      </c>
      <c r="K494" s="2" t="s">
        <v>677</v>
      </c>
      <c r="L494" s="2" t="s">
        <v>15</v>
      </c>
    </row>
    <row r="495" spans="1:12" x14ac:dyDescent="0.3">
      <c r="A495" s="2">
        <v>494</v>
      </c>
      <c r="B495" s="2">
        <v>0</v>
      </c>
      <c r="C495" s="2">
        <v>1</v>
      </c>
      <c r="D495" s="2" t="s">
        <v>678</v>
      </c>
      <c r="E495" s="2" t="s">
        <v>13</v>
      </c>
      <c r="F495" s="2">
        <v>71</v>
      </c>
      <c r="G495" s="2">
        <v>0</v>
      </c>
      <c r="H495" s="2">
        <v>0</v>
      </c>
      <c r="I495" s="2" t="s">
        <v>679</v>
      </c>
      <c r="J495" s="2">
        <v>49.504199999999997</v>
      </c>
      <c r="L495" s="2" t="s">
        <v>20</v>
      </c>
    </row>
    <row r="496" spans="1:12" x14ac:dyDescent="0.3">
      <c r="A496" s="2">
        <v>495</v>
      </c>
      <c r="B496" s="2">
        <v>0</v>
      </c>
      <c r="C496" s="2">
        <v>3</v>
      </c>
      <c r="D496" s="2" t="s">
        <v>680</v>
      </c>
      <c r="E496" s="2" t="s">
        <v>13</v>
      </c>
      <c r="F496" s="2">
        <v>21</v>
      </c>
      <c r="G496" s="2">
        <v>0</v>
      </c>
      <c r="H496" s="2">
        <v>0</v>
      </c>
      <c r="I496" s="2" t="s">
        <v>681</v>
      </c>
      <c r="J496" s="2">
        <v>8.0500000000000007</v>
      </c>
      <c r="L496" s="2" t="s">
        <v>15</v>
      </c>
    </row>
    <row r="497" spans="1:12" x14ac:dyDescent="0.3">
      <c r="A497" s="2">
        <v>496</v>
      </c>
      <c r="B497" s="2">
        <v>0</v>
      </c>
      <c r="C497" s="2">
        <v>3</v>
      </c>
      <c r="D497" s="2" t="s">
        <v>682</v>
      </c>
      <c r="E497" s="2" t="s">
        <v>13</v>
      </c>
      <c r="G497" s="2">
        <v>0</v>
      </c>
      <c r="H497" s="2">
        <v>0</v>
      </c>
      <c r="I497" s="2">
        <v>2627</v>
      </c>
      <c r="J497" s="2">
        <v>14.458299999999999</v>
      </c>
      <c r="L497" s="2" t="s">
        <v>20</v>
      </c>
    </row>
    <row r="498" spans="1:12" x14ac:dyDescent="0.3">
      <c r="A498" s="2">
        <v>497</v>
      </c>
      <c r="B498" s="2">
        <v>1</v>
      </c>
      <c r="C498" s="2">
        <v>1</v>
      </c>
      <c r="D498" s="2" t="s">
        <v>683</v>
      </c>
      <c r="E498" s="2" t="s">
        <v>17</v>
      </c>
      <c r="F498" s="2">
        <v>54</v>
      </c>
      <c r="G498" s="2">
        <v>1</v>
      </c>
      <c r="H498" s="2">
        <v>0</v>
      </c>
      <c r="I498" s="2">
        <v>36947</v>
      </c>
      <c r="J498" s="2">
        <v>78.2667</v>
      </c>
      <c r="K498" s="2" t="s">
        <v>684</v>
      </c>
      <c r="L498" s="2" t="s">
        <v>20</v>
      </c>
    </row>
    <row r="499" spans="1:12" x14ac:dyDescent="0.3">
      <c r="A499" s="2">
        <v>498</v>
      </c>
      <c r="B499" s="2">
        <v>0</v>
      </c>
      <c r="C499" s="2">
        <v>3</v>
      </c>
      <c r="D499" s="2" t="s">
        <v>685</v>
      </c>
      <c r="E499" s="2" t="s">
        <v>13</v>
      </c>
      <c r="G499" s="2">
        <v>0</v>
      </c>
      <c r="H499" s="2">
        <v>0</v>
      </c>
      <c r="I499" s="2" t="s">
        <v>686</v>
      </c>
      <c r="J499" s="2">
        <v>15.1</v>
      </c>
      <c r="L499" s="2" t="s">
        <v>15</v>
      </c>
    </row>
    <row r="500" spans="1:12" x14ac:dyDescent="0.3">
      <c r="A500" s="2">
        <v>499</v>
      </c>
      <c r="B500" s="2">
        <v>0</v>
      </c>
      <c r="C500" s="2">
        <v>1</v>
      </c>
      <c r="D500" s="2" t="s">
        <v>687</v>
      </c>
      <c r="E500" s="2" t="s">
        <v>17</v>
      </c>
      <c r="F500" s="2">
        <v>25</v>
      </c>
      <c r="G500" s="2">
        <v>1</v>
      </c>
      <c r="H500" s="2">
        <v>2</v>
      </c>
      <c r="I500" s="2">
        <v>113781</v>
      </c>
      <c r="J500" s="2">
        <v>151.55000000000001</v>
      </c>
      <c r="K500" s="2" t="s">
        <v>427</v>
      </c>
      <c r="L500" s="2" t="s">
        <v>15</v>
      </c>
    </row>
    <row r="501" spans="1:12" x14ac:dyDescent="0.3">
      <c r="A501" s="2">
        <v>500</v>
      </c>
      <c r="B501" s="2">
        <v>0</v>
      </c>
      <c r="C501" s="2">
        <v>3</v>
      </c>
      <c r="D501" s="2" t="s">
        <v>688</v>
      </c>
      <c r="E501" s="2" t="s">
        <v>13</v>
      </c>
      <c r="F501" s="2">
        <v>24</v>
      </c>
      <c r="G501" s="2">
        <v>0</v>
      </c>
      <c r="H501" s="2">
        <v>0</v>
      </c>
      <c r="I501" s="2">
        <v>350035</v>
      </c>
      <c r="J501" s="2">
        <v>7.7957999999999998</v>
      </c>
      <c r="L501" s="2" t="s">
        <v>15</v>
      </c>
    </row>
    <row r="502" spans="1:12" x14ac:dyDescent="0.3">
      <c r="A502" s="2">
        <v>501</v>
      </c>
      <c r="B502" s="2">
        <v>0</v>
      </c>
      <c r="C502" s="2">
        <v>3</v>
      </c>
      <c r="D502" s="2" t="s">
        <v>689</v>
      </c>
      <c r="E502" s="2" t="s">
        <v>13</v>
      </c>
      <c r="F502" s="2">
        <v>17</v>
      </c>
      <c r="G502" s="2">
        <v>0</v>
      </c>
      <c r="H502" s="2">
        <v>0</v>
      </c>
      <c r="I502" s="2">
        <v>315086</v>
      </c>
      <c r="J502" s="2">
        <v>8.6624999999999996</v>
      </c>
      <c r="L502" s="2" t="s">
        <v>15</v>
      </c>
    </row>
    <row r="503" spans="1:12" x14ac:dyDescent="0.3">
      <c r="A503" s="2">
        <v>502</v>
      </c>
      <c r="B503" s="2">
        <v>0</v>
      </c>
      <c r="C503" s="2">
        <v>3</v>
      </c>
      <c r="D503" s="2" t="s">
        <v>690</v>
      </c>
      <c r="E503" s="2" t="s">
        <v>17</v>
      </c>
      <c r="F503" s="2">
        <v>21</v>
      </c>
      <c r="G503" s="2">
        <v>0</v>
      </c>
      <c r="H503" s="2">
        <v>0</v>
      </c>
      <c r="I503" s="2">
        <v>364846</v>
      </c>
      <c r="J503" s="2">
        <v>7.75</v>
      </c>
      <c r="L503" s="2" t="s">
        <v>27</v>
      </c>
    </row>
    <row r="504" spans="1:12" x14ac:dyDescent="0.3">
      <c r="A504" s="2">
        <v>503</v>
      </c>
      <c r="B504" s="2">
        <v>0</v>
      </c>
      <c r="C504" s="2">
        <v>3</v>
      </c>
      <c r="D504" s="2" t="s">
        <v>691</v>
      </c>
      <c r="E504" s="2" t="s">
        <v>17</v>
      </c>
      <c r="G504" s="2">
        <v>0</v>
      </c>
      <c r="H504" s="2">
        <v>0</v>
      </c>
      <c r="I504" s="2">
        <v>330909</v>
      </c>
      <c r="J504" s="2">
        <v>7.6292</v>
      </c>
      <c r="L504" s="2" t="s">
        <v>27</v>
      </c>
    </row>
    <row r="505" spans="1:12" x14ac:dyDescent="0.3">
      <c r="A505" s="2">
        <v>504</v>
      </c>
      <c r="B505" s="2">
        <v>0</v>
      </c>
      <c r="C505" s="2">
        <v>3</v>
      </c>
      <c r="D505" s="2" t="s">
        <v>692</v>
      </c>
      <c r="E505" s="2" t="s">
        <v>17</v>
      </c>
      <c r="F505" s="2">
        <v>37</v>
      </c>
      <c r="G505" s="2">
        <v>0</v>
      </c>
      <c r="H505" s="2">
        <v>0</v>
      </c>
      <c r="I505" s="2">
        <v>4135</v>
      </c>
      <c r="J505" s="2">
        <v>9.5875000000000004</v>
      </c>
      <c r="L505" s="2" t="s">
        <v>15</v>
      </c>
    </row>
    <row r="506" spans="1:12" x14ac:dyDescent="0.3">
      <c r="A506" s="2">
        <v>505</v>
      </c>
      <c r="B506" s="2">
        <v>1</v>
      </c>
      <c r="C506" s="2">
        <v>1</v>
      </c>
      <c r="D506" s="2" t="s">
        <v>693</v>
      </c>
      <c r="E506" s="2" t="s">
        <v>17</v>
      </c>
      <c r="F506" s="2">
        <v>16</v>
      </c>
      <c r="G506" s="2">
        <v>0</v>
      </c>
      <c r="H506" s="2">
        <v>0</v>
      </c>
      <c r="I506" s="2">
        <v>110152</v>
      </c>
      <c r="J506" s="2">
        <v>86.5</v>
      </c>
      <c r="K506" s="2" t="s">
        <v>694</v>
      </c>
      <c r="L506" s="2" t="s">
        <v>15</v>
      </c>
    </row>
    <row r="507" spans="1:12" x14ac:dyDescent="0.3">
      <c r="A507" s="2">
        <v>506</v>
      </c>
      <c r="B507" s="2">
        <v>0</v>
      </c>
      <c r="C507" s="2">
        <v>1</v>
      </c>
      <c r="D507" s="2" t="s">
        <v>695</v>
      </c>
      <c r="E507" s="2" t="s">
        <v>13</v>
      </c>
      <c r="F507" s="2">
        <v>18</v>
      </c>
      <c r="G507" s="2">
        <v>1</v>
      </c>
      <c r="H507" s="2">
        <v>0</v>
      </c>
      <c r="I507" s="2" t="s">
        <v>438</v>
      </c>
      <c r="J507" s="2">
        <v>108.9</v>
      </c>
      <c r="K507" s="2" t="s">
        <v>439</v>
      </c>
      <c r="L507" s="2" t="s">
        <v>20</v>
      </c>
    </row>
    <row r="508" spans="1:12" x14ac:dyDescent="0.3">
      <c r="A508" s="2">
        <v>507</v>
      </c>
      <c r="B508" s="2">
        <v>1</v>
      </c>
      <c r="C508" s="2">
        <v>2</v>
      </c>
      <c r="D508" s="2" t="s">
        <v>696</v>
      </c>
      <c r="E508" s="2" t="s">
        <v>17</v>
      </c>
      <c r="F508" s="2">
        <v>33</v>
      </c>
      <c r="G508" s="2">
        <v>0</v>
      </c>
      <c r="H508" s="2">
        <v>2</v>
      </c>
      <c r="I508" s="2">
        <v>26360</v>
      </c>
      <c r="J508" s="2">
        <v>26</v>
      </c>
      <c r="L508" s="2" t="s">
        <v>15</v>
      </c>
    </row>
    <row r="509" spans="1:12" x14ac:dyDescent="0.3">
      <c r="A509" s="2">
        <v>508</v>
      </c>
      <c r="B509" s="2">
        <v>1</v>
      </c>
      <c r="C509" s="2">
        <v>1</v>
      </c>
      <c r="D509" s="2" t="s">
        <v>1173</v>
      </c>
      <c r="E509" s="2" t="s">
        <v>13</v>
      </c>
      <c r="G509" s="2">
        <v>0</v>
      </c>
      <c r="H509" s="2">
        <v>0</v>
      </c>
      <c r="I509" s="2">
        <v>111427</v>
      </c>
      <c r="J509" s="2">
        <v>26.55</v>
      </c>
      <c r="L509" s="2" t="s">
        <v>15</v>
      </c>
    </row>
    <row r="510" spans="1:12" x14ac:dyDescent="0.3">
      <c r="A510" s="2">
        <v>509</v>
      </c>
      <c r="B510" s="2">
        <v>0</v>
      </c>
      <c r="C510" s="2">
        <v>3</v>
      </c>
      <c r="D510" s="2" t="s">
        <v>697</v>
      </c>
      <c r="E510" s="2" t="s">
        <v>13</v>
      </c>
      <c r="F510" s="2">
        <v>28</v>
      </c>
      <c r="G510" s="2">
        <v>0</v>
      </c>
      <c r="H510" s="2">
        <v>0</v>
      </c>
      <c r="I510" s="2" t="s">
        <v>698</v>
      </c>
      <c r="J510" s="2">
        <v>22.524999999999999</v>
      </c>
      <c r="L510" s="2" t="s">
        <v>15</v>
      </c>
    </row>
    <row r="511" spans="1:12" x14ac:dyDescent="0.3">
      <c r="A511" s="2">
        <v>510</v>
      </c>
      <c r="B511" s="2">
        <v>1</v>
      </c>
      <c r="C511" s="2">
        <v>3</v>
      </c>
      <c r="D511" s="2" t="s">
        <v>699</v>
      </c>
      <c r="E511" s="2" t="s">
        <v>13</v>
      </c>
      <c r="F511" s="2">
        <v>26</v>
      </c>
      <c r="G511" s="2">
        <v>0</v>
      </c>
      <c r="H511" s="2">
        <v>0</v>
      </c>
      <c r="I511" s="2">
        <v>1601</v>
      </c>
      <c r="J511" s="2">
        <v>56.495800000000003</v>
      </c>
      <c r="L511" s="2" t="s">
        <v>15</v>
      </c>
    </row>
    <row r="512" spans="1:12" x14ac:dyDescent="0.3">
      <c r="A512" s="2">
        <v>511</v>
      </c>
      <c r="B512" s="2">
        <v>1</v>
      </c>
      <c r="C512" s="2">
        <v>3</v>
      </c>
      <c r="D512" s="2" t="s">
        <v>700</v>
      </c>
      <c r="E512" s="2" t="s">
        <v>13</v>
      </c>
      <c r="F512" s="2">
        <v>29</v>
      </c>
      <c r="G512" s="2">
        <v>0</v>
      </c>
      <c r="H512" s="2">
        <v>0</v>
      </c>
      <c r="I512" s="2">
        <v>382651</v>
      </c>
      <c r="J512" s="2">
        <v>7.75</v>
      </c>
      <c r="L512" s="2" t="s">
        <v>27</v>
      </c>
    </row>
    <row r="513" spans="1:12" x14ac:dyDescent="0.3">
      <c r="A513" s="2">
        <v>512</v>
      </c>
      <c r="B513" s="2">
        <v>0</v>
      </c>
      <c r="C513" s="2">
        <v>3</v>
      </c>
      <c r="D513" s="2" t="s">
        <v>701</v>
      </c>
      <c r="E513" s="2" t="s">
        <v>13</v>
      </c>
      <c r="G513" s="2">
        <v>0</v>
      </c>
      <c r="H513" s="2">
        <v>0</v>
      </c>
      <c r="I513" s="2" t="s">
        <v>702</v>
      </c>
      <c r="J513" s="2">
        <v>8.0500000000000007</v>
      </c>
      <c r="L513" s="2" t="s">
        <v>15</v>
      </c>
    </row>
    <row r="514" spans="1:12" x14ac:dyDescent="0.3">
      <c r="A514" s="2">
        <v>513</v>
      </c>
      <c r="B514" s="2">
        <v>1</v>
      </c>
      <c r="C514" s="2">
        <v>1</v>
      </c>
      <c r="D514" s="2" t="s">
        <v>703</v>
      </c>
      <c r="E514" s="2" t="s">
        <v>13</v>
      </c>
      <c r="F514" s="2">
        <v>36</v>
      </c>
      <c r="G514" s="2">
        <v>0</v>
      </c>
      <c r="H514" s="2">
        <v>0</v>
      </c>
      <c r="I514" s="2" t="s">
        <v>704</v>
      </c>
      <c r="J514" s="2">
        <v>26.287500000000001</v>
      </c>
      <c r="K514" s="2" t="s">
        <v>705</v>
      </c>
      <c r="L514" s="2" t="s">
        <v>15</v>
      </c>
    </row>
    <row r="515" spans="1:12" x14ac:dyDescent="0.3">
      <c r="A515" s="2">
        <v>514</v>
      </c>
      <c r="B515" s="2">
        <v>1</v>
      </c>
      <c r="C515" s="2">
        <v>1</v>
      </c>
      <c r="D515" s="2" t="s">
        <v>706</v>
      </c>
      <c r="E515" s="2" t="s">
        <v>17</v>
      </c>
      <c r="F515" s="2">
        <v>54</v>
      </c>
      <c r="G515" s="2">
        <v>1</v>
      </c>
      <c r="H515" s="2">
        <v>0</v>
      </c>
      <c r="I515" s="2" t="s">
        <v>707</v>
      </c>
      <c r="J515" s="2">
        <v>59.4</v>
      </c>
      <c r="L515" s="2" t="s">
        <v>20</v>
      </c>
    </row>
    <row r="516" spans="1:12" x14ac:dyDescent="0.3">
      <c r="A516" s="2">
        <v>515</v>
      </c>
      <c r="B516" s="2">
        <v>0</v>
      </c>
      <c r="C516" s="2">
        <v>3</v>
      </c>
      <c r="D516" s="2" t="s">
        <v>708</v>
      </c>
      <c r="E516" s="2" t="s">
        <v>13</v>
      </c>
      <c r="F516" s="2">
        <v>24</v>
      </c>
      <c r="G516" s="2">
        <v>0</v>
      </c>
      <c r="H516" s="2">
        <v>0</v>
      </c>
      <c r="I516" s="2">
        <v>349209</v>
      </c>
      <c r="J516" s="2">
        <v>7.4958</v>
      </c>
      <c r="L516" s="2" t="s">
        <v>15</v>
      </c>
    </row>
    <row r="517" spans="1:12" x14ac:dyDescent="0.3">
      <c r="A517" s="2">
        <v>516</v>
      </c>
      <c r="B517" s="2">
        <v>0</v>
      </c>
      <c r="C517" s="2">
        <v>1</v>
      </c>
      <c r="D517" s="2" t="s">
        <v>709</v>
      </c>
      <c r="E517" s="2" t="s">
        <v>13</v>
      </c>
      <c r="F517" s="2">
        <v>47</v>
      </c>
      <c r="G517" s="2">
        <v>0</v>
      </c>
      <c r="H517" s="2">
        <v>0</v>
      </c>
      <c r="I517" s="2">
        <v>36967</v>
      </c>
      <c r="J517" s="2">
        <v>34.020800000000001</v>
      </c>
      <c r="K517" s="2" t="s">
        <v>710</v>
      </c>
      <c r="L517" s="2" t="s">
        <v>15</v>
      </c>
    </row>
    <row r="518" spans="1:12" x14ac:dyDescent="0.3">
      <c r="A518" s="2">
        <v>517</v>
      </c>
      <c r="B518" s="2">
        <v>1</v>
      </c>
      <c r="C518" s="2">
        <v>2</v>
      </c>
      <c r="D518" s="2" t="s">
        <v>711</v>
      </c>
      <c r="E518" s="2" t="s">
        <v>17</v>
      </c>
      <c r="F518" s="2">
        <v>34</v>
      </c>
      <c r="G518" s="2">
        <v>0</v>
      </c>
      <c r="H518" s="2">
        <v>0</v>
      </c>
      <c r="I518" s="2" t="s">
        <v>712</v>
      </c>
      <c r="J518" s="2">
        <v>10.5</v>
      </c>
      <c r="K518" s="2" t="s">
        <v>114</v>
      </c>
      <c r="L518" s="2" t="s">
        <v>15</v>
      </c>
    </row>
    <row r="519" spans="1:12" x14ac:dyDescent="0.3">
      <c r="A519" s="2">
        <v>518</v>
      </c>
      <c r="B519" s="2">
        <v>0</v>
      </c>
      <c r="C519" s="2">
        <v>3</v>
      </c>
      <c r="D519" s="2" t="s">
        <v>713</v>
      </c>
      <c r="E519" s="2" t="s">
        <v>13</v>
      </c>
      <c r="G519" s="2">
        <v>0</v>
      </c>
      <c r="H519" s="2">
        <v>0</v>
      </c>
      <c r="I519" s="2">
        <v>371110</v>
      </c>
      <c r="J519" s="2">
        <v>24.15</v>
      </c>
      <c r="L519" s="2" t="s">
        <v>27</v>
      </c>
    </row>
    <row r="520" spans="1:12" x14ac:dyDescent="0.3">
      <c r="A520" s="2">
        <v>519</v>
      </c>
      <c r="B520" s="2">
        <v>1</v>
      </c>
      <c r="C520" s="2">
        <v>2</v>
      </c>
      <c r="D520" s="2" t="s">
        <v>1170</v>
      </c>
      <c r="E520" s="2" t="s">
        <v>17</v>
      </c>
      <c r="F520" s="2">
        <v>36</v>
      </c>
      <c r="G520" s="2">
        <v>1</v>
      </c>
      <c r="H520" s="2">
        <v>0</v>
      </c>
      <c r="I520" s="2">
        <v>226875</v>
      </c>
      <c r="J520" s="2">
        <v>26</v>
      </c>
      <c r="L520" s="2" t="s">
        <v>15</v>
      </c>
    </row>
    <row r="521" spans="1:12" x14ac:dyDescent="0.3">
      <c r="A521" s="2">
        <v>520</v>
      </c>
      <c r="B521" s="2">
        <v>0</v>
      </c>
      <c r="C521" s="2">
        <v>3</v>
      </c>
      <c r="D521" s="2" t="s">
        <v>714</v>
      </c>
      <c r="E521" s="2" t="s">
        <v>13</v>
      </c>
      <c r="F521" s="2">
        <v>32</v>
      </c>
      <c r="G521" s="2">
        <v>0</v>
      </c>
      <c r="H521" s="2">
        <v>0</v>
      </c>
      <c r="I521" s="2">
        <v>349242</v>
      </c>
      <c r="J521" s="2">
        <v>7.8958000000000004</v>
      </c>
      <c r="L521" s="2" t="s">
        <v>15</v>
      </c>
    </row>
    <row r="522" spans="1:12" x14ac:dyDescent="0.3">
      <c r="A522" s="2">
        <v>521</v>
      </c>
      <c r="B522" s="2">
        <v>1</v>
      </c>
      <c r="C522" s="2">
        <v>1</v>
      </c>
      <c r="D522" s="2" t="s">
        <v>715</v>
      </c>
      <c r="E522" s="2" t="s">
        <v>17</v>
      </c>
      <c r="F522" s="2">
        <v>30</v>
      </c>
      <c r="G522" s="2">
        <v>0</v>
      </c>
      <c r="H522" s="2">
        <v>0</v>
      </c>
      <c r="I522" s="2">
        <v>12749</v>
      </c>
      <c r="J522" s="2">
        <v>93.5</v>
      </c>
      <c r="K522" s="2" t="s">
        <v>716</v>
      </c>
      <c r="L522" s="2" t="s">
        <v>15</v>
      </c>
    </row>
    <row r="523" spans="1:12" x14ac:dyDescent="0.3">
      <c r="A523" s="2">
        <v>522</v>
      </c>
      <c r="B523" s="2">
        <v>0</v>
      </c>
      <c r="C523" s="2">
        <v>3</v>
      </c>
      <c r="D523" s="2" t="s">
        <v>717</v>
      </c>
      <c r="E523" s="2" t="s">
        <v>13</v>
      </c>
      <c r="F523" s="2">
        <v>22</v>
      </c>
      <c r="G523" s="2">
        <v>0</v>
      </c>
      <c r="H523" s="2">
        <v>0</v>
      </c>
      <c r="I523" s="2">
        <v>349252</v>
      </c>
      <c r="J523" s="2">
        <v>7.8958000000000004</v>
      </c>
      <c r="L523" s="2" t="s">
        <v>15</v>
      </c>
    </row>
    <row r="524" spans="1:12" x14ac:dyDescent="0.3">
      <c r="A524" s="2">
        <v>523</v>
      </c>
      <c r="B524" s="2">
        <v>0</v>
      </c>
      <c r="C524" s="2">
        <v>3</v>
      </c>
      <c r="D524" s="2" t="s">
        <v>718</v>
      </c>
      <c r="E524" s="2" t="s">
        <v>13</v>
      </c>
      <c r="G524" s="2">
        <v>0</v>
      </c>
      <c r="H524" s="2">
        <v>0</v>
      </c>
      <c r="I524" s="2">
        <v>2624</v>
      </c>
      <c r="J524" s="2">
        <v>7.2249999999999996</v>
      </c>
      <c r="L524" s="2" t="s">
        <v>20</v>
      </c>
    </row>
    <row r="525" spans="1:12" x14ac:dyDescent="0.3">
      <c r="A525" s="2">
        <v>524</v>
      </c>
      <c r="B525" s="2">
        <v>1</v>
      </c>
      <c r="C525" s="2">
        <v>1</v>
      </c>
      <c r="D525" s="2" t="s">
        <v>719</v>
      </c>
      <c r="E525" s="2" t="s">
        <v>17</v>
      </c>
      <c r="F525" s="2">
        <v>44</v>
      </c>
      <c r="G525" s="2">
        <v>0</v>
      </c>
      <c r="H525" s="2">
        <v>1</v>
      </c>
      <c r="I525" s="2">
        <v>111361</v>
      </c>
      <c r="J525" s="2">
        <v>57.979199999999999</v>
      </c>
      <c r="K525" s="2" t="s">
        <v>473</v>
      </c>
      <c r="L525" s="2" t="s">
        <v>20</v>
      </c>
    </row>
    <row r="526" spans="1:12" x14ac:dyDescent="0.3">
      <c r="A526" s="2">
        <v>525</v>
      </c>
      <c r="B526" s="2">
        <v>0</v>
      </c>
      <c r="C526" s="2">
        <v>3</v>
      </c>
      <c r="D526" s="2" t="s">
        <v>720</v>
      </c>
      <c r="E526" s="2" t="s">
        <v>13</v>
      </c>
      <c r="G526" s="2">
        <v>0</v>
      </c>
      <c r="H526" s="2">
        <v>0</v>
      </c>
      <c r="I526" s="2">
        <v>2700</v>
      </c>
      <c r="J526" s="2">
        <v>7.2291999999999996</v>
      </c>
      <c r="L526" s="2" t="s">
        <v>20</v>
      </c>
    </row>
    <row r="527" spans="1:12" x14ac:dyDescent="0.3">
      <c r="A527" s="2">
        <v>526</v>
      </c>
      <c r="B527" s="2">
        <v>0</v>
      </c>
      <c r="C527" s="2">
        <v>3</v>
      </c>
      <c r="D527" s="2" t="s">
        <v>721</v>
      </c>
      <c r="E527" s="2" t="s">
        <v>13</v>
      </c>
      <c r="F527" s="2">
        <v>40.5</v>
      </c>
      <c r="G527" s="2">
        <v>0</v>
      </c>
      <c r="H527" s="2">
        <v>0</v>
      </c>
      <c r="I527" s="2">
        <v>367232</v>
      </c>
      <c r="J527" s="2">
        <v>7.75</v>
      </c>
      <c r="L527" s="2" t="s">
        <v>27</v>
      </c>
    </row>
    <row r="528" spans="1:12" x14ac:dyDescent="0.3">
      <c r="A528" s="2">
        <v>527</v>
      </c>
      <c r="B528" s="2">
        <v>1</v>
      </c>
      <c r="C528" s="2">
        <v>2</v>
      </c>
      <c r="D528" s="2" t="s">
        <v>722</v>
      </c>
      <c r="E528" s="2" t="s">
        <v>17</v>
      </c>
      <c r="F528" s="2">
        <v>50</v>
      </c>
      <c r="G528" s="2">
        <v>0</v>
      </c>
      <c r="H528" s="2">
        <v>0</v>
      </c>
      <c r="I528" s="2" t="s">
        <v>723</v>
      </c>
      <c r="J528" s="2">
        <v>10.5</v>
      </c>
      <c r="L528" s="2" t="s">
        <v>15</v>
      </c>
    </row>
    <row r="529" spans="1:12" x14ac:dyDescent="0.3">
      <c r="A529" s="2">
        <v>528</v>
      </c>
      <c r="B529" s="2">
        <v>0</v>
      </c>
      <c r="C529" s="2">
        <v>1</v>
      </c>
      <c r="D529" s="2" t="s">
        <v>724</v>
      </c>
      <c r="E529" s="2" t="s">
        <v>13</v>
      </c>
      <c r="G529" s="2">
        <v>0</v>
      </c>
      <c r="H529" s="2">
        <v>0</v>
      </c>
      <c r="I529" s="2" t="s">
        <v>725</v>
      </c>
      <c r="J529" s="2">
        <v>221.7792</v>
      </c>
      <c r="K529" s="2" t="s">
        <v>726</v>
      </c>
      <c r="L529" s="2" t="s">
        <v>15</v>
      </c>
    </row>
    <row r="530" spans="1:12" x14ac:dyDescent="0.3">
      <c r="A530" s="2">
        <v>529</v>
      </c>
      <c r="B530" s="2">
        <v>0</v>
      </c>
      <c r="C530" s="2">
        <v>3</v>
      </c>
      <c r="D530" s="2" t="s">
        <v>727</v>
      </c>
      <c r="E530" s="2" t="s">
        <v>13</v>
      </c>
      <c r="F530" s="2">
        <v>39</v>
      </c>
      <c r="G530" s="2">
        <v>0</v>
      </c>
      <c r="H530" s="2">
        <v>0</v>
      </c>
      <c r="I530" s="2">
        <v>3101296</v>
      </c>
      <c r="J530" s="2">
        <v>7.9249999999999998</v>
      </c>
      <c r="L530" s="2" t="s">
        <v>15</v>
      </c>
    </row>
    <row r="531" spans="1:12" x14ac:dyDescent="0.3">
      <c r="A531" s="2">
        <v>530</v>
      </c>
      <c r="B531" s="2">
        <v>0</v>
      </c>
      <c r="C531" s="2">
        <v>2</v>
      </c>
      <c r="D531" s="2" t="s">
        <v>728</v>
      </c>
      <c r="E531" s="2" t="s">
        <v>13</v>
      </c>
      <c r="F531" s="2">
        <v>23</v>
      </c>
      <c r="G531" s="2">
        <v>2</v>
      </c>
      <c r="H531" s="2">
        <v>1</v>
      </c>
      <c r="I531" s="2">
        <v>29104</v>
      </c>
      <c r="J531" s="2">
        <v>11.5</v>
      </c>
      <c r="L531" s="2" t="s">
        <v>15</v>
      </c>
    </row>
    <row r="532" spans="1:12" x14ac:dyDescent="0.3">
      <c r="A532" s="2">
        <v>531</v>
      </c>
      <c r="B532" s="2">
        <v>1</v>
      </c>
      <c r="C532" s="2">
        <v>2</v>
      </c>
      <c r="D532" s="2" t="s">
        <v>729</v>
      </c>
      <c r="E532" s="2" t="s">
        <v>17</v>
      </c>
      <c r="F532" s="2">
        <v>2</v>
      </c>
      <c r="G532" s="2">
        <v>1</v>
      </c>
      <c r="H532" s="2">
        <v>1</v>
      </c>
      <c r="I532" s="2">
        <v>26360</v>
      </c>
      <c r="J532" s="2">
        <v>26</v>
      </c>
      <c r="L532" s="2" t="s">
        <v>15</v>
      </c>
    </row>
    <row r="533" spans="1:12" x14ac:dyDescent="0.3">
      <c r="A533" s="2">
        <v>532</v>
      </c>
      <c r="B533" s="2">
        <v>0</v>
      </c>
      <c r="C533" s="2">
        <v>3</v>
      </c>
      <c r="D533" s="2" t="s">
        <v>730</v>
      </c>
      <c r="E533" s="2" t="s">
        <v>13</v>
      </c>
      <c r="G533" s="2">
        <v>0</v>
      </c>
      <c r="H533" s="2">
        <v>0</v>
      </c>
      <c r="I533" s="2">
        <v>2641</v>
      </c>
      <c r="J533" s="2">
        <v>7.2291999999999996</v>
      </c>
      <c r="L533" s="2" t="s">
        <v>20</v>
      </c>
    </row>
    <row r="534" spans="1:12" x14ac:dyDescent="0.3">
      <c r="A534" s="2">
        <v>533</v>
      </c>
      <c r="B534" s="2">
        <v>0</v>
      </c>
      <c r="C534" s="2">
        <v>3</v>
      </c>
      <c r="D534" s="2" t="s">
        <v>731</v>
      </c>
      <c r="E534" s="2" t="s">
        <v>13</v>
      </c>
      <c r="F534" s="2">
        <v>17</v>
      </c>
      <c r="G534" s="2">
        <v>1</v>
      </c>
      <c r="H534" s="2">
        <v>1</v>
      </c>
      <c r="I534" s="2">
        <v>2690</v>
      </c>
      <c r="J534" s="2">
        <v>7.2291999999999996</v>
      </c>
      <c r="L534" s="2" t="s">
        <v>20</v>
      </c>
    </row>
    <row r="535" spans="1:12" x14ac:dyDescent="0.3">
      <c r="A535" s="2">
        <v>534</v>
      </c>
      <c r="B535" s="2">
        <v>1</v>
      </c>
      <c r="C535" s="2">
        <v>3</v>
      </c>
      <c r="D535" s="2" t="s">
        <v>732</v>
      </c>
      <c r="E535" s="2" t="s">
        <v>17</v>
      </c>
      <c r="G535" s="2">
        <v>0</v>
      </c>
      <c r="H535" s="2">
        <v>2</v>
      </c>
      <c r="I535" s="2">
        <v>2668</v>
      </c>
      <c r="J535" s="2">
        <v>22.3583</v>
      </c>
      <c r="L535" s="2" t="s">
        <v>20</v>
      </c>
    </row>
    <row r="536" spans="1:12" x14ac:dyDescent="0.3">
      <c r="A536" s="2">
        <v>535</v>
      </c>
      <c r="B536" s="2">
        <v>0</v>
      </c>
      <c r="C536" s="2">
        <v>3</v>
      </c>
      <c r="D536" s="2" t="s">
        <v>733</v>
      </c>
      <c r="E536" s="2" t="s">
        <v>17</v>
      </c>
      <c r="F536" s="2">
        <v>30</v>
      </c>
      <c r="G536" s="2">
        <v>0</v>
      </c>
      <c r="H536" s="2">
        <v>0</v>
      </c>
      <c r="I536" s="2">
        <v>315084</v>
      </c>
      <c r="J536" s="2">
        <v>8.6624999999999996</v>
      </c>
      <c r="L536" s="2" t="s">
        <v>15</v>
      </c>
    </row>
    <row r="537" spans="1:12" x14ac:dyDescent="0.3">
      <c r="A537" s="2">
        <v>536</v>
      </c>
      <c r="B537" s="2">
        <v>1</v>
      </c>
      <c r="C537" s="2">
        <v>2</v>
      </c>
      <c r="D537" s="2" t="s">
        <v>734</v>
      </c>
      <c r="E537" s="2" t="s">
        <v>17</v>
      </c>
      <c r="F537" s="2">
        <v>7</v>
      </c>
      <c r="G537" s="2">
        <v>0</v>
      </c>
      <c r="H537" s="2">
        <v>2</v>
      </c>
      <c r="I537" s="2" t="s">
        <v>453</v>
      </c>
      <c r="J537" s="2">
        <v>26.25</v>
      </c>
      <c r="L537" s="2" t="s">
        <v>15</v>
      </c>
    </row>
    <row r="538" spans="1:12" x14ac:dyDescent="0.3">
      <c r="A538" s="2">
        <v>537</v>
      </c>
      <c r="B538" s="2">
        <v>0</v>
      </c>
      <c r="C538" s="2">
        <v>1</v>
      </c>
      <c r="D538" s="2" t="s">
        <v>735</v>
      </c>
      <c r="E538" s="2" t="s">
        <v>13</v>
      </c>
      <c r="F538" s="2">
        <v>45</v>
      </c>
      <c r="G538" s="2">
        <v>0</v>
      </c>
      <c r="H538" s="2">
        <v>0</v>
      </c>
      <c r="I538" s="2">
        <v>113050</v>
      </c>
      <c r="J538" s="2">
        <v>26.55</v>
      </c>
      <c r="K538" s="2" t="s">
        <v>736</v>
      </c>
      <c r="L538" s="2" t="s">
        <v>15</v>
      </c>
    </row>
    <row r="539" spans="1:12" x14ac:dyDescent="0.3">
      <c r="A539" s="2">
        <v>538</v>
      </c>
      <c r="B539" s="2">
        <v>1</v>
      </c>
      <c r="C539" s="2">
        <v>1</v>
      </c>
      <c r="D539" s="2" t="s">
        <v>737</v>
      </c>
      <c r="E539" s="2" t="s">
        <v>17</v>
      </c>
      <c r="F539" s="2">
        <v>30</v>
      </c>
      <c r="G539" s="2">
        <v>0</v>
      </c>
      <c r="H539" s="2">
        <v>0</v>
      </c>
      <c r="I539" s="2" t="s">
        <v>738</v>
      </c>
      <c r="J539" s="2">
        <v>106.425</v>
      </c>
      <c r="L539" s="2" t="s">
        <v>20</v>
      </c>
    </row>
    <row r="540" spans="1:12" x14ac:dyDescent="0.3">
      <c r="A540" s="2">
        <v>539</v>
      </c>
      <c r="B540" s="2">
        <v>0</v>
      </c>
      <c r="C540" s="2">
        <v>3</v>
      </c>
      <c r="D540" s="2" t="s">
        <v>739</v>
      </c>
      <c r="E540" s="2" t="s">
        <v>13</v>
      </c>
      <c r="G540" s="2">
        <v>0</v>
      </c>
      <c r="H540" s="2">
        <v>0</v>
      </c>
      <c r="I540" s="2">
        <v>364498</v>
      </c>
      <c r="J540" s="2">
        <v>14.5</v>
      </c>
      <c r="L540" s="2" t="s">
        <v>15</v>
      </c>
    </row>
    <row r="541" spans="1:12" x14ac:dyDescent="0.3">
      <c r="A541" s="2">
        <v>540</v>
      </c>
      <c r="B541" s="2">
        <v>1</v>
      </c>
      <c r="C541" s="2">
        <v>1</v>
      </c>
      <c r="D541" s="2" t="s">
        <v>740</v>
      </c>
      <c r="E541" s="2" t="s">
        <v>17</v>
      </c>
      <c r="F541" s="2">
        <v>22</v>
      </c>
      <c r="G541" s="2">
        <v>0</v>
      </c>
      <c r="H541" s="2">
        <v>2</v>
      </c>
      <c r="I541" s="2">
        <v>13568</v>
      </c>
      <c r="J541" s="2">
        <v>49.5</v>
      </c>
      <c r="K541" s="2" t="s">
        <v>741</v>
      </c>
      <c r="L541" s="2" t="s">
        <v>20</v>
      </c>
    </row>
    <row r="542" spans="1:12" x14ac:dyDescent="0.3">
      <c r="A542" s="2">
        <v>541</v>
      </c>
      <c r="B542" s="2">
        <v>1</v>
      </c>
      <c r="C542" s="2">
        <v>1</v>
      </c>
      <c r="D542" s="2" t="s">
        <v>742</v>
      </c>
      <c r="E542" s="2" t="s">
        <v>17</v>
      </c>
      <c r="F542" s="2">
        <v>36</v>
      </c>
      <c r="G542" s="2">
        <v>0</v>
      </c>
      <c r="H542" s="2">
        <v>2</v>
      </c>
      <c r="I542" s="2" t="s">
        <v>743</v>
      </c>
      <c r="J542" s="2">
        <v>71</v>
      </c>
      <c r="K542" s="2" t="s">
        <v>744</v>
      </c>
      <c r="L542" s="2" t="s">
        <v>15</v>
      </c>
    </row>
    <row r="543" spans="1:12" x14ac:dyDescent="0.3">
      <c r="A543" s="2">
        <v>542</v>
      </c>
      <c r="B543" s="2">
        <v>0</v>
      </c>
      <c r="C543" s="2">
        <v>3</v>
      </c>
      <c r="D543" s="2" t="s">
        <v>745</v>
      </c>
      <c r="E543" s="2" t="s">
        <v>17</v>
      </c>
      <c r="F543" s="2">
        <v>9</v>
      </c>
      <c r="G543" s="2">
        <v>4</v>
      </c>
      <c r="H543" s="2">
        <v>2</v>
      </c>
      <c r="I543" s="2">
        <v>347082</v>
      </c>
      <c r="J543" s="2">
        <v>31.274999999999999</v>
      </c>
      <c r="L543" s="2" t="s">
        <v>15</v>
      </c>
    </row>
    <row r="544" spans="1:12" x14ac:dyDescent="0.3">
      <c r="A544" s="2">
        <v>543</v>
      </c>
      <c r="B544" s="2">
        <v>0</v>
      </c>
      <c r="C544" s="2">
        <v>3</v>
      </c>
      <c r="D544" s="2" t="s">
        <v>746</v>
      </c>
      <c r="E544" s="2" t="s">
        <v>17</v>
      </c>
      <c r="F544" s="2">
        <v>11</v>
      </c>
      <c r="G544" s="2">
        <v>4</v>
      </c>
      <c r="H544" s="2">
        <v>2</v>
      </c>
      <c r="I544" s="2">
        <v>347082</v>
      </c>
      <c r="J544" s="2">
        <v>31.274999999999999</v>
      </c>
      <c r="L544" s="2" t="s">
        <v>15</v>
      </c>
    </row>
    <row r="545" spans="1:12" x14ac:dyDescent="0.3">
      <c r="A545" s="2">
        <v>544</v>
      </c>
      <c r="B545" s="2">
        <v>1</v>
      </c>
      <c r="C545" s="2">
        <v>2</v>
      </c>
      <c r="D545" s="2" t="s">
        <v>747</v>
      </c>
      <c r="E545" s="2" t="s">
        <v>13</v>
      </c>
      <c r="F545" s="2">
        <v>32</v>
      </c>
      <c r="G545" s="2">
        <v>1</v>
      </c>
      <c r="H545" s="2">
        <v>0</v>
      </c>
      <c r="I545" s="2">
        <v>2908</v>
      </c>
      <c r="J545" s="2">
        <v>26</v>
      </c>
      <c r="L545" s="2" t="s">
        <v>15</v>
      </c>
    </row>
    <row r="546" spans="1:12" x14ac:dyDescent="0.3">
      <c r="A546" s="2">
        <v>545</v>
      </c>
      <c r="B546" s="2">
        <v>0</v>
      </c>
      <c r="C546" s="2">
        <v>1</v>
      </c>
      <c r="D546" s="2" t="s">
        <v>748</v>
      </c>
      <c r="E546" s="2" t="s">
        <v>13</v>
      </c>
      <c r="F546" s="2">
        <v>50</v>
      </c>
      <c r="G546" s="2">
        <v>1</v>
      </c>
      <c r="H546" s="2">
        <v>0</v>
      </c>
      <c r="I546" s="2" t="s">
        <v>738</v>
      </c>
      <c r="J546" s="2">
        <v>106.425</v>
      </c>
      <c r="K546" s="2" t="s">
        <v>749</v>
      </c>
      <c r="L546" s="2" t="s">
        <v>20</v>
      </c>
    </row>
    <row r="547" spans="1:12" x14ac:dyDescent="0.3">
      <c r="A547" s="2">
        <v>546</v>
      </c>
      <c r="B547" s="2">
        <v>0</v>
      </c>
      <c r="C547" s="2">
        <v>1</v>
      </c>
      <c r="D547" s="2" t="s">
        <v>750</v>
      </c>
      <c r="E547" s="2" t="s">
        <v>13</v>
      </c>
      <c r="F547" s="2">
        <v>64</v>
      </c>
      <c r="G547" s="2">
        <v>0</v>
      </c>
      <c r="H547" s="2">
        <v>0</v>
      </c>
      <c r="I547" s="2">
        <v>693</v>
      </c>
      <c r="J547" s="2">
        <v>26</v>
      </c>
      <c r="L547" s="2" t="s">
        <v>15</v>
      </c>
    </row>
    <row r="548" spans="1:12" x14ac:dyDescent="0.3">
      <c r="A548" s="2">
        <v>547</v>
      </c>
      <c r="B548" s="2">
        <v>1</v>
      </c>
      <c r="C548" s="2">
        <v>2</v>
      </c>
      <c r="D548" s="2" t="s">
        <v>751</v>
      </c>
      <c r="E548" s="2" t="s">
        <v>17</v>
      </c>
      <c r="F548" s="2">
        <v>19</v>
      </c>
      <c r="G548" s="2">
        <v>1</v>
      </c>
      <c r="H548" s="2">
        <v>0</v>
      </c>
      <c r="I548" s="2">
        <v>2908</v>
      </c>
      <c r="J548" s="2">
        <v>26</v>
      </c>
      <c r="L548" s="2" t="s">
        <v>15</v>
      </c>
    </row>
    <row r="549" spans="1:12" x14ac:dyDescent="0.3">
      <c r="A549" s="2">
        <v>548</v>
      </c>
      <c r="B549" s="2">
        <v>1</v>
      </c>
      <c r="C549" s="2">
        <v>2</v>
      </c>
      <c r="D549" s="2" t="s">
        <v>752</v>
      </c>
      <c r="E549" s="2" t="s">
        <v>13</v>
      </c>
      <c r="G549" s="2">
        <v>0</v>
      </c>
      <c r="H549" s="2">
        <v>0</v>
      </c>
      <c r="I549" s="2" t="s">
        <v>753</v>
      </c>
      <c r="J549" s="2">
        <v>13.862500000000001</v>
      </c>
      <c r="L549" s="2" t="s">
        <v>20</v>
      </c>
    </row>
    <row r="550" spans="1:12" x14ac:dyDescent="0.3">
      <c r="A550" s="2">
        <v>549</v>
      </c>
      <c r="B550" s="2">
        <v>0</v>
      </c>
      <c r="C550" s="2">
        <v>3</v>
      </c>
      <c r="D550" s="2" t="s">
        <v>754</v>
      </c>
      <c r="E550" s="2" t="s">
        <v>13</v>
      </c>
      <c r="F550" s="2">
        <v>33</v>
      </c>
      <c r="G550" s="2">
        <v>1</v>
      </c>
      <c r="H550" s="2">
        <v>1</v>
      </c>
      <c r="I550" s="2">
        <v>363291</v>
      </c>
      <c r="J550" s="2">
        <v>20.524999999999999</v>
      </c>
      <c r="L550" s="2" t="s">
        <v>15</v>
      </c>
    </row>
    <row r="551" spans="1:12" x14ac:dyDescent="0.3">
      <c r="A551" s="2">
        <v>550</v>
      </c>
      <c r="B551" s="2">
        <v>1</v>
      </c>
      <c r="C551" s="2">
        <v>2</v>
      </c>
      <c r="D551" s="2" t="s">
        <v>755</v>
      </c>
      <c r="E551" s="2" t="s">
        <v>13</v>
      </c>
      <c r="F551" s="2">
        <v>8</v>
      </c>
      <c r="G551" s="2">
        <v>1</v>
      </c>
      <c r="H551" s="2">
        <v>1</v>
      </c>
      <c r="I551" s="2" t="s">
        <v>224</v>
      </c>
      <c r="J551" s="2">
        <v>36.75</v>
      </c>
      <c r="L551" s="2" t="s">
        <v>15</v>
      </c>
    </row>
    <row r="552" spans="1:12" x14ac:dyDescent="0.3">
      <c r="A552" s="2">
        <v>551</v>
      </c>
      <c r="B552" s="2">
        <v>1</v>
      </c>
      <c r="C552" s="2">
        <v>1</v>
      </c>
      <c r="D552" s="2" t="s">
        <v>756</v>
      </c>
      <c r="E552" s="2" t="s">
        <v>13</v>
      </c>
      <c r="F552" s="2">
        <v>17</v>
      </c>
      <c r="G552" s="2">
        <v>0</v>
      </c>
      <c r="H552" s="2">
        <v>2</v>
      </c>
      <c r="I552" s="2">
        <v>17421</v>
      </c>
      <c r="J552" s="2">
        <v>110.88330000000001</v>
      </c>
      <c r="K552" s="2" t="s">
        <v>757</v>
      </c>
      <c r="L552" s="2" t="s">
        <v>20</v>
      </c>
    </row>
    <row r="553" spans="1:12" x14ac:dyDescent="0.3">
      <c r="A553" s="2">
        <v>552</v>
      </c>
      <c r="B553" s="2">
        <v>0</v>
      </c>
      <c r="C553" s="2">
        <v>2</v>
      </c>
      <c r="D553" s="2" t="s">
        <v>758</v>
      </c>
      <c r="E553" s="2" t="s">
        <v>13</v>
      </c>
      <c r="F553" s="2">
        <v>27</v>
      </c>
      <c r="G553" s="2">
        <v>0</v>
      </c>
      <c r="H553" s="2">
        <v>0</v>
      </c>
      <c r="I553" s="2">
        <v>244358</v>
      </c>
      <c r="J553" s="2">
        <v>26</v>
      </c>
      <c r="L553" s="2" t="s">
        <v>15</v>
      </c>
    </row>
    <row r="554" spans="1:12" x14ac:dyDescent="0.3">
      <c r="A554" s="2">
        <v>553</v>
      </c>
      <c r="B554" s="2">
        <v>0</v>
      </c>
      <c r="C554" s="2">
        <v>3</v>
      </c>
      <c r="D554" s="2" t="s">
        <v>759</v>
      </c>
      <c r="E554" s="2" t="s">
        <v>13</v>
      </c>
      <c r="G554" s="2">
        <v>0</v>
      </c>
      <c r="H554" s="2">
        <v>0</v>
      </c>
      <c r="I554" s="2">
        <v>330979</v>
      </c>
      <c r="J554" s="2">
        <v>7.8292000000000002</v>
      </c>
      <c r="L554" s="2" t="s">
        <v>27</v>
      </c>
    </row>
    <row r="555" spans="1:12" x14ac:dyDescent="0.3">
      <c r="A555" s="2">
        <v>554</v>
      </c>
      <c r="B555" s="2">
        <v>1</v>
      </c>
      <c r="C555" s="2">
        <v>3</v>
      </c>
      <c r="D555" s="2" t="s">
        <v>1196</v>
      </c>
      <c r="E555" s="2" t="s">
        <v>13</v>
      </c>
      <c r="F555" s="2">
        <v>22</v>
      </c>
      <c r="G555" s="2">
        <v>0</v>
      </c>
      <c r="H555" s="2">
        <v>0</v>
      </c>
      <c r="I555" s="2">
        <v>2620</v>
      </c>
      <c r="J555" s="2">
        <v>7.2249999999999996</v>
      </c>
      <c r="L555" s="2" t="s">
        <v>20</v>
      </c>
    </row>
    <row r="556" spans="1:12" x14ac:dyDescent="0.3">
      <c r="A556" s="2">
        <v>555</v>
      </c>
      <c r="B556" s="2">
        <v>1</v>
      </c>
      <c r="C556" s="2">
        <v>3</v>
      </c>
      <c r="D556" s="2" t="s">
        <v>760</v>
      </c>
      <c r="E556" s="2" t="s">
        <v>17</v>
      </c>
      <c r="F556" s="2">
        <v>22</v>
      </c>
      <c r="G556" s="2">
        <v>0</v>
      </c>
      <c r="H556" s="2">
        <v>0</v>
      </c>
      <c r="I556" s="2">
        <v>347085</v>
      </c>
      <c r="J556" s="2">
        <v>7.7750000000000004</v>
      </c>
      <c r="L556" s="2" t="s">
        <v>15</v>
      </c>
    </row>
    <row r="557" spans="1:12" x14ac:dyDescent="0.3">
      <c r="A557" s="2">
        <v>556</v>
      </c>
      <c r="B557" s="2">
        <v>0</v>
      </c>
      <c r="C557" s="2">
        <v>1</v>
      </c>
      <c r="D557" s="2" t="s">
        <v>761</v>
      </c>
      <c r="E557" s="2" t="s">
        <v>13</v>
      </c>
      <c r="F557" s="2">
        <v>62</v>
      </c>
      <c r="G557" s="2">
        <v>0</v>
      </c>
      <c r="H557" s="2">
        <v>0</v>
      </c>
      <c r="I557" s="2">
        <v>113807</v>
      </c>
      <c r="J557" s="2">
        <v>26.55</v>
      </c>
      <c r="L557" s="2" t="s">
        <v>15</v>
      </c>
    </row>
    <row r="558" spans="1:12" x14ac:dyDescent="0.3">
      <c r="A558" s="2">
        <v>557</v>
      </c>
      <c r="B558" s="2">
        <v>1</v>
      </c>
      <c r="C558" s="2">
        <v>1</v>
      </c>
      <c r="D558" s="2" t="s">
        <v>1180</v>
      </c>
      <c r="E558" s="2" t="s">
        <v>17</v>
      </c>
      <c r="F558" s="2">
        <v>48</v>
      </c>
      <c r="G558" s="2">
        <v>1</v>
      </c>
      <c r="H558" s="2">
        <v>0</v>
      </c>
      <c r="I558" s="2">
        <v>11755</v>
      </c>
      <c r="J558" s="2">
        <v>39.6</v>
      </c>
      <c r="K558" s="2" t="s">
        <v>762</v>
      </c>
      <c r="L558" s="2" t="s">
        <v>20</v>
      </c>
    </row>
    <row r="559" spans="1:12" x14ac:dyDescent="0.3">
      <c r="A559" s="2">
        <v>558</v>
      </c>
      <c r="B559" s="2">
        <v>0</v>
      </c>
      <c r="C559" s="2">
        <v>1</v>
      </c>
      <c r="D559" s="2" t="s">
        <v>763</v>
      </c>
      <c r="E559" s="2" t="s">
        <v>13</v>
      </c>
      <c r="G559" s="2">
        <v>0</v>
      </c>
      <c r="H559" s="2">
        <v>0</v>
      </c>
      <c r="I559" s="2" t="s">
        <v>538</v>
      </c>
      <c r="J559" s="2">
        <v>227.52500000000001</v>
      </c>
      <c r="L559" s="2" t="s">
        <v>20</v>
      </c>
    </row>
    <row r="560" spans="1:12" x14ac:dyDescent="0.3">
      <c r="A560" s="2">
        <v>559</v>
      </c>
      <c r="B560" s="2">
        <v>1</v>
      </c>
      <c r="C560" s="2">
        <v>1</v>
      </c>
      <c r="D560" s="2" t="s">
        <v>764</v>
      </c>
      <c r="E560" s="2" t="s">
        <v>17</v>
      </c>
      <c r="F560" s="2">
        <v>39</v>
      </c>
      <c r="G560" s="2">
        <v>1</v>
      </c>
      <c r="H560" s="2">
        <v>1</v>
      </c>
      <c r="I560" s="2">
        <v>110413</v>
      </c>
      <c r="J560" s="2">
        <v>79.650000000000006</v>
      </c>
      <c r="K560" s="2" t="s">
        <v>378</v>
      </c>
      <c r="L560" s="2" t="s">
        <v>15</v>
      </c>
    </row>
    <row r="561" spans="1:12" x14ac:dyDescent="0.3">
      <c r="A561" s="2">
        <v>560</v>
      </c>
      <c r="B561" s="2">
        <v>1</v>
      </c>
      <c r="C561" s="2">
        <v>3</v>
      </c>
      <c r="D561" s="2" t="s">
        <v>765</v>
      </c>
      <c r="E561" s="2" t="s">
        <v>17</v>
      </c>
      <c r="F561" s="2">
        <v>36</v>
      </c>
      <c r="G561" s="2">
        <v>1</v>
      </c>
      <c r="H561" s="2">
        <v>0</v>
      </c>
      <c r="I561" s="2">
        <v>345572</v>
      </c>
      <c r="J561" s="2">
        <v>17.399999999999999</v>
      </c>
      <c r="L561" s="2" t="s">
        <v>15</v>
      </c>
    </row>
    <row r="562" spans="1:12" x14ac:dyDescent="0.3">
      <c r="A562" s="2">
        <v>561</v>
      </c>
      <c r="B562" s="2">
        <v>0</v>
      </c>
      <c r="C562" s="2">
        <v>3</v>
      </c>
      <c r="D562" s="2" t="s">
        <v>766</v>
      </c>
      <c r="E562" s="2" t="s">
        <v>13</v>
      </c>
      <c r="G562" s="2">
        <v>0</v>
      </c>
      <c r="H562" s="2">
        <v>0</v>
      </c>
      <c r="I562" s="2">
        <v>372622</v>
      </c>
      <c r="J562" s="2">
        <v>7.75</v>
      </c>
      <c r="L562" s="2" t="s">
        <v>27</v>
      </c>
    </row>
    <row r="563" spans="1:12" x14ac:dyDescent="0.3">
      <c r="A563" s="2">
        <v>562</v>
      </c>
      <c r="B563" s="2">
        <v>0</v>
      </c>
      <c r="C563" s="2">
        <v>3</v>
      </c>
      <c r="D563" s="2" t="s">
        <v>767</v>
      </c>
      <c r="E563" s="2" t="s">
        <v>13</v>
      </c>
      <c r="F563" s="2">
        <v>40</v>
      </c>
      <c r="G563" s="2">
        <v>0</v>
      </c>
      <c r="H563" s="2">
        <v>0</v>
      </c>
      <c r="I563" s="2">
        <v>349251</v>
      </c>
      <c r="J563" s="2">
        <v>7.8958000000000004</v>
      </c>
      <c r="L563" s="2" t="s">
        <v>15</v>
      </c>
    </row>
    <row r="564" spans="1:12" x14ac:dyDescent="0.3">
      <c r="A564" s="2">
        <v>563</v>
      </c>
      <c r="B564" s="2">
        <v>0</v>
      </c>
      <c r="C564" s="2">
        <v>2</v>
      </c>
      <c r="D564" s="2" t="s">
        <v>768</v>
      </c>
      <c r="E564" s="2" t="s">
        <v>13</v>
      </c>
      <c r="F564" s="2">
        <v>28</v>
      </c>
      <c r="G564" s="2">
        <v>0</v>
      </c>
      <c r="H564" s="2">
        <v>0</v>
      </c>
      <c r="I564" s="2">
        <v>218629</v>
      </c>
      <c r="J564" s="2">
        <v>13.5</v>
      </c>
      <c r="L564" s="2" t="s">
        <v>15</v>
      </c>
    </row>
    <row r="565" spans="1:12" x14ac:dyDescent="0.3">
      <c r="A565" s="2">
        <v>564</v>
      </c>
      <c r="B565" s="2">
        <v>0</v>
      </c>
      <c r="C565" s="2">
        <v>3</v>
      </c>
      <c r="D565" s="2" t="s">
        <v>769</v>
      </c>
      <c r="E565" s="2" t="s">
        <v>13</v>
      </c>
      <c r="G565" s="2">
        <v>0</v>
      </c>
      <c r="H565" s="2">
        <v>0</v>
      </c>
      <c r="I565" s="2" t="s">
        <v>770</v>
      </c>
      <c r="J565" s="2">
        <v>8.0500000000000007</v>
      </c>
      <c r="L565" s="2" t="s">
        <v>15</v>
      </c>
    </row>
    <row r="566" spans="1:12" x14ac:dyDescent="0.3">
      <c r="A566" s="2">
        <v>565</v>
      </c>
      <c r="B566" s="2">
        <v>0</v>
      </c>
      <c r="C566" s="2">
        <v>3</v>
      </c>
      <c r="D566" s="2" t="s">
        <v>771</v>
      </c>
      <c r="E566" s="2" t="s">
        <v>17</v>
      </c>
      <c r="G566" s="2">
        <v>0</v>
      </c>
      <c r="H566" s="2">
        <v>0</v>
      </c>
      <c r="I566" s="2" t="s">
        <v>772</v>
      </c>
      <c r="J566" s="2">
        <v>8.0500000000000007</v>
      </c>
      <c r="L566" s="2" t="s">
        <v>15</v>
      </c>
    </row>
    <row r="567" spans="1:12" x14ac:dyDescent="0.3">
      <c r="A567" s="2">
        <v>566</v>
      </c>
      <c r="B567" s="2">
        <v>0</v>
      </c>
      <c r="C567" s="2">
        <v>3</v>
      </c>
      <c r="D567" s="2" t="s">
        <v>773</v>
      </c>
      <c r="E567" s="2" t="s">
        <v>13</v>
      </c>
      <c r="F567" s="2">
        <v>24</v>
      </c>
      <c r="G567" s="2">
        <v>2</v>
      </c>
      <c r="H567" s="2">
        <v>0</v>
      </c>
      <c r="I567" s="2" t="s">
        <v>774</v>
      </c>
      <c r="J567" s="2">
        <v>24.15</v>
      </c>
      <c r="L567" s="2" t="s">
        <v>15</v>
      </c>
    </row>
    <row r="568" spans="1:12" x14ac:dyDescent="0.3">
      <c r="A568" s="2">
        <v>567</v>
      </c>
      <c r="B568" s="2">
        <v>0</v>
      </c>
      <c r="C568" s="2">
        <v>3</v>
      </c>
      <c r="D568" s="2" t="s">
        <v>775</v>
      </c>
      <c r="E568" s="2" t="s">
        <v>13</v>
      </c>
      <c r="F568" s="2">
        <v>19</v>
      </c>
      <c r="G568" s="2">
        <v>0</v>
      </c>
      <c r="H568" s="2">
        <v>0</v>
      </c>
      <c r="I568" s="2">
        <v>349205</v>
      </c>
      <c r="J568" s="2">
        <v>7.8958000000000004</v>
      </c>
      <c r="L568" s="2" t="s">
        <v>15</v>
      </c>
    </row>
    <row r="569" spans="1:12" x14ac:dyDescent="0.3">
      <c r="A569" s="2">
        <v>568</v>
      </c>
      <c r="B569" s="2">
        <v>0</v>
      </c>
      <c r="C569" s="2">
        <v>3</v>
      </c>
      <c r="D569" s="2" t="s">
        <v>776</v>
      </c>
      <c r="E569" s="2" t="s">
        <v>17</v>
      </c>
      <c r="F569" s="2">
        <v>29</v>
      </c>
      <c r="G569" s="2">
        <v>0</v>
      </c>
      <c r="H569" s="2">
        <v>4</v>
      </c>
      <c r="I569" s="2">
        <v>349909</v>
      </c>
      <c r="J569" s="2">
        <v>21.074999999999999</v>
      </c>
      <c r="L569" s="2" t="s">
        <v>15</v>
      </c>
    </row>
    <row r="570" spans="1:12" x14ac:dyDescent="0.3">
      <c r="A570" s="2">
        <v>569</v>
      </c>
      <c r="B570" s="2">
        <v>0</v>
      </c>
      <c r="C570" s="2">
        <v>3</v>
      </c>
      <c r="D570" s="2" t="s">
        <v>777</v>
      </c>
      <c r="E570" s="2" t="s">
        <v>13</v>
      </c>
      <c r="G570" s="2">
        <v>0</v>
      </c>
      <c r="H570" s="2">
        <v>0</v>
      </c>
      <c r="I570" s="2">
        <v>2686</v>
      </c>
      <c r="J570" s="2">
        <v>7.2291999999999996</v>
      </c>
      <c r="L570" s="2" t="s">
        <v>20</v>
      </c>
    </row>
    <row r="571" spans="1:12" x14ac:dyDescent="0.3">
      <c r="A571" s="2">
        <v>570</v>
      </c>
      <c r="B571" s="2">
        <v>1</v>
      </c>
      <c r="C571" s="2">
        <v>3</v>
      </c>
      <c r="D571" s="2" t="s">
        <v>778</v>
      </c>
      <c r="E571" s="2" t="s">
        <v>13</v>
      </c>
      <c r="F571" s="2">
        <v>32</v>
      </c>
      <c r="G571" s="2">
        <v>0</v>
      </c>
      <c r="H571" s="2">
        <v>0</v>
      </c>
      <c r="I571" s="2">
        <v>350417</v>
      </c>
      <c r="J571" s="2">
        <v>7.8541999999999996</v>
      </c>
      <c r="L571" s="2" t="s">
        <v>15</v>
      </c>
    </row>
    <row r="572" spans="1:12" x14ac:dyDescent="0.3">
      <c r="A572" s="2">
        <v>571</v>
      </c>
      <c r="B572" s="2">
        <v>1</v>
      </c>
      <c r="C572" s="2">
        <v>2</v>
      </c>
      <c r="D572" s="2" t="s">
        <v>779</v>
      </c>
      <c r="E572" s="2" t="s">
        <v>13</v>
      </c>
      <c r="F572" s="2">
        <v>62</v>
      </c>
      <c r="G572" s="2">
        <v>0</v>
      </c>
      <c r="H572" s="2">
        <v>0</v>
      </c>
      <c r="I572" s="2" t="s">
        <v>780</v>
      </c>
      <c r="J572" s="2">
        <v>10.5</v>
      </c>
      <c r="L572" s="2" t="s">
        <v>15</v>
      </c>
    </row>
    <row r="573" spans="1:12" x14ac:dyDescent="0.3">
      <c r="A573" s="2">
        <v>572</v>
      </c>
      <c r="B573" s="2">
        <v>1</v>
      </c>
      <c r="C573" s="2">
        <v>1</v>
      </c>
      <c r="D573" s="2" t="s">
        <v>781</v>
      </c>
      <c r="E573" s="2" t="s">
        <v>17</v>
      </c>
      <c r="F573" s="2">
        <v>53</v>
      </c>
      <c r="G573" s="2">
        <v>2</v>
      </c>
      <c r="H573" s="2">
        <v>0</v>
      </c>
      <c r="I573" s="2">
        <v>11769</v>
      </c>
      <c r="J573" s="2">
        <v>51.479199999999999</v>
      </c>
      <c r="K573" s="2" t="s">
        <v>782</v>
      </c>
      <c r="L573" s="2" t="s">
        <v>15</v>
      </c>
    </row>
    <row r="574" spans="1:12" x14ac:dyDescent="0.3">
      <c r="A574" s="2">
        <v>573</v>
      </c>
      <c r="B574" s="2">
        <v>1</v>
      </c>
      <c r="C574" s="2">
        <v>1</v>
      </c>
      <c r="D574" s="2" t="s">
        <v>1182</v>
      </c>
      <c r="E574" s="2" t="s">
        <v>13</v>
      </c>
      <c r="F574" s="2">
        <v>36</v>
      </c>
      <c r="G574" s="2">
        <v>0</v>
      </c>
      <c r="H574" s="2">
        <v>0</v>
      </c>
      <c r="I574" s="2" t="s">
        <v>783</v>
      </c>
      <c r="J574" s="2">
        <v>26.387499999999999</v>
      </c>
      <c r="K574" s="2" t="s">
        <v>705</v>
      </c>
      <c r="L574" s="2" t="s">
        <v>15</v>
      </c>
    </row>
    <row r="575" spans="1:12" x14ac:dyDescent="0.3">
      <c r="A575" s="2">
        <v>574</v>
      </c>
      <c r="B575" s="2">
        <v>1</v>
      </c>
      <c r="C575" s="2">
        <v>3</v>
      </c>
      <c r="D575" s="2" t="s">
        <v>784</v>
      </c>
      <c r="E575" s="2" t="s">
        <v>17</v>
      </c>
      <c r="G575" s="2">
        <v>0</v>
      </c>
      <c r="H575" s="2">
        <v>0</v>
      </c>
      <c r="I575" s="2">
        <v>14312</v>
      </c>
      <c r="J575" s="2">
        <v>7.75</v>
      </c>
      <c r="L575" s="2" t="s">
        <v>27</v>
      </c>
    </row>
    <row r="576" spans="1:12" x14ac:dyDescent="0.3">
      <c r="A576" s="2">
        <v>575</v>
      </c>
      <c r="B576" s="2">
        <v>0</v>
      </c>
      <c r="C576" s="2">
        <v>3</v>
      </c>
      <c r="D576" s="2" t="s">
        <v>785</v>
      </c>
      <c r="E576" s="2" t="s">
        <v>13</v>
      </c>
      <c r="F576" s="2">
        <v>16</v>
      </c>
      <c r="G576" s="2">
        <v>0</v>
      </c>
      <c r="H576" s="2">
        <v>0</v>
      </c>
      <c r="I576" s="2" t="s">
        <v>786</v>
      </c>
      <c r="J576" s="2">
        <v>8.0500000000000007</v>
      </c>
      <c r="L576" s="2" t="s">
        <v>15</v>
      </c>
    </row>
    <row r="577" spans="1:12" x14ac:dyDescent="0.3">
      <c r="A577" s="2">
        <v>576</v>
      </c>
      <c r="B577" s="2">
        <v>0</v>
      </c>
      <c r="C577" s="2">
        <v>3</v>
      </c>
      <c r="D577" s="2" t="s">
        <v>787</v>
      </c>
      <c r="E577" s="2" t="s">
        <v>13</v>
      </c>
      <c r="F577" s="2">
        <v>19</v>
      </c>
      <c r="G577" s="2">
        <v>0</v>
      </c>
      <c r="H577" s="2">
        <v>0</v>
      </c>
      <c r="I577" s="2">
        <v>358585</v>
      </c>
      <c r="J577" s="2">
        <v>14.5</v>
      </c>
      <c r="L577" s="2" t="s">
        <v>15</v>
      </c>
    </row>
    <row r="578" spans="1:12" x14ac:dyDescent="0.3">
      <c r="A578" s="2">
        <v>577</v>
      </c>
      <c r="B578" s="2">
        <v>1</v>
      </c>
      <c r="C578" s="2">
        <v>2</v>
      </c>
      <c r="D578" s="2" t="s">
        <v>788</v>
      </c>
      <c r="E578" s="2" t="s">
        <v>17</v>
      </c>
      <c r="F578" s="2">
        <v>34</v>
      </c>
      <c r="G578" s="2">
        <v>0</v>
      </c>
      <c r="H578" s="2">
        <v>0</v>
      </c>
      <c r="I578" s="2">
        <v>243880</v>
      </c>
      <c r="J578" s="2">
        <v>13</v>
      </c>
      <c r="L578" s="2" t="s">
        <v>15</v>
      </c>
    </row>
    <row r="579" spans="1:12" x14ac:dyDescent="0.3">
      <c r="A579" s="2">
        <v>578</v>
      </c>
      <c r="B579" s="2">
        <v>1</v>
      </c>
      <c r="C579" s="2">
        <v>1</v>
      </c>
      <c r="D579" s="2" t="s">
        <v>789</v>
      </c>
      <c r="E579" s="2" t="s">
        <v>17</v>
      </c>
      <c r="F579" s="2">
        <v>39</v>
      </c>
      <c r="G579" s="2">
        <v>1</v>
      </c>
      <c r="H579" s="2">
        <v>0</v>
      </c>
      <c r="I579" s="2">
        <v>13507</v>
      </c>
      <c r="J579" s="2">
        <v>55.9</v>
      </c>
      <c r="K579" s="2" t="s">
        <v>602</v>
      </c>
      <c r="L579" s="2" t="s">
        <v>15</v>
      </c>
    </row>
    <row r="580" spans="1:12" x14ac:dyDescent="0.3">
      <c r="A580" s="2">
        <v>579</v>
      </c>
      <c r="B580" s="2">
        <v>0</v>
      </c>
      <c r="C580" s="2">
        <v>3</v>
      </c>
      <c r="D580" s="2" t="s">
        <v>790</v>
      </c>
      <c r="E580" s="2" t="s">
        <v>17</v>
      </c>
      <c r="G580" s="2">
        <v>1</v>
      </c>
      <c r="H580" s="2">
        <v>0</v>
      </c>
      <c r="I580" s="2">
        <v>2689</v>
      </c>
      <c r="J580" s="2">
        <v>14.458299999999999</v>
      </c>
      <c r="L580" s="2" t="s">
        <v>20</v>
      </c>
    </row>
    <row r="581" spans="1:12" x14ac:dyDescent="0.3">
      <c r="A581" s="2">
        <v>580</v>
      </c>
      <c r="B581" s="2">
        <v>1</v>
      </c>
      <c r="C581" s="2">
        <v>3</v>
      </c>
      <c r="D581" s="2" t="s">
        <v>791</v>
      </c>
      <c r="E581" s="2" t="s">
        <v>13</v>
      </c>
      <c r="F581" s="2">
        <v>32</v>
      </c>
      <c r="G581" s="2">
        <v>0</v>
      </c>
      <c r="H581" s="2">
        <v>0</v>
      </c>
      <c r="I581" s="2" t="s">
        <v>792</v>
      </c>
      <c r="J581" s="2">
        <v>7.9249999999999998</v>
      </c>
      <c r="L581" s="2" t="s">
        <v>15</v>
      </c>
    </row>
    <row r="582" spans="1:12" x14ac:dyDescent="0.3">
      <c r="A582" s="2">
        <v>581</v>
      </c>
      <c r="B582" s="2">
        <v>1</v>
      </c>
      <c r="C582" s="2">
        <v>2</v>
      </c>
      <c r="D582" s="2" t="s">
        <v>793</v>
      </c>
      <c r="E582" s="2" t="s">
        <v>17</v>
      </c>
      <c r="F582" s="2">
        <v>25</v>
      </c>
      <c r="G582" s="2">
        <v>1</v>
      </c>
      <c r="H582" s="2">
        <v>1</v>
      </c>
      <c r="I582" s="2">
        <v>237789</v>
      </c>
      <c r="J582" s="2">
        <v>30</v>
      </c>
      <c r="L582" s="2" t="s">
        <v>15</v>
      </c>
    </row>
    <row r="583" spans="1:12" x14ac:dyDescent="0.3">
      <c r="A583" s="2">
        <v>582</v>
      </c>
      <c r="B583" s="2">
        <v>1</v>
      </c>
      <c r="C583" s="2">
        <v>1</v>
      </c>
      <c r="D583" s="2" t="s">
        <v>794</v>
      </c>
      <c r="E583" s="2" t="s">
        <v>17</v>
      </c>
      <c r="F583" s="2">
        <v>39</v>
      </c>
      <c r="G583" s="2">
        <v>1</v>
      </c>
      <c r="H583" s="2">
        <v>1</v>
      </c>
      <c r="I583" s="2">
        <v>17421</v>
      </c>
      <c r="J583" s="2">
        <v>110.88330000000001</v>
      </c>
      <c r="K583" s="2" t="s">
        <v>795</v>
      </c>
      <c r="L583" s="2" t="s">
        <v>20</v>
      </c>
    </row>
    <row r="584" spans="1:12" x14ac:dyDescent="0.3">
      <c r="A584" s="2">
        <v>583</v>
      </c>
      <c r="B584" s="2">
        <v>0</v>
      </c>
      <c r="C584" s="2">
        <v>2</v>
      </c>
      <c r="D584" s="2" t="s">
        <v>796</v>
      </c>
      <c r="E584" s="2" t="s">
        <v>13</v>
      </c>
      <c r="F584" s="2">
        <v>54</v>
      </c>
      <c r="G584" s="2">
        <v>0</v>
      </c>
      <c r="H584" s="2">
        <v>0</v>
      </c>
      <c r="I584" s="2">
        <v>28403</v>
      </c>
      <c r="J584" s="2">
        <v>26</v>
      </c>
      <c r="L584" s="2" t="s">
        <v>15</v>
      </c>
    </row>
    <row r="585" spans="1:12" x14ac:dyDescent="0.3">
      <c r="A585" s="2">
        <v>584</v>
      </c>
      <c r="B585" s="2">
        <v>0</v>
      </c>
      <c r="C585" s="2">
        <v>1</v>
      </c>
      <c r="D585" s="2" t="s">
        <v>797</v>
      </c>
      <c r="E585" s="2" t="s">
        <v>13</v>
      </c>
      <c r="F585" s="2">
        <v>36</v>
      </c>
      <c r="G585" s="2">
        <v>0</v>
      </c>
      <c r="H585" s="2">
        <v>0</v>
      </c>
      <c r="I585" s="2">
        <v>13049</v>
      </c>
      <c r="J585" s="2">
        <v>40.125</v>
      </c>
      <c r="K585" s="2" t="s">
        <v>798</v>
      </c>
      <c r="L585" s="2" t="s">
        <v>20</v>
      </c>
    </row>
    <row r="586" spans="1:12" x14ac:dyDescent="0.3">
      <c r="A586" s="2">
        <v>585</v>
      </c>
      <c r="B586" s="2">
        <v>0</v>
      </c>
      <c r="C586" s="2">
        <v>3</v>
      </c>
      <c r="D586" s="2" t="s">
        <v>799</v>
      </c>
      <c r="E586" s="2" t="s">
        <v>13</v>
      </c>
      <c r="G586" s="2">
        <v>0</v>
      </c>
      <c r="H586" s="2">
        <v>0</v>
      </c>
      <c r="I586" s="2">
        <v>3411</v>
      </c>
      <c r="J586" s="2">
        <v>8.7125000000000004</v>
      </c>
      <c r="L586" s="2" t="s">
        <v>20</v>
      </c>
    </row>
    <row r="587" spans="1:12" x14ac:dyDescent="0.3">
      <c r="A587" s="2">
        <v>586</v>
      </c>
      <c r="B587" s="2">
        <v>1</v>
      </c>
      <c r="C587" s="2">
        <v>1</v>
      </c>
      <c r="D587" s="2" t="s">
        <v>800</v>
      </c>
      <c r="E587" s="2" t="s">
        <v>17</v>
      </c>
      <c r="F587" s="2">
        <v>18</v>
      </c>
      <c r="G587" s="2">
        <v>0</v>
      </c>
      <c r="H587" s="2">
        <v>2</v>
      </c>
      <c r="I587" s="2">
        <v>110413</v>
      </c>
      <c r="J587" s="2">
        <v>79.650000000000006</v>
      </c>
      <c r="K587" s="2" t="s">
        <v>801</v>
      </c>
      <c r="L587" s="2" t="s">
        <v>15</v>
      </c>
    </row>
    <row r="588" spans="1:12" x14ac:dyDescent="0.3">
      <c r="A588" s="2">
        <v>587</v>
      </c>
      <c r="B588" s="2">
        <v>0</v>
      </c>
      <c r="C588" s="2">
        <v>2</v>
      </c>
      <c r="D588" s="2" t="s">
        <v>802</v>
      </c>
      <c r="E588" s="2" t="s">
        <v>13</v>
      </c>
      <c r="F588" s="2">
        <v>47</v>
      </c>
      <c r="G588" s="2">
        <v>0</v>
      </c>
      <c r="H588" s="2">
        <v>0</v>
      </c>
      <c r="I588" s="2">
        <v>237565</v>
      </c>
      <c r="J588" s="2">
        <v>15</v>
      </c>
      <c r="L588" s="2" t="s">
        <v>15</v>
      </c>
    </row>
    <row r="589" spans="1:12" x14ac:dyDescent="0.3">
      <c r="A589" s="2">
        <v>588</v>
      </c>
      <c r="B589" s="2">
        <v>1</v>
      </c>
      <c r="C589" s="2">
        <v>1</v>
      </c>
      <c r="D589" s="2" t="s">
        <v>803</v>
      </c>
      <c r="E589" s="2" t="s">
        <v>13</v>
      </c>
      <c r="F589" s="2">
        <v>60</v>
      </c>
      <c r="G589" s="2">
        <v>1</v>
      </c>
      <c r="H589" s="2">
        <v>1</v>
      </c>
      <c r="I589" s="2">
        <v>13567</v>
      </c>
      <c r="J589" s="2">
        <v>79.2</v>
      </c>
      <c r="K589" s="2" t="s">
        <v>804</v>
      </c>
      <c r="L589" s="2" t="s">
        <v>20</v>
      </c>
    </row>
    <row r="590" spans="1:12" x14ac:dyDescent="0.3">
      <c r="A590" s="2">
        <v>589</v>
      </c>
      <c r="B590" s="2">
        <v>0</v>
      </c>
      <c r="C590" s="2">
        <v>3</v>
      </c>
      <c r="D590" s="2" t="s">
        <v>805</v>
      </c>
      <c r="E590" s="2" t="s">
        <v>13</v>
      </c>
      <c r="F590" s="2">
        <v>22</v>
      </c>
      <c r="G590" s="2">
        <v>0</v>
      </c>
      <c r="H590" s="2">
        <v>0</v>
      </c>
      <c r="I590" s="2">
        <v>14973</v>
      </c>
      <c r="J590" s="2">
        <v>8.0500000000000007</v>
      </c>
      <c r="L590" s="2" t="s">
        <v>15</v>
      </c>
    </row>
    <row r="591" spans="1:12" x14ac:dyDescent="0.3">
      <c r="A591" s="2">
        <v>590</v>
      </c>
      <c r="B591" s="2">
        <v>0</v>
      </c>
      <c r="C591" s="2">
        <v>3</v>
      </c>
      <c r="D591" s="2" t="s">
        <v>806</v>
      </c>
      <c r="E591" s="2" t="s">
        <v>13</v>
      </c>
      <c r="G591" s="2">
        <v>0</v>
      </c>
      <c r="H591" s="2">
        <v>0</v>
      </c>
      <c r="I591" s="2" t="s">
        <v>807</v>
      </c>
      <c r="J591" s="2">
        <v>8.0500000000000007</v>
      </c>
      <c r="L591" s="2" t="s">
        <v>15</v>
      </c>
    </row>
    <row r="592" spans="1:12" x14ac:dyDescent="0.3">
      <c r="A592" s="2">
        <v>591</v>
      </c>
      <c r="B592" s="2">
        <v>0</v>
      </c>
      <c r="C592" s="2">
        <v>3</v>
      </c>
      <c r="D592" s="2" t="s">
        <v>808</v>
      </c>
      <c r="E592" s="2" t="s">
        <v>13</v>
      </c>
      <c r="F592" s="2">
        <v>35</v>
      </c>
      <c r="G592" s="2">
        <v>0</v>
      </c>
      <c r="H592" s="2">
        <v>0</v>
      </c>
      <c r="I592" s="2" t="s">
        <v>809</v>
      </c>
      <c r="J592" s="2">
        <v>7.125</v>
      </c>
      <c r="L592" s="2" t="s">
        <v>15</v>
      </c>
    </row>
    <row r="593" spans="1:12" x14ac:dyDescent="0.3">
      <c r="A593" s="2">
        <v>592</v>
      </c>
      <c r="B593" s="2">
        <v>1</v>
      </c>
      <c r="C593" s="2">
        <v>1</v>
      </c>
      <c r="D593" s="2" t="s">
        <v>810</v>
      </c>
      <c r="E593" s="2" t="s">
        <v>17</v>
      </c>
      <c r="F593" s="2">
        <v>52</v>
      </c>
      <c r="G593" s="2">
        <v>1</v>
      </c>
      <c r="H593" s="2">
        <v>0</v>
      </c>
      <c r="I593" s="2">
        <v>36947</v>
      </c>
      <c r="J593" s="2">
        <v>78.2667</v>
      </c>
      <c r="K593" s="2" t="s">
        <v>684</v>
      </c>
      <c r="L593" s="2" t="s">
        <v>20</v>
      </c>
    </row>
    <row r="594" spans="1:12" x14ac:dyDescent="0.3">
      <c r="A594" s="2">
        <v>593</v>
      </c>
      <c r="B594" s="2">
        <v>0</v>
      </c>
      <c r="C594" s="2">
        <v>3</v>
      </c>
      <c r="D594" s="2" t="s">
        <v>811</v>
      </c>
      <c r="E594" s="2" t="s">
        <v>13</v>
      </c>
      <c r="F594" s="2">
        <v>47</v>
      </c>
      <c r="G594" s="2">
        <v>0</v>
      </c>
      <c r="H594" s="2">
        <v>0</v>
      </c>
      <c r="I594" s="2" t="s">
        <v>812</v>
      </c>
      <c r="J594" s="2">
        <v>7.25</v>
      </c>
      <c r="L594" s="2" t="s">
        <v>15</v>
      </c>
    </row>
    <row r="595" spans="1:12" x14ac:dyDescent="0.3">
      <c r="A595" s="2">
        <v>594</v>
      </c>
      <c r="B595" s="2">
        <v>0</v>
      </c>
      <c r="C595" s="2">
        <v>3</v>
      </c>
      <c r="D595" s="2" t="s">
        <v>813</v>
      </c>
      <c r="E595" s="2" t="s">
        <v>17</v>
      </c>
      <c r="G595" s="2">
        <v>0</v>
      </c>
      <c r="H595" s="2">
        <v>2</v>
      </c>
      <c r="I595" s="2">
        <v>364848</v>
      </c>
      <c r="J595" s="2">
        <v>7.75</v>
      </c>
      <c r="L595" s="2" t="s">
        <v>27</v>
      </c>
    </row>
    <row r="596" spans="1:12" x14ac:dyDescent="0.3">
      <c r="A596" s="2">
        <v>595</v>
      </c>
      <c r="B596" s="2">
        <v>0</v>
      </c>
      <c r="C596" s="2">
        <v>2</v>
      </c>
      <c r="D596" s="2" t="s">
        <v>814</v>
      </c>
      <c r="E596" s="2" t="s">
        <v>13</v>
      </c>
      <c r="F596" s="2">
        <v>37</v>
      </c>
      <c r="G596" s="2">
        <v>1</v>
      </c>
      <c r="H596" s="2">
        <v>0</v>
      </c>
      <c r="I596" s="2" t="s">
        <v>815</v>
      </c>
      <c r="J596" s="2">
        <v>26</v>
      </c>
      <c r="L596" s="2" t="s">
        <v>15</v>
      </c>
    </row>
    <row r="597" spans="1:12" x14ac:dyDescent="0.3">
      <c r="A597" s="2">
        <v>596</v>
      </c>
      <c r="B597" s="2">
        <v>0</v>
      </c>
      <c r="C597" s="2">
        <v>3</v>
      </c>
      <c r="D597" s="2" t="s">
        <v>816</v>
      </c>
      <c r="E597" s="2" t="s">
        <v>13</v>
      </c>
      <c r="F597" s="2">
        <v>36</v>
      </c>
      <c r="G597" s="2">
        <v>1</v>
      </c>
      <c r="H597" s="2">
        <v>1</v>
      </c>
      <c r="I597" s="2">
        <v>345773</v>
      </c>
      <c r="J597" s="2">
        <v>24.15</v>
      </c>
      <c r="L597" s="2" t="s">
        <v>15</v>
      </c>
    </row>
    <row r="598" spans="1:12" x14ac:dyDescent="0.3">
      <c r="A598" s="2">
        <v>597</v>
      </c>
      <c r="B598" s="2">
        <v>1</v>
      </c>
      <c r="C598" s="2">
        <v>2</v>
      </c>
      <c r="D598" s="2" t="s">
        <v>817</v>
      </c>
      <c r="E598" s="2" t="s">
        <v>17</v>
      </c>
      <c r="G598" s="2">
        <v>0</v>
      </c>
      <c r="H598" s="2">
        <v>0</v>
      </c>
      <c r="I598" s="2">
        <v>248727</v>
      </c>
      <c r="J598" s="2">
        <v>33</v>
      </c>
      <c r="L598" s="2" t="s">
        <v>15</v>
      </c>
    </row>
    <row r="599" spans="1:12" x14ac:dyDescent="0.3">
      <c r="A599" s="2">
        <v>598</v>
      </c>
      <c r="B599" s="2">
        <v>0</v>
      </c>
      <c r="C599" s="2">
        <v>3</v>
      </c>
      <c r="D599" s="2" t="s">
        <v>818</v>
      </c>
      <c r="E599" s="2" t="s">
        <v>13</v>
      </c>
      <c r="F599" s="2">
        <v>49</v>
      </c>
      <c r="G599" s="2">
        <v>0</v>
      </c>
      <c r="H599" s="2">
        <v>0</v>
      </c>
      <c r="I599" s="2" t="s">
        <v>270</v>
      </c>
      <c r="J599" s="2">
        <v>0</v>
      </c>
      <c r="L599" s="2" t="s">
        <v>15</v>
      </c>
    </row>
    <row r="600" spans="1:12" x14ac:dyDescent="0.3">
      <c r="A600" s="2">
        <v>599</v>
      </c>
      <c r="B600" s="2">
        <v>0</v>
      </c>
      <c r="C600" s="2">
        <v>3</v>
      </c>
      <c r="D600" s="2" t="s">
        <v>819</v>
      </c>
      <c r="E600" s="2" t="s">
        <v>13</v>
      </c>
      <c r="G600" s="2">
        <v>0</v>
      </c>
      <c r="H600" s="2">
        <v>0</v>
      </c>
      <c r="I600" s="2">
        <v>2664</v>
      </c>
      <c r="J600" s="2">
        <v>7.2249999999999996</v>
      </c>
      <c r="L600" s="2" t="s">
        <v>20</v>
      </c>
    </row>
    <row r="601" spans="1:12" x14ac:dyDescent="0.3">
      <c r="A601" s="2">
        <v>600</v>
      </c>
      <c r="B601" s="2">
        <v>1</v>
      </c>
      <c r="C601" s="2">
        <v>1</v>
      </c>
      <c r="D601" s="2" t="s">
        <v>1181</v>
      </c>
      <c r="E601" s="2" t="s">
        <v>13</v>
      </c>
      <c r="F601" s="2">
        <v>49</v>
      </c>
      <c r="G601" s="2">
        <v>1</v>
      </c>
      <c r="H601" s="2">
        <v>0</v>
      </c>
      <c r="I601" s="2" t="s">
        <v>443</v>
      </c>
      <c r="J601" s="2">
        <v>56.929200000000002</v>
      </c>
      <c r="K601" s="2" t="s">
        <v>820</v>
      </c>
      <c r="L601" s="2" t="s">
        <v>20</v>
      </c>
    </row>
    <row r="602" spans="1:12" x14ac:dyDescent="0.3">
      <c r="A602" s="2">
        <v>601</v>
      </c>
      <c r="B602" s="2">
        <v>1</v>
      </c>
      <c r="C602" s="2">
        <v>2</v>
      </c>
      <c r="D602" s="2" t="s">
        <v>821</v>
      </c>
      <c r="E602" s="2" t="s">
        <v>17</v>
      </c>
      <c r="F602" s="2">
        <v>24</v>
      </c>
      <c r="G602" s="2">
        <v>2</v>
      </c>
      <c r="H602" s="2">
        <v>1</v>
      </c>
      <c r="I602" s="2">
        <v>243847</v>
      </c>
      <c r="J602" s="2">
        <v>27</v>
      </c>
      <c r="L602" s="2" t="s">
        <v>15</v>
      </c>
    </row>
    <row r="603" spans="1:12" x14ac:dyDescent="0.3">
      <c r="A603" s="2">
        <v>602</v>
      </c>
      <c r="B603" s="2">
        <v>0</v>
      </c>
      <c r="C603" s="2">
        <v>3</v>
      </c>
      <c r="D603" s="2" t="s">
        <v>822</v>
      </c>
      <c r="E603" s="2" t="s">
        <v>13</v>
      </c>
      <c r="G603" s="2">
        <v>0</v>
      </c>
      <c r="H603" s="2">
        <v>0</v>
      </c>
      <c r="I603" s="2">
        <v>349214</v>
      </c>
      <c r="J603" s="2">
        <v>7.8958000000000004</v>
      </c>
      <c r="L603" s="2" t="s">
        <v>15</v>
      </c>
    </row>
    <row r="604" spans="1:12" x14ac:dyDescent="0.3">
      <c r="A604" s="2">
        <v>603</v>
      </c>
      <c r="B604" s="2">
        <v>0</v>
      </c>
      <c r="C604" s="2">
        <v>1</v>
      </c>
      <c r="D604" s="2" t="s">
        <v>823</v>
      </c>
      <c r="E604" s="2" t="s">
        <v>13</v>
      </c>
      <c r="G604" s="2">
        <v>0</v>
      </c>
      <c r="H604" s="2">
        <v>0</v>
      </c>
      <c r="I604" s="2">
        <v>113796</v>
      </c>
      <c r="J604" s="2">
        <v>42.4</v>
      </c>
      <c r="L604" s="2" t="s">
        <v>15</v>
      </c>
    </row>
    <row r="605" spans="1:12" x14ac:dyDescent="0.3">
      <c r="A605" s="2">
        <v>604</v>
      </c>
      <c r="B605" s="2">
        <v>0</v>
      </c>
      <c r="C605" s="2">
        <v>3</v>
      </c>
      <c r="D605" s="2" t="s">
        <v>824</v>
      </c>
      <c r="E605" s="2" t="s">
        <v>13</v>
      </c>
      <c r="F605" s="2">
        <v>44</v>
      </c>
      <c r="G605" s="2">
        <v>0</v>
      </c>
      <c r="H605" s="2">
        <v>0</v>
      </c>
      <c r="I605" s="2">
        <v>364511</v>
      </c>
      <c r="J605" s="2">
        <v>8.0500000000000007</v>
      </c>
      <c r="L605" s="2" t="s">
        <v>15</v>
      </c>
    </row>
    <row r="606" spans="1:12" x14ac:dyDescent="0.3">
      <c r="A606" s="2">
        <v>605</v>
      </c>
      <c r="B606" s="2">
        <v>1</v>
      </c>
      <c r="C606" s="2">
        <v>1</v>
      </c>
      <c r="D606" s="2" t="s">
        <v>1191</v>
      </c>
      <c r="E606" s="2" t="s">
        <v>13</v>
      </c>
      <c r="F606" s="2">
        <v>35</v>
      </c>
      <c r="G606" s="2">
        <v>0</v>
      </c>
      <c r="H606" s="2">
        <v>0</v>
      </c>
      <c r="I606" s="2">
        <v>111426</v>
      </c>
      <c r="J606" s="2">
        <v>26.55</v>
      </c>
      <c r="L606" s="2" t="s">
        <v>20</v>
      </c>
    </row>
    <row r="607" spans="1:12" x14ac:dyDescent="0.3">
      <c r="A607" s="2">
        <v>606</v>
      </c>
      <c r="B607" s="2">
        <v>0</v>
      </c>
      <c r="C607" s="2">
        <v>3</v>
      </c>
      <c r="D607" s="2" t="s">
        <v>825</v>
      </c>
      <c r="E607" s="2" t="s">
        <v>13</v>
      </c>
      <c r="F607" s="2">
        <v>36</v>
      </c>
      <c r="G607" s="2">
        <v>1</v>
      </c>
      <c r="H607" s="2">
        <v>0</v>
      </c>
      <c r="I607" s="2">
        <v>349910</v>
      </c>
      <c r="J607" s="2">
        <v>15.55</v>
      </c>
      <c r="L607" s="2" t="s">
        <v>15</v>
      </c>
    </row>
    <row r="608" spans="1:12" x14ac:dyDescent="0.3">
      <c r="A608" s="2">
        <v>607</v>
      </c>
      <c r="B608" s="2">
        <v>0</v>
      </c>
      <c r="C608" s="2">
        <v>3</v>
      </c>
      <c r="D608" s="2" t="s">
        <v>826</v>
      </c>
      <c r="E608" s="2" t="s">
        <v>13</v>
      </c>
      <c r="F608" s="2">
        <v>30</v>
      </c>
      <c r="G608" s="2">
        <v>0</v>
      </c>
      <c r="H608" s="2">
        <v>0</v>
      </c>
      <c r="I608" s="2">
        <v>349246</v>
      </c>
      <c r="J608" s="2">
        <v>7.8958000000000004</v>
      </c>
      <c r="L608" s="2" t="s">
        <v>15</v>
      </c>
    </row>
    <row r="609" spans="1:12" x14ac:dyDescent="0.3">
      <c r="A609" s="2">
        <v>608</v>
      </c>
      <c r="B609" s="2">
        <v>1</v>
      </c>
      <c r="C609" s="2">
        <v>1</v>
      </c>
      <c r="D609" s="2" t="s">
        <v>827</v>
      </c>
      <c r="E609" s="2" t="s">
        <v>13</v>
      </c>
      <c r="F609" s="2">
        <v>27</v>
      </c>
      <c r="G609" s="2">
        <v>0</v>
      </c>
      <c r="H609" s="2">
        <v>0</v>
      </c>
      <c r="I609" s="2">
        <v>113804</v>
      </c>
      <c r="J609" s="2">
        <v>30.5</v>
      </c>
      <c r="L609" s="2" t="s">
        <v>15</v>
      </c>
    </row>
    <row r="610" spans="1:12" x14ac:dyDescent="0.3">
      <c r="A610" s="2">
        <v>609</v>
      </c>
      <c r="B610" s="2">
        <v>1</v>
      </c>
      <c r="C610" s="2">
        <v>2</v>
      </c>
      <c r="D610" s="2" t="s">
        <v>828</v>
      </c>
      <c r="E610" s="2" t="s">
        <v>17</v>
      </c>
      <c r="F610" s="2">
        <v>22</v>
      </c>
      <c r="G610" s="2">
        <v>1</v>
      </c>
      <c r="H610" s="2">
        <v>2</v>
      </c>
      <c r="I610" s="2" t="s">
        <v>77</v>
      </c>
      <c r="J610" s="2">
        <v>41.5792</v>
      </c>
      <c r="L610" s="2" t="s">
        <v>20</v>
      </c>
    </row>
    <row r="611" spans="1:12" x14ac:dyDescent="0.3">
      <c r="A611" s="2">
        <v>610</v>
      </c>
      <c r="B611" s="2">
        <v>1</v>
      </c>
      <c r="C611" s="2">
        <v>1</v>
      </c>
      <c r="D611" s="2" t="s">
        <v>829</v>
      </c>
      <c r="E611" s="2" t="s">
        <v>17</v>
      </c>
      <c r="F611" s="2">
        <v>40</v>
      </c>
      <c r="G611" s="2">
        <v>0</v>
      </c>
      <c r="H611" s="2">
        <v>0</v>
      </c>
      <c r="I611" s="2" t="s">
        <v>387</v>
      </c>
      <c r="J611" s="2">
        <v>153.46250000000001</v>
      </c>
      <c r="K611" s="2" t="s">
        <v>388</v>
      </c>
      <c r="L611" s="2" t="s">
        <v>15</v>
      </c>
    </row>
    <row r="612" spans="1:12" x14ac:dyDescent="0.3">
      <c r="A612" s="2">
        <v>611</v>
      </c>
      <c r="B612" s="2">
        <v>0</v>
      </c>
      <c r="C612" s="2">
        <v>3</v>
      </c>
      <c r="D612" s="2" t="s">
        <v>830</v>
      </c>
      <c r="E612" s="2" t="s">
        <v>17</v>
      </c>
      <c r="F612" s="2">
        <v>39</v>
      </c>
      <c r="G612" s="2">
        <v>1</v>
      </c>
      <c r="H612" s="2">
        <v>5</v>
      </c>
      <c r="I612" s="2">
        <v>347082</v>
      </c>
      <c r="J612" s="2">
        <v>31.274999999999999</v>
      </c>
      <c r="L612" s="2" t="s">
        <v>15</v>
      </c>
    </row>
    <row r="613" spans="1:12" x14ac:dyDescent="0.3">
      <c r="A613" s="2">
        <v>612</v>
      </c>
      <c r="B613" s="2">
        <v>0</v>
      </c>
      <c r="C613" s="2">
        <v>3</v>
      </c>
      <c r="D613" s="2" t="s">
        <v>831</v>
      </c>
      <c r="E613" s="2" t="s">
        <v>13</v>
      </c>
      <c r="G613" s="2">
        <v>0</v>
      </c>
      <c r="H613" s="2">
        <v>0</v>
      </c>
      <c r="I613" s="2" t="s">
        <v>832</v>
      </c>
      <c r="J613" s="2">
        <v>7.05</v>
      </c>
      <c r="L613" s="2" t="s">
        <v>15</v>
      </c>
    </row>
    <row r="614" spans="1:12" x14ac:dyDescent="0.3">
      <c r="A614" s="2">
        <v>613</v>
      </c>
      <c r="B614" s="2">
        <v>1</v>
      </c>
      <c r="C614" s="2">
        <v>3</v>
      </c>
      <c r="D614" s="2" t="s">
        <v>833</v>
      </c>
      <c r="E614" s="2" t="s">
        <v>17</v>
      </c>
      <c r="G614" s="2">
        <v>1</v>
      </c>
      <c r="H614" s="2">
        <v>0</v>
      </c>
      <c r="I614" s="2">
        <v>367230</v>
      </c>
      <c r="J614" s="2">
        <v>15.5</v>
      </c>
      <c r="L614" s="2" t="s">
        <v>27</v>
      </c>
    </row>
    <row r="615" spans="1:12" x14ac:dyDescent="0.3">
      <c r="A615" s="2">
        <v>614</v>
      </c>
      <c r="B615" s="2">
        <v>0</v>
      </c>
      <c r="C615" s="2">
        <v>3</v>
      </c>
      <c r="D615" s="2" t="s">
        <v>834</v>
      </c>
      <c r="E615" s="2" t="s">
        <v>13</v>
      </c>
      <c r="G615" s="2">
        <v>0</v>
      </c>
      <c r="H615" s="2">
        <v>0</v>
      </c>
      <c r="I615" s="2">
        <v>370377</v>
      </c>
      <c r="J615" s="2">
        <v>7.75</v>
      </c>
      <c r="L615" s="2" t="s">
        <v>27</v>
      </c>
    </row>
    <row r="616" spans="1:12" x14ac:dyDescent="0.3">
      <c r="A616" s="2">
        <v>615</v>
      </c>
      <c r="B616" s="2">
        <v>0</v>
      </c>
      <c r="C616" s="2">
        <v>3</v>
      </c>
      <c r="D616" s="2" t="s">
        <v>835</v>
      </c>
      <c r="E616" s="2" t="s">
        <v>13</v>
      </c>
      <c r="F616" s="2">
        <v>35</v>
      </c>
      <c r="G616" s="2">
        <v>0</v>
      </c>
      <c r="H616" s="2">
        <v>0</v>
      </c>
      <c r="I616" s="2">
        <v>364512</v>
      </c>
      <c r="J616" s="2">
        <v>8.0500000000000007</v>
      </c>
      <c r="L616" s="2" t="s">
        <v>15</v>
      </c>
    </row>
    <row r="617" spans="1:12" x14ac:dyDescent="0.3">
      <c r="A617" s="2">
        <v>616</v>
      </c>
      <c r="B617" s="2">
        <v>1</v>
      </c>
      <c r="C617" s="2">
        <v>2</v>
      </c>
      <c r="D617" s="2" t="s">
        <v>836</v>
      </c>
      <c r="E617" s="2" t="s">
        <v>17</v>
      </c>
      <c r="F617" s="2">
        <v>24</v>
      </c>
      <c r="G617" s="2">
        <v>1</v>
      </c>
      <c r="H617" s="2">
        <v>2</v>
      </c>
      <c r="I617" s="2">
        <v>220845</v>
      </c>
      <c r="J617" s="2">
        <v>65</v>
      </c>
      <c r="L617" s="2" t="s">
        <v>15</v>
      </c>
    </row>
    <row r="618" spans="1:12" x14ac:dyDescent="0.3">
      <c r="A618" s="2">
        <v>617</v>
      </c>
      <c r="B618" s="2">
        <v>0</v>
      </c>
      <c r="C618" s="2">
        <v>3</v>
      </c>
      <c r="D618" s="2" t="s">
        <v>837</v>
      </c>
      <c r="E618" s="2" t="s">
        <v>13</v>
      </c>
      <c r="F618" s="2">
        <v>34</v>
      </c>
      <c r="G618" s="2">
        <v>1</v>
      </c>
      <c r="H618" s="2">
        <v>1</v>
      </c>
      <c r="I618" s="2">
        <v>347080</v>
      </c>
      <c r="J618" s="2">
        <v>14.4</v>
      </c>
      <c r="L618" s="2" t="s">
        <v>15</v>
      </c>
    </row>
    <row r="619" spans="1:12" x14ac:dyDescent="0.3">
      <c r="A619" s="2">
        <v>618</v>
      </c>
      <c r="B619" s="2">
        <v>0</v>
      </c>
      <c r="C619" s="2">
        <v>3</v>
      </c>
      <c r="D619" s="2" t="s">
        <v>838</v>
      </c>
      <c r="E619" s="2" t="s">
        <v>17</v>
      </c>
      <c r="F619" s="2">
        <v>26</v>
      </c>
      <c r="G619" s="2">
        <v>1</v>
      </c>
      <c r="H619" s="2">
        <v>0</v>
      </c>
      <c r="I619" s="2" t="s">
        <v>365</v>
      </c>
      <c r="J619" s="2">
        <v>16.100000000000001</v>
      </c>
      <c r="L619" s="2" t="s">
        <v>15</v>
      </c>
    </row>
    <row r="620" spans="1:12" x14ac:dyDescent="0.3">
      <c r="A620" s="2">
        <v>619</v>
      </c>
      <c r="B620" s="2">
        <v>1</v>
      </c>
      <c r="C620" s="2">
        <v>2</v>
      </c>
      <c r="D620" s="2" t="s">
        <v>839</v>
      </c>
      <c r="E620" s="2" t="s">
        <v>17</v>
      </c>
      <c r="F620" s="2">
        <v>4</v>
      </c>
      <c r="G620" s="2">
        <v>2</v>
      </c>
      <c r="H620" s="2">
        <v>1</v>
      </c>
      <c r="I620" s="2">
        <v>230136</v>
      </c>
      <c r="J620" s="2">
        <v>39</v>
      </c>
      <c r="K620" s="2" t="s">
        <v>276</v>
      </c>
      <c r="L620" s="2" t="s">
        <v>15</v>
      </c>
    </row>
    <row r="621" spans="1:12" x14ac:dyDescent="0.3">
      <c r="A621" s="2">
        <v>620</v>
      </c>
      <c r="B621" s="2">
        <v>0</v>
      </c>
      <c r="C621" s="2">
        <v>2</v>
      </c>
      <c r="D621" s="2" t="s">
        <v>840</v>
      </c>
      <c r="E621" s="2" t="s">
        <v>13</v>
      </c>
      <c r="F621" s="2">
        <v>26</v>
      </c>
      <c r="G621" s="2">
        <v>0</v>
      </c>
      <c r="H621" s="2">
        <v>0</v>
      </c>
      <c r="I621" s="2">
        <v>31028</v>
      </c>
      <c r="J621" s="2">
        <v>10.5</v>
      </c>
      <c r="L621" s="2" t="s">
        <v>15</v>
      </c>
    </row>
    <row r="622" spans="1:12" x14ac:dyDescent="0.3">
      <c r="A622" s="2">
        <v>621</v>
      </c>
      <c r="B622" s="2">
        <v>0</v>
      </c>
      <c r="C622" s="2">
        <v>3</v>
      </c>
      <c r="D622" s="2" t="s">
        <v>841</v>
      </c>
      <c r="E622" s="2" t="s">
        <v>13</v>
      </c>
      <c r="F622" s="2">
        <v>27</v>
      </c>
      <c r="G622" s="2">
        <v>1</v>
      </c>
      <c r="H622" s="2">
        <v>0</v>
      </c>
      <c r="I622" s="2">
        <v>2659</v>
      </c>
      <c r="J622" s="2">
        <v>14.4542</v>
      </c>
      <c r="L622" s="2" t="s">
        <v>20</v>
      </c>
    </row>
    <row r="623" spans="1:12" x14ac:dyDescent="0.3">
      <c r="A623" s="2">
        <v>622</v>
      </c>
      <c r="B623" s="2">
        <v>1</v>
      </c>
      <c r="C623" s="2">
        <v>1</v>
      </c>
      <c r="D623" s="2" t="s">
        <v>842</v>
      </c>
      <c r="E623" s="2" t="s">
        <v>13</v>
      </c>
      <c r="F623" s="2">
        <v>42</v>
      </c>
      <c r="G623" s="2">
        <v>1</v>
      </c>
      <c r="H623" s="2">
        <v>0</v>
      </c>
      <c r="I623" s="2">
        <v>11753</v>
      </c>
      <c r="J623" s="2">
        <v>52.554200000000002</v>
      </c>
      <c r="K623" s="2" t="s">
        <v>843</v>
      </c>
      <c r="L623" s="2" t="s">
        <v>15</v>
      </c>
    </row>
    <row r="624" spans="1:12" x14ac:dyDescent="0.3">
      <c r="A624" s="2">
        <v>623</v>
      </c>
      <c r="B624" s="2">
        <v>1</v>
      </c>
      <c r="C624" s="2">
        <v>3</v>
      </c>
      <c r="D624" s="2" t="s">
        <v>844</v>
      </c>
      <c r="E624" s="2" t="s">
        <v>13</v>
      </c>
      <c r="F624" s="2">
        <v>20</v>
      </c>
      <c r="G624" s="2">
        <v>1</v>
      </c>
      <c r="H624" s="2">
        <v>1</v>
      </c>
      <c r="I624" s="2">
        <v>2653</v>
      </c>
      <c r="J624" s="2">
        <v>15.7417</v>
      </c>
      <c r="L624" s="2" t="s">
        <v>20</v>
      </c>
    </row>
    <row r="625" spans="1:12" x14ac:dyDescent="0.3">
      <c r="A625" s="2">
        <v>624</v>
      </c>
      <c r="B625" s="2">
        <v>0</v>
      </c>
      <c r="C625" s="2">
        <v>3</v>
      </c>
      <c r="D625" s="2" t="s">
        <v>845</v>
      </c>
      <c r="E625" s="2" t="s">
        <v>13</v>
      </c>
      <c r="F625" s="2">
        <v>21</v>
      </c>
      <c r="G625" s="2">
        <v>0</v>
      </c>
      <c r="H625" s="2">
        <v>0</v>
      </c>
      <c r="I625" s="2">
        <v>350029</v>
      </c>
      <c r="J625" s="2">
        <v>7.8541999999999996</v>
      </c>
      <c r="L625" s="2" t="s">
        <v>15</v>
      </c>
    </row>
    <row r="626" spans="1:12" x14ac:dyDescent="0.3">
      <c r="A626" s="2">
        <v>625</v>
      </c>
      <c r="B626" s="2">
        <v>0</v>
      </c>
      <c r="C626" s="2">
        <v>3</v>
      </c>
      <c r="D626" s="2" t="s">
        <v>1172</v>
      </c>
      <c r="E626" s="2" t="s">
        <v>13</v>
      </c>
      <c r="F626" s="2">
        <v>21</v>
      </c>
      <c r="G626" s="2">
        <v>0</v>
      </c>
      <c r="H626" s="2">
        <v>0</v>
      </c>
      <c r="I626" s="2">
        <v>54636</v>
      </c>
      <c r="J626" s="2">
        <v>16.100000000000001</v>
      </c>
      <c r="L626" s="2" t="s">
        <v>15</v>
      </c>
    </row>
    <row r="627" spans="1:12" x14ac:dyDescent="0.3">
      <c r="A627" s="2">
        <v>626</v>
      </c>
      <c r="B627" s="2">
        <v>0</v>
      </c>
      <c r="C627" s="2">
        <v>1</v>
      </c>
      <c r="D627" s="2" t="s">
        <v>846</v>
      </c>
      <c r="E627" s="2" t="s">
        <v>13</v>
      </c>
      <c r="F627" s="2">
        <v>61</v>
      </c>
      <c r="G627" s="2">
        <v>0</v>
      </c>
      <c r="H627" s="2">
        <v>0</v>
      </c>
      <c r="I627" s="2">
        <v>36963</v>
      </c>
      <c r="J627" s="2">
        <v>32.320799999999998</v>
      </c>
      <c r="K627" s="2" t="s">
        <v>847</v>
      </c>
      <c r="L627" s="2" t="s">
        <v>15</v>
      </c>
    </row>
    <row r="628" spans="1:12" x14ac:dyDescent="0.3">
      <c r="A628" s="2">
        <v>627</v>
      </c>
      <c r="B628" s="2">
        <v>0</v>
      </c>
      <c r="C628" s="2">
        <v>2</v>
      </c>
      <c r="D628" s="2" t="s">
        <v>848</v>
      </c>
      <c r="E628" s="2" t="s">
        <v>13</v>
      </c>
      <c r="F628" s="2">
        <v>57</v>
      </c>
      <c r="G628" s="2">
        <v>0</v>
      </c>
      <c r="H628" s="2">
        <v>0</v>
      </c>
      <c r="I628" s="2">
        <v>219533</v>
      </c>
      <c r="J628" s="2">
        <v>12.35</v>
      </c>
      <c r="L628" s="2" t="s">
        <v>27</v>
      </c>
    </row>
    <row r="629" spans="1:12" x14ac:dyDescent="0.3">
      <c r="A629" s="2">
        <v>628</v>
      </c>
      <c r="B629" s="2">
        <v>1</v>
      </c>
      <c r="C629" s="2">
        <v>1</v>
      </c>
      <c r="D629" s="2" t="s">
        <v>849</v>
      </c>
      <c r="E629" s="2" t="s">
        <v>17</v>
      </c>
      <c r="F629" s="2">
        <v>21</v>
      </c>
      <c r="G629" s="2">
        <v>0</v>
      </c>
      <c r="H629" s="2">
        <v>0</v>
      </c>
      <c r="I629" s="2">
        <v>13502</v>
      </c>
      <c r="J629" s="2">
        <v>77.958299999999994</v>
      </c>
      <c r="K629" s="2" t="s">
        <v>850</v>
      </c>
      <c r="L629" s="2" t="s">
        <v>15</v>
      </c>
    </row>
    <row r="630" spans="1:12" x14ac:dyDescent="0.3">
      <c r="A630" s="2">
        <v>629</v>
      </c>
      <c r="B630" s="2">
        <v>0</v>
      </c>
      <c r="C630" s="2">
        <v>3</v>
      </c>
      <c r="D630" s="2" t="s">
        <v>851</v>
      </c>
      <c r="E630" s="2" t="s">
        <v>13</v>
      </c>
      <c r="F630" s="2">
        <v>26</v>
      </c>
      <c r="G630" s="2">
        <v>0</v>
      </c>
      <c r="H630" s="2">
        <v>0</v>
      </c>
      <c r="I630" s="2">
        <v>349224</v>
      </c>
      <c r="J630" s="2">
        <v>7.8958000000000004</v>
      </c>
      <c r="L630" s="2" t="s">
        <v>15</v>
      </c>
    </row>
    <row r="631" spans="1:12" x14ac:dyDescent="0.3">
      <c r="A631" s="2">
        <v>630</v>
      </c>
      <c r="B631" s="2">
        <v>0</v>
      </c>
      <c r="C631" s="2">
        <v>3</v>
      </c>
      <c r="D631" s="2" t="s">
        <v>852</v>
      </c>
      <c r="E631" s="2" t="s">
        <v>13</v>
      </c>
      <c r="G631" s="2">
        <v>0</v>
      </c>
      <c r="H631" s="2">
        <v>0</v>
      </c>
      <c r="I631" s="2">
        <v>334912</v>
      </c>
      <c r="J631" s="2">
        <v>7.7332999999999998</v>
      </c>
      <c r="L631" s="2" t="s">
        <v>27</v>
      </c>
    </row>
    <row r="632" spans="1:12" x14ac:dyDescent="0.3">
      <c r="A632" s="2">
        <v>631</v>
      </c>
      <c r="B632" s="2">
        <v>1</v>
      </c>
      <c r="C632" s="2">
        <v>1</v>
      </c>
      <c r="D632" s="2" t="s">
        <v>853</v>
      </c>
      <c r="E632" s="2" t="s">
        <v>13</v>
      </c>
      <c r="F632" s="2">
        <v>80</v>
      </c>
      <c r="G632" s="2">
        <v>0</v>
      </c>
      <c r="H632" s="2">
        <v>0</v>
      </c>
      <c r="I632" s="2">
        <v>27042</v>
      </c>
      <c r="J632" s="2">
        <v>30</v>
      </c>
      <c r="K632" s="2" t="s">
        <v>854</v>
      </c>
      <c r="L632" s="2" t="s">
        <v>15</v>
      </c>
    </row>
    <row r="633" spans="1:12" x14ac:dyDescent="0.3">
      <c r="A633" s="2">
        <v>632</v>
      </c>
      <c r="B633" s="2">
        <v>0</v>
      </c>
      <c r="C633" s="2">
        <v>3</v>
      </c>
      <c r="D633" s="2" t="s">
        <v>855</v>
      </c>
      <c r="E633" s="2" t="s">
        <v>13</v>
      </c>
      <c r="F633" s="2">
        <v>51</v>
      </c>
      <c r="G633" s="2">
        <v>0</v>
      </c>
      <c r="H633" s="2">
        <v>0</v>
      </c>
      <c r="I633" s="2">
        <v>347743</v>
      </c>
      <c r="J633" s="2">
        <v>7.0541999999999998</v>
      </c>
      <c r="L633" s="2" t="s">
        <v>15</v>
      </c>
    </row>
    <row r="634" spans="1:12" x14ac:dyDescent="0.3">
      <c r="A634" s="2">
        <v>633</v>
      </c>
      <c r="B634" s="2">
        <v>1</v>
      </c>
      <c r="C634" s="2">
        <v>1</v>
      </c>
      <c r="D634" s="2" t="s">
        <v>856</v>
      </c>
      <c r="E634" s="2" t="s">
        <v>13</v>
      </c>
      <c r="F634" s="2">
        <v>32</v>
      </c>
      <c r="G634" s="2">
        <v>0</v>
      </c>
      <c r="H634" s="2">
        <v>0</v>
      </c>
      <c r="I634" s="2">
        <v>13214</v>
      </c>
      <c r="J634" s="2">
        <v>30.5</v>
      </c>
      <c r="K634" s="2" t="s">
        <v>857</v>
      </c>
      <c r="L634" s="2" t="s">
        <v>20</v>
      </c>
    </row>
    <row r="635" spans="1:12" x14ac:dyDescent="0.3">
      <c r="A635" s="2">
        <v>634</v>
      </c>
      <c r="B635" s="2">
        <v>0</v>
      </c>
      <c r="C635" s="2">
        <v>1</v>
      </c>
      <c r="D635" s="2" t="s">
        <v>858</v>
      </c>
      <c r="E635" s="2" t="s">
        <v>13</v>
      </c>
      <c r="G635" s="2">
        <v>0</v>
      </c>
      <c r="H635" s="2">
        <v>0</v>
      </c>
      <c r="I635" s="2">
        <v>112052</v>
      </c>
      <c r="J635" s="2">
        <v>0</v>
      </c>
      <c r="L635" s="2" t="s">
        <v>15</v>
      </c>
    </row>
    <row r="636" spans="1:12" x14ac:dyDescent="0.3">
      <c r="A636" s="2">
        <v>635</v>
      </c>
      <c r="B636" s="2">
        <v>0</v>
      </c>
      <c r="C636" s="2">
        <v>3</v>
      </c>
      <c r="D636" s="2" t="s">
        <v>859</v>
      </c>
      <c r="E636" s="2" t="s">
        <v>17</v>
      </c>
      <c r="F636" s="2">
        <v>9</v>
      </c>
      <c r="G636" s="2">
        <v>3</v>
      </c>
      <c r="H636" s="2">
        <v>2</v>
      </c>
      <c r="I636" s="2">
        <v>347088</v>
      </c>
      <c r="J636" s="2">
        <v>27.9</v>
      </c>
      <c r="L636" s="2" t="s">
        <v>15</v>
      </c>
    </row>
    <row r="637" spans="1:12" x14ac:dyDescent="0.3">
      <c r="A637" s="2">
        <v>636</v>
      </c>
      <c r="B637" s="2">
        <v>1</v>
      </c>
      <c r="C637" s="2">
        <v>2</v>
      </c>
      <c r="D637" s="2" t="s">
        <v>860</v>
      </c>
      <c r="E637" s="2" t="s">
        <v>17</v>
      </c>
      <c r="F637" s="2">
        <v>28</v>
      </c>
      <c r="G637" s="2">
        <v>0</v>
      </c>
      <c r="H637" s="2">
        <v>0</v>
      </c>
      <c r="I637" s="2">
        <v>237668</v>
      </c>
      <c r="J637" s="2">
        <v>13</v>
      </c>
      <c r="L637" s="2" t="s">
        <v>15</v>
      </c>
    </row>
    <row r="638" spans="1:12" x14ac:dyDescent="0.3">
      <c r="A638" s="2">
        <v>637</v>
      </c>
      <c r="B638" s="2">
        <v>0</v>
      </c>
      <c r="C638" s="2">
        <v>3</v>
      </c>
      <c r="D638" s="2" t="s">
        <v>861</v>
      </c>
      <c r="E638" s="2" t="s">
        <v>13</v>
      </c>
      <c r="F638" s="2">
        <v>32</v>
      </c>
      <c r="G638" s="2">
        <v>0</v>
      </c>
      <c r="H638" s="2">
        <v>0</v>
      </c>
      <c r="I638" s="2" t="s">
        <v>862</v>
      </c>
      <c r="J638" s="2">
        <v>7.9249999999999998</v>
      </c>
      <c r="L638" s="2" t="s">
        <v>15</v>
      </c>
    </row>
    <row r="639" spans="1:12" x14ac:dyDescent="0.3">
      <c r="A639" s="2">
        <v>638</v>
      </c>
      <c r="B639" s="2">
        <v>0</v>
      </c>
      <c r="C639" s="2">
        <v>2</v>
      </c>
      <c r="D639" s="2" t="s">
        <v>863</v>
      </c>
      <c r="E639" s="2" t="s">
        <v>13</v>
      </c>
      <c r="F639" s="2">
        <v>31</v>
      </c>
      <c r="G639" s="2">
        <v>1</v>
      </c>
      <c r="H639" s="2">
        <v>1</v>
      </c>
      <c r="I639" s="2" t="s">
        <v>343</v>
      </c>
      <c r="J639" s="2">
        <v>26.25</v>
      </c>
      <c r="L639" s="2" t="s">
        <v>15</v>
      </c>
    </row>
    <row r="640" spans="1:12" x14ac:dyDescent="0.3">
      <c r="A640" s="2">
        <v>639</v>
      </c>
      <c r="B640" s="2">
        <v>0</v>
      </c>
      <c r="C640" s="2">
        <v>3</v>
      </c>
      <c r="D640" s="2" t="s">
        <v>864</v>
      </c>
      <c r="E640" s="2" t="s">
        <v>17</v>
      </c>
      <c r="F640" s="2">
        <v>41</v>
      </c>
      <c r="G640" s="2">
        <v>0</v>
      </c>
      <c r="H640" s="2">
        <v>5</v>
      </c>
      <c r="I640" s="2">
        <v>3101295</v>
      </c>
      <c r="J640" s="2">
        <v>39.6875</v>
      </c>
      <c r="L640" s="2" t="s">
        <v>15</v>
      </c>
    </row>
    <row r="641" spans="1:12" x14ac:dyDescent="0.3">
      <c r="A641" s="2">
        <v>640</v>
      </c>
      <c r="B641" s="2">
        <v>0</v>
      </c>
      <c r="C641" s="2">
        <v>3</v>
      </c>
      <c r="D641" s="2" t="s">
        <v>865</v>
      </c>
      <c r="E641" s="2" t="s">
        <v>13</v>
      </c>
      <c r="G641" s="2">
        <v>1</v>
      </c>
      <c r="H641" s="2">
        <v>0</v>
      </c>
      <c r="I641" s="2">
        <v>376564</v>
      </c>
      <c r="J641" s="2">
        <v>16.100000000000001</v>
      </c>
      <c r="L641" s="2" t="s">
        <v>15</v>
      </c>
    </row>
    <row r="642" spans="1:12" x14ac:dyDescent="0.3">
      <c r="A642" s="2">
        <v>641</v>
      </c>
      <c r="B642" s="2">
        <v>0</v>
      </c>
      <c r="C642" s="2">
        <v>3</v>
      </c>
      <c r="D642" s="2" t="s">
        <v>866</v>
      </c>
      <c r="E642" s="2" t="s">
        <v>13</v>
      </c>
      <c r="F642" s="2">
        <v>20</v>
      </c>
      <c r="G642" s="2">
        <v>0</v>
      </c>
      <c r="H642" s="2">
        <v>0</v>
      </c>
      <c r="I642" s="2">
        <v>350050</v>
      </c>
      <c r="J642" s="2">
        <v>7.8541999999999996</v>
      </c>
      <c r="L642" s="2" t="s">
        <v>15</v>
      </c>
    </row>
    <row r="643" spans="1:12" x14ac:dyDescent="0.3">
      <c r="A643" s="2">
        <v>642</v>
      </c>
      <c r="B643" s="2">
        <v>1</v>
      </c>
      <c r="C643" s="2">
        <v>1</v>
      </c>
      <c r="D643" s="2" t="s">
        <v>867</v>
      </c>
      <c r="E643" s="2" t="s">
        <v>17</v>
      </c>
      <c r="F643" s="2">
        <v>24</v>
      </c>
      <c r="G643" s="2">
        <v>0</v>
      </c>
      <c r="H643" s="2">
        <v>0</v>
      </c>
      <c r="I643" s="2" t="s">
        <v>522</v>
      </c>
      <c r="J643" s="2">
        <v>69.3</v>
      </c>
      <c r="K643" s="2" t="s">
        <v>523</v>
      </c>
      <c r="L643" s="2" t="s">
        <v>20</v>
      </c>
    </row>
    <row r="644" spans="1:12" x14ac:dyDescent="0.3">
      <c r="A644" s="2">
        <v>643</v>
      </c>
      <c r="B644" s="2">
        <v>0</v>
      </c>
      <c r="C644" s="2">
        <v>3</v>
      </c>
      <c r="D644" s="2" t="s">
        <v>868</v>
      </c>
      <c r="E644" s="2" t="s">
        <v>17</v>
      </c>
      <c r="F644" s="2">
        <v>2</v>
      </c>
      <c r="G644" s="2">
        <v>3</v>
      </c>
      <c r="H644" s="2">
        <v>2</v>
      </c>
      <c r="I644" s="2">
        <v>347088</v>
      </c>
      <c r="J644" s="2">
        <v>27.9</v>
      </c>
      <c r="L644" s="2" t="s">
        <v>15</v>
      </c>
    </row>
    <row r="645" spans="1:12" x14ac:dyDescent="0.3">
      <c r="A645" s="2">
        <v>644</v>
      </c>
      <c r="B645" s="2">
        <v>1</v>
      </c>
      <c r="C645" s="2">
        <v>3</v>
      </c>
      <c r="D645" s="2" t="s">
        <v>869</v>
      </c>
      <c r="E645" s="2" t="s">
        <v>13</v>
      </c>
      <c r="G645" s="2">
        <v>0</v>
      </c>
      <c r="H645" s="2">
        <v>0</v>
      </c>
      <c r="I645" s="2">
        <v>1601</v>
      </c>
      <c r="J645" s="2">
        <v>56.495800000000003</v>
      </c>
      <c r="L645" s="2" t="s">
        <v>15</v>
      </c>
    </row>
    <row r="646" spans="1:12" x14ac:dyDescent="0.3">
      <c r="A646" s="2">
        <v>645</v>
      </c>
      <c r="B646" s="2">
        <v>1</v>
      </c>
      <c r="C646" s="2">
        <v>3</v>
      </c>
      <c r="D646" s="2" t="s">
        <v>870</v>
      </c>
      <c r="E646" s="2" t="s">
        <v>17</v>
      </c>
      <c r="F646" s="2">
        <v>0.75</v>
      </c>
      <c r="G646" s="2">
        <v>2</v>
      </c>
      <c r="H646" s="2">
        <v>1</v>
      </c>
      <c r="I646" s="2">
        <v>2666</v>
      </c>
      <c r="J646" s="2">
        <v>19.258299999999998</v>
      </c>
      <c r="L646" s="2" t="s">
        <v>20</v>
      </c>
    </row>
    <row r="647" spans="1:12" x14ac:dyDescent="0.3">
      <c r="A647" s="2">
        <v>646</v>
      </c>
      <c r="B647" s="2">
        <v>1</v>
      </c>
      <c r="C647" s="2">
        <v>1</v>
      </c>
      <c r="D647" s="2" t="s">
        <v>871</v>
      </c>
      <c r="E647" s="2" t="s">
        <v>13</v>
      </c>
      <c r="F647" s="2">
        <v>48</v>
      </c>
      <c r="G647" s="2">
        <v>1</v>
      </c>
      <c r="H647" s="2">
        <v>0</v>
      </c>
      <c r="I647" s="2" t="s">
        <v>89</v>
      </c>
      <c r="J647" s="2">
        <v>76.729200000000006</v>
      </c>
      <c r="K647" s="2" t="s">
        <v>90</v>
      </c>
      <c r="L647" s="2" t="s">
        <v>20</v>
      </c>
    </row>
    <row r="648" spans="1:12" x14ac:dyDescent="0.3">
      <c r="A648" s="2">
        <v>647</v>
      </c>
      <c r="B648" s="2">
        <v>0</v>
      </c>
      <c r="C648" s="2">
        <v>3</v>
      </c>
      <c r="D648" s="2" t="s">
        <v>872</v>
      </c>
      <c r="E648" s="2" t="s">
        <v>13</v>
      </c>
      <c r="F648" s="2">
        <v>19</v>
      </c>
      <c r="G648" s="2">
        <v>0</v>
      </c>
      <c r="H648" s="2">
        <v>0</v>
      </c>
      <c r="I648" s="2">
        <v>349231</v>
      </c>
      <c r="J648" s="2">
        <v>7.8958000000000004</v>
      </c>
      <c r="L648" s="2" t="s">
        <v>15</v>
      </c>
    </row>
    <row r="649" spans="1:12" x14ac:dyDescent="0.3">
      <c r="A649" s="2">
        <v>648</v>
      </c>
      <c r="B649" s="2">
        <v>1</v>
      </c>
      <c r="C649" s="2">
        <v>1</v>
      </c>
      <c r="D649" s="2" t="s">
        <v>873</v>
      </c>
      <c r="E649" s="2" t="s">
        <v>13</v>
      </c>
      <c r="F649" s="2">
        <v>56</v>
      </c>
      <c r="G649" s="2">
        <v>0</v>
      </c>
      <c r="H649" s="2">
        <v>0</v>
      </c>
      <c r="I649" s="2">
        <v>13213</v>
      </c>
      <c r="J649" s="2">
        <v>35.5</v>
      </c>
      <c r="K649" s="2" t="s">
        <v>874</v>
      </c>
      <c r="L649" s="2" t="s">
        <v>20</v>
      </c>
    </row>
    <row r="650" spans="1:12" x14ac:dyDescent="0.3">
      <c r="A650" s="2">
        <v>649</v>
      </c>
      <c r="B650" s="2">
        <v>0</v>
      </c>
      <c r="C650" s="2">
        <v>3</v>
      </c>
      <c r="D650" s="2" t="s">
        <v>875</v>
      </c>
      <c r="E650" s="2" t="s">
        <v>13</v>
      </c>
      <c r="G650" s="2">
        <v>0</v>
      </c>
      <c r="H650" s="2">
        <v>0</v>
      </c>
      <c r="I650" s="2" t="s">
        <v>876</v>
      </c>
      <c r="J650" s="2">
        <v>7.55</v>
      </c>
      <c r="L650" s="2" t="s">
        <v>15</v>
      </c>
    </row>
    <row r="651" spans="1:12" x14ac:dyDescent="0.3">
      <c r="A651" s="2">
        <v>650</v>
      </c>
      <c r="B651" s="2">
        <v>1</v>
      </c>
      <c r="C651" s="2">
        <v>3</v>
      </c>
      <c r="D651" s="2" t="s">
        <v>877</v>
      </c>
      <c r="E651" s="2" t="s">
        <v>17</v>
      </c>
      <c r="F651" s="2">
        <v>23</v>
      </c>
      <c r="G651" s="2">
        <v>0</v>
      </c>
      <c r="H651" s="2">
        <v>0</v>
      </c>
      <c r="I651" s="2" t="s">
        <v>878</v>
      </c>
      <c r="J651" s="2">
        <v>7.55</v>
      </c>
      <c r="L651" s="2" t="s">
        <v>15</v>
      </c>
    </row>
    <row r="652" spans="1:12" x14ac:dyDescent="0.3">
      <c r="A652" s="2">
        <v>651</v>
      </c>
      <c r="B652" s="2">
        <v>0</v>
      </c>
      <c r="C652" s="2">
        <v>3</v>
      </c>
      <c r="D652" s="2" t="s">
        <v>879</v>
      </c>
      <c r="E652" s="2" t="s">
        <v>13</v>
      </c>
      <c r="G652" s="2">
        <v>0</v>
      </c>
      <c r="H652" s="2">
        <v>0</v>
      </c>
      <c r="I652" s="2">
        <v>349221</v>
      </c>
      <c r="J652" s="2">
        <v>7.8958000000000004</v>
      </c>
      <c r="L652" s="2" t="s">
        <v>15</v>
      </c>
    </row>
    <row r="653" spans="1:12" x14ac:dyDescent="0.3">
      <c r="A653" s="2">
        <v>652</v>
      </c>
      <c r="B653" s="2">
        <v>1</v>
      </c>
      <c r="C653" s="2">
        <v>2</v>
      </c>
      <c r="D653" s="2" t="s">
        <v>880</v>
      </c>
      <c r="E653" s="2" t="s">
        <v>17</v>
      </c>
      <c r="F653" s="2">
        <v>18</v>
      </c>
      <c r="G653" s="2">
        <v>0</v>
      </c>
      <c r="H653" s="2">
        <v>1</v>
      </c>
      <c r="I653" s="2">
        <v>231919</v>
      </c>
      <c r="J653" s="2">
        <v>23</v>
      </c>
      <c r="L653" s="2" t="s">
        <v>15</v>
      </c>
    </row>
    <row r="654" spans="1:12" x14ac:dyDescent="0.3">
      <c r="A654" s="2">
        <v>653</v>
      </c>
      <c r="B654" s="2">
        <v>0</v>
      </c>
      <c r="C654" s="2">
        <v>3</v>
      </c>
      <c r="D654" s="2" t="s">
        <v>881</v>
      </c>
      <c r="E654" s="2" t="s">
        <v>13</v>
      </c>
      <c r="F654" s="2">
        <v>21</v>
      </c>
      <c r="G654" s="2">
        <v>0</v>
      </c>
      <c r="H654" s="2">
        <v>0</v>
      </c>
      <c r="I654" s="2">
        <v>8475</v>
      </c>
      <c r="J654" s="2">
        <v>8.4332999999999991</v>
      </c>
      <c r="L654" s="2" t="s">
        <v>15</v>
      </c>
    </row>
    <row r="655" spans="1:12" x14ac:dyDescent="0.3">
      <c r="A655" s="2">
        <v>654</v>
      </c>
      <c r="B655" s="2">
        <v>1</v>
      </c>
      <c r="C655" s="2">
        <v>3</v>
      </c>
      <c r="D655" s="2" t="s">
        <v>1211</v>
      </c>
      <c r="E655" s="2" t="s">
        <v>17</v>
      </c>
      <c r="G655" s="2">
        <v>0</v>
      </c>
      <c r="H655" s="2">
        <v>0</v>
      </c>
      <c r="I655" s="2">
        <v>330919</v>
      </c>
      <c r="J655" s="2">
        <v>7.8292000000000002</v>
      </c>
      <c r="L655" s="2" t="s">
        <v>27</v>
      </c>
    </row>
    <row r="656" spans="1:12" x14ac:dyDescent="0.3">
      <c r="A656" s="2">
        <v>655</v>
      </c>
      <c r="B656" s="2">
        <v>0</v>
      </c>
      <c r="C656" s="2">
        <v>3</v>
      </c>
      <c r="D656" s="2" t="s">
        <v>1190</v>
      </c>
      <c r="E656" s="2" t="s">
        <v>17</v>
      </c>
      <c r="F656" s="2">
        <v>18</v>
      </c>
      <c r="G656" s="2">
        <v>0</v>
      </c>
      <c r="H656" s="2">
        <v>0</v>
      </c>
      <c r="I656" s="2">
        <v>365226</v>
      </c>
      <c r="J656" s="2">
        <v>6.75</v>
      </c>
      <c r="L656" s="2" t="s">
        <v>27</v>
      </c>
    </row>
    <row r="657" spans="1:12" x14ac:dyDescent="0.3">
      <c r="A657" s="2">
        <v>656</v>
      </c>
      <c r="B657" s="2">
        <v>0</v>
      </c>
      <c r="C657" s="2">
        <v>2</v>
      </c>
      <c r="D657" s="2" t="s">
        <v>882</v>
      </c>
      <c r="E657" s="2" t="s">
        <v>13</v>
      </c>
      <c r="F657" s="2">
        <v>24</v>
      </c>
      <c r="G657" s="2">
        <v>2</v>
      </c>
      <c r="H657" s="2">
        <v>0</v>
      </c>
      <c r="I657" s="2" t="s">
        <v>123</v>
      </c>
      <c r="J657" s="2">
        <v>73.5</v>
      </c>
      <c r="L657" s="2" t="s">
        <v>15</v>
      </c>
    </row>
    <row r="658" spans="1:12" x14ac:dyDescent="0.3">
      <c r="A658" s="2">
        <v>657</v>
      </c>
      <c r="B658" s="2">
        <v>0</v>
      </c>
      <c r="C658" s="2">
        <v>3</v>
      </c>
      <c r="D658" s="2" t="s">
        <v>883</v>
      </c>
      <c r="E658" s="2" t="s">
        <v>13</v>
      </c>
      <c r="G658" s="2">
        <v>0</v>
      </c>
      <c r="H658" s="2">
        <v>0</v>
      </c>
      <c r="I658" s="2">
        <v>349223</v>
      </c>
      <c r="J658" s="2">
        <v>7.8958000000000004</v>
      </c>
      <c r="L658" s="2" t="s">
        <v>15</v>
      </c>
    </row>
    <row r="659" spans="1:12" x14ac:dyDescent="0.3">
      <c r="A659" s="2">
        <v>658</v>
      </c>
      <c r="B659" s="2">
        <v>0</v>
      </c>
      <c r="C659" s="2">
        <v>3</v>
      </c>
      <c r="D659" s="2" t="s">
        <v>884</v>
      </c>
      <c r="E659" s="2" t="s">
        <v>17</v>
      </c>
      <c r="F659" s="2">
        <v>32</v>
      </c>
      <c r="G659" s="2">
        <v>1</v>
      </c>
      <c r="H659" s="2">
        <v>1</v>
      </c>
      <c r="I659" s="2">
        <v>364849</v>
      </c>
      <c r="J659" s="2">
        <v>15.5</v>
      </c>
      <c r="L659" s="2" t="s">
        <v>27</v>
      </c>
    </row>
    <row r="660" spans="1:12" x14ac:dyDescent="0.3">
      <c r="A660" s="2">
        <v>659</v>
      </c>
      <c r="B660" s="2">
        <v>0</v>
      </c>
      <c r="C660" s="2">
        <v>2</v>
      </c>
      <c r="D660" s="2" t="s">
        <v>885</v>
      </c>
      <c r="E660" s="2" t="s">
        <v>13</v>
      </c>
      <c r="F660" s="2">
        <v>23</v>
      </c>
      <c r="G660" s="2">
        <v>0</v>
      </c>
      <c r="H660" s="2">
        <v>0</v>
      </c>
      <c r="I660" s="2">
        <v>29751</v>
      </c>
      <c r="J660" s="2">
        <v>13</v>
      </c>
      <c r="L660" s="2" t="s">
        <v>15</v>
      </c>
    </row>
    <row r="661" spans="1:12" x14ac:dyDescent="0.3">
      <c r="A661" s="2">
        <v>660</v>
      </c>
      <c r="B661" s="2">
        <v>0</v>
      </c>
      <c r="C661" s="2">
        <v>1</v>
      </c>
      <c r="D661" s="2" t="s">
        <v>886</v>
      </c>
      <c r="E661" s="2" t="s">
        <v>13</v>
      </c>
      <c r="F661" s="2">
        <v>58</v>
      </c>
      <c r="G661" s="2">
        <v>0</v>
      </c>
      <c r="H661" s="2">
        <v>2</v>
      </c>
      <c r="I661" s="2">
        <v>35273</v>
      </c>
      <c r="J661" s="2">
        <v>113.27500000000001</v>
      </c>
      <c r="K661" s="2" t="s">
        <v>887</v>
      </c>
      <c r="L661" s="2" t="s">
        <v>20</v>
      </c>
    </row>
    <row r="662" spans="1:12" x14ac:dyDescent="0.3">
      <c r="A662" s="2">
        <v>661</v>
      </c>
      <c r="B662" s="2">
        <v>1</v>
      </c>
      <c r="C662" s="2">
        <v>1</v>
      </c>
      <c r="D662" s="2" t="s">
        <v>888</v>
      </c>
      <c r="E662" s="2" t="s">
        <v>13</v>
      </c>
      <c r="F662" s="2">
        <v>50</v>
      </c>
      <c r="G662" s="2">
        <v>2</v>
      </c>
      <c r="H662" s="2">
        <v>0</v>
      </c>
      <c r="I662" s="2" t="s">
        <v>481</v>
      </c>
      <c r="J662" s="2">
        <v>133.65</v>
      </c>
      <c r="L662" s="2" t="s">
        <v>15</v>
      </c>
    </row>
    <row r="663" spans="1:12" x14ac:dyDescent="0.3">
      <c r="A663" s="2">
        <v>662</v>
      </c>
      <c r="B663" s="2">
        <v>0</v>
      </c>
      <c r="C663" s="2">
        <v>3</v>
      </c>
      <c r="D663" s="2" t="s">
        <v>889</v>
      </c>
      <c r="E663" s="2" t="s">
        <v>13</v>
      </c>
      <c r="F663" s="2">
        <v>40</v>
      </c>
      <c r="G663" s="2">
        <v>0</v>
      </c>
      <c r="H663" s="2">
        <v>0</v>
      </c>
      <c r="I663" s="2">
        <v>2623</v>
      </c>
      <c r="J663" s="2">
        <v>7.2249999999999996</v>
      </c>
      <c r="L663" s="2" t="s">
        <v>20</v>
      </c>
    </row>
    <row r="664" spans="1:12" x14ac:dyDescent="0.3">
      <c r="A664" s="2">
        <v>663</v>
      </c>
      <c r="B664" s="2">
        <v>0</v>
      </c>
      <c r="C664" s="2">
        <v>1</v>
      </c>
      <c r="D664" s="2" t="s">
        <v>890</v>
      </c>
      <c r="E664" s="2" t="s">
        <v>13</v>
      </c>
      <c r="F664" s="2">
        <v>47</v>
      </c>
      <c r="G664" s="2">
        <v>0</v>
      </c>
      <c r="H664" s="2">
        <v>0</v>
      </c>
      <c r="I664" s="2">
        <v>5727</v>
      </c>
      <c r="J664" s="2">
        <v>25.587499999999999</v>
      </c>
      <c r="K664" s="2" t="s">
        <v>891</v>
      </c>
      <c r="L664" s="2" t="s">
        <v>15</v>
      </c>
    </row>
    <row r="665" spans="1:12" x14ac:dyDescent="0.3">
      <c r="A665" s="2">
        <v>664</v>
      </c>
      <c r="B665" s="2">
        <v>0</v>
      </c>
      <c r="C665" s="2">
        <v>3</v>
      </c>
      <c r="D665" s="2" t="s">
        <v>892</v>
      </c>
      <c r="E665" s="2" t="s">
        <v>13</v>
      </c>
      <c r="F665" s="2">
        <v>36</v>
      </c>
      <c r="G665" s="2">
        <v>0</v>
      </c>
      <c r="H665" s="2">
        <v>0</v>
      </c>
      <c r="I665" s="2">
        <v>349210</v>
      </c>
      <c r="J665" s="2">
        <v>7.4958</v>
      </c>
      <c r="L665" s="2" t="s">
        <v>15</v>
      </c>
    </row>
    <row r="666" spans="1:12" x14ac:dyDescent="0.3">
      <c r="A666" s="2">
        <v>665</v>
      </c>
      <c r="B666" s="2">
        <v>1</v>
      </c>
      <c r="C666" s="2">
        <v>3</v>
      </c>
      <c r="D666" s="2" t="s">
        <v>893</v>
      </c>
      <c r="E666" s="2" t="s">
        <v>13</v>
      </c>
      <c r="F666" s="2">
        <v>20</v>
      </c>
      <c r="G666" s="2">
        <v>1</v>
      </c>
      <c r="H666" s="2">
        <v>0</v>
      </c>
      <c r="I666" s="2" t="s">
        <v>894</v>
      </c>
      <c r="J666" s="2">
        <v>7.9249999999999998</v>
      </c>
      <c r="L666" s="2" t="s">
        <v>15</v>
      </c>
    </row>
    <row r="667" spans="1:12" x14ac:dyDescent="0.3">
      <c r="A667" s="2">
        <v>666</v>
      </c>
      <c r="B667" s="2">
        <v>0</v>
      </c>
      <c r="C667" s="2">
        <v>2</v>
      </c>
      <c r="D667" s="2" t="s">
        <v>895</v>
      </c>
      <c r="E667" s="2" t="s">
        <v>13</v>
      </c>
      <c r="F667" s="2">
        <v>32</v>
      </c>
      <c r="G667" s="2">
        <v>2</v>
      </c>
      <c r="H667" s="2">
        <v>0</v>
      </c>
      <c r="I667" s="2" t="s">
        <v>123</v>
      </c>
      <c r="J667" s="2">
        <v>73.5</v>
      </c>
      <c r="L667" s="2" t="s">
        <v>15</v>
      </c>
    </row>
    <row r="668" spans="1:12" x14ac:dyDescent="0.3">
      <c r="A668" s="2">
        <v>667</v>
      </c>
      <c r="B668" s="2">
        <v>0</v>
      </c>
      <c r="C668" s="2">
        <v>2</v>
      </c>
      <c r="D668" s="2" t="s">
        <v>896</v>
      </c>
      <c r="E668" s="2" t="s">
        <v>13</v>
      </c>
      <c r="F668" s="2">
        <v>25</v>
      </c>
      <c r="G668" s="2">
        <v>0</v>
      </c>
      <c r="H668" s="2">
        <v>0</v>
      </c>
      <c r="I668" s="2">
        <v>234686</v>
      </c>
      <c r="J668" s="2">
        <v>13</v>
      </c>
      <c r="L668" s="2" t="s">
        <v>15</v>
      </c>
    </row>
    <row r="669" spans="1:12" x14ac:dyDescent="0.3">
      <c r="A669" s="2">
        <v>668</v>
      </c>
      <c r="B669" s="2">
        <v>0</v>
      </c>
      <c r="C669" s="2">
        <v>3</v>
      </c>
      <c r="D669" s="2" t="s">
        <v>897</v>
      </c>
      <c r="E669" s="2" t="s">
        <v>13</v>
      </c>
      <c r="G669" s="2">
        <v>0</v>
      </c>
      <c r="H669" s="2">
        <v>0</v>
      </c>
      <c r="I669" s="2">
        <v>312993</v>
      </c>
      <c r="J669" s="2">
        <v>7.7750000000000004</v>
      </c>
      <c r="L669" s="2" t="s">
        <v>15</v>
      </c>
    </row>
    <row r="670" spans="1:12" x14ac:dyDescent="0.3">
      <c r="A670" s="2">
        <v>669</v>
      </c>
      <c r="B670" s="2">
        <v>0</v>
      </c>
      <c r="C670" s="2">
        <v>3</v>
      </c>
      <c r="D670" s="2" t="s">
        <v>898</v>
      </c>
      <c r="E670" s="2" t="s">
        <v>13</v>
      </c>
      <c r="F670" s="2">
        <v>43</v>
      </c>
      <c r="G670" s="2">
        <v>0</v>
      </c>
      <c r="H670" s="2">
        <v>0</v>
      </c>
      <c r="I670" s="2" t="s">
        <v>899</v>
      </c>
      <c r="J670" s="2">
        <v>8.0500000000000007</v>
      </c>
      <c r="L670" s="2" t="s">
        <v>15</v>
      </c>
    </row>
    <row r="671" spans="1:12" x14ac:dyDescent="0.3">
      <c r="A671" s="2">
        <v>670</v>
      </c>
      <c r="B671" s="2">
        <v>1</v>
      </c>
      <c r="C671" s="2">
        <v>1</v>
      </c>
      <c r="D671" s="2" t="s">
        <v>900</v>
      </c>
      <c r="E671" s="2" t="s">
        <v>17</v>
      </c>
      <c r="G671" s="2">
        <v>1</v>
      </c>
      <c r="H671" s="2">
        <v>0</v>
      </c>
      <c r="I671" s="2">
        <v>19996</v>
      </c>
      <c r="J671" s="2">
        <v>52</v>
      </c>
      <c r="K671" s="2" t="s">
        <v>901</v>
      </c>
      <c r="L671" s="2" t="s">
        <v>15</v>
      </c>
    </row>
    <row r="672" spans="1:12" x14ac:dyDescent="0.3">
      <c r="A672" s="2">
        <v>671</v>
      </c>
      <c r="B672" s="2">
        <v>1</v>
      </c>
      <c r="C672" s="2">
        <v>2</v>
      </c>
      <c r="D672" s="2" t="s">
        <v>902</v>
      </c>
      <c r="E672" s="2" t="s">
        <v>17</v>
      </c>
      <c r="F672" s="2">
        <v>40</v>
      </c>
      <c r="G672" s="2">
        <v>1</v>
      </c>
      <c r="H672" s="2">
        <v>1</v>
      </c>
      <c r="I672" s="2">
        <v>29750</v>
      </c>
      <c r="J672" s="2">
        <v>39</v>
      </c>
      <c r="L672" s="2" t="s">
        <v>15</v>
      </c>
    </row>
    <row r="673" spans="1:12" x14ac:dyDescent="0.3">
      <c r="A673" s="2">
        <v>672</v>
      </c>
      <c r="B673" s="2">
        <v>0</v>
      </c>
      <c r="C673" s="2">
        <v>1</v>
      </c>
      <c r="D673" s="2" t="s">
        <v>903</v>
      </c>
      <c r="E673" s="2" t="s">
        <v>13</v>
      </c>
      <c r="F673" s="2">
        <v>31</v>
      </c>
      <c r="G673" s="2">
        <v>1</v>
      </c>
      <c r="H673" s="2">
        <v>0</v>
      </c>
      <c r="I673" s="2" t="s">
        <v>904</v>
      </c>
      <c r="J673" s="2">
        <v>52</v>
      </c>
      <c r="K673" s="2" t="s">
        <v>905</v>
      </c>
      <c r="L673" s="2" t="s">
        <v>15</v>
      </c>
    </row>
    <row r="674" spans="1:12" x14ac:dyDescent="0.3">
      <c r="A674" s="2">
        <v>673</v>
      </c>
      <c r="B674" s="2">
        <v>0</v>
      </c>
      <c r="C674" s="2">
        <v>2</v>
      </c>
      <c r="D674" s="2" t="s">
        <v>906</v>
      </c>
      <c r="E674" s="2" t="s">
        <v>13</v>
      </c>
      <c r="F674" s="2">
        <v>70</v>
      </c>
      <c r="G674" s="2">
        <v>0</v>
      </c>
      <c r="H674" s="2">
        <v>0</v>
      </c>
      <c r="I674" s="2" t="s">
        <v>907</v>
      </c>
      <c r="J674" s="2">
        <v>10.5</v>
      </c>
      <c r="L674" s="2" t="s">
        <v>15</v>
      </c>
    </row>
    <row r="675" spans="1:12" x14ac:dyDescent="0.3">
      <c r="A675" s="2">
        <v>674</v>
      </c>
      <c r="B675" s="2">
        <v>1</v>
      </c>
      <c r="C675" s="2">
        <v>2</v>
      </c>
      <c r="D675" s="2" t="s">
        <v>908</v>
      </c>
      <c r="E675" s="2" t="s">
        <v>13</v>
      </c>
      <c r="F675" s="2">
        <v>31</v>
      </c>
      <c r="G675" s="2">
        <v>0</v>
      </c>
      <c r="H675" s="2">
        <v>0</v>
      </c>
      <c r="I675" s="2">
        <v>244270</v>
      </c>
      <c r="J675" s="2">
        <v>13</v>
      </c>
      <c r="L675" s="2" t="s">
        <v>15</v>
      </c>
    </row>
    <row r="676" spans="1:12" x14ac:dyDescent="0.3">
      <c r="A676" s="2">
        <v>675</v>
      </c>
      <c r="B676" s="2">
        <v>0</v>
      </c>
      <c r="C676" s="2">
        <v>2</v>
      </c>
      <c r="D676" s="2" t="s">
        <v>909</v>
      </c>
      <c r="E676" s="2" t="s">
        <v>13</v>
      </c>
      <c r="G676" s="2">
        <v>0</v>
      </c>
      <c r="H676" s="2">
        <v>0</v>
      </c>
      <c r="I676" s="2">
        <v>239856</v>
      </c>
      <c r="J676" s="2">
        <v>0</v>
      </c>
      <c r="L676" s="2" t="s">
        <v>15</v>
      </c>
    </row>
    <row r="677" spans="1:12" x14ac:dyDescent="0.3">
      <c r="A677" s="2">
        <v>676</v>
      </c>
      <c r="B677" s="2">
        <v>0</v>
      </c>
      <c r="C677" s="2">
        <v>3</v>
      </c>
      <c r="D677" s="2" t="s">
        <v>910</v>
      </c>
      <c r="E677" s="2" t="s">
        <v>13</v>
      </c>
      <c r="F677" s="2">
        <v>18</v>
      </c>
      <c r="G677" s="2">
        <v>0</v>
      </c>
      <c r="H677" s="2">
        <v>0</v>
      </c>
      <c r="I677" s="2">
        <v>349912</v>
      </c>
      <c r="J677" s="2">
        <v>7.7750000000000004</v>
      </c>
      <c r="L677" s="2" t="s">
        <v>15</v>
      </c>
    </row>
    <row r="678" spans="1:12" x14ac:dyDescent="0.3">
      <c r="A678" s="2">
        <v>677</v>
      </c>
      <c r="B678" s="2">
        <v>0</v>
      </c>
      <c r="C678" s="2">
        <v>3</v>
      </c>
      <c r="D678" s="2" t="s">
        <v>911</v>
      </c>
      <c r="E678" s="2" t="s">
        <v>13</v>
      </c>
      <c r="F678" s="2">
        <v>24.5</v>
      </c>
      <c r="G678" s="2">
        <v>0</v>
      </c>
      <c r="H678" s="2">
        <v>0</v>
      </c>
      <c r="I678" s="2">
        <v>342826</v>
      </c>
      <c r="J678" s="2">
        <v>8.0500000000000007</v>
      </c>
      <c r="L678" s="2" t="s">
        <v>15</v>
      </c>
    </row>
    <row r="679" spans="1:12" x14ac:dyDescent="0.3">
      <c r="A679" s="2">
        <v>678</v>
      </c>
      <c r="B679" s="2">
        <v>1</v>
      </c>
      <c r="C679" s="2">
        <v>3</v>
      </c>
      <c r="D679" s="2" t="s">
        <v>912</v>
      </c>
      <c r="E679" s="2" t="s">
        <v>17</v>
      </c>
      <c r="F679" s="2">
        <v>18</v>
      </c>
      <c r="G679" s="2">
        <v>0</v>
      </c>
      <c r="H679" s="2">
        <v>0</v>
      </c>
      <c r="I679" s="2">
        <v>4138</v>
      </c>
      <c r="J679" s="2">
        <v>9.8416999999999994</v>
      </c>
      <c r="L679" s="2" t="s">
        <v>15</v>
      </c>
    </row>
    <row r="680" spans="1:12" x14ac:dyDescent="0.3">
      <c r="A680" s="2">
        <v>679</v>
      </c>
      <c r="B680" s="2">
        <v>0</v>
      </c>
      <c r="C680" s="2">
        <v>3</v>
      </c>
      <c r="D680" s="2" t="s">
        <v>913</v>
      </c>
      <c r="E680" s="2" t="s">
        <v>17</v>
      </c>
      <c r="F680" s="2">
        <v>43</v>
      </c>
      <c r="G680" s="2">
        <v>1</v>
      </c>
      <c r="H680" s="2">
        <v>6</v>
      </c>
      <c r="I680" s="2" t="s">
        <v>102</v>
      </c>
      <c r="J680" s="2">
        <v>46.9</v>
      </c>
      <c r="L680" s="2" t="s">
        <v>15</v>
      </c>
    </row>
    <row r="681" spans="1:12" x14ac:dyDescent="0.3">
      <c r="A681" s="2">
        <v>680</v>
      </c>
      <c r="B681" s="2">
        <v>1</v>
      </c>
      <c r="C681" s="2">
        <v>1</v>
      </c>
      <c r="D681" s="2" t="s">
        <v>914</v>
      </c>
      <c r="E681" s="2" t="s">
        <v>13</v>
      </c>
      <c r="F681" s="2">
        <v>36</v>
      </c>
      <c r="G681" s="2">
        <v>0</v>
      </c>
      <c r="H681" s="2">
        <v>1</v>
      </c>
      <c r="I681" s="2" t="s">
        <v>373</v>
      </c>
      <c r="J681" s="2">
        <v>512.32920000000001</v>
      </c>
      <c r="K681" s="2" t="s">
        <v>915</v>
      </c>
      <c r="L681" s="2" t="s">
        <v>20</v>
      </c>
    </row>
    <row r="682" spans="1:12" x14ac:dyDescent="0.3">
      <c r="A682" s="2">
        <v>681</v>
      </c>
      <c r="B682" s="2">
        <v>0</v>
      </c>
      <c r="C682" s="2">
        <v>3</v>
      </c>
      <c r="D682" s="2" t="s">
        <v>916</v>
      </c>
      <c r="E682" s="2" t="s">
        <v>17</v>
      </c>
      <c r="G682" s="2">
        <v>0</v>
      </c>
      <c r="H682" s="2">
        <v>0</v>
      </c>
      <c r="I682" s="2">
        <v>330935</v>
      </c>
      <c r="J682" s="2">
        <v>8.1374999999999993</v>
      </c>
      <c r="L682" s="2" t="s">
        <v>27</v>
      </c>
    </row>
    <row r="683" spans="1:12" x14ac:dyDescent="0.3">
      <c r="A683" s="2">
        <v>682</v>
      </c>
      <c r="B683" s="2">
        <v>1</v>
      </c>
      <c r="C683" s="2">
        <v>1</v>
      </c>
      <c r="D683" s="2" t="s">
        <v>917</v>
      </c>
      <c r="E683" s="2" t="s">
        <v>13</v>
      </c>
      <c r="F683" s="2">
        <v>27</v>
      </c>
      <c r="G683" s="2">
        <v>0</v>
      </c>
      <c r="H683" s="2">
        <v>0</v>
      </c>
      <c r="I683" s="2" t="s">
        <v>89</v>
      </c>
      <c r="J683" s="2">
        <v>76.729200000000006</v>
      </c>
      <c r="K683" s="2" t="s">
        <v>918</v>
      </c>
      <c r="L683" s="2" t="s">
        <v>20</v>
      </c>
    </row>
    <row r="684" spans="1:12" x14ac:dyDescent="0.3">
      <c r="A684" s="2">
        <v>683</v>
      </c>
      <c r="B684" s="2">
        <v>0</v>
      </c>
      <c r="C684" s="2">
        <v>3</v>
      </c>
      <c r="D684" s="2" t="s">
        <v>919</v>
      </c>
      <c r="E684" s="2" t="s">
        <v>13</v>
      </c>
      <c r="F684" s="2">
        <v>20</v>
      </c>
      <c r="G684" s="2">
        <v>0</v>
      </c>
      <c r="H684" s="2">
        <v>0</v>
      </c>
      <c r="I684" s="2">
        <v>6563</v>
      </c>
      <c r="J684" s="2">
        <v>9.2249999999999996</v>
      </c>
      <c r="L684" s="2" t="s">
        <v>15</v>
      </c>
    </row>
    <row r="685" spans="1:12" x14ac:dyDescent="0.3">
      <c r="A685" s="2">
        <v>684</v>
      </c>
      <c r="B685" s="2">
        <v>0</v>
      </c>
      <c r="C685" s="2">
        <v>3</v>
      </c>
      <c r="D685" s="2" t="s">
        <v>920</v>
      </c>
      <c r="E685" s="2" t="s">
        <v>13</v>
      </c>
      <c r="F685" s="2">
        <v>14</v>
      </c>
      <c r="G685" s="2">
        <v>5</v>
      </c>
      <c r="H685" s="2">
        <v>2</v>
      </c>
      <c r="I685" s="2" t="s">
        <v>102</v>
      </c>
      <c r="J685" s="2">
        <v>46.9</v>
      </c>
      <c r="L685" s="2" t="s">
        <v>15</v>
      </c>
    </row>
    <row r="686" spans="1:12" x14ac:dyDescent="0.3">
      <c r="A686" s="2">
        <v>685</v>
      </c>
      <c r="B686" s="2">
        <v>0</v>
      </c>
      <c r="C686" s="2">
        <v>2</v>
      </c>
      <c r="D686" s="2" t="s">
        <v>921</v>
      </c>
      <c r="E686" s="2" t="s">
        <v>13</v>
      </c>
      <c r="F686" s="2">
        <v>60</v>
      </c>
      <c r="G686" s="2">
        <v>1</v>
      </c>
      <c r="H686" s="2">
        <v>1</v>
      </c>
      <c r="I686" s="2">
        <v>29750</v>
      </c>
      <c r="J686" s="2">
        <v>39</v>
      </c>
      <c r="L686" s="2" t="s">
        <v>15</v>
      </c>
    </row>
    <row r="687" spans="1:12" x14ac:dyDescent="0.3">
      <c r="A687" s="2">
        <v>686</v>
      </c>
      <c r="B687" s="2">
        <v>0</v>
      </c>
      <c r="C687" s="2">
        <v>2</v>
      </c>
      <c r="D687" s="2" t="s">
        <v>922</v>
      </c>
      <c r="E687" s="2" t="s">
        <v>13</v>
      </c>
      <c r="F687" s="2">
        <v>25</v>
      </c>
      <c r="G687" s="2">
        <v>1</v>
      </c>
      <c r="H687" s="2">
        <v>2</v>
      </c>
      <c r="I687" s="2" t="s">
        <v>77</v>
      </c>
      <c r="J687" s="2">
        <v>41.5792</v>
      </c>
      <c r="L687" s="2" t="s">
        <v>20</v>
      </c>
    </row>
    <row r="688" spans="1:12" x14ac:dyDescent="0.3">
      <c r="A688" s="2">
        <v>687</v>
      </c>
      <c r="B688" s="2">
        <v>0</v>
      </c>
      <c r="C688" s="2">
        <v>3</v>
      </c>
      <c r="D688" s="2" t="s">
        <v>923</v>
      </c>
      <c r="E688" s="2" t="s">
        <v>13</v>
      </c>
      <c r="F688" s="2">
        <v>14</v>
      </c>
      <c r="G688" s="2">
        <v>4</v>
      </c>
      <c r="H688" s="2">
        <v>1</v>
      </c>
      <c r="I688" s="2">
        <v>3101295</v>
      </c>
      <c r="J688" s="2">
        <v>39.6875</v>
      </c>
      <c r="L688" s="2" t="s">
        <v>15</v>
      </c>
    </row>
    <row r="689" spans="1:12" x14ac:dyDescent="0.3">
      <c r="A689" s="2">
        <v>688</v>
      </c>
      <c r="B689" s="2">
        <v>0</v>
      </c>
      <c r="C689" s="2">
        <v>3</v>
      </c>
      <c r="D689" s="2" t="s">
        <v>924</v>
      </c>
      <c r="E689" s="2" t="s">
        <v>13</v>
      </c>
      <c r="F689" s="2">
        <v>19</v>
      </c>
      <c r="G689" s="2">
        <v>0</v>
      </c>
      <c r="H689" s="2">
        <v>0</v>
      </c>
      <c r="I689" s="2">
        <v>349228</v>
      </c>
      <c r="J689" s="2">
        <v>10.1708</v>
      </c>
      <c r="L689" s="2" t="s">
        <v>15</v>
      </c>
    </row>
    <row r="690" spans="1:12" x14ac:dyDescent="0.3">
      <c r="A690" s="2">
        <v>689</v>
      </c>
      <c r="B690" s="2">
        <v>0</v>
      </c>
      <c r="C690" s="2">
        <v>3</v>
      </c>
      <c r="D690" s="2" t="s">
        <v>925</v>
      </c>
      <c r="E690" s="2" t="s">
        <v>13</v>
      </c>
      <c r="F690" s="2">
        <v>18</v>
      </c>
      <c r="G690" s="2">
        <v>0</v>
      </c>
      <c r="H690" s="2">
        <v>0</v>
      </c>
      <c r="I690" s="2">
        <v>350036</v>
      </c>
      <c r="J690" s="2">
        <v>7.7957999999999998</v>
      </c>
      <c r="L690" s="2" t="s">
        <v>15</v>
      </c>
    </row>
    <row r="691" spans="1:12" x14ac:dyDescent="0.3">
      <c r="A691" s="2">
        <v>690</v>
      </c>
      <c r="B691" s="2">
        <v>1</v>
      </c>
      <c r="C691" s="2">
        <v>1</v>
      </c>
      <c r="D691" s="2" t="s">
        <v>926</v>
      </c>
      <c r="E691" s="2" t="s">
        <v>17</v>
      </c>
      <c r="F691" s="2">
        <v>15</v>
      </c>
      <c r="G691" s="2">
        <v>0</v>
      </c>
      <c r="H691" s="2">
        <v>1</v>
      </c>
      <c r="I691" s="2">
        <v>24160</v>
      </c>
      <c r="J691" s="2">
        <v>211.33750000000001</v>
      </c>
      <c r="K691" s="2" t="s">
        <v>927</v>
      </c>
      <c r="L691" s="2" t="s">
        <v>15</v>
      </c>
    </row>
    <row r="692" spans="1:12" x14ac:dyDescent="0.3">
      <c r="A692" s="2">
        <v>691</v>
      </c>
      <c r="B692" s="2">
        <v>1</v>
      </c>
      <c r="C692" s="2">
        <v>1</v>
      </c>
      <c r="D692" s="2" t="s">
        <v>928</v>
      </c>
      <c r="E692" s="2" t="s">
        <v>13</v>
      </c>
      <c r="F692" s="2">
        <v>31</v>
      </c>
      <c r="G692" s="2">
        <v>1</v>
      </c>
      <c r="H692" s="2">
        <v>0</v>
      </c>
      <c r="I692" s="2">
        <v>17474</v>
      </c>
      <c r="J692" s="2">
        <v>57</v>
      </c>
      <c r="K692" s="2" t="s">
        <v>929</v>
      </c>
      <c r="L692" s="2" t="s">
        <v>15</v>
      </c>
    </row>
    <row r="693" spans="1:12" x14ac:dyDescent="0.3">
      <c r="A693" s="2">
        <v>692</v>
      </c>
      <c r="B693" s="2">
        <v>1</v>
      </c>
      <c r="C693" s="2">
        <v>3</v>
      </c>
      <c r="D693" s="2" t="s">
        <v>930</v>
      </c>
      <c r="E693" s="2" t="s">
        <v>17</v>
      </c>
      <c r="F693" s="2">
        <v>4</v>
      </c>
      <c r="G693" s="2">
        <v>0</v>
      </c>
      <c r="H693" s="2">
        <v>1</v>
      </c>
      <c r="I693" s="2">
        <v>349256</v>
      </c>
      <c r="J693" s="2">
        <v>13.416700000000001</v>
      </c>
      <c r="L693" s="2" t="s">
        <v>20</v>
      </c>
    </row>
    <row r="694" spans="1:12" x14ac:dyDescent="0.3">
      <c r="A694" s="2">
        <v>693</v>
      </c>
      <c r="B694" s="2">
        <v>1</v>
      </c>
      <c r="C694" s="2">
        <v>3</v>
      </c>
      <c r="D694" s="2" t="s">
        <v>931</v>
      </c>
      <c r="E694" s="2" t="s">
        <v>13</v>
      </c>
      <c r="G694" s="2">
        <v>0</v>
      </c>
      <c r="H694" s="2">
        <v>0</v>
      </c>
      <c r="I694" s="2">
        <v>1601</v>
      </c>
      <c r="J694" s="2">
        <v>56.495800000000003</v>
      </c>
      <c r="L694" s="2" t="s">
        <v>15</v>
      </c>
    </row>
    <row r="695" spans="1:12" x14ac:dyDescent="0.3">
      <c r="A695" s="2">
        <v>694</v>
      </c>
      <c r="B695" s="2">
        <v>0</v>
      </c>
      <c r="C695" s="2">
        <v>3</v>
      </c>
      <c r="D695" s="2" t="s">
        <v>932</v>
      </c>
      <c r="E695" s="2" t="s">
        <v>13</v>
      </c>
      <c r="F695" s="2">
        <v>25</v>
      </c>
      <c r="G695" s="2">
        <v>0</v>
      </c>
      <c r="H695" s="2">
        <v>0</v>
      </c>
      <c r="I695" s="2">
        <v>2672</v>
      </c>
      <c r="J695" s="2">
        <v>7.2249999999999996</v>
      </c>
      <c r="L695" s="2" t="s">
        <v>20</v>
      </c>
    </row>
    <row r="696" spans="1:12" x14ac:dyDescent="0.3">
      <c r="A696" s="2">
        <v>695</v>
      </c>
      <c r="B696" s="2">
        <v>0</v>
      </c>
      <c r="C696" s="2">
        <v>1</v>
      </c>
      <c r="D696" s="2" t="s">
        <v>933</v>
      </c>
      <c r="E696" s="2" t="s">
        <v>13</v>
      </c>
      <c r="F696" s="2">
        <v>60</v>
      </c>
      <c r="G696" s="2">
        <v>0</v>
      </c>
      <c r="H696" s="2">
        <v>0</v>
      </c>
      <c r="I696" s="2">
        <v>113800</v>
      </c>
      <c r="J696" s="2">
        <v>26.55</v>
      </c>
      <c r="L696" s="2" t="s">
        <v>15</v>
      </c>
    </row>
    <row r="697" spans="1:12" x14ac:dyDescent="0.3">
      <c r="A697" s="2">
        <v>696</v>
      </c>
      <c r="B697" s="2">
        <v>0</v>
      </c>
      <c r="C697" s="2">
        <v>2</v>
      </c>
      <c r="D697" s="2" t="s">
        <v>934</v>
      </c>
      <c r="E697" s="2" t="s">
        <v>13</v>
      </c>
      <c r="F697" s="2">
        <v>52</v>
      </c>
      <c r="G697" s="2">
        <v>0</v>
      </c>
      <c r="H697" s="2">
        <v>0</v>
      </c>
      <c r="I697" s="2">
        <v>248731</v>
      </c>
      <c r="J697" s="2">
        <v>13.5</v>
      </c>
      <c r="L697" s="2" t="s">
        <v>15</v>
      </c>
    </row>
    <row r="698" spans="1:12" x14ac:dyDescent="0.3">
      <c r="A698" s="2">
        <v>697</v>
      </c>
      <c r="B698" s="2">
        <v>0</v>
      </c>
      <c r="C698" s="2">
        <v>3</v>
      </c>
      <c r="D698" s="2" t="s">
        <v>935</v>
      </c>
      <c r="E698" s="2" t="s">
        <v>13</v>
      </c>
      <c r="F698" s="2">
        <v>44</v>
      </c>
      <c r="G698" s="2">
        <v>0</v>
      </c>
      <c r="H698" s="2">
        <v>0</v>
      </c>
      <c r="I698" s="2">
        <v>363592</v>
      </c>
      <c r="J698" s="2">
        <v>8.0500000000000007</v>
      </c>
      <c r="L698" s="2" t="s">
        <v>15</v>
      </c>
    </row>
    <row r="699" spans="1:12" x14ac:dyDescent="0.3">
      <c r="A699" s="2">
        <v>698</v>
      </c>
      <c r="B699" s="2">
        <v>1</v>
      </c>
      <c r="C699" s="2">
        <v>3</v>
      </c>
      <c r="D699" s="2" t="s">
        <v>1204</v>
      </c>
      <c r="E699" s="2" t="s">
        <v>17</v>
      </c>
      <c r="G699" s="2">
        <v>0</v>
      </c>
      <c r="H699" s="2">
        <v>0</v>
      </c>
      <c r="I699" s="2">
        <v>35852</v>
      </c>
      <c r="J699" s="2">
        <v>7.7332999999999998</v>
      </c>
      <c r="L699" s="2" t="s">
        <v>27</v>
      </c>
    </row>
    <row r="700" spans="1:12" x14ac:dyDescent="0.3">
      <c r="A700" s="2">
        <v>699</v>
      </c>
      <c r="B700" s="2">
        <v>0</v>
      </c>
      <c r="C700" s="2">
        <v>1</v>
      </c>
      <c r="D700" s="2" t="s">
        <v>936</v>
      </c>
      <c r="E700" s="2" t="s">
        <v>13</v>
      </c>
      <c r="F700" s="2">
        <v>49</v>
      </c>
      <c r="G700" s="2">
        <v>1</v>
      </c>
      <c r="H700" s="2">
        <v>1</v>
      </c>
      <c r="I700" s="2">
        <v>17421</v>
      </c>
      <c r="J700" s="2">
        <v>110.88330000000001</v>
      </c>
      <c r="K700" s="2" t="s">
        <v>795</v>
      </c>
      <c r="L700" s="2" t="s">
        <v>20</v>
      </c>
    </row>
    <row r="701" spans="1:12" x14ac:dyDescent="0.3">
      <c r="A701" s="2">
        <v>700</v>
      </c>
      <c r="B701" s="2">
        <v>0</v>
      </c>
      <c r="C701" s="2">
        <v>3</v>
      </c>
      <c r="D701" s="2" t="s">
        <v>937</v>
      </c>
      <c r="E701" s="2" t="s">
        <v>13</v>
      </c>
      <c r="F701" s="2">
        <v>42</v>
      </c>
      <c r="G701" s="2">
        <v>0</v>
      </c>
      <c r="H701" s="2">
        <v>0</v>
      </c>
      <c r="I701" s="2">
        <v>348121</v>
      </c>
      <c r="J701" s="2">
        <v>7.65</v>
      </c>
      <c r="K701" s="2" t="s">
        <v>938</v>
      </c>
      <c r="L701" s="2" t="s">
        <v>15</v>
      </c>
    </row>
    <row r="702" spans="1:12" x14ac:dyDescent="0.3">
      <c r="A702" s="2">
        <v>701</v>
      </c>
      <c r="B702" s="2">
        <v>1</v>
      </c>
      <c r="C702" s="2">
        <v>1</v>
      </c>
      <c r="D702" s="2" t="s">
        <v>939</v>
      </c>
      <c r="E702" s="2" t="s">
        <v>17</v>
      </c>
      <c r="F702" s="2">
        <v>18</v>
      </c>
      <c r="G702" s="2">
        <v>1</v>
      </c>
      <c r="H702" s="2">
        <v>0</v>
      </c>
      <c r="I702" s="2" t="s">
        <v>538</v>
      </c>
      <c r="J702" s="2">
        <v>227.52500000000001</v>
      </c>
      <c r="K702" s="2" t="s">
        <v>940</v>
      </c>
      <c r="L702" s="2" t="s">
        <v>20</v>
      </c>
    </row>
    <row r="703" spans="1:12" x14ac:dyDescent="0.3">
      <c r="A703" s="2">
        <v>702</v>
      </c>
      <c r="B703" s="2">
        <v>1</v>
      </c>
      <c r="C703" s="2">
        <v>1</v>
      </c>
      <c r="D703" s="2" t="s">
        <v>941</v>
      </c>
      <c r="E703" s="2" t="s">
        <v>13</v>
      </c>
      <c r="F703" s="2">
        <v>35</v>
      </c>
      <c r="G703" s="2">
        <v>0</v>
      </c>
      <c r="H703" s="2">
        <v>0</v>
      </c>
      <c r="I703" s="2" t="s">
        <v>942</v>
      </c>
      <c r="J703" s="2">
        <v>26.287500000000001</v>
      </c>
      <c r="K703" s="2" t="s">
        <v>943</v>
      </c>
      <c r="L703" s="2" t="s">
        <v>15</v>
      </c>
    </row>
    <row r="704" spans="1:12" x14ac:dyDescent="0.3">
      <c r="A704" s="2">
        <v>703</v>
      </c>
      <c r="B704" s="2">
        <v>0</v>
      </c>
      <c r="C704" s="2">
        <v>3</v>
      </c>
      <c r="D704" s="2" t="s">
        <v>944</v>
      </c>
      <c r="E704" s="2" t="s">
        <v>17</v>
      </c>
      <c r="F704" s="2">
        <v>18</v>
      </c>
      <c r="G704" s="2">
        <v>0</v>
      </c>
      <c r="H704" s="2">
        <v>1</v>
      </c>
      <c r="I704" s="2">
        <v>2691</v>
      </c>
      <c r="J704" s="2">
        <v>14.4542</v>
      </c>
      <c r="L704" s="2" t="s">
        <v>20</v>
      </c>
    </row>
    <row r="705" spans="1:12" x14ac:dyDescent="0.3">
      <c r="A705" s="2">
        <v>704</v>
      </c>
      <c r="B705" s="2">
        <v>0</v>
      </c>
      <c r="C705" s="2">
        <v>3</v>
      </c>
      <c r="D705" s="2" t="s">
        <v>945</v>
      </c>
      <c r="E705" s="2" t="s">
        <v>13</v>
      </c>
      <c r="F705" s="2">
        <v>25</v>
      </c>
      <c r="G705" s="2">
        <v>0</v>
      </c>
      <c r="H705" s="2">
        <v>0</v>
      </c>
      <c r="I705" s="2">
        <v>36864</v>
      </c>
      <c r="J705" s="2">
        <v>7.7416999999999998</v>
      </c>
      <c r="L705" s="2" t="s">
        <v>27</v>
      </c>
    </row>
    <row r="706" spans="1:12" x14ac:dyDescent="0.3">
      <c r="A706" s="2">
        <v>705</v>
      </c>
      <c r="B706" s="2">
        <v>0</v>
      </c>
      <c r="C706" s="2">
        <v>3</v>
      </c>
      <c r="D706" s="2" t="s">
        <v>946</v>
      </c>
      <c r="E706" s="2" t="s">
        <v>13</v>
      </c>
      <c r="F706" s="2">
        <v>26</v>
      </c>
      <c r="G706" s="2">
        <v>1</v>
      </c>
      <c r="H706" s="2">
        <v>0</v>
      </c>
      <c r="I706" s="2">
        <v>350025</v>
      </c>
      <c r="J706" s="2">
        <v>7.8541999999999996</v>
      </c>
      <c r="L706" s="2" t="s">
        <v>15</v>
      </c>
    </row>
    <row r="707" spans="1:12" x14ac:dyDescent="0.3">
      <c r="A707" s="2">
        <v>706</v>
      </c>
      <c r="B707" s="2">
        <v>0</v>
      </c>
      <c r="C707" s="2">
        <v>2</v>
      </c>
      <c r="D707" s="2" t="s">
        <v>1202</v>
      </c>
      <c r="E707" s="2" t="s">
        <v>13</v>
      </c>
      <c r="F707" s="2">
        <v>39</v>
      </c>
      <c r="G707" s="2">
        <v>0</v>
      </c>
      <c r="H707" s="2">
        <v>0</v>
      </c>
      <c r="I707" s="2">
        <v>250655</v>
      </c>
      <c r="J707" s="2">
        <v>26</v>
      </c>
      <c r="L707" s="2" t="s">
        <v>15</v>
      </c>
    </row>
    <row r="708" spans="1:12" x14ac:dyDescent="0.3">
      <c r="A708" s="2">
        <v>707</v>
      </c>
      <c r="B708" s="2">
        <v>1</v>
      </c>
      <c r="C708" s="2">
        <v>2</v>
      </c>
      <c r="D708" s="2" t="s">
        <v>1195</v>
      </c>
      <c r="E708" s="2" t="s">
        <v>17</v>
      </c>
      <c r="F708" s="2">
        <v>45</v>
      </c>
      <c r="G708" s="2">
        <v>0</v>
      </c>
      <c r="H708" s="2">
        <v>0</v>
      </c>
      <c r="I708" s="2">
        <v>223596</v>
      </c>
      <c r="J708" s="2">
        <v>13.5</v>
      </c>
      <c r="L708" s="2" t="s">
        <v>15</v>
      </c>
    </row>
    <row r="709" spans="1:12" x14ac:dyDescent="0.3">
      <c r="A709" s="2">
        <v>708</v>
      </c>
      <c r="B709" s="2">
        <v>1</v>
      </c>
      <c r="C709" s="2">
        <v>1</v>
      </c>
      <c r="D709" s="2" t="s">
        <v>947</v>
      </c>
      <c r="E709" s="2" t="s">
        <v>13</v>
      </c>
      <c r="F709" s="2">
        <v>42</v>
      </c>
      <c r="G709" s="2">
        <v>0</v>
      </c>
      <c r="H709" s="2">
        <v>0</v>
      </c>
      <c r="I709" s="2" t="s">
        <v>948</v>
      </c>
      <c r="J709" s="2">
        <v>26.287500000000001</v>
      </c>
      <c r="K709" s="2" t="s">
        <v>943</v>
      </c>
      <c r="L709" s="2" t="s">
        <v>15</v>
      </c>
    </row>
    <row r="710" spans="1:12" x14ac:dyDescent="0.3">
      <c r="A710" s="2">
        <v>709</v>
      </c>
      <c r="B710" s="2">
        <v>1</v>
      </c>
      <c r="C710" s="2">
        <v>1</v>
      </c>
      <c r="D710" s="2" t="s">
        <v>949</v>
      </c>
      <c r="E710" s="2" t="s">
        <v>17</v>
      </c>
      <c r="F710" s="2">
        <v>22</v>
      </c>
      <c r="G710" s="2">
        <v>0</v>
      </c>
      <c r="H710" s="2">
        <v>0</v>
      </c>
      <c r="I710" s="2">
        <v>113781</v>
      </c>
      <c r="J710" s="2">
        <v>151.55000000000001</v>
      </c>
      <c r="L710" s="2" t="s">
        <v>15</v>
      </c>
    </row>
    <row r="711" spans="1:12" x14ac:dyDescent="0.3">
      <c r="A711" s="2">
        <v>710</v>
      </c>
      <c r="B711" s="2">
        <v>1</v>
      </c>
      <c r="C711" s="2">
        <v>3</v>
      </c>
      <c r="D711" s="2" t="s">
        <v>1203</v>
      </c>
      <c r="E711" s="2" t="s">
        <v>13</v>
      </c>
      <c r="G711" s="2">
        <v>1</v>
      </c>
      <c r="H711" s="2">
        <v>1</v>
      </c>
      <c r="I711" s="2">
        <v>2661</v>
      </c>
      <c r="J711" s="2">
        <v>15.245799999999999</v>
      </c>
      <c r="L711" s="2" t="s">
        <v>20</v>
      </c>
    </row>
    <row r="712" spans="1:12" x14ac:dyDescent="0.3">
      <c r="A712" s="2">
        <v>711</v>
      </c>
      <c r="B712" s="2">
        <v>1</v>
      </c>
      <c r="C712" s="2">
        <v>1</v>
      </c>
      <c r="D712" s="2" t="s">
        <v>1199</v>
      </c>
      <c r="E712" s="2" t="s">
        <v>17</v>
      </c>
      <c r="F712" s="2">
        <v>24</v>
      </c>
      <c r="G712" s="2">
        <v>0</v>
      </c>
      <c r="H712" s="2">
        <v>0</v>
      </c>
      <c r="I712" s="2" t="s">
        <v>950</v>
      </c>
      <c r="J712" s="2">
        <v>49.504199999999997</v>
      </c>
      <c r="K712" s="2" t="s">
        <v>951</v>
      </c>
      <c r="L712" s="2" t="s">
        <v>20</v>
      </c>
    </row>
    <row r="713" spans="1:12" x14ac:dyDescent="0.3">
      <c r="A713" s="2">
        <v>712</v>
      </c>
      <c r="B713" s="2">
        <v>0</v>
      </c>
      <c r="C713" s="2">
        <v>1</v>
      </c>
      <c r="D713" s="2" t="s">
        <v>952</v>
      </c>
      <c r="E713" s="2" t="s">
        <v>13</v>
      </c>
      <c r="G713" s="2">
        <v>0</v>
      </c>
      <c r="H713" s="2">
        <v>0</v>
      </c>
      <c r="I713" s="2">
        <v>113028</v>
      </c>
      <c r="J713" s="2">
        <v>26.55</v>
      </c>
      <c r="K713" s="2" t="s">
        <v>476</v>
      </c>
      <c r="L713" s="2" t="s">
        <v>15</v>
      </c>
    </row>
    <row r="714" spans="1:12" x14ac:dyDescent="0.3">
      <c r="A714" s="2">
        <v>713</v>
      </c>
      <c r="B714" s="2">
        <v>1</v>
      </c>
      <c r="C714" s="2">
        <v>1</v>
      </c>
      <c r="D714" s="2" t="s">
        <v>953</v>
      </c>
      <c r="E714" s="2" t="s">
        <v>13</v>
      </c>
      <c r="F714" s="2">
        <v>48</v>
      </c>
      <c r="G714" s="2">
        <v>1</v>
      </c>
      <c r="H714" s="2">
        <v>0</v>
      </c>
      <c r="I714" s="2">
        <v>19996</v>
      </c>
      <c r="J714" s="2">
        <v>52</v>
      </c>
      <c r="K714" s="2" t="s">
        <v>901</v>
      </c>
      <c r="L714" s="2" t="s">
        <v>15</v>
      </c>
    </row>
    <row r="715" spans="1:12" x14ac:dyDescent="0.3">
      <c r="A715" s="2">
        <v>714</v>
      </c>
      <c r="B715" s="2">
        <v>0</v>
      </c>
      <c r="C715" s="2">
        <v>3</v>
      </c>
      <c r="D715" s="2" t="s">
        <v>954</v>
      </c>
      <c r="E715" s="2" t="s">
        <v>13</v>
      </c>
      <c r="F715" s="2">
        <v>29</v>
      </c>
      <c r="G715" s="2">
        <v>0</v>
      </c>
      <c r="H715" s="2">
        <v>0</v>
      </c>
      <c r="I715" s="2">
        <v>7545</v>
      </c>
      <c r="J715" s="2">
        <v>9.4832999999999998</v>
      </c>
      <c r="L715" s="2" t="s">
        <v>15</v>
      </c>
    </row>
    <row r="716" spans="1:12" x14ac:dyDescent="0.3">
      <c r="A716" s="2">
        <v>715</v>
      </c>
      <c r="B716" s="2">
        <v>0</v>
      </c>
      <c r="C716" s="2">
        <v>2</v>
      </c>
      <c r="D716" s="2" t="s">
        <v>955</v>
      </c>
      <c r="E716" s="2" t="s">
        <v>13</v>
      </c>
      <c r="F716" s="2">
        <v>52</v>
      </c>
      <c r="G716" s="2">
        <v>0</v>
      </c>
      <c r="H716" s="2">
        <v>0</v>
      </c>
      <c r="I716" s="2">
        <v>250647</v>
      </c>
      <c r="J716" s="2">
        <v>13</v>
      </c>
      <c r="L716" s="2" t="s">
        <v>15</v>
      </c>
    </row>
    <row r="717" spans="1:12" x14ac:dyDescent="0.3">
      <c r="A717" s="2">
        <v>716</v>
      </c>
      <c r="B717" s="2">
        <v>0</v>
      </c>
      <c r="C717" s="2">
        <v>3</v>
      </c>
      <c r="D717" s="2" t="s">
        <v>956</v>
      </c>
      <c r="E717" s="2" t="s">
        <v>13</v>
      </c>
      <c r="F717" s="2">
        <v>19</v>
      </c>
      <c r="G717" s="2">
        <v>0</v>
      </c>
      <c r="H717" s="2">
        <v>0</v>
      </c>
      <c r="I717" s="2">
        <v>348124</v>
      </c>
      <c r="J717" s="2">
        <v>7.65</v>
      </c>
      <c r="K717" s="2" t="s">
        <v>127</v>
      </c>
      <c r="L717" s="2" t="s">
        <v>15</v>
      </c>
    </row>
    <row r="718" spans="1:12" x14ac:dyDescent="0.3">
      <c r="A718" s="2">
        <v>717</v>
      </c>
      <c r="B718" s="2">
        <v>1</v>
      </c>
      <c r="C718" s="2">
        <v>1</v>
      </c>
      <c r="D718" s="2" t="s">
        <v>957</v>
      </c>
      <c r="E718" s="2" t="s">
        <v>17</v>
      </c>
      <c r="F718" s="2">
        <v>38</v>
      </c>
      <c r="G718" s="2">
        <v>0</v>
      </c>
      <c r="H718" s="2">
        <v>0</v>
      </c>
      <c r="I718" s="2" t="s">
        <v>538</v>
      </c>
      <c r="J718" s="2">
        <v>227.52500000000001</v>
      </c>
      <c r="K718" s="2" t="s">
        <v>958</v>
      </c>
      <c r="L718" s="2" t="s">
        <v>20</v>
      </c>
    </row>
    <row r="719" spans="1:12" x14ac:dyDescent="0.3">
      <c r="A719" s="2">
        <v>718</v>
      </c>
      <c r="B719" s="2">
        <v>1</v>
      </c>
      <c r="C719" s="2">
        <v>2</v>
      </c>
      <c r="D719" s="2" t="s">
        <v>1218</v>
      </c>
      <c r="E719" s="2" t="s">
        <v>17</v>
      </c>
      <c r="F719" s="2">
        <v>27</v>
      </c>
      <c r="G719" s="2">
        <v>0</v>
      </c>
      <c r="H719" s="2">
        <v>0</v>
      </c>
      <c r="I719" s="2">
        <v>34218</v>
      </c>
      <c r="J719" s="2">
        <v>10.5</v>
      </c>
      <c r="K719" s="2" t="s">
        <v>191</v>
      </c>
      <c r="L719" s="2" t="s">
        <v>15</v>
      </c>
    </row>
    <row r="720" spans="1:12" x14ac:dyDescent="0.3">
      <c r="A720" s="2">
        <v>719</v>
      </c>
      <c r="B720" s="2">
        <v>0</v>
      </c>
      <c r="C720" s="2">
        <v>3</v>
      </c>
      <c r="D720" s="2" t="s">
        <v>959</v>
      </c>
      <c r="E720" s="2" t="s">
        <v>13</v>
      </c>
      <c r="G720" s="2">
        <v>0</v>
      </c>
      <c r="H720" s="2">
        <v>0</v>
      </c>
      <c r="I720" s="2">
        <v>36568</v>
      </c>
      <c r="J720" s="2">
        <v>15.5</v>
      </c>
      <c r="L720" s="2" t="s">
        <v>27</v>
      </c>
    </row>
    <row r="721" spans="1:12" x14ac:dyDescent="0.3">
      <c r="A721" s="2">
        <v>720</v>
      </c>
      <c r="B721" s="2">
        <v>0</v>
      </c>
      <c r="C721" s="2">
        <v>3</v>
      </c>
      <c r="D721" s="2" t="s">
        <v>960</v>
      </c>
      <c r="E721" s="2" t="s">
        <v>13</v>
      </c>
      <c r="F721" s="2">
        <v>33</v>
      </c>
      <c r="G721" s="2">
        <v>0</v>
      </c>
      <c r="H721" s="2">
        <v>0</v>
      </c>
      <c r="I721" s="2">
        <v>347062</v>
      </c>
      <c r="J721" s="2">
        <v>7.7750000000000004</v>
      </c>
      <c r="L721" s="2" t="s">
        <v>15</v>
      </c>
    </row>
    <row r="722" spans="1:12" x14ac:dyDescent="0.3">
      <c r="A722" s="2">
        <v>721</v>
      </c>
      <c r="B722" s="2">
        <v>1</v>
      </c>
      <c r="C722" s="2">
        <v>2</v>
      </c>
      <c r="D722" s="2" t="s">
        <v>1188</v>
      </c>
      <c r="E722" s="2" t="s">
        <v>17</v>
      </c>
      <c r="F722" s="2">
        <v>6</v>
      </c>
      <c r="G722" s="2">
        <v>0</v>
      </c>
      <c r="H722" s="2">
        <v>1</v>
      </c>
      <c r="I722" s="2">
        <v>248727</v>
      </c>
      <c r="J722" s="2">
        <v>33</v>
      </c>
      <c r="L722" s="2" t="s">
        <v>15</v>
      </c>
    </row>
    <row r="723" spans="1:12" x14ac:dyDescent="0.3">
      <c r="A723" s="2">
        <v>722</v>
      </c>
      <c r="B723" s="2">
        <v>0</v>
      </c>
      <c r="C723" s="2">
        <v>3</v>
      </c>
      <c r="D723" s="2" t="s">
        <v>961</v>
      </c>
      <c r="E723" s="2" t="s">
        <v>13</v>
      </c>
      <c r="F723" s="2">
        <v>17</v>
      </c>
      <c r="G723" s="2">
        <v>1</v>
      </c>
      <c r="H723" s="2">
        <v>0</v>
      </c>
      <c r="I723" s="2">
        <v>350048</v>
      </c>
      <c r="J723" s="2">
        <v>7.0541999999999998</v>
      </c>
      <c r="L723" s="2" t="s">
        <v>15</v>
      </c>
    </row>
    <row r="724" spans="1:12" x14ac:dyDescent="0.3">
      <c r="A724" s="2">
        <v>723</v>
      </c>
      <c r="B724" s="2">
        <v>0</v>
      </c>
      <c r="C724" s="2">
        <v>2</v>
      </c>
      <c r="D724" s="2" t="s">
        <v>962</v>
      </c>
      <c r="E724" s="2" t="s">
        <v>13</v>
      </c>
      <c r="F724" s="2">
        <v>34</v>
      </c>
      <c r="G724" s="2">
        <v>0</v>
      </c>
      <c r="H724" s="2">
        <v>0</v>
      </c>
      <c r="I724" s="2">
        <v>12233</v>
      </c>
      <c r="J724" s="2">
        <v>13</v>
      </c>
      <c r="L724" s="2" t="s">
        <v>15</v>
      </c>
    </row>
    <row r="725" spans="1:12" x14ac:dyDescent="0.3">
      <c r="A725" s="2">
        <v>724</v>
      </c>
      <c r="B725" s="2">
        <v>0</v>
      </c>
      <c r="C725" s="2">
        <v>2</v>
      </c>
      <c r="D725" s="2" t="s">
        <v>963</v>
      </c>
      <c r="E725" s="2" t="s">
        <v>13</v>
      </c>
      <c r="F725" s="2">
        <v>50</v>
      </c>
      <c r="G725" s="2">
        <v>0</v>
      </c>
      <c r="H725" s="2">
        <v>0</v>
      </c>
      <c r="I725" s="2">
        <v>250643</v>
      </c>
      <c r="J725" s="2">
        <v>13</v>
      </c>
      <c r="L725" s="2" t="s">
        <v>15</v>
      </c>
    </row>
    <row r="726" spans="1:12" x14ac:dyDescent="0.3">
      <c r="A726" s="2">
        <v>725</v>
      </c>
      <c r="B726" s="2">
        <v>1</v>
      </c>
      <c r="C726" s="2">
        <v>1</v>
      </c>
      <c r="D726" s="2" t="s">
        <v>964</v>
      </c>
      <c r="E726" s="2" t="s">
        <v>13</v>
      </c>
      <c r="F726" s="2">
        <v>27</v>
      </c>
      <c r="G726" s="2">
        <v>1</v>
      </c>
      <c r="H726" s="2">
        <v>0</v>
      </c>
      <c r="I726" s="2">
        <v>113806</v>
      </c>
      <c r="J726" s="2">
        <v>53.1</v>
      </c>
      <c r="K726" s="2" t="s">
        <v>965</v>
      </c>
      <c r="L726" s="2" t="s">
        <v>15</v>
      </c>
    </row>
    <row r="727" spans="1:12" x14ac:dyDescent="0.3">
      <c r="A727" s="2">
        <v>726</v>
      </c>
      <c r="B727" s="2">
        <v>0</v>
      </c>
      <c r="C727" s="2">
        <v>3</v>
      </c>
      <c r="D727" s="2" t="s">
        <v>966</v>
      </c>
      <c r="E727" s="2" t="s">
        <v>13</v>
      </c>
      <c r="F727" s="2">
        <v>20</v>
      </c>
      <c r="G727" s="2">
        <v>0</v>
      </c>
      <c r="H727" s="2">
        <v>0</v>
      </c>
      <c r="I727" s="2">
        <v>315094</v>
      </c>
      <c r="J727" s="2">
        <v>8.6624999999999996</v>
      </c>
      <c r="L727" s="2" t="s">
        <v>15</v>
      </c>
    </row>
    <row r="728" spans="1:12" x14ac:dyDescent="0.3">
      <c r="A728" s="2">
        <v>727</v>
      </c>
      <c r="B728" s="2">
        <v>1</v>
      </c>
      <c r="C728" s="2">
        <v>2</v>
      </c>
      <c r="D728" s="2" t="s">
        <v>967</v>
      </c>
      <c r="E728" s="2" t="s">
        <v>17</v>
      </c>
      <c r="F728" s="2">
        <v>30</v>
      </c>
      <c r="G728" s="2">
        <v>3</v>
      </c>
      <c r="H728" s="2">
        <v>0</v>
      </c>
      <c r="I728" s="2">
        <v>31027</v>
      </c>
      <c r="J728" s="2">
        <v>21</v>
      </c>
      <c r="L728" s="2" t="s">
        <v>15</v>
      </c>
    </row>
    <row r="729" spans="1:12" x14ac:dyDescent="0.3">
      <c r="A729" s="2">
        <v>728</v>
      </c>
      <c r="B729" s="2">
        <v>1</v>
      </c>
      <c r="C729" s="2">
        <v>3</v>
      </c>
      <c r="D729" s="2" t="s">
        <v>968</v>
      </c>
      <c r="E729" s="2" t="s">
        <v>17</v>
      </c>
      <c r="G729" s="2">
        <v>0</v>
      </c>
      <c r="H729" s="2">
        <v>0</v>
      </c>
      <c r="I729" s="2">
        <v>36866</v>
      </c>
      <c r="J729" s="2">
        <v>7.7374999999999998</v>
      </c>
      <c r="L729" s="2" t="s">
        <v>27</v>
      </c>
    </row>
    <row r="730" spans="1:12" x14ac:dyDescent="0.3">
      <c r="A730" s="2">
        <v>729</v>
      </c>
      <c r="B730" s="2">
        <v>0</v>
      </c>
      <c r="C730" s="2">
        <v>2</v>
      </c>
      <c r="D730" s="2" t="s">
        <v>969</v>
      </c>
      <c r="E730" s="2" t="s">
        <v>13</v>
      </c>
      <c r="F730" s="2">
        <v>25</v>
      </c>
      <c r="G730" s="2">
        <v>1</v>
      </c>
      <c r="H730" s="2">
        <v>0</v>
      </c>
      <c r="I730" s="2">
        <v>236853</v>
      </c>
      <c r="J730" s="2">
        <v>26</v>
      </c>
      <c r="L730" s="2" t="s">
        <v>15</v>
      </c>
    </row>
    <row r="731" spans="1:12" x14ac:dyDescent="0.3">
      <c r="A731" s="2">
        <v>730</v>
      </c>
      <c r="B731" s="2">
        <v>0</v>
      </c>
      <c r="C731" s="2">
        <v>3</v>
      </c>
      <c r="D731" s="2" t="s">
        <v>970</v>
      </c>
      <c r="E731" s="2" t="s">
        <v>17</v>
      </c>
      <c r="F731" s="2">
        <v>25</v>
      </c>
      <c r="G731" s="2">
        <v>1</v>
      </c>
      <c r="H731" s="2">
        <v>0</v>
      </c>
      <c r="I731" s="2" t="s">
        <v>971</v>
      </c>
      <c r="J731" s="2">
        <v>7.9249999999999998</v>
      </c>
      <c r="L731" s="2" t="s">
        <v>15</v>
      </c>
    </row>
    <row r="732" spans="1:12" x14ac:dyDescent="0.3">
      <c r="A732" s="2">
        <v>731</v>
      </c>
      <c r="B732" s="2">
        <v>1</v>
      </c>
      <c r="C732" s="2">
        <v>1</v>
      </c>
      <c r="D732" s="2" t="s">
        <v>972</v>
      </c>
      <c r="E732" s="2" t="s">
        <v>17</v>
      </c>
      <c r="F732" s="2">
        <v>29</v>
      </c>
      <c r="G732" s="2">
        <v>0</v>
      </c>
      <c r="H732" s="2">
        <v>0</v>
      </c>
      <c r="I732" s="2">
        <v>24160</v>
      </c>
      <c r="J732" s="2">
        <v>211.33750000000001</v>
      </c>
      <c r="K732" s="2" t="s">
        <v>927</v>
      </c>
      <c r="L732" s="2" t="s">
        <v>15</v>
      </c>
    </row>
    <row r="733" spans="1:12" x14ac:dyDescent="0.3">
      <c r="A733" s="2">
        <v>732</v>
      </c>
      <c r="B733" s="2">
        <v>0</v>
      </c>
      <c r="C733" s="2">
        <v>3</v>
      </c>
      <c r="D733" s="2" t="s">
        <v>973</v>
      </c>
      <c r="E733" s="2" t="s">
        <v>13</v>
      </c>
      <c r="F733" s="2">
        <v>11</v>
      </c>
      <c r="G733" s="2">
        <v>0</v>
      </c>
      <c r="H733" s="2">
        <v>0</v>
      </c>
      <c r="I733" s="2">
        <v>2699</v>
      </c>
      <c r="J733" s="2">
        <v>18.787500000000001</v>
      </c>
      <c r="L733" s="2" t="s">
        <v>20</v>
      </c>
    </row>
    <row r="734" spans="1:12" x14ac:dyDescent="0.3">
      <c r="A734" s="2">
        <v>733</v>
      </c>
      <c r="B734" s="2">
        <v>0</v>
      </c>
      <c r="C734" s="2">
        <v>2</v>
      </c>
      <c r="D734" s="2" t="s">
        <v>974</v>
      </c>
      <c r="E734" s="2" t="s">
        <v>13</v>
      </c>
      <c r="G734" s="2">
        <v>0</v>
      </c>
      <c r="H734" s="2">
        <v>0</v>
      </c>
      <c r="I734" s="2">
        <v>239855</v>
      </c>
      <c r="J734" s="2">
        <v>0</v>
      </c>
      <c r="L734" s="2" t="s">
        <v>15</v>
      </c>
    </row>
    <row r="735" spans="1:12" x14ac:dyDescent="0.3">
      <c r="A735" s="2">
        <v>734</v>
      </c>
      <c r="B735" s="2">
        <v>0</v>
      </c>
      <c r="C735" s="2">
        <v>2</v>
      </c>
      <c r="D735" s="2" t="s">
        <v>975</v>
      </c>
      <c r="E735" s="2" t="s">
        <v>13</v>
      </c>
      <c r="F735" s="2">
        <v>23</v>
      </c>
      <c r="G735" s="2">
        <v>0</v>
      </c>
      <c r="H735" s="2">
        <v>0</v>
      </c>
      <c r="I735" s="2">
        <v>28425</v>
      </c>
      <c r="J735" s="2">
        <v>13</v>
      </c>
      <c r="L735" s="2" t="s">
        <v>15</v>
      </c>
    </row>
    <row r="736" spans="1:12" x14ac:dyDescent="0.3">
      <c r="A736" s="2">
        <v>735</v>
      </c>
      <c r="B736" s="2">
        <v>0</v>
      </c>
      <c r="C736" s="2">
        <v>2</v>
      </c>
      <c r="D736" s="2" t="s">
        <v>976</v>
      </c>
      <c r="E736" s="2" t="s">
        <v>13</v>
      </c>
      <c r="F736" s="2">
        <v>23</v>
      </c>
      <c r="G736" s="2">
        <v>0</v>
      </c>
      <c r="H736" s="2">
        <v>0</v>
      </c>
      <c r="I736" s="2">
        <v>233639</v>
      </c>
      <c r="J736" s="2">
        <v>13</v>
      </c>
      <c r="L736" s="2" t="s">
        <v>15</v>
      </c>
    </row>
    <row r="737" spans="1:12" x14ac:dyDescent="0.3">
      <c r="A737" s="2">
        <v>736</v>
      </c>
      <c r="B737" s="2">
        <v>0</v>
      </c>
      <c r="C737" s="2">
        <v>3</v>
      </c>
      <c r="D737" s="2" t="s">
        <v>977</v>
      </c>
      <c r="E737" s="2" t="s">
        <v>13</v>
      </c>
      <c r="F737" s="2">
        <v>28.5</v>
      </c>
      <c r="G737" s="2">
        <v>0</v>
      </c>
      <c r="H737" s="2">
        <v>0</v>
      </c>
      <c r="I737" s="2">
        <v>54636</v>
      </c>
      <c r="J737" s="2">
        <v>16.100000000000001</v>
      </c>
      <c r="L737" s="2" t="s">
        <v>15</v>
      </c>
    </row>
    <row r="738" spans="1:12" x14ac:dyDescent="0.3">
      <c r="A738" s="2">
        <v>737</v>
      </c>
      <c r="B738" s="2">
        <v>0</v>
      </c>
      <c r="C738" s="2">
        <v>3</v>
      </c>
      <c r="D738" s="2" t="s">
        <v>978</v>
      </c>
      <c r="E738" s="2" t="s">
        <v>17</v>
      </c>
      <c r="F738" s="2">
        <v>48</v>
      </c>
      <c r="G738" s="2">
        <v>1</v>
      </c>
      <c r="H738" s="2">
        <v>3</v>
      </c>
      <c r="I738" s="2" t="s">
        <v>140</v>
      </c>
      <c r="J738" s="2">
        <v>34.375</v>
      </c>
      <c r="L738" s="2" t="s">
        <v>15</v>
      </c>
    </row>
    <row r="739" spans="1:12" x14ac:dyDescent="0.3">
      <c r="A739" s="2">
        <v>738</v>
      </c>
      <c r="B739" s="2">
        <v>1</v>
      </c>
      <c r="C739" s="2">
        <v>1</v>
      </c>
      <c r="D739" s="2" t="s">
        <v>979</v>
      </c>
      <c r="E739" s="2" t="s">
        <v>13</v>
      </c>
      <c r="F739" s="2">
        <v>35</v>
      </c>
      <c r="G739" s="2">
        <v>0</v>
      </c>
      <c r="H739" s="2">
        <v>0</v>
      </c>
      <c r="I739" s="2" t="s">
        <v>373</v>
      </c>
      <c r="J739" s="2">
        <v>512.32920000000001</v>
      </c>
      <c r="K739" s="2" t="s">
        <v>980</v>
      </c>
      <c r="L739" s="2" t="s">
        <v>20</v>
      </c>
    </row>
    <row r="740" spans="1:12" x14ac:dyDescent="0.3">
      <c r="A740" s="2">
        <v>739</v>
      </c>
      <c r="B740" s="2">
        <v>0</v>
      </c>
      <c r="C740" s="2">
        <v>3</v>
      </c>
      <c r="D740" s="2" t="s">
        <v>981</v>
      </c>
      <c r="E740" s="2" t="s">
        <v>13</v>
      </c>
      <c r="G740" s="2">
        <v>0</v>
      </c>
      <c r="H740" s="2">
        <v>0</v>
      </c>
      <c r="I740" s="2">
        <v>349201</v>
      </c>
      <c r="J740" s="2">
        <v>7.8958000000000004</v>
      </c>
      <c r="L740" s="2" t="s">
        <v>15</v>
      </c>
    </row>
    <row r="741" spans="1:12" x14ac:dyDescent="0.3">
      <c r="A741" s="2">
        <v>740</v>
      </c>
      <c r="B741" s="2">
        <v>0</v>
      </c>
      <c r="C741" s="2">
        <v>3</v>
      </c>
      <c r="D741" s="2" t="s">
        <v>982</v>
      </c>
      <c r="E741" s="2" t="s">
        <v>13</v>
      </c>
      <c r="G741" s="2">
        <v>0</v>
      </c>
      <c r="H741" s="2">
        <v>0</v>
      </c>
      <c r="I741" s="2">
        <v>349218</v>
      </c>
      <c r="J741" s="2">
        <v>7.8958000000000004</v>
      </c>
      <c r="L741" s="2" t="s">
        <v>15</v>
      </c>
    </row>
    <row r="742" spans="1:12" x14ac:dyDescent="0.3">
      <c r="A742" s="2">
        <v>741</v>
      </c>
      <c r="B742" s="2">
        <v>1</v>
      </c>
      <c r="C742" s="2">
        <v>1</v>
      </c>
      <c r="D742" s="2" t="s">
        <v>983</v>
      </c>
      <c r="E742" s="2" t="s">
        <v>13</v>
      </c>
      <c r="G742" s="2">
        <v>0</v>
      </c>
      <c r="H742" s="2">
        <v>0</v>
      </c>
      <c r="I742" s="2">
        <v>16988</v>
      </c>
      <c r="J742" s="2">
        <v>30</v>
      </c>
      <c r="K742" s="2" t="s">
        <v>984</v>
      </c>
      <c r="L742" s="2" t="s">
        <v>15</v>
      </c>
    </row>
    <row r="743" spans="1:12" x14ac:dyDescent="0.3">
      <c r="A743" s="2">
        <v>742</v>
      </c>
      <c r="B743" s="2">
        <v>0</v>
      </c>
      <c r="C743" s="2">
        <v>1</v>
      </c>
      <c r="D743" s="2" t="s">
        <v>985</v>
      </c>
      <c r="E743" s="2" t="s">
        <v>13</v>
      </c>
      <c r="F743" s="2">
        <v>36</v>
      </c>
      <c r="G743" s="2">
        <v>1</v>
      </c>
      <c r="H743" s="2">
        <v>0</v>
      </c>
      <c r="I743" s="2">
        <v>19877</v>
      </c>
      <c r="J743" s="2">
        <v>78.849999999999994</v>
      </c>
      <c r="K743" s="2" t="s">
        <v>986</v>
      </c>
      <c r="L743" s="2" t="s">
        <v>15</v>
      </c>
    </row>
    <row r="744" spans="1:12" x14ac:dyDescent="0.3">
      <c r="A744" s="2">
        <v>743</v>
      </c>
      <c r="B744" s="2">
        <v>1</v>
      </c>
      <c r="C744" s="2">
        <v>1</v>
      </c>
      <c r="D744" s="2" t="s">
        <v>1216</v>
      </c>
      <c r="E744" s="2" t="s">
        <v>17</v>
      </c>
      <c r="F744" s="2">
        <v>21</v>
      </c>
      <c r="G744" s="2">
        <v>2</v>
      </c>
      <c r="H744" s="2">
        <v>2</v>
      </c>
      <c r="I744" s="2" t="s">
        <v>448</v>
      </c>
      <c r="J744" s="2">
        <v>262.375</v>
      </c>
      <c r="K744" s="2" t="s">
        <v>449</v>
      </c>
      <c r="L744" s="2" t="s">
        <v>20</v>
      </c>
    </row>
    <row r="745" spans="1:12" x14ac:dyDescent="0.3">
      <c r="A745" s="2">
        <v>744</v>
      </c>
      <c r="B745" s="2">
        <v>0</v>
      </c>
      <c r="C745" s="2">
        <v>3</v>
      </c>
      <c r="D745" s="2" t="s">
        <v>987</v>
      </c>
      <c r="E745" s="2" t="s">
        <v>13</v>
      </c>
      <c r="F745" s="2">
        <v>24</v>
      </c>
      <c r="G745" s="2">
        <v>1</v>
      </c>
      <c r="H745" s="2">
        <v>0</v>
      </c>
      <c r="I745" s="2">
        <v>376566</v>
      </c>
      <c r="J745" s="2">
        <v>16.100000000000001</v>
      </c>
      <c r="L745" s="2" t="s">
        <v>15</v>
      </c>
    </row>
    <row r="746" spans="1:12" x14ac:dyDescent="0.3">
      <c r="A746" s="2">
        <v>745</v>
      </c>
      <c r="B746" s="2">
        <v>1</v>
      </c>
      <c r="C746" s="2">
        <v>3</v>
      </c>
      <c r="D746" s="2" t="s">
        <v>988</v>
      </c>
      <c r="E746" s="2" t="s">
        <v>13</v>
      </c>
      <c r="F746" s="2">
        <v>31</v>
      </c>
      <c r="G746" s="2">
        <v>0</v>
      </c>
      <c r="H746" s="2">
        <v>0</v>
      </c>
      <c r="I746" s="2" t="s">
        <v>989</v>
      </c>
      <c r="J746" s="2">
        <v>7.9249999999999998</v>
      </c>
      <c r="L746" s="2" t="s">
        <v>15</v>
      </c>
    </row>
    <row r="747" spans="1:12" x14ac:dyDescent="0.3">
      <c r="A747" s="2">
        <v>746</v>
      </c>
      <c r="B747" s="2">
        <v>0</v>
      </c>
      <c r="C747" s="2">
        <v>1</v>
      </c>
      <c r="D747" s="2" t="s">
        <v>990</v>
      </c>
      <c r="E747" s="2" t="s">
        <v>13</v>
      </c>
      <c r="F747" s="2">
        <v>70</v>
      </c>
      <c r="G747" s="2">
        <v>1</v>
      </c>
      <c r="H747" s="2">
        <v>1</v>
      </c>
      <c r="I747" s="2" t="s">
        <v>743</v>
      </c>
      <c r="J747" s="2">
        <v>71</v>
      </c>
      <c r="K747" s="2" t="s">
        <v>744</v>
      </c>
      <c r="L747" s="2" t="s">
        <v>15</v>
      </c>
    </row>
    <row r="748" spans="1:12" x14ac:dyDescent="0.3">
      <c r="A748" s="2">
        <v>747</v>
      </c>
      <c r="B748" s="2">
        <v>0</v>
      </c>
      <c r="C748" s="2">
        <v>3</v>
      </c>
      <c r="D748" s="2" t="s">
        <v>991</v>
      </c>
      <c r="E748" s="2" t="s">
        <v>13</v>
      </c>
      <c r="F748" s="2">
        <v>16</v>
      </c>
      <c r="G748" s="2">
        <v>1</v>
      </c>
      <c r="H748" s="2">
        <v>1</v>
      </c>
      <c r="I748" s="2" t="s">
        <v>403</v>
      </c>
      <c r="J748" s="2">
        <v>20.25</v>
      </c>
      <c r="L748" s="2" t="s">
        <v>15</v>
      </c>
    </row>
    <row r="749" spans="1:12" x14ac:dyDescent="0.3">
      <c r="A749" s="2">
        <v>748</v>
      </c>
      <c r="B749" s="2">
        <v>1</v>
      </c>
      <c r="C749" s="2">
        <v>2</v>
      </c>
      <c r="D749" s="2" t="s">
        <v>992</v>
      </c>
      <c r="E749" s="2" t="s">
        <v>17</v>
      </c>
      <c r="F749" s="2">
        <v>30</v>
      </c>
      <c r="G749" s="2">
        <v>0</v>
      </c>
      <c r="H749" s="2">
        <v>0</v>
      </c>
      <c r="I749" s="2">
        <v>250648</v>
      </c>
      <c r="J749" s="2">
        <v>13</v>
      </c>
      <c r="L749" s="2" t="s">
        <v>15</v>
      </c>
    </row>
    <row r="750" spans="1:12" x14ac:dyDescent="0.3">
      <c r="A750" s="2">
        <v>749</v>
      </c>
      <c r="B750" s="2">
        <v>0</v>
      </c>
      <c r="C750" s="2">
        <v>1</v>
      </c>
      <c r="D750" s="2" t="s">
        <v>993</v>
      </c>
      <c r="E750" s="2" t="s">
        <v>13</v>
      </c>
      <c r="F750" s="2">
        <v>19</v>
      </c>
      <c r="G750" s="2">
        <v>1</v>
      </c>
      <c r="H750" s="2">
        <v>0</v>
      </c>
      <c r="I750" s="2">
        <v>113773</v>
      </c>
      <c r="J750" s="2">
        <v>53.1</v>
      </c>
      <c r="K750" s="2" t="s">
        <v>994</v>
      </c>
      <c r="L750" s="2" t="s">
        <v>15</v>
      </c>
    </row>
    <row r="751" spans="1:12" x14ac:dyDescent="0.3">
      <c r="A751" s="2">
        <v>750</v>
      </c>
      <c r="B751" s="2">
        <v>0</v>
      </c>
      <c r="C751" s="2">
        <v>3</v>
      </c>
      <c r="D751" s="2" t="s">
        <v>995</v>
      </c>
      <c r="E751" s="2" t="s">
        <v>13</v>
      </c>
      <c r="F751" s="2">
        <v>31</v>
      </c>
      <c r="G751" s="2">
        <v>0</v>
      </c>
      <c r="H751" s="2">
        <v>0</v>
      </c>
      <c r="I751" s="2">
        <v>335097</v>
      </c>
      <c r="J751" s="2">
        <v>7.75</v>
      </c>
      <c r="L751" s="2" t="s">
        <v>27</v>
      </c>
    </row>
    <row r="752" spans="1:12" x14ac:dyDescent="0.3">
      <c r="A752" s="2">
        <v>751</v>
      </c>
      <c r="B752" s="2">
        <v>1</v>
      </c>
      <c r="C752" s="2">
        <v>2</v>
      </c>
      <c r="D752" s="2" t="s">
        <v>996</v>
      </c>
      <c r="E752" s="2" t="s">
        <v>17</v>
      </c>
      <c r="F752" s="2">
        <v>4</v>
      </c>
      <c r="G752" s="2">
        <v>1</v>
      </c>
      <c r="H752" s="2">
        <v>1</v>
      </c>
      <c r="I752" s="2">
        <v>29103</v>
      </c>
      <c r="J752" s="2">
        <v>23</v>
      </c>
      <c r="L752" s="2" t="s">
        <v>15</v>
      </c>
    </row>
    <row r="753" spans="1:12" x14ac:dyDescent="0.3">
      <c r="A753" s="2">
        <v>752</v>
      </c>
      <c r="B753" s="2">
        <v>1</v>
      </c>
      <c r="C753" s="2">
        <v>3</v>
      </c>
      <c r="D753" s="2" t="s">
        <v>997</v>
      </c>
      <c r="E753" s="2" t="s">
        <v>13</v>
      </c>
      <c r="F753" s="2">
        <v>6</v>
      </c>
      <c r="G753" s="2">
        <v>0</v>
      </c>
      <c r="H753" s="2">
        <v>1</v>
      </c>
      <c r="I753" s="2">
        <v>392096</v>
      </c>
      <c r="J753" s="2">
        <v>12.475</v>
      </c>
      <c r="K753" s="2" t="s">
        <v>998</v>
      </c>
      <c r="L753" s="2" t="s">
        <v>15</v>
      </c>
    </row>
    <row r="754" spans="1:12" x14ac:dyDescent="0.3">
      <c r="A754" s="2">
        <v>753</v>
      </c>
      <c r="B754" s="2">
        <v>0</v>
      </c>
      <c r="C754" s="2">
        <v>3</v>
      </c>
      <c r="D754" s="2" t="s">
        <v>999</v>
      </c>
      <c r="E754" s="2" t="s">
        <v>13</v>
      </c>
      <c r="F754" s="2">
        <v>33</v>
      </c>
      <c r="G754" s="2">
        <v>0</v>
      </c>
      <c r="H754" s="2">
        <v>0</v>
      </c>
      <c r="I754" s="2">
        <v>345780</v>
      </c>
      <c r="J754" s="2">
        <v>9.5</v>
      </c>
      <c r="L754" s="2" t="s">
        <v>15</v>
      </c>
    </row>
    <row r="755" spans="1:12" x14ac:dyDescent="0.3">
      <c r="A755" s="2">
        <v>754</v>
      </c>
      <c r="B755" s="2">
        <v>0</v>
      </c>
      <c r="C755" s="2">
        <v>3</v>
      </c>
      <c r="D755" s="2" t="s">
        <v>1000</v>
      </c>
      <c r="E755" s="2" t="s">
        <v>13</v>
      </c>
      <c r="F755" s="2">
        <v>23</v>
      </c>
      <c r="G755" s="2">
        <v>0</v>
      </c>
      <c r="H755" s="2">
        <v>0</v>
      </c>
      <c r="I755" s="2">
        <v>349204</v>
      </c>
      <c r="J755" s="2">
        <v>7.8958000000000004</v>
      </c>
      <c r="L755" s="2" t="s">
        <v>15</v>
      </c>
    </row>
    <row r="756" spans="1:12" x14ac:dyDescent="0.3">
      <c r="A756" s="2">
        <v>755</v>
      </c>
      <c r="B756" s="2">
        <v>1</v>
      </c>
      <c r="C756" s="2">
        <v>2</v>
      </c>
      <c r="D756" s="2" t="s">
        <v>1001</v>
      </c>
      <c r="E756" s="2" t="s">
        <v>17</v>
      </c>
      <c r="F756" s="2">
        <v>48</v>
      </c>
      <c r="G756" s="2">
        <v>1</v>
      </c>
      <c r="H756" s="2">
        <v>2</v>
      </c>
      <c r="I756" s="2">
        <v>220845</v>
      </c>
      <c r="J756" s="2">
        <v>65</v>
      </c>
      <c r="L756" s="2" t="s">
        <v>15</v>
      </c>
    </row>
    <row r="757" spans="1:12" x14ac:dyDescent="0.3">
      <c r="A757" s="2">
        <v>756</v>
      </c>
      <c r="B757" s="2">
        <v>1</v>
      </c>
      <c r="C757" s="2">
        <v>2</v>
      </c>
      <c r="D757" s="2" t="s">
        <v>1002</v>
      </c>
      <c r="E757" s="2" t="s">
        <v>13</v>
      </c>
      <c r="F757" s="2">
        <v>0.67</v>
      </c>
      <c r="G757" s="2">
        <v>1</v>
      </c>
      <c r="H757" s="2">
        <v>1</v>
      </c>
      <c r="I757" s="2">
        <v>250649</v>
      </c>
      <c r="J757" s="2">
        <v>14.5</v>
      </c>
      <c r="L757" s="2" t="s">
        <v>15</v>
      </c>
    </row>
    <row r="758" spans="1:12" x14ac:dyDescent="0.3">
      <c r="A758" s="2">
        <v>757</v>
      </c>
      <c r="B758" s="2">
        <v>0</v>
      </c>
      <c r="C758" s="2">
        <v>3</v>
      </c>
      <c r="D758" s="2" t="s">
        <v>1003</v>
      </c>
      <c r="E758" s="2" t="s">
        <v>13</v>
      </c>
      <c r="F758" s="2">
        <v>28</v>
      </c>
      <c r="G758" s="2">
        <v>0</v>
      </c>
      <c r="H758" s="2">
        <v>0</v>
      </c>
      <c r="I758" s="2">
        <v>350042</v>
      </c>
      <c r="J758" s="2">
        <v>7.7957999999999998</v>
      </c>
      <c r="L758" s="2" t="s">
        <v>15</v>
      </c>
    </row>
    <row r="759" spans="1:12" x14ac:dyDescent="0.3">
      <c r="A759" s="2">
        <v>758</v>
      </c>
      <c r="B759" s="2">
        <v>0</v>
      </c>
      <c r="C759" s="2">
        <v>2</v>
      </c>
      <c r="D759" s="2" t="s">
        <v>1004</v>
      </c>
      <c r="E759" s="2" t="s">
        <v>13</v>
      </c>
      <c r="F759" s="2">
        <v>18</v>
      </c>
      <c r="G759" s="2">
        <v>0</v>
      </c>
      <c r="H759" s="2">
        <v>0</v>
      </c>
      <c r="I759" s="2">
        <v>29108</v>
      </c>
      <c r="J759" s="2">
        <v>11.5</v>
      </c>
      <c r="L759" s="2" t="s">
        <v>15</v>
      </c>
    </row>
    <row r="760" spans="1:12" x14ac:dyDescent="0.3">
      <c r="A760" s="2">
        <v>759</v>
      </c>
      <c r="B760" s="2">
        <v>0</v>
      </c>
      <c r="C760" s="2">
        <v>3</v>
      </c>
      <c r="D760" s="2" t="s">
        <v>1005</v>
      </c>
      <c r="E760" s="2" t="s">
        <v>13</v>
      </c>
      <c r="F760" s="2">
        <v>34</v>
      </c>
      <c r="G760" s="2">
        <v>0</v>
      </c>
      <c r="H760" s="2">
        <v>0</v>
      </c>
      <c r="I760" s="2">
        <v>363294</v>
      </c>
      <c r="J760" s="2">
        <v>8.0500000000000007</v>
      </c>
      <c r="L760" s="2" t="s">
        <v>15</v>
      </c>
    </row>
    <row r="761" spans="1:12" x14ac:dyDescent="0.3">
      <c r="A761" s="2">
        <v>760</v>
      </c>
      <c r="B761" s="2">
        <v>1</v>
      </c>
      <c r="C761" s="2">
        <v>1</v>
      </c>
      <c r="D761" s="2" t="s">
        <v>1006</v>
      </c>
      <c r="E761" s="2" t="s">
        <v>17</v>
      </c>
      <c r="F761" s="2">
        <v>33</v>
      </c>
      <c r="G761" s="2">
        <v>0</v>
      </c>
      <c r="H761" s="2">
        <v>0</v>
      </c>
      <c r="I761" s="2">
        <v>110152</v>
      </c>
      <c r="J761" s="2">
        <v>86.5</v>
      </c>
      <c r="K761" s="2" t="s">
        <v>371</v>
      </c>
      <c r="L761" s="2" t="s">
        <v>15</v>
      </c>
    </row>
    <row r="762" spans="1:12" x14ac:dyDescent="0.3">
      <c r="A762" s="2">
        <v>761</v>
      </c>
      <c r="B762" s="2">
        <v>0</v>
      </c>
      <c r="C762" s="2">
        <v>3</v>
      </c>
      <c r="D762" s="2" t="s">
        <v>1007</v>
      </c>
      <c r="E762" s="2" t="s">
        <v>13</v>
      </c>
      <c r="G762" s="2">
        <v>0</v>
      </c>
      <c r="H762" s="2">
        <v>0</v>
      </c>
      <c r="I762" s="2">
        <v>358585</v>
      </c>
      <c r="J762" s="2">
        <v>14.5</v>
      </c>
      <c r="L762" s="2" t="s">
        <v>15</v>
      </c>
    </row>
    <row r="763" spans="1:12" x14ac:dyDescent="0.3">
      <c r="A763" s="2">
        <v>762</v>
      </c>
      <c r="B763" s="2">
        <v>0</v>
      </c>
      <c r="C763" s="2">
        <v>3</v>
      </c>
      <c r="D763" s="2" t="s">
        <v>1008</v>
      </c>
      <c r="E763" s="2" t="s">
        <v>13</v>
      </c>
      <c r="F763" s="2">
        <v>41</v>
      </c>
      <c r="G763" s="2">
        <v>0</v>
      </c>
      <c r="H763" s="2">
        <v>0</v>
      </c>
      <c r="I763" s="2" t="s">
        <v>1009</v>
      </c>
      <c r="J763" s="2">
        <v>7.125</v>
      </c>
      <c r="L763" s="2" t="s">
        <v>15</v>
      </c>
    </row>
    <row r="764" spans="1:12" x14ac:dyDescent="0.3">
      <c r="A764" s="2">
        <v>763</v>
      </c>
      <c r="B764" s="2">
        <v>1</v>
      </c>
      <c r="C764" s="2">
        <v>3</v>
      </c>
      <c r="D764" s="2" t="s">
        <v>1010</v>
      </c>
      <c r="E764" s="2" t="s">
        <v>13</v>
      </c>
      <c r="F764" s="2">
        <v>20</v>
      </c>
      <c r="G764" s="2">
        <v>0</v>
      </c>
      <c r="H764" s="2">
        <v>0</v>
      </c>
      <c r="I764" s="2">
        <v>2663</v>
      </c>
      <c r="J764" s="2">
        <v>7.2291999999999996</v>
      </c>
      <c r="L764" s="2" t="s">
        <v>20</v>
      </c>
    </row>
    <row r="765" spans="1:12" x14ac:dyDescent="0.3">
      <c r="A765" s="2">
        <v>764</v>
      </c>
      <c r="B765" s="2">
        <v>1</v>
      </c>
      <c r="C765" s="2">
        <v>1</v>
      </c>
      <c r="D765" s="2" t="s">
        <v>1011</v>
      </c>
      <c r="E765" s="2" t="s">
        <v>17</v>
      </c>
      <c r="F765" s="2">
        <v>36</v>
      </c>
      <c r="G765" s="2">
        <v>1</v>
      </c>
      <c r="H765" s="2">
        <v>2</v>
      </c>
      <c r="I765" s="2">
        <v>113760</v>
      </c>
      <c r="J765" s="2">
        <v>120</v>
      </c>
      <c r="K765" s="2" t="s">
        <v>550</v>
      </c>
      <c r="L765" s="2" t="s">
        <v>15</v>
      </c>
    </row>
    <row r="766" spans="1:12" x14ac:dyDescent="0.3">
      <c r="A766" s="2">
        <v>765</v>
      </c>
      <c r="B766" s="2">
        <v>0</v>
      </c>
      <c r="C766" s="2">
        <v>3</v>
      </c>
      <c r="D766" s="2" t="s">
        <v>1012</v>
      </c>
      <c r="E766" s="2" t="s">
        <v>13</v>
      </c>
      <c r="F766" s="2">
        <v>16</v>
      </c>
      <c r="G766" s="2">
        <v>0</v>
      </c>
      <c r="H766" s="2">
        <v>0</v>
      </c>
      <c r="I766" s="2">
        <v>347074</v>
      </c>
      <c r="J766" s="2">
        <v>7.7750000000000004</v>
      </c>
      <c r="L766" s="2" t="s">
        <v>15</v>
      </c>
    </row>
    <row r="767" spans="1:12" x14ac:dyDescent="0.3">
      <c r="A767" s="2">
        <v>766</v>
      </c>
      <c r="B767" s="2">
        <v>1</v>
      </c>
      <c r="C767" s="2">
        <v>1</v>
      </c>
      <c r="D767" s="2" t="s">
        <v>1013</v>
      </c>
      <c r="E767" s="2" t="s">
        <v>17</v>
      </c>
      <c r="F767" s="2">
        <v>51</v>
      </c>
      <c r="G767" s="2">
        <v>1</v>
      </c>
      <c r="H767" s="2">
        <v>0</v>
      </c>
      <c r="I767" s="2">
        <v>13502</v>
      </c>
      <c r="J767" s="2">
        <v>77.958299999999994</v>
      </c>
      <c r="K767" s="2" t="s">
        <v>1014</v>
      </c>
      <c r="L767" s="2" t="s">
        <v>15</v>
      </c>
    </row>
    <row r="768" spans="1:12" x14ac:dyDescent="0.3">
      <c r="A768" s="2">
        <v>767</v>
      </c>
      <c r="B768" s="2">
        <v>0</v>
      </c>
      <c r="C768" s="2">
        <v>1</v>
      </c>
      <c r="D768" s="2" t="s">
        <v>1015</v>
      </c>
      <c r="E768" s="2" t="s">
        <v>13</v>
      </c>
      <c r="G768" s="2">
        <v>0</v>
      </c>
      <c r="H768" s="2">
        <v>0</v>
      </c>
      <c r="I768" s="2">
        <v>112379</v>
      </c>
      <c r="J768" s="2">
        <v>39.6</v>
      </c>
      <c r="L768" s="2" t="s">
        <v>20</v>
      </c>
    </row>
    <row r="769" spans="1:12" x14ac:dyDescent="0.3">
      <c r="A769" s="2">
        <v>768</v>
      </c>
      <c r="B769" s="2">
        <v>0</v>
      </c>
      <c r="C769" s="2">
        <v>3</v>
      </c>
      <c r="D769" s="2" t="s">
        <v>1016</v>
      </c>
      <c r="E769" s="2" t="s">
        <v>17</v>
      </c>
      <c r="F769" s="2">
        <v>30.5</v>
      </c>
      <c r="G769" s="2">
        <v>0</v>
      </c>
      <c r="H769" s="2">
        <v>0</v>
      </c>
      <c r="I769" s="2">
        <v>364850</v>
      </c>
      <c r="J769" s="2">
        <v>7.75</v>
      </c>
      <c r="L769" s="2" t="s">
        <v>27</v>
      </c>
    </row>
    <row r="770" spans="1:12" x14ac:dyDescent="0.3">
      <c r="A770" s="2">
        <v>769</v>
      </c>
      <c r="B770" s="2">
        <v>0</v>
      </c>
      <c r="C770" s="2">
        <v>3</v>
      </c>
      <c r="D770" s="2" t="s">
        <v>1017</v>
      </c>
      <c r="E770" s="2" t="s">
        <v>13</v>
      </c>
      <c r="G770" s="2">
        <v>1</v>
      </c>
      <c r="H770" s="2">
        <v>0</v>
      </c>
      <c r="I770" s="2">
        <v>371110</v>
      </c>
      <c r="J770" s="2">
        <v>24.15</v>
      </c>
      <c r="L770" s="2" t="s">
        <v>27</v>
      </c>
    </row>
    <row r="771" spans="1:12" x14ac:dyDescent="0.3">
      <c r="A771" s="2">
        <v>770</v>
      </c>
      <c r="B771" s="2">
        <v>0</v>
      </c>
      <c r="C771" s="2">
        <v>3</v>
      </c>
      <c r="D771" s="2" t="s">
        <v>1018</v>
      </c>
      <c r="E771" s="2" t="s">
        <v>13</v>
      </c>
      <c r="F771" s="2">
        <v>32</v>
      </c>
      <c r="G771" s="2">
        <v>0</v>
      </c>
      <c r="H771" s="2">
        <v>0</v>
      </c>
      <c r="I771" s="2">
        <v>8471</v>
      </c>
      <c r="J771" s="2">
        <v>8.3625000000000007</v>
      </c>
      <c r="L771" s="2" t="s">
        <v>15</v>
      </c>
    </row>
    <row r="772" spans="1:12" x14ac:dyDescent="0.3">
      <c r="A772" s="2">
        <v>771</v>
      </c>
      <c r="B772" s="2">
        <v>0</v>
      </c>
      <c r="C772" s="2">
        <v>3</v>
      </c>
      <c r="D772" s="2" t="s">
        <v>1019</v>
      </c>
      <c r="E772" s="2" t="s">
        <v>13</v>
      </c>
      <c r="F772" s="2">
        <v>24</v>
      </c>
      <c r="G772" s="2">
        <v>0</v>
      </c>
      <c r="H772" s="2">
        <v>0</v>
      </c>
      <c r="I772" s="2">
        <v>345781</v>
      </c>
      <c r="J772" s="2">
        <v>9.5</v>
      </c>
      <c r="L772" s="2" t="s">
        <v>15</v>
      </c>
    </row>
    <row r="773" spans="1:12" x14ac:dyDescent="0.3">
      <c r="A773" s="2">
        <v>772</v>
      </c>
      <c r="B773" s="2">
        <v>0</v>
      </c>
      <c r="C773" s="2">
        <v>3</v>
      </c>
      <c r="D773" s="2" t="s">
        <v>1020</v>
      </c>
      <c r="E773" s="2" t="s">
        <v>13</v>
      </c>
      <c r="F773" s="2">
        <v>48</v>
      </c>
      <c r="G773" s="2">
        <v>0</v>
      </c>
      <c r="H773" s="2">
        <v>0</v>
      </c>
      <c r="I773" s="2">
        <v>350047</v>
      </c>
      <c r="J773" s="2">
        <v>7.8541999999999996</v>
      </c>
      <c r="L773" s="2" t="s">
        <v>15</v>
      </c>
    </row>
    <row r="774" spans="1:12" x14ac:dyDescent="0.3">
      <c r="A774" s="2">
        <v>773</v>
      </c>
      <c r="B774" s="2">
        <v>0</v>
      </c>
      <c r="C774" s="2">
        <v>2</v>
      </c>
      <c r="D774" s="2" t="s">
        <v>1021</v>
      </c>
      <c r="E774" s="2" t="s">
        <v>17</v>
      </c>
      <c r="F774" s="2">
        <v>57</v>
      </c>
      <c r="G774" s="2">
        <v>0</v>
      </c>
      <c r="H774" s="2">
        <v>0</v>
      </c>
      <c r="I774" s="2" t="s">
        <v>1022</v>
      </c>
      <c r="J774" s="2">
        <v>10.5</v>
      </c>
      <c r="K774" s="2" t="s">
        <v>1023</v>
      </c>
      <c r="L774" s="2" t="s">
        <v>15</v>
      </c>
    </row>
    <row r="775" spans="1:12" x14ac:dyDescent="0.3">
      <c r="A775" s="2">
        <v>774</v>
      </c>
      <c r="B775" s="2">
        <v>0</v>
      </c>
      <c r="C775" s="2">
        <v>3</v>
      </c>
      <c r="D775" s="2" t="s">
        <v>1024</v>
      </c>
      <c r="E775" s="2" t="s">
        <v>13</v>
      </c>
      <c r="G775" s="2">
        <v>0</v>
      </c>
      <c r="H775" s="2">
        <v>0</v>
      </c>
      <c r="I775" s="2">
        <v>2674</v>
      </c>
      <c r="J775" s="2">
        <v>7.2249999999999996</v>
      </c>
      <c r="L775" s="2" t="s">
        <v>20</v>
      </c>
    </row>
    <row r="776" spans="1:12" x14ac:dyDescent="0.3">
      <c r="A776" s="2">
        <v>775</v>
      </c>
      <c r="B776" s="2">
        <v>1</v>
      </c>
      <c r="C776" s="2">
        <v>2</v>
      </c>
      <c r="D776" s="2" t="s">
        <v>1025</v>
      </c>
      <c r="E776" s="2" t="s">
        <v>17</v>
      </c>
      <c r="F776" s="2">
        <v>54</v>
      </c>
      <c r="G776" s="2">
        <v>1</v>
      </c>
      <c r="H776" s="2">
        <v>3</v>
      </c>
      <c r="I776" s="2">
        <v>29105</v>
      </c>
      <c r="J776" s="2">
        <v>23</v>
      </c>
      <c r="L776" s="2" t="s">
        <v>15</v>
      </c>
    </row>
    <row r="777" spans="1:12" x14ac:dyDescent="0.3">
      <c r="A777" s="2">
        <v>776</v>
      </c>
      <c r="B777" s="2">
        <v>0</v>
      </c>
      <c r="C777" s="2">
        <v>3</v>
      </c>
      <c r="D777" s="2" t="s">
        <v>1026</v>
      </c>
      <c r="E777" s="2" t="s">
        <v>13</v>
      </c>
      <c r="F777" s="2">
        <v>18</v>
      </c>
      <c r="G777" s="2">
        <v>0</v>
      </c>
      <c r="H777" s="2">
        <v>0</v>
      </c>
      <c r="I777" s="2">
        <v>347078</v>
      </c>
      <c r="J777" s="2">
        <v>7.75</v>
      </c>
      <c r="L777" s="2" t="s">
        <v>15</v>
      </c>
    </row>
    <row r="778" spans="1:12" x14ac:dyDescent="0.3">
      <c r="A778" s="2">
        <v>777</v>
      </c>
      <c r="B778" s="2">
        <v>0</v>
      </c>
      <c r="C778" s="2">
        <v>3</v>
      </c>
      <c r="D778" s="2" t="s">
        <v>1027</v>
      </c>
      <c r="E778" s="2" t="s">
        <v>13</v>
      </c>
      <c r="G778" s="2">
        <v>0</v>
      </c>
      <c r="H778" s="2">
        <v>0</v>
      </c>
      <c r="I778" s="2">
        <v>383121</v>
      </c>
      <c r="J778" s="2">
        <v>7.75</v>
      </c>
      <c r="K778" s="2" t="s">
        <v>1028</v>
      </c>
      <c r="L778" s="2" t="s">
        <v>27</v>
      </c>
    </row>
    <row r="779" spans="1:12" x14ac:dyDescent="0.3">
      <c r="A779" s="2">
        <v>778</v>
      </c>
      <c r="B779" s="2">
        <v>1</v>
      </c>
      <c r="C779" s="2">
        <v>3</v>
      </c>
      <c r="D779" s="2" t="s">
        <v>1029</v>
      </c>
      <c r="E779" s="2" t="s">
        <v>17</v>
      </c>
      <c r="F779" s="2">
        <v>5</v>
      </c>
      <c r="G779" s="2">
        <v>0</v>
      </c>
      <c r="H779" s="2">
        <v>0</v>
      </c>
      <c r="I779" s="2">
        <v>364516</v>
      </c>
      <c r="J779" s="2">
        <v>12.475</v>
      </c>
      <c r="L779" s="2" t="s">
        <v>15</v>
      </c>
    </row>
    <row r="780" spans="1:12" x14ac:dyDescent="0.3">
      <c r="A780" s="2">
        <v>779</v>
      </c>
      <c r="B780" s="2">
        <v>0</v>
      </c>
      <c r="C780" s="2">
        <v>3</v>
      </c>
      <c r="D780" s="2" t="s">
        <v>1030</v>
      </c>
      <c r="E780" s="2" t="s">
        <v>13</v>
      </c>
      <c r="G780" s="2">
        <v>0</v>
      </c>
      <c r="H780" s="2">
        <v>0</v>
      </c>
      <c r="I780" s="2">
        <v>36865</v>
      </c>
      <c r="J780" s="2">
        <v>7.7374999999999998</v>
      </c>
      <c r="L780" s="2" t="s">
        <v>27</v>
      </c>
    </row>
    <row r="781" spans="1:12" x14ac:dyDescent="0.3">
      <c r="A781" s="2">
        <v>780</v>
      </c>
      <c r="B781" s="2">
        <v>1</v>
      </c>
      <c r="C781" s="2">
        <v>1</v>
      </c>
      <c r="D781" s="2" t="s">
        <v>1031</v>
      </c>
      <c r="E781" s="2" t="s">
        <v>17</v>
      </c>
      <c r="F781" s="2">
        <v>43</v>
      </c>
      <c r="G781" s="2">
        <v>0</v>
      </c>
      <c r="H781" s="2">
        <v>1</v>
      </c>
      <c r="I781" s="2">
        <v>24160</v>
      </c>
      <c r="J781" s="2">
        <v>211.33750000000001</v>
      </c>
      <c r="K781" s="2" t="s">
        <v>1032</v>
      </c>
      <c r="L781" s="2" t="s">
        <v>15</v>
      </c>
    </row>
    <row r="782" spans="1:12" x14ac:dyDescent="0.3">
      <c r="A782" s="2">
        <v>781</v>
      </c>
      <c r="B782" s="2">
        <v>1</v>
      </c>
      <c r="C782" s="2">
        <v>3</v>
      </c>
      <c r="D782" s="2" t="s">
        <v>1033</v>
      </c>
      <c r="E782" s="2" t="s">
        <v>17</v>
      </c>
      <c r="F782" s="2">
        <v>13</v>
      </c>
      <c r="G782" s="2">
        <v>0</v>
      </c>
      <c r="H782" s="2">
        <v>0</v>
      </c>
      <c r="I782" s="2">
        <v>2687</v>
      </c>
      <c r="J782" s="2">
        <v>7.2291999999999996</v>
      </c>
      <c r="L782" s="2" t="s">
        <v>20</v>
      </c>
    </row>
    <row r="783" spans="1:12" x14ac:dyDescent="0.3">
      <c r="A783" s="2">
        <v>782</v>
      </c>
      <c r="B783" s="2">
        <v>1</v>
      </c>
      <c r="C783" s="2">
        <v>1</v>
      </c>
      <c r="D783" s="2" t="s">
        <v>1034</v>
      </c>
      <c r="E783" s="2" t="s">
        <v>17</v>
      </c>
      <c r="F783" s="2">
        <v>17</v>
      </c>
      <c r="G783" s="2">
        <v>1</v>
      </c>
      <c r="H783" s="2">
        <v>0</v>
      </c>
      <c r="I783" s="2">
        <v>17474</v>
      </c>
      <c r="J783" s="2">
        <v>57</v>
      </c>
      <c r="K783" s="2" t="s">
        <v>929</v>
      </c>
      <c r="L783" s="2" t="s">
        <v>15</v>
      </c>
    </row>
    <row r="784" spans="1:12" x14ac:dyDescent="0.3">
      <c r="A784" s="2">
        <v>783</v>
      </c>
      <c r="B784" s="2">
        <v>0</v>
      </c>
      <c r="C784" s="2">
        <v>1</v>
      </c>
      <c r="D784" s="2" t="s">
        <v>1035</v>
      </c>
      <c r="E784" s="2" t="s">
        <v>13</v>
      </c>
      <c r="F784" s="2">
        <v>29</v>
      </c>
      <c r="G784" s="2">
        <v>0</v>
      </c>
      <c r="H784" s="2">
        <v>0</v>
      </c>
      <c r="I784" s="2">
        <v>113501</v>
      </c>
      <c r="J784" s="2">
        <v>30</v>
      </c>
      <c r="K784" s="2" t="s">
        <v>1036</v>
      </c>
      <c r="L784" s="2" t="s">
        <v>15</v>
      </c>
    </row>
    <row r="785" spans="1:12" x14ac:dyDescent="0.3">
      <c r="A785" s="2">
        <v>784</v>
      </c>
      <c r="B785" s="2">
        <v>0</v>
      </c>
      <c r="C785" s="2">
        <v>3</v>
      </c>
      <c r="D785" s="2" t="s">
        <v>1037</v>
      </c>
      <c r="E785" s="2" t="s">
        <v>13</v>
      </c>
      <c r="G785" s="2">
        <v>1</v>
      </c>
      <c r="H785" s="2">
        <v>2</v>
      </c>
      <c r="I785" s="2" t="s">
        <v>1038</v>
      </c>
      <c r="J785" s="2">
        <v>23.45</v>
      </c>
      <c r="L785" s="2" t="s">
        <v>15</v>
      </c>
    </row>
    <row r="786" spans="1:12" x14ac:dyDescent="0.3">
      <c r="A786" s="2">
        <v>785</v>
      </c>
      <c r="B786" s="2">
        <v>0</v>
      </c>
      <c r="C786" s="2">
        <v>3</v>
      </c>
      <c r="D786" s="2" t="s">
        <v>1039</v>
      </c>
      <c r="E786" s="2" t="s">
        <v>13</v>
      </c>
      <c r="F786" s="2">
        <v>25</v>
      </c>
      <c r="G786" s="2">
        <v>0</v>
      </c>
      <c r="H786" s="2">
        <v>0</v>
      </c>
      <c r="I786" s="2" t="s">
        <v>1040</v>
      </c>
      <c r="J786" s="2">
        <v>7.05</v>
      </c>
      <c r="L786" s="2" t="s">
        <v>15</v>
      </c>
    </row>
    <row r="787" spans="1:12" x14ac:dyDescent="0.3">
      <c r="A787" s="2">
        <v>786</v>
      </c>
      <c r="B787" s="2">
        <v>0</v>
      </c>
      <c r="C787" s="2">
        <v>3</v>
      </c>
      <c r="D787" s="2" t="s">
        <v>1041</v>
      </c>
      <c r="E787" s="2" t="s">
        <v>13</v>
      </c>
      <c r="F787" s="2">
        <v>25</v>
      </c>
      <c r="G787" s="2">
        <v>0</v>
      </c>
      <c r="H787" s="2">
        <v>0</v>
      </c>
      <c r="I787" s="2">
        <v>374887</v>
      </c>
      <c r="J787" s="2">
        <v>7.25</v>
      </c>
      <c r="L787" s="2" t="s">
        <v>15</v>
      </c>
    </row>
    <row r="788" spans="1:12" x14ac:dyDescent="0.3">
      <c r="A788" s="2">
        <v>787</v>
      </c>
      <c r="B788" s="2">
        <v>1</v>
      </c>
      <c r="C788" s="2">
        <v>3</v>
      </c>
      <c r="D788" s="2" t="s">
        <v>1042</v>
      </c>
      <c r="E788" s="2" t="s">
        <v>17</v>
      </c>
      <c r="F788" s="2">
        <v>18</v>
      </c>
      <c r="G788" s="2">
        <v>0</v>
      </c>
      <c r="H788" s="2">
        <v>0</v>
      </c>
      <c r="I788" s="2">
        <v>3101265</v>
      </c>
      <c r="J788" s="2">
        <v>7.4958</v>
      </c>
      <c r="L788" s="2" t="s">
        <v>15</v>
      </c>
    </row>
    <row r="789" spans="1:12" x14ac:dyDescent="0.3">
      <c r="A789" s="2">
        <v>788</v>
      </c>
      <c r="B789" s="2">
        <v>0</v>
      </c>
      <c r="C789" s="2">
        <v>3</v>
      </c>
      <c r="D789" s="2" t="s">
        <v>1043</v>
      </c>
      <c r="E789" s="2" t="s">
        <v>13</v>
      </c>
      <c r="F789" s="2">
        <v>8</v>
      </c>
      <c r="G789" s="2">
        <v>4</v>
      </c>
      <c r="H789" s="2">
        <v>1</v>
      </c>
      <c r="I789" s="2">
        <v>382652</v>
      </c>
      <c r="J789" s="2">
        <v>29.125</v>
      </c>
      <c r="L789" s="2" t="s">
        <v>27</v>
      </c>
    </row>
    <row r="790" spans="1:12" x14ac:dyDescent="0.3">
      <c r="A790" s="2">
        <v>789</v>
      </c>
      <c r="B790" s="2">
        <v>1</v>
      </c>
      <c r="C790" s="2">
        <v>3</v>
      </c>
      <c r="D790" s="2" t="s">
        <v>1044</v>
      </c>
      <c r="E790" s="2" t="s">
        <v>13</v>
      </c>
      <c r="F790" s="2">
        <v>1</v>
      </c>
      <c r="G790" s="2">
        <v>1</v>
      </c>
      <c r="H790" s="2">
        <v>2</v>
      </c>
      <c r="I790" s="2" t="s">
        <v>151</v>
      </c>
      <c r="J790" s="2">
        <v>20.574999999999999</v>
      </c>
      <c r="L790" s="2" t="s">
        <v>15</v>
      </c>
    </row>
    <row r="791" spans="1:12" x14ac:dyDescent="0.3">
      <c r="A791" s="2">
        <v>790</v>
      </c>
      <c r="B791" s="2">
        <v>0</v>
      </c>
      <c r="C791" s="2">
        <v>1</v>
      </c>
      <c r="D791" s="2" t="s">
        <v>1045</v>
      </c>
      <c r="E791" s="2" t="s">
        <v>13</v>
      </c>
      <c r="F791" s="2">
        <v>46</v>
      </c>
      <c r="G791" s="2">
        <v>0</v>
      </c>
      <c r="H791" s="2">
        <v>0</v>
      </c>
      <c r="I791" s="2" t="s">
        <v>215</v>
      </c>
      <c r="J791" s="2">
        <v>79.2</v>
      </c>
      <c r="K791" s="2" t="s">
        <v>1046</v>
      </c>
      <c r="L791" s="2" t="s">
        <v>20</v>
      </c>
    </row>
    <row r="792" spans="1:12" x14ac:dyDescent="0.3">
      <c r="A792" s="2">
        <v>791</v>
      </c>
      <c r="B792" s="2">
        <v>0</v>
      </c>
      <c r="C792" s="2">
        <v>3</v>
      </c>
      <c r="D792" s="2" t="s">
        <v>1193</v>
      </c>
      <c r="E792" s="2" t="s">
        <v>13</v>
      </c>
      <c r="G792" s="2">
        <v>0</v>
      </c>
      <c r="H792" s="2">
        <v>0</v>
      </c>
      <c r="I792" s="2">
        <v>12460</v>
      </c>
      <c r="J792" s="2">
        <v>7.75</v>
      </c>
      <c r="L792" s="2" t="s">
        <v>27</v>
      </c>
    </row>
    <row r="793" spans="1:12" x14ac:dyDescent="0.3">
      <c r="A793" s="2">
        <v>792</v>
      </c>
      <c r="B793" s="2">
        <v>0</v>
      </c>
      <c r="C793" s="2">
        <v>2</v>
      </c>
      <c r="D793" s="2" t="s">
        <v>1047</v>
      </c>
      <c r="E793" s="2" t="s">
        <v>13</v>
      </c>
      <c r="F793" s="2">
        <v>16</v>
      </c>
      <c r="G793" s="2">
        <v>0</v>
      </c>
      <c r="H793" s="2">
        <v>0</v>
      </c>
      <c r="I793" s="2">
        <v>239865</v>
      </c>
      <c r="J793" s="2">
        <v>26</v>
      </c>
      <c r="L793" s="2" t="s">
        <v>15</v>
      </c>
    </row>
    <row r="794" spans="1:12" x14ac:dyDescent="0.3">
      <c r="A794" s="2">
        <v>793</v>
      </c>
      <c r="B794" s="2">
        <v>0</v>
      </c>
      <c r="C794" s="2">
        <v>3</v>
      </c>
      <c r="D794" s="2" t="s">
        <v>1048</v>
      </c>
      <c r="E794" s="2" t="s">
        <v>17</v>
      </c>
      <c r="G794" s="2">
        <v>8</v>
      </c>
      <c r="H794" s="2">
        <v>2</v>
      </c>
      <c r="I794" s="2" t="s">
        <v>243</v>
      </c>
      <c r="J794" s="2">
        <v>69.55</v>
      </c>
      <c r="L794" s="2" t="s">
        <v>15</v>
      </c>
    </row>
    <row r="795" spans="1:12" x14ac:dyDescent="0.3">
      <c r="A795" s="2">
        <v>794</v>
      </c>
      <c r="B795" s="2">
        <v>0</v>
      </c>
      <c r="C795" s="2">
        <v>1</v>
      </c>
      <c r="D795" s="2" t="s">
        <v>1049</v>
      </c>
      <c r="E795" s="2" t="s">
        <v>13</v>
      </c>
      <c r="G795" s="2">
        <v>0</v>
      </c>
      <c r="H795" s="2">
        <v>0</v>
      </c>
      <c r="I795" s="2" t="s">
        <v>1050</v>
      </c>
      <c r="J795" s="2">
        <v>30.695799999999998</v>
      </c>
      <c r="L795" s="2" t="s">
        <v>20</v>
      </c>
    </row>
    <row r="796" spans="1:12" x14ac:dyDescent="0.3">
      <c r="A796" s="2">
        <v>795</v>
      </c>
      <c r="B796" s="2">
        <v>0</v>
      </c>
      <c r="C796" s="2">
        <v>3</v>
      </c>
      <c r="D796" s="2" t="s">
        <v>1051</v>
      </c>
      <c r="E796" s="2" t="s">
        <v>13</v>
      </c>
      <c r="F796" s="2">
        <v>25</v>
      </c>
      <c r="G796" s="2">
        <v>0</v>
      </c>
      <c r="H796" s="2">
        <v>0</v>
      </c>
      <c r="I796" s="2">
        <v>349203</v>
      </c>
      <c r="J796" s="2">
        <v>7.8958000000000004</v>
      </c>
      <c r="L796" s="2" t="s">
        <v>15</v>
      </c>
    </row>
    <row r="797" spans="1:12" x14ac:dyDescent="0.3">
      <c r="A797" s="2">
        <v>796</v>
      </c>
      <c r="B797" s="2">
        <v>0</v>
      </c>
      <c r="C797" s="2">
        <v>2</v>
      </c>
      <c r="D797" s="2" t="s">
        <v>1052</v>
      </c>
      <c r="E797" s="2" t="s">
        <v>13</v>
      </c>
      <c r="F797" s="2">
        <v>39</v>
      </c>
      <c r="G797" s="2">
        <v>0</v>
      </c>
      <c r="H797" s="2">
        <v>0</v>
      </c>
      <c r="I797" s="2">
        <v>28213</v>
      </c>
      <c r="J797" s="2">
        <v>13</v>
      </c>
      <c r="L797" s="2" t="s">
        <v>15</v>
      </c>
    </row>
    <row r="798" spans="1:12" x14ac:dyDescent="0.3">
      <c r="A798" s="2">
        <v>797</v>
      </c>
      <c r="B798" s="2">
        <v>1</v>
      </c>
      <c r="C798" s="2">
        <v>1</v>
      </c>
      <c r="D798" s="2" t="s">
        <v>1053</v>
      </c>
      <c r="E798" s="2" t="s">
        <v>17</v>
      </c>
      <c r="F798" s="2">
        <v>49</v>
      </c>
      <c r="G798" s="2">
        <v>0</v>
      </c>
      <c r="H798" s="2">
        <v>0</v>
      </c>
      <c r="I798" s="2">
        <v>17465</v>
      </c>
      <c r="J798" s="2">
        <v>25.929200000000002</v>
      </c>
      <c r="K798" s="2" t="s">
        <v>1054</v>
      </c>
      <c r="L798" s="2" t="s">
        <v>15</v>
      </c>
    </row>
    <row r="799" spans="1:12" x14ac:dyDescent="0.3">
      <c r="A799" s="2">
        <v>798</v>
      </c>
      <c r="B799" s="2">
        <v>1</v>
      </c>
      <c r="C799" s="2">
        <v>3</v>
      </c>
      <c r="D799" s="2" t="s">
        <v>1055</v>
      </c>
      <c r="E799" s="2" t="s">
        <v>17</v>
      </c>
      <c r="F799" s="2">
        <v>31</v>
      </c>
      <c r="G799" s="2">
        <v>0</v>
      </c>
      <c r="H799" s="2">
        <v>0</v>
      </c>
      <c r="I799" s="2">
        <v>349244</v>
      </c>
      <c r="J799" s="2">
        <v>8.6832999999999991</v>
      </c>
      <c r="L799" s="2" t="s">
        <v>15</v>
      </c>
    </row>
    <row r="800" spans="1:12" x14ac:dyDescent="0.3">
      <c r="A800" s="2">
        <v>799</v>
      </c>
      <c r="B800" s="2">
        <v>0</v>
      </c>
      <c r="C800" s="2">
        <v>3</v>
      </c>
      <c r="D800" s="2" t="s">
        <v>1056</v>
      </c>
      <c r="E800" s="2" t="s">
        <v>13</v>
      </c>
      <c r="F800" s="2">
        <v>30</v>
      </c>
      <c r="G800" s="2">
        <v>0</v>
      </c>
      <c r="H800" s="2">
        <v>0</v>
      </c>
      <c r="I800" s="2">
        <v>2685</v>
      </c>
      <c r="J800" s="2">
        <v>7.2291999999999996</v>
      </c>
      <c r="L800" s="2" t="s">
        <v>20</v>
      </c>
    </row>
    <row r="801" spans="1:12" x14ac:dyDescent="0.3">
      <c r="A801" s="2">
        <v>800</v>
      </c>
      <c r="B801" s="2">
        <v>0</v>
      </c>
      <c r="C801" s="2">
        <v>3</v>
      </c>
      <c r="D801" s="2" t="s">
        <v>1057</v>
      </c>
      <c r="E801" s="2" t="s">
        <v>17</v>
      </c>
      <c r="F801" s="2">
        <v>30</v>
      </c>
      <c r="G801" s="2">
        <v>1</v>
      </c>
      <c r="H801" s="2">
        <v>1</v>
      </c>
      <c r="I801" s="2">
        <v>345773</v>
      </c>
      <c r="J801" s="2">
        <v>24.15</v>
      </c>
      <c r="L801" s="2" t="s">
        <v>15</v>
      </c>
    </row>
    <row r="802" spans="1:12" x14ac:dyDescent="0.3">
      <c r="A802" s="2">
        <v>801</v>
      </c>
      <c r="B802" s="2">
        <v>0</v>
      </c>
      <c r="C802" s="2">
        <v>2</v>
      </c>
      <c r="D802" s="2" t="s">
        <v>1058</v>
      </c>
      <c r="E802" s="2" t="s">
        <v>13</v>
      </c>
      <c r="F802" s="2">
        <v>34</v>
      </c>
      <c r="G802" s="2">
        <v>0</v>
      </c>
      <c r="H802" s="2">
        <v>0</v>
      </c>
      <c r="I802" s="2">
        <v>250647</v>
      </c>
      <c r="J802" s="2">
        <v>13</v>
      </c>
      <c r="L802" s="2" t="s">
        <v>15</v>
      </c>
    </row>
    <row r="803" spans="1:12" x14ac:dyDescent="0.3">
      <c r="A803" s="2">
        <v>802</v>
      </c>
      <c r="B803" s="2">
        <v>1</v>
      </c>
      <c r="C803" s="2">
        <v>2</v>
      </c>
      <c r="D803" s="2" t="s">
        <v>1059</v>
      </c>
      <c r="E803" s="2" t="s">
        <v>17</v>
      </c>
      <c r="F803" s="2">
        <v>31</v>
      </c>
      <c r="G803" s="2">
        <v>1</v>
      </c>
      <c r="H803" s="2">
        <v>1</v>
      </c>
      <c r="I803" s="2" t="s">
        <v>343</v>
      </c>
      <c r="J803" s="2">
        <v>26.25</v>
      </c>
      <c r="L803" s="2" t="s">
        <v>15</v>
      </c>
    </row>
    <row r="804" spans="1:12" x14ac:dyDescent="0.3">
      <c r="A804" s="2">
        <v>803</v>
      </c>
      <c r="B804" s="2">
        <v>1</v>
      </c>
      <c r="C804" s="2">
        <v>1</v>
      </c>
      <c r="D804" s="2" t="s">
        <v>1060</v>
      </c>
      <c r="E804" s="2" t="s">
        <v>13</v>
      </c>
      <c r="F804" s="2">
        <v>11</v>
      </c>
      <c r="G804" s="2">
        <v>1</v>
      </c>
      <c r="H804" s="2">
        <v>2</v>
      </c>
      <c r="I804" s="2">
        <v>113760</v>
      </c>
      <c r="J804" s="2">
        <v>120</v>
      </c>
      <c r="K804" s="2" t="s">
        <v>550</v>
      </c>
      <c r="L804" s="2" t="s">
        <v>15</v>
      </c>
    </row>
    <row r="805" spans="1:12" x14ac:dyDescent="0.3">
      <c r="A805" s="2">
        <v>804</v>
      </c>
      <c r="B805" s="2">
        <v>1</v>
      </c>
      <c r="C805" s="2">
        <v>3</v>
      </c>
      <c r="D805" s="2" t="s">
        <v>1061</v>
      </c>
      <c r="E805" s="2" t="s">
        <v>13</v>
      </c>
      <c r="F805" s="2">
        <v>0.42</v>
      </c>
      <c r="G805" s="2">
        <v>0</v>
      </c>
      <c r="H805" s="2">
        <v>1</v>
      </c>
      <c r="I805" s="2">
        <v>2625</v>
      </c>
      <c r="J805" s="2">
        <v>8.5167000000000002</v>
      </c>
      <c r="L805" s="2" t="s">
        <v>20</v>
      </c>
    </row>
    <row r="806" spans="1:12" x14ac:dyDescent="0.3">
      <c r="A806" s="2">
        <v>805</v>
      </c>
      <c r="B806" s="2">
        <v>1</v>
      </c>
      <c r="C806" s="2">
        <v>3</v>
      </c>
      <c r="D806" s="2" t="s">
        <v>1062</v>
      </c>
      <c r="E806" s="2" t="s">
        <v>13</v>
      </c>
      <c r="F806" s="2">
        <v>27</v>
      </c>
      <c r="G806" s="2">
        <v>0</v>
      </c>
      <c r="H806" s="2">
        <v>0</v>
      </c>
      <c r="I806" s="2">
        <v>347089</v>
      </c>
      <c r="J806" s="2">
        <v>6.9749999999999996</v>
      </c>
      <c r="L806" s="2" t="s">
        <v>15</v>
      </c>
    </row>
    <row r="807" spans="1:12" x14ac:dyDescent="0.3">
      <c r="A807" s="2">
        <v>806</v>
      </c>
      <c r="B807" s="2">
        <v>0</v>
      </c>
      <c r="C807" s="2">
        <v>3</v>
      </c>
      <c r="D807" s="2" t="s">
        <v>1063</v>
      </c>
      <c r="E807" s="2" t="s">
        <v>13</v>
      </c>
      <c r="F807" s="2">
        <v>31</v>
      </c>
      <c r="G807" s="2">
        <v>0</v>
      </c>
      <c r="H807" s="2">
        <v>0</v>
      </c>
      <c r="I807" s="2">
        <v>347063</v>
      </c>
      <c r="J807" s="2">
        <v>7.7750000000000004</v>
      </c>
      <c r="L807" s="2" t="s">
        <v>15</v>
      </c>
    </row>
    <row r="808" spans="1:12" x14ac:dyDescent="0.3">
      <c r="A808" s="2">
        <v>807</v>
      </c>
      <c r="B808" s="2">
        <v>0</v>
      </c>
      <c r="C808" s="2">
        <v>1</v>
      </c>
      <c r="D808" s="2" t="s">
        <v>1064</v>
      </c>
      <c r="E808" s="2" t="s">
        <v>13</v>
      </c>
      <c r="F808" s="2">
        <v>39</v>
      </c>
      <c r="G808" s="2">
        <v>0</v>
      </c>
      <c r="H808" s="2">
        <v>0</v>
      </c>
      <c r="I808" s="2">
        <v>112050</v>
      </c>
      <c r="J808" s="2">
        <v>0</v>
      </c>
      <c r="K808" s="2" t="s">
        <v>1065</v>
      </c>
      <c r="L808" s="2" t="s">
        <v>15</v>
      </c>
    </row>
    <row r="809" spans="1:12" x14ac:dyDescent="0.3">
      <c r="A809" s="2">
        <v>808</v>
      </c>
      <c r="B809" s="2">
        <v>0</v>
      </c>
      <c r="C809" s="2">
        <v>3</v>
      </c>
      <c r="D809" s="2" t="s">
        <v>1066</v>
      </c>
      <c r="E809" s="2" t="s">
        <v>17</v>
      </c>
      <c r="F809" s="2">
        <v>18</v>
      </c>
      <c r="G809" s="2">
        <v>0</v>
      </c>
      <c r="H809" s="2">
        <v>0</v>
      </c>
      <c r="I809" s="2">
        <v>347087</v>
      </c>
      <c r="J809" s="2">
        <v>7.7750000000000004</v>
      </c>
      <c r="L809" s="2" t="s">
        <v>15</v>
      </c>
    </row>
    <row r="810" spans="1:12" x14ac:dyDescent="0.3">
      <c r="A810" s="2">
        <v>809</v>
      </c>
      <c r="B810" s="2">
        <v>0</v>
      </c>
      <c r="C810" s="2">
        <v>2</v>
      </c>
      <c r="D810" s="2" t="s">
        <v>1067</v>
      </c>
      <c r="E810" s="2" t="s">
        <v>13</v>
      </c>
      <c r="F810" s="2">
        <v>39</v>
      </c>
      <c r="G810" s="2">
        <v>0</v>
      </c>
      <c r="H810" s="2">
        <v>0</v>
      </c>
      <c r="I810" s="2">
        <v>248723</v>
      </c>
      <c r="J810" s="2">
        <v>13</v>
      </c>
      <c r="L810" s="2" t="s">
        <v>15</v>
      </c>
    </row>
    <row r="811" spans="1:12" x14ac:dyDescent="0.3">
      <c r="A811" s="2">
        <v>810</v>
      </c>
      <c r="B811" s="2">
        <v>1</v>
      </c>
      <c r="C811" s="2">
        <v>1</v>
      </c>
      <c r="D811" s="2" t="s">
        <v>1068</v>
      </c>
      <c r="E811" s="2" t="s">
        <v>17</v>
      </c>
      <c r="F811" s="2">
        <v>33</v>
      </c>
      <c r="G811" s="2">
        <v>1</v>
      </c>
      <c r="H811" s="2">
        <v>0</v>
      </c>
      <c r="I811" s="2">
        <v>113806</v>
      </c>
      <c r="J811" s="2">
        <v>53.1</v>
      </c>
      <c r="K811" s="2" t="s">
        <v>965</v>
      </c>
      <c r="L811" s="2" t="s">
        <v>15</v>
      </c>
    </row>
    <row r="812" spans="1:12" x14ac:dyDescent="0.3">
      <c r="A812" s="2">
        <v>811</v>
      </c>
      <c r="B812" s="2">
        <v>0</v>
      </c>
      <c r="C812" s="2">
        <v>3</v>
      </c>
      <c r="D812" s="2" t="s">
        <v>1069</v>
      </c>
      <c r="E812" s="2" t="s">
        <v>13</v>
      </c>
      <c r="F812" s="2">
        <v>26</v>
      </c>
      <c r="G812" s="2">
        <v>0</v>
      </c>
      <c r="H812" s="2">
        <v>0</v>
      </c>
      <c r="I812" s="2">
        <v>3474</v>
      </c>
      <c r="J812" s="2">
        <v>7.8875000000000002</v>
      </c>
      <c r="L812" s="2" t="s">
        <v>15</v>
      </c>
    </row>
    <row r="813" spans="1:12" x14ac:dyDescent="0.3">
      <c r="A813" s="2">
        <v>812</v>
      </c>
      <c r="B813" s="2">
        <v>0</v>
      </c>
      <c r="C813" s="2">
        <v>3</v>
      </c>
      <c r="D813" s="2" t="s">
        <v>1070</v>
      </c>
      <c r="E813" s="2" t="s">
        <v>13</v>
      </c>
      <c r="F813" s="2">
        <v>39</v>
      </c>
      <c r="G813" s="2">
        <v>0</v>
      </c>
      <c r="H813" s="2">
        <v>0</v>
      </c>
      <c r="I813" s="2" t="s">
        <v>774</v>
      </c>
      <c r="J813" s="2">
        <v>24.15</v>
      </c>
      <c r="L813" s="2" t="s">
        <v>15</v>
      </c>
    </row>
    <row r="814" spans="1:12" x14ac:dyDescent="0.3">
      <c r="A814" s="2">
        <v>813</v>
      </c>
      <c r="B814" s="2">
        <v>0</v>
      </c>
      <c r="C814" s="2">
        <v>2</v>
      </c>
      <c r="D814" s="2" t="s">
        <v>1071</v>
      </c>
      <c r="E814" s="2" t="s">
        <v>13</v>
      </c>
      <c r="F814" s="2">
        <v>35</v>
      </c>
      <c r="G814" s="2">
        <v>0</v>
      </c>
      <c r="H814" s="2">
        <v>0</v>
      </c>
      <c r="I814" s="2">
        <v>28206</v>
      </c>
      <c r="J814" s="2">
        <v>10.5</v>
      </c>
      <c r="L814" s="2" t="s">
        <v>15</v>
      </c>
    </row>
    <row r="815" spans="1:12" x14ac:dyDescent="0.3">
      <c r="A815" s="2">
        <v>814</v>
      </c>
      <c r="B815" s="2">
        <v>0</v>
      </c>
      <c r="C815" s="2">
        <v>3</v>
      </c>
      <c r="D815" s="2" t="s">
        <v>1072</v>
      </c>
      <c r="E815" s="2" t="s">
        <v>17</v>
      </c>
      <c r="F815" s="2">
        <v>6</v>
      </c>
      <c r="G815" s="2">
        <v>4</v>
      </c>
      <c r="H815" s="2">
        <v>2</v>
      </c>
      <c r="I815" s="2">
        <v>347082</v>
      </c>
      <c r="J815" s="2">
        <v>31.274999999999999</v>
      </c>
      <c r="L815" s="2" t="s">
        <v>15</v>
      </c>
    </row>
    <row r="816" spans="1:12" x14ac:dyDescent="0.3">
      <c r="A816" s="2">
        <v>815</v>
      </c>
      <c r="B816" s="2">
        <v>0</v>
      </c>
      <c r="C816" s="2">
        <v>3</v>
      </c>
      <c r="D816" s="2" t="s">
        <v>1073</v>
      </c>
      <c r="E816" s="2" t="s">
        <v>13</v>
      </c>
      <c r="F816" s="2">
        <v>30.5</v>
      </c>
      <c r="G816" s="2">
        <v>0</v>
      </c>
      <c r="H816" s="2">
        <v>0</v>
      </c>
      <c r="I816" s="2">
        <v>364499</v>
      </c>
      <c r="J816" s="2">
        <v>8.0500000000000007</v>
      </c>
      <c r="L816" s="2" t="s">
        <v>15</v>
      </c>
    </row>
    <row r="817" spans="1:12" x14ac:dyDescent="0.3">
      <c r="A817" s="2">
        <v>816</v>
      </c>
      <c r="B817" s="2">
        <v>0</v>
      </c>
      <c r="C817" s="2">
        <v>1</v>
      </c>
      <c r="D817" s="2" t="s">
        <v>1074</v>
      </c>
      <c r="E817" s="2" t="s">
        <v>13</v>
      </c>
      <c r="G817" s="2">
        <v>0</v>
      </c>
      <c r="H817" s="2">
        <v>0</v>
      </c>
      <c r="I817" s="2">
        <v>112058</v>
      </c>
      <c r="J817" s="2">
        <v>0</v>
      </c>
      <c r="K817" s="2" t="s">
        <v>1075</v>
      </c>
      <c r="L817" s="2" t="s">
        <v>15</v>
      </c>
    </row>
    <row r="818" spans="1:12" x14ac:dyDescent="0.3">
      <c r="A818" s="2">
        <v>817</v>
      </c>
      <c r="B818" s="2">
        <v>0</v>
      </c>
      <c r="C818" s="2">
        <v>3</v>
      </c>
      <c r="D818" s="2" t="s">
        <v>1076</v>
      </c>
      <c r="E818" s="2" t="s">
        <v>17</v>
      </c>
      <c r="F818" s="2">
        <v>23</v>
      </c>
      <c r="G818" s="2">
        <v>0</v>
      </c>
      <c r="H818" s="2">
        <v>0</v>
      </c>
      <c r="I818" s="2" t="s">
        <v>1077</v>
      </c>
      <c r="J818" s="2">
        <v>7.9249999999999998</v>
      </c>
      <c r="L818" s="2" t="s">
        <v>15</v>
      </c>
    </row>
    <row r="819" spans="1:12" x14ac:dyDescent="0.3">
      <c r="A819" s="2">
        <v>818</v>
      </c>
      <c r="B819" s="2">
        <v>0</v>
      </c>
      <c r="C819" s="2">
        <v>2</v>
      </c>
      <c r="D819" s="2" t="s">
        <v>1078</v>
      </c>
      <c r="E819" s="2" t="s">
        <v>13</v>
      </c>
      <c r="F819" s="2">
        <v>31</v>
      </c>
      <c r="G819" s="2">
        <v>1</v>
      </c>
      <c r="H819" s="2">
        <v>1</v>
      </c>
      <c r="I819" s="2" t="s">
        <v>1079</v>
      </c>
      <c r="J819" s="2">
        <v>37.004199999999997</v>
      </c>
      <c r="L819" s="2" t="s">
        <v>20</v>
      </c>
    </row>
    <row r="820" spans="1:12" x14ac:dyDescent="0.3">
      <c r="A820" s="2">
        <v>819</v>
      </c>
      <c r="B820" s="2">
        <v>0</v>
      </c>
      <c r="C820" s="2">
        <v>3</v>
      </c>
      <c r="D820" s="2" t="s">
        <v>1080</v>
      </c>
      <c r="E820" s="2" t="s">
        <v>13</v>
      </c>
      <c r="F820" s="2">
        <v>43</v>
      </c>
      <c r="G820" s="2">
        <v>0</v>
      </c>
      <c r="H820" s="2">
        <v>0</v>
      </c>
      <c r="I820" s="2" t="s">
        <v>1081</v>
      </c>
      <c r="J820" s="2">
        <v>6.45</v>
      </c>
      <c r="L820" s="2" t="s">
        <v>15</v>
      </c>
    </row>
    <row r="821" spans="1:12" x14ac:dyDescent="0.3">
      <c r="A821" s="2">
        <v>820</v>
      </c>
      <c r="B821" s="2">
        <v>0</v>
      </c>
      <c r="C821" s="2">
        <v>3</v>
      </c>
      <c r="D821" s="2" t="s">
        <v>1082</v>
      </c>
      <c r="E821" s="2" t="s">
        <v>13</v>
      </c>
      <c r="F821" s="2">
        <v>10</v>
      </c>
      <c r="G821" s="2">
        <v>3</v>
      </c>
      <c r="H821" s="2">
        <v>2</v>
      </c>
      <c r="I821" s="2">
        <v>347088</v>
      </c>
      <c r="J821" s="2">
        <v>27.9</v>
      </c>
      <c r="L821" s="2" t="s">
        <v>15</v>
      </c>
    </row>
    <row r="822" spans="1:12" x14ac:dyDescent="0.3">
      <c r="A822" s="2">
        <v>821</v>
      </c>
      <c r="B822" s="2">
        <v>1</v>
      </c>
      <c r="C822" s="2">
        <v>1</v>
      </c>
      <c r="D822" s="2" t="s">
        <v>1083</v>
      </c>
      <c r="E822" s="2" t="s">
        <v>17</v>
      </c>
      <c r="F822" s="2">
        <v>52</v>
      </c>
      <c r="G822" s="2">
        <v>1</v>
      </c>
      <c r="H822" s="2">
        <v>1</v>
      </c>
      <c r="I822" s="2">
        <v>12749</v>
      </c>
      <c r="J822" s="2">
        <v>93.5</v>
      </c>
      <c r="K822" s="2" t="s">
        <v>1084</v>
      </c>
      <c r="L822" s="2" t="s">
        <v>15</v>
      </c>
    </row>
    <row r="823" spans="1:12" x14ac:dyDescent="0.3">
      <c r="A823" s="2">
        <v>822</v>
      </c>
      <c r="B823" s="2">
        <v>1</v>
      </c>
      <c r="C823" s="2">
        <v>3</v>
      </c>
      <c r="D823" s="2" t="s">
        <v>1085</v>
      </c>
      <c r="E823" s="2" t="s">
        <v>13</v>
      </c>
      <c r="F823" s="2">
        <v>27</v>
      </c>
      <c r="G823" s="2">
        <v>0</v>
      </c>
      <c r="H823" s="2">
        <v>0</v>
      </c>
      <c r="I823" s="2">
        <v>315098</v>
      </c>
      <c r="J823" s="2">
        <v>8.6624999999999996</v>
      </c>
      <c r="L823" s="2" t="s">
        <v>15</v>
      </c>
    </row>
    <row r="824" spans="1:12" x14ac:dyDescent="0.3">
      <c r="A824" s="2">
        <v>823</v>
      </c>
      <c r="B824" s="2">
        <v>0</v>
      </c>
      <c r="C824" s="2">
        <v>1</v>
      </c>
      <c r="D824" s="2" t="s">
        <v>1086</v>
      </c>
      <c r="E824" s="2" t="s">
        <v>13</v>
      </c>
      <c r="F824" s="2">
        <v>38</v>
      </c>
      <c r="G824" s="2">
        <v>0</v>
      </c>
      <c r="H824" s="2">
        <v>0</v>
      </c>
      <c r="I824" s="2">
        <v>19972</v>
      </c>
      <c r="J824" s="2">
        <v>0</v>
      </c>
      <c r="L824" s="2" t="s">
        <v>15</v>
      </c>
    </row>
    <row r="825" spans="1:12" x14ac:dyDescent="0.3">
      <c r="A825" s="2">
        <v>824</v>
      </c>
      <c r="B825" s="2">
        <v>1</v>
      </c>
      <c r="C825" s="2">
        <v>3</v>
      </c>
      <c r="D825" s="2" t="s">
        <v>1087</v>
      </c>
      <c r="E825" s="2" t="s">
        <v>17</v>
      </c>
      <c r="F825" s="2">
        <v>27</v>
      </c>
      <c r="G825" s="2">
        <v>0</v>
      </c>
      <c r="H825" s="2">
        <v>1</v>
      </c>
      <c r="I825" s="2">
        <v>392096</v>
      </c>
      <c r="J825" s="2">
        <v>12.475</v>
      </c>
      <c r="K825" s="2" t="s">
        <v>998</v>
      </c>
      <c r="L825" s="2" t="s">
        <v>15</v>
      </c>
    </row>
    <row r="826" spans="1:12" x14ac:dyDescent="0.3">
      <c r="A826" s="2">
        <v>825</v>
      </c>
      <c r="B826" s="2">
        <v>0</v>
      </c>
      <c r="C826" s="2">
        <v>3</v>
      </c>
      <c r="D826" s="2" t="s">
        <v>1088</v>
      </c>
      <c r="E826" s="2" t="s">
        <v>13</v>
      </c>
      <c r="F826" s="2">
        <v>2</v>
      </c>
      <c r="G826" s="2">
        <v>4</v>
      </c>
      <c r="H826" s="2">
        <v>1</v>
      </c>
      <c r="I826" s="2">
        <v>3101295</v>
      </c>
      <c r="J826" s="2">
        <v>39.6875</v>
      </c>
      <c r="L826" s="2" t="s">
        <v>15</v>
      </c>
    </row>
    <row r="827" spans="1:12" x14ac:dyDescent="0.3">
      <c r="A827" s="2">
        <v>826</v>
      </c>
      <c r="B827" s="2">
        <v>0</v>
      </c>
      <c r="C827" s="2">
        <v>3</v>
      </c>
      <c r="D827" s="2" t="s">
        <v>1089</v>
      </c>
      <c r="E827" s="2" t="s">
        <v>13</v>
      </c>
      <c r="G827" s="2">
        <v>0</v>
      </c>
      <c r="H827" s="2">
        <v>0</v>
      </c>
      <c r="I827" s="2">
        <v>368323</v>
      </c>
      <c r="J827" s="2">
        <v>6.95</v>
      </c>
      <c r="L827" s="2" t="s">
        <v>27</v>
      </c>
    </row>
    <row r="828" spans="1:12" x14ac:dyDescent="0.3">
      <c r="A828" s="2">
        <v>827</v>
      </c>
      <c r="B828" s="2">
        <v>0</v>
      </c>
      <c r="C828" s="2">
        <v>3</v>
      </c>
      <c r="D828" s="2" t="s">
        <v>1090</v>
      </c>
      <c r="E828" s="2" t="s">
        <v>13</v>
      </c>
      <c r="G828" s="2">
        <v>0</v>
      </c>
      <c r="H828" s="2">
        <v>0</v>
      </c>
      <c r="I828" s="2">
        <v>1601</v>
      </c>
      <c r="J828" s="2">
        <v>56.495800000000003</v>
      </c>
      <c r="L828" s="2" t="s">
        <v>15</v>
      </c>
    </row>
    <row r="829" spans="1:12" x14ac:dyDescent="0.3">
      <c r="A829" s="2">
        <v>828</v>
      </c>
      <c r="B829" s="2">
        <v>1</v>
      </c>
      <c r="C829" s="2">
        <v>2</v>
      </c>
      <c r="D829" s="2" t="s">
        <v>1091</v>
      </c>
      <c r="E829" s="2" t="s">
        <v>13</v>
      </c>
      <c r="F829" s="2">
        <v>1</v>
      </c>
      <c r="G829" s="2">
        <v>0</v>
      </c>
      <c r="H829" s="2">
        <v>2</v>
      </c>
      <c r="I829" s="2" t="s">
        <v>1079</v>
      </c>
      <c r="J829" s="2">
        <v>37.004199999999997</v>
      </c>
      <c r="L829" s="2" t="s">
        <v>20</v>
      </c>
    </row>
    <row r="830" spans="1:12" x14ac:dyDescent="0.3">
      <c r="A830" s="2">
        <v>829</v>
      </c>
      <c r="B830" s="2">
        <v>1</v>
      </c>
      <c r="C830" s="2">
        <v>3</v>
      </c>
      <c r="D830" s="2" t="s">
        <v>1092</v>
      </c>
      <c r="E830" s="2" t="s">
        <v>13</v>
      </c>
      <c r="G830" s="2">
        <v>0</v>
      </c>
      <c r="H830" s="2">
        <v>0</v>
      </c>
      <c r="I830" s="2">
        <v>367228</v>
      </c>
      <c r="J830" s="2">
        <v>7.75</v>
      </c>
      <c r="L830" s="2" t="s">
        <v>27</v>
      </c>
    </row>
    <row r="831" spans="1:12" x14ac:dyDescent="0.3">
      <c r="A831" s="2">
        <v>830</v>
      </c>
      <c r="B831" s="2">
        <v>1</v>
      </c>
      <c r="C831" s="2">
        <v>1</v>
      </c>
      <c r="D831" s="2" t="s">
        <v>1093</v>
      </c>
      <c r="E831" s="2" t="s">
        <v>17</v>
      </c>
      <c r="F831" s="2">
        <v>62</v>
      </c>
      <c r="G831" s="2">
        <v>0</v>
      </c>
      <c r="H831" s="2">
        <v>0</v>
      </c>
      <c r="I831" s="2">
        <v>113572</v>
      </c>
      <c r="J831" s="2">
        <v>80</v>
      </c>
      <c r="K831" s="2" t="s">
        <v>105</v>
      </c>
    </row>
    <row r="832" spans="1:12" x14ac:dyDescent="0.3">
      <c r="A832" s="2">
        <v>831</v>
      </c>
      <c r="B832" s="2">
        <v>1</v>
      </c>
      <c r="C832" s="2">
        <v>3</v>
      </c>
      <c r="D832" s="2" t="s">
        <v>1094</v>
      </c>
      <c r="E832" s="2" t="s">
        <v>17</v>
      </c>
      <c r="F832" s="2">
        <v>15</v>
      </c>
      <c r="G832" s="2">
        <v>1</v>
      </c>
      <c r="H832" s="2">
        <v>0</v>
      </c>
      <c r="I832" s="2">
        <v>2659</v>
      </c>
      <c r="J832" s="2">
        <v>14.4542</v>
      </c>
      <c r="L832" s="2" t="s">
        <v>20</v>
      </c>
    </row>
    <row r="833" spans="1:12" x14ac:dyDescent="0.3">
      <c r="A833" s="2">
        <v>832</v>
      </c>
      <c r="B833" s="2">
        <v>1</v>
      </c>
      <c r="C833" s="2">
        <v>2</v>
      </c>
      <c r="D833" s="2" t="s">
        <v>1095</v>
      </c>
      <c r="E833" s="2" t="s">
        <v>13</v>
      </c>
      <c r="F833" s="2">
        <v>0.83</v>
      </c>
      <c r="G833" s="2">
        <v>1</v>
      </c>
      <c r="H833" s="2">
        <v>1</v>
      </c>
      <c r="I833" s="2">
        <v>29106</v>
      </c>
      <c r="J833" s="2">
        <v>18.75</v>
      </c>
      <c r="L833" s="2" t="s">
        <v>15</v>
      </c>
    </row>
    <row r="834" spans="1:12" x14ac:dyDescent="0.3">
      <c r="A834" s="2">
        <v>833</v>
      </c>
      <c r="B834" s="2">
        <v>0</v>
      </c>
      <c r="C834" s="2">
        <v>3</v>
      </c>
      <c r="D834" s="2" t="s">
        <v>1096</v>
      </c>
      <c r="E834" s="2" t="s">
        <v>13</v>
      </c>
      <c r="G834" s="2">
        <v>0</v>
      </c>
      <c r="H834" s="2">
        <v>0</v>
      </c>
      <c r="I834" s="2">
        <v>2671</v>
      </c>
      <c r="J834" s="2">
        <v>7.2291999999999996</v>
      </c>
      <c r="L834" s="2" t="s">
        <v>20</v>
      </c>
    </row>
    <row r="835" spans="1:12" x14ac:dyDescent="0.3">
      <c r="A835" s="2">
        <v>834</v>
      </c>
      <c r="B835" s="2">
        <v>0</v>
      </c>
      <c r="C835" s="2">
        <v>3</v>
      </c>
      <c r="D835" s="2" t="s">
        <v>1097</v>
      </c>
      <c r="E835" s="2" t="s">
        <v>13</v>
      </c>
      <c r="F835" s="2">
        <v>23</v>
      </c>
      <c r="G835" s="2">
        <v>0</v>
      </c>
      <c r="H835" s="2">
        <v>0</v>
      </c>
      <c r="I835" s="2">
        <v>347468</v>
      </c>
      <c r="J835" s="2">
        <v>7.8541999999999996</v>
      </c>
      <c r="L835" s="2" t="s">
        <v>15</v>
      </c>
    </row>
    <row r="836" spans="1:12" x14ac:dyDescent="0.3">
      <c r="A836" s="2">
        <v>835</v>
      </c>
      <c r="B836" s="2">
        <v>0</v>
      </c>
      <c r="C836" s="2">
        <v>3</v>
      </c>
      <c r="D836" s="2" t="s">
        <v>1098</v>
      </c>
      <c r="E836" s="2" t="s">
        <v>13</v>
      </c>
      <c r="F836" s="2">
        <v>18</v>
      </c>
      <c r="G836" s="2">
        <v>0</v>
      </c>
      <c r="H836" s="2">
        <v>0</v>
      </c>
      <c r="I836" s="2">
        <v>2223</v>
      </c>
      <c r="J836" s="2">
        <v>8.3000000000000007</v>
      </c>
      <c r="L836" s="2" t="s">
        <v>15</v>
      </c>
    </row>
    <row r="837" spans="1:12" x14ac:dyDescent="0.3">
      <c r="A837" s="2">
        <v>836</v>
      </c>
      <c r="B837" s="2">
        <v>1</v>
      </c>
      <c r="C837" s="2">
        <v>1</v>
      </c>
      <c r="D837" s="2" t="s">
        <v>1099</v>
      </c>
      <c r="E837" s="2" t="s">
        <v>17</v>
      </c>
      <c r="F837" s="2">
        <v>39</v>
      </c>
      <c r="G837" s="2">
        <v>1</v>
      </c>
      <c r="H837" s="2">
        <v>1</v>
      </c>
      <c r="I837" s="2" t="s">
        <v>1100</v>
      </c>
      <c r="J837" s="2">
        <v>83.158299999999997</v>
      </c>
      <c r="K837" s="2" t="s">
        <v>1101</v>
      </c>
      <c r="L837" s="2" t="s">
        <v>20</v>
      </c>
    </row>
    <row r="838" spans="1:12" x14ac:dyDescent="0.3">
      <c r="A838" s="2">
        <v>837</v>
      </c>
      <c r="B838" s="2">
        <v>0</v>
      </c>
      <c r="C838" s="2">
        <v>3</v>
      </c>
      <c r="D838" s="2" t="s">
        <v>1102</v>
      </c>
      <c r="E838" s="2" t="s">
        <v>13</v>
      </c>
      <c r="F838" s="2">
        <v>21</v>
      </c>
      <c r="G838" s="2">
        <v>0</v>
      </c>
      <c r="H838" s="2">
        <v>0</v>
      </c>
      <c r="I838" s="2">
        <v>315097</v>
      </c>
      <c r="J838" s="2">
        <v>8.6624999999999996</v>
      </c>
      <c r="L838" s="2" t="s">
        <v>15</v>
      </c>
    </row>
    <row r="839" spans="1:12" x14ac:dyDescent="0.3">
      <c r="A839" s="2">
        <v>838</v>
      </c>
      <c r="B839" s="2">
        <v>0</v>
      </c>
      <c r="C839" s="2">
        <v>3</v>
      </c>
      <c r="D839" s="2" t="s">
        <v>1103</v>
      </c>
      <c r="E839" s="2" t="s">
        <v>13</v>
      </c>
      <c r="G839" s="2">
        <v>0</v>
      </c>
      <c r="H839" s="2">
        <v>0</v>
      </c>
      <c r="I839" s="2">
        <v>392092</v>
      </c>
      <c r="J839" s="2">
        <v>8.0500000000000007</v>
      </c>
      <c r="L839" s="2" t="s">
        <v>15</v>
      </c>
    </row>
    <row r="840" spans="1:12" x14ac:dyDescent="0.3">
      <c r="A840" s="2">
        <v>839</v>
      </c>
      <c r="B840" s="2">
        <v>1</v>
      </c>
      <c r="C840" s="2">
        <v>3</v>
      </c>
      <c r="D840" s="2" t="s">
        <v>1104</v>
      </c>
      <c r="E840" s="2" t="s">
        <v>13</v>
      </c>
      <c r="F840" s="2">
        <v>32</v>
      </c>
      <c r="G840" s="2">
        <v>0</v>
      </c>
      <c r="H840" s="2">
        <v>0</v>
      </c>
      <c r="I840" s="2">
        <v>1601</v>
      </c>
      <c r="J840" s="2">
        <v>56.495800000000003</v>
      </c>
      <c r="L840" s="2" t="s">
        <v>15</v>
      </c>
    </row>
    <row r="841" spans="1:12" x14ac:dyDescent="0.3">
      <c r="A841" s="2">
        <v>840</v>
      </c>
      <c r="B841" s="2">
        <v>1</v>
      </c>
      <c r="C841" s="2">
        <v>1</v>
      </c>
      <c r="D841" s="2" t="s">
        <v>1105</v>
      </c>
      <c r="E841" s="2" t="s">
        <v>13</v>
      </c>
      <c r="G841" s="2">
        <v>0</v>
      </c>
      <c r="H841" s="2">
        <v>0</v>
      </c>
      <c r="I841" s="2">
        <v>11774</v>
      </c>
      <c r="J841" s="2">
        <v>29.7</v>
      </c>
      <c r="K841" s="2" t="s">
        <v>1106</v>
      </c>
      <c r="L841" s="2" t="s">
        <v>20</v>
      </c>
    </row>
    <row r="842" spans="1:12" x14ac:dyDescent="0.3">
      <c r="A842" s="2">
        <v>841</v>
      </c>
      <c r="B842" s="2">
        <v>0</v>
      </c>
      <c r="C842" s="2">
        <v>3</v>
      </c>
      <c r="D842" s="2" t="s">
        <v>1107</v>
      </c>
      <c r="E842" s="2" t="s">
        <v>13</v>
      </c>
      <c r="F842" s="2">
        <v>20</v>
      </c>
      <c r="G842" s="2">
        <v>0</v>
      </c>
      <c r="H842" s="2">
        <v>0</v>
      </c>
      <c r="I842" s="2" t="s">
        <v>1108</v>
      </c>
      <c r="J842" s="2">
        <v>7.9249999999999998</v>
      </c>
      <c r="L842" s="2" t="s">
        <v>15</v>
      </c>
    </row>
    <row r="843" spans="1:12" x14ac:dyDescent="0.3">
      <c r="A843" s="2">
        <v>842</v>
      </c>
      <c r="B843" s="2">
        <v>0</v>
      </c>
      <c r="C843" s="2">
        <v>2</v>
      </c>
      <c r="D843" s="2" t="s">
        <v>1109</v>
      </c>
      <c r="E843" s="2" t="s">
        <v>13</v>
      </c>
      <c r="F843" s="2">
        <v>16</v>
      </c>
      <c r="G843" s="2">
        <v>0</v>
      </c>
      <c r="H843" s="2">
        <v>0</v>
      </c>
      <c r="I843" s="2" t="s">
        <v>1022</v>
      </c>
      <c r="J843" s="2">
        <v>10.5</v>
      </c>
      <c r="L843" s="2" t="s">
        <v>15</v>
      </c>
    </row>
    <row r="844" spans="1:12" x14ac:dyDescent="0.3">
      <c r="A844" s="2">
        <v>843</v>
      </c>
      <c r="B844" s="2">
        <v>1</v>
      </c>
      <c r="C844" s="2">
        <v>1</v>
      </c>
      <c r="D844" s="2" t="s">
        <v>1110</v>
      </c>
      <c r="E844" s="2" t="s">
        <v>17</v>
      </c>
      <c r="F844" s="2">
        <v>30</v>
      </c>
      <c r="G844" s="2">
        <v>0</v>
      </c>
      <c r="H844" s="2">
        <v>0</v>
      </c>
      <c r="I844" s="2">
        <v>113798</v>
      </c>
      <c r="J844" s="2">
        <v>31</v>
      </c>
      <c r="L844" s="2" t="s">
        <v>20</v>
      </c>
    </row>
    <row r="845" spans="1:12" x14ac:dyDescent="0.3">
      <c r="A845" s="2">
        <v>844</v>
      </c>
      <c r="B845" s="2">
        <v>0</v>
      </c>
      <c r="C845" s="2">
        <v>3</v>
      </c>
      <c r="D845" s="2" t="s">
        <v>1111</v>
      </c>
      <c r="E845" s="2" t="s">
        <v>13</v>
      </c>
      <c r="F845" s="2">
        <v>34.5</v>
      </c>
      <c r="G845" s="2">
        <v>0</v>
      </c>
      <c r="H845" s="2">
        <v>0</v>
      </c>
      <c r="I845" s="2">
        <v>2683</v>
      </c>
      <c r="J845" s="2">
        <v>6.4375</v>
      </c>
      <c r="L845" s="2" t="s">
        <v>20</v>
      </c>
    </row>
    <row r="846" spans="1:12" x14ac:dyDescent="0.3">
      <c r="A846" s="2">
        <v>845</v>
      </c>
      <c r="B846" s="2">
        <v>0</v>
      </c>
      <c r="C846" s="2">
        <v>3</v>
      </c>
      <c r="D846" s="2" t="s">
        <v>1112</v>
      </c>
      <c r="E846" s="2" t="s">
        <v>13</v>
      </c>
      <c r="F846" s="2">
        <v>17</v>
      </c>
      <c r="G846" s="2">
        <v>0</v>
      </c>
      <c r="H846" s="2">
        <v>0</v>
      </c>
      <c r="I846" s="2">
        <v>315090</v>
      </c>
      <c r="J846" s="2">
        <v>8.6624999999999996</v>
      </c>
      <c r="L846" s="2" t="s">
        <v>15</v>
      </c>
    </row>
    <row r="847" spans="1:12" x14ac:dyDescent="0.3">
      <c r="A847" s="2">
        <v>846</v>
      </c>
      <c r="B847" s="2">
        <v>0</v>
      </c>
      <c r="C847" s="2">
        <v>3</v>
      </c>
      <c r="D847" s="2" t="s">
        <v>1113</v>
      </c>
      <c r="E847" s="2" t="s">
        <v>13</v>
      </c>
      <c r="F847" s="2">
        <v>42</v>
      </c>
      <c r="G847" s="2">
        <v>0</v>
      </c>
      <c r="H847" s="2">
        <v>0</v>
      </c>
      <c r="I847" s="2" t="s">
        <v>1114</v>
      </c>
      <c r="J847" s="2">
        <v>7.55</v>
      </c>
      <c r="L847" s="2" t="s">
        <v>15</v>
      </c>
    </row>
    <row r="848" spans="1:12" x14ac:dyDescent="0.3">
      <c r="A848" s="2">
        <v>847</v>
      </c>
      <c r="B848" s="2">
        <v>0</v>
      </c>
      <c r="C848" s="2">
        <v>3</v>
      </c>
      <c r="D848" s="2" t="s">
        <v>1115</v>
      </c>
      <c r="E848" s="2" t="s">
        <v>13</v>
      </c>
      <c r="G848" s="2">
        <v>8</v>
      </c>
      <c r="H848" s="2">
        <v>2</v>
      </c>
      <c r="I848" s="2" t="s">
        <v>243</v>
      </c>
      <c r="J848" s="2">
        <v>69.55</v>
      </c>
      <c r="L848" s="2" t="s">
        <v>15</v>
      </c>
    </row>
    <row r="849" spans="1:12" x14ac:dyDescent="0.3">
      <c r="A849" s="2">
        <v>848</v>
      </c>
      <c r="B849" s="2">
        <v>0</v>
      </c>
      <c r="C849" s="2">
        <v>3</v>
      </c>
      <c r="D849" s="2" t="s">
        <v>1116</v>
      </c>
      <c r="E849" s="2" t="s">
        <v>13</v>
      </c>
      <c r="F849" s="2">
        <v>35</v>
      </c>
      <c r="G849" s="2">
        <v>0</v>
      </c>
      <c r="H849" s="2">
        <v>0</v>
      </c>
      <c r="I849" s="2">
        <v>349213</v>
      </c>
      <c r="J849" s="2">
        <v>7.8958000000000004</v>
      </c>
      <c r="L849" s="2" t="s">
        <v>20</v>
      </c>
    </row>
    <row r="850" spans="1:12" x14ac:dyDescent="0.3">
      <c r="A850" s="2">
        <v>849</v>
      </c>
      <c r="B850" s="2">
        <v>0</v>
      </c>
      <c r="C850" s="2">
        <v>2</v>
      </c>
      <c r="D850" s="2" t="s">
        <v>1117</v>
      </c>
      <c r="E850" s="2" t="s">
        <v>13</v>
      </c>
      <c r="F850" s="2">
        <v>28</v>
      </c>
      <c r="G850" s="2">
        <v>0</v>
      </c>
      <c r="H850" s="2">
        <v>1</v>
      </c>
      <c r="I850" s="2">
        <v>248727</v>
      </c>
      <c r="J850" s="2">
        <v>33</v>
      </c>
      <c r="L850" s="2" t="s">
        <v>15</v>
      </c>
    </row>
    <row r="851" spans="1:12" x14ac:dyDescent="0.3">
      <c r="A851" s="2">
        <v>850</v>
      </c>
      <c r="B851" s="2">
        <v>1</v>
      </c>
      <c r="C851" s="2">
        <v>1</v>
      </c>
      <c r="D851" s="2" t="s">
        <v>1118</v>
      </c>
      <c r="E851" s="2" t="s">
        <v>17</v>
      </c>
      <c r="G851" s="2">
        <v>1</v>
      </c>
      <c r="H851" s="2">
        <v>0</v>
      </c>
      <c r="I851" s="2">
        <v>17453</v>
      </c>
      <c r="J851" s="2">
        <v>89.104200000000006</v>
      </c>
      <c r="K851" s="2" t="s">
        <v>625</v>
      </c>
      <c r="L851" s="2" t="s">
        <v>20</v>
      </c>
    </row>
    <row r="852" spans="1:12" x14ac:dyDescent="0.3">
      <c r="A852" s="2">
        <v>851</v>
      </c>
      <c r="B852" s="2">
        <v>0</v>
      </c>
      <c r="C852" s="2">
        <v>3</v>
      </c>
      <c r="D852" s="2" t="s">
        <v>1119</v>
      </c>
      <c r="E852" s="2" t="s">
        <v>13</v>
      </c>
      <c r="F852" s="2">
        <v>4</v>
      </c>
      <c r="G852" s="2">
        <v>4</v>
      </c>
      <c r="H852" s="2">
        <v>2</v>
      </c>
      <c r="I852" s="2">
        <v>347082</v>
      </c>
      <c r="J852" s="2">
        <v>31.274999999999999</v>
      </c>
      <c r="L852" s="2" t="s">
        <v>15</v>
      </c>
    </row>
    <row r="853" spans="1:12" x14ac:dyDescent="0.3">
      <c r="A853" s="2">
        <v>852</v>
      </c>
      <c r="B853" s="2">
        <v>0</v>
      </c>
      <c r="C853" s="2">
        <v>3</v>
      </c>
      <c r="D853" s="2" t="s">
        <v>1120</v>
      </c>
      <c r="E853" s="2" t="s">
        <v>13</v>
      </c>
      <c r="F853" s="2">
        <v>74</v>
      </c>
      <c r="G853" s="2">
        <v>0</v>
      </c>
      <c r="H853" s="2">
        <v>0</v>
      </c>
      <c r="I853" s="2">
        <v>347060</v>
      </c>
      <c r="J853" s="2">
        <v>7.7750000000000004</v>
      </c>
      <c r="L853" s="2" t="s">
        <v>15</v>
      </c>
    </row>
    <row r="854" spans="1:12" x14ac:dyDescent="0.3">
      <c r="A854" s="2">
        <v>853</v>
      </c>
      <c r="B854" s="2">
        <v>0</v>
      </c>
      <c r="C854" s="2">
        <v>3</v>
      </c>
      <c r="D854" s="2" t="s">
        <v>1121</v>
      </c>
      <c r="E854" s="2" t="s">
        <v>17</v>
      </c>
      <c r="F854" s="2">
        <v>9</v>
      </c>
      <c r="G854" s="2">
        <v>1</v>
      </c>
      <c r="H854" s="2">
        <v>1</v>
      </c>
      <c r="I854" s="2">
        <v>2678</v>
      </c>
      <c r="J854" s="2">
        <v>15.245799999999999</v>
      </c>
      <c r="L854" s="2" t="s">
        <v>20</v>
      </c>
    </row>
    <row r="855" spans="1:12" x14ac:dyDescent="0.3">
      <c r="A855" s="2">
        <v>854</v>
      </c>
      <c r="B855" s="2">
        <v>1</v>
      </c>
      <c r="C855" s="2">
        <v>1</v>
      </c>
      <c r="D855" s="2" t="s">
        <v>1122</v>
      </c>
      <c r="E855" s="2" t="s">
        <v>17</v>
      </c>
      <c r="F855" s="2">
        <v>16</v>
      </c>
      <c r="G855" s="2">
        <v>0</v>
      </c>
      <c r="H855" s="2">
        <v>1</v>
      </c>
      <c r="I855" s="2" t="s">
        <v>1123</v>
      </c>
      <c r="J855" s="2">
        <v>39.4</v>
      </c>
      <c r="K855" s="2" t="s">
        <v>1124</v>
      </c>
      <c r="L855" s="2" t="s">
        <v>15</v>
      </c>
    </row>
    <row r="856" spans="1:12" x14ac:dyDescent="0.3">
      <c r="A856" s="2">
        <v>855</v>
      </c>
      <c r="B856" s="2">
        <v>0</v>
      </c>
      <c r="C856" s="2">
        <v>2</v>
      </c>
      <c r="D856" s="2" t="s">
        <v>1125</v>
      </c>
      <c r="E856" s="2" t="s">
        <v>17</v>
      </c>
      <c r="F856" s="2">
        <v>44</v>
      </c>
      <c r="G856" s="2">
        <v>1</v>
      </c>
      <c r="H856" s="2">
        <v>0</v>
      </c>
      <c r="I856" s="2">
        <v>244252</v>
      </c>
      <c r="J856" s="2">
        <v>26</v>
      </c>
      <c r="L856" s="2" t="s">
        <v>15</v>
      </c>
    </row>
    <row r="857" spans="1:12" x14ac:dyDescent="0.3">
      <c r="A857" s="2">
        <v>856</v>
      </c>
      <c r="B857" s="2">
        <v>1</v>
      </c>
      <c r="C857" s="2">
        <v>3</v>
      </c>
      <c r="D857" s="2" t="s">
        <v>1126</v>
      </c>
      <c r="E857" s="2" t="s">
        <v>17</v>
      </c>
      <c r="F857" s="2">
        <v>18</v>
      </c>
      <c r="G857" s="2">
        <v>0</v>
      </c>
      <c r="H857" s="2">
        <v>1</v>
      </c>
      <c r="I857" s="2">
        <v>392091</v>
      </c>
      <c r="J857" s="2">
        <v>9.35</v>
      </c>
      <c r="L857" s="2" t="s">
        <v>15</v>
      </c>
    </row>
    <row r="858" spans="1:12" x14ac:dyDescent="0.3">
      <c r="A858" s="2">
        <v>857</v>
      </c>
      <c r="B858" s="2">
        <v>1</v>
      </c>
      <c r="C858" s="2">
        <v>1</v>
      </c>
      <c r="D858" s="2" t="s">
        <v>1127</v>
      </c>
      <c r="E858" s="2" t="s">
        <v>17</v>
      </c>
      <c r="F858" s="2">
        <v>45</v>
      </c>
      <c r="G858" s="2">
        <v>1</v>
      </c>
      <c r="H858" s="2">
        <v>1</v>
      </c>
      <c r="I858" s="2">
        <v>36928</v>
      </c>
      <c r="J858" s="2">
        <v>164.86670000000001</v>
      </c>
      <c r="L858" s="2" t="s">
        <v>15</v>
      </c>
    </row>
    <row r="859" spans="1:12" x14ac:dyDescent="0.3">
      <c r="A859" s="2">
        <v>858</v>
      </c>
      <c r="B859" s="2">
        <v>1</v>
      </c>
      <c r="C859" s="2">
        <v>1</v>
      </c>
      <c r="D859" s="2" t="s">
        <v>1168</v>
      </c>
      <c r="E859" s="2" t="s">
        <v>13</v>
      </c>
      <c r="F859" s="2">
        <v>51</v>
      </c>
      <c r="G859" s="2">
        <v>0</v>
      </c>
      <c r="H859" s="2">
        <v>0</v>
      </c>
      <c r="I859" s="2">
        <v>113055</v>
      </c>
      <c r="J859" s="2">
        <v>26.55</v>
      </c>
      <c r="K859" s="2" t="s">
        <v>1128</v>
      </c>
      <c r="L859" s="2" t="s">
        <v>15</v>
      </c>
    </row>
    <row r="860" spans="1:12" x14ac:dyDescent="0.3">
      <c r="A860" s="2">
        <v>859</v>
      </c>
      <c r="B860" s="2">
        <v>1</v>
      </c>
      <c r="C860" s="2">
        <v>3</v>
      </c>
      <c r="D860" s="2" t="s">
        <v>1129</v>
      </c>
      <c r="E860" s="2" t="s">
        <v>17</v>
      </c>
      <c r="F860" s="2">
        <v>24</v>
      </c>
      <c r="G860" s="2">
        <v>0</v>
      </c>
      <c r="H860" s="2">
        <v>3</v>
      </c>
      <c r="I860" s="2">
        <v>2666</v>
      </c>
      <c r="J860" s="2">
        <v>19.258299999999998</v>
      </c>
      <c r="L860" s="2" t="s">
        <v>20</v>
      </c>
    </row>
    <row r="861" spans="1:12" x14ac:dyDescent="0.3">
      <c r="A861" s="2">
        <v>860</v>
      </c>
      <c r="B861" s="2">
        <v>0</v>
      </c>
      <c r="C861" s="2">
        <v>3</v>
      </c>
      <c r="D861" s="2" t="s">
        <v>1130</v>
      </c>
      <c r="E861" s="2" t="s">
        <v>13</v>
      </c>
      <c r="G861" s="2">
        <v>0</v>
      </c>
      <c r="H861" s="2">
        <v>0</v>
      </c>
      <c r="I861" s="2">
        <v>2629</v>
      </c>
      <c r="J861" s="2">
        <v>7.2291999999999996</v>
      </c>
      <c r="L861" s="2" t="s">
        <v>20</v>
      </c>
    </row>
    <row r="862" spans="1:12" x14ac:dyDescent="0.3">
      <c r="A862" s="2">
        <v>861</v>
      </c>
      <c r="B862" s="2">
        <v>0</v>
      </c>
      <c r="C862" s="2">
        <v>3</v>
      </c>
      <c r="D862" s="2" t="s">
        <v>1131</v>
      </c>
      <c r="E862" s="2" t="s">
        <v>13</v>
      </c>
      <c r="F862" s="2">
        <v>41</v>
      </c>
      <c r="G862" s="2">
        <v>2</v>
      </c>
      <c r="H862" s="2">
        <v>0</v>
      </c>
      <c r="I862" s="2">
        <v>350026</v>
      </c>
      <c r="J862" s="2">
        <v>14.1083</v>
      </c>
      <c r="L862" s="2" t="s">
        <v>15</v>
      </c>
    </row>
    <row r="863" spans="1:12" x14ac:dyDescent="0.3">
      <c r="A863" s="2">
        <v>862</v>
      </c>
      <c r="B863" s="2">
        <v>0</v>
      </c>
      <c r="C863" s="2">
        <v>2</v>
      </c>
      <c r="D863" s="2" t="s">
        <v>1132</v>
      </c>
      <c r="E863" s="2" t="s">
        <v>13</v>
      </c>
      <c r="F863" s="2">
        <v>21</v>
      </c>
      <c r="G863" s="2">
        <v>1</v>
      </c>
      <c r="H863" s="2">
        <v>0</v>
      </c>
      <c r="I863" s="2">
        <v>28134</v>
      </c>
      <c r="J863" s="2">
        <v>11.5</v>
      </c>
      <c r="L863" s="2" t="s">
        <v>15</v>
      </c>
    </row>
    <row r="864" spans="1:12" x14ac:dyDescent="0.3">
      <c r="A864" s="2">
        <v>863</v>
      </c>
      <c r="B864" s="2">
        <v>1</v>
      </c>
      <c r="C864" s="2">
        <v>1</v>
      </c>
      <c r="D864" s="2" t="s">
        <v>1133</v>
      </c>
      <c r="E864" s="2" t="s">
        <v>17</v>
      </c>
      <c r="F864" s="2">
        <v>48</v>
      </c>
      <c r="G864" s="2">
        <v>0</v>
      </c>
      <c r="H864" s="2">
        <v>0</v>
      </c>
      <c r="I864" s="2">
        <v>17466</v>
      </c>
      <c r="J864" s="2">
        <v>25.929200000000002</v>
      </c>
      <c r="K864" s="2" t="s">
        <v>1054</v>
      </c>
      <c r="L864" s="2" t="s">
        <v>15</v>
      </c>
    </row>
    <row r="865" spans="1:12" x14ac:dyDescent="0.3">
      <c r="A865" s="2">
        <v>864</v>
      </c>
      <c r="B865" s="2">
        <v>0</v>
      </c>
      <c r="C865" s="2">
        <v>3</v>
      </c>
      <c r="D865" s="2" t="s">
        <v>1217</v>
      </c>
      <c r="E865" s="2" t="s">
        <v>17</v>
      </c>
      <c r="G865" s="2">
        <v>8</v>
      </c>
      <c r="H865" s="2">
        <v>2</v>
      </c>
      <c r="I865" s="2" t="s">
        <v>243</v>
      </c>
      <c r="J865" s="2">
        <v>69.55</v>
      </c>
      <c r="L865" s="2" t="s">
        <v>15</v>
      </c>
    </row>
    <row r="866" spans="1:12" x14ac:dyDescent="0.3">
      <c r="A866" s="2">
        <v>865</v>
      </c>
      <c r="B866" s="2">
        <v>0</v>
      </c>
      <c r="C866" s="2">
        <v>2</v>
      </c>
      <c r="D866" s="2" t="s">
        <v>1134</v>
      </c>
      <c r="E866" s="2" t="s">
        <v>13</v>
      </c>
      <c r="F866" s="2">
        <v>24</v>
      </c>
      <c r="G866" s="2">
        <v>0</v>
      </c>
      <c r="H866" s="2">
        <v>0</v>
      </c>
      <c r="I866" s="2">
        <v>233866</v>
      </c>
      <c r="J866" s="2">
        <v>13</v>
      </c>
      <c r="L866" s="2" t="s">
        <v>15</v>
      </c>
    </row>
    <row r="867" spans="1:12" x14ac:dyDescent="0.3">
      <c r="A867" s="2">
        <v>866</v>
      </c>
      <c r="B867" s="2">
        <v>1</v>
      </c>
      <c r="C867" s="2">
        <v>2</v>
      </c>
      <c r="D867" s="2" t="s">
        <v>1135</v>
      </c>
      <c r="E867" s="2" t="s">
        <v>17</v>
      </c>
      <c r="F867" s="2">
        <v>42</v>
      </c>
      <c r="G867" s="2">
        <v>0</v>
      </c>
      <c r="H867" s="2">
        <v>0</v>
      </c>
      <c r="I867" s="2">
        <v>236852</v>
      </c>
      <c r="J867" s="2">
        <v>13</v>
      </c>
      <c r="L867" s="2" t="s">
        <v>15</v>
      </c>
    </row>
    <row r="868" spans="1:12" x14ac:dyDescent="0.3">
      <c r="A868" s="2">
        <v>867</v>
      </c>
      <c r="B868" s="2">
        <v>1</v>
      </c>
      <c r="C868" s="2">
        <v>2</v>
      </c>
      <c r="D868" s="2" t="s">
        <v>1136</v>
      </c>
      <c r="E868" s="2" t="s">
        <v>17</v>
      </c>
      <c r="F868" s="2">
        <v>27</v>
      </c>
      <c r="G868" s="2">
        <v>1</v>
      </c>
      <c r="H868" s="2">
        <v>0</v>
      </c>
      <c r="I868" s="2" t="s">
        <v>1137</v>
      </c>
      <c r="J868" s="2">
        <v>13.8583</v>
      </c>
      <c r="L868" s="2" t="s">
        <v>20</v>
      </c>
    </row>
    <row r="869" spans="1:12" x14ac:dyDescent="0.3">
      <c r="A869" s="2">
        <v>868</v>
      </c>
      <c r="B869" s="2">
        <v>0</v>
      </c>
      <c r="C869" s="2">
        <v>1</v>
      </c>
      <c r="D869" s="2" t="s">
        <v>1138</v>
      </c>
      <c r="E869" s="2" t="s">
        <v>13</v>
      </c>
      <c r="F869" s="2">
        <v>31</v>
      </c>
      <c r="G869" s="2">
        <v>0</v>
      </c>
      <c r="H869" s="2">
        <v>0</v>
      </c>
      <c r="I869" s="2" t="s">
        <v>1139</v>
      </c>
      <c r="J869" s="2">
        <v>50.495800000000003</v>
      </c>
      <c r="K869" s="2" t="s">
        <v>1140</v>
      </c>
      <c r="L869" s="2" t="s">
        <v>15</v>
      </c>
    </row>
    <row r="870" spans="1:12" x14ac:dyDescent="0.3">
      <c r="A870" s="2">
        <v>869</v>
      </c>
      <c r="B870" s="2">
        <v>0</v>
      </c>
      <c r="C870" s="2">
        <v>3</v>
      </c>
      <c r="D870" s="2" t="s">
        <v>1141</v>
      </c>
      <c r="E870" s="2" t="s">
        <v>13</v>
      </c>
      <c r="G870" s="2">
        <v>0</v>
      </c>
      <c r="H870" s="2">
        <v>0</v>
      </c>
      <c r="I870" s="2">
        <v>345777</v>
      </c>
      <c r="J870" s="2">
        <v>9.5</v>
      </c>
      <c r="L870" s="2" t="s">
        <v>15</v>
      </c>
    </row>
    <row r="871" spans="1:12" x14ac:dyDescent="0.3">
      <c r="A871" s="2">
        <v>870</v>
      </c>
      <c r="B871" s="2">
        <v>1</v>
      </c>
      <c r="C871" s="2">
        <v>3</v>
      </c>
      <c r="D871" s="2" t="s">
        <v>1142</v>
      </c>
      <c r="E871" s="2" t="s">
        <v>13</v>
      </c>
      <c r="F871" s="2">
        <v>4</v>
      </c>
      <c r="G871" s="2">
        <v>1</v>
      </c>
      <c r="H871" s="2">
        <v>1</v>
      </c>
      <c r="I871" s="2">
        <v>347742</v>
      </c>
      <c r="J871" s="2">
        <v>11.1333</v>
      </c>
      <c r="L871" s="2" t="s">
        <v>15</v>
      </c>
    </row>
    <row r="872" spans="1:12" x14ac:dyDescent="0.3">
      <c r="A872" s="2">
        <v>871</v>
      </c>
      <c r="B872" s="2">
        <v>0</v>
      </c>
      <c r="C872" s="2">
        <v>3</v>
      </c>
      <c r="D872" s="2" t="s">
        <v>1143</v>
      </c>
      <c r="E872" s="2" t="s">
        <v>13</v>
      </c>
      <c r="F872" s="2">
        <v>26</v>
      </c>
      <c r="G872" s="2">
        <v>0</v>
      </c>
      <c r="H872" s="2">
        <v>0</v>
      </c>
      <c r="I872" s="2">
        <v>349248</v>
      </c>
      <c r="J872" s="2">
        <v>7.8958000000000004</v>
      </c>
      <c r="L872" s="2" t="s">
        <v>15</v>
      </c>
    </row>
    <row r="873" spans="1:12" x14ac:dyDescent="0.3">
      <c r="A873" s="2">
        <v>872</v>
      </c>
      <c r="B873" s="2">
        <v>1</v>
      </c>
      <c r="C873" s="2">
        <v>1</v>
      </c>
      <c r="D873" s="2" t="s">
        <v>1144</v>
      </c>
      <c r="E873" s="2" t="s">
        <v>17</v>
      </c>
      <c r="F873" s="2">
        <v>47</v>
      </c>
      <c r="G873" s="2">
        <v>1</v>
      </c>
      <c r="H873" s="2">
        <v>1</v>
      </c>
      <c r="I873" s="2">
        <v>11751</v>
      </c>
      <c r="J873" s="2">
        <v>52.554200000000002</v>
      </c>
      <c r="K873" s="2" t="s">
        <v>358</v>
      </c>
      <c r="L873" s="2" t="s">
        <v>15</v>
      </c>
    </row>
    <row r="874" spans="1:12" x14ac:dyDescent="0.3">
      <c r="A874" s="2">
        <v>873</v>
      </c>
      <c r="B874" s="2">
        <v>0</v>
      </c>
      <c r="C874" s="2">
        <v>1</v>
      </c>
      <c r="D874" s="2" t="s">
        <v>1145</v>
      </c>
      <c r="E874" s="2" t="s">
        <v>13</v>
      </c>
      <c r="F874" s="2">
        <v>33</v>
      </c>
      <c r="G874" s="2">
        <v>0</v>
      </c>
      <c r="H874" s="2">
        <v>0</v>
      </c>
      <c r="I874" s="2">
        <v>695</v>
      </c>
      <c r="J874" s="2">
        <v>5</v>
      </c>
      <c r="K874" s="2" t="s">
        <v>915</v>
      </c>
      <c r="L874" s="2" t="s">
        <v>15</v>
      </c>
    </row>
    <row r="875" spans="1:12" x14ac:dyDescent="0.3">
      <c r="A875" s="2">
        <v>874</v>
      </c>
      <c r="B875" s="2">
        <v>0</v>
      </c>
      <c r="C875" s="2">
        <v>3</v>
      </c>
      <c r="D875" s="2" t="s">
        <v>1146</v>
      </c>
      <c r="E875" s="2" t="s">
        <v>13</v>
      </c>
      <c r="F875" s="2">
        <v>47</v>
      </c>
      <c r="G875" s="2">
        <v>0</v>
      </c>
      <c r="H875" s="2">
        <v>0</v>
      </c>
      <c r="I875" s="2">
        <v>345765</v>
      </c>
      <c r="J875" s="2">
        <v>9</v>
      </c>
      <c r="L875" s="2" t="s">
        <v>15</v>
      </c>
    </row>
    <row r="876" spans="1:12" x14ac:dyDescent="0.3">
      <c r="A876" s="2">
        <v>875</v>
      </c>
      <c r="B876" s="2">
        <v>1</v>
      </c>
      <c r="C876" s="2">
        <v>2</v>
      </c>
      <c r="D876" s="2" t="s">
        <v>1147</v>
      </c>
      <c r="E876" s="2" t="s">
        <v>17</v>
      </c>
      <c r="F876" s="2">
        <v>28</v>
      </c>
      <c r="G876" s="2">
        <v>1</v>
      </c>
      <c r="H876" s="2">
        <v>0</v>
      </c>
      <c r="I876" s="2" t="s">
        <v>441</v>
      </c>
      <c r="J876" s="2">
        <v>24</v>
      </c>
      <c r="L876" s="2" t="s">
        <v>20</v>
      </c>
    </row>
    <row r="877" spans="1:12" x14ac:dyDescent="0.3">
      <c r="A877" s="2">
        <v>876</v>
      </c>
      <c r="B877" s="2">
        <v>1</v>
      </c>
      <c r="C877" s="2">
        <v>3</v>
      </c>
      <c r="D877" s="2" t="s">
        <v>1206</v>
      </c>
      <c r="E877" s="2" t="s">
        <v>17</v>
      </c>
      <c r="F877" s="2">
        <v>15</v>
      </c>
      <c r="G877" s="2">
        <v>0</v>
      </c>
      <c r="H877" s="2">
        <v>0</v>
      </c>
      <c r="I877" s="2">
        <v>2667</v>
      </c>
      <c r="J877" s="2">
        <v>7.2249999999999996</v>
      </c>
      <c r="L877" s="2" t="s">
        <v>20</v>
      </c>
    </row>
    <row r="878" spans="1:12" x14ac:dyDescent="0.3">
      <c r="A878" s="2">
        <v>877</v>
      </c>
      <c r="B878" s="2">
        <v>0</v>
      </c>
      <c r="C878" s="2">
        <v>3</v>
      </c>
      <c r="D878" s="2" t="s">
        <v>1148</v>
      </c>
      <c r="E878" s="2" t="s">
        <v>13</v>
      </c>
      <c r="F878" s="2">
        <v>20</v>
      </c>
      <c r="G878" s="2">
        <v>0</v>
      </c>
      <c r="H878" s="2">
        <v>0</v>
      </c>
      <c r="I878" s="2">
        <v>7534</v>
      </c>
      <c r="J878" s="2">
        <v>9.8458000000000006</v>
      </c>
      <c r="L878" s="2" t="s">
        <v>15</v>
      </c>
    </row>
    <row r="879" spans="1:12" x14ac:dyDescent="0.3">
      <c r="A879" s="2">
        <v>878</v>
      </c>
      <c r="B879" s="2">
        <v>0</v>
      </c>
      <c r="C879" s="2">
        <v>3</v>
      </c>
      <c r="D879" s="2" t="s">
        <v>1149</v>
      </c>
      <c r="E879" s="2" t="s">
        <v>13</v>
      </c>
      <c r="F879" s="2">
        <v>19</v>
      </c>
      <c r="G879" s="2">
        <v>0</v>
      </c>
      <c r="H879" s="2">
        <v>0</v>
      </c>
      <c r="I879" s="2">
        <v>349212</v>
      </c>
      <c r="J879" s="2">
        <v>7.8958000000000004</v>
      </c>
      <c r="L879" s="2" t="s">
        <v>15</v>
      </c>
    </row>
    <row r="880" spans="1:12" x14ac:dyDescent="0.3">
      <c r="A880" s="2">
        <v>879</v>
      </c>
      <c r="B880" s="2">
        <v>0</v>
      </c>
      <c r="C880" s="2">
        <v>3</v>
      </c>
      <c r="D880" s="2" t="s">
        <v>1150</v>
      </c>
      <c r="E880" s="2" t="s">
        <v>13</v>
      </c>
      <c r="G880" s="2">
        <v>0</v>
      </c>
      <c r="H880" s="2">
        <v>0</v>
      </c>
      <c r="I880" s="2">
        <v>349217</v>
      </c>
      <c r="J880" s="2">
        <v>7.8958000000000004</v>
      </c>
      <c r="L880" s="2" t="s">
        <v>15</v>
      </c>
    </row>
    <row r="881" spans="1:12" x14ac:dyDescent="0.3">
      <c r="A881" s="2">
        <v>880</v>
      </c>
      <c r="B881" s="2">
        <v>1</v>
      </c>
      <c r="C881" s="2">
        <v>1</v>
      </c>
      <c r="D881" s="2" t="s">
        <v>1151</v>
      </c>
      <c r="E881" s="2" t="s">
        <v>17</v>
      </c>
      <c r="F881" s="2">
        <v>56</v>
      </c>
      <c r="G881" s="2">
        <v>0</v>
      </c>
      <c r="H881" s="2">
        <v>1</v>
      </c>
      <c r="I881" s="2">
        <v>11767</v>
      </c>
      <c r="J881" s="2">
        <v>83.158299999999997</v>
      </c>
      <c r="K881" s="2" t="s">
        <v>1152</v>
      </c>
      <c r="L881" s="2" t="s">
        <v>20</v>
      </c>
    </row>
    <row r="882" spans="1:12" x14ac:dyDescent="0.3">
      <c r="A882" s="2">
        <v>881</v>
      </c>
      <c r="B882" s="2">
        <v>1</v>
      </c>
      <c r="C882" s="2">
        <v>2</v>
      </c>
      <c r="D882" s="2" t="s">
        <v>1153</v>
      </c>
      <c r="E882" s="2" t="s">
        <v>17</v>
      </c>
      <c r="F882" s="2">
        <v>25</v>
      </c>
      <c r="G882" s="2">
        <v>0</v>
      </c>
      <c r="H882" s="2">
        <v>1</v>
      </c>
      <c r="I882" s="2">
        <v>230433</v>
      </c>
      <c r="J882" s="2">
        <v>26</v>
      </c>
      <c r="L882" s="2" t="s">
        <v>15</v>
      </c>
    </row>
    <row r="883" spans="1:12" x14ac:dyDescent="0.3">
      <c r="A883" s="2">
        <v>882</v>
      </c>
      <c r="B883" s="2">
        <v>0</v>
      </c>
      <c r="C883" s="2">
        <v>3</v>
      </c>
      <c r="D883" s="2" t="s">
        <v>1154</v>
      </c>
      <c r="E883" s="2" t="s">
        <v>13</v>
      </c>
      <c r="F883" s="2">
        <v>33</v>
      </c>
      <c r="G883" s="2">
        <v>0</v>
      </c>
      <c r="H883" s="2">
        <v>0</v>
      </c>
      <c r="I883" s="2">
        <v>349257</v>
      </c>
      <c r="J883" s="2">
        <v>7.8958000000000004</v>
      </c>
      <c r="L883" s="2" t="s">
        <v>15</v>
      </c>
    </row>
    <row r="884" spans="1:12" x14ac:dyDescent="0.3">
      <c r="A884" s="2">
        <v>883</v>
      </c>
      <c r="B884" s="2">
        <v>0</v>
      </c>
      <c r="C884" s="2">
        <v>3</v>
      </c>
      <c r="D884" s="2" t="s">
        <v>1155</v>
      </c>
      <c r="E884" s="2" t="s">
        <v>17</v>
      </c>
      <c r="F884" s="2">
        <v>22</v>
      </c>
      <c r="G884" s="2">
        <v>0</v>
      </c>
      <c r="H884" s="2">
        <v>0</v>
      </c>
      <c r="I884" s="2">
        <v>7552</v>
      </c>
      <c r="J884" s="2">
        <v>10.5167</v>
      </c>
      <c r="L884" s="2" t="s">
        <v>15</v>
      </c>
    </row>
    <row r="885" spans="1:12" x14ac:dyDescent="0.3">
      <c r="A885" s="2">
        <v>884</v>
      </c>
      <c r="B885" s="2">
        <v>0</v>
      </c>
      <c r="C885" s="2">
        <v>2</v>
      </c>
      <c r="D885" s="2" t="s">
        <v>1156</v>
      </c>
      <c r="E885" s="2" t="s">
        <v>13</v>
      </c>
      <c r="F885" s="2">
        <v>28</v>
      </c>
      <c r="G885" s="2">
        <v>0</v>
      </c>
      <c r="H885" s="2">
        <v>0</v>
      </c>
      <c r="I885" s="2" t="s">
        <v>1157</v>
      </c>
      <c r="J885" s="2">
        <v>10.5</v>
      </c>
      <c r="L885" s="2" t="s">
        <v>15</v>
      </c>
    </row>
    <row r="886" spans="1:12" x14ac:dyDescent="0.3">
      <c r="A886" s="2">
        <v>885</v>
      </c>
      <c r="B886" s="2">
        <v>0</v>
      </c>
      <c r="C886" s="2">
        <v>3</v>
      </c>
      <c r="D886" s="2" t="s">
        <v>1158</v>
      </c>
      <c r="E886" s="2" t="s">
        <v>13</v>
      </c>
      <c r="F886" s="2">
        <v>25</v>
      </c>
      <c r="G886" s="2">
        <v>0</v>
      </c>
      <c r="H886" s="2">
        <v>0</v>
      </c>
      <c r="I886" s="2" t="s">
        <v>1159</v>
      </c>
      <c r="J886" s="2">
        <v>7.05</v>
      </c>
      <c r="L886" s="2" t="s">
        <v>15</v>
      </c>
    </row>
    <row r="887" spans="1:12" x14ac:dyDescent="0.3">
      <c r="A887" s="2">
        <v>886</v>
      </c>
      <c r="B887" s="2">
        <v>0</v>
      </c>
      <c r="C887" s="2">
        <v>3</v>
      </c>
      <c r="D887" s="2" t="s">
        <v>1160</v>
      </c>
      <c r="E887" s="2" t="s">
        <v>17</v>
      </c>
      <c r="F887" s="2">
        <v>39</v>
      </c>
      <c r="G887" s="2">
        <v>0</v>
      </c>
      <c r="H887" s="2">
        <v>5</v>
      </c>
      <c r="I887" s="2">
        <v>382652</v>
      </c>
      <c r="J887" s="2">
        <v>29.125</v>
      </c>
      <c r="L887" s="2" t="s">
        <v>27</v>
      </c>
    </row>
    <row r="888" spans="1:12" x14ac:dyDescent="0.3">
      <c r="A888" s="2">
        <v>887</v>
      </c>
      <c r="B888" s="2">
        <v>0</v>
      </c>
      <c r="C888" s="2">
        <v>2</v>
      </c>
      <c r="D888" s="2" t="s">
        <v>1161</v>
      </c>
      <c r="E888" s="2" t="s">
        <v>13</v>
      </c>
      <c r="F888" s="2">
        <v>27</v>
      </c>
      <c r="G888" s="2">
        <v>0</v>
      </c>
      <c r="H888" s="2">
        <v>0</v>
      </c>
      <c r="I888" s="2">
        <v>211536</v>
      </c>
      <c r="J888" s="2">
        <v>13</v>
      </c>
      <c r="L888" s="2" t="s">
        <v>15</v>
      </c>
    </row>
    <row r="889" spans="1:12" x14ac:dyDescent="0.3">
      <c r="A889" s="2">
        <v>888</v>
      </c>
      <c r="B889" s="2">
        <v>1</v>
      </c>
      <c r="C889" s="2">
        <v>1</v>
      </c>
      <c r="D889" s="2" t="s">
        <v>1162</v>
      </c>
      <c r="E889" s="2" t="s">
        <v>17</v>
      </c>
      <c r="F889" s="2">
        <v>19</v>
      </c>
      <c r="G889" s="2">
        <v>0</v>
      </c>
      <c r="H889" s="2">
        <v>0</v>
      </c>
      <c r="I889" s="2">
        <v>112053</v>
      </c>
      <c r="J889" s="2">
        <v>30</v>
      </c>
      <c r="K889" s="2" t="s">
        <v>1163</v>
      </c>
      <c r="L889" s="2" t="s">
        <v>15</v>
      </c>
    </row>
    <row r="890" spans="1:12" x14ac:dyDescent="0.3">
      <c r="A890" s="2">
        <v>889</v>
      </c>
      <c r="B890" s="2">
        <v>0</v>
      </c>
      <c r="C890" s="2">
        <v>3</v>
      </c>
      <c r="D890" s="2" t="s">
        <v>1192</v>
      </c>
      <c r="E890" s="2" t="s">
        <v>17</v>
      </c>
      <c r="G890" s="2">
        <v>1</v>
      </c>
      <c r="H890" s="2">
        <v>2</v>
      </c>
      <c r="I890" s="2" t="s">
        <v>1038</v>
      </c>
      <c r="J890" s="2">
        <v>23.45</v>
      </c>
      <c r="L890" s="2" t="s">
        <v>15</v>
      </c>
    </row>
    <row r="891" spans="1:12" x14ac:dyDescent="0.3">
      <c r="A891" s="2">
        <v>890</v>
      </c>
      <c r="B891" s="2">
        <v>1</v>
      </c>
      <c r="C891" s="2">
        <v>1</v>
      </c>
      <c r="D891" s="2" t="s">
        <v>1164</v>
      </c>
      <c r="E891" s="2" t="s">
        <v>13</v>
      </c>
      <c r="F891" s="2">
        <v>26</v>
      </c>
      <c r="G891" s="2">
        <v>0</v>
      </c>
      <c r="H891" s="2">
        <v>0</v>
      </c>
      <c r="I891" s="2">
        <v>111369</v>
      </c>
      <c r="J891" s="2">
        <v>30</v>
      </c>
      <c r="K891" s="2" t="s">
        <v>1165</v>
      </c>
      <c r="L891" s="2" t="s">
        <v>20</v>
      </c>
    </row>
    <row r="892" spans="1:12" x14ac:dyDescent="0.3">
      <c r="A892" s="2">
        <v>891</v>
      </c>
      <c r="B892" s="2">
        <v>0</v>
      </c>
      <c r="C892" s="2">
        <v>3</v>
      </c>
      <c r="D892" s="2" t="s">
        <v>1166</v>
      </c>
      <c r="E892" s="2" t="s">
        <v>13</v>
      </c>
      <c r="F892" s="2">
        <v>32</v>
      </c>
      <c r="G892" s="2">
        <v>0</v>
      </c>
      <c r="H892" s="2">
        <v>0</v>
      </c>
      <c r="I892" s="2">
        <v>370376</v>
      </c>
      <c r="J892" s="2">
        <v>7.75</v>
      </c>
      <c r="L892" s="2" t="s">
        <v>27</v>
      </c>
    </row>
  </sheetData>
  <sortState xmlns:xlrd2="http://schemas.microsoft.com/office/spreadsheetml/2017/richdata2" ref="P2:Q1310">
    <sortCondition ref="Q1:Q131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F42CE-404E-407D-8EA1-D9058108490D}">
  <dimension ref="A1:R893"/>
  <sheetViews>
    <sheetView workbookViewId="0">
      <selection activeCell="H1" sqref="H1:H1048576"/>
    </sheetView>
  </sheetViews>
  <sheetFormatPr defaultRowHeight="14.4" x14ac:dyDescent="0.3"/>
  <cols>
    <col min="1" max="1" width="8.88671875" style="2"/>
    <col min="2" max="2" width="8.88671875" style="4"/>
    <col min="3" max="3" width="8.88671875" style="1"/>
    <col min="4" max="4" width="8.88671875" style="2"/>
    <col min="5" max="5" width="15.77734375" style="1" customWidth="1"/>
    <col min="6" max="6" width="34.88671875" style="2" customWidth="1"/>
    <col min="7" max="8" width="8.88671875" style="2"/>
    <col min="9" max="9" width="18.88671875" style="1" customWidth="1"/>
    <col min="10" max="10" width="8.88671875" style="2"/>
    <col min="11" max="11" width="20.21875" style="1" customWidth="1"/>
    <col min="12" max="12" width="8.88671875" style="2"/>
    <col min="13" max="13" width="22.21875" style="1" customWidth="1"/>
    <col min="14" max="15" width="8.88671875" style="2"/>
    <col min="16" max="16" width="13.109375" style="1" customWidth="1"/>
    <col min="17" max="17" width="8.88671875" style="2"/>
    <col min="18" max="18" width="19.21875" style="1" customWidth="1"/>
    <col min="19" max="22" width="8.88671875" style="2"/>
    <col min="23" max="23" width="29.88671875" style="2" customWidth="1"/>
    <col min="24" max="24" width="34.44140625" style="2" customWidth="1"/>
    <col min="25" max="16384" width="8.88671875" style="2"/>
  </cols>
  <sheetData>
    <row r="1" spans="1:18" x14ac:dyDescent="0.3">
      <c r="A1" s="2" t="s">
        <v>0</v>
      </c>
      <c r="B1" s="4" t="s">
        <v>1</v>
      </c>
      <c r="C1" s="1" t="s">
        <v>1222</v>
      </c>
      <c r="D1" s="2" t="s">
        <v>2</v>
      </c>
      <c r="E1" s="1" t="s">
        <v>1223</v>
      </c>
      <c r="F1" s="2" t="s">
        <v>3</v>
      </c>
      <c r="G1" s="2" t="s">
        <v>4</v>
      </c>
      <c r="H1" s="2" t="s">
        <v>5</v>
      </c>
      <c r="I1" s="1" t="s">
        <v>1224</v>
      </c>
      <c r="J1" s="2" t="s">
        <v>6</v>
      </c>
      <c r="K1" s="1" t="s">
        <v>1225</v>
      </c>
      <c r="L1" s="2" t="s">
        <v>7</v>
      </c>
      <c r="M1" s="1" t="s">
        <v>1226</v>
      </c>
      <c r="N1" s="2" t="s">
        <v>8</v>
      </c>
      <c r="O1" s="2" t="s">
        <v>9</v>
      </c>
      <c r="P1" s="1" t="s">
        <v>1227</v>
      </c>
      <c r="Q1" s="2" t="s">
        <v>11</v>
      </c>
      <c r="R1" s="1" t="s">
        <v>1249</v>
      </c>
    </row>
    <row r="2" spans="1:18" x14ac:dyDescent="0.3">
      <c r="A2" s="2">
        <v>1</v>
      </c>
      <c r="B2" s="4">
        <v>0</v>
      </c>
      <c r="C2" s="1" t="str">
        <f>IF(B2=0,"Dead", "Survived")</f>
        <v>Dead</v>
      </c>
      <c r="D2" s="2">
        <v>3</v>
      </c>
      <c r="E2" s="1" t="str">
        <f>IF(D2=1, "First Class", IF(D2=2, "Second Class", "Third Class"))</f>
        <v>Third Class</v>
      </c>
      <c r="F2" s="2" t="s">
        <v>12</v>
      </c>
      <c r="G2" s="2" t="s">
        <v>13</v>
      </c>
      <c r="H2" s="2">
        <v>22</v>
      </c>
      <c r="I2" s="1" t="str">
        <f>IF(H2="","No age",IF(H2&lt;35,"Young Adult",IF(H2&lt;50,"Middle-aged Adult",IF(H2&lt;=13,"Child","Elderly"))))</f>
        <v>Young Adult</v>
      </c>
      <c r="J2" s="2">
        <v>1</v>
      </c>
      <c r="K2" s="1" t="str">
        <f>IF(J2&lt;=0, "No Sibling/Spouse","Got Sibling/Spouse")</f>
        <v>Got Sibling/Spouse</v>
      </c>
      <c r="L2" s="2">
        <v>0</v>
      </c>
      <c r="M2" s="1" t="str">
        <f>IF(L2&lt;=0, "No Parent/Child","Got Parent/Child")</f>
        <v>No Parent/Child</v>
      </c>
      <c r="N2" s="2" t="s">
        <v>14</v>
      </c>
      <c r="O2" s="2">
        <v>7.25</v>
      </c>
      <c r="P2" s="1" t="str">
        <f>IF(O2&lt;=10,"Low Fare",IF(O2&lt;=20,"Average Fare", "High Fare"))</f>
        <v>Low Fare</v>
      </c>
      <c r="Q2" s="2" t="s">
        <v>15</v>
      </c>
      <c r="R2" s="1" t="str">
        <f>IF(Q2="S","Southampton",IF(Q2="Q","Queenstown",IF(Q2="C","Cherbourg","Blank")))</f>
        <v>Southampton</v>
      </c>
    </row>
    <row r="3" spans="1:18" x14ac:dyDescent="0.3">
      <c r="A3" s="2">
        <v>2</v>
      </c>
      <c r="B3" s="4">
        <v>1</v>
      </c>
      <c r="C3" s="1" t="str">
        <f t="shared" ref="C3:C66" si="0">IF(B3=0,"Dead", "Survived")</f>
        <v>Survived</v>
      </c>
      <c r="D3" s="2">
        <v>1</v>
      </c>
      <c r="E3" s="1" t="str">
        <f t="shared" ref="E3:E66" si="1">IF(D3=1, "First Class", IF(D3=2, "Second Class", "Third Class"))</f>
        <v>First Class</v>
      </c>
      <c r="F3" s="2" t="s">
        <v>16</v>
      </c>
      <c r="G3" s="2" t="s">
        <v>17</v>
      </c>
      <c r="H3" s="2">
        <v>38</v>
      </c>
      <c r="I3" s="1" t="str">
        <f t="shared" ref="I3:I66" si="2">IF(H3="","No age",IF(H3&lt;35,"Young Adult",IF(H3&lt;50,"Middle-aged Adult",IF(H3&lt;=13,"Child","Elderly"))))</f>
        <v>Middle-aged Adult</v>
      </c>
      <c r="J3" s="2">
        <v>1</v>
      </c>
      <c r="K3" s="1" t="str">
        <f t="shared" ref="K3:K66" si="3">IF(J3&lt;=0, "No Sibling/Spouse","Got Sibling/Spouse")</f>
        <v>Got Sibling/Spouse</v>
      </c>
      <c r="L3" s="2">
        <v>0</v>
      </c>
      <c r="M3" s="1" t="str">
        <f t="shared" ref="M3:M66" si="4">IF(L3&lt;=0, "No Parent/Child","Got Parent/Child")</f>
        <v>No Parent/Child</v>
      </c>
      <c r="N3" s="2" t="s">
        <v>18</v>
      </c>
      <c r="O3" s="2">
        <v>71.283299999999997</v>
      </c>
      <c r="P3" s="1" t="str">
        <f t="shared" ref="P3:P66" si="5">IF(O3&lt;=10,"Low Fare",IF(O3&lt;=20,"Average Fare", "High Fare"))</f>
        <v>High Fare</v>
      </c>
      <c r="Q3" s="2" t="s">
        <v>20</v>
      </c>
      <c r="R3" s="1" t="str">
        <f t="shared" ref="R3:R66" si="6">IF(Q3="S","Southampton",IF(Q3="Q","Queenstown",IF(Q3="C","Cherbourg","Blank")))</f>
        <v>Cherbourg</v>
      </c>
    </row>
    <row r="4" spans="1:18" x14ac:dyDescent="0.3">
      <c r="A4" s="2">
        <v>3</v>
      </c>
      <c r="B4" s="4">
        <v>1</v>
      </c>
      <c r="C4" s="1" t="str">
        <f t="shared" si="0"/>
        <v>Survived</v>
      </c>
      <c r="D4" s="2">
        <v>3</v>
      </c>
      <c r="E4" s="1" t="str">
        <f t="shared" si="1"/>
        <v>Third Class</v>
      </c>
      <c r="F4" s="2" t="s">
        <v>21</v>
      </c>
      <c r="G4" s="2" t="s">
        <v>17</v>
      </c>
      <c r="H4" s="2">
        <v>26</v>
      </c>
      <c r="I4" s="1" t="str">
        <f t="shared" si="2"/>
        <v>Young Adult</v>
      </c>
      <c r="J4" s="2">
        <v>0</v>
      </c>
      <c r="K4" s="1" t="str">
        <f t="shared" si="3"/>
        <v>No Sibling/Spouse</v>
      </c>
      <c r="L4" s="2">
        <v>0</v>
      </c>
      <c r="M4" s="1" t="str">
        <f t="shared" si="4"/>
        <v>No Parent/Child</v>
      </c>
      <c r="N4" s="2" t="s">
        <v>22</v>
      </c>
      <c r="O4" s="2">
        <v>7.9249999999999998</v>
      </c>
      <c r="P4" s="1" t="str">
        <f t="shared" si="5"/>
        <v>Low Fare</v>
      </c>
      <c r="Q4" s="2" t="s">
        <v>15</v>
      </c>
      <c r="R4" s="1" t="str">
        <f t="shared" si="6"/>
        <v>Southampton</v>
      </c>
    </row>
    <row r="5" spans="1:18" x14ac:dyDescent="0.3">
      <c r="A5" s="2">
        <v>4</v>
      </c>
      <c r="B5" s="4">
        <v>1</v>
      </c>
      <c r="C5" s="1" t="str">
        <f t="shared" si="0"/>
        <v>Survived</v>
      </c>
      <c r="D5" s="2">
        <v>1</v>
      </c>
      <c r="E5" s="1" t="str">
        <f t="shared" si="1"/>
        <v>First Class</v>
      </c>
      <c r="F5" s="2" t="s">
        <v>23</v>
      </c>
      <c r="G5" s="2" t="s">
        <v>17</v>
      </c>
      <c r="H5" s="2">
        <v>35</v>
      </c>
      <c r="I5" s="1" t="str">
        <f t="shared" si="2"/>
        <v>Middle-aged Adult</v>
      </c>
      <c r="J5" s="2">
        <v>1</v>
      </c>
      <c r="K5" s="1" t="str">
        <f t="shared" si="3"/>
        <v>Got Sibling/Spouse</v>
      </c>
      <c r="L5" s="2">
        <v>0</v>
      </c>
      <c r="M5" s="1" t="str">
        <f t="shared" si="4"/>
        <v>No Parent/Child</v>
      </c>
      <c r="N5" s="2">
        <v>113803</v>
      </c>
      <c r="O5" s="2">
        <v>53.1</v>
      </c>
      <c r="P5" s="1" t="str">
        <f t="shared" si="5"/>
        <v>High Fare</v>
      </c>
      <c r="Q5" s="2" t="s">
        <v>15</v>
      </c>
      <c r="R5" s="1" t="str">
        <f t="shared" si="6"/>
        <v>Southampton</v>
      </c>
    </row>
    <row r="6" spans="1:18" x14ac:dyDescent="0.3">
      <c r="A6" s="2">
        <v>5</v>
      </c>
      <c r="B6" s="4">
        <v>0</v>
      </c>
      <c r="C6" s="1" t="str">
        <f t="shared" si="0"/>
        <v>Dead</v>
      </c>
      <c r="D6" s="2">
        <v>3</v>
      </c>
      <c r="E6" s="1" t="str">
        <f t="shared" si="1"/>
        <v>Third Class</v>
      </c>
      <c r="F6" s="2" t="s">
        <v>25</v>
      </c>
      <c r="G6" s="2" t="s">
        <v>13</v>
      </c>
      <c r="H6" s="2">
        <v>35</v>
      </c>
      <c r="I6" s="1" t="str">
        <f t="shared" si="2"/>
        <v>Middle-aged Adult</v>
      </c>
      <c r="J6" s="2">
        <v>0</v>
      </c>
      <c r="K6" s="1" t="str">
        <f t="shared" si="3"/>
        <v>No Sibling/Spouse</v>
      </c>
      <c r="L6" s="2">
        <v>0</v>
      </c>
      <c r="M6" s="1" t="str">
        <f t="shared" si="4"/>
        <v>No Parent/Child</v>
      </c>
      <c r="N6" s="2">
        <v>373450</v>
      </c>
      <c r="O6" s="2">
        <v>8.0500000000000007</v>
      </c>
      <c r="P6" s="1" t="str">
        <f t="shared" si="5"/>
        <v>Low Fare</v>
      </c>
      <c r="Q6" s="2" t="s">
        <v>15</v>
      </c>
      <c r="R6" s="1" t="str">
        <f t="shared" si="6"/>
        <v>Southampton</v>
      </c>
    </row>
    <row r="7" spans="1:18" x14ac:dyDescent="0.3">
      <c r="A7" s="2">
        <v>6</v>
      </c>
      <c r="B7" s="4">
        <v>0</v>
      </c>
      <c r="C7" s="1" t="str">
        <f t="shared" si="0"/>
        <v>Dead</v>
      </c>
      <c r="D7" s="2">
        <v>3</v>
      </c>
      <c r="E7" s="1" t="str">
        <f t="shared" si="1"/>
        <v>Third Class</v>
      </c>
      <c r="F7" s="2" t="s">
        <v>26</v>
      </c>
      <c r="G7" s="2" t="s">
        <v>13</v>
      </c>
      <c r="I7" s="1" t="str">
        <f t="shared" si="2"/>
        <v>No age</v>
      </c>
      <c r="J7" s="2">
        <v>0</v>
      </c>
      <c r="K7" s="1" t="str">
        <f t="shared" si="3"/>
        <v>No Sibling/Spouse</v>
      </c>
      <c r="L7" s="2">
        <v>0</v>
      </c>
      <c r="M7" s="1" t="str">
        <f t="shared" si="4"/>
        <v>No Parent/Child</v>
      </c>
      <c r="N7" s="2">
        <v>330877</v>
      </c>
      <c r="O7" s="2">
        <v>8.4582999999999995</v>
      </c>
      <c r="P7" s="1" t="str">
        <f t="shared" si="5"/>
        <v>Low Fare</v>
      </c>
      <c r="Q7" s="2" t="s">
        <v>27</v>
      </c>
      <c r="R7" s="1" t="str">
        <f t="shared" si="6"/>
        <v>Queenstown</v>
      </c>
    </row>
    <row r="8" spans="1:18" x14ac:dyDescent="0.3">
      <c r="A8" s="2">
        <v>7</v>
      </c>
      <c r="B8" s="4">
        <v>0</v>
      </c>
      <c r="C8" s="1" t="str">
        <f t="shared" si="0"/>
        <v>Dead</v>
      </c>
      <c r="D8" s="2">
        <v>1</v>
      </c>
      <c r="E8" s="1" t="str">
        <f t="shared" si="1"/>
        <v>First Class</v>
      </c>
      <c r="F8" s="2" t="s">
        <v>28</v>
      </c>
      <c r="G8" s="2" t="s">
        <v>13</v>
      </c>
      <c r="H8" s="2">
        <v>54</v>
      </c>
      <c r="I8" s="1" t="str">
        <f t="shared" si="2"/>
        <v>Elderly</v>
      </c>
      <c r="J8" s="2">
        <v>0</v>
      </c>
      <c r="K8" s="1" t="str">
        <f t="shared" si="3"/>
        <v>No Sibling/Spouse</v>
      </c>
      <c r="L8" s="2">
        <v>0</v>
      </c>
      <c r="M8" s="1" t="str">
        <f t="shared" si="4"/>
        <v>No Parent/Child</v>
      </c>
      <c r="N8" s="2">
        <v>17463</v>
      </c>
      <c r="O8" s="2">
        <v>51.862499999999997</v>
      </c>
      <c r="P8" s="1" t="str">
        <f t="shared" si="5"/>
        <v>High Fare</v>
      </c>
      <c r="Q8" s="2" t="s">
        <v>15</v>
      </c>
      <c r="R8" s="1" t="str">
        <f t="shared" si="6"/>
        <v>Southampton</v>
      </c>
    </row>
    <row r="9" spans="1:18" x14ac:dyDescent="0.3">
      <c r="A9" s="2">
        <v>8</v>
      </c>
      <c r="B9" s="4">
        <v>0</v>
      </c>
      <c r="C9" s="1" t="str">
        <f t="shared" si="0"/>
        <v>Dead</v>
      </c>
      <c r="D9" s="2">
        <v>3</v>
      </c>
      <c r="E9" s="1" t="str">
        <f t="shared" si="1"/>
        <v>Third Class</v>
      </c>
      <c r="F9" s="2" t="s">
        <v>30</v>
      </c>
      <c r="G9" s="2" t="s">
        <v>13</v>
      </c>
      <c r="H9" s="2">
        <v>2</v>
      </c>
      <c r="I9" s="1" t="str">
        <f t="shared" si="2"/>
        <v>Young Adult</v>
      </c>
      <c r="J9" s="2">
        <v>3</v>
      </c>
      <c r="K9" s="1" t="str">
        <f t="shared" si="3"/>
        <v>Got Sibling/Spouse</v>
      </c>
      <c r="L9" s="2">
        <v>1</v>
      </c>
      <c r="M9" s="1" t="str">
        <f t="shared" si="4"/>
        <v>Got Parent/Child</v>
      </c>
      <c r="N9" s="2">
        <v>349909</v>
      </c>
      <c r="O9" s="2">
        <v>21.074999999999999</v>
      </c>
      <c r="P9" s="1" t="str">
        <f t="shared" si="5"/>
        <v>High Fare</v>
      </c>
      <c r="Q9" s="2" t="s">
        <v>15</v>
      </c>
      <c r="R9" s="1" t="str">
        <f t="shared" si="6"/>
        <v>Southampton</v>
      </c>
    </row>
    <row r="10" spans="1:18" x14ac:dyDescent="0.3">
      <c r="A10" s="2">
        <v>9</v>
      </c>
      <c r="B10" s="4">
        <v>1</v>
      </c>
      <c r="C10" s="1" t="str">
        <f t="shared" si="0"/>
        <v>Survived</v>
      </c>
      <c r="D10" s="2">
        <v>3</v>
      </c>
      <c r="E10" s="1" t="str">
        <f t="shared" si="1"/>
        <v>Third Class</v>
      </c>
      <c r="F10" s="2" t="s">
        <v>31</v>
      </c>
      <c r="G10" s="2" t="s">
        <v>17</v>
      </c>
      <c r="H10" s="2">
        <v>27</v>
      </c>
      <c r="I10" s="1" t="str">
        <f t="shared" si="2"/>
        <v>Young Adult</v>
      </c>
      <c r="J10" s="2">
        <v>0</v>
      </c>
      <c r="K10" s="1" t="str">
        <f t="shared" si="3"/>
        <v>No Sibling/Spouse</v>
      </c>
      <c r="L10" s="2">
        <v>2</v>
      </c>
      <c r="M10" s="1" t="str">
        <f t="shared" si="4"/>
        <v>Got Parent/Child</v>
      </c>
      <c r="N10" s="2">
        <v>347742</v>
      </c>
      <c r="O10" s="2">
        <v>11.1333</v>
      </c>
      <c r="P10" s="1" t="str">
        <f t="shared" si="5"/>
        <v>Average Fare</v>
      </c>
      <c r="Q10" s="2" t="s">
        <v>15</v>
      </c>
      <c r="R10" s="1" t="str">
        <f t="shared" si="6"/>
        <v>Southampton</v>
      </c>
    </row>
    <row r="11" spans="1:18" x14ac:dyDescent="0.3">
      <c r="A11" s="2">
        <v>10</v>
      </c>
      <c r="B11" s="4">
        <v>1</v>
      </c>
      <c r="C11" s="1" t="str">
        <f t="shared" si="0"/>
        <v>Survived</v>
      </c>
      <c r="D11" s="2">
        <v>2</v>
      </c>
      <c r="E11" s="1" t="str">
        <f t="shared" si="1"/>
        <v>Second Class</v>
      </c>
      <c r="F11" s="2" t="s">
        <v>32</v>
      </c>
      <c r="G11" s="2" t="s">
        <v>17</v>
      </c>
      <c r="H11" s="2">
        <v>14</v>
      </c>
      <c r="I11" s="1" t="str">
        <f t="shared" si="2"/>
        <v>Young Adult</v>
      </c>
      <c r="J11" s="2">
        <v>1</v>
      </c>
      <c r="K11" s="1" t="str">
        <f t="shared" si="3"/>
        <v>Got Sibling/Spouse</v>
      </c>
      <c r="L11" s="2">
        <v>0</v>
      </c>
      <c r="M11" s="1" t="str">
        <f t="shared" si="4"/>
        <v>No Parent/Child</v>
      </c>
      <c r="N11" s="2">
        <v>237736</v>
      </c>
      <c r="O11" s="2">
        <v>30.070799999999998</v>
      </c>
      <c r="P11" s="1" t="str">
        <f t="shared" si="5"/>
        <v>High Fare</v>
      </c>
      <c r="Q11" s="2" t="s">
        <v>20</v>
      </c>
      <c r="R11" s="1" t="str">
        <f t="shared" si="6"/>
        <v>Cherbourg</v>
      </c>
    </row>
    <row r="12" spans="1:18" x14ac:dyDescent="0.3">
      <c r="A12" s="2">
        <v>11</v>
      </c>
      <c r="B12" s="4">
        <v>1</v>
      </c>
      <c r="C12" s="1" t="str">
        <f t="shared" si="0"/>
        <v>Survived</v>
      </c>
      <c r="D12" s="2">
        <v>3</v>
      </c>
      <c r="E12" s="1" t="str">
        <f t="shared" si="1"/>
        <v>Third Class</v>
      </c>
      <c r="F12" s="2" t="s">
        <v>33</v>
      </c>
      <c r="G12" s="2" t="s">
        <v>17</v>
      </c>
      <c r="H12" s="2">
        <v>4</v>
      </c>
      <c r="I12" s="1" t="str">
        <f t="shared" si="2"/>
        <v>Young Adult</v>
      </c>
      <c r="J12" s="2">
        <v>1</v>
      </c>
      <c r="K12" s="1" t="str">
        <f t="shared" si="3"/>
        <v>Got Sibling/Spouse</v>
      </c>
      <c r="L12" s="2">
        <v>1</v>
      </c>
      <c r="M12" s="1" t="str">
        <f t="shared" si="4"/>
        <v>Got Parent/Child</v>
      </c>
      <c r="N12" s="2" t="s">
        <v>34</v>
      </c>
      <c r="O12" s="2">
        <v>16.7</v>
      </c>
      <c r="P12" s="1" t="str">
        <f t="shared" si="5"/>
        <v>Average Fare</v>
      </c>
      <c r="Q12" s="2" t="s">
        <v>15</v>
      </c>
      <c r="R12" s="1" t="str">
        <f t="shared" si="6"/>
        <v>Southampton</v>
      </c>
    </row>
    <row r="13" spans="1:18" x14ac:dyDescent="0.3">
      <c r="A13" s="2">
        <v>12</v>
      </c>
      <c r="B13" s="4">
        <v>1</v>
      </c>
      <c r="C13" s="1" t="str">
        <f t="shared" si="0"/>
        <v>Survived</v>
      </c>
      <c r="D13" s="2">
        <v>1</v>
      </c>
      <c r="E13" s="1" t="str">
        <f t="shared" si="1"/>
        <v>First Class</v>
      </c>
      <c r="F13" s="2" t="s">
        <v>36</v>
      </c>
      <c r="G13" s="2" t="s">
        <v>17</v>
      </c>
      <c r="H13" s="2">
        <v>58</v>
      </c>
      <c r="I13" s="1" t="str">
        <f t="shared" si="2"/>
        <v>Elderly</v>
      </c>
      <c r="J13" s="2">
        <v>0</v>
      </c>
      <c r="K13" s="1" t="str">
        <f t="shared" si="3"/>
        <v>No Sibling/Spouse</v>
      </c>
      <c r="L13" s="2">
        <v>0</v>
      </c>
      <c r="M13" s="1" t="str">
        <f t="shared" si="4"/>
        <v>No Parent/Child</v>
      </c>
      <c r="N13" s="2">
        <v>113783</v>
      </c>
      <c r="O13" s="2">
        <v>26.55</v>
      </c>
      <c r="P13" s="1" t="str">
        <f t="shared" si="5"/>
        <v>High Fare</v>
      </c>
      <c r="Q13" s="2" t="s">
        <v>15</v>
      </c>
      <c r="R13" s="1" t="str">
        <f t="shared" si="6"/>
        <v>Southampton</v>
      </c>
    </row>
    <row r="14" spans="1:18" x14ac:dyDescent="0.3">
      <c r="A14" s="2">
        <v>13</v>
      </c>
      <c r="B14" s="4">
        <v>0</v>
      </c>
      <c r="C14" s="1" t="str">
        <f t="shared" si="0"/>
        <v>Dead</v>
      </c>
      <c r="D14" s="2">
        <v>3</v>
      </c>
      <c r="E14" s="1" t="str">
        <f t="shared" si="1"/>
        <v>Third Class</v>
      </c>
      <c r="F14" s="2" t="s">
        <v>38</v>
      </c>
      <c r="G14" s="2" t="s">
        <v>13</v>
      </c>
      <c r="H14" s="2">
        <v>20</v>
      </c>
      <c r="I14" s="1" t="str">
        <f t="shared" si="2"/>
        <v>Young Adult</v>
      </c>
      <c r="J14" s="2">
        <v>0</v>
      </c>
      <c r="K14" s="1" t="str">
        <f t="shared" si="3"/>
        <v>No Sibling/Spouse</v>
      </c>
      <c r="L14" s="2">
        <v>0</v>
      </c>
      <c r="M14" s="1" t="str">
        <f t="shared" si="4"/>
        <v>No Parent/Child</v>
      </c>
      <c r="N14" s="2" t="s">
        <v>39</v>
      </c>
      <c r="O14" s="2">
        <v>8.0500000000000007</v>
      </c>
      <c r="P14" s="1" t="str">
        <f t="shared" si="5"/>
        <v>Low Fare</v>
      </c>
      <c r="Q14" s="2" t="s">
        <v>15</v>
      </c>
      <c r="R14" s="1" t="str">
        <f t="shared" si="6"/>
        <v>Southampton</v>
      </c>
    </row>
    <row r="15" spans="1:18" x14ac:dyDescent="0.3">
      <c r="A15" s="2">
        <v>14</v>
      </c>
      <c r="B15" s="4">
        <v>0</v>
      </c>
      <c r="C15" s="1" t="str">
        <f t="shared" si="0"/>
        <v>Dead</v>
      </c>
      <c r="D15" s="2">
        <v>3</v>
      </c>
      <c r="E15" s="1" t="str">
        <f t="shared" si="1"/>
        <v>Third Class</v>
      </c>
      <c r="F15" s="2" t="s">
        <v>40</v>
      </c>
      <c r="G15" s="2" t="s">
        <v>13</v>
      </c>
      <c r="H15" s="2">
        <v>39</v>
      </c>
      <c r="I15" s="1" t="str">
        <f t="shared" si="2"/>
        <v>Middle-aged Adult</v>
      </c>
      <c r="J15" s="2">
        <v>1</v>
      </c>
      <c r="K15" s="1" t="str">
        <f t="shared" si="3"/>
        <v>Got Sibling/Spouse</v>
      </c>
      <c r="L15" s="2">
        <v>5</v>
      </c>
      <c r="M15" s="1" t="str">
        <f t="shared" si="4"/>
        <v>Got Parent/Child</v>
      </c>
      <c r="N15" s="2">
        <v>347082</v>
      </c>
      <c r="O15" s="2">
        <v>31.274999999999999</v>
      </c>
      <c r="P15" s="1" t="str">
        <f t="shared" si="5"/>
        <v>High Fare</v>
      </c>
      <c r="Q15" s="2" t="s">
        <v>15</v>
      </c>
      <c r="R15" s="1" t="str">
        <f t="shared" si="6"/>
        <v>Southampton</v>
      </c>
    </row>
    <row r="16" spans="1:18" x14ac:dyDescent="0.3">
      <c r="A16" s="2">
        <v>15</v>
      </c>
      <c r="B16" s="4">
        <v>0</v>
      </c>
      <c r="C16" s="1" t="str">
        <f t="shared" si="0"/>
        <v>Dead</v>
      </c>
      <c r="D16" s="2">
        <v>3</v>
      </c>
      <c r="E16" s="1" t="str">
        <f t="shared" si="1"/>
        <v>Third Class</v>
      </c>
      <c r="F16" s="2" t="s">
        <v>41</v>
      </c>
      <c r="G16" s="2" t="s">
        <v>17</v>
      </c>
      <c r="H16" s="2">
        <v>14</v>
      </c>
      <c r="I16" s="1" t="str">
        <f t="shared" si="2"/>
        <v>Young Adult</v>
      </c>
      <c r="J16" s="2">
        <v>0</v>
      </c>
      <c r="K16" s="1" t="str">
        <f t="shared" si="3"/>
        <v>No Sibling/Spouse</v>
      </c>
      <c r="L16" s="2">
        <v>0</v>
      </c>
      <c r="M16" s="1" t="str">
        <f t="shared" si="4"/>
        <v>No Parent/Child</v>
      </c>
      <c r="N16" s="2">
        <v>350406</v>
      </c>
      <c r="O16" s="2">
        <v>7.8541999999999996</v>
      </c>
      <c r="P16" s="1" t="str">
        <f t="shared" si="5"/>
        <v>Low Fare</v>
      </c>
      <c r="Q16" s="2" t="s">
        <v>15</v>
      </c>
      <c r="R16" s="1" t="str">
        <f t="shared" si="6"/>
        <v>Southampton</v>
      </c>
    </row>
    <row r="17" spans="1:18" x14ac:dyDescent="0.3">
      <c r="A17" s="2">
        <v>16</v>
      </c>
      <c r="B17" s="4">
        <v>1</v>
      </c>
      <c r="C17" s="1" t="str">
        <f t="shared" si="0"/>
        <v>Survived</v>
      </c>
      <c r="D17" s="2">
        <v>2</v>
      </c>
      <c r="E17" s="1" t="str">
        <f t="shared" si="1"/>
        <v>Second Class</v>
      </c>
      <c r="F17" s="2" t="s">
        <v>1167</v>
      </c>
      <c r="G17" s="2" t="s">
        <v>17</v>
      </c>
      <c r="H17" s="2">
        <v>55</v>
      </c>
      <c r="I17" s="1" t="str">
        <f t="shared" si="2"/>
        <v>Elderly</v>
      </c>
      <c r="J17" s="2">
        <v>0</v>
      </c>
      <c r="K17" s="1" t="str">
        <f t="shared" si="3"/>
        <v>No Sibling/Spouse</v>
      </c>
      <c r="L17" s="2">
        <v>0</v>
      </c>
      <c r="M17" s="1" t="str">
        <f t="shared" si="4"/>
        <v>No Parent/Child</v>
      </c>
      <c r="N17" s="2">
        <v>248706</v>
      </c>
      <c r="O17" s="2">
        <v>16</v>
      </c>
      <c r="P17" s="1" t="str">
        <f t="shared" si="5"/>
        <v>Average Fare</v>
      </c>
      <c r="Q17" s="2" t="s">
        <v>15</v>
      </c>
      <c r="R17" s="1" t="str">
        <f t="shared" si="6"/>
        <v>Southampton</v>
      </c>
    </row>
    <row r="18" spans="1:18" x14ac:dyDescent="0.3">
      <c r="A18" s="2">
        <v>17</v>
      </c>
      <c r="B18" s="4">
        <v>0</v>
      </c>
      <c r="C18" s="1" t="str">
        <f t="shared" si="0"/>
        <v>Dead</v>
      </c>
      <c r="D18" s="2">
        <v>3</v>
      </c>
      <c r="E18" s="1" t="str">
        <f t="shared" si="1"/>
        <v>Third Class</v>
      </c>
      <c r="F18" s="2" t="s">
        <v>42</v>
      </c>
      <c r="G18" s="2" t="s">
        <v>13</v>
      </c>
      <c r="H18" s="2">
        <v>2</v>
      </c>
      <c r="I18" s="1" t="str">
        <f t="shared" si="2"/>
        <v>Young Adult</v>
      </c>
      <c r="J18" s="2">
        <v>4</v>
      </c>
      <c r="K18" s="1" t="str">
        <f t="shared" si="3"/>
        <v>Got Sibling/Spouse</v>
      </c>
      <c r="L18" s="2">
        <v>1</v>
      </c>
      <c r="M18" s="1" t="str">
        <f t="shared" si="4"/>
        <v>Got Parent/Child</v>
      </c>
      <c r="N18" s="2">
        <v>382652</v>
      </c>
      <c r="O18" s="2">
        <v>29.125</v>
      </c>
      <c r="P18" s="1" t="str">
        <f t="shared" si="5"/>
        <v>High Fare</v>
      </c>
      <c r="Q18" s="2" t="s">
        <v>27</v>
      </c>
      <c r="R18" s="1" t="str">
        <f t="shared" si="6"/>
        <v>Queenstown</v>
      </c>
    </row>
    <row r="19" spans="1:18" x14ac:dyDescent="0.3">
      <c r="A19" s="2">
        <v>18</v>
      </c>
      <c r="B19" s="4">
        <v>1</v>
      </c>
      <c r="C19" s="1" t="str">
        <f t="shared" si="0"/>
        <v>Survived</v>
      </c>
      <c r="D19" s="2">
        <v>2</v>
      </c>
      <c r="E19" s="1" t="str">
        <f t="shared" si="1"/>
        <v>Second Class</v>
      </c>
      <c r="F19" s="2" t="s">
        <v>43</v>
      </c>
      <c r="G19" s="2" t="s">
        <v>13</v>
      </c>
      <c r="I19" s="1" t="str">
        <f t="shared" si="2"/>
        <v>No age</v>
      </c>
      <c r="J19" s="2">
        <v>0</v>
      </c>
      <c r="K19" s="1" t="str">
        <f t="shared" si="3"/>
        <v>No Sibling/Spouse</v>
      </c>
      <c r="L19" s="2">
        <v>0</v>
      </c>
      <c r="M19" s="1" t="str">
        <f t="shared" si="4"/>
        <v>No Parent/Child</v>
      </c>
      <c r="N19" s="2">
        <v>244373</v>
      </c>
      <c r="O19" s="2">
        <v>13</v>
      </c>
      <c r="P19" s="1" t="str">
        <f t="shared" si="5"/>
        <v>Average Fare</v>
      </c>
      <c r="Q19" s="2" t="s">
        <v>15</v>
      </c>
      <c r="R19" s="1" t="str">
        <f t="shared" si="6"/>
        <v>Southampton</v>
      </c>
    </row>
    <row r="20" spans="1:18" x14ac:dyDescent="0.3">
      <c r="A20" s="2">
        <v>19</v>
      </c>
      <c r="B20" s="4">
        <v>0</v>
      </c>
      <c r="C20" s="1" t="str">
        <f t="shared" si="0"/>
        <v>Dead</v>
      </c>
      <c r="D20" s="2">
        <v>3</v>
      </c>
      <c r="E20" s="1" t="str">
        <f t="shared" si="1"/>
        <v>Third Class</v>
      </c>
      <c r="F20" s="2" t="s">
        <v>44</v>
      </c>
      <c r="G20" s="2" t="s">
        <v>17</v>
      </c>
      <c r="H20" s="2">
        <v>31</v>
      </c>
      <c r="I20" s="1" t="str">
        <f t="shared" si="2"/>
        <v>Young Adult</v>
      </c>
      <c r="J20" s="2">
        <v>1</v>
      </c>
      <c r="K20" s="1" t="str">
        <f t="shared" si="3"/>
        <v>Got Sibling/Spouse</v>
      </c>
      <c r="L20" s="2">
        <v>0</v>
      </c>
      <c r="M20" s="1" t="str">
        <f t="shared" si="4"/>
        <v>No Parent/Child</v>
      </c>
      <c r="N20" s="2">
        <v>345763</v>
      </c>
      <c r="O20" s="2">
        <v>18</v>
      </c>
      <c r="P20" s="1" t="str">
        <f t="shared" si="5"/>
        <v>Average Fare</v>
      </c>
      <c r="Q20" s="2" t="s">
        <v>15</v>
      </c>
      <c r="R20" s="1" t="str">
        <f t="shared" si="6"/>
        <v>Southampton</v>
      </c>
    </row>
    <row r="21" spans="1:18" x14ac:dyDescent="0.3">
      <c r="A21" s="2">
        <v>20</v>
      </c>
      <c r="B21" s="4">
        <v>1</v>
      </c>
      <c r="C21" s="1" t="str">
        <f t="shared" si="0"/>
        <v>Survived</v>
      </c>
      <c r="D21" s="2">
        <v>3</v>
      </c>
      <c r="E21" s="1" t="str">
        <f t="shared" si="1"/>
        <v>Third Class</v>
      </c>
      <c r="F21" s="2" t="s">
        <v>45</v>
      </c>
      <c r="G21" s="2" t="s">
        <v>17</v>
      </c>
      <c r="I21" s="1" t="str">
        <f t="shared" si="2"/>
        <v>No age</v>
      </c>
      <c r="J21" s="2">
        <v>0</v>
      </c>
      <c r="K21" s="1" t="str">
        <f t="shared" si="3"/>
        <v>No Sibling/Spouse</v>
      </c>
      <c r="L21" s="2">
        <v>0</v>
      </c>
      <c r="M21" s="1" t="str">
        <f t="shared" si="4"/>
        <v>No Parent/Child</v>
      </c>
      <c r="N21" s="2">
        <v>2649</v>
      </c>
      <c r="O21" s="2">
        <v>7.2249999999999996</v>
      </c>
      <c r="P21" s="1" t="str">
        <f t="shared" si="5"/>
        <v>Low Fare</v>
      </c>
      <c r="Q21" s="2" t="s">
        <v>20</v>
      </c>
      <c r="R21" s="1" t="str">
        <f t="shared" si="6"/>
        <v>Cherbourg</v>
      </c>
    </row>
    <row r="22" spans="1:18" x14ac:dyDescent="0.3">
      <c r="A22" s="2">
        <v>21</v>
      </c>
      <c r="B22" s="4">
        <v>0</v>
      </c>
      <c r="C22" s="1" t="str">
        <f t="shared" si="0"/>
        <v>Dead</v>
      </c>
      <c r="D22" s="2">
        <v>2</v>
      </c>
      <c r="E22" s="1" t="str">
        <f t="shared" si="1"/>
        <v>Second Class</v>
      </c>
      <c r="F22" s="2" t="s">
        <v>46</v>
      </c>
      <c r="G22" s="2" t="s">
        <v>13</v>
      </c>
      <c r="H22" s="2">
        <v>35</v>
      </c>
      <c r="I22" s="1" t="str">
        <f t="shared" si="2"/>
        <v>Middle-aged Adult</v>
      </c>
      <c r="J22" s="2">
        <v>0</v>
      </c>
      <c r="K22" s="1" t="str">
        <f t="shared" si="3"/>
        <v>No Sibling/Spouse</v>
      </c>
      <c r="L22" s="2">
        <v>0</v>
      </c>
      <c r="M22" s="1" t="str">
        <f t="shared" si="4"/>
        <v>No Parent/Child</v>
      </c>
      <c r="N22" s="2">
        <v>239865</v>
      </c>
      <c r="O22" s="2">
        <v>26</v>
      </c>
      <c r="P22" s="1" t="str">
        <f t="shared" si="5"/>
        <v>High Fare</v>
      </c>
      <c r="Q22" s="2" t="s">
        <v>15</v>
      </c>
      <c r="R22" s="1" t="str">
        <f t="shared" si="6"/>
        <v>Southampton</v>
      </c>
    </row>
    <row r="23" spans="1:18" x14ac:dyDescent="0.3">
      <c r="A23" s="2">
        <v>22</v>
      </c>
      <c r="B23" s="4">
        <v>1</v>
      </c>
      <c r="C23" s="1" t="str">
        <f t="shared" si="0"/>
        <v>Survived</v>
      </c>
      <c r="D23" s="2">
        <v>2</v>
      </c>
      <c r="E23" s="1" t="str">
        <f t="shared" si="1"/>
        <v>Second Class</v>
      </c>
      <c r="F23" s="2" t="s">
        <v>47</v>
      </c>
      <c r="G23" s="2" t="s">
        <v>13</v>
      </c>
      <c r="H23" s="2">
        <v>34</v>
      </c>
      <c r="I23" s="1" t="str">
        <f t="shared" si="2"/>
        <v>Young Adult</v>
      </c>
      <c r="J23" s="2">
        <v>0</v>
      </c>
      <c r="K23" s="1" t="str">
        <f t="shared" si="3"/>
        <v>No Sibling/Spouse</v>
      </c>
      <c r="L23" s="2">
        <v>0</v>
      </c>
      <c r="M23" s="1" t="str">
        <f t="shared" si="4"/>
        <v>No Parent/Child</v>
      </c>
      <c r="N23" s="2">
        <v>248698</v>
      </c>
      <c r="O23" s="2">
        <v>13</v>
      </c>
      <c r="P23" s="1" t="str">
        <f t="shared" si="5"/>
        <v>Average Fare</v>
      </c>
      <c r="Q23" s="2" t="s">
        <v>15</v>
      </c>
      <c r="R23" s="1" t="str">
        <f t="shared" si="6"/>
        <v>Southampton</v>
      </c>
    </row>
    <row r="24" spans="1:18" x14ac:dyDescent="0.3">
      <c r="A24" s="2">
        <v>23</v>
      </c>
      <c r="B24" s="4">
        <v>1</v>
      </c>
      <c r="C24" s="1" t="str">
        <f t="shared" si="0"/>
        <v>Survived</v>
      </c>
      <c r="D24" s="2">
        <v>3</v>
      </c>
      <c r="E24" s="1" t="str">
        <f t="shared" si="1"/>
        <v>Third Class</v>
      </c>
      <c r="F24" s="2" t="s">
        <v>1200</v>
      </c>
      <c r="G24" s="2" t="s">
        <v>17</v>
      </c>
      <c r="H24" s="2">
        <v>15</v>
      </c>
      <c r="I24" s="1" t="str">
        <f t="shared" si="2"/>
        <v>Young Adult</v>
      </c>
      <c r="J24" s="2">
        <v>0</v>
      </c>
      <c r="K24" s="1" t="str">
        <f t="shared" si="3"/>
        <v>No Sibling/Spouse</v>
      </c>
      <c r="L24" s="2">
        <v>0</v>
      </c>
      <c r="M24" s="1" t="str">
        <f t="shared" si="4"/>
        <v>No Parent/Child</v>
      </c>
      <c r="N24" s="2">
        <v>330923</v>
      </c>
      <c r="O24" s="2">
        <v>8.0291999999999994</v>
      </c>
      <c r="P24" s="1" t="str">
        <f t="shared" si="5"/>
        <v>Low Fare</v>
      </c>
      <c r="Q24" s="2" t="s">
        <v>27</v>
      </c>
      <c r="R24" s="1" t="str">
        <f t="shared" si="6"/>
        <v>Queenstown</v>
      </c>
    </row>
    <row r="25" spans="1:18" x14ac:dyDescent="0.3">
      <c r="A25" s="2">
        <v>24</v>
      </c>
      <c r="B25" s="4">
        <v>1</v>
      </c>
      <c r="C25" s="1" t="str">
        <f t="shared" si="0"/>
        <v>Survived</v>
      </c>
      <c r="D25" s="2">
        <v>1</v>
      </c>
      <c r="E25" s="1" t="str">
        <f t="shared" si="1"/>
        <v>First Class</v>
      </c>
      <c r="F25" s="2" t="s">
        <v>49</v>
      </c>
      <c r="G25" s="2" t="s">
        <v>13</v>
      </c>
      <c r="H25" s="2">
        <v>28</v>
      </c>
      <c r="I25" s="1" t="str">
        <f t="shared" si="2"/>
        <v>Young Adult</v>
      </c>
      <c r="J25" s="2">
        <v>0</v>
      </c>
      <c r="K25" s="1" t="str">
        <f t="shared" si="3"/>
        <v>No Sibling/Spouse</v>
      </c>
      <c r="L25" s="2">
        <v>0</v>
      </c>
      <c r="M25" s="1" t="str">
        <f t="shared" si="4"/>
        <v>No Parent/Child</v>
      </c>
      <c r="N25" s="2">
        <v>113788</v>
      </c>
      <c r="O25" s="2">
        <v>35.5</v>
      </c>
      <c r="P25" s="1" t="str">
        <f t="shared" si="5"/>
        <v>High Fare</v>
      </c>
      <c r="Q25" s="2" t="s">
        <v>15</v>
      </c>
      <c r="R25" s="1" t="str">
        <f t="shared" si="6"/>
        <v>Southampton</v>
      </c>
    </row>
    <row r="26" spans="1:18" x14ac:dyDescent="0.3">
      <c r="A26" s="2">
        <v>25</v>
      </c>
      <c r="B26" s="4">
        <v>0</v>
      </c>
      <c r="C26" s="1" t="str">
        <f t="shared" si="0"/>
        <v>Dead</v>
      </c>
      <c r="D26" s="2">
        <v>3</v>
      </c>
      <c r="E26" s="1" t="str">
        <f t="shared" si="1"/>
        <v>Third Class</v>
      </c>
      <c r="F26" s="2" t="s">
        <v>51</v>
      </c>
      <c r="G26" s="2" t="s">
        <v>17</v>
      </c>
      <c r="H26" s="2">
        <v>8</v>
      </c>
      <c r="I26" s="1" t="str">
        <f t="shared" si="2"/>
        <v>Young Adult</v>
      </c>
      <c r="J26" s="2">
        <v>3</v>
      </c>
      <c r="K26" s="1" t="str">
        <f t="shared" si="3"/>
        <v>Got Sibling/Spouse</v>
      </c>
      <c r="L26" s="2">
        <v>1</v>
      </c>
      <c r="M26" s="1" t="str">
        <f t="shared" si="4"/>
        <v>Got Parent/Child</v>
      </c>
      <c r="N26" s="2">
        <v>349909</v>
      </c>
      <c r="O26" s="2">
        <v>21.074999999999999</v>
      </c>
      <c r="P26" s="1" t="str">
        <f t="shared" si="5"/>
        <v>High Fare</v>
      </c>
      <c r="Q26" s="2" t="s">
        <v>15</v>
      </c>
      <c r="R26" s="1" t="str">
        <f t="shared" si="6"/>
        <v>Southampton</v>
      </c>
    </row>
    <row r="27" spans="1:18" x14ac:dyDescent="0.3">
      <c r="A27" s="2">
        <v>26</v>
      </c>
      <c r="B27" s="4">
        <v>1</v>
      </c>
      <c r="C27" s="1" t="str">
        <f t="shared" si="0"/>
        <v>Survived</v>
      </c>
      <c r="D27" s="2">
        <v>3</v>
      </c>
      <c r="E27" s="1" t="str">
        <f t="shared" si="1"/>
        <v>Third Class</v>
      </c>
      <c r="F27" s="2" t="s">
        <v>52</v>
      </c>
      <c r="G27" s="2" t="s">
        <v>17</v>
      </c>
      <c r="H27" s="2">
        <v>38</v>
      </c>
      <c r="I27" s="1" t="str">
        <f t="shared" si="2"/>
        <v>Middle-aged Adult</v>
      </c>
      <c r="J27" s="2">
        <v>1</v>
      </c>
      <c r="K27" s="1" t="str">
        <f t="shared" si="3"/>
        <v>Got Sibling/Spouse</v>
      </c>
      <c r="L27" s="2">
        <v>5</v>
      </c>
      <c r="M27" s="1" t="str">
        <f t="shared" si="4"/>
        <v>Got Parent/Child</v>
      </c>
      <c r="N27" s="2">
        <v>347077</v>
      </c>
      <c r="O27" s="2">
        <v>31.387499999999999</v>
      </c>
      <c r="P27" s="1" t="str">
        <f t="shared" si="5"/>
        <v>High Fare</v>
      </c>
      <c r="Q27" s="2" t="s">
        <v>15</v>
      </c>
      <c r="R27" s="1" t="str">
        <f t="shared" si="6"/>
        <v>Southampton</v>
      </c>
    </row>
    <row r="28" spans="1:18" x14ac:dyDescent="0.3">
      <c r="A28" s="2">
        <v>27</v>
      </c>
      <c r="B28" s="4">
        <v>0</v>
      </c>
      <c r="C28" s="1" t="str">
        <f t="shared" si="0"/>
        <v>Dead</v>
      </c>
      <c r="D28" s="2">
        <v>3</v>
      </c>
      <c r="E28" s="1" t="str">
        <f t="shared" si="1"/>
        <v>Third Class</v>
      </c>
      <c r="F28" s="2" t="s">
        <v>53</v>
      </c>
      <c r="G28" s="2" t="s">
        <v>13</v>
      </c>
      <c r="I28" s="1" t="str">
        <f t="shared" si="2"/>
        <v>No age</v>
      </c>
      <c r="J28" s="2">
        <v>0</v>
      </c>
      <c r="K28" s="1" t="str">
        <f t="shared" si="3"/>
        <v>No Sibling/Spouse</v>
      </c>
      <c r="L28" s="2">
        <v>0</v>
      </c>
      <c r="M28" s="1" t="str">
        <f t="shared" si="4"/>
        <v>No Parent/Child</v>
      </c>
      <c r="N28" s="2">
        <v>2631</v>
      </c>
      <c r="O28" s="2">
        <v>7.2249999999999996</v>
      </c>
      <c r="P28" s="1" t="str">
        <f t="shared" si="5"/>
        <v>Low Fare</v>
      </c>
      <c r="Q28" s="2" t="s">
        <v>20</v>
      </c>
      <c r="R28" s="1" t="str">
        <f t="shared" si="6"/>
        <v>Cherbourg</v>
      </c>
    </row>
    <row r="29" spans="1:18" x14ac:dyDescent="0.3">
      <c r="A29" s="2">
        <v>28</v>
      </c>
      <c r="B29" s="4">
        <v>0</v>
      </c>
      <c r="C29" s="1" t="str">
        <f t="shared" si="0"/>
        <v>Dead</v>
      </c>
      <c r="D29" s="2">
        <v>1</v>
      </c>
      <c r="E29" s="1" t="str">
        <f t="shared" si="1"/>
        <v>First Class</v>
      </c>
      <c r="F29" s="2" t="s">
        <v>54</v>
      </c>
      <c r="G29" s="2" t="s">
        <v>13</v>
      </c>
      <c r="H29" s="2">
        <v>19</v>
      </c>
      <c r="I29" s="1" t="str">
        <f t="shared" si="2"/>
        <v>Young Adult</v>
      </c>
      <c r="J29" s="2">
        <v>3</v>
      </c>
      <c r="K29" s="1" t="str">
        <f t="shared" si="3"/>
        <v>Got Sibling/Spouse</v>
      </c>
      <c r="L29" s="2">
        <v>2</v>
      </c>
      <c r="M29" s="1" t="str">
        <f t="shared" si="4"/>
        <v>Got Parent/Child</v>
      </c>
      <c r="N29" s="2">
        <v>19950</v>
      </c>
      <c r="O29" s="2">
        <v>263</v>
      </c>
      <c r="P29" s="1" t="str">
        <f t="shared" si="5"/>
        <v>High Fare</v>
      </c>
      <c r="Q29" s="2" t="s">
        <v>15</v>
      </c>
      <c r="R29" s="1" t="str">
        <f t="shared" si="6"/>
        <v>Southampton</v>
      </c>
    </row>
    <row r="30" spans="1:18" x14ac:dyDescent="0.3">
      <c r="A30" s="2">
        <v>29</v>
      </c>
      <c r="B30" s="4">
        <v>1</v>
      </c>
      <c r="C30" s="1" t="str">
        <f t="shared" si="0"/>
        <v>Survived</v>
      </c>
      <c r="D30" s="2">
        <v>3</v>
      </c>
      <c r="E30" s="1" t="str">
        <f t="shared" si="1"/>
        <v>Third Class</v>
      </c>
      <c r="F30" s="2" t="s">
        <v>1210</v>
      </c>
      <c r="G30" s="2" t="s">
        <v>17</v>
      </c>
      <c r="I30" s="1" t="str">
        <f t="shared" si="2"/>
        <v>No age</v>
      </c>
      <c r="J30" s="2">
        <v>0</v>
      </c>
      <c r="K30" s="1" t="str">
        <f t="shared" si="3"/>
        <v>No Sibling/Spouse</v>
      </c>
      <c r="L30" s="2">
        <v>0</v>
      </c>
      <c r="M30" s="1" t="str">
        <f t="shared" si="4"/>
        <v>No Parent/Child</v>
      </c>
      <c r="N30" s="2">
        <v>330959</v>
      </c>
      <c r="O30" s="2">
        <v>7.8792</v>
      </c>
      <c r="P30" s="1" t="str">
        <f t="shared" si="5"/>
        <v>Low Fare</v>
      </c>
      <c r="Q30" s="2" t="s">
        <v>27</v>
      </c>
      <c r="R30" s="1" t="str">
        <f t="shared" si="6"/>
        <v>Queenstown</v>
      </c>
    </row>
    <row r="31" spans="1:18" x14ac:dyDescent="0.3">
      <c r="A31" s="2">
        <v>30</v>
      </c>
      <c r="B31" s="4">
        <v>0</v>
      </c>
      <c r="C31" s="1" t="str">
        <f t="shared" si="0"/>
        <v>Dead</v>
      </c>
      <c r="D31" s="2">
        <v>3</v>
      </c>
      <c r="E31" s="1" t="str">
        <f t="shared" si="1"/>
        <v>Third Class</v>
      </c>
      <c r="F31" s="2" t="s">
        <v>56</v>
      </c>
      <c r="G31" s="2" t="s">
        <v>13</v>
      </c>
      <c r="I31" s="1" t="str">
        <f t="shared" si="2"/>
        <v>No age</v>
      </c>
      <c r="J31" s="2">
        <v>0</v>
      </c>
      <c r="K31" s="1" t="str">
        <f t="shared" si="3"/>
        <v>No Sibling/Spouse</v>
      </c>
      <c r="L31" s="2">
        <v>0</v>
      </c>
      <c r="M31" s="1" t="str">
        <f t="shared" si="4"/>
        <v>No Parent/Child</v>
      </c>
      <c r="N31" s="2">
        <v>349216</v>
      </c>
      <c r="O31" s="2">
        <v>7.8958000000000004</v>
      </c>
      <c r="P31" s="1" t="str">
        <f t="shared" si="5"/>
        <v>Low Fare</v>
      </c>
      <c r="Q31" s="2" t="s">
        <v>15</v>
      </c>
      <c r="R31" s="1" t="str">
        <f t="shared" si="6"/>
        <v>Southampton</v>
      </c>
    </row>
    <row r="32" spans="1:18" x14ac:dyDescent="0.3">
      <c r="A32" s="2">
        <v>31</v>
      </c>
      <c r="B32" s="4">
        <v>0</v>
      </c>
      <c r="C32" s="1" t="str">
        <f t="shared" si="0"/>
        <v>Dead</v>
      </c>
      <c r="D32" s="2">
        <v>1</v>
      </c>
      <c r="E32" s="1" t="str">
        <f t="shared" si="1"/>
        <v>First Class</v>
      </c>
      <c r="F32" s="2" t="s">
        <v>57</v>
      </c>
      <c r="G32" s="2" t="s">
        <v>13</v>
      </c>
      <c r="H32" s="2">
        <v>40</v>
      </c>
      <c r="I32" s="1" t="str">
        <f t="shared" si="2"/>
        <v>Middle-aged Adult</v>
      </c>
      <c r="J32" s="2">
        <v>0</v>
      </c>
      <c r="K32" s="1" t="str">
        <f t="shared" si="3"/>
        <v>No Sibling/Spouse</v>
      </c>
      <c r="L32" s="2">
        <v>0</v>
      </c>
      <c r="M32" s="1" t="str">
        <f t="shared" si="4"/>
        <v>No Parent/Child</v>
      </c>
      <c r="N32" s="2" t="s">
        <v>58</v>
      </c>
      <c r="O32" s="2">
        <v>27.720800000000001</v>
      </c>
      <c r="P32" s="1" t="str">
        <f t="shared" si="5"/>
        <v>High Fare</v>
      </c>
      <c r="Q32" s="2" t="s">
        <v>20</v>
      </c>
      <c r="R32" s="1" t="str">
        <f t="shared" si="6"/>
        <v>Cherbourg</v>
      </c>
    </row>
    <row r="33" spans="1:18" x14ac:dyDescent="0.3">
      <c r="A33" s="2">
        <v>32</v>
      </c>
      <c r="B33" s="4">
        <v>1</v>
      </c>
      <c r="C33" s="1" t="str">
        <f t="shared" si="0"/>
        <v>Survived</v>
      </c>
      <c r="D33" s="2">
        <v>1</v>
      </c>
      <c r="E33" s="1" t="str">
        <f t="shared" si="1"/>
        <v>First Class</v>
      </c>
      <c r="F33" s="2" t="s">
        <v>59</v>
      </c>
      <c r="G33" s="2" t="s">
        <v>17</v>
      </c>
      <c r="I33" s="1" t="str">
        <f t="shared" si="2"/>
        <v>No age</v>
      </c>
      <c r="J33" s="2">
        <v>1</v>
      </c>
      <c r="K33" s="1" t="str">
        <f t="shared" si="3"/>
        <v>Got Sibling/Spouse</v>
      </c>
      <c r="L33" s="2">
        <v>0</v>
      </c>
      <c r="M33" s="1" t="str">
        <f t="shared" si="4"/>
        <v>No Parent/Child</v>
      </c>
      <c r="N33" s="2" t="s">
        <v>60</v>
      </c>
      <c r="O33" s="2">
        <v>146.52080000000001</v>
      </c>
      <c r="P33" s="1" t="str">
        <f t="shared" si="5"/>
        <v>High Fare</v>
      </c>
      <c r="Q33" s="2" t="s">
        <v>20</v>
      </c>
      <c r="R33" s="1" t="str">
        <f t="shared" si="6"/>
        <v>Cherbourg</v>
      </c>
    </row>
    <row r="34" spans="1:18" x14ac:dyDescent="0.3">
      <c r="A34" s="2">
        <v>33</v>
      </c>
      <c r="B34" s="4">
        <v>1</v>
      </c>
      <c r="C34" s="1" t="str">
        <f t="shared" si="0"/>
        <v>Survived</v>
      </c>
      <c r="D34" s="2">
        <v>3</v>
      </c>
      <c r="E34" s="1" t="str">
        <f t="shared" si="1"/>
        <v>Third Class</v>
      </c>
      <c r="F34" s="2" t="s">
        <v>62</v>
      </c>
      <c r="G34" s="2" t="s">
        <v>17</v>
      </c>
      <c r="I34" s="1" t="str">
        <f t="shared" si="2"/>
        <v>No age</v>
      </c>
      <c r="J34" s="2">
        <v>0</v>
      </c>
      <c r="K34" s="1" t="str">
        <f t="shared" si="3"/>
        <v>No Sibling/Spouse</v>
      </c>
      <c r="L34" s="2">
        <v>0</v>
      </c>
      <c r="M34" s="1" t="str">
        <f t="shared" si="4"/>
        <v>No Parent/Child</v>
      </c>
      <c r="N34" s="2">
        <v>335677</v>
      </c>
      <c r="O34" s="2">
        <v>7.75</v>
      </c>
      <c r="P34" s="1" t="str">
        <f t="shared" si="5"/>
        <v>Low Fare</v>
      </c>
      <c r="Q34" s="2" t="s">
        <v>27</v>
      </c>
      <c r="R34" s="1" t="str">
        <f t="shared" si="6"/>
        <v>Queenstown</v>
      </c>
    </row>
    <row r="35" spans="1:18" x14ac:dyDescent="0.3">
      <c r="A35" s="2">
        <v>34</v>
      </c>
      <c r="B35" s="4">
        <v>0</v>
      </c>
      <c r="C35" s="1" t="str">
        <f t="shared" si="0"/>
        <v>Dead</v>
      </c>
      <c r="D35" s="2">
        <v>2</v>
      </c>
      <c r="E35" s="1" t="str">
        <f t="shared" si="1"/>
        <v>Second Class</v>
      </c>
      <c r="F35" s="2" t="s">
        <v>63</v>
      </c>
      <c r="G35" s="2" t="s">
        <v>13</v>
      </c>
      <c r="H35" s="2">
        <v>66</v>
      </c>
      <c r="I35" s="1" t="str">
        <f t="shared" si="2"/>
        <v>Elderly</v>
      </c>
      <c r="J35" s="2">
        <v>0</v>
      </c>
      <c r="K35" s="1" t="str">
        <f t="shared" si="3"/>
        <v>No Sibling/Spouse</v>
      </c>
      <c r="L35" s="2">
        <v>0</v>
      </c>
      <c r="M35" s="1" t="str">
        <f t="shared" si="4"/>
        <v>No Parent/Child</v>
      </c>
      <c r="N35" s="2" t="s">
        <v>64</v>
      </c>
      <c r="O35" s="2">
        <v>10.5</v>
      </c>
      <c r="P35" s="1" t="str">
        <f t="shared" si="5"/>
        <v>Average Fare</v>
      </c>
      <c r="Q35" s="2" t="s">
        <v>15</v>
      </c>
      <c r="R35" s="1" t="str">
        <f t="shared" si="6"/>
        <v>Southampton</v>
      </c>
    </row>
    <row r="36" spans="1:18" x14ac:dyDescent="0.3">
      <c r="A36" s="2">
        <v>35</v>
      </c>
      <c r="B36" s="4">
        <v>0</v>
      </c>
      <c r="C36" s="1" t="str">
        <f t="shared" si="0"/>
        <v>Dead</v>
      </c>
      <c r="D36" s="2">
        <v>1</v>
      </c>
      <c r="E36" s="1" t="str">
        <f t="shared" si="1"/>
        <v>First Class</v>
      </c>
      <c r="F36" s="2" t="s">
        <v>65</v>
      </c>
      <c r="G36" s="2" t="s">
        <v>13</v>
      </c>
      <c r="H36" s="2">
        <v>28</v>
      </c>
      <c r="I36" s="1" t="str">
        <f t="shared" si="2"/>
        <v>Young Adult</v>
      </c>
      <c r="J36" s="2">
        <v>1</v>
      </c>
      <c r="K36" s="1" t="str">
        <f t="shared" si="3"/>
        <v>Got Sibling/Spouse</v>
      </c>
      <c r="L36" s="2">
        <v>0</v>
      </c>
      <c r="M36" s="1" t="str">
        <f t="shared" si="4"/>
        <v>No Parent/Child</v>
      </c>
      <c r="N36" s="2" t="s">
        <v>66</v>
      </c>
      <c r="O36" s="2">
        <v>82.1708</v>
      </c>
      <c r="P36" s="1" t="str">
        <f t="shared" si="5"/>
        <v>High Fare</v>
      </c>
      <c r="Q36" s="2" t="s">
        <v>20</v>
      </c>
      <c r="R36" s="1" t="str">
        <f t="shared" si="6"/>
        <v>Cherbourg</v>
      </c>
    </row>
    <row r="37" spans="1:18" x14ac:dyDescent="0.3">
      <c r="A37" s="2">
        <v>36</v>
      </c>
      <c r="B37" s="4">
        <v>0</v>
      </c>
      <c r="C37" s="1" t="str">
        <f t="shared" si="0"/>
        <v>Dead</v>
      </c>
      <c r="D37" s="2">
        <v>1</v>
      </c>
      <c r="E37" s="1" t="str">
        <f t="shared" si="1"/>
        <v>First Class</v>
      </c>
      <c r="F37" s="2" t="s">
        <v>67</v>
      </c>
      <c r="G37" s="2" t="s">
        <v>13</v>
      </c>
      <c r="H37" s="2">
        <v>42</v>
      </c>
      <c r="I37" s="1" t="str">
        <f t="shared" si="2"/>
        <v>Middle-aged Adult</v>
      </c>
      <c r="J37" s="2">
        <v>1</v>
      </c>
      <c r="K37" s="1" t="str">
        <f t="shared" si="3"/>
        <v>Got Sibling/Spouse</v>
      </c>
      <c r="L37" s="2">
        <v>0</v>
      </c>
      <c r="M37" s="1" t="str">
        <f t="shared" si="4"/>
        <v>No Parent/Child</v>
      </c>
      <c r="N37" s="2">
        <v>113789</v>
      </c>
      <c r="O37" s="2">
        <v>52</v>
      </c>
      <c r="P37" s="1" t="str">
        <f t="shared" si="5"/>
        <v>High Fare</v>
      </c>
      <c r="Q37" s="2" t="s">
        <v>15</v>
      </c>
      <c r="R37" s="1" t="str">
        <f t="shared" si="6"/>
        <v>Southampton</v>
      </c>
    </row>
    <row r="38" spans="1:18" x14ac:dyDescent="0.3">
      <c r="A38" s="2">
        <v>37</v>
      </c>
      <c r="B38" s="4">
        <v>1</v>
      </c>
      <c r="C38" s="1" t="str">
        <f t="shared" si="0"/>
        <v>Survived</v>
      </c>
      <c r="D38" s="2">
        <v>3</v>
      </c>
      <c r="E38" s="1" t="str">
        <f t="shared" si="1"/>
        <v>Third Class</v>
      </c>
      <c r="F38" s="2" t="s">
        <v>68</v>
      </c>
      <c r="G38" s="2" t="s">
        <v>13</v>
      </c>
      <c r="I38" s="1" t="str">
        <f t="shared" si="2"/>
        <v>No age</v>
      </c>
      <c r="J38" s="2">
        <v>0</v>
      </c>
      <c r="K38" s="1" t="str">
        <f t="shared" si="3"/>
        <v>No Sibling/Spouse</v>
      </c>
      <c r="L38" s="2">
        <v>0</v>
      </c>
      <c r="M38" s="1" t="str">
        <f t="shared" si="4"/>
        <v>No Parent/Child</v>
      </c>
      <c r="N38" s="2">
        <v>2677</v>
      </c>
      <c r="O38" s="2">
        <v>7.2291999999999996</v>
      </c>
      <c r="P38" s="1" t="str">
        <f t="shared" si="5"/>
        <v>Low Fare</v>
      </c>
      <c r="Q38" s="2" t="s">
        <v>20</v>
      </c>
      <c r="R38" s="1" t="str">
        <f t="shared" si="6"/>
        <v>Cherbourg</v>
      </c>
    </row>
    <row r="39" spans="1:18" x14ac:dyDescent="0.3">
      <c r="A39" s="2">
        <v>38</v>
      </c>
      <c r="B39" s="4">
        <v>0</v>
      </c>
      <c r="C39" s="1" t="str">
        <f t="shared" si="0"/>
        <v>Dead</v>
      </c>
      <c r="D39" s="2">
        <v>3</v>
      </c>
      <c r="E39" s="1" t="str">
        <f t="shared" si="1"/>
        <v>Third Class</v>
      </c>
      <c r="F39" s="2" t="s">
        <v>69</v>
      </c>
      <c r="G39" s="2" t="s">
        <v>13</v>
      </c>
      <c r="H39" s="2">
        <v>21</v>
      </c>
      <c r="I39" s="1" t="str">
        <f t="shared" si="2"/>
        <v>Young Adult</v>
      </c>
      <c r="J39" s="2">
        <v>0</v>
      </c>
      <c r="K39" s="1" t="str">
        <f t="shared" si="3"/>
        <v>No Sibling/Spouse</v>
      </c>
      <c r="L39" s="2">
        <v>0</v>
      </c>
      <c r="M39" s="1" t="str">
        <f t="shared" si="4"/>
        <v>No Parent/Child</v>
      </c>
      <c r="N39" s="2" t="s">
        <v>70</v>
      </c>
      <c r="O39" s="2">
        <v>8.0500000000000007</v>
      </c>
      <c r="P39" s="1" t="str">
        <f t="shared" si="5"/>
        <v>Low Fare</v>
      </c>
      <c r="Q39" s="2" t="s">
        <v>15</v>
      </c>
      <c r="R39" s="1" t="str">
        <f t="shared" si="6"/>
        <v>Southampton</v>
      </c>
    </row>
    <row r="40" spans="1:18" x14ac:dyDescent="0.3">
      <c r="A40" s="2">
        <v>39</v>
      </c>
      <c r="B40" s="4">
        <v>0</v>
      </c>
      <c r="C40" s="1" t="str">
        <f t="shared" si="0"/>
        <v>Dead</v>
      </c>
      <c r="D40" s="2">
        <v>3</v>
      </c>
      <c r="E40" s="1" t="str">
        <f t="shared" si="1"/>
        <v>Third Class</v>
      </c>
      <c r="F40" s="2" t="s">
        <v>71</v>
      </c>
      <c r="G40" s="2" t="s">
        <v>17</v>
      </c>
      <c r="H40" s="2">
        <v>18</v>
      </c>
      <c r="I40" s="1" t="str">
        <f t="shared" si="2"/>
        <v>Young Adult</v>
      </c>
      <c r="J40" s="2">
        <v>2</v>
      </c>
      <c r="K40" s="1" t="str">
        <f t="shared" si="3"/>
        <v>Got Sibling/Spouse</v>
      </c>
      <c r="L40" s="2">
        <v>0</v>
      </c>
      <c r="M40" s="1" t="str">
        <f t="shared" si="4"/>
        <v>No Parent/Child</v>
      </c>
      <c r="N40" s="2">
        <v>345764</v>
      </c>
      <c r="O40" s="2">
        <v>18</v>
      </c>
      <c r="P40" s="1" t="str">
        <f t="shared" si="5"/>
        <v>Average Fare</v>
      </c>
      <c r="Q40" s="2" t="s">
        <v>15</v>
      </c>
      <c r="R40" s="1" t="str">
        <f t="shared" si="6"/>
        <v>Southampton</v>
      </c>
    </row>
    <row r="41" spans="1:18" x14ac:dyDescent="0.3">
      <c r="A41" s="2">
        <v>40</v>
      </c>
      <c r="B41" s="4">
        <v>1</v>
      </c>
      <c r="C41" s="1" t="str">
        <f t="shared" si="0"/>
        <v>Survived</v>
      </c>
      <c r="D41" s="2">
        <v>3</v>
      </c>
      <c r="E41" s="1" t="str">
        <f t="shared" si="1"/>
        <v>Third Class</v>
      </c>
      <c r="F41" s="2" t="s">
        <v>72</v>
      </c>
      <c r="G41" s="2" t="s">
        <v>17</v>
      </c>
      <c r="H41" s="2">
        <v>14</v>
      </c>
      <c r="I41" s="1" t="str">
        <f t="shared" si="2"/>
        <v>Young Adult</v>
      </c>
      <c r="J41" s="2">
        <v>1</v>
      </c>
      <c r="K41" s="1" t="str">
        <f t="shared" si="3"/>
        <v>Got Sibling/Spouse</v>
      </c>
      <c r="L41" s="2">
        <v>0</v>
      </c>
      <c r="M41" s="1" t="str">
        <f t="shared" si="4"/>
        <v>No Parent/Child</v>
      </c>
      <c r="N41" s="2">
        <v>2651</v>
      </c>
      <c r="O41" s="2">
        <v>11.2417</v>
      </c>
      <c r="P41" s="1" t="str">
        <f t="shared" si="5"/>
        <v>Average Fare</v>
      </c>
      <c r="Q41" s="2" t="s">
        <v>20</v>
      </c>
      <c r="R41" s="1" t="str">
        <f t="shared" si="6"/>
        <v>Cherbourg</v>
      </c>
    </row>
    <row r="42" spans="1:18" x14ac:dyDescent="0.3">
      <c r="A42" s="2">
        <v>41</v>
      </c>
      <c r="B42" s="4">
        <v>0</v>
      </c>
      <c r="C42" s="1" t="str">
        <f t="shared" si="0"/>
        <v>Dead</v>
      </c>
      <c r="D42" s="2">
        <v>3</v>
      </c>
      <c r="E42" s="1" t="str">
        <f t="shared" si="1"/>
        <v>Third Class</v>
      </c>
      <c r="F42" s="2" t="s">
        <v>73</v>
      </c>
      <c r="G42" s="2" t="s">
        <v>17</v>
      </c>
      <c r="H42" s="2">
        <v>40</v>
      </c>
      <c r="I42" s="1" t="str">
        <f t="shared" si="2"/>
        <v>Middle-aged Adult</v>
      </c>
      <c r="J42" s="2">
        <v>1</v>
      </c>
      <c r="K42" s="1" t="str">
        <f t="shared" si="3"/>
        <v>Got Sibling/Spouse</v>
      </c>
      <c r="L42" s="2">
        <v>0</v>
      </c>
      <c r="M42" s="1" t="str">
        <f t="shared" si="4"/>
        <v>No Parent/Child</v>
      </c>
      <c r="N42" s="2">
        <v>7546</v>
      </c>
      <c r="O42" s="2">
        <v>9.4749999999999996</v>
      </c>
      <c r="P42" s="1" t="str">
        <f t="shared" si="5"/>
        <v>Low Fare</v>
      </c>
      <c r="Q42" s="2" t="s">
        <v>15</v>
      </c>
      <c r="R42" s="1" t="str">
        <f t="shared" si="6"/>
        <v>Southampton</v>
      </c>
    </row>
    <row r="43" spans="1:18" x14ac:dyDescent="0.3">
      <c r="A43" s="2">
        <v>42</v>
      </c>
      <c r="B43" s="4">
        <v>0</v>
      </c>
      <c r="C43" s="1" t="str">
        <f t="shared" si="0"/>
        <v>Dead</v>
      </c>
      <c r="D43" s="2">
        <v>2</v>
      </c>
      <c r="E43" s="1" t="str">
        <f t="shared" si="1"/>
        <v>Second Class</v>
      </c>
      <c r="F43" s="2" t="s">
        <v>74</v>
      </c>
      <c r="G43" s="2" t="s">
        <v>17</v>
      </c>
      <c r="H43" s="2">
        <v>27</v>
      </c>
      <c r="I43" s="1" t="str">
        <f t="shared" si="2"/>
        <v>Young Adult</v>
      </c>
      <c r="J43" s="2">
        <v>1</v>
      </c>
      <c r="K43" s="1" t="str">
        <f t="shared" si="3"/>
        <v>Got Sibling/Spouse</v>
      </c>
      <c r="L43" s="2">
        <v>0</v>
      </c>
      <c r="M43" s="1" t="str">
        <f t="shared" si="4"/>
        <v>No Parent/Child</v>
      </c>
      <c r="N43" s="2">
        <v>11668</v>
      </c>
      <c r="O43" s="2">
        <v>21</v>
      </c>
      <c r="P43" s="1" t="str">
        <f t="shared" si="5"/>
        <v>High Fare</v>
      </c>
      <c r="Q43" s="2" t="s">
        <v>15</v>
      </c>
      <c r="R43" s="1" t="str">
        <f t="shared" si="6"/>
        <v>Southampton</v>
      </c>
    </row>
    <row r="44" spans="1:18" x14ac:dyDescent="0.3">
      <c r="A44" s="2">
        <v>43</v>
      </c>
      <c r="B44" s="4">
        <v>0</v>
      </c>
      <c r="C44" s="1" t="str">
        <f t="shared" si="0"/>
        <v>Dead</v>
      </c>
      <c r="D44" s="2">
        <v>3</v>
      </c>
      <c r="E44" s="1" t="str">
        <f t="shared" si="1"/>
        <v>Third Class</v>
      </c>
      <c r="F44" s="2" t="s">
        <v>75</v>
      </c>
      <c r="G44" s="2" t="s">
        <v>13</v>
      </c>
      <c r="I44" s="1" t="str">
        <f t="shared" si="2"/>
        <v>No age</v>
      </c>
      <c r="J44" s="2">
        <v>0</v>
      </c>
      <c r="K44" s="1" t="str">
        <f t="shared" si="3"/>
        <v>No Sibling/Spouse</v>
      </c>
      <c r="L44" s="2">
        <v>0</v>
      </c>
      <c r="M44" s="1" t="str">
        <f t="shared" si="4"/>
        <v>No Parent/Child</v>
      </c>
      <c r="N44" s="2">
        <v>349253</v>
      </c>
      <c r="O44" s="2">
        <v>7.8958000000000004</v>
      </c>
      <c r="P44" s="1" t="str">
        <f t="shared" si="5"/>
        <v>Low Fare</v>
      </c>
      <c r="Q44" s="2" t="s">
        <v>20</v>
      </c>
      <c r="R44" s="1" t="str">
        <f t="shared" si="6"/>
        <v>Cherbourg</v>
      </c>
    </row>
    <row r="45" spans="1:18" x14ac:dyDescent="0.3">
      <c r="A45" s="2">
        <v>44</v>
      </c>
      <c r="B45" s="4">
        <v>1</v>
      </c>
      <c r="C45" s="1" t="str">
        <f t="shared" si="0"/>
        <v>Survived</v>
      </c>
      <c r="D45" s="2">
        <v>2</v>
      </c>
      <c r="E45" s="1" t="str">
        <f t="shared" si="1"/>
        <v>Second Class</v>
      </c>
      <c r="F45" s="2" t="s">
        <v>76</v>
      </c>
      <c r="G45" s="2" t="s">
        <v>17</v>
      </c>
      <c r="H45" s="2">
        <v>3</v>
      </c>
      <c r="I45" s="1" t="str">
        <f t="shared" si="2"/>
        <v>Young Adult</v>
      </c>
      <c r="J45" s="2">
        <v>1</v>
      </c>
      <c r="K45" s="1" t="str">
        <f t="shared" si="3"/>
        <v>Got Sibling/Spouse</v>
      </c>
      <c r="L45" s="2">
        <v>2</v>
      </c>
      <c r="M45" s="1" t="str">
        <f t="shared" si="4"/>
        <v>Got Parent/Child</v>
      </c>
      <c r="N45" s="2" t="s">
        <v>77</v>
      </c>
      <c r="O45" s="2">
        <v>41.5792</v>
      </c>
      <c r="P45" s="1" t="str">
        <f t="shared" si="5"/>
        <v>High Fare</v>
      </c>
      <c r="Q45" s="2" t="s">
        <v>20</v>
      </c>
      <c r="R45" s="1" t="str">
        <f t="shared" si="6"/>
        <v>Cherbourg</v>
      </c>
    </row>
    <row r="46" spans="1:18" x14ac:dyDescent="0.3">
      <c r="A46" s="2">
        <v>45</v>
      </c>
      <c r="B46" s="4">
        <v>1</v>
      </c>
      <c r="C46" s="1" t="str">
        <f t="shared" si="0"/>
        <v>Survived</v>
      </c>
      <c r="D46" s="2">
        <v>3</v>
      </c>
      <c r="E46" s="1" t="str">
        <f t="shared" si="1"/>
        <v>Third Class</v>
      </c>
      <c r="F46" s="2" t="s">
        <v>78</v>
      </c>
      <c r="G46" s="2" t="s">
        <v>17</v>
      </c>
      <c r="H46" s="2">
        <v>19</v>
      </c>
      <c r="I46" s="1" t="str">
        <f t="shared" si="2"/>
        <v>Young Adult</v>
      </c>
      <c r="J46" s="2">
        <v>0</v>
      </c>
      <c r="K46" s="1" t="str">
        <f t="shared" si="3"/>
        <v>No Sibling/Spouse</v>
      </c>
      <c r="L46" s="2">
        <v>0</v>
      </c>
      <c r="M46" s="1" t="str">
        <f t="shared" si="4"/>
        <v>No Parent/Child</v>
      </c>
      <c r="N46" s="2">
        <v>330958</v>
      </c>
      <c r="O46" s="2">
        <v>7.8792</v>
      </c>
      <c r="P46" s="1" t="str">
        <f t="shared" si="5"/>
        <v>Low Fare</v>
      </c>
      <c r="Q46" s="2" t="s">
        <v>27</v>
      </c>
      <c r="R46" s="1" t="str">
        <f t="shared" si="6"/>
        <v>Queenstown</v>
      </c>
    </row>
    <row r="47" spans="1:18" x14ac:dyDescent="0.3">
      <c r="A47" s="2">
        <v>46</v>
      </c>
      <c r="B47" s="4">
        <v>0</v>
      </c>
      <c r="C47" s="1" t="str">
        <f t="shared" si="0"/>
        <v>Dead</v>
      </c>
      <c r="D47" s="2">
        <v>3</v>
      </c>
      <c r="E47" s="1" t="str">
        <f t="shared" si="1"/>
        <v>Third Class</v>
      </c>
      <c r="F47" s="2" t="s">
        <v>79</v>
      </c>
      <c r="G47" s="2" t="s">
        <v>13</v>
      </c>
      <c r="I47" s="1" t="str">
        <f t="shared" si="2"/>
        <v>No age</v>
      </c>
      <c r="J47" s="2">
        <v>0</v>
      </c>
      <c r="K47" s="1" t="str">
        <f t="shared" si="3"/>
        <v>No Sibling/Spouse</v>
      </c>
      <c r="L47" s="2">
        <v>0</v>
      </c>
      <c r="M47" s="1" t="str">
        <f t="shared" si="4"/>
        <v>No Parent/Child</v>
      </c>
      <c r="N47" s="2" t="s">
        <v>80</v>
      </c>
      <c r="O47" s="2">
        <v>8.0500000000000007</v>
      </c>
      <c r="P47" s="1" t="str">
        <f t="shared" si="5"/>
        <v>Low Fare</v>
      </c>
      <c r="Q47" s="2" t="s">
        <v>15</v>
      </c>
      <c r="R47" s="1" t="str">
        <f t="shared" si="6"/>
        <v>Southampton</v>
      </c>
    </row>
    <row r="48" spans="1:18" x14ac:dyDescent="0.3">
      <c r="A48" s="2">
        <v>47</v>
      </c>
      <c r="B48" s="4">
        <v>0</v>
      </c>
      <c r="C48" s="1" t="str">
        <f t="shared" si="0"/>
        <v>Dead</v>
      </c>
      <c r="D48" s="2">
        <v>3</v>
      </c>
      <c r="E48" s="1" t="str">
        <f t="shared" si="1"/>
        <v>Third Class</v>
      </c>
      <c r="F48" s="2" t="s">
        <v>81</v>
      </c>
      <c r="G48" s="2" t="s">
        <v>13</v>
      </c>
      <c r="I48" s="1" t="str">
        <f t="shared" si="2"/>
        <v>No age</v>
      </c>
      <c r="J48" s="2">
        <v>1</v>
      </c>
      <c r="K48" s="1" t="str">
        <f t="shared" si="3"/>
        <v>Got Sibling/Spouse</v>
      </c>
      <c r="L48" s="2">
        <v>0</v>
      </c>
      <c r="M48" s="1" t="str">
        <f t="shared" si="4"/>
        <v>No Parent/Child</v>
      </c>
      <c r="N48" s="2">
        <v>370371</v>
      </c>
      <c r="O48" s="2">
        <v>15.5</v>
      </c>
      <c r="P48" s="1" t="str">
        <f t="shared" si="5"/>
        <v>Average Fare</v>
      </c>
      <c r="Q48" s="2" t="s">
        <v>27</v>
      </c>
      <c r="R48" s="1" t="str">
        <f t="shared" si="6"/>
        <v>Queenstown</v>
      </c>
    </row>
    <row r="49" spans="1:18" x14ac:dyDescent="0.3">
      <c r="A49" s="2">
        <v>48</v>
      </c>
      <c r="B49" s="4">
        <v>1</v>
      </c>
      <c r="C49" s="1" t="str">
        <f t="shared" si="0"/>
        <v>Survived</v>
      </c>
      <c r="D49" s="2">
        <v>3</v>
      </c>
      <c r="E49" s="1" t="str">
        <f t="shared" si="1"/>
        <v>Third Class</v>
      </c>
      <c r="F49" s="2" t="s">
        <v>82</v>
      </c>
      <c r="G49" s="2" t="s">
        <v>17</v>
      </c>
      <c r="I49" s="1" t="str">
        <f t="shared" si="2"/>
        <v>No age</v>
      </c>
      <c r="J49" s="2">
        <v>0</v>
      </c>
      <c r="K49" s="1" t="str">
        <f t="shared" si="3"/>
        <v>No Sibling/Spouse</v>
      </c>
      <c r="L49" s="2">
        <v>0</v>
      </c>
      <c r="M49" s="1" t="str">
        <f t="shared" si="4"/>
        <v>No Parent/Child</v>
      </c>
      <c r="N49" s="2">
        <v>14311</v>
      </c>
      <c r="O49" s="2">
        <v>7.75</v>
      </c>
      <c r="P49" s="1" t="str">
        <f t="shared" si="5"/>
        <v>Low Fare</v>
      </c>
      <c r="Q49" s="2" t="s">
        <v>27</v>
      </c>
      <c r="R49" s="1" t="str">
        <f t="shared" si="6"/>
        <v>Queenstown</v>
      </c>
    </row>
    <row r="50" spans="1:18" x14ac:dyDescent="0.3">
      <c r="A50" s="2">
        <v>49</v>
      </c>
      <c r="B50" s="4">
        <v>0</v>
      </c>
      <c r="C50" s="1" t="str">
        <f t="shared" si="0"/>
        <v>Dead</v>
      </c>
      <c r="D50" s="2">
        <v>3</v>
      </c>
      <c r="E50" s="1" t="str">
        <f t="shared" si="1"/>
        <v>Third Class</v>
      </c>
      <c r="F50" s="2" t="s">
        <v>83</v>
      </c>
      <c r="G50" s="2" t="s">
        <v>13</v>
      </c>
      <c r="I50" s="1" t="str">
        <f t="shared" si="2"/>
        <v>No age</v>
      </c>
      <c r="J50" s="2">
        <v>2</v>
      </c>
      <c r="K50" s="1" t="str">
        <f t="shared" si="3"/>
        <v>Got Sibling/Spouse</v>
      </c>
      <c r="L50" s="2">
        <v>0</v>
      </c>
      <c r="M50" s="1" t="str">
        <f t="shared" si="4"/>
        <v>No Parent/Child</v>
      </c>
      <c r="N50" s="2">
        <v>2662</v>
      </c>
      <c r="O50" s="2">
        <v>21.679200000000002</v>
      </c>
      <c r="P50" s="1" t="str">
        <f t="shared" si="5"/>
        <v>High Fare</v>
      </c>
      <c r="Q50" s="2" t="s">
        <v>20</v>
      </c>
      <c r="R50" s="1" t="str">
        <f t="shared" si="6"/>
        <v>Cherbourg</v>
      </c>
    </row>
    <row r="51" spans="1:18" x14ac:dyDescent="0.3">
      <c r="A51" s="2">
        <v>50</v>
      </c>
      <c r="B51" s="4">
        <v>0</v>
      </c>
      <c r="C51" s="1" t="str">
        <f t="shared" si="0"/>
        <v>Dead</v>
      </c>
      <c r="D51" s="2">
        <v>3</v>
      </c>
      <c r="E51" s="1" t="str">
        <f t="shared" si="1"/>
        <v>Third Class</v>
      </c>
      <c r="F51" s="2" t="s">
        <v>84</v>
      </c>
      <c r="G51" s="2" t="s">
        <v>17</v>
      </c>
      <c r="H51" s="2">
        <v>18</v>
      </c>
      <c r="I51" s="1" t="str">
        <f t="shared" si="2"/>
        <v>Young Adult</v>
      </c>
      <c r="J51" s="2">
        <v>1</v>
      </c>
      <c r="K51" s="1" t="str">
        <f t="shared" si="3"/>
        <v>Got Sibling/Spouse</v>
      </c>
      <c r="L51" s="2">
        <v>0</v>
      </c>
      <c r="M51" s="1" t="str">
        <f t="shared" si="4"/>
        <v>No Parent/Child</v>
      </c>
      <c r="N51" s="2">
        <v>349237</v>
      </c>
      <c r="O51" s="2">
        <v>17.8</v>
      </c>
      <c r="P51" s="1" t="str">
        <f t="shared" si="5"/>
        <v>Average Fare</v>
      </c>
      <c r="Q51" s="2" t="s">
        <v>15</v>
      </c>
      <c r="R51" s="1" t="str">
        <f t="shared" si="6"/>
        <v>Southampton</v>
      </c>
    </row>
    <row r="52" spans="1:18" x14ac:dyDescent="0.3">
      <c r="A52" s="2">
        <v>51</v>
      </c>
      <c r="B52" s="4">
        <v>0</v>
      </c>
      <c r="C52" s="1" t="str">
        <f t="shared" si="0"/>
        <v>Dead</v>
      </c>
      <c r="D52" s="2">
        <v>3</v>
      </c>
      <c r="E52" s="1" t="str">
        <f t="shared" si="1"/>
        <v>Third Class</v>
      </c>
      <c r="F52" s="2" t="s">
        <v>85</v>
      </c>
      <c r="G52" s="2" t="s">
        <v>13</v>
      </c>
      <c r="H52" s="2">
        <v>7</v>
      </c>
      <c r="I52" s="1" t="str">
        <f t="shared" si="2"/>
        <v>Young Adult</v>
      </c>
      <c r="J52" s="2">
        <v>4</v>
      </c>
      <c r="K52" s="1" t="str">
        <f t="shared" si="3"/>
        <v>Got Sibling/Spouse</v>
      </c>
      <c r="L52" s="2">
        <v>1</v>
      </c>
      <c r="M52" s="1" t="str">
        <f t="shared" si="4"/>
        <v>Got Parent/Child</v>
      </c>
      <c r="N52" s="2">
        <v>3101295</v>
      </c>
      <c r="O52" s="2">
        <v>39.6875</v>
      </c>
      <c r="P52" s="1" t="str">
        <f t="shared" si="5"/>
        <v>High Fare</v>
      </c>
      <c r="Q52" s="2" t="s">
        <v>15</v>
      </c>
      <c r="R52" s="1" t="str">
        <f t="shared" si="6"/>
        <v>Southampton</v>
      </c>
    </row>
    <row r="53" spans="1:18" x14ac:dyDescent="0.3">
      <c r="A53" s="2">
        <v>52</v>
      </c>
      <c r="B53" s="4">
        <v>0</v>
      </c>
      <c r="C53" s="1" t="str">
        <f t="shared" si="0"/>
        <v>Dead</v>
      </c>
      <c r="D53" s="2">
        <v>3</v>
      </c>
      <c r="E53" s="1" t="str">
        <f t="shared" si="1"/>
        <v>Third Class</v>
      </c>
      <c r="F53" s="2" t="s">
        <v>86</v>
      </c>
      <c r="G53" s="2" t="s">
        <v>13</v>
      </c>
      <c r="H53" s="2">
        <v>21</v>
      </c>
      <c r="I53" s="1" t="str">
        <f t="shared" si="2"/>
        <v>Young Adult</v>
      </c>
      <c r="J53" s="2">
        <v>0</v>
      </c>
      <c r="K53" s="1" t="str">
        <f t="shared" si="3"/>
        <v>No Sibling/Spouse</v>
      </c>
      <c r="L53" s="2">
        <v>0</v>
      </c>
      <c r="M53" s="1" t="str">
        <f t="shared" si="4"/>
        <v>No Parent/Child</v>
      </c>
      <c r="N53" s="2" t="s">
        <v>87</v>
      </c>
      <c r="O53" s="2">
        <v>7.8</v>
      </c>
      <c r="P53" s="1" t="str">
        <f t="shared" si="5"/>
        <v>Low Fare</v>
      </c>
      <c r="Q53" s="2" t="s">
        <v>15</v>
      </c>
      <c r="R53" s="1" t="str">
        <f t="shared" si="6"/>
        <v>Southampton</v>
      </c>
    </row>
    <row r="54" spans="1:18" x14ac:dyDescent="0.3">
      <c r="A54" s="2">
        <v>53</v>
      </c>
      <c r="B54" s="4">
        <v>1</v>
      </c>
      <c r="C54" s="1" t="str">
        <f t="shared" si="0"/>
        <v>Survived</v>
      </c>
      <c r="D54" s="2">
        <v>1</v>
      </c>
      <c r="E54" s="1" t="str">
        <f t="shared" si="1"/>
        <v>First Class</v>
      </c>
      <c r="F54" s="2" t="s">
        <v>88</v>
      </c>
      <c r="G54" s="2" t="s">
        <v>17</v>
      </c>
      <c r="H54" s="2">
        <v>49</v>
      </c>
      <c r="I54" s="1" t="str">
        <f t="shared" si="2"/>
        <v>Middle-aged Adult</v>
      </c>
      <c r="J54" s="2">
        <v>1</v>
      </c>
      <c r="K54" s="1" t="str">
        <f t="shared" si="3"/>
        <v>Got Sibling/Spouse</v>
      </c>
      <c r="L54" s="2">
        <v>0</v>
      </c>
      <c r="M54" s="1" t="str">
        <f t="shared" si="4"/>
        <v>No Parent/Child</v>
      </c>
      <c r="N54" s="2" t="s">
        <v>89</v>
      </c>
      <c r="O54" s="2">
        <v>76.729200000000006</v>
      </c>
      <c r="P54" s="1" t="str">
        <f t="shared" si="5"/>
        <v>High Fare</v>
      </c>
      <c r="Q54" s="2" t="s">
        <v>20</v>
      </c>
      <c r="R54" s="1" t="str">
        <f t="shared" si="6"/>
        <v>Cherbourg</v>
      </c>
    </row>
    <row r="55" spans="1:18" x14ac:dyDescent="0.3">
      <c r="A55" s="2">
        <v>54</v>
      </c>
      <c r="B55" s="4">
        <v>1</v>
      </c>
      <c r="C55" s="1" t="str">
        <f t="shared" si="0"/>
        <v>Survived</v>
      </c>
      <c r="D55" s="2">
        <v>2</v>
      </c>
      <c r="E55" s="1" t="str">
        <f t="shared" si="1"/>
        <v>Second Class</v>
      </c>
      <c r="F55" s="2" t="s">
        <v>91</v>
      </c>
      <c r="G55" s="2" t="s">
        <v>17</v>
      </c>
      <c r="H55" s="2">
        <v>29</v>
      </c>
      <c r="I55" s="1" t="str">
        <f t="shared" si="2"/>
        <v>Young Adult</v>
      </c>
      <c r="J55" s="2">
        <v>1</v>
      </c>
      <c r="K55" s="1" t="str">
        <f t="shared" si="3"/>
        <v>Got Sibling/Spouse</v>
      </c>
      <c r="L55" s="2">
        <v>0</v>
      </c>
      <c r="M55" s="1" t="str">
        <f t="shared" si="4"/>
        <v>No Parent/Child</v>
      </c>
      <c r="N55" s="2">
        <v>2926</v>
      </c>
      <c r="O55" s="2">
        <v>26</v>
      </c>
      <c r="P55" s="1" t="str">
        <f t="shared" si="5"/>
        <v>High Fare</v>
      </c>
      <c r="Q55" s="2" t="s">
        <v>15</v>
      </c>
      <c r="R55" s="1" t="str">
        <f t="shared" si="6"/>
        <v>Southampton</v>
      </c>
    </row>
    <row r="56" spans="1:18" x14ac:dyDescent="0.3">
      <c r="A56" s="2">
        <v>55</v>
      </c>
      <c r="B56" s="4">
        <v>0</v>
      </c>
      <c r="C56" s="1" t="str">
        <f t="shared" si="0"/>
        <v>Dead</v>
      </c>
      <c r="D56" s="2">
        <v>1</v>
      </c>
      <c r="E56" s="1" t="str">
        <f t="shared" si="1"/>
        <v>First Class</v>
      </c>
      <c r="F56" s="2" t="s">
        <v>92</v>
      </c>
      <c r="G56" s="2" t="s">
        <v>13</v>
      </c>
      <c r="H56" s="2">
        <v>65</v>
      </c>
      <c r="I56" s="1" t="str">
        <f t="shared" si="2"/>
        <v>Elderly</v>
      </c>
      <c r="J56" s="2">
        <v>0</v>
      </c>
      <c r="K56" s="1" t="str">
        <f t="shared" si="3"/>
        <v>No Sibling/Spouse</v>
      </c>
      <c r="L56" s="2">
        <v>1</v>
      </c>
      <c r="M56" s="1" t="str">
        <f t="shared" si="4"/>
        <v>Got Parent/Child</v>
      </c>
      <c r="N56" s="2">
        <v>113509</v>
      </c>
      <c r="O56" s="2">
        <v>61.979199999999999</v>
      </c>
      <c r="P56" s="1" t="str">
        <f t="shared" si="5"/>
        <v>High Fare</v>
      </c>
      <c r="Q56" s="2" t="s">
        <v>20</v>
      </c>
      <c r="R56" s="1" t="str">
        <f t="shared" si="6"/>
        <v>Cherbourg</v>
      </c>
    </row>
    <row r="57" spans="1:18" x14ac:dyDescent="0.3">
      <c r="A57" s="2">
        <v>56</v>
      </c>
      <c r="B57" s="4">
        <v>1</v>
      </c>
      <c r="C57" s="1" t="str">
        <f t="shared" si="0"/>
        <v>Survived</v>
      </c>
      <c r="D57" s="2">
        <v>1</v>
      </c>
      <c r="E57" s="1" t="str">
        <f t="shared" si="1"/>
        <v>First Class</v>
      </c>
      <c r="F57" s="2" t="s">
        <v>94</v>
      </c>
      <c r="G57" s="2" t="s">
        <v>13</v>
      </c>
      <c r="I57" s="1" t="str">
        <f t="shared" si="2"/>
        <v>No age</v>
      </c>
      <c r="J57" s="2">
        <v>0</v>
      </c>
      <c r="K57" s="1" t="str">
        <f t="shared" si="3"/>
        <v>No Sibling/Spouse</v>
      </c>
      <c r="L57" s="2">
        <v>0</v>
      </c>
      <c r="M57" s="1" t="str">
        <f t="shared" si="4"/>
        <v>No Parent/Child</v>
      </c>
      <c r="N57" s="2">
        <v>19947</v>
      </c>
      <c r="O57" s="2">
        <v>35.5</v>
      </c>
      <c r="P57" s="1" t="str">
        <f t="shared" si="5"/>
        <v>High Fare</v>
      </c>
      <c r="Q57" s="2" t="s">
        <v>15</v>
      </c>
      <c r="R57" s="1" t="str">
        <f t="shared" si="6"/>
        <v>Southampton</v>
      </c>
    </row>
    <row r="58" spans="1:18" x14ac:dyDescent="0.3">
      <c r="A58" s="2">
        <v>57</v>
      </c>
      <c r="B58" s="4">
        <v>1</v>
      </c>
      <c r="C58" s="1" t="str">
        <f t="shared" si="0"/>
        <v>Survived</v>
      </c>
      <c r="D58" s="2">
        <v>2</v>
      </c>
      <c r="E58" s="1" t="str">
        <f t="shared" si="1"/>
        <v>Second Class</v>
      </c>
      <c r="F58" s="2" t="s">
        <v>96</v>
      </c>
      <c r="G58" s="2" t="s">
        <v>17</v>
      </c>
      <c r="H58" s="2">
        <v>21</v>
      </c>
      <c r="I58" s="1" t="str">
        <f t="shared" si="2"/>
        <v>Young Adult</v>
      </c>
      <c r="J58" s="2">
        <v>0</v>
      </c>
      <c r="K58" s="1" t="str">
        <f t="shared" si="3"/>
        <v>No Sibling/Spouse</v>
      </c>
      <c r="L58" s="2">
        <v>0</v>
      </c>
      <c r="M58" s="1" t="str">
        <f t="shared" si="4"/>
        <v>No Parent/Child</v>
      </c>
      <c r="N58" s="2" t="s">
        <v>97</v>
      </c>
      <c r="O58" s="2">
        <v>10.5</v>
      </c>
      <c r="P58" s="1" t="str">
        <f t="shared" si="5"/>
        <v>Average Fare</v>
      </c>
      <c r="Q58" s="2" t="s">
        <v>15</v>
      </c>
      <c r="R58" s="1" t="str">
        <f t="shared" si="6"/>
        <v>Southampton</v>
      </c>
    </row>
    <row r="59" spans="1:18" x14ac:dyDescent="0.3">
      <c r="A59" s="2">
        <v>58</v>
      </c>
      <c r="B59" s="4">
        <v>0</v>
      </c>
      <c r="C59" s="1" t="str">
        <f t="shared" si="0"/>
        <v>Dead</v>
      </c>
      <c r="D59" s="2">
        <v>3</v>
      </c>
      <c r="E59" s="1" t="str">
        <f t="shared" si="1"/>
        <v>Third Class</v>
      </c>
      <c r="F59" s="2" t="s">
        <v>98</v>
      </c>
      <c r="G59" s="2" t="s">
        <v>13</v>
      </c>
      <c r="H59" s="2">
        <v>28.5</v>
      </c>
      <c r="I59" s="1" t="str">
        <f t="shared" si="2"/>
        <v>Young Adult</v>
      </c>
      <c r="J59" s="2">
        <v>0</v>
      </c>
      <c r="K59" s="1" t="str">
        <f t="shared" si="3"/>
        <v>No Sibling/Spouse</v>
      </c>
      <c r="L59" s="2">
        <v>0</v>
      </c>
      <c r="M59" s="1" t="str">
        <f t="shared" si="4"/>
        <v>No Parent/Child</v>
      </c>
      <c r="N59" s="2">
        <v>2697</v>
      </c>
      <c r="O59" s="2">
        <v>7.2291999999999996</v>
      </c>
      <c r="P59" s="1" t="str">
        <f t="shared" si="5"/>
        <v>Low Fare</v>
      </c>
      <c r="Q59" s="2" t="s">
        <v>20</v>
      </c>
      <c r="R59" s="1" t="str">
        <f t="shared" si="6"/>
        <v>Cherbourg</v>
      </c>
    </row>
    <row r="60" spans="1:18" x14ac:dyDescent="0.3">
      <c r="A60" s="2">
        <v>59</v>
      </c>
      <c r="B60" s="4">
        <v>1</v>
      </c>
      <c r="C60" s="1" t="str">
        <f t="shared" si="0"/>
        <v>Survived</v>
      </c>
      <c r="D60" s="2">
        <v>2</v>
      </c>
      <c r="E60" s="1" t="str">
        <f t="shared" si="1"/>
        <v>Second Class</v>
      </c>
      <c r="F60" s="2" t="s">
        <v>99</v>
      </c>
      <c r="G60" s="2" t="s">
        <v>17</v>
      </c>
      <c r="H60" s="2">
        <v>5</v>
      </c>
      <c r="I60" s="1" t="str">
        <f t="shared" si="2"/>
        <v>Young Adult</v>
      </c>
      <c r="J60" s="2">
        <v>1</v>
      </c>
      <c r="K60" s="1" t="str">
        <f t="shared" si="3"/>
        <v>Got Sibling/Spouse</v>
      </c>
      <c r="L60" s="2">
        <v>2</v>
      </c>
      <c r="M60" s="1" t="str">
        <f t="shared" si="4"/>
        <v>Got Parent/Child</v>
      </c>
      <c r="N60" s="2" t="s">
        <v>100</v>
      </c>
      <c r="O60" s="2">
        <v>27.75</v>
      </c>
      <c r="P60" s="1" t="str">
        <f t="shared" si="5"/>
        <v>High Fare</v>
      </c>
      <c r="Q60" s="2" t="s">
        <v>15</v>
      </c>
      <c r="R60" s="1" t="str">
        <f t="shared" si="6"/>
        <v>Southampton</v>
      </c>
    </row>
    <row r="61" spans="1:18" x14ac:dyDescent="0.3">
      <c r="A61" s="2">
        <v>60</v>
      </c>
      <c r="B61" s="4">
        <v>0</v>
      </c>
      <c r="C61" s="1" t="str">
        <f t="shared" si="0"/>
        <v>Dead</v>
      </c>
      <c r="D61" s="2">
        <v>3</v>
      </c>
      <c r="E61" s="1" t="str">
        <f t="shared" si="1"/>
        <v>Third Class</v>
      </c>
      <c r="F61" s="2" t="s">
        <v>101</v>
      </c>
      <c r="G61" s="2" t="s">
        <v>13</v>
      </c>
      <c r="H61" s="2">
        <v>11</v>
      </c>
      <c r="I61" s="1" t="str">
        <f t="shared" si="2"/>
        <v>Young Adult</v>
      </c>
      <c r="J61" s="2">
        <v>5</v>
      </c>
      <c r="K61" s="1" t="str">
        <f t="shared" si="3"/>
        <v>Got Sibling/Spouse</v>
      </c>
      <c r="L61" s="2">
        <v>2</v>
      </c>
      <c r="M61" s="1" t="str">
        <f t="shared" si="4"/>
        <v>Got Parent/Child</v>
      </c>
      <c r="N61" s="2" t="s">
        <v>102</v>
      </c>
      <c r="O61" s="2">
        <v>46.9</v>
      </c>
      <c r="P61" s="1" t="str">
        <f t="shared" si="5"/>
        <v>High Fare</v>
      </c>
      <c r="Q61" s="2" t="s">
        <v>15</v>
      </c>
      <c r="R61" s="1" t="str">
        <f t="shared" si="6"/>
        <v>Southampton</v>
      </c>
    </row>
    <row r="62" spans="1:18" x14ac:dyDescent="0.3">
      <c r="A62" s="2">
        <v>61</v>
      </c>
      <c r="B62" s="4">
        <v>0</v>
      </c>
      <c r="C62" s="1" t="str">
        <f t="shared" si="0"/>
        <v>Dead</v>
      </c>
      <c r="D62" s="2">
        <v>3</v>
      </c>
      <c r="E62" s="1" t="str">
        <f t="shared" si="1"/>
        <v>Third Class</v>
      </c>
      <c r="F62" s="2" t="s">
        <v>103</v>
      </c>
      <c r="G62" s="2" t="s">
        <v>13</v>
      </c>
      <c r="H62" s="2">
        <v>22</v>
      </c>
      <c r="I62" s="1" t="str">
        <f t="shared" si="2"/>
        <v>Young Adult</v>
      </c>
      <c r="J62" s="2">
        <v>0</v>
      </c>
      <c r="K62" s="1" t="str">
        <f t="shared" si="3"/>
        <v>No Sibling/Spouse</v>
      </c>
      <c r="L62" s="2">
        <v>0</v>
      </c>
      <c r="M62" s="1" t="str">
        <f t="shared" si="4"/>
        <v>No Parent/Child</v>
      </c>
      <c r="N62" s="2">
        <v>2669</v>
      </c>
      <c r="O62" s="2">
        <v>7.2291999999999996</v>
      </c>
      <c r="P62" s="1" t="str">
        <f t="shared" si="5"/>
        <v>Low Fare</v>
      </c>
      <c r="Q62" s="2" t="s">
        <v>20</v>
      </c>
      <c r="R62" s="1" t="str">
        <f t="shared" si="6"/>
        <v>Cherbourg</v>
      </c>
    </row>
    <row r="63" spans="1:18" x14ac:dyDescent="0.3">
      <c r="A63" s="2">
        <v>62</v>
      </c>
      <c r="B63" s="4">
        <v>1</v>
      </c>
      <c r="C63" s="1" t="str">
        <f t="shared" si="0"/>
        <v>Survived</v>
      </c>
      <c r="D63" s="2">
        <v>1</v>
      </c>
      <c r="E63" s="1" t="str">
        <f t="shared" si="1"/>
        <v>First Class</v>
      </c>
      <c r="F63" s="2" t="s">
        <v>104</v>
      </c>
      <c r="G63" s="2" t="s">
        <v>17</v>
      </c>
      <c r="H63" s="2">
        <v>38</v>
      </c>
      <c r="I63" s="1" t="str">
        <f t="shared" si="2"/>
        <v>Middle-aged Adult</v>
      </c>
      <c r="J63" s="2">
        <v>0</v>
      </c>
      <c r="K63" s="1" t="str">
        <f t="shared" si="3"/>
        <v>No Sibling/Spouse</v>
      </c>
      <c r="L63" s="2">
        <v>0</v>
      </c>
      <c r="M63" s="1" t="str">
        <f t="shared" si="4"/>
        <v>No Parent/Child</v>
      </c>
      <c r="N63" s="2">
        <v>113572</v>
      </c>
      <c r="O63" s="2">
        <v>80</v>
      </c>
      <c r="P63" s="1" t="str">
        <f t="shared" si="5"/>
        <v>High Fare</v>
      </c>
      <c r="R63" s="1" t="str">
        <f t="shared" si="6"/>
        <v>Blank</v>
      </c>
    </row>
    <row r="64" spans="1:18" x14ac:dyDescent="0.3">
      <c r="A64" s="2">
        <v>63</v>
      </c>
      <c r="B64" s="4">
        <v>0</v>
      </c>
      <c r="C64" s="1" t="str">
        <f t="shared" si="0"/>
        <v>Dead</v>
      </c>
      <c r="D64" s="2">
        <v>1</v>
      </c>
      <c r="E64" s="1" t="str">
        <f t="shared" si="1"/>
        <v>First Class</v>
      </c>
      <c r="F64" s="2" t="s">
        <v>106</v>
      </c>
      <c r="G64" s="2" t="s">
        <v>13</v>
      </c>
      <c r="H64" s="2">
        <v>45</v>
      </c>
      <c r="I64" s="1" t="str">
        <f t="shared" si="2"/>
        <v>Middle-aged Adult</v>
      </c>
      <c r="J64" s="2">
        <v>1</v>
      </c>
      <c r="K64" s="1" t="str">
        <f t="shared" si="3"/>
        <v>Got Sibling/Spouse</v>
      </c>
      <c r="L64" s="2">
        <v>0</v>
      </c>
      <c r="M64" s="1" t="str">
        <f t="shared" si="4"/>
        <v>No Parent/Child</v>
      </c>
      <c r="N64" s="2">
        <v>36973</v>
      </c>
      <c r="O64" s="2">
        <v>83.474999999999994</v>
      </c>
      <c r="P64" s="1" t="str">
        <f t="shared" si="5"/>
        <v>High Fare</v>
      </c>
      <c r="Q64" s="2" t="s">
        <v>15</v>
      </c>
      <c r="R64" s="1" t="str">
        <f t="shared" si="6"/>
        <v>Southampton</v>
      </c>
    </row>
    <row r="65" spans="1:18" x14ac:dyDescent="0.3">
      <c r="A65" s="2">
        <v>64</v>
      </c>
      <c r="B65" s="4">
        <v>0</v>
      </c>
      <c r="C65" s="1" t="str">
        <f t="shared" si="0"/>
        <v>Dead</v>
      </c>
      <c r="D65" s="2">
        <v>3</v>
      </c>
      <c r="E65" s="1" t="str">
        <f t="shared" si="1"/>
        <v>Third Class</v>
      </c>
      <c r="F65" s="2" t="s">
        <v>108</v>
      </c>
      <c r="G65" s="2" t="s">
        <v>13</v>
      </c>
      <c r="H65" s="2">
        <v>4</v>
      </c>
      <c r="I65" s="1" t="str">
        <f t="shared" si="2"/>
        <v>Young Adult</v>
      </c>
      <c r="J65" s="2">
        <v>3</v>
      </c>
      <c r="K65" s="1" t="str">
        <f t="shared" si="3"/>
        <v>Got Sibling/Spouse</v>
      </c>
      <c r="L65" s="2">
        <v>2</v>
      </c>
      <c r="M65" s="1" t="str">
        <f t="shared" si="4"/>
        <v>Got Parent/Child</v>
      </c>
      <c r="N65" s="2">
        <v>347088</v>
      </c>
      <c r="O65" s="2">
        <v>27.9</v>
      </c>
      <c r="P65" s="1" t="str">
        <f t="shared" si="5"/>
        <v>High Fare</v>
      </c>
      <c r="Q65" s="2" t="s">
        <v>15</v>
      </c>
      <c r="R65" s="1" t="str">
        <f t="shared" si="6"/>
        <v>Southampton</v>
      </c>
    </row>
    <row r="66" spans="1:18" x14ac:dyDescent="0.3">
      <c r="A66" s="2">
        <v>65</v>
      </c>
      <c r="B66" s="4">
        <v>0</v>
      </c>
      <c r="C66" s="1" t="str">
        <f t="shared" si="0"/>
        <v>Dead</v>
      </c>
      <c r="D66" s="2">
        <v>1</v>
      </c>
      <c r="E66" s="1" t="str">
        <f t="shared" si="1"/>
        <v>First Class</v>
      </c>
      <c r="F66" s="2" t="s">
        <v>109</v>
      </c>
      <c r="G66" s="2" t="s">
        <v>13</v>
      </c>
      <c r="I66" s="1" t="str">
        <f t="shared" si="2"/>
        <v>No age</v>
      </c>
      <c r="J66" s="2">
        <v>0</v>
      </c>
      <c r="K66" s="1" t="str">
        <f t="shared" si="3"/>
        <v>No Sibling/Spouse</v>
      </c>
      <c r="L66" s="2">
        <v>0</v>
      </c>
      <c r="M66" s="1" t="str">
        <f t="shared" si="4"/>
        <v>No Parent/Child</v>
      </c>
      <c r="N66" s="2" t="s">
        <v>110</v>
      </c>
      <c r="O66" s="2">
        <v>27.720800000000001</v>
      </c>
      <c r="P66" s="1" t="str">
        <f t="shared" si="5"/>
        <v>High Fare</v>
      </c>
      <c r="Q66" s="2" t="s">
        <v>20</v>
      </c>
      <c r="R66" s="1" t="str">
        <f t="shared" si="6"/>
        <v>Cherbourg</v>
      </c>
    </row>
    <row r="67" spans="1:18" x14ac:dyDescent="0.3">
      <c r="A67" s="2">
        <v>66</v>
      </c>
      <c r="B67" s="4">
        <v>1</v>
      </c>
      <c r="C67" s="1" t="str">
        <f t="shared" ref="C67:C130" si="7">IF(B67=0,"Dead", "Survived")</f>
        <v>Survived</v>
      </c>
      <c r="D67" s="2">
        <v>3</v>
      </c>
      <c r="E67" s="1" t="str">
        <f t="shared" ref="E67:E130" si="8">IF(D67=1, "First Class", IF(D67=2, "Second Class", "Third Class"))</f>
        <v>Third Class</v>
      </c>
      <c r="F67" s="2" t="s">
        <v>111</v>
      </c>
      <c r="G67" s="2" t="s">
        <v>13</v>
      </c>
      <c r="I67" s="1" t="str">
        <f t="shared" ref="I67:I130" si="9">IF(H67="","No age",IF(H67&lt;35,"Young Adult",IF(H67&lt;50,"Middle-aged Adult",IF(H67&lt;=13,"Child","Elderly"))))</f>
        <v>No age</v>
      </c>
      <c r="J67" s="2">
        <v>1</v>
      </c>
      <c r="K67" s="1" t="str">
        <f t="shared" ref="K67:K130" si="10">IF(J67&lt;=0, "No Sibling/Spouse","Got Sibling/Spouse")</f>
        <v>Got Sibling/Spouse</v>
      </c>
      <c r="L67" s="2">
        <v>1</v>
      </c>
      <c r="M67" s="1" t="str">
        <f t="shared" ref="M67:M130" si="11">IF(L67&lt;=0, "No Parent/Child","Got Parent/Child")</f>
        <v>Got Parent/Child</v>
      </c>
      <c r="N67" s="2">
        <v>2661</v>
      </c>
      <c r="O67" s="2">
        <v>15.245799999999999</v>
      </c>
      <c r="P67" s="1" t="str">
        <f t="shared" ref="P67:P130" si="12">IF(O67&lt;=10,"Low Fare",IF(O67&lt;=20,"Average Fare", "High Fare"))</f>
        <v>Average Fare</v>
      </c>
      <c r="Q67" s="2" t="s">
        <v>20</v>
      </c>
      <c r="R67" s="1" t="str">
        <f t="shared" ref="R67:R130" si="13">IF(Q67="S","Southampton",IF(Q67="Q","Queenstown",IF(Q67="C","Cherbourg","Blank")))</f>
        <v>Cherbourg</v>
      </c>
    </row>
    <row r="68" spans="1:18" x14ac:dyDescent="0.3">
      <c r="A68" s="2">
        <v>67</v>
      </c>
      <c r="B68" s="4">
        <v>1</v>
      </c>
      <c r="C68" s="1" t="str">
        <f t="shared" si="7"/>
        <v>Survived</v>
      </c>
      <c r="D68" s="2">
        <v>2</v>
      </c>
      <c r="E68" s="1" t="str">
        <f t="shared" si="8"/>
        <v>Second Class</v>
      </c>
      <c r="F68" s="2" t="s">
        <v>112</v>
      </c>
      <c r="G68" s="2" t="s">
        <v>17</v>
      </c>
      <c r="H68" s="2">
        <v>29</v>
      </c>
      <c r="I68" s="1" t="str">
        <f t="shared" si="9"/>
        <v>Young Adult</v>
      </c>
      <c r="J68" s="2">
        <v>0</v>
      </c>
      <c r="K68" s="1" t="str">
        <f t="shared" si="10"/>
        <v>No Sibling/Spouse</v>
      </c>
      <c r="L68" s="2">
        <v>0</v>
      </c>
      <c r="M68" s="1" t="str">
        <f t="shared" si="11"/>
        <v>No Parent/Child</v>
      </c>
      <c r="N68" s="2" t="s">
        <v>113</v>
      </c>
      <c r="O68" s="2">
        <v>10.5</v>
      </c>
      <c r="P68" s="1" t="str">
        <f t="shared" si="12"/>
        <v>Average Fare</v>
      </c>
      <c r="Q68" s="2" t="s">
        <v>15</v>
      </c>
      <c r="R68" s="1" t="str">
        <f t="shared" si="13"/>
        <v>Southampton</v>
      </c>
    </row>
    <row r="69" spans="1:18" x14ac:dyDescent="0.3">
      <c r="A69" s="2">
        <v>68</v>
      </c>
      <c r="B69" s="4">
        <v>0</v>
      </c>
      <c r="C69" s="1" t="str">
        <f t="shared" si="7"/>
        <v>Dead</v>
      </c>
      <c r="D69" s="2">
        <v>3</v>
      </c>
      <c r="E69" s="1" t="str">
        <f t="shared" si="8"/>
        <v>Third Class</v>
      </c>
      <c r="F69" s="2" t="s">
        <v>115</v>
      </c>
      <c r="G69" s="2" t="s">
        <v>13</v>
      </c>
      <c r="H69" s="2">
        <v>19</v>
      </c>
      <c r="I69" s="1" t="str">
        <f t="shared" si="9"/>
        <v>Young Adult</v>
      </c>
      <c r="J69" s="2">
        <v>0</v>
      </c>
      <c r="K69" s="1" t="str">
        <f t="shared" si="10"/>
        <v>No Sibling/Spouse</v>
      </c>
      <c r="L69" s="2">
        <v>0</v>
      </c>
      <c r="M69" s="1" t="str">
        <f t="shared" si="11"/>
        <v>No Parent/Child</v>
      </c>
      <c r="N69" s="2" t="s">
        <v>116</v>
      </c>
      <c r="O69" s="2">
        <v>8.1583000000000006</v>
      </c>
      <c r="P69" s="1" t="str">
        <f t="shared" si="12"/>
        <v>Low Fare</v>
      </c>
      <c r="Q69" s="2" t="s">
        <v>15</v>
      </c>
      <c r="R69" s="1" t="str">
        <f t="shared" si="13"/>
        <v>Southampton</v>
      </c>
    </row>
    <row r="70" spans="1:18" x14ac:dyDescent="0.3">
      <c r="A70" s="2">
        <v>69</v>
      </c>
      <c r="B70" s="4">
        <v>1</v>
      </c>
      <c r="C70" s="1" t="str">
        <f t="shared" si="7"/>
        <v>Survived</v>
      </c>
      <c r="D70" s="2">
        <v>3</v>
      </c>
      <c r="E70" s="1" t="str">
        <f t="shared" si="8"/>
        <v>Third Class</v>
      </c>
      <c r="F70" s="2" t="s">
        <v>117</v>
      </c>
      <c r="G70" s="2" t="s">
        <v>17</v>
      </c>
      <c r="H70" s="2">
        <v>17</v>
      </c>
      <c r="I70" s="1" t="str">
        <f t="shared" si="9"/>
        <v>Young Adult</v>
      </c>
      <c r="J70" s="2">
        <v>4</v>
      </c>
      <c r="K70" s="1" t="str">
        <f t="shared" si="10"/>
        <v>Got Sibling/Spouse</v>
      </c>
      <c r="L70" s="2">
        <v>2</v>
      </c>
      <c r="M70" s="1" t="str">
        <f t="shared" si="11"/>
        <v>Got Parent/Child</v>
      </c>
      <c r="N70" s="2">
        <v>3101281</v>
      </c>
      <c r="O70" s="2">
        <v>7.9249999999999998</v>
      </c>
      <c r="P70" s="1" t="str">
        <f t="shared" si="12"/>
        <v>Low Fare</v>
      </c>
      <c r="Q70" s="2" t="s">
        <v>15</v>
      </c>
      <c r="R70" s="1" t="str">
        <f t="shared" si="13"/>
        <v>Southampton</v>
      </c>
    </row>
    <row r="71" spans="1:18" x14ac:dyDescent="0.3">
      <c r="A71" s="2">
        <v>70</v>
      </c>
      <c r="B71" s="4">
        <v>0</v>
      </c>
      <c r="C71" s="1" t="str">
        <f t="shared" si="7"/>
        <v>Dead</v>
      </c>
      <c r="D71" s="2">
        <v>3</v>
      </c>
      <c r="E71" s="1" t="str">
        <f t="shared" si="8"/>
        <v>Third Class</v>
      </c>
      <c r="F71" s="2" t="s">
        <v>118</v>
      </c>
      <c r="G71" s="2" t="s">
        <v>13</v>
      </c>
      <c r="H71" s="2">
        <v>26</v>
      </c>
      <c r="I71" s="1" t="str">
        <f t="shared" si="9"/>
        <v>Young Adult</v>
      </c>
      <c r="J71" s="2">
        <v>2</v>
      </c>
      <c r="K71" s="1" t="str">
        <f t="shared" si="10"/>
        <v>Got Sibling/Spouse</v>
      </c>
      <c r="L71" s="2">
        <v>0</v>
      </c>
      <c r="M71" s="1" t="str">
        <f t="shared" si="11"/>
        <v>No Parent/Child</v>
      </c>
      <c r="N71" s="2">
        <v>315151</v>
      </c>
      <c r="O71" s="2">
        <v>8.6624999999999996</v>
      </c>
      <c r="P71" s="1" t="str">
        <f t="shared" si="12"/>
        <v>Low Fare</v>
      </c>
      <c r="Q71" s="2" t="s">
        <v>15</v>
      </c>
      <c r="R71" s="1" t="str">
        <f t="shared" si="13"/>
        <v>Southampton</v>
      </c>
    </row>
    <row r="72" spans="1:18" x14ac:dyDescent="0.3">
      <c r="A72" s="2">
        <v>71</v>
      </c>
      <c r="B72" s="4">
        <v>0</v>
      </c>
      <c r="C72" s="1" t="str">
        <f t="shared" si="7"/>
        <v>Dead</v>
      </c>
      <c r="D72" s="2">
        <v>2</v>
      </c>
      <c r="E72" s="1" t="str">
        <f t="shared" si="8"/>
        <v>Second Class</v>
      </c>
      <c r="F72" s="2" t="s">
        <v>119</v>
      </c>
      <c r="G72" s="2" t="s">
        <v>13</v>
      </c>
      <c r="H72" s="2">
        <v>32</v>
      </c>
      <c r="I72" s="1" t="str">
        <f t="shared" si="9"/>
        <v>Young Adult</v>
      </c>
      <c r="J72" s="2">
        <v>0</v>
      </c>
      <c r="K72" s="1" t="str">
        <f t="shared" si="10"/>
        <v>No Sibling/Spouse</v>
      </c>
      <c r="L72" s="2">
        <v>0</v>
      </c>
      <c r="M72" s="1" t="str">
        <f t="shared" si="11"/>
        <v>No Parent/Child</v>
      </c>
      <c r="N72" s="2" t="s">
        <v>120</v>
      </c>
      <c r="O72" s="2">
        <v>10.5</v>
      </c>
      <c r="P72" s="1" t="str">
        <f t="shared" si="12"/>
        <v>Average Fare</v>
      </c>
      <c r="Q72" s="2" t="s">
        <v>15</v>
      </c>
      <c r="R72" s="1" t="str">
        <f t="shared" si="13"/>
        <v>Southampton</v>
      </c>
    </row>
    <row r="73" spans="1:18" x14ac:dyDescent="0.3">
      <c r="A73" s="2">
        <v>72</v>
      </c>
      <c r="B73" s="4">
        <v>0</v>
      </c>
      <c r="C73" s="1" t="str">
        <f t="shared" si="7"/>
        <v>Dead</v>
      </c>
      <c r="D73" s="2">
        <v>3</v>
      </c>
      <c r="E73" s="1" t="str">
        <f t="shared" si="8"/>
        <v>Third Class</v>
      </c>
      <c r="F73" s="2" t="s">
        <v>121</v>
      </c>
      <c r="G73" s="2" t="s">
        <v>17</v>
      </c>
      <c r="H73" s="2">
        <v>16</v>
      </c>
      <c r="I73" s="1" t="str">
        <f t="shared" si="9"/>
        <v>Young Adult</v>
      </c>
      <c r="J73" s="2">
        <v>5</v>
      </c>
      <c r="K73" s="1" t="str">
        <f t="shared" si="10"/>
        <v>Got Sibling/Spouse</v>
      </c>
      <c r="L73" s="2">
        <v>2</v>
      </c>
      <c r="M73" s="1" t="str">
        <f t="shared" si="11"/>
        <v>Got Parent/Child</v>
      </c>
      <c r="N73" s="2" t="s">
        <v>102</v>
      </c>
      <c r="O73" s="2">
        <v>46.9</v>
      </c>
      <c r="P73" s="1" t="str">
        <f t="shared" si="12"/>
        <v>High Fare</v>
      </c>
      <c r="Q73" s="2" t="s">
        <v>15</v>
      </c>
      <c r="R73" s="1" t="str">
        <f t="shared" si="13"/>
        <v>Southampton</v>
      </c>
    </row>
    <row r="74" spans="1:18" x14ac:dyDescent="0.3">
      <c r="A74" s="2">
        <v>73</v>
      </c>
      <c r="B74" s="4">
        <v>0</v>
      </c>
      <c r="C74" s="1" t="str">
        <f t="shared" si="7"/>
        <v>Dead</v>
      </c>
      <c r="D74" s="2">
        <v>2</v>
      </c>
      <c r="E74" s="1" t="str">
        <f t="shared" si="8"/>
        <v>Second Class</v>
      </c>
      <c r="F74" s="2" t="s">
        <v>122</v>
      </c>
      <c r="G74" s="2" t="s">
        <v>13</v>
      </c>
      <c r="H74" s="2">
        <v>21</v>
      </c>
      <c r="I74" s="1" t="str">
        <f t="shared" si="9"/>
        <v>Young Adult</v>
      </c>
      <c r="J74" s="2">
        <v>0</v>
      </c>
      <c r="K74" s="1" t="str">
        <f t="shared" si="10"/>
        <v>No Sibling/Spouse</v>
      </c>
      <c r="L74" s="2">
        <v>0</v>
      </c>
      <c r="M74" s="1" t="str">
        <f t="shared" si="11"/>
        <v>No Parent/Child</v>
      </c>
      <c r="N74" s="2" t="s">
        <v>123</v>
      </c>
      <c r="O74" s="2">
        <v>73.5</v>
      </c>
      <c r="P74" s="1" t="str">
        <f t="shared" si="12"/>
        <v>High Fare</v>
      </c>
      <c r="Q74" s="2" t="s">
        <v>15</v>
      </c>
      <c r="R74" s="1" t="str">
        <f t="shared" si="13"/>
        <v>Southampton</v>
      </c>
    </row>
    <row r="75" spans="1:18" x14ac:dyDescent="0.3">
      <c r="A75" s="2">
        <v>74</v>
      </c>
      <c r="B75" s="4">
        <v>0</v>
      </c>
      <c r="C75" s="1" t="str">
        <f t="shared" si="7"/>
        <v>Dead</v>
      </c>
      <c r="D75" s="2">
        <v>3</v>
      </c>
      <c r="E75" s="1" t="str">
        <f t="shared" si="8"/>
        <v>Third Class</v>
      </c>
      <c r="F75" s="2" t="s">
        <v>124</v>
      </c>
      <c r="G75" s="2" t="s">
        <v>13</v>
      </c>
      <c r="H75" s="2">
        <v>26</v>
      </c>
      <c r="I75" s="1" t="str">
        <f t="shared" si="9"/>
        <v>Young Adult</v>
      </c>
      <c r="J75" s="2">
        <v>1</v>
      </c>
      <c r="K75" s="1" t="str">
        <f t="shared" si="10"/>
        <v>Got Sibling/Spouse</v>
      </c>
      <c r="L75" s="2">
        <v>0</v>
      </c>
      <c r="M75" s="1" t="str">
        <f t="shared" si="11"/>
        <v>No Parent/Child</v>
      </c>
      <c r="N75" s="2">
        <v>2680</v>
      </c>
      <c r="O75" s="2">
        <v>14.4542</v>
      </c>
      <c r="P75" s="1" t="str">
        <f t="shared" si="12"/>
        <v>Average Fare</v>
      </c>
      <c r="Q75" s="2" t="s">
        <v>20</v>
      </c>
      <c r="R75" s="1" t="str">
        <f t="shared" si="13"/>
        <v>Cherbourg</v>
      </c>
    </row>
    <row r="76" spans="1:18" x14ac:dyDescent="0.3">
      <c r="A76" s="2">
        <v>75</v>
      </c>
      <c r="B76" s="4">
        <v>1</v>
      </c>
      <c r="C76" s="1" t="str">
        <f t="shared" si="7"/>
        <v>Survived</v>
      </c>
      <c r="D76" s="2">
        <v>3</v>
      </c>
      <c r="E76" s="1" t="str">
        <f t="shared" si="8"/>
        <v>Third Class</v>
      </c>
      <c r="F76" s="2" t="s">
        <v>125</v>
      </c>
      <c r="G76" s="2" t="s">
        <v>13</v>
      </c>
      <c r="H76" s="2">
        <v>32</v>
      </c>
      <c r="I76" s="1" t="str">
        <f t="shared" si="9"/>
        <v>Young Adult</v>
      </c>
      <c r="J76" s="2">
        <v>0</v>
      </c>
      <c r="K76" s="1" t="str">
        <f t="shared" si="10"/>
        <v>No Sibling/Spouse</v>
      </c>
      <c r="L76" s="2">
        <v>0</v>
      </c>
      <c r="M76" s="1" t="str">
        <f t="shared" si="11"/>
        <v>No Parent/Child</v>
      </c>
      <c r="N76" s="2">
        <v>1601</v>
      </c>
      <c r="O76" s="2">
        <v>56.495800000000003</v>
      </c>
      <c r="P76" s="1" t="str">
        <f t="shared" si="12"/>
        <v>High Fare</v>
      </c>
      <c r="Q76" s="2" t="s">
        <v>15</v>
      </c>
      <c r="R76" s="1" t="str">
        <f t="shared" si="13"/>
        <v>Southampton</v>
      </c>
    </row>
    <row r="77" spans="1:18" x14ac:dyDescent="0.3">
      <c r="A77" s="2">
        <v>76</v>
      </c>
      <c r="B77" s="4">
        <v>0</v>
      </c>
      <c r="C77" s="1" t="str">
        <f t="shared" si="7"/>
        <v>Dead</v>
      </c>
      <c r="D77" s="2">
        <v>3</v>
      </c>
      <c r="E77" s="1" t="str">
        <f t="shared" si="8"/>
        <v>Third Class</v>
      </c>
      <c r="F77" s="2" t="s">
        <v>126</v>
      </c>
      <c r="G77" s="2" t="s">
        <v>13</v>
      </c>
      <c r="H77" s="2">
        <v>25</v>
      </c>
      <c r="I77" s="1" t="str">
        <f t="shared" si="9"/>
        <v>Young Adult</v>
      </c>
      <c r="J77" s="2">
        <v>0</v>
      </c>
      <c r="K77" s="1" t="str">
        <f t="shared" si="10"/>
        <v>No Sibling/Spouse</v>
      </c>
      <c r="L77" s="2">
        <v>0</v>
      </c>
      <c r="M77" s="1" t="str">
        <f t="shared" si="11"/>
        <v>No Parent/Child</v>
      </c>
      <c r="N77" s="2">
        <v>348123</v>
      </c>
      <c r="O77" s="2">
        <v>7.65</v>
      </c>
      <c r="P77" s="1" t="str">
        <f t="shared" si="12"/>
        <v>Low Fare</v>
      </c>
      <c r="Q77" s="2" t="s">
        <v>15</v>
      </c>
      <c r="R77" s="1" t="str">
        <f t="shared" si="13"/>
        <v>Southampton</v>
      </c>
    </row>
    <row r="78" spans="1:18" x14ac:dyDescent="0.3">
      <c r="A78" s="2">
        <v>77</v>
      </c>
      <c r="B78" s="4">
        <v>0</v>
      </c>
      <c r="C78" s="1" t="str">
        <f t="shared" si="7"/>
        <v>Dead</v>
      </c>
      <c r="D78" s="2">
        <v>3</v>
      </c>
      <c r="E78" s="1" t="str">
        <f t="shared" si="8"/>
        <v>Third Class</v>
      </c>
      <c r="F78" s="2" t="s">
        <v>128</v>
      </c>
      <c r="G78" s="2" t="s">
        <v>13</v>
      </c>
      <c r="I78" s="1" t="str">
        <f t="shared" si="9"/>
        <v>No age</v>
      </c>
      <c r="J78" s="2">
        <v>0</v>
      </c>
      <c r="K78" s="1" t="str">
        <f t="shared" si="10"/>
        <v>No Sibling/Spouse</v>
      </c>
      <c r="L78" s="2">
        <v>0</v>
      </c>
      <c r="M78" s="1" t="str">
        <f t="shared" si="11"/>
        <v>No Parent/Child</v>
      </c>
      <c r="N78" s="2">
        <v>349208</v>
      </c>
      <c r="O78" s="2">
        <v>7.8958000000000004</v>
      </c>
      <c r="P78" s="1" t="str">
        <f t="shared" si="12"/>
        <v>Low Fare</v>
      </c>
      <c r="Q78" s="2" t="s">
        <v>15</v>
      </c>
      <c r="R78" s="1" t="str">
        <f t="shared" si="13"/>
        <v>Southampton</v>
      </c>
    </row>
    <row r="79" spans="1:18" x14ac:dyDescent="0.3">
      <c r="A79" s="2">
        <v>78</v>
      </c>
      <c r="B79" s="4">
        <v>0</v>
      </c>
      <c r="C79" s="1" t="str">
        <f t="shared" si="7"/>
        <v>Dead</v>
      </c>
      <c r="D79" s="2">
        <v>3</v>
      </c>
      <c r="E79" s="1" t="str">
        <f t="shared" si="8"/>
        <v>Third Class</v>
      </c>
      <c r="F79" s="2" t="s">
        <v>129</v>
      </c>
      <c r="G79" s="2" t="s">
        <v>13</v>
      </c>
      <c r="I79" s="1" t="str">
        <f t="shared" si="9"/>
        <v>No age</v>
      </c>
      <c r="J79" s="2">
        <v>0</v>
      </c>
      <c r="K79" s="1" t="str">
        <f t="shared" si="10"/>
        <v>No Sibling/Spouse</v>
      </c>
      <c r="L79" s="2">
        <v>0</v>
      </c>
      <c r="M79" s="1" t="str">
        <f t="shared" si="11"/>
        <v>No Parent/Child</v>
      </c>
      <c r="N79" s="2">
        <v>374746</v>
      </c>
      <c r="O79" s="2">
        <v>8.0500000000000007</v>
      </c>
      <c r="P79" s="1" t="str">
        <f t="shared" si="12"/>
        <v>Low Fare</v>
      </c>
      <c r="Q79" s="2" t="s">
        <v>15</v>
      </c>
      <c r="R79" s="1" t="str">
        <f t="shared" si="13"/>
        <v>Southampton</v>
      </c>
    </row>
    <row r="80" spans="1:18" x14ac:dyDescent="0.3">
      <c r="A80" s="2">
        <v>79</v>
      </c>
      <c r="B80" s="4">
        <v>1</v>
      </c>
      <c r="C80" s="1" t="str">
        <f t="shared" si="7"/>
        <v>Survived</v>
      </c>
      <c r="D80" s="2">
        <v>2</v>
      </c>
      <c r="E80" s="1" t="str">
        <f t="shared" si="8"/>
        <v>Second Class</v>
      </c>
      <c r="F80" s="2" t="s">
        <v>130</v>
      </c>
      <c r="G80" s="2" t="s">
        <v>13</v>
      </c>
      <c r="H80" s="2">
        <v>0.83</v>
      </c>
      <c r="I80" s="1" t="str">
        <f t="shared" si="9"/>
        <v>Young Adult</v>
      </c>
      <c r="J80" s="2">
        <v>0</v>
      </c>
      <c r="K80" s="1" t="str">
        <f t="shared" si="10"/>
        <v>No Sibling/Spouse</v>
      </c>
      <c r="L80" s="2">
        <v>2</v>
      </c>
      <c r="M80" s="1" t="str">
        <f t="shared" si="11"/>
        <v>Got Parent/Child</v>
      </c>
      <c r="N80" s="2">
        <v>248738</v>
      </c>
      <c r="O80" s="2">
        <v>29</v>
      </c>
      <c r="P80" s="1" t="str">
        <f t="shared" si="12"/>
        <v>High Fare</v>
      </c>
      <c r="Q80" s="2" t="s">
        <v>15</v>
      </c>
      <c r="R80" s="1" t="str">
        <f t="shared" si="13"/>
        <v>Southampton</v>
      </c>
    </row>
    <row r="81" spans="1:18" x14ac:dyDescent="0.3">
      <c r="A81" s="2">
        <v>80</v>
      </c>
      <c r="B81" s="4">
        <v>1</v>
      </c>
      <c r="C81" s="1" t="str">
        <f t="shared" si="7"/>
        <v>Survived</v>
      </c>
      <c r="D81" s="2">
        <v>3</v>
      </c>
      <c r="E81" s="1" t="str">
        <f t="shared" si="8"/>
        <v>Third Class</v>
      </c>
      <c r="F81" s="2" t="s">
        <v>131</v>
      </c>
      <c r="G81" s="2" t="s">
        <v>17</v>
      </c>
      <c r="H81" s="2">
        <v>30</v>
      </c>
      <c r="I81" s="1" t="str">
        <f t="shared" si="9"/>
        <v>Young Adult</v>
      </c>
      <c r="J81" s="2">
        <v>0</v>
      </c>
      <c r="K81" s="1" t="str">
        <f t="shared" si="10"/>
        <v>No Sibling/Spouse</v>
      </c>
      <c r="L81" s="2">
        <v>0</v>
      </c>
      <c r="M81" s="1" t="str">
        <f t="shared" si="11"/>
        <v>No Parent/Child</v>
      </c>
      <c r="N81" s="2">
        <v>364516</v>
      </c>
      <c r="O81" s="2">
        <v>12.475</v>
      </c>
      <c r="P81" s="1" t="str">
        <f t="shared" si="12"/>
        <v>Average Fare</v>
      </c>
      <c r="Q81" s="2" t="s">
        <v>15</v>
      </c>
      <c r="R81" s="1" t="str">
        <f t="shared" si="13"/>
        <v>Southampton</v>
      </c>
    </row>
    <row r="82" spans="1:18" x14ac:dyDescent="0.3">
      <c r="A82" s="2">
        <v>81</v>
      </c>
      <c r="B82" s="4">
        <v>0</v>
      </c>
      <c r="C82" s="1" t="str">
        <f t="shared" si="7"/>
        <v>Dead</v>
      </c>
      <c r="D82" s="2">
        <v>3</v>
      </c>
      <c r="E82" s="1" t="str">
        <f t="shared" si="8"/>
        <v>Third Class</v>
      </c>
      <c r="F82" s="2" t="s">
        <v>132</v>
      </c>
      <c r="G82" s="2" t="s">
        <v>13</v>
      </c>
      <c r="H82" s="2">
        <v>22</v>
      </c>
      <c r="I82" s="1" t="str">
        <f t="shared" si="9"/>
        <v>Young Adult</v>
      </c>
      <c r="J82" s="2">
        <v>0</v>
      </c>
      <c r="K82" s="1" t="str">
        <f t="shared" si="10"/>
        <v>No Sibling/Spouse</v>
      </c>
      <c r="L82" s="2">
        <v>0</v>
      </c>
      <c r="M82" s="1" t="str">
        <f t="shared" si="11"/>
        <v>No Parent/Child</v>
      </c>
      <c r="N82" s="2">
        <v>345767</v>
      </c>
      <c r="O82" s="2">
        <v>9</v>
      </c>
      <c r="P82" s="1" t="str">
        <f t="shared" si="12"/>
        <v>Low Fare</v>
      </c>
      <c r="Q82" s="2" t="s">
        <v>15</v>
      </c>
      <c r="R82" s="1" t="str">
        <f t="shared" si="13"/>
        <v>Southampton</v>
      </c>
    </row>
    <row r="83" spans="1:18" x14ac:dyDescent="0.3">
      <c r="A83" s="2">
        <v>82</v>
      </c>
      <c r="B83" s="4">
        <v>1</v>
      </c>
      <c r="C83" s="1" t="str">
        <f t="shared" si="7"/>
        <v>Survived</v>
      </c>
      <c r="D83" s="2">
        <v>3</v>
      </c>
      <c r="E83" s="1" t="str">
        <f t="shared" si="8"/>
        <v>Third Class</v>
      </c>
      <c r="F83" s="2" t="s">
        <v>133</v>
      </c>
      <c r="G83" s="2" t="s">
        <v>13</v>
      </c>
      <c r="H83" s="2">
        <v>29</v>
      </c>
      <c r="I83" s="1" t="str">
        <f t="shared" si="9"/>
        <v>Young Adult</v>
      </c>
      <c r="J83" s="2">
        <v>0</v>
      </c>
      <c r="K83" s="1" t="str">
        <f t="shared" si="10"/>
        <v>No Sibling/Spouse</v>
      </c>
      <c r="L83" s="2">
        <v>0</v>
      </c>
      <c r="M83" s="1" t="str">
        <f t="shared" si="11"/>
        <v>No Parent/Child</v>
      </c>
      <c r="N83" s="2">
        <v>345779</v>
      </c>
      <c r="O83" s="2">
        <v>9.5</v>
      </c>
      <c r="P83" s="1" t="str">
        <f t="shared" si="12"/>
        <v>Low Fare</v>
      </c>
      <c r="Q83" s="2" t="s">
        <v>15</v>
      </c>
      <c r="R83" s="1" t="str">
        <f t="shared" si="13"/>
        <v>Southampton</v>
      </c>
    </row>
    <row r="84" spans="1:18" x14ac:dyDescent="0.3">
      <c r="A84" s="2">
        <v>83</v>
      </c>
      <c r="B84" s="4">
        <v>1</v>
      </c>
      <c r="C84" s="1" t="str">
        <f t="shared" si="7"/>
        <v>Survived</v>
      </c>
      <c r="D84" s="2">
        <v>3</v>
      </c>
      <c r="E84" s="1" t="str">
        <f t="shared" si="8"/>
        <v>Third Class</v>
      </c>
      <c r="F84" s="2" t="s">
        <v>134</v>
      </c>
      <c r="G84" s="2" t="s">
        <v>17</v>
      </c>
      <c r="I84" s="1" t="str">
        <f t="shared" si="9"/>
        <v>No age</v>
      </c>
      <c r="J84" s="2">
        <v>0</v>
      </c>
      <c r="K84" s="1" t="str">
        <f t="shared" si="10"/>
        <v>No Sibling/Spouse</v>
      </c>
      <c r="L84" s="2">
        <v>0</v>
      </c>
      <c r="M84" s="1" t="str">
        <f t="shared" si="11"/>
        <v>No Parent/Child</v>
      </c>
      <c r="N84" s="2">
        <v>330932</v>
      </c>
      <c r="O84" s="2">
        <v>7.7874999999999996</v>
      </c>
      <c r="P84" s="1" t="str">
        <f t="shared" si="12"/>
        <v>Low Fare</v>
      </c>
      <c r="Q84" s="2" t="s">
        <v>27</v>
      </c>
      <c r="R84" s="1" t="str">
        <f t="shared" si="13"/>
        <v>Queenstown</v>
      </c>
    </row>
    <row r="85" spans="1:18" x14ac:dyDescent="0.3">
      <c r="A85" s="2">
        <v>84</v>
      </c>
      <c r="B85" s="4">
        <v>0</v>
      </c>
      <c r="C85" s="1" t="str">
        <f t="shared" si="7"/>
        <v>Dead</v>
      </c>
      <c r="D85" s="2">
        <v>1</v>
      </c>
      <c r="E85" s="1" t="str">
        <f t="shared" si="8"/>
        <v>First Class</v>
      </c>
      <c r="F85" s="2" t="s">
        <v>135</v>
      </c>
      <c r="G85" s="2" t="s">
        <v>13</v>
      </c>
      <c r="H85" s="2">
        <v>28</v>
      </c>
      <c r="I85" s="1" t="str">
        <f t="shared" si="9"/>
        <v>Young Adult</v>
      </c>
      <c r="J85" s="2">
        <v>0</v>
      </c>
      <c r="K85" s="1" t="str">
        <f t="shared" si="10"/>
        <v>No Sibling/Spouse</v>
      </c>
      <c r="L85" s="2">
        <v>0</v>
      </c>
      <c r="M85" s="1" t="str">
        <f t="shared" si="11"/>
        <v>No Parent/Child</v>
      </c>
      <c r="N85" s="2">
        <v>113059</v>
      </c>
      <c r="O85" s="2">
        <v>47.1</v>
      </c>
      <c r="P85" s="1" t="str">
        <f t="shared" si="12"/>
        <v>High Fare</v>
      </c>
      <c r="Q85" s="2" t="s">
        <v>15</v>
      </c>
      <c r="R85" s="1" t="str">
        <f t="shared" si="13"/>
        <v>Southampton</v>
      </c>
    </row>
    <row r="86" spans="1:18" x14ac:dyDescent="0.3">
      <c r="A86" s="2">
        <v>85</v>
      </c>
      <c r="B86" s="4">
        <v>1</v>
      </c>
      <c r="C86" s="1" t="str">
        <f t="shared" si="7"/>
        <v>Survived</v>
      </c>
      <c r="D86" s="2">
        <v>2</v>
      </c>
      <c r="E86" s="1" t="str">
        <f t="shared" si="8"/>
        <v>Second Class</v>
      </c>
      <c r="F86" s="2" t="s">
        <v>136</v>
      </c>
      <c r="G86" s="2" t="s">
        <v>17</v>
      </c>
      <c r="H86" s="2">
        <v>17</v>
      </c>
      <c r="I86" s="1" t="str">
        <f t="shared" si="9"/>
        <v>Young Adult</v>
      </c>
      <c r="J86" s="2">
        <v>0</v>
      </c>
      <c r="K86" s="1" t="str">
        <f t="shared" si="10"/>
        <v>No Sibling/Spouse</v>
      </c>
      <c r="L86" s="2">
        <v>0</v>
      </c>
      <c r="M86" s="1" t="str">
        <f t="shared" si="11"/>
        <v>No Parent/Child</v>
      </c>
      <c r="N86" s="2" t="s">
        <v>137</v>
      </c>
      <c r="O86" s="2">
        <v>10.5</v>
      </c>
      <c r="P86" s="1" t="str">
        <f t="shared" si="12"/>
        <v>Average Fare</v>
      </c>
      <c r="Q86" s="2" t="s">
        <v>15</v>
      </c>
      <c r="R86" s="1" t="str">
        <f t="shared" si="13"/>
        <v>Southampton</v>
      </c>
    </row>
    <row r="87" spans="1:18" x14ac:dyDescent="0.3">
      <c r="A87" s="2">
        <v>86</v>
      </c>
      <c r="B87" s="4">
        <v>1</v>
      </c>
      <c r="C87" s="1" t="str">
        <f t="shared" si="7"/>
        <v>Survived</v>
      </c>
      <c r="D87" s="2">
        <v>3</v>
      </c>
      <c r="E87" s="1" t="str">
        <f t="shared" si="8"/>
        <v>Third Class</v>
      </c>
      <c r="F87" s="2" t="s">
        <v>138</v>
      </c>
      <c r="G87" s="2" t="s">
        <v>17</v>
      </c>
      <c r="H87" s="2">
        <v>33</v>
      </c>
      <c r="I87" s="1" t="str">
        <f t="shared" si="9"/>
        <v>Young Adult</v>
      </c>
      <c r="J87" s="2">
        <v>3</v>
      </c>
      <c r="K87" s="1" t="str">
        <f t="shared" si="10"/>
        <v>Got Sibling/Spouse</v>
      </c>
      <c r="L87" s="2">
        <v>0</v>
      </c>
      <c r="M87" s="1" t="str">
        <f t="shared" si="11"/>
        <v>No Parent/Child</v>
      </c>
      <c r="N87" s="2">
        <v>3101278</v>
      </c>
      <c r="O87" s="2">
        <v>15.85</v>
      </c>
      <c r="P87" s="1" t="str">
        <f t="shared" si="12"/>
        <v>Average Fare</v>
      </c>
      <c r="Q87" s="2" t="s">
        <v>15</v>
      </c>
      <c r="R87" s="1" t="str">
        <f t="shared" si="13"/>
        <v>Southampton</v>
      </c>
    </row>
    <row r="88" spans="1:18" x14ac:dyDescent="0.3">
      <c r="A88" s="2">
        <v>87</v>
      </c>
      <c r="B88" s="4">
        <v>0</v>
      </c>
      <c r="C88" s="1" t="str">
        <f t="shared" si="7"/>
        <v>Dead</v>
      </c>
      <c r="D88" s="2">
        <v>3</v>
      </c>
      <c r="E88" s="1" t="str">
        <f t="shared" si="8"/>
        <v>Third Class</v>
      </c>
      <c r="F88" s="2" t="s">
        <v>139</v>
      </c>
      <c r="G88" s="2" t="s">
        <v>13</v>
      </c>
      <c r="H88" s="2">
        <v>16</v>
      </c>
      <c r="I88" s="1" t="str">
        <f t="shared" si="9"/>
        <v>Young Adult</v>
      </c>
      <c r="J88" s="2">
        <v>1</v>
      </c>
      <c r="K88" s="1" t="str">
        <f t="shared" si="10"/>
        <v>Got Sibling/Spouse</v>
      </c>
      <c r="L88" s="2">
        <v>3</v>
      </c>
      <c r="M88" s="1" t="str">
        <f t="shared" si="11"/>
        <v>Got Parent/Child</v>
      </c>
      <c r="N88" s="2" t="s">
        <v>140</v>
      </c>
      <c r="O88" s="2">
        <v>34.375</v>
      </c>
      <c r="P88" s="1" t="str">
        <f t="shared" si="12"/>
        <v>High Fare</v>
      </c>
      <c r="Q88" s="2" t="s">
        <v>15</v>
      </c>
      <c r="R88" s="1" t="str">
        <f t="shared" si="13"/>
        <v>Southampton</v>
      </c>
    </row>
    <row r="89" spans="1:18" x14ac:dyDescent="0.3">
      <c r="A89" s="2">
        <v>88</v>
      </c>
      <c r="B89" s="4">
        <v>0</v>
      </c>
      <c r="C89" s="1" t="str">
        <f t="shared" si="7"/>
        <v>Dead</v>
      </c>
      <c r="D89" s="2">
        <v>3</v>
      </c>
      <c r="E89" s="1" t="str">
        <f t="shared" si="8"/>
        <v>Third Class</v>
      </c>
      <c r="F89" s="2" t="s">
        <v>141</v>
      </c>
      <c r="G89" s="2" t="s">
        <v>13</v>
      </c>
      <c r="I89" s="1" t="str">
        <f t="shared" si="9"/>
        <v>No age</v>
      </c>
      <c r="J89" s="2">
        <v>0</v>
      </c>
      <c r="K89" s="1" t="str">
        <f t="shared" si="10"/>
        <v>No Sibling/Spouse</v>
      </c>
      <c r="L89" s="2">
        <v>0</v>
      </c>
      <c r="M89" s="1" t="str">
        <f t="shared" si="11"/>
        <v>No Parent/Child</v>
      </c>
      <c r="N89" s="2" t="s">
        <v>142</v>
      </c>
      <c r="O89" s="2">
        <v>8.0500000000000007</v>
      </c>
      <c r="P89" s="1" t="str">
        <f t="shared" si="12"/>
        <v>Low Fare</v>
      </c>
      <c r="Q89" s="2" t="s">
        <v>15</v>
      </c>
      <c r="R89" s="1" t="str">
        <f t="shared" si="13"/>
        <v>Southampton</v>
      </c>
    </row>
    <row r="90" spans="1:18" x14ac:dyDescent="0.3">
      <c r="A90" s="2">
        <v>89</v>
      </c>
      <c r="B90" s="4">
        <v>1</v>
      </c>
      <c r="C90" s="1" t="str">
        <f t="shared" si="7"/>
        <v>Survived</v>
      </c>
      <c r="D90" s="2">
        <v>1</v>
      </c>
      <c r="E90" s="1" t="str">
        <f t="shared" si="8"/>
        <v>First Class</v>
      </c>
      <c r="F90" s="2" t="s">
        <v>143</v>
      </c>
      <c r="G90" s="2" t="s">
        <v>17</v>
      </c>
      <c r="H90" s="2">
        <v>23</v>
      </c>
      <c r="I90" s="1" t="str">
        <f t="shared" si="9"/>
        <v>Young Adult</v>
      </c>
      <c r="J90" s="2">
        <v>3</v>
      </c>
      <c r="K90" s="1" t="str">
        <f t="shared" si="10"/>
        <v>Got Sibling/Spouse</v>
      </c>
      <c r="L90" s="2">
        <v>2</v>
      </c>
      <c r="M90" s="1" t="str">
        <f t="shared" si="11"/>
        <v>Got Parent/Child</v>
      </c>
      <c r="N90" s="2">
        <v>19950</v>
      </c>
      <c r="O90" s="2">
        <v>263</v>
      </c>
      <c r="P90" s="1" t="str">
        <f t="shared" si="12"/>
        <v>High Fare</v>
      </c>
      <c r="Q90" s="2" t="s">
        <v>15</v>
      </c>
      <c r="R90" s="1" t="str">
        <f t="shared" si="13"/>
        <v>Southampton</v>
      </c>
    </row>
    <row r="91" spans="1:18" x14ac:dyDescent="0.3">
      <c r="A91" s="2">
        <v>90</v>
      </c>
      <c r="B91" s="4">
        <v>0</v>
      </c>
      <c r="C91" s="1" t="str">
        <f t="shared" si="7"/>
        <v>Dead</v>
      </c>
      <c r="D91" s="2">
        <v>3</v>
      </c>
      <c r="E91" s="1" t="str">
        <f t="shared" si="8"/>
        <v>Third Class</v>
      </c>
      <c r="F91" s="2" t="s">
        <v>144</v>
      </c>
      <c r="G91" s="2" t="s">
        <v>13</v>
      </c>
      <c r="H91" s="2">
        <v>24</v>
      </c>
      <c r="I91" s="1" t="str">
        <f t="shared" si="9"/>
        <v>Young Adult</v>
      </c>
      <c r="J91" s="2">
        <v>0</v>
      </c>
      <c r="K91" s="1" t="str">
        <f t="shared" si="10"/>
        <v>No Sibling/Spouse</v>
      </c>
      <c r="L91" s="2">
        <v>0</v>
      </c>
      <c r="M91" s="1" t="str">
        <f t="shared" si="11"/>
        <v>No Parent/Child</v>
      </c>
      <c r="N91" s="2">
        <v>343275</v>
      </c>
      <c r="O91" s="2">
        <v>8.0500000000000007</v>
      </c>
      <c r="P91" s="1" t="str">
        <f t="shared" si="12"/>
        <v>Low Fare</v>
      </c>
      <c r="Q91" s="2" t="s">
        <v>15</v>
      </c>
      <c r="R91" s="1" t="str">
        <f t="shared" si="13"/>
        <v>Southampton</v>
      </c>
    </row>
    <row r="92" spans="1:18" x14ac:dyDescent="0.3">
      <c r="A92" s="2">
        <v>91</v>
      </c>
      <c r="B92" s="4">
        <v>0</v>
      </c>
      <c r="C92" s="1" t="str">
        <f t="shared" si="7"/>
        <v>Dead</v>
      </c>
      <c r="D92" s="2">
        <v>3</v>
      </c>
      <c r="E92" s="1" t="str">
        <f t="shared" si="8"/>
        <v>Third Class</v>
      </c>
      <c r="F92" s="2" t="s">
        <v>145</v>
      </c>
      <c r="G92" s="2" t="s">
        <v>13</v>
      </c>
      <c r="H92" s="2">
        <v>29</v>
      </c>
      <c r="I92" s="1" t="str">
        <f t="shared" si="9"/>
        <v>Young Adult</v>
      </c>
      <c r="J92" s="2">
        <v>0</v>
      </c>
      <c r="K92" s="1" t="str">
        <f t="shared" si="10"/>
        <v>No Sibling/Spouse</v>
      </c>
      <c r="L92" s="2">
        <v>0</v>
      </c>
      <c r="M92" s="1" t="str">
        <f t="shared" si="11"/>
        <v>No Parent/Child</v>
      </c>
      <c r="N92" s="2">
        <v>343276</v>
      </c>
      <c r="O92" s="2">
        <v>8.0500000000000007</v>
      </c>
      <c r="P92" s="1" t="str">
        <f t="shared" si="12"/>
        <v>Low Fare</v>
      </c>
      <c r="Q92" s="2" t="s">
        <v>15</v>
      </c>
      <c r="R92" s="1" t="str">
        <f t="shared" si="13"/>
        <v>Southampton</v>
      </c>
    </row>
    <row r="93" spans="1:18" x14ac:dyDescent="0.3">
      <c r="A93" s="2">
        <v>92</v>
      </c>
      <c r="B93" s="4">
        <v>0</v>
      </c>
      <c r="C93" s="1" t="str">
        <f t="shared" si="7"/>
        <v>Dead</v>
      </c>
      <c r="D93" s="2">
        <v>3</v>
      </c>
      <c r="E93" s="1" t="str">
        <f t="shared" si="8"/>
        <v>Third Class</v>
      </c>
      <c r="F93" s="2" t="s">
        <v>146</v>
      </c>
      <c r="G93" s="2" t="s">
        <v>13</v>
      </c>
      <c r="H93" s="2">
        <v>20</v>
      </c>
      <c r="I93" s="1" t="str">
        <f t="shared" si="9"/>
        <v>Young Adult</v>
      </c>
      <c r="J93" s="2">
        <v>0</v>
      </c>
      <c r="K93" s="1" t="str">
        <f t="shared" si="10"/>
        <v>No Sibling/Spouse</v>
      </c>
      <c r="L93" s="2">
        <v>0</v>
      </c>
      <c r="M93" s="1" t="str">
        <f t="shared" si="11"/>
        <v>No Parent/Child</v>
      </c>
      <c r="N93" s="2">
        <v>347466</v>
      </c>
      <c r="O93" s="2">
        <v>7.8541999999999996</v>
      </c>
      <c r="P93" s="1" t="str">
        <f t="shared" si="12"/>
        <v>Low Fare</v>
      </c>
      <c r="Q93" s="2" t="s">
        <v>15</v>
      </c>
      <c r="R93" s="1" t="str">
        <f t="shared" si="13"/>
        <v>Southampton</v>
      </c>
    </row>
    <row r="94" spans="1:18" x14ac:dyDescent="0.3">
      <c r="A94" s="2">
        <v>93</v>
      </c>
      <c r="B94" s="4">
        <v>0</v>
      </c>
      <c r="C94" s="1" t="str">
        <f t="shared" si="7"/>
        <v>Dead</v>
      </c>
      <c r="D94" s="2">
        <v>1</v>
      </c>
      <c r="E94" s="1" t="str">
        <f t="shared" si="8"/>
        <v>First Class</v>
      </c>
      <c r="F94" s="2" t="s">
        <v>147</v>
      </c>
      <c r="G94" s="2" t="s">
        <v>13</v>
      </c>
      <c r="H94" s="2">
        <v>46</v>
      </c>
      <c r="I94" s="1" t="str">
        <f t="shared" si="9"/>
        <v>Middle-aged Adult</v>
      </c>
      <c r="J94" s="2">
        <v>1</v>
      </c>
      <c r="K94" s="1" t="str">
        <f t="shared" si="10"/>
        <v>Got Sibling/Spouse</v>
      </c>
      <c r="L94" s="2">
        <v>0</v>
      </c>
      <c r="M94" s="1" t="str">
        <f t="shared" si="11"/>
        <v>No Parent/Child</v>
      </c>
      <c r="N94" s="2" t="s">
        <v>148</v>
      </c>
      <c r="O94" s="2">
        <v>61.174999999999997</v>
      </c>
      <c r="P94" s="1" t="str">
        <f t="shared" si="12"/>
        <v>High Fare</v>
      </c>
      <c r="Q94" s="2" t="s">
        <v>15</v>
      </c>
      <c r="R94" s="1" t="str">
        <f t="shared" si="13"/>
        <v>Southampton</v>
      </c>
    </row>
    <row r="95" spans="1:18" x14ac:dyDescent="0.3">
      <c r="A95" s="2">
        <v>94</v>
      </c>
      <c r="B95" s="4">
        <v>0</v>
      </c>
      <c r="C95" s="1" t="str">
        <f t="shared" si="7"/>
        <v>Dead</v>
      </c>
      <c r="D95" s="2">
        <v>3</v>
      </c>
      <c r="E95" s="1" t="str">
        <f t="shared" si="8"/>
        <v>Third Class</v>
      </c>
      <c r="F95" s="2" t="s">
        <v>150</v>
      </c>
      <c r="G95" s="2" t="s">
        <v>13</v>
      </c>
      <c r="H95" s="2">
        <v>26</v>
      </c>
      <c r="I95" s="1" t="str">
        <f t="shared" si="9"/>
        <v>Young Adult</v>
      </c>
      <c r="J95" s="2">
        <v>1</v>
      </c>
      <c r="K95" s="1" t="str">
        <f t="shared" si="10"/>
        <v>Got Sibling/Spouse</v>
      </c>
      <c r="L95" s="2">
        <v>2</v>
      </c>
      <c r="M95" s="1" t="str">
        <f t="shared" si="11"/>
        <v>Got Parent/Child</v>
      </c>
      <c r="N95" s="2" t="s">
        <v>151</v>
      </c>
      <c r="O95" s="2">
        <v>20.574999999999999</v>
      </c>
      <c r="P95" s="1" t="str">
        <f t="shared" si="12"/>
        <v>High Fare</v>
      </c>
      <c r="Q95" s="2" t="s">
        <v>15</v>
      </c>
      <c r="R95" s="1" t="str">
        <f t="shared" si="13"/>
        <v>Southampton</v>
      </c>
    </row>
    <row r="96" spans="1:18" x14ac:dyDescent="0.3">
      <c r="A96" s="2">
        <v>95</v>
      </c>
      <c r="B96" s="4">
        <v>0</v>
      </c>
      <c r="C96" s="1" t="str">
        <f t="shared" si="7"/>
        <v>Dead</v>
      </c>
      <c r="D96" s="2">
        <v>3</v>
      </c>
      <c r="E96" s="1" t="str">
        <f t="shared" si="8"/>
        <v>Third Class</v>
      </c>
      <c r="F96" s="2" t="s">
        <v>152</v>
      </c>
      <c r="G96" s="2" t="s">
        <v>13</v>
      </c>
      <c r="H96" s="2">
        <v>59</v>
      </c>
      <c r="I96" s="1" t="str">
        <f t="shared" si="9"/>
        <v>Elderly</v>
      </c>
      <c r="J96" s="2">
        <v>0</v>
      </c>
      <c r="K96" s="1" t="str">
        <f t="shared" si="10"/>
        <v>No Sibling/Spouse</v>
      </c>
      <c r="L96" s="2">
        <v>0</v>
      </c>
      <c r="M96" s="1" t="str">
        <f t="shared" si="11"/>
        <v>No Parent/Child</v>
      </c>
      <c r="N96" s="2">
        <v>364500</v>
      </c>
      <c r="O96" s="2">
        <v>7.25</v>
      </c>
      <c r="P96" s="1" t="str">
        <f t="shared" si="12"/>
        <v>Low Fare</v>
      </c>
      <c r="Q96" s="2" t="s">
        <v>15</v>
      </c>
      <c r="R96" s="1" t="str">
        <f t="shared" si="13"/>
        <v>Southampton</v>
      </c>
    </row>
    <row r="97" spans="1:18" x14ac:dyDescent="0.3">
      <c r="A97" s="2">
        <v>96</v>
      </c>
      <c r="B97" s="4">
        <v>0</v>
      </c>
      <c r="C97" s="1" t="str">
        <f t="shared" si="7"/>
        <v>Dead</v>
      </c>
      <c r="D97" s="2">
        <v>3</v>
      </c>
      <c r="E97" s="1" t="str">
        <f t="shared" si="8"/>
        <v>Third Class</v>
      </c>
      <c r="F97" s="2" t="s">
        <v>153</v>
      </c>
      <c r="G97" s="2" t="s">
        <v>13</v>
      </c>
      <c r="I97" s="1" t="str">
        <f t="shared" si="9"/>
        <v>No age</v>
      </c>
      <c r="J97" s="2">
        <v>0</v>
      </c>
      <c r="K97" s="1" t="str">
        <f t="shared" si="10"/>
        <v>No Sibling/Spouse</v>
      </c>
      <c r="L97" s="2">
        <v>0</v>
      </c>
      <c r="M97" s="1" t="str">
        <f t="shared" si="11"/>
        <v>No Parent/Child</v>
      </c>
      <c r="N97" s="2">
        <v>374910</v>
      </c>
      <c r="O97" s="2">
        <v>8.0500000000000007</v>
      </c>
      <c r="P97" s="1" t="str">
        <f t="shared" si="12"/>
        <v>Low Fare</v>
      </c>
      <c r="Q97" s="2" t="s">
        <v>15</v>
      </c>
      <c r="R97" s="1" t="str">
        <f t="shared" si="13"/>
        <v>Southampton</v>
      </c>
    </row>
    <row r="98" spans="1:18" x14ac:dyDescent="0.3">
      <c r="A98" s="2">
        <v>97</v>
      </c>
      <c r="B98" s="4">
        <v>0</v>
      </c>
      <c r="C98" s="1" t="str">
        <f t="shared" si="7"/>
        <v>Dead</v>
      </c>
      <c r="D98" s="2">
        <v>1</v>
      </c>
      <c r="E98" s="1" t="str">
        <f t="shared" si="8"/>
        <v>First Class</v>
      </c>
      <c r="F98" s="2" t="s">
        <v>154</v>
      </c>
      <c r="G98" s="2" t="s">
        <v>13</v>
      </c>
      <c r="H98" s="2">
        <v>71</v>
      </c>
      <c r="I98" s="1" t="str">
        <f t="shared" si="9"/>
        <v>Elderly</v>
      </c>
      <c r="J98" s="2">
        <v>0</v>
      </c>
      <c r="K98" s="1" t="str">
        <f t="shared" si="10"/>
        <v>No Sibling/Spouse</v>
      </c>
      <c r="L98" s="2">
        <v>0</v>
      </c>
      <c r="M98" s="1" t="str">
        <f t="shared" si="11"/>
        <v>No Parent/Child</v>
      </c>
      <c r="N98" s="2" t="s">
        <v>155</v>
      </c>
      <c r="O98" s="2">
        <v>34.654200000000003</v>
      </c>
      <c r="P98" s="1" t="str">
        <f t="shared" si="12"/>
        <v>High Fare</v>
      </c>
      <c r="Q98" s="2" t="s">
        <v>20</v>
      </c>
      <c r="R98" s="1" t="str">
        <f t="shared" si="13"/>
        <v>Cherbourg</v>
      </c>
    </row>
    <row r="99" spans="1:18" x14ac:dyDescent="0.3">
      <c r="A99" s="2">
        <v>98</v>
      </c>
      <c r="B99" s="4">
        <v>1</v>
      </c>
      <c r="C99" s="1" t="str">
        <f t="shared" si="7"/>
        <v>Survived</v>
      </c>
      <c r="D99" s="2">
        <v>1</v>
      </c>
      <c r="E99" s="1" t="str">
        <f t="shared" si="8"/>
        <v>First Class</v>
      </c>
      <c r="F99" s="2" t="s">
        <v>157</v>
      </c>
      <c r="G99" s="2" t="s">
        <v>13</v>
      </c>
      <c r="H99" s="2">
        <v>23</v>
      </c>
      <c r="I99" s="1" t="str">
        <f t="shared" si="9"/>
        <v>Young Adult</v>
      </c>
      <c r="J99" s="2">
        <v>0</v>
      </c>
      <c r="K99" s="1" t="str">
        <f t="shared" si="10"/>
        <v>No Sibling/Spouse</v>
      </c>
      <c r="L99" s="2">
        <v>1</v>
      </c>
      <c r="M99" s="1" t="str">
        <f t="shared" si="11"/>
        <v>Got Parent/Child</v>
      </c>
      <c r="N99" s="2" t="s">
        <v>158</v>
      </c>
      <c r="O99" s="2">
        <v>63.3583</v>
      </c>
      <c r="P99" s="1" t="str">
        <f t="shared" si="12"/>
        <v>High Fare</v>
      </c>
      <c r="Q99" s="2" t="s">
        <v>20</v>
      </c>
      <c r="R99" s="1" t="str">
        <f t="shared" si="13"/>
        <v>Cherbourg</v>
      </c>
    </row>
    <row r="100" spans="1:18" x14ac:dyDescent="0.3">
      <c r="A100" s="2">
        <v>99</v>
      </c>
      <c r="B100" s="4">
        <v>1</v>
      </c>
      <c r="C100" s="1" t="str">
        <f t="shared" si="7"/>
        <v>Survived</v>
      </c>
      <c r="D100" s="2">
        <v>2</v>
      </c>
      <c r="E100" s="1" t="str">
        <f t="shared" si="8"/>
        <v>Second Class</v>
      </c>
      <c r="F100" s="2" t="s">
        <v>160</v>
      </c>
      <c r="G100" s="2" t="s">
        <v>17</v>
      </c>
      <c r="H100" s="2">
        <v>34</v>
      </c>
      <c r="I100" s="1" t="str">
        <f t="shared" si="9"/>
        <v>Young Adult</v>
      </c>
      <c r="J100" s="2">
        <v>0</v>
      </c>
      <c r="K100" s="1" t="str">
        <f t="shared" si="10"/>
        <v>No Sibling/Spouse</v>
      </c>
      <c r="L100" s="2">
        <v>1</v>
      </c>
      <c r="M100" s="1" t="str">
        <f t="shared" si="11"/>
        <v>Got Parent/Child</v>
      </c>
      <c r="N100" s="2">
        <v>231919</v>
      </c>
      <c r="O100" s="2">
        <v>23</v>
      </c>
      <c r="P100" s="1" t="str">
        <f t="shared" si="12"/>
        <v>High Fare</v>
      </c>
      <c r="Q100" s="2" t="s">
        <v>15</v>
      </c>
      <c r="R100" s="1" t="str">
        <f t="shared" si="13"/>
        <v>Southampton</v>
      </c>
    </row>
    <row r="101" spans="1:18" x14ac:dyDescent="0.3">
      <c r="A101" s="2">
        <v>100</v>
      </c>
      <c r="B101" s="4">
        <v>0</v>
      </c>
      <c r="C101" s="1" t="str">
        <f t="shared" si="7"/>
        <v>Dead</v>
      </c>
      <c r="D101" s="2">
        <v>2</v>
      </c>
      <c r="E101" s="1" t="str">
        <f t="shared" si="8"/>
        <v>Second Class</v>
      </c>
      <c r="F101" s="2" t="s">
        <v>161</v>
      </c>
      <c r="G101" s="2" t="s">
        <v>13</v>
      </c>
      <c r="H101" s="2">
        <v>34</v>
      </c>
      <c r="I101" s="1" t="str">
        <f t="shared" si="9"/>
        <v>Young Adult</v>
      </c>
      <c r="J101" s="2">
        <v>1</v>
      </c>
      <c r="K101" s="1" t="str">
        <f t="shared" si="10"/>
        <v>Got Sibling/Spouse</v>
      </c>
      <c r="L101" s="2">
        <v>0</v>
      </c>
      <c r="M101" s="1" t="str">
        <f t="shared" si="11"/>
        <v>No Parent/Child</v>
      </c>
      <c r="N101" s="2">
        <v>244367</v>
      </c>
      <c r="O101" s="2">
        <v>26</v>
      </c>
      <c r="P101" s="1" t="str">
        <f t="shared" si="12"/>
        <v>High Fare</v>
      </c>
      <c r="Q101" s="2" t="s">
        <v>15</v>
      </c>
      <c r="R101" s="1" t="str">
        <f t="shared" si="13"/>
        <v>Southampton</v>
      </c>
    </row>
    <row r="102" spans="1:18" x14ac:dyDescent="0.3">
      <c r="A102" s="2">
        <v>101</v>
      </c>
      <c r="B102" s="4">
        <v>0</v>
      </c>
      <c r="C102" s="1" t="str">
        <f t="shared" si="7"/>
        <v>Dead</v>
      </c>
      <c r="D102" s="2">
        <v>3</v>
      </c>
      <c r="E102" s="1" t="str">
        <f t="shared" si="8"/>
        <v>Third Class</v>
      </c>
      <c r="F102" s="2" t="s">
        <v>162</v>
      </c>
      <c r="G102" s="2" t="s">
        <v>17</v>
      </c>
      <c r="H102" s="2">
        <v>28</v>
      </c>
      <c r="I102" s="1" t="str">
        <f t="shared" si="9"/>
        <v>Young Adult</v>
      </c>
      <c r="J102" s="2">
        <v>0</v>
      </c>
      <c r="K102" s="1" t="str">
        <f t="shared" si="10"/>
        <v>No Sibling/Spouse</v>
      </c>
      <c r="L102" s="2">
        <v>0</v>
      </c>
      <c r="M102" s="1" t="str">
        <f t="shared" si="11"/>
        <v>No Parent/Child</v>
      </c>
      <c r="N102" s="2">
        <v>349245</v>
      </c>
      <c r="O102" s="2">
        <v>7.8958000000000004</v>
      </c>
      <c r="P102" s="1" t="str">
        <f t="shared" si="12"/>
        <v>Low Fare</v>
      </c>
      <c r="Q102" s="2" t="s">
        <v>15</v>
      </c>
      <c r="R102" s="1" t="str">
        <f t="shared" si="13"/>
        <v>Southampton</v>
      </c>
    </row>
    <row r="103" spans="1:18" x14ac:dyDescent="0.3">
      <c r="A103" s="2">
        <v>102</v>
      </c>
      <c r="B103" s="4">
        <v>0</v>
      </c>
      <c r="C103" s="1" t="str">
        <f t="shared" si="7"/>
        <v>Dead</v>
      </c>
      <c r="D103" s="2">
        <v>3</v>
      </c>
      <c r="E103" s="1" t="str">
        <f t="shared" si="8"/>
        <v>Third Class</v>
      </c>
      <c r="F103" s="2" t="s">
        <v>1213</v>
      </c>
      <c r="G103" s="2" t="s">
        <v>13</v>
      </c>
      <c r="I103" s="1" t="str">
        <f t="shared" si="9"/>
        <v>No age</v>
      </c>
      <c r="J103" s="2">
        <v>0</v>
      </c>
      <c r="K103" s="1" t="str">
        <f t="shared" si="10"/>
        <v>No Sibling/Spouse</v>
      </c>
      <c r="L103" s="2">
        <v>0</v>
      </c>
      <c r="M103" s="1" t="str">
        <f t="shared" si="11"/>
        <v>No Parent/Child</v>
      </c>
      <c r="N103" s="2">
        <v>349215</v>
      </c>
      <c r="O103" s="2">
        <v>7.8958000000000004</v>
      </c>
      <c r="P103" s="1" t="str">
        <f t="shared" si="12"/>
        <v>Low Fare</v>
      </c>
      <c r="Q103" s="2" t="s">
        <v>15</v>
      </c>
      <c r="R103" s="1" t="str">
        <f t="shared" si="13"/>
        <v>Southampton</v>
      </c>
    </row>
    <row r="104" spans="1:18" x14ac:dyDescent="0.3">
      <c r="A104" s="2">
        <v>103</v>
      </c>
      <c r="B104" s="4">
        <v>0</v>
      </c>
      <c r="C104" s="1" t="str">
        <f t="shared" si="7"/>
        <v>Dead</v>
      </c>
      <c r="D104" s="2">
        <v>1</v>
      </c>
      <c r="E104" s="1" t="str">
        <f t="shared" si="8"/>
        <v>First Class</v>
      </c>
      <c r="F104" s="2" t="s">
        <v>163</v>
      </c>
      <c r="G104" s="2" t="s">
        <v>13</v>
      </c>
      <c r="H104" s="2">
        <v>21</v>
      </c>
      <c r="I104" s="1" t="str">
        <f t="shared" si="9"/>
        <v>Young Adult</v>
      </c>
      <c r="J104" s="2">
        <v>0</v>
      </c>
      <c r="K104" s="1" t="str">
        <f t="shared" si="10"/>
        <v>No Sibling/Spouse</v>
      </c>
      <c r="L104" s="2">
        <v>1</v>
      </c>
      <c r="M104" s="1" t="str">
        <f t="shared" si="11"/>
        <v>Got Parent/Child</v>
      </c>
      <c r="N104" s="2">
        <v>35281</v>
      </c>
      <c r="O104" s="2">
        <v>77.287499999999994</v>
      </c>
      <c r="P104" s="1" t="str">
        <f t="shared" si="12"/>
        <v>High Fare</v>
      </c>
      <c r="Q104" s="2" t="s">
        <v>15</v>
      </c>
      <c r="R104" s="1" t="str">
        <f t="shared" si="13"/>
        <v>Southampton</v>
      </c>
    </row>
    <row r="105" spans="1:18" x14ac:dyDescent="0.3">
      <c r="A105" s="2">
        <v>104</v>
      </c>
      <c r="B105" s="4">
        <v>0</v>
      </c>
      <c r="C105" s="1" t="str">
        <f t="shared" si="7"/>
        <v>Dead</v>
      </c>
      <c r="D105" s="2">
        <v>3</v>
      </c>
      <c r="E105" s="1" t="str">
        <f t="shared" si="8"/>
        <v>Third Class</v>
      </c>
      <c r="F105" s="2" t="s">
        <v>165</v>
      </c>
      <c r="G105" s="2" t="s">
        <v>13</v>
      </c>
      <c r="H105" s="2">
        <v>33</v>
      </c>
      <c r="I105" s="1" t="str">
        <f t="shared" si="9"/>
        <v>Young Adult</v>
      </c>
      <c r="J105" s="2">
        <v>0</v>
      </c>
      <c r="K105" s="1" t="str">
        <f t="shared" si="10"/>
        <v>No Sibling/Spouse</v>
      </c>
      <c r="L105" s="2">
        <v>0</v>
      </c>
      <c r="M105" s="1" t="str">
        <f t="shared" si="11"/>
        <v>No Parent/Child</v>
      </c>
      <c r="N105" s="2">
        <v>7540</v>
      </c>
      <c r="O105" s="2">
        <v>8.6541999999999994</v>
      </c>
      <c r="P105" s="1" t="str">
        <f t="shared" si="12"/>
        <v>Low Fare</v>
      </c>
      <c r="Q105" s="2" t="s">
        <v>15</v>
      </c>
      <c r="R105" s="1" t="str">
        <f t="shared" si="13"/>
        <v>Southampton</v>
      </c>
    </row>
    <row r="106" spans="1:18" x14ac:dyDescent="0.3">
      <c r="A106" s="2">
        <v>105</v>
      </c>
      <c r="B106" s="4">
        <v>0</v>
      </c>
      <c r="C106" s="1" t="str">
        <f t="shared" si="7"/>
        <v>Dead</v>
      </c>
      <c r="D106" s="2">
        <v>3</v>
      </c>
      <c r="E106" s="1" t="str">
        <f t="shared" si="8"/>
        <v>Third Class</v>
      </c>
      <c r="F106" s="2" t="s">
        <v>166</v>
      </c>
      <c r="G106" s="2" t="s">
        <v>13</v>
      </c>
      <c r="H106" s="2">
        <v>37</v>
      </c>
      <c r="I106" s="1" t="str">
        <f t="shared" si="9"/>
        <v>Middle-aged Adult</v>
      </c>
      <c r="J106" s="2">
        <v>2</v>
      </c>
      <c r="K106" s="1" t="str">
        <f t="shared" si="10"/>
        <v>Got Sibling/Spouse</v>
      </c>
      <c r="L106" s="2">
        <v>0</v>
      </c>
      <c r="M106" s="1" t="str">
        <f t="shared" si="11"/>
        <v>No Parent/Child</v>
      </c>
      <c r="N106" s="2">
        <v>3101276</v>
      </c>
      <c r="O106" s="2">
        <v>7.9249999999999998</v>
      </c>
      <c r="P106" s="1" t="str">
        <f t="shared" si="12"/>
        <v>Low Fare</v>
      </c>
      <c r="Q106" s="2" t="s">
        <v>15</v>
      </c>
      <c r="R106" s="1" t="str">
        <f t="shared" si="13"/>
        <v>Southampton</v>
      </c>
    </row>
    <row r="107" spans="1:18" x14ac:dyDescent="0.3">
      <c r="A107" s="2">
        <v>106</v>
      </c>
      <c r="B107" s="4">
        <v>0</v>
      </c>
      <c r="C107" s="1" t="str">
        <f t="shared" si="7"/>
        <v>Dead</v>
      </c>
      <c r="D107" s="2">
        <v>3</v>
      </c>
      <c r="E107" s="1" t="str">
        <f t="shared" si="8"/>
        <v>Third Class</v>
      </c>
      <c r="F107" s="2" t="s">
        <v>167</v>
      </c>
      <c r="G107" s="2" t="s">
        <v>13</v>
      </c>
      <c r="H107" s="2">
        <v>28</v>
      </c>
      <c r="I107" s="1" t="str">
        <f t="shared" si="9"/>
        <v>Young Adult</v>
      </c>
      <c r="J107" s="2">
        <v>0</v>
      </c>
      <c r="K107" s="1" t="str">
        <f t="shared" si="10"/>
        <v>No Sibling/Spouse</v>
      </c>
      <c r="L107" s="2">
        <v>0</v>
      </c>
      <c r="M107" s="1" t="str">
        <f t="shared" si="11"/>
        <v>No Parent/Child</v>
      </c>
      <c r="N107" s="2">
        <v>349207</v>
      </c>
      <c r="O107" s="2">
        <v>7.8958000000000004</v>
      </c>
      <c r="P107" s="1" t="str">
        <f t="shared" si="12"/>
        <v>Low Fare</v>
      </c>
      <c r="Q107" s="2" t="s">
        <v>15</v>
      </c>
      <c r="R107" s="1" t="str">
        <f t="shared" si="13"/>
        <v>Southampton</v>
      </c>
    </row>
    <row r="108" spans="1:18" x14ac:dyDescent="0.3">
      <c r="A108" s="2">
        <v>107</v>
      </c>
      <c r="B108" s="4">
        <v>1</v>
      </c>
      <c r="C108" s="1" t="str">
        <f t="shared" si="7"/>
        <v>Survived</v>
      </c>
      <c r="D108" s="2">
        <v>3</v>
      </c>
      <c r="E108" s="1" t="str">
        <f t="shared" si="8"/>
        <v>Third Class</v>
      </c>
      <c r="F108" s="2" t="s">
        <v>168</v>
      </c>
      <c r="G108" s="2" t="s">
        <v>17</v>
      </c>
      <c r="H108" s="2">
        <v>21</v>
      </c>
      <c r="I108" s="1" t="str">
        <f t="shared" si="9"/>
        <v>Young Adult</v>
      </c>
      <c r="J108" s="2">
        <v>0</v>
      </c>
      <c r="K108" s="1" t="str">
        <f t="shared" si="10"/>
        <v>No Sibling/Spouse</v>
      </c>
      <c r="L108" s="2">
        <v>0</v>
      </c>
      <c r="M108" s="1" t="str">
        <f t="shared" si="11"/>
        <v>No Parent/Child</v>
      </c>
      <c r="N108" s="2">
        <v>343120</v>
      </c>
      <c r="O108" s="2">
        <v>7.65</v>
      </c>
      <c r="P108" s="1" t="str">
        <f t="shared" si="12"/>
        <v>Low Fare</v>
      </c>
      <c r="Q108" s="2" t="s">
        <v>15</v>
      </c>
      <c r="R108" s="1" t="str">
        <f t="shared" si="13"/>
        <v>Southampton</v>
      </c>
    </row>
    <row r="109" spans="1:18" x14ac:dyDescent="0.3">
      <c r="A109" s="2">
        <v>108</v>
      </c>
      <c r="B109" s="4">
        <v>1</v>
      </c>
      <c r="C109" s="1" t="str">
        <f t="shared" si="7"/>
        <v>Survived</v>
      </c>
      <c r="D109" s="2">
        <v>3</v>
      </c>
      <c r="E109" s="1" t="str">
        <f t="shared" si="8"/>
        <v>Third Class</v>
      </c>
      <c r="F109" s="2" t="s">
        <v>169</v>
      </c>
      <c r="G109" s="2" t="s">
        <v>13</v>
      </c>
      <c r="I109" s="1" t="str">
        <f t="shared" si="9"/>
        <v>No age</v>
      </c>
      <c r="J109" s="2">
        <v>0</v>
      </c>
      <c r="K109" s="1" t="str">
        <f t="shared" si="10"/>
        <v>No Sibling/Spouse</v>
      </c>
      <c r="L109" s="2">
        <v>0</v>
      </c>
      <c r="M109" s="1" t="str">
        <f t="shared" si="11"/>
        <v>No Parent/Child</v>
      </c>
      <c r="N109" s="2">
        <v>312991</v>
      </c>
      <c r="O109" s="2">
        <v>7.7750000000000004</v>
      </c>
      <c r="P109" s="1" t="str">
        <f t="shared" si="12"/>
        <v>Low Fare</v>
      </c>
      <c r="Q109" s="2" t="s">
        <v>15</v>
      </c>
      <c r="R109" s="1" t="str">
        <f t="shared" si="13"/>
        <v>Southampton</v>
      </c>
    </row>
    <row r="110" spans="1:18" x14ac:dyDescent="0.3">
      <c r="A110" s="2">
        <v>109</v>
      </c>
      <c r="B110" s="4">
        <v>0</v>
      </c>
      <c r="C110" s="1" t="str">
        <f t="shared" si="7"/>
        <v>Dead</v>
      </c>
      <c r="D110" s="2">
        <v>3</v>
      </c>
      <c r="E110" s="1" t="str">
        <f t="shared" si="8"/>
        <v>Third Class</v>
      </c>
      <c r="F110" s="2" t="s">
        <v>170</v>
      </c>
      <c r="G110" s="2" t="s">
        <v>13</v>
      </c>
      <c r="H110" s="2">
        <v>38</v>
      </c>
      <c r="I110" s="1" t="str">
        <f t="shared" si="9"/>
        <v>Middle-aged Adult</v>
      </c>
      <c r="J110" s="2">
        <v>0</v>
      </c>
      <c r="K110" s="1" t="str">
        <f t="shared" si="10"/>
        <v>No Sibling/Spouse</v>
      </c>
      <c r="L110" s="2">
        <v>0</v>
      </c>
      <c r="M110" s="1" t="str">
        <f t="shared" si="11"/>
        <v>No Parent/Child</v>
      </c>
      <c r="N110" s="2">
        <v>349249</v>
      </c>
      <c r="O110" s="2">
        <v>7.8958000000000004</v>
      </c>
      <c r="P110" s="1" t="str">
        <f t="shared" si="12"/>
        <v>Low Fare</v>
      </c>
      <c r="Q110" s="2" t="s">
        <v>15</v>
      </c>
      <c r="R110" s="1" t="str">
        <f t="shared" si="13"/>
        <v>Southampton</v>
      </c>
    </row>
    <row r="111" spans="1:18" x14ac:dyDescent="0.3">
      <c r="A111" s="2">
        <v>110</v>
      </c>
      <c r="B111" s="4">
        <v>1</v>
      </c>
      <c r="C111" s="1" t="str">
        <f t="shared" si="7"/>
        <v>Survived</v>
      </c>
      <c r="D111" s="2">
        <v>3</v>
      </c>
      <c r="E111" s="1" t="str">
        <f t="shared" si="8"/>
        <v>Third Class</v>
      </c>
      <c r="F111" s="2" t="s">
        <v>171</v>
      </c>
      <c r="G111" s="2" t="s">
        <v>17</v>
      </c>
      <c r="I111" s="1" t="str">
        <f t="shared" si="9"/>
        <v>No age</v>
      </c>
      <c r="J111" s="2">
        <v>1</v>
      </c>
      <c r="K111" s="1" t="str">
        <f t="shared" si="10"/>
        <v>Got Sibling/Spouse</v>
      </c>
      <c r="L111" s="2">
        <v>0</v>
      </c>
      <c r="M111" s="1" t="str">
        <f t="shared" si="11"/>
        <v>No Parent/Child</v>
      </c>
      <c r="N111" s="2">
        <v>371110</v>
      </c>
      <c r="O111" s="2">
        <v>24.15</v>
      </c>
      <c r="P111" s="1" t="str">
        <f t="shared" si="12"/>
        <v>High Fare</v>
      </c>
      <c r="Q111" s="2" t="s">
        <v>27</v>
      </c>
      <c r="R111" s="1" t="str">
        <f t="shared" si="13"/>
        <v>Queenstown</v>
      </c>
    </row>
    <row r="112" spans="1:18" x14ac:dyDescent="0.3">
      <c r="A112" s="2">
        <v>111</v>
      </c>
      <c r="B112" s="4">
        <v>0</v>
      </c>
      <c r="C112" s="1" t="str">
        <f t="shared" si="7"/>
        <v>Dead</v>
      </c>
      <c r="D112" s="2">
        <v>1</v>
      </c>
      <c r="E112" s="1" t="str">
        <f t="shared" si="8"/>
        <v>First Class</v>
      </c>
      <c r="F112" s="2" t="s">
        <v>172</v>
      </c>
      <c r="G112" s="2" t="s">
        <v>13</v>
      </c>
      <c r="H112" s="2">
        <v>47</v>
      </c>
      <c r="I112" s="1" t="str">
        <f t="shared" si="9"/>
        <v>Middle-aged Adult</v>
      </c>
      <c r="J112" s="2">
        <v>0</v>
      </c>
      <c r="K112" s="1" t="str">
        <f t="shared" si="10"/>
        <v>No Sibling/Spouse</v>
      </c>
      <c r="L112" s="2">
        <v>0</v>
      </c>
      <c r="M112" s="1" t="str">
        <f t="shared" si="11"/>
        <v>No Parent/Child</v>
      </c>
      <c r="N112" s="2">
        <v>110465</v>
      </c>
      <c r="O112" s="2">
        <v>52</v>
      </c>
      <c r="P112" s="1" t="str">
        <f t="shared" si="12"/>
        <v>High Fare</v>
      </c>
      <c r="Q112" s="2" t="s">
        <v>15</v>
      </c>
      <c r="R112" s="1" t="str">
        <f t="shared" si="13"/>
        <v>Southampton</v>
      </c>
    </row>
    <row r="113" spans="1:18" x14ac:dyDescent="0.3">
      <c r="A113" s="2">
        <v>112</v>
      </c>
      <c r="B113" s="4">
        <v>0</v>
      </c>
      <c r="C113" s="1" t="str">
        <f t="shared" si="7"/>
        <v>Dead</v>
      </c>
      <c r="D113" s="2">
        <v>3</v>
      </c>
      <c r="E113" s="1" t="str">
        <f t="shared" si="8"/>
        <v>Third Class</v>
      </c>
      <c r="F113" s="2" t="s">
        <v>174</v>
      </c>
      <c r="G113" s="2" t="s">
        <v>17</v>
      </c>
      <c r="H113" s="2">
        <v>14.5</v>
      </c>
      <c r="I113" s="1" t="str">
        <f t="shared" si="9"/>
        <v>Young Adult</v>
      </c>
      <c r="J113" s="2">
        <v>1</v>
      </c>
      <c r="K113" s="1" t="str">
        <f t="shared" si="10"/>
        <v>Got Sibling/Spouse</v>
      </c>
      <c r="L113" s="2">
        <v>0</v>
      </c>
      <c r="M113" s="1" t="str">
        <f t="shared" si="11"/>
        <v>No Parent/Child</v>
      </c>
      <c r="N113" s="2">
        <v>2665</v>
      </c>
      <c r="O113" s="2">
        <v>14.4542</v>
      </c>
      <c r="P113" s="1" t="str">
        <f t="shared" si="12"/>
        <v>Average Fare</v>
      </c>
      <c r="Q113" s="2" t="s">
        <v>20</v>
      </c>
      <c r="R113" s="1" t="str">
        <f t="shared" si="13"/>
        <v>Cherbourg</v>
      </c>
    </row>
    <row r="114" spans="1:18" x14ac:dyDescent="0.3">
      <c r="A114" s="2">
        <v>113</v>
      </c>
      <c r="B114" s="4">
        <v>0</v>
      </c>
      <c r="C114" s="1" t="str">
        <f t="shared" si="7"/>
        <v>Dead</v>
      </c>
      <c r="D114" s="2">
        <v>3</v>
      </c>
      <c r="E114" s="1" t="str">
        <f t="shared" si="8"/>
        <v>Third Class</v>
      </c>
      <c r="F114" s="2" t="s">
        <v>175</v>
      </c>
      <c r="G114" s="2" t="s">
        <v>13</v>
      </c>
      <c r="H114" s="2">
        <v>22</v>
      </c>
      <c r="I114" s="1" t="str">
        <f t="shared" si="9"/>
        <v>Young Adult</v>
      </c>
      <c r="J114" s="2">
        <v>0</v>
      </c>
      <c r="K114" s="1" t="str">
        <f t="shared" si="10"/>
        <v>No Sibling/Spouse</v>
      </c>
      <c r="L114" s="2">
        <v>0</v>
      </c>
      <c r="M114" s="1" t="str">
        <f t="shared" si="11"/>
        <v>No Parent/Child</v>
      </c>
      <c r="N114" s="2">
        <v>324669</v>
      </c>
      <c r="O114" s="2">
        <v>8.0500000000000007</v>
      </c>
      <c r="P114" s="1" t="str">
        <f t="shared" si="12"/>
        <v>Low Fare</v>
      </c>
      <c r="Q114" s="2" t="s">
        <v>15</v>
      </c>
      <c r="R114" s="1" t="str">
        <f t="shared" si="13"/>
        <v>Southampton</v>
      </c>
    </row>
    <row r="115" spans="1:18" x14ac:dyDescent="0.3">
      <c r="A115" s="2">
        <v>114</v>
      </c>
      <c r="B115" s="4">
        <v>0</v>
      </c>
      <c r="C115" s="1" t="str">
        <f t="shared" si="7"/>
        <v>Dead</v>
      </c>
      <c r="D115" s="2">
        <v>3</v>
      </c>
      <c r="E115" s="1" t="str">
        <f t="shared" si="8"/>
        <v>Third Class</v>
      </c>
      <c r="F115" s="2" t="s">
        <v>176</v>
      </c>
      <c r="G115" s="2" t="s">
        <v>17</v>
      </c>
      <c r="H115" s="2">
        <v>20</v>
      </c>
      <c r="I115" s="1" t="str">
        <f t="shared" si="9"/>
        <v>Young Adult</v>
      </c>
      <c r="J115" s="2">
        <v>1</v>
      </c>
      <c r="K115" s="1" t="str">
        <f t="shared" si="10"/>
        <v>Got Sibling/Spouse</v>
      </c>
      <c r="L115" s="2">
        <v>0</v>
      </c>
      <c r="M115" s="1" t="str">
        <f t="shared" si="11"/>
        <v>No Parent/Child</v>
      </c>
      <c r="N115" s="2">
        <v>4136</v>
      </c>
      <c r="O115" s="2">
        <v>9.8249999999999993</v>
      </c>
      <c r="P115" s="1" t="str">
        <f t="shared" si="12"/>
        <v>Low Fare</v>
      </c>
      <c r="Q115" s="2" t="s">
        <v>15</v>
      </c>
      <c r="R115" s="1" t="str">
        <f t="shared" si="13"/>
        <v>Southampton</v>
      </c>
    </row>
    <row r="116" spans="1:18" x14ac:dyDescent="0.3">
      <c r="A116" s="2">
        <v>115</v>
      </c>
      <c r="B116" s="4">
        <v>0</v>
      </c>
      <c r="C116" s="1" t="str">
        <f t="shared" si="7"/>
        <v>Dead</v>
      </c>
      <c r="D116" s="2">
        <v>3</v>
      </c>
      <c r="E116" s="1" t="str">
        <f t="shared" si="8"/>
        <v>Third Class</v>
      </c>
      <c r="F116" s="2" t="s">
        <v>177</v>
      </c>
      <c r="G116" s="2" t="s">
        <v>17</v>
      </c>
      <c r="H116" s="2">
        <v>17</v>
      </c>
      <c r="I116" s="1" t="str">
        <f t="shared" si="9"/>
        <v>Young Adult</v>
      </c>
      <c r="J116" s="2">
        <v>0</v>
      </c>
      <c r="K116" s="1" t="str">
        <f t="shared" si="10"/>
        <v>No Sibling/Spouse</v>
      </c>
      <c r="L116" s="2">
        <v>0</v>
      </c>
      <c r="M116" s="1" t="str">
        <f t="shared" si="11"/>
        <v>No Parent/Child</v>
      </c>
      <c r="N116" s="2">
        <v>2627</v>
      </c>
      <c r="O116" s="2">
        <v>14.458299999999999</v>
      </c>
      <c r="P116" s="1" t="str">
        <f t="shared" si="12"/>
        <v>Average Fare</v>
      </c>
      <c r="Q116" s="2" t="s">
        <v>20</v>
      </c>
      <c r="R116" s="1" t="str">
        <f t="shared" si="13"/>
        <v>Cherbourg</v>
      </c>
    </row>
    <row r="117" spans="1:18" x14ac:dyDescent="0.3">
      <c r="A117" s="2">
        <v>116</v>
      </c>
      <c r="B117" s="4">
        <v>0</v>
      </c>
      <c r="C117" s="1" t="str">
        <f t="shared" si="7"/>
        <v>Dead</v>
      </c>
      <c r="D117" s="2">
        <v>3</v>
      </c>
      <c r="E117" s="1" t="str">
        <f t="shared" si="8"/>
        <v>Third Class</v>
      </c>
      <c r="F117" s="2" t="s">
        <v>178</v>
      </c>
      <c r="G117" s="2" t="s">
        <v>13</v>
      </c>
      <c r="H117" s="2">
        <v>21</v>
      </c>
      <c r="I117" s="1" t="str">
        <f t="shared" si="9"/>
        <v>Young Adult</v>
      </c>
      <c r="J117" s="2">
        <v>0</v>
      </c>
      <c r="K117" s="1" t="str">
        <f t="shared" si="10"/>
        <v>No Sibling/Spouse</v>
      </c>
      <c r="L117" s="2">
        <v>0</v>
      </c>
      <c r="M117" s="1" t="str">
        <f t="shared" si="11"/>
        <v>No Parent/Child</v>
      </c>
      <c r="N117" s="2" t="s">
        <v>179</v>
      </c>
      <c r="O117" s="2">
        <v>7.9249999999999998</v>
      </c>
      <c r="P117" s="1" t="str">
        <f t="shared" si="12"/>
        <v>Low Fare</v>
      </c>
      <c r="Q117" s="2" t="s">
        <v>15</v>
      </c>
      <c r="R117" s="1" t="str">
        <f t="shared" si="13"/>
        <v>Southampton</v>
      </c>
    </row>
    <row r="118" spans="1:18" x14ac:dyDescent="0.3">
      <c r="A118" s="2">
        <v>117</v>
      </c>
      <c r="B118" s="4">
        <v>0</v>
      </c>
      <c r="C118" s="1" t="str">
        <f t="shared" si="7"/>
        <v>Dead</v>
      </c>
      <c r="D118" s="2">
        <v>3</v>
      </c>
      <c r="E118" s="1" t="str">
        <f t="shared" si="8"/>
        <v>Third Class</v>
      </c>
      <c r="F118" s="2" t="s">
        <v>180</v>
      </c>
      <c r="G118" s="2" t="s">
        <v>13</v>
      </c>
      <c r="H118" s="2">
        <v>70.5</v>
      </c>
      <c r="I118" s="1" t="str">
        <f t="shared" si="9"/>
        <v>Elderly</v>
      </c>
      <c r="J118" s="2">
        <v>0</v>
      </c>
      <c r="K118" s="1" t="str">
        <f t="shared" si="10"/>
        <v>No Sibling/Spouse</v>
      </c>
      <c r="L118" s="2">
        <v>0</v>
      </c>
      <c r="M118" s="1" t="str">
        <f t="shared" si="11"/>
        <v>No Parent/Child</v>
      </c>
      <c r="N118" s="2">
        <v>370369</v>
      </c>
      <c r="O118" s="2">
        <v>7.75</v>
      </c>
      <c r="P118" s="1" t="str">
        <f t="shared" si="12"/>
        <v>Low Fare</v>
      </c>
      <c r="Q118" s="2" t="s">
        <v>27</v>
      </c>
      <c r="R118" s="1" t="str">
        <f t="shared" si="13"/>
        <v>Queenstown</v>
      </c>
    </row>
    <row r="119" spans="1:18" x14ac:dyDescent="0.3">
      <c r="A119" s="2">
        <v>118</v>
      </c>
      <c r="B119" s="4">
        <v>0</v>
      </c>
      <c r="C119" s="1" t="str">
        <f t="shared" si="7"/>
        <v>Dead</v>
      </c>
      <c r="D119" s="2">
        <v>2</v>
      </c>
      <c r="E119" s="1" t="str">
        <f t="shared" si="8"/>
        <v>Second Class</v>
      </c>
      <c r="F119" s="2" t="s">
        <v>181</v>
      </c>
      <c r="G119" s="2" t="s">
        <v>13</v>
      </c>
      <c r="H119" s="2">
        <v>29</v>
      </c>
      <c r="I119" s="1" t="str">
        <f t="shared" si="9"/>
        <v>Young Adult</v>
      </c>
      <c r="J119" s="2">
        <v>1</v>
      </c>
      <c r="K119" s="1" t="str">
        <f t="shared" si="10"/>
        <v>Got Sibling/Spouse</v>
      </c>
      <c r="L119" s="2">
        <v>0</v>
      </c>
      <c r="M119" s="1" t="str">
        <f t="shared" si="11"/>
        <v>No Parent/Child</v>
      </c>
      <c r="N119" s="2">
        <v>11668</v>
      </c>
      <c r="O119" s="2">
        <v>21</v>
      </c>
      <c r="P119" s="1" t="str">
        <f t="shared" si="12"/>
        <v>High Fare</v>
      </c>
      <c r="Q119" s="2" t="s">
        <v>15</v>
      </c>
      <c r="R119" s="1" t="str">
        <f t="shared" si="13"/>
        <v>Southampton</v>
      </c>
    </row>
    <row r="120" spans="1:18" x14ac:dyDescent="0.3">
      <c r="A120" s="2">
        <v>119</v>
      </c>
      <c r="B120" s="4">
        <v>0</v>
      </c>
      <c r="C120" s="1" t="str">
        <f t="shared" si="7"/>
        <v>Dead</v>
      </c>
      <c r="D120" s="2">
        <v>1</v>
      </c>
      <c r="E120" s="1" t="str">
        <f t="shared" si="8"/>
        <v>First Class</v>
      </c>
      <c r="F120" s="2" t="s">
        <v>182</v>
      </c>
      <c r="G120" s="2" t="s">
        <v>13</v>
      </c>
      <c r="H120" s="2">
        <v>24</v>
      </c>
      <c r="I120" s="1" t="str">
        <f t="shared" si="9"/>
        <v>Young Adult</v>
      </c>
      <c r="J120" s="2">
        <v>0</v>
      </c>
      <c r="K120" s="1" t="str">
        <f t="shared" si="10"/>
        <v>No Sibling/Spouse</v>
      </c>
      <c r="L120" s="2">
        <v>1</v>
      </c>
      <c r="M120" s="1" t="str">
        <f t="shared" si="11"/>
        <v>Got Parent/Child</v>
      </c>
      <c r="N120" s="2" t="s">
        <v>183</v>
      </c>
      <c r="O120" s="2">
        <v>247.52080000000001</v>
      </c>
      <c r="P120" s="1" t="str">
        <f t="shared" si="12"/>
        <v>High Fare</v>
      </c>
      <c r="Q120" s="2" t="s">
        <v>20</v>
      </c>
      <c r="R120" s="1" t="str">
        <f t="shared" si="13"/>
        <v>Cherbourg</v>
      </c>
    </row>
    <row r="121" spans="1:18" x14ac:dyDescent="0.3">
      <c r="A121" s="2">
        <v>120</v>
      </c>
      <c r="B121" s="4">
        <v>0</v>
      </c>
      <c r="C121" s="1" t="str">
        <f t="shared" si="7"/>
        <v>Dead</v>
      </c>
      <c r="D121" s="2">
        <v>3</v>
      </c>
      <c r="E121" s="1" t="str">
        <f t="shared" si="8"/>
        <v>Third Class</v>
      </c>
      <c r="F121" s="2" t="s">
        <v>185</v>
      </c>
      <c r="G121" s="2" t="s">
        <v>17</v>
      </c>
      <c r="H121" s="2">
        <v>2</v>
      </c>
      <c r="I121" s="1" t="str">
        <f t="shared" si="9"/>
        <v>Young Adult</v>
      </c>
      <c r="J121" s="2">
        <v>4</v>
      </c>
      <c r="K121" s="1" t="str">
        <f t="shared" si="10"/>
        <v>Got Sibling/Spouse</v>
      </c>
      <c r="L121" s="2">
        <v>2</v>
      </c>
      <c r="M121" s="1" t="str">
        <f t="shared" si="11"/>
        <v>Got Parent/Child</v>
      </c>
      <c r="N121" s="2">
        <v>347082</v>
      </c>
      <c r="O121" s="2">
        <v>31.274999999999999</v>
      </c>
      <c r="P121" s="1" t="str">
        <f t="shared" si="12"/>
        <v>High Fare</v>
      </c>
      <c r="Q121" s="2" t="s">
        <v>15</v>
      </c>
      <c r="R121" s="1" t="str">
        <f t="shared" si="13"/>
        <v>Southampton</v>
      </c>
    </row>
    <row r="122" spans="1:18" x14ac:dyDescent="0.3">
      <c r="A122" s="2">
        <v>121</v>
      </c>
      <c r="B122" s="4">
        <v>0</v>
      </c>
      <c r="C122" s="1" t="str">
        <f t="shared" si="7"/>
        <v>Dead</v>
      </c>
      <c r="D122" s="2">
        <v>2</v>
      </c>
      <c r="E122" s="1" t="str">
        <f t="shared" si="8"/>
        <v>Second Class</v>
      </c>
      <c r="F122" s="2" t="s">
        <v>186</v>
      </c>
      <c r="G122" s="2" t="s">
        <v>13</v>
      </c>
      <c r="H122" s="2">
        <v>21</v>
      </c>
      <c r="I122" s="1" t="str">
        <f t="shared" si="9"/>
        <v>Young Adult</v>
      </c>
      <c r="J122" s="2">
        <v>2</v>
      </c>
      <c r="K122" s="1" t="str">
        <f t="shared" si="10"/>
        <v>Got Sibling/Spouse</v>
      </c>
      <c r="L122" s="2">
        <v>0</v>
      </c>
      <c r="M122" s="1" t="str">
        <f t="shared" si="11"/>
        <v>No Parent/Child</v>
      </c>
      <c r="N122" s="2" t="s">
        <v>123</v>
      </c>
      <c r="O122" s="2">
        <v>73.5</v>
      </c>
      <c r="P122" s="1" t="str">
        <f t="shared" si="12"/>
        <v>High Fare</v>
      </c>
      <c r="Q122" s="2" t="s">
        <v>15</v>
      </c>
      <c r="R122" s="1" t="str">
        <f t="shared" si="13"/>
        <v>Southampton</v>
      </c>
    </row>
    <row r="123" spans="1:18" x14ac:dyDescent="0.3">
      <c r="A123" s="2">
        <v>122</v>
      </c>
      <c r="B123" s="4">
        <v>0</v>
      </c>
      <c r="C123" s="1" t="str">
        <f t="shared" si="7"/>
        <v>Dead</v>
      </c>
      <c r="D123" s="2">
        <v>3</v>
      </c>
      <c r="E123" s="1" t="str">
        <f t="shared" si="8"/>
        <v>Third Class</v>
      </c>
      <c r="F123" s="2" t="s">
        <v>187</v>
      </c>
      <c r="G123" s="2" t="s">
        <v>13</v>
      </c>
      <c r="I123" s="1" t="str">
        <f t="shared" si="9"/>
        <v>No age</v>
      </c>
      <c r="J123" s="2">
        <v>0</v>
      </c>
      <c r="K123" s="1" t="str">
        <f t="shared" si="10"/>
        <v>No Sibling/Spouse</v>
      </c>
      <c r="L123" s="2">
        <v>0</v>
      </c>
      <c r="M123" s="1" t="str">
        <f t="shared" si="11"/>
        <v>No Parent/Child</v>
      </c>
      <c r="N123" s="2" t="s">
        <v>188</v>
      </c>
      <c r="O123" s="2">
        <v>8.0500000000000007</v>
      </c>
      <c r="P123" s="1" t="str">
        <f t="shared" si="12"/>
        <v>Low Fare</v>
      </c>
      <c r="Q123" s="2" t="s">
        <v>15</v>
      </c>
      <c r="R123" s="1" t="str">
        <f t="shared" si="13"/>
        <v>Southampton</v>
      </c>
    </row>
    <row r="124" spans="1:18" x14ac:dyDescent="0.3">
      <c r="A124" s="2">
        <v>123</v>
      </c>
      <c r="B124" s="4">
        <v>0</v>
      </c>
      <c r="C124" s="1" t="str">
        <f t="shared" si="7"/>
        <v>Dead</v>
      </c>
      <c r="D124" s="2">
        <v>2</v>
      </c>
      <c r="E124" s="1" t="str">
        <f t="shared" si="8"/>
        <v>Second Class</v>
      </c>
      <c r="F124" s="2" t="s">
        <v>189</v>
      </c>
      <c r="G124" s="2" t="s">
        <v>13</v>
      </c>
      <c r="H124" s="2">
        <v>32.5</v>
      </c>
      <c r="I124" s="1" t="str">
        <f t="shared" si="9"/>
        <v>Young Adult</v>
      </c>
      <c r="J124" s="2">
        <v>1</v>
      </c>
      <c r="K124" s="1" t="str">
        <f t="shared" si="10"/>
        <v>Got Sibling/Spouse</v>
      </c>
      <c r="L124" s="2">
        <v>0</v>
      </c>
      <c r="M124" s="1" t="str">
        <f t="shared" si="11"/>
        <v>No Parent/Child</v>
      </c>
      <c r="N124" s="2">
        <v>237736</v>
      </c>
      <c r="O124" s="2">
        <v>30.070799999999998</v>
      </c>
      <c r="P124" s="1" t="str">
        <f t="shared" si="12"/>
        <v>High Fare</v>
      </c>
      <c r="Q124" s="2" t="s">
        <v>20</v>
      </c>
      <c r="R124" s="1" t="str">
        <f t="shared" si="13"/>
        <v>Cherbourg</v>
      </c>
    </row>
    <row r="125" spans="1:18" x14ac:dyDescent="0.3">
      <c r="A125" s="2">
        <v>124</v>
      </c>
      <c r="B125" s="4">
        <v>1</v>
      </c>
      <c r="C125" s="1" t="str">
        <f t="shared" si="7"/>
        <v>Survived</v>
      </c>
      <c r="D125" s="2">
        <v>2</v>
      </c>
      <c r="E125" s="1" t="str">
        <f t="shared" si="8"/>
        <v>Second Class</v>
      </c>
      <c r="F125" s="2" t="s">
        <v>190</v>
      </c>
      <c r="G125" s="2" t="s">
        <v>17</v>
      </c>
      <c r="H125" s="2">
        <v>32.5</v>
      </c>
      <c r="I125" s="1" t="str">
        <f t="shared" si="9"/>
        <v>Young Adult</v>
      </c>
      <c r="J125" s="2">
        <v>0</v>
      </c>
      <c r="K125" s="1" t="str">
        <f t="shared" si="10"/>
        <v>No Sibling/Spouse</v>
      </c>
      <c r="L125" s="2">
        <v>0</v>
      </c>
      <c r="M125" s="1" t="str">
        <f t="shared" si="11"/>
        <v>No Parent/Child</v>
      </c>
      <c r="N125" s="2">
        <v>27267</v>
      </c>
      <c r="O125" s="2">
        <v>13</v>
      </c>
      <c r="P125" s="1" t="str">
        <f t="shared" si="12"/>
        <v>Average Fare</v>
      </c>
      <c r="Q125" s="2" t="s">
        <v>15</v>
      </c>
      <c r="R125" s="1" t="str">
        <f t="shared" si="13"/>
        <v>Southampton</v>
      </c>
    </row>
    <row r="126" spans="1:18" x14ac:dyDescent="0.3">
      <c r="A126" s="2">
        <v>125</v>
      </c>
      <c r="B126" s="4">
        <v>0</v>
      </c>
      <c r="C126" s="1" t="str">
        <f t="shared" si="7"/>
        <v>Dead</v>
      </c>
      <c r="D126" s="2">
        <v>1</v>
      </c>
      <c r="E126" s="1" t="str">
        <f t="shared" si="8"/>
        <v>First Class</v>
      </c>
      <c r="F126" s="2" t="s">
        <v>192</v>
      </c>
      <c r="G126" s="2" t="s">
        <v>13</v>
      </c>
      <c r="H126" s="2">
        <v>54</v>
      </c>
      <c r="I126" s="1" t="str">
        <f t="shared" si="9"/>
        <v>Elderly</v>
      </c>
      <c r="J126" s="2">
        <v>0</v>
      </c>
      <c r="K126" s="1" t="str">
        <f t="shared" si="10"/>
        <v>No Sibling/Spouse</v>
      </c>
      <c r="L126" s="2">
        <v>1</v>
      </c>
      <c r="M126" s="1" t="str">
        <f t="shared" si="11"/>
        <v>Got Parent/Child</v>
      </c>
      <c r="N126" s="2">
        <v>35281</v>
      </c>
      <c r="O126" s="2">
        <v>77.287499999999994</v>
      </c>
      <c r="P126" s="1" t="str">
        <f t="shared" si="12"/>
        <v>High Fare</v>
      </c>
      <c r="Q126" s="2" t="s">
        <v>15</v>
      </c>
      <c r="R126" s="1" t="str">
        <f t="shared" si="13"/>
        <v>Southampton</v>
      </c>
    </row>
    <row r="127" spans="1:18" x14ac:dyDescent="0.3">
      <c r="A127" s="2">
        <v>126</v>
      </c>
      <c r="B127" s="4">
        <v>1</v>
      </c>
      <c r="C127" s="1" t="str">
        <f t="shared" si="7"/>
        <v>Survived</v>
      </c>
      <c r="D127" s="2">
        <v>3</v>
      </c>
      <c r="E127" s="1" t="str">
        <f t="shared" si="8"/>
        <v>Third Class</v>
      </c>
      <c r="F127" s="2" t="s">
        <v>193</v>
      </c>
      <c r="G127" s="2" t="s">
        <v>13</v>
      </c>
      <c r="H127" s="2">
        <v>12</v>
      </c>
      <c r="I127" s="1" t="str">
        <f t="shared" si="9"/>
        <v>Young Adult</v>
      </c>
      <c r="J127" s="2">
        <v>1</v>
      </c>
      <c r="K127" s="1" t="str">
        <f t="shared" si="10"/>
        <v>Got Sibling/Spouse</v>
      </c>
      <c r="L127" s="2">
        <v>0</v>
      </c>
      <c r="M127" s="1" t="str">
        <f t="shared" si="11"/>
        <v>No Parent/Child</v>
      </c>
      <c r="N127" s="2">
        <v>2651</v>
      </c>
      <c r="O127" s="2">
        <v>11.2417</v>
      </c>
      <c r="P127" s="1" t="str">
        <f t="shared" si="12"/>
        <v>Average Fare</v>
      </c>
      <c r="Q127" s="2" t="s">
        <v>20</v>
      </c>
      <c r="R127" s="1" t="str">
        <f t="shared" si="13"/>
        <v>Cherbourg</v>
      </c>
    </row>
    <row r="128" spans="1:18" x14ac:dyDescent="0.3">
      <c r="A128" s="2">
        <v>127</v>
      </c>
      <c r="B128" s="4">
        <v>0</v>
      </c>
      <c r="C128" s="1" t="str">
        <f t="shared" si="7"/>
        <v>Dead</v>
      </c>
      <c r="D128" s="2">
        <v>3</v>
      </c>
      <c r="E128" s="1" t="str">
        <f t="shared" si="8"/>
        <v>Third Class</v>
      </c>
      <c r="F128" s="2" t="s">
        <v>194</v>
      </c>
      <c r="G128" s="2" t="s">
        <v>13</v>
      </c>
      <c r="I128" s="1" t="str">
        <f t="shared" si="9"/>
        <v>No age</v>
      </c>
      <c r="J128" s="2">
        <v>0</v>
      </c>
      <c r="K128" s="1" t="str">
        <f t="shared" si="10"/>
        <v>No Sibling/Spouse</v>
      </c>
      <c r="L128" s="2">
        <v>0</v>
      </c>
      <c r="M128" s="1" t="str">
        <f t="shared" si="11"/>
        <v>No Parent/Child</v>
      </c>
      <c r="N128" s="2">
        <v>370372</v>
      </c>
      <c r="O128" s="2">
        <v>7.75</v>
      </c>
      <c r="P128" s="1" t="str">
        <f t="shared" si="12"/>
        <v>Low Fare</v>
      </c>
      <c r="Q128" s="2" t="s">
        <v>27</v>
      </c>
      <c r="R128" s="1" t="str">
        <f t="shared" si="13"/>
        <v>Queenstown</v>
      </c>
    </row>
    <row r="129" spans="1:18" x14ac:dyDescent="0.3">
      <c r="A129" s="2">
        <v>128</v>
      </c>
      <c r="B129" s="4">
        <v>1</v>
      </c>
      <c r="C129" s="1" t="str">
        <f t="shared" si="7"/>
        <v>Survived</v>
      </c>
      <c r="D129" s="2">
        <v>3</v>
      </c>
      <c r="E129" s="1" t="str">
        <f t="shared" si="8"/>
        <v>Third Class</v>
      </c>
      <c r="F129" s="2" t="s">
        <v>195</v>
      </c>
      <c r="G129" s="2" t="s">
        <v>13</v>
      </c>
      <c r="H129" s="2">
        <v>24</v>
      </c>
      <c r="I129" s="1" t="str">
        <f t="shared" si="9"/>
        <v>Young Adult</v>
      </c>
      <c r="J129" s="2">
        <v>0</v>
      </c>
      <c r="K129" s="1" t="str">
        <f t="shared" si="10"/>
        <v>No Sibling/Spouse</v>
      </c>
      <c r="L129" s="2">
        <v>0</v>
      </c>
      <c r="M129" s="1" t="str">
        <f t="shared" si="11"/>
        <v>No Parent/Child</v>
      </c>
      <c r="N129" s="2" t="s">
        <v>196</v>
      </c>
      <c r="O129" s="2">
        <v>7.1417000000000002</v>
      </c>
      <c r="P129" s="1" t="str">
        <f t="shared" si="12"/>
        <v>Low Fare</v>
      </c>
      <c r="Q129" s="2" t="s">
        <v>15</v>
      </c>
      <c r="R129" s="1" t="str">
        <f t="shared" si="13"/>
        <v>Southampton</v>
      </c>
    </row>
    <row r="130" spans="1:18" x14ac:dyDescent="0.3">
      <c r="A130" s="2">
        <v>129</v>
      </c>
      <c r="B130" s="4">
        <v>1</v>
      </c>
      <c r="C130" s="1" t="str">
        <f t="shared" si="7"/>
        <v>Survived</v>
      </c>
      <c r="D130" s="2">
        <v>3</v>
      </c>
      <c r="E130" s="1" t="str">
        <f t="shared" si="8"/>
        <v>Third Class</v>
      </c>
      <c r="F130" s="2" t="s">
        <v>197</v>
      </c>
      <c r="G130" s="2" t="s">
        <v>17</v>
      </c>
      <c r="I130" s="1" t="str">
        <f t="shared" si="9"/>
        <v>No age</v>
      </c>
      <c r="J130" s="2">
        <v>1</v>
      </c>
      <c r="K130" s="1" t="str">
        <f t="shared" si="10"/>
        <v>Got Sibling/Spouse</v>
      </c>
      <c r="L130" s="2">
        <v>1</v>
      </c>
      <c r="M130" s="1" t="str">
        <f t="shared" si="11"/>
        <v>Got Parent/Child</v>
      </c>
      <c r="N130" s="2">
        <v>2668</v>
      </c>
      <c r="O130" s="2">
        <v>22.3583</v>
      </c>
      <c r="P130" s="1" t="str">
        <f t="shared" si="12"/>
        <v>High Fare</v>
      </c>
      <c r="Q130" s="2" t="s">
        <v>20</v>
      </c>
      <c r="R130" s="1" t="str">
        <f t="shared" si="13"/>
        <v>Cherbourg</v>
      </c>
    </row>
    <row r="131" spans="1:18" x14ac:dyDescent="0.3">
      <c r="A131" s="2">
        <v>130</v>
      </c>
      <c r="B131" s="4">
        <v>0</v>
      </c>
      <c r="C131" s="1" t="str">
        <f t="shared" ref="C131:C194" si="14">IF(B131=0,"Dead", "Survived")</f>
        <v>Dead</v>
      </c>
      <c r="D131" s="2">
        <v>3</v>
      </c>
      <c r="E131" s="1" t="str">
        <f t="shared" ref="E131:E194" si="15">IF(D131=1, "First Class", IF(D131=2, "Second Class", "Third Class"))</f>
        <v>Third Class</v>
      </c>
      <c r="F131" s="2" t="s">
        <v>199</v>
      </c>
      <c r="G131" s="2" t="s">
        <v>13</v>
      </c>
      <c r="H131" s="2">
        <v>45</v>
      </c>
      <c r="I131" s="1" t="str">
        <f t="shared" ref="I131:I194" si="16">IF(H131="","No age",IF(H131&lt;35,"Young Adult",IF(H131&lt;50,"Middle-aged Adult",IF(H131&lt;=13,"Child","Elderly"))))</f>
        <v>Middle-aged Adult</v>
      </c>
      <c r="J131" s="2">
        <v>0</v>
      </c>
      <c r="K131" s="1" t="str">
        <f t="shared" ref="K131:K194" si="17">IF(J131&lt;=0, "No Sibling/Spouse","Got Sibling/Spouse")</f>
        <v>No Sibling/Spouse</v>
      </c>
      <c r="L131" s="2">
        <v>0</v>
      </c>
      <c r="M131" s="1" t="str">
        <f t="shared" ref="M131:M194" si="18">IF(L131&lt;=0, "No Parent/Child","Got Parent/Child")</f>
        <v>No Parent/Child</v>
      </c>
      <c r="N131" s="2">
        <v>347061</v>
      </c>
      <c r="O131" s="2">
        <v>6.9749999999999996</v>
      </c>
      <c r="P131" s="1" t="str">
        <f t="shared" ref="P131:P194" si="19">IF(O131&lt;=10,"Low Fare",IF(O131&lt;=20,"Average Fare", "High Fare"))</f>
        <v>Low Fare</v>
      </c>
      <c r="Q131" s="2" t="s">
        <v>15</v>
      </c>
      <c r="R131" s="1" t="str">
        <f t="shared" ref="R131:R194" si="20">IF(Q131="S","Southampton",IF(Q131="Q","Queenstown",IF(Q131="C","Cherbourg","Blank")))</f>
        <v>Southampton</v>
      </c>
    </row>
    <row r="132" spans="1:18" x14ac:dyDescent="0.3">
      <c r="A132" s="2">
        <v>131</v>
      </c>
      <c r="B132" s="4">
        <v>0</v>
      </c>
      <c r="C132" s="1" t="str">
        <f t="shared" si="14"/>
        <v>Dead</v>
      </c>
      <c r="D132" s="2">
        <v>3</v>
      </c>
      <c r="E132" s="1" t="str">
        <f t="shared" si="15"/>
        <v>Third Class</v>
      </c>
      <c r="F132" s="2" t="s">
        <v>200</v>
      </c>
      <c r="G132" s="2" t="s">
        <v>13</v>
      </c>
      <c r="H132" s="2">
        <v>33</v>
      </c>
      <c r="I132" s="1" t="str">
        <f t="shared" si="16"/>
        <v>Young Adult</v>
      </c>
      <c r="J132" s="2">
        <v>0</v>
      </c>
      <c r="K132" s="1" t="str">
        <f t="shared" si="17"/>
        <v>No Sibling/Spouse</v>
      </c>
      <c r="L132" s="2">
        <v>0</v>
      </c>
      <c r="M132" s="1" t="str">
        <f t="shared" si="18"/>
        <v>No Parent/Child</v>
      </c>
      <c r="N132" s="2">
        <v>349241</v>
      </c>
      <c r="O132" s="2">
        <v>7.8958000000000004</v>
      </c>
      <c r="P132" s="1" t="str">
        <f t="shared" si="19"/>
        <v>Low Fare</v>
      </c>
      <c r="Q132" s="2" t="s">
        <v>20</v>
      </c>
      <c r="R132" s="1" t="str">
        <f t="shared" si="20"/>
        <v>Cherbourg</v>
      </c>
    </row>
    <row r="133" spans="1:18" x14ac:dyDescent="0.3">
      <c r="A133" s="2">
        <v>132</v>
      </c>
      <c r="B133" s="4">
        <v>0</v>
      </c>
      <c r="C133" s="1" t="str">
        <f t="shared" si="14"/>
        <v>Dead</v>
      </c>
      <c r="D133" s="2">
        <v>3</v>
      </c>
      <c r="E133" s="1" t="str">
        <f t="shared" si="15"/>
        <v>Third Class</v>
      </c>
      <c r="F133" s="2" t="s">
        <v>201</v>
      </c>
      <c r="G133" s="2" t="s">
        <v>13</v>
      </c>
      <c r="H133" s="2">
        <v>20</v>
      </c>
      <c r="I133" s="1" t="str">
        <f t="shared" si="16"/>
        <v>Young Adult</v>
      </c>
      <c r="J133" s="2">
        <v>0</v>
      </c>
      <c r="K133" s="1" t="str">
        <f t="shared" si="17"/>
        <v>No Sibling/Spouse</v>
      </c>
      <c r="L133" s="2">
        <v>0</v>
      </c>
      <c r="M133" s="1" t="str">
        <f t="shared" si="18"/>
        <v>No Parent/Child</v>
      </c>
      <c r="N133" s="2" t="s">
        <v>202</v>
      </c>
      <c r="O133" s="2">
        <v>7.05</v>
      </c>
      <c r="P133" s="1" t="str">
        <f t="shared" si="19"/>
        <v>Low Fare</v>
      </c>
      <c r="Q133" s="2" t="s">
        <v>15</v>
      </c>
      <c r="R133" s="1" t="str">
        <f t="shared" si="20"/>
        <v>Southampton</v>
      </c>
    </row>
    <row r="134" spans="1:18" x14ac:dyDescent="0.3">
      <c r="A134" s="2">
        <v>133</v>
      </c>
      <c r="B134" s="4">
        <v>0</v>
      </c>
      <c r="C134" s="1" t="str">
        <f t="shared" si="14"/>
        <v>Dead</v>
      </c>
      <c r="D134" s="2">
        <v>3</v>
      </c>
      <c r="E134" s="1" t="str">
        <f t="shared" si="15"/>
        <v>Third Class</v>
      </c>
      <c r="F134" s="2" t="s">
        <v>203</v>
      </c>
      <c r="G134" s="2" t="s">
        <v>17</v>
      </c>
      <c r="H134" s="2">
        <v>47</v>
      </c>
      <c r="I134" s="1" t="str">
        <f t="shared" si="16"/>
        <v>Middle-aged Adult</v>
      </c>
      <c r="J134" s="2">
        <v>1</v>
      </c>
      <c r="K134" s="1" t="str">
        <f t="shared" si="17"/>
        <v>Got Sibling/Spouse</v>
      </c>
      <c r="L134" s="2">
        <v>0</v>
      </c>
      <c r="M134" s="1" t="str">
        <f t="shared" si="18"/>
        <v>No Parent/Child</v>
      </c>
      <c r="N134" s="2" t="s">
        <v>204</v>
      </c>
      <c r="O134" s="2">
        <v>14.5</v>
      </c>
      <c r="P134" s="1" t="str">
        <f t="shared" si="19"/>
        <v>Average Fare</v>
      </c>
      <c r="Q134" s="2" t="s">
        <v>15</v>
      </c>
      <c r="R134" s="1" t="str">
        <f t="shared" si="20"/>
        <v>Southampton</v>
      </c>
    </row>
    <row r="135" spans="1:18" x14ac:dyDescent="0.3">
      <c r="A135" s="2">
        <v>134</v>
      </c>
      <c r="B135" s="4">
        <v>1</v>
      </c>
      <c r="C135" s="1" t="str">
        <f t="shared" si="14"/>
        <v>Survived</v>
      </c>
      <c r="D135" s="2">
        <v>2</v>
      </c>
      <c r="E135" s="1" t="str">
        <f t="shared" si="15"/>
        <v>Second Class</v>
      </c>
      <c r="F135" s="2" t="s">
        <v>205</v>
      </c>
      <c r="G135" s="2" t="s">
        <v>17</v>
      </c>
      <c r="H135" s="2">
        <v>29</v>
      </c>
      <c r="I135" s="1" t="str">
        <f t="shared" si="16"/>
        <v>Young Adult</v>
      </c>
      <c r="J135" s="2">
        <v>1</v>
      </c>
      <c r="K135" s="1" t="str">
        <f t="shared" si="17"/>
        <v>Got Sibling/Spouse</v>
      </c>
      <c r="L135" s="2">
        <v>0</v>
      </c>
      <c r="M135" s="1" t="str">
        <f t="shared" si="18"/>
        <v>No Parent/Child</v>
      </c>
      <c r="N135" s="2">
        <v>228414</v>
      </c>
      <c r="O135" s="2">
        <v>26</v>
      </c>
      <c r="P135" s="1" t="str">
        <f t="shared" si="19"/>
        <v>High Fare</v>
      </c>
      <c r="Q135" s="2" t="s">
        <v>15</v>
      </c>
      <c r="R135" s="1" t="str">
        <f t="shared" si="20"/>
        <v>Southampton</v>
      </c>
    </row>
    <row r="136" spans="1:18" x14ac:dyDescent="0.3">
      <c r="A136" s="2">
        <v>135</v>
      </c>
      <c r="B136" s="4">
        <v>0</v>
      </c>
      <c r="C136" s="1" t="str">
        <f t="shared" si="14"/>
        <v>Dead</v>
      </c>
      <c r="D136" s="2">
        <v>2</v>
      </c>
      <c r="E136" s="1" t="str">
        <f t="shared" si="15"/>
        <v>Second Class</v>
      </c>
      <c r="F136" s="2" t="s">
        <v>206</v>
      </c>
      <c r="G136" s="2" t="s">
        <v>13</v>
      </c>
      <c r="H136" s="2">
        <v>25</v>
      </c>
      <c r="I136" s="1" t="str">
        <f t="shared" si="16"/>
        <v>Young Adult</v>
      </c>
      <c r="J136" s="2">
        <v>0</v>
      </c>
      <c r="K136" s="1" t="str">
        <f t="shared" si="17"/>
        <v>No Sibling/Spouse</v>
      </c>
      <c r="L136" s="2">
        <v>0</v>
      </c>
      <c r="M136" s="1" t="str">
        <f t="shared" si="18"/>
        <v>No Parent/Child</v>
      </c>
      <c r="N136" s="2" t="s">
        <v>207</v>
      </c>
      <c r="O136" s="2">
        <v>13</v>
      </c>
      <c r="P136" s="1" t="str">
        <f t="shared" si="19"/>
        <v>Average Fare</v>
      </c>
      <c r="Q136" s="2" t="s">
        <v>15</v>
      </c>
      <c r="R136" s="1" t="str">
        <f t="shared" si="20"/>
        <v>Southampton</v>
      </c>
    </row>
    <row r="137" spans="1:18" x14ac:dyDescent="0.3">
      <c r="A137" s="2">
        <v>136</v>
      </c>
      <c r="B137" s="4">
        <v>0</v>
      </c>
      <c r="C137" s="1" t="str">
        <f t="shared" si="14"/>
        <v>Dead</v>
      </c>
      <c r="D137" s="2">
        <v>2</v>
      </c>
      <c r="E137" s="1" t="str">
        <f t="shared" si="15"/>
        <v>Second Class</v>
      </c>
      <c r="F137" s="2" t="s">
        <v>208</v>
      </c>
      <c r="G137" s="2" t="s">
        <v>13</v>
      </c>
      <c r="H137" s="2">
        <v>23</v>
      </c>
      <c r="I137" s="1" t="str">
        <f t="shared" si="16"/>
        <v>Young Adult</v>
      </c>
      <c r="J137" s="2">
        <v>0</v>
      </c>
      <c r="K137" s="1" t="str">
        <f t="shared" si="17"/>
        <v>No Sibling/Spouse</v>
      </c>
      <c r="L137" s="2">
        <v>0</v>
      </c>
      <c r="M137" s="1" t="str">
        <f t="shared" si="18"/>
        <v>No Parent/Child</v>
      </c>
      <c r="N137" s="2" t="s">
        <v>209</v>
      </c>
      <c r="O137" s="2">
        <v>15.0458</v>
      </c>
      <c r="P137" s="1" t="str">
        <f t="shared" si="19"/>
        <v>Average Fare</v>
      </c>
      <c r="Q137" s="2" t="s">
        <v>20</v>
      </c>
      <c r="R137" s="1" t="str">
        <f t="shared" si="20"/>
        <v>Cherbourg</v>
      </c>
    </row>
    <row r="138" spans="1:18" x14ac:dyDescent="0.3">
      <c r="A138" s="2">
        <v>137</v>
      </c>
      <c r="B138" s="4">
        <v>1</v>
      </c>
      <c r="C138" s="1" t="str">
        <f t="shared" si="14"/>
        <v>Survived</v>
      </c>
      <c r="D138" s="2">
        <v>1</v>
      </c>
      <c r="E138" s="1" t="str">
        <f t="shared" si="15"/>
        <v>First Class</v>
      </c>
      <c r="F138" s="2" t="s">
        <v>210</v>
      </c>
      <c r="G138" s="2" t="s">
        <v>17</v>
      </c>
      <c r="H138" s="2">
        <v>19</v>
      </c>
      <c r="I138" s="1" t="str">
        <f t="shared" si="16"/>
        <v>Young Adult</v>
      </c>
      <c r="J138" s="2">
        <v>0</v>
      </c>
      <c r="K138" s="1" t="str">
        <f t="shared" si="17"/>
        <v>No Sibling/Spouse</v>
      </c>
      <c r="L138" s="2">
        <v>2</v>
      </c>
      <c r="M138" s="1" t="str">
        <f t="shared" si="18"/>
        <v>Got Parent/Child</v>
      </c>
      <c r="N138" s="2">
        <v>11752</v>
      </c>
      <c r="O138" s="2">
        <v>26.283300000000001</v>
      </c>
      <c r="P138" s="1" t="str">
        <f t="shared" si="19"/>
        <v>High Fare</v>
      </c>
      <c r="Q138" s="2" t="s">
        <v>15</v>
      </c>
      <c r="R138" s="1" t="str">
        <f t="shared" si="20"/>
        <v>Southampton</v>
      </c>
    </row>
    <row r="139" spans="1:18" x14ac:dyDescent="0.3">
      <c r="A139" s="2">
        <v>138</v>
      </c>
      <c r="B139" s="4">
        <v>0</v>
      </c>
      <c r="C139" s="1" t="str">
        <f t="shared" si="14"/>
        <v>Dead</v>
      </c>
      <c r="D139" s="2">
        <v>1</v>
      </c>
      <c r="E139" s="1" t="str">
        <f t="shared" si="15"/>
        <v>First Class</v>
      </c>
      <c r="F139" s="2" t="s">
        <v>212</v>
      </c>
      <c r="G139" s="2" t="s">
        <v>13</v>
      </c>
      <c r="H139" s="2">
        <v>37</v>
      </c>
      <c r="I139" s="1" t="str">
        <f t="shared" si="16"/>
        <v>Middle-aged Adult</v>
      </c>
      <c r="J139" s="2">
        <v>1</v>
      </c>
      <c r="K139" s="1" t="str">
        <f t="shared" si="17"/>
        <v>Got Sibling/Spouse</v>
      </c>
      <c r="L139" s="2">
        <v>0</v>
      </c>
      <c r="M139" s="1" t="str">
        <f t="shared" si="18"/>
        <v>No Parent/Child</v>
      </c>
      <c r="N139" s="2">
        <v>113803</v>
      </c>
      <c r="O139" s="2">
        <v>53.1</v>
      </c>
      <c r="P139" s="1" t="str">
        <f t="shared" si="19"/>
        <v>High Fare</v>
      </c>
      <c r="Q139" s="2" t="s">
        <v>15</v>
      </c>
      <c r="R139" s="1" t="str">
        <f t="shared" si="20"/>
        <v>Southampton</v>
      </c>
    </row>
    <row r="140" spans="1:18" x14ac:dyDescent="0.3">
      <c r="A140" s="2">
        <v>139</v>
      </c>
      <c r="B140" s="4">
        <v>0</v>
      </c>
      <c r="C140" s="1" t="str">
        <f t="shared" si="14"/>
        <v>Dead</v>
      </c>
      <c r="D140" s="2">
        <v>3</v>
      </c>
      <c r="E140" s="1" t="str">
        <f t="shared" si="15"/>
        <v>Third Class</v>
      </c>
      <c r="F140" s="2" t="s">
        <v>213</v>
      </c>
      <c r="G140" s="2" t="s">
        <v>13</v>
      </c>
      <c r="H140" s="2">
        <v>16</v>
      </c>
      <c r="I140" s="1" t="str">
        <f t="shared" si="16"/>
        <v>Young Adult</v>
      </c>
      <c r="J140" s="2">
        <v>0</v>
      </c>
      <c r="K140" s="1" t="str">
        <f t="shared" si="17"/>
        <v>No Sibling/Spouse</v>
      </c>
      <c r="L140" s="2">
        <v>0</v>
      </c>
      <c r="M140" s="1" t="str">
        <f t="shared" si="18"/>
        <v>No Parent/Child</v>
      </c>
      <c r="N140" s="2">
        <v>7534</v>
      </c>
      <c r="O140" s="2">
        <v>9.2166999999999994</v>
      </c>
      <c r="P140" s="1" t="str">
        <f t="shared" si="19"/>
        <v>Low Fare</v>
      </c>
      <c r="Q140" s="2" t="s">
        <v>15</v>
      </c>
      <c r="R140" s="1" t="str">
        <f t="shared" si="20"/>
        <v>Southampton</v>
      </c>
    </row>
    <row r="141" spans="1:18" x14ac:dyDescent="0.3">
      <c r="A141" s="2">
        <v>140</v>
      </c>
      <c r="B141" s="4">
        <v>0</v>
      </c>
      <c r="C141" s="1" t="str">
        <f t="shared" si="14"/>
        <v>Dead</v>
      </c>
      <c r="D141" s="2">
        <v>1</v>
      </c>
      <c r="E141" s="1" t="str">
        <f t="shared" si="15"/>
        <v>First Class</v>
      </c>
      <c r="F141" s="2" t="s">
        <v>214</v>
      </c>
      <c r="G141" s="2" t="s">
        <v>13</v>
      </c>
      <c r="H141" s="2">
        <v>24</v>
      </c>
      <c r="I141" s="1" t="str">
        <f t="shared" si="16"/>
        <v>Young Adult</v>
      </c>
      <c r="J141" s="2">
        <v>0</v>
      </c>
      <c r="K141" s="1" t="str">
        <f t="shared" si="17"/>
        <v>No Sibling/Spouse</v>
      </c>
      <c r="L141" s="2">
        <v>0</v>
      </c>
      <c r="M141" s="1" t="str">
        <f t="shared" si="18"/>
        <v>No Parent/Child</v>
      </c>
      <c r="N141" s="2" t="s">
        <v>215</v>
      </c>
      <c r="O141" s="2">
        <v>79.2</v>
      </c>
      <c r="P141" s="1" t="str">
        <f t="shared" si="19"/>
        <v>High Fare</v>
      </c>
      <c r="Q141" s="2" t="s">
        <v>20</v>
      </c>
      <c r="R141" s="1" t="str">
        <f t="shared" si="20"/>
        <v>Cherbourg</v>
      </c>
    </row>
    <row r="142" spans="1:18" x14ac:dyDescent="0.3">
      <c r="A142" s="2">
        <v>141</v>
      </c>
      <c r="B142" s="4">
        <v>0</v>
      </c>
      <c r="C142" s="1" t="str">
        <f t="shared" si="14"/>
        <v>Dead</v>
      </c>
      <c r="D142" s="2">
        <v>3</v>
      </c>
      <c r="E142" s="1" t="str">
        <f t="shared" si="15"/>
        <v>Third Class</v>
      </c>
      <c r="F142" s="2" t="s">
        <v>217</v>
      </c>
      <c r="G142" s="2" t="s">
        <v>17</v>
      </c>
      <c r="I142" s="1" t="str">
        <f t="shared" si="16"/>
        <v>No age</v>
      </c>
      <c r="J142" s="2">
        <v>0</v>
      </c>
      <c r="K142" s="1" t="str">
        <f t="shared" si="17"/>
        <v>No Sibling/Spouse</v>
      </c>
      <c r="L142" s="2">
        <v>2</v>
      </c>
      <c r="M142" s="1" t="str">
        <f t="shared" si="18"/>
        <v>Got Parent/Child</v>
      </c>
      <c r="N142" s="2">
        <v>2678</v>
      </c>
      <c r="O142" s="2">
        <v>15.245799999999999</v>
      </c>
      <c r="P142" s="1" t="str">
        <f t="shared" si="19"/>
        <v>Average Fare</v>
      </c>
      <c r="Q142" s="2" t="s">
        <v>20</v>
      </c>
      <c r="R142" s="1" t="str">
        <f t="shared" si="20"/>
        <v>Cherbourg</v>
      </c>
    </row>
    <row r="143" spans="1:18" x14ac:dyDescent="0.3">
      <c r="A143" s="2">
        <v>142</v>
      </c>
      <c r="B143" s="4">
        <v>1</v>
      </c>
      <c r="C143" s="1" t="str">
        <f t="shared" si="14"/>
        <v>Survived</v>
      </c>
      <c r="D143" s="2">
        <v>3</v>
      </c>
      <c r="E143" s="1" t="str">
        <f t="shared" si="15"/>
        <v>Third Class</v>
      </c>
      <c r="F143" s="2" t="s">
        <v>218</v>
      </c>
      <c r="G143" s="2" t="s">
        <v>17</v>
      </c>
      <c r="H143" s="2">
        <v>22</v>
      </c>
      <c r="I143" s="1" t="str">
        <f t="shared" si="16"/>
        <v>Young Adult</v>
      </c>
      <c r="J143" s="2">
        <v>0</v>
      </c>
      <c r="K143" s="1" t="str">
        <f t="shared" si="17"/>
        <v>No Sibling/Spouse</v>
      </c>
      <c r="L143" s="2">
        <v>0</v>
      </c>
      <c r="M143" s="1" t="str">
        <f t="shared" si="18"/>
        <v>No Parent/Child</v>
      </c>
      <c r="N143" s="2">
        <v>347081</v>
      </c>
      <c r="O143" s="2">
        <v>7.75</v>
      </c>
      <c r="P143" s="1" t="str">
        <f t="shared" si="19"/>
        <v>Low Fare</v>
      </c>
      <c r="Q143" s="2" t="s">
        <v>15</v>
      </c>
      <c r="R143" s="1" t="str">
        <f t="shared" si="20"/>
        <v>Southampton</v>
      </c>
    </row>
    <row r="144" spans="1:18" x14ac:dyDescent="0.3">
      <c r="A144" s="2">
        <v>143</v>
      </c>
      <c r="B144" s="4">
        <v>1</v>
      </c>
      <c r="C144" s="1" t="str">
        <f t="shared" si="14"/>
        <v>Survived</v>
      </c>
      <c r="D144" s="2">
        <v>3</v>
      </c>
      <c r="E144" s="1" t="str">
        <f t="shared" si="15"/>
        <v>Third Class</v>
      </c>
      <c r="F144" s="2" t="s">
        <v>219</v>
      </c>
      <c r="G144" s="2" t="s">
        <v>17</v>
      </c>
      <c r="H144" s="2">
        <v>24</v>
      </c>
      <c r="I144" s="1" t="str">
        <f t="shared" si="16"/>
        <v>Young Adult</v>
      </c>
      <c r="J144" s="2">
        <v>1</v>
      </c>
      <c r="K144" s="1" t="str">
        <f t="shared" si="17"/>
        <v>Got Sibling/Spouse</v>
      </c>
      <c r="L144" s="2">
        <v>0</v>
      </c>
      <c r="M144" s="1" t="str">
        <f t="shared" si="18"/>
        <v>No Parent/Child</v>
      </c>
      <c r="N144" s="2" t="s">
        <v>220</v>
      </c>
      <c r="O144" s="2">
        <v>15.85</v>
      </c>
      <c r="P144" s="1" t="str">
        <f t="shared" si="19"/>
        <v>Average Fare</v>
      </c>
      <c r="Q144" s="2" t="s">
        <v>15</v>
      </c>
      <c r="R144" s="1" t="str">
        <f t="shared" si="20"/>
        <v>Southampton</v>
      </c>
    </row>
    <row r="145" spans="1:18" x14ac:dyDescent="0.3">
      <c r="A145" s="2">
        <v>144</v>
      </c>
      <c r="B145" s="4">
        <v>0</v>
      </c>
      <c r="C145" s="1" t="str">
        <f t="shared" si="14"/>
        <v>Dead</v>
      </c>
      <c r="D145" s="2">
        <v>3</v>
      </c>
      <c r="E145" s="1" t="str">
        <f t="shared" si="15"/>
        <v>Third Class</v>
      </c>
      <c r="F145" s="2" t="s">
        <v>221</v>
      </c>
      <c r="G145" s="2" t="s">
        <v>13</v>
      </c>
      <c r="H145" s="2">
        <v>19</v>
      </c>
      <c r="I145" s="1" t="str">
        <f t="shared" si="16"/>
        <v>Young Adult</v>
      </c>
      <c r="J145" s="2">
        <v>0</v>
      </c>
      <c r="K145" s="1" t="str">
        <f t="shared" si="17"/>
        <v>No Sibling/Spouse</v>
      </c>
      <c r="L145" s="2">
        <v>0</v>
      </c>
      <c r="M145" s="1" t="str">
        <f t="shared" si="18"/>
        <v>No Parent/Child</v>
      </c>
      <c r="N145" s="2">
        <v>365222</v>
      </c>
      <c r="O145" s="2">
        <v>6.75</v>
      </c>
      <c r="P145" s="1" t="str">
        <f t="shared" si="19"/>
        <v>Low Fare</v>
      </c>
      <c r="Q145" s="2" t="s">
        <v>27</v>
      </c>
      <c r="R145" s="1" t="str">
        <f t="shared" si="20"/>
        <v>Queenstown</v>
      </c>
    </row>
    <row r="146" spans="1:18" x14ac:dyDescent="0.3">
      <c r="A146" s="2">
        <v>145</v>
      </c>
      <c r="B146" s="4">
        <v>0</v>
      </c>
      <c r="C146" s="1" t="str">
        <f t="shared" si="14"/>
        <v>Dead</v>
      </c>
      <c r="D146" s="2">
        <v>2</v>
      </c>
      <c r="E146" s="1" t="str">
        <f t="shared" si="15"/>
        <v>Second Class</v>
      </c>
      <c r="F146" s="2" t="s">
        <v>222</v>
      </c>
      <c r="G146" s="2" t="s">
        <v>13</v>
      </c>
      <c r="H146" s="2">
        <v>18</v>
      </c>
      <c r="I146" s="1" t="str">
        <f t="shared" si="16"/>
        <v>Young Adult</v>
      </c>
      <c r="J146" s="2">
        <v>0</v>
      </c>
      <c r="K146" s="1" t="str">
        <f t="shared" si="17"/>
        <v>No Sibling/Spouse</v>
      </c>
      <c r="L146" s="2">
        <v>0</v>
      </c>
      <c r="M146" s="1" t="str">
        <f t="shared" si="18"/>
        <v>No Parent/Child</v>
      </c>
      <c r="N146" s="2">
        <v>231945</v>
      </c>
      <c r="O146" s="2">
        <v>11.5</v>
      </c>
      <c r="P146" s="1" t="str">
        <f t="shared" si="19"/>
        <v>Average Fare</v>
      </c>
      <c r="Q146" s="2" t="s">
        <v>15</v>
      </c>
      <c r="R146" s="1" t="str">
        <f t="shared" si="20"/>
        <v>Southampton</v>
      </c>
    </row>
    <row r="147" spans="1:18" x14ac:dyDescent="0.3">
      <c r="A147" s="2">
        <v>146</v>
      </c>
      <c r="B147" s="4">
        <v>0</v>
      </c>
      <c r="C147" s="1" t="str">
        <f t="shared" si="14"/>
        <v>Dead</v>
      </c>
      <c r="D147" s="2">
        <v>2</v>
      </c>
      <c r="E147" s="1" t="str">
        <f t="shared" si="15"/>
        <v>Second Class</v>
      </c>
      <c r="F147" s="2" t="s">
        <v>223</v>
      </c>
      <c r="G147" s="2" t="s">
        <v>13</v>
      </c>
      <c r="H147" s="2">
        <v>19</v>
      </c>
      <c r="I147" s="1" t="str">
        <f t="shared" si="16"/>
        <v>Young Adult</v>
      </c>
      <c r="J147" s="2">
        <v>1</v>
      </c>
      <c r="K147" s="1" t="str">
        <f t="shared" si="17"/>
        <v>Got Sibling/Spouse</v>
      </c>
      <c r="L147" s="2">
        <v>1</v>
      </c>
      <c r="M147" s="1" t="str">
        <f t="shared" si="18"/>
        <v>Got Parent/Child</v>
      </c>
      <c r="N147" s="2" t="s">
        <v>224</v>
      </c>
      <c r="O147" s="2">
        <v>36.75</v>
      </c>
      <c r="P147" s="1" t="str">
        <f t="shared" si="19"/>
        <v>High Fare</v>
      </c>
      <c r="Q147" s="2" t="s">
        <v>15</v>
      </c>
      <c r="R147" s="1" t="str">
        <f t="shared" si="20"/>
        <v>Southampton</v>
      </c>
    </row>
    <row r="148" spans="1:18" x14ac:dyDescent="0.3">
      <c r="A148" s="2">
        <v>147</v>
      </c>
      <c r="B148" s="4">
        <v>1</v>
      </c>
      <c r="C148" s="1" t="str">
        <f t="shared" si="14"/>
        <v>Survived</v>
      </c>
      <c r="D148" s="2">
        <v>3</v>
      </c>
      <c r="E148" s="1" t="str">
        <f t="shared" si="15"/>
        <v>Third Class</v>
      </c>
      <c r="F148" s="2" t="s">
        <v>1169</v>
      </c>
      <c r="G148" s="2" t="s">
        <v>13</v>
      </c>
      <c r="H148" s="2">
        <v>27</v>
      </c>
      <c r="I148" s="1" t="str">
        <f t="shared" si="16"/>
        <v>Young Adult</v>
      </c>
      <c r="J148" s="2">
        <v>0</v>
      </c>
      <c r="K148" s="1" t="str">
        <f t="shared" si="17"/>
        <v>No Sibling/Spouse</v>
      </c>
      <c r="L148" s="2">
        <v>0</v>
      </c>
      <c r="M148" s="1" t="str">
        <f t="shared" si="18"/>
        <v>No Parent/Child</v>
      </c>
      <c r="N148" s="2">
        <v>350043</v>
      </c>
      <c r="O148" s="2">
        <v>7.7957999999999998</v>
      </c>
      <c r="P148" s="1" t="str">
        <f t="shared" si="19"/>
        <v>Low Fare</v>
      </c>
      <c r="Q148" s="2" t="s">
        <v>15</v>
      </c>
      <c r="R148" s="1" t="str">
        <f t="shared" si="20"/>
        <v>Southampton</v>
      </c>
    </row>
    <row r="149" spans="1:18" x14ac:dyDescent="0.3">
      <c r="A149" s="2">
        <v>148</v>
      </c>
      <c r="B149" s="4">
        <v>0</v>
      </c>
      <c r="C149" s="1" t="str">
        <f t="shared" si="14"/>
        <v>Dead</v>
      </c>
      <c r="D149" s="2">
        <v>3</v>
      </c>
      <c r="E149" s="1" t="str">
        <f t="shared" si="15"/>
        <v>Third Class</v>
      </c>
      <c r="F149" s="2" t="s">
        <v>1184</v>
      </c>
      <c r="G149" s="2" t="s">
        <v>17</v>
      </c>
      <c r="H149" s="2">
        <v>9</v>
      </c>
      <c r="I149" s="1" t="str">
        <f t="shared" si="16"/>
        <v>Young Adult</v>
      </c>
      <c r="J149" s="2">
        <v>2</v>
      </c>
      <c r="K149" s="1" t="str">
        <f t="shared" si="17"/>
        <v>Got Sibling/Spouse</v>
      </c>
      <c r="L149" s="2">
        <v>2</v>
      </c>
      <c r="M149" s="1" t="str">
        <f t="shared" si="18"/>
        <v>Got Parent/Child</v>
      </c>
      <c r="N149" s="2" t="s">
        <v>140</v>
      </c>
      <c r="O149" s="2">
        <v>34.375</v>
      </c>
      <c r="P149" s="1" t="str">
        <f t="shared" si="19"/>
        <v>High Fare</v>
      </c>
      <c r="Q149" s="2" t="s">
        <v>15</v>
      </c>
      <c r="R149" s="1" t="str">
        <f t="shared" si="20"/>
        <v>Southampton</v>
      </c>
    </row>
    <row r="150" spans="1:18" x14ac:dyDescent="0.3">
      <c r="A150" s="2">
        <v>149</v>
      </c>
      <c r="B150" s="4">
        <v>0</v>
      </c>
      <c r="C150" s="1" t="str">
        <f t="shared" si="14"/>
        <v>Dead</v>
      </c>
      <c r="D150" s="2">
        <v>2</v>
      </c>
      <c r="E150" s="1" t="str">
        <f t="shared" si="15"/>
        <v>Second Class</v>
      </c>
      <c r="F150" s="2" t="s">
        <v>1208</v>
      </c>
      <c r="G150" s="2" t="s">
        <v>13</v>
      </c>
      <c r="H150" s="2">
        <v>36.5</v>
      </c>
      <c r="I150" s="1" t="str">
        <f t="shared" si="16"/>
        <v>Middle-aged Adult</v>
      </c>
      <c r="J150" s="2">
        <v>0</v>
      </c>
      <c r="K150" s="1" t="str">
        <f t="shared" si="17"/>
        <v>No Sibling/Spouse</v>
      </c>
      <c r="L150" s="2">
        <v>2</v>
      </c>
      <c r="M150" s="1" t="str">
        <f t="shared" si="18"/>
        <v>Got Parent/Child</v>
      </c>
      <c r="N150" s="2">
        <v>230080</v>
      </c>
      <c r="O150" s="2">
        <v>26</v>
      </c>
      <c r="P150" s="1" t="str">
        <f t="shared" si="19"/>
        <v>High Fare</v>
      </c>
      <c r="Q150" s="2" t="s">
        <v>15</v>
      </c>
      <c r="R150" s="1" t="str">
        <f t="shared" si="20"/>
        <v>Southampton</v>
      </c>
    </row>
    <row r="151" spans="1:18" x14ac:dyDescent="0.3">
      <c r="A151" s="2">
        <v>150</v>
      </c>
      <c r="B151" s="4">
        <v>0</v>
      </c>
      <c r="C151" s="1" t="str">
        <f t="shared" si="14"/>
        <v>Dead</v>
      </c>
      <c r="D151" s="2">
        <v>2</v>
      </c>
      <c r="E151" s="1" t="str">
        <f t="shared" si="15"/>
        <v>Second Class</v>
      </c>
      <c r="F151" s="2" t="s">
        <v>226</v>
      </c>
      <c r="G151" s="2" t="s">
        <v>13</v>
      </c>
      <c r="H151" s="2">
        <v>42</v>
      </c>
      <c r="I151" s="1" t="str">
        <f t="shared" si="16"/>
        <v>Middle-aged Adult</v>
      </c>
      <c r="J151" s="2">
        <v>0</v>
      </c>
      <c r="K151" s="1" t="str">
        <f t="shared" si="17"/>
        <v>No Sibling/Spouse</v>
      </c>
      <c r="L151" s="2">
        <v>0</v>
      </c>
      <c r="M151" s="1" t="str">
        <f t="shared" si="18"/>
        <v>No Parent/Child</v>
      </c>
      <c r="N151" s="2">
        <v>244310</v>
      </c>
      <c r="O151" s="2">
        <v>13</v>
      </c>
      <c r="P151" s="1" t="str">
        <f t="shared" si="19"/>
        <v>Average Fare</v>
      </c>
      <c r="Q151" s="2" t="s">
        <v>15</v>
      </c>
      <c r="R151" s="1" t="str">
        <f t="shared" si="20"/>
        <v>Southampton</v>
      </c>
    </row>
    <row r="152" spans="1:18" x14ac:dyDescent="0.3">
      <c r="A152" s="2">
        <v>151</v>
      </c>
      <c r="B152" s="4">
        <v>0</v>
      </c>
      <c r="C152" s="1" t="str">
        <f t="shared" si="14"/>
        <v>Dead</v>
      </c>
      <c r="D152" s="2">
        <v>2</v>
      </c>
      <c r="E152" s="1" t="str">
        <f t="shared" si="15"/>
        <v>Second Class</v>
      </c>
      <c r="F152" s="2" t="s">
        <v>227</v>
      </c>
      <c r="G152" s="2" t="s">
        <v>13</v>
      </c>
      <c r="H152" s="2">
        <v>51</v>
      </c>
      <c r="I152" s="1" t="str">
        <f t="shared" si="16"/>
        <v>Elderly</v>
      </c>
      <c r="J152" s="2">
        <v>0</v>
      </c>
      <c r="K152" s="1" t="str">
        <f t="shared" si="17"/>
        <v>No Sibling/Spouse</v>
      </c>
      <c r="L152" s="2">
        <v>0</v>
      </c>
      <c r="M152" s="1" t="str">
        <f t="shared" si="18"/>
        <v>No Parent/Child</v>
      </c>
      <c r="N152" s="2" t="s">
        <v>228</v>
      </c>
      <c r="O152" s="2">
        <v>12.525</v>
      </c>
      <c r="P152" s="1" t="str">
        <f t="shared" si="19"/>
        <v>Average Fare</v>
      </c>
      <c r="Q152" s="2" t="s">
        <v>15</v>
      </c>
      <c r="R152" s="1" t="str">
        <f t="shared" si="20"/>
        <v>Southampton</v>
      </c>
    </row>
    <row r="153" spans="1:18" x14ac:dyDescent="0.3">
      <c r="A153" s="2">
        <v>152</v>
      </c>
      <c r="B153" s="4">
        <v>1</v>
      </c>
      <c r="C153" s="1" t="str">
        <f t="shared" si="14"/>
        <v>Survived</v>
      </c>
      <c r="D153" s="2">
        <v>1</v>
      </c>
      <c r="E153" s="1" t="str">
        <f t="shared" si="15"/>
        <v>First Class</v>
      </c>
      <c r="F153" s="2" t="s">
        <v>229</v>
      </c>
      <c r="G153" s="2" t="s">
        <v>17</v>
      </c>
      <c r="H153" s="2">
        <v>22</v>
      </c>
      <c r="I153" s="1" t="str">
        <f t="shared" si="16"/>
        <v>Young Adult</v>
      </c>
      <c r="J153" s="2">
        <v>1</v>
      </c>
      <c r="K153" s="1" t="str">
        <f t="shared" si="17"/>
        <v>Got Sibling/Spouse</v>
      </c>
      <c r="L153" s="2">
        <v>0</v>
      </c>
      <c r="M153" s="1" t="str">
        <f t="shared" si="18"/>
        <v>No Parent/Child</v>
      </c>
      <c r="N153" s="2">
        <v>113776</v>
      </c>
      <c r="O153" s="2">
        <v>66.599999999999994</v>
      </c>
      <c r="P153" s="1" t="str">
        <f t="shared" si="19"/>
        <v>High Fare</v>
      </c>
      <c r="Q153" s="2" t="s">
        <v>15</v>
      </c>
      <c r="R153" s="1" t="str">
        <f t="shared" si="20"/>
        <v>Southampton</v>
      </c>
    </row>
    <row r="154" spans="1:18" x14ac:dyDescent="0.3">
      <c r="A154" s="2">
        <v>153</v>
      </c>
      <c r="B154" s="4">
        <v>0</v>
      </c>
      <c r="C154" s="1" t="str">
        <f t="shared" si="14"/>
        <v>Dead</v>
      </c>
      <c r="D154" s="2">
        <v>3</v>
      </c>
      <c r="E154" s="1" t="str">
        <f t="shared" si="15"/>
        <v>Third Class</v>
      </c>
      <c r="F154" s="2" t="s">
        <v>231</v>
      </c>
      <c r="G154" s="2" t="s">
        <v>13</v>
      </c>
      <c r="H154" s="2">
        <v>55.5</v>
      </c>
      <c r="I154" s="1" t="str">
        <f t="shared" si="16"/>
        <v>Elderly</v>
      </c>
      <c r="J154" s="2">
        <v>0</v>
      </c>
      <c r="K154" s="1" t="str">
        <f t="shared" si="17"/>
        <v>No Sibling/Spouse</v>
      </c>
      <c r="L154" s="2">
        <v>0</v>
      </c>
      <c r="M154" s="1" t="str">
        <f t="shared" si="18"/>
        <v>No Parent/Child</v>
      </c>
      <c r="N154" s="2" t="s">
        <v>232</v>
      </c>
      <c r="O154" s="2">
        <v>8.0500000000000007</v>
      </c>
      <c r="P154" s="1" t="str">
        <f t="shared" si="19"/>
        <v>Low Fare</v>
      </c>
      <c r="Q154" s="2" t="s">
        <v>15</v>
      </c>
      <c r="R154" s="1" t="str">
        <f t="shared" si="20"/>
        <v>Southampton</v>
      </c>
    </row>
    <row r="155" spans="1:18" x14ac:dyDescent="0.3">
      <c r="A155" s="2">
        <v>154</v>
      </c>
      <c r="B155" s="4">
        <v>0</v>
      </c>
      <c r="C155" s="1" t="str">
        <f t="shared" si="14"/>
        <v>Dead</v>
      </c>
      <c r="D155" s="2">
        <v>3</v>
      </c>
      <c r="E155" s="1" t="str">
        <f t="shared" si="15"/>
        <v>Third Class</v>
      </c>
      <c r="F155" s="2" t="s">
        <v>233</v>
      </c>
      <c r="G155" s="2" t="s">
        <v>13</v>
      </c>
      <c r="H155" s="2">
        <v>40.5</v>
      </c>
      <c r="I155" s="1" t="str">
        <f t="shared" si="16"/>
        <v>Middle-aged Adult</v>
      </c>
      <c r="J155" s="2">
        <v>0</v>
      </c>
      <c r="K155" s="1" t="str">
        <f t="shared" si="17"/>
        <v>No Sibling/Spouse</v>
      </c>
      <c r="L155" s="2">
        <v>2</v>
      </c>
      <c r="M155" s="1" t="str">
        <f t="shared" si="18"/>
        <v>Got Parent/Child</v>
      </c>
      <c r="N155" s="2" t="s">
        <v>234</v>
      </c>
      <c r="O155" s="2">
        <v>14.5</v>
      </c>
      <c r="P155" s="1" t="str">
        <f t="shared" si="19"/>
        <v>Average Fare</v>
      </c>
      <c r="Q155" s="2" t="s">
        <v>15</v>
      </c>
      <c r="R155" s="1" t="str">
        <f t="shared" si="20"/>
        <v>Southampton</v>
      </c>
    </row>
    <row r="156" spans="1:18" x14ac:dyDescent="0.3">
      <c r="A156" s="2">
        <v>155</v>
      </c>
      <c r="B156" s="4">
        <v>0</v>
      </c>
      <c r="C156" s="1" t="str">
        <f t="shared" si="14"/>
        <v>Dead</v>
      </c>
      <c r="D156" s="2">
        <v>3</v>
      </c>
      <c r="E156" s="1" t="str">
        <f t="shared" si="15"/>
        <v>Third Class</v>
      </c>
      <c r="F156" s="2" t="s">
        <v>235</v>
      </c>
      <c r="G156" s="2" t="s">
        <v>13</v>
      </c>
      <c r="I156" s="1" t="str">
        <f t="shared" si="16"/>
        <v>No age</v>
      </c>
      <c r="J156" s="2">
        <v>0</v>
      </c>
      <c r="K156" s="1" t="str">
        <f t="shared" si="17"/>
        <v>No Sibling/Spouse</v>
      </c>
      <c r="L156" s="2">
        <v>0</v>
      </c>
      <c r="M156" s="1" t="str">
        <f t="shared" si="18"/>
        <v>No Parent/Child</v>
      </c>
      <c r="N156" s="2" t="s">
        <v>236</v>
      </c>
      <c r="O156" s="2">
        <v>7.3125</v>
      </c>
      <c r="P156" s="1" t="str">
        <f t="shared" si="19"/>
        <v>Low Fare</v>
      </c>
      <c r="Q156" s="2" t="s">
        <v>15</v>
      </c>
      <c r="R156" s="1" t="str">
        <f t="shared" si="20"/>
        <v>Southampton</v>
      </c>
    </row>
    <row r="157" spans="1:18" x14ac:dyDescent="0.3">
      <c r="A157" s="2">
        <v>156</v>
      </c>
      <c r="B157" s="4">
        <v>0</v>
      </c>
      <c r="C157" s="1" t="str">
        <f t="shared" si="14"/>
        <v>Dead</v>
      </c>
      <c r="D157" s="2">
        <v>1</v>
      </c>
      <c r="E157" s="1" t="str">
        <f t="shared" si="15"/>
        <v>First Class</v>
      </c>
      <c r="F157" s="2" t="s">
        <v>237</v>
      </c>
      <c r="G157" s="2" t="s">
        <v>13</v>
      </c>
      <c r="H157" s="2">
        <v>51</v>
      </c>
      <c r="I157" s="1" t="str">
        <f t="shared" si="16"/>
        <v>Elderly</v>
      </c>
      <c r="J157" s="2">
        <v>0</v>
      </c>
      <c r="K157" s="1" t="str">
        <f t="shared" si="17"/>
        <v>No Sibling/Spouse</v>
      </c>
      <c r="L157" s="2">
        <v>1</v>
      </c>
      <c r="M157" s="1" t="str">
        <f t="shared" si="18"/>
        <v>Got Parent/Child</v>
      </c>
      <c r="N157" s="2" t="s">
        <v>238</v>
      </c>
      <c r="O157" s="2">
        <v>61.379199999999997</v>
      </c>
      <c r="P157" s="1" t="str">
        <f t="shared" si="19"/>
        <v>High Fare</v>
      </c>
      <c r="Q157" s="2" t="s">
        <v>20</v>
      </c>
      <c r="R157" s="1" t="str">
        <f t="shared" si="20"/>
        <v>Cherbourg</v>
      </c>
    </row>
    <row r="158" spans="1:18" x14ac:dyDescent="0.3">
      <c r="A158" s="2">
        <v>157</v>
      </c>
      <c r="B158" s="4">
        <v>1</v>
      </c>
      <c r="C158" s="1" t="str">
        <f t="shared" si="14"/>
        <v>Survived</v>
      </c>
      <c r="D158" s="2">
        <v>3</v>
      </c>
      <c r="E158" s="1" t="str">
        <f t="shared" si="15"/>
        <v>Third Class</v>
      </c>
      <c r="F158" s="2" t="s">
        <v>1186</v>
      </c>
      <c r="G158" s="2" t="s">
        <v>17</v>
      </c>
      <c r="H158" s="2">
        <v>16</v>
      </c>
      <c r="I158" s="1" t="str">
        <f t="shared" si="16"/>
        <v>Young Adult</v>
      </c>
      <c r="J158" s="2">
        <v>0</v>
      </c>
      <c r="K158" s="1" t="str">
        <f t="shared" si="17"/>
        <v>No Sibling/Spouse</v>
      </c>
      <c r="L158" s="2">
        <v>0</v>
      </c>
      <c r="M158" s="1" t="str">
        <f t="shared" si="18"/>
        <v>No Parent/Child</v>
      </c>
      <c r="N158" s="2">
        <v>35851</v>
      </c>
      <c r="O158" s="2">
        <v>7.7332999999999998</v>
      </c>
      <c r="P158" s="1" t="str">
        <f t="shared" si="19"/>
        <v>Low Fare</v>
      </c>
      <c r="Q158" s="2" t="s">
        <v>27</v>
      </c>
      <c r="R158" s="1" t="str">
        <f t="shared" si="20"/>
        <v>Queenstown</v>
      </c>
    </row>
    <row r="159" spans="1:18" x14ac:dyDescent="0.3">
      <c r="A159" s="2">
        <v>158</v>
      </c>
      <c r="B159" s="4">
        <v>0</v>
      </c>
      <c r="C159" s="1" t="str">
        <f t="shared" si="14"/>
        <v>Dead</v>
      </c>
      <c r="D159" s="2">
        <v>3</v>
      </c>
      <c r="E159" s="1" t="str">
        <f t="shared" si="15"/>
        <v>Third Class</v>
      </c>
      <c r="F159" s="2" t="s">
        <v>239</v>
      </c>
      <c r="G159" s="2" t="s">
        <v>13</v>
      </c>
      <c r="H159" s="2">
        <v>30</v>
      </c>
      <c r="I159" s="1" t="str">
        <f t="shared" si="16"/>
        <v>Young Adult</v>
      </c>
      <c r="J159" s="2">
        <v>0</v>
      </c>
      <c r="K159" s="1" t="str">
        <f t="shared" si="17"/>
        <v>No Sibling/Spouse</v>
      </c>
      <c r="L159" s="2">
        <v>0</v>
      </c>
      <c r="M159" s="1" t="str">
        <f t="shared" si="18"/>
        <v>No Parent/Child</v>
      </c>
      <c r="N159" s="2" t="s">
        <v>240</v>
      </c>
      <c r="O159" s="2">
        <v>8.0500000000000007</v>
      </c>
      <c r="P159" s="1" t="str">
        <f t="shared" si="19"/>
        <v>Low Fare</v>
      </c>
      <c r="Q159" s="2" t="s">
        <v>15</v>
      </c>
      <c r="R159" s="1" t="str">
        <f t="shared" si="20"/>
        <v>Southampton</v>
      </c>
    </row>
    <row r="160" spans="1:18" x14ac:dyDescent="0.3">
      <c r="A160" s="2">
        <v>159</v>
      </c>
      <c r="B160" s="4">
        <v>0</v>
      </c>
      <c r="C160" s="1" t="str">
        <f t="shared" si="14"/>
        <v>Dead</v>
      </c>
      <c r="D160" s="2">
        <v>3</v>
      </c>
      <c r="E160" s="1" t="str">
        <f t="shared" si="15"/>
        <v>Third Class</v>
      </c>
      <c r="F160" s="2" t="s">
        <v>241</v>
      </c>
      <c r="G160" s="2" t="s">
        <v>13</v>
      </c>
      <c r="I160" s="1" t="str">
        <f t="shared" si="16"/>
        <v>No age</v>
      </c>
      <c r="J160" s="2">
        <v>0</v>
      </c>
      <c r="K160" s="1" t="str">
        <f t="shared" si="17"/>
        <v>No Sibling/Spouse</v>
      </c>
      <c r="L160" s="2">
        <v>0</v>
      </c>
      <c r="M160" s="1" t="str">
        <f t="shared" si="18"/>
        <v>No Parent/Child</v>
      </c>
      <c r="N160" s="2">
        <v>315037</v>
      </c>
      <c r="O160" s="2">
        <v>8.6624999999999996</v>
      </c>
      <c r="P160" s="1" t="str">
        <f t="shared" si="19"/>
        <v>Low Fare</v>
      </c>
      <c r="Q160" s="2" t="s">
        <v>15</v>
      </c>
      <c r="R160" s="1" t="str">
        <f t="shared" si="20"/>
        <v>Southampton</v>
      </c>
    </row>
    <row r="161" spans="1:18" x14ac:dyDescent="0.3">
      <c r="A161" s="2">
        <v>160</v>
      </c>
      <c r="B161" s="4">
        <v>0</v>
      </c>
      <c r="C161" s="1" t="str">
        <f t="shared" si="14"/>
        <v>Dead</v>
      </c>
      <c r="D161" s="2">
        <v>3</v>
      </c>
      <c r="E161" s="1" t="str">
        <f t="shared" si="15"/>
        <v>Third Class</v>
      </c>
      <c r="F161" s="2" t="s">
        <v>242</v>
      </c>
      <c r="G161" s="2" t="s">
        <v>13</v>
      </c>
      <c r="I161" s="1" t="str">
        <f t="shared" si="16"/>
        <v>No age</v>
      </c>
      <c r="J161" s="2">
        <v>8</v>
      </c>
      <c r="K161" s="1" t="str">
        <f t="shared" si="17"/>
        <v>Got Sibling/Spouse</v>
      </c>
      <c r="L161" s="2">
        <v>2</v>
      </c>
      <c r="M161" s="1" t="str">
        <f t="shared" si="18"/>
        <v>Got Parent/Child</v>
      </c>
      <c r="N161" s="2" t="s">
        <v>243</v>
      </c>
      <c r="O161" s="2">
        <v>69.55</v>
      </c>
      <c r="P161" s="1" t="str">
        <f t="shared" si="19"/>
        <v>High Fare</v>
      </c>
      <c r="Q161" s="2" t="s">
        <v>15</v>
      </c>
      <c r="R161" s="1" t="str">
        <f t="shared" si="20"/>
        <v>Southampton</v>
      </c>
    </row>
    <row r="162" spans="1:18" x14ac:dyDescent="0.3">
      <c r="A162" s="2">
        <v>161</v>
      </c>
      <c r="B162" s="4">
        <v>0</v>
      </c>
      <c r="C162" s="1" t="str">
        <f t="shared" si="14"/>
        <v>Dead</v>
      </c>
      <c r="D162" s="2">
        <v>3</v>
      </c>
      <c r="E162" s="1" t="str">
        <f t="shared" si="15"/>
        <v>Third Class</v>
      </c>
      <c r="F162" s="2" t="s">
        <v>244</v>
      </c>
      <c r="G162" s="2" t="s">
        <v>13</v>
      </c>
      <c r="H162" s="2">
        <v>44</v>
      </c>
      <c r="I162" s="1" t="str">
        <f t="shared" si="16"/>
        <v>Middle-aged Adult</v>
      </c>
      <c r="J162" s="2">
        <v>0</v>
      </c>
      <c r="K162" s="1" t="str">
        <f t="shared" si="17"/>
        <v>No Sibling/Spouse</v>
      </c>
      <c r="L162" s="2">
        <v>1</v>
      </c>
      <c r="M162" s="1" t="str">
        <f t="shared" si="18"/>
        <v>Got Parent/Child</v>
      </c>
      <c r="N162" s="2">
        <v>371362</v>
      </c>
      <c r="O162" s="2">
        <v>16.100000000000001</v>
      </c>
      <c r="P162" s="1" t="str">
        <f t="shared" si="19"/>
        <v>Average Fare</v>
      </c>
      <c r="Q162" s="2" t="s">
        <v>15</v>
      </c>
      <c r="R162" s="1" t="str">
        <f t="shared" si="20"/>
        <v>Southampton</v>
      </c>
    </row>
    <row r="163" spans="1:18" x14ac:dyDescent="0.3">
      <c r="A163" s="2">
        <v>162</v>
      </c>
      <c r="B163" s="4">
        <v>1</v>
      </c>
      <c r="C163" s="1" t="str">
        <f t="shared" si="14"/>
        <v>Survived</v>
      </c>
      <c r="D163" s="2">
        <v>2</v>
      </c>
      <c r="E163" s="1" t="str">
        <f t="shared" si="15"/>
        <v>Second Class</v>
      </c>
      <c r="F163" s="2" t="s">
        <v>1219</v>
      </c>
      <c r="G163" s="2" t="s">
        <v>17</v>
      </c>
      <c r="H163" s="2">
        <v>40</v>
      </c>
      <c r="I163" s="1" t="str">
        <f t="shared" si="16"/>
        <v>Middle-aged Adult</v>
      </c>
      <c r="J163" s="2">
        <v>0</v>
      </c>
      <c r="K163" s="1" t="str">
        <f t="shared" si="17"/>
        <v>No Sibling/Spouse</v>
      </c>
      <c r="L163" s="2">
        <v>0</v>
      </c>
      <c r="M163" s="1" t="str">
        <f t="shared" si="18"/>
        <v>No Parent/Child</v>
      </c>
      <c r="N163" s="2" t="s">
        <v>245</v>
      </c>
      <c r="O163" s="2">
        <v>15.75</v>
      </c>
      <c r="P163" s="1" t="str">
        <f t="shared" si="19"/>
        <v>Average Fare</v>
      </c>
      <c r="Q163" s="2" t="s">
        <v>15</v>
      </c>
      <c r="R163" s="1" t="str">
        <f t="shared" si="20"/>
        <v>Southampton</v>
      </c>
    </row>
    <row r="164" spans="1:18" x14ac:dyDescent="0.3">
      <c r="A164" s="2">
        <v>163</v>
      </c>
      <c r="B164" s="4">
        <v>0</v>
      </c>
      <c r="C164" s="1" t="str">
        <f t="shared" si="14"/>
        <v>Dead</v>
      </c>
      <c r="D164" s="2">
        <v>3</v>
      </c>
      <c r="E164" s="1" t="str">
        <f t="shared" si="15"/>
        <v>Third Class</v>
      </c>
      <c r="F164" s="2" t="s">
        <v>246</v>
      </c>
      <c r="G164" s="2" t="s">
        <v>13</v>
      </c>
      <c r="H164" s="2">
        <v>26</v>
      </c>
      <c r="I164" s="1" t="str">
        <f t="shared" si="16"/>
        <v>Young Adult</v>
      </c>
      <c r="J164" s="2">
        <v>0</v>
      </c>
      <c r="K164" s="1" t="str">
        <f t="shared" si="17"/>
        <v>No Sibling/Spouse</v>
      </c>
      <c r="L164" s="2">
        <v>0</v>
      </c>
      <c r="M164" s="1" t="str">
        <f t="shared" si="18"/>
        <v>No Parent/Child</v>
      </c>
      <c r="N164" s="2">
        <v>347068</v>
      </c>
      <c r="O164" s="2">
        <v>7.7750000000000004</v>
      </c>
      <c r="P164" s="1" t="str">
        <f t="shared" si="19"/>
        <v>Low Fare</v>
      </c>
      <c r="Q164" s="2" t="s">
        <v>15</v>
      </c>
      <c r="R164" s="1" t="str">
        <f t="shared" si="20"/>
        <v>Southampton</v>
      </c>
    </row>
    <row r="165" spans="1:18" x14ac:dyDescent="0.3">
      <c r="A165" s="2">
        <v>164</v>
      </c>
      <c r="B165" s="4">
        <v>0</v>
      </c>
      <c r="C165" s="1" t="str">
        <f t="shared" si="14"/>
        <v>Dead</v>
      </c>
      <c r="D165" s="2">
        <v>3</v>
      </c>
      <c r="E165" s="1" t="str">
        <f t="shared" si="15"/>
        <v>Third Class</v>
      </c>
      <c r="F165" s="2" t="s">
        <v>247</v>
      </c>
      <c r="G165" s="2" t="s">
        <v>13</v>
      </c>
      <c r="H165" s="2">
        <v>17</v>
      </c>
      <c r="I165" s="1" t="str">
        <f t="shared" si="16"/>
        <v>Young Adult</v>
      </c>
      <c r="J165" s="2">
        <v>0</v>
      </c>
      <c r="K165" s="1" t="str">
        <f t="shared" si="17"/>
        <v>No Sibling/Spouse</v>
      </c>
      <c r="L165" s="2">
        <v>0</v>
      </c>
      <c r="M165" s="1" t="str">
        <f t="shared" si="18"/>
        <v>No Parent/Child</v>
      </c>
      <c r="N165" s="2">
        <v>315093</v>
      </c>
      <c r="O165" s="2">
        <v>8.6624999999999996</v>
      </c>
      <c r="P165" s="1" t="str">
        <f t="shared" si="19"/>
        <v>Low Fare</v>
      </c>
      <c r="Q165" s="2" t="s">
        <v>15</v>
      </c>
      <c r="R165" s="1" t="str">
        <f t="shared" si="20"/>
        <v>Southampton</v>
      </c>
    </row>
    <row r="166" spans="1:18" x14ac:dyDescent="0.3">
      <c r="A166" s="2">
        <v>165</v>
      </c>
      <c r="B166" s="4">
        <v>0</v>
      </c>
      <c r="C166" s="1" t="str">
        <f t="shared" si="14"/>
        <v>Dead</v>
      </c>
      <c r="D166" s="2">
        <v>3</v>
      </c>
      <c r="E166" s="1" t="str">
        <f t="shared" si="15"/>
        <v>Third Class</v>
      </c>
      <c r="F166" s="2" t="s">
        <v>248</v>
      </c>
      <c r="G166" s="2" t="s">
        <v>13</v>
      </c>
      <c r="H166" s="2">
        <v>1</v>
      </c>
      <c r="I166" s="1" t="str">
        <f t="shared" si="16"/>
        <v>Young Adult</v>
      </c>
      <c r="J166" s="2">
        <v>4</v>
      </c>
      <c r="K166" s="1" t="str">
        <f t="shared" si="17"/>
        <v>Got Sibling/Spouse</v>
      </c>
      <c r="L166" s="2">
        <v>1</v>
      </c>
      <c r="M166" s="1" t="str">
        <f t="shared" si="18"/>
        <v>Got Parent/Child</v>
      </c>
      <c r="N166" s="2">
        <v>3101295</v>
      </c>
      <c r="O166" s="2">
        <v>39.6875</v>
      </c>
      <c r="P166" s="1" t="str">
        <f t="shared" si="19"/>
        <v>High Fare</v>
      </c>
      <c r="Q166" s="2" t="s">
        <v>15</v>
      </c>
      <c r="R166" s="1" t="str">
        <f t="shared" si="20"/>
        <v>Southampton</v>
      </c>
    </row>
    <row r="167" spans="1:18" x14ac:dyDescent="0.3">
      <c r="A167" s="2">
        <v>166</v>
      </c>
      <c r="B167" s="4">
        <v>1</v>
      </c>
      <c r="C167" s="1" t="str">
        <f t="shared" si="14"/>
        <v>Survived</v>
      </c>
      <c r="D167" s="2">
        <v>3</v>
      </c>
      <c r="E167" s="1" t="str">
        <f t="shared" si="15"/>
        <v>Third Class</v>
      </c>
      <c r="F167" s="2" t="s">
        <v>1187</v>
      </c>
      <c r="G167" s="2" t="s">
        <v>13</v>
      </c>
      <c r="H167" s="2">
        <v>9</v>
      </c>
      <c r="I167" s="1" t="str">
        <f t="shared" si="16"/>
        <v>Young Adult</v>
      </c>
      <c r="J167" s="2">
        <v>0</v>
      </c>
      <c r="K167" s="1" t="str">
        <f t="shared" si="17"/>
        <v>No Sibling/Spouse</v>
      </c>
      <c r="L167" s="2">
        <v>2</v>
      </c>
      <c r="M167" s="1" t="str">
        <f t="shared" si="18"/>
        <v>Got Parent/Child</v>
      </c>
      <c r="N167" s="2">
        <v>363291</v>
      </c>
      <c r="O167" s="2">
        <v>20.524999999999999</v>
      </c>
      <c r="P167" s="1" t="str">
        <f t="shared" si="19"/>
        <v>High Fare</v>
      </c>
      <c r="Q167" s="2" t="s">
        <v>15</v>
      </c>
      <c r="R167" s="1" t="str">
        <f t="shared" si="20"/>
        <v>Southampton</v>
      </c>
    </row>
    <row r="168" spans="1:18" x14ac:dyDescent="0.3">
      <c r="A168" s="2">
        <v>167</v>
      </c>
      <c r="B168" s="4">
        <v>1</v>
      </c>
      <c r="C168" s="1" t="str">
        <f t="shared" si="14"/>
        <v>Survived</v>
      </c>
      <c r="D168" s="2">
        <v>1</v>
      </c>
      <c r="E168" s="1" t="str">
        <f t="shared" si="15"/>
        <v>First Class</v>
      </c>
      <c r="F168" s="2" t="s">
        <v>249</v>
      </c>
      <c r="G168" s="2" t="s">
        <v>17</v>
      </c>
      <c r="I168" s="1" t="str">
        <f t="shared" si="16"/>
        <v>No age</v>
      </c>
      <c r="J168" s="2">
        <v>0</v>
      </c>
      <c r="K168" s="1" t="str">
        <f t="shared" si="17"/>
        <v>No Sibling/Spouse</v>
      </c>
      <c r="L168" s="2">
        <v>1</v>
      </c>
      <c r="M168" s="1" t="str">
        <f t="shared" si="18"/>
        <v>Got Parent/Child</v>
      </c>
      <c r="N168" s="2">
        <v>113505</v>
      </c>
      <c r="O168" s="2">
        <v>55</v>
      </c>
      <c r="P168" s="1" t="str">
        <f t="shared" si="19"/>
        <v>High Fare</v>
      </c>
      <c r="Q168" s="2" t="s">
        <v>15</v>
      </c>
      <c r="R168" s="1" t="str">
        <f t="shared" si="20"/>
        <v>Southampton</v>
      </c>
    </row>
    <row r="169" spans="1:18" x14ac:dyDescent="0.3">
      <c r="A169" s="2">
        <v>168</v>
      </c>
      <c r="B169" s="4">
        <v>0</v>
      </c>
      <c r="C169" s="1" t="str">
        <f t="shared" si="14"/>
        <v>Dead</v>
      </c>
      <c r="D169" s="2">
        <v>3</v>
      </c>
      <c r="E169" s="1" t="str">
        <f t="shared" si="15"/>
        <v>Third Class</v>
      </c>
      <c r="F169" s="2" t="s">
        <v>251</v>
      </c>
      <c r="G169" s="2" t="s">
        <v>17</v>
      </c>
      <c r="H169" s="2">
        <v>45</v>
      </c>
      <c r="I169" s="1" t="str">
        <f t="shared" si="16"/>
        <v>Middle-aged Adult</v>
      </c>
      <c r="J169" s="2">
        <v>1</v>
      </c>
      <c r="K169" s="1" t="str">
        <f t="shared" si="17"/>
        <v>Got Sibling/Spouse</v>
      </c>
      <c r="L169" s="2">
        <v>4</v>
      </c>
      <c r="M169" s="1" t="str">
        <f t="shared" si="18"/>
        <v>Got Parent/Child</v>
      </c>
      <c r="N169" s="2">
        <v>347088</v>
      </c>
      <c r="O169" s="2">
        <v>27.9</v>
      </c>
      <c r="P169" s="1" t="str">
        <f t="shared" si="19"/>
        <v>High Fare</v>
      </c>
      <c r="Q169" s="2" t="s">
        <v>15</v>
      </c>
      <c r="R169" s="1" t="str">
        <f t="shared" si="20"/>
        <v>Southampton</v>
      </c>
    </row>
    <row r="170" spans="1:18" x14ac:dyDescent="0.3">
      <c r="A170" s="2">
        <v>169</v>
      </c>
      <c r="B170" s="4">
        <v>0</v>
      </c>
      <c r="C170" s="1" t="str">
        <f t="shared" si="14"/>
        <v>Dead</v>
      </c>
      <c r="D170" s="2">
        <v>1</v>
      </c>
      <c r="E170" s="1" t="str">
        <f t="shared" si="15"/>
        <v>First Class</v>
      </c>
      <c r="F170" s="2" t="s">
        <v>252</v>
      </c>
      <c r="G170" s="2" t="s">
        <v>13</v>
      </c>
      <c r="I170" s="1" t="str">
        <f t="shared" si="16"/>
        <v>No age</v>
      </c>
      <c r="J170" s="2">
        <v>0</v>
      </c>
      <c r="K170" s="1" t="str">
        <f t="shared" si="17"/>
        <v>No Sibling/Spouse</v>
      </c>
      <c r="L170" s="2">
        <v>0</v>
      </c>
      <c r="M170" s="1" t="str">
        <f t="shared" si="18"/>
        <v>No Parent/Child</v>
      </c>
      <c r="N170" s="2" t="s">
        <v>253</v>
      </c>
      <c r="O170" s="2">
        <v>25.925000000000001</v>
      </c>
      <c r="P170" s="1" t="str">
        <f t="shared" si="19"/>
        <v>High Fare</v>
      </c>
      <c r="Q170" s="2" t="s">
        <v>15</v>
      </c>
      <c r="R170" s="1" t="str">
        <f t="shared" si="20"/>
        <v>Southampton</v>
      </c>
    </row>
    <row r="171" spans="1:18" x14ac:dyDescent="0.3">
      <c r="A171" s="2">
        <v>170</v>
      </c>
      <c r="B171" s="4">
        <v>0</v>
      </c>
      <c r="C171" s="1" t="str">
        <f t="shared" si="14"/>
        <v>Dead</v>
      </c>
      <c r="D171" s="2">
        <v>3</v>
      </c>
      <c r="E171" s="1" t="str">
        <f t="shared" si="15"/>
        <v>Third Class</v>
      </c>
      <c r="F171" s="2" t="s">
        <v>254</v>
      </c>
      <c r="G171" s="2" t="s">
        <v>13</v>
      </c>
      <c r="H171" s="2">
        <v>28</v>
      </c>
      <c r="I171" s="1" t="str">
        <f t="shared" si="16"/>
        <v>Young Adult</v>
      </c>
      <c r="J171" s="2">
        <v>0</v>
      </c>
      <c r="K171" s="1" t="str">
        <f t="shared" si="17"/>
        <v>No Sibling/Spouse</v>
      </c>
      <c r="L171" s="2">
        <v>0</v>
      </c>
      <c r="M171" s="1" t="str">
        <f t="shared" si="18"/>
        <v>No Parent/Child</v>
      </c>
      <c r="N171" s="2">
        <v>1601</v>
      </c>
      <c r="O171" s="2">
        <v>56.495800000000003</v>
      </c>
      <c r="P171" s="1" t="str">
        <f t="shared" si="19"/>
        <v>High Fare</v>
      </c>
      <c r="Q171" s="2" t="s">
        <v>15</v>
      </c>
      <c r="R171" s="1" t="str">
        <f t="shared" si="20"/>
        <v>Southampton</v>
      </c>
    </row>
    <row r="172" spans="1:18" x14ac:dyDescent="0.3">
      <c r="A172" s="2">
        <v>171</v>
      </c>
      <c r="B172" s="4">
        <v>0</v>
      </c>
      <c r="C172" s="1" t="str">
        <f t="shared" si="14"/>
        <v>Dead</v>
      </c>
      <c r="D172" s="2">
        <v>1</v>
      </c>
      <c r="E172" s="1" t="str">
        <f t="shared" si="15"/>
        <v>First Class</v>
      </c>
      <c r="F172" s="2" t="s">
        <v>255</v>
      </c>
      <c r="G172" s="2" t="s">
        <v>13</v>
      </c>
      <c r="H172" s="2">
        <v>61</v>
      </c>
      <c r="I172" s="1" t="str">
        <f t="shared" si="16"/>
        <v>Elderly</v>
      </c>
      <c r="J172" s="2">
        <v>0</v>
      </c>
      <c r="K172" s="1" t="str">
        <f t="shared" si="17"/>
        <v>No Sibling/Spouse</v>
      </c>
      <c r="L172" s="2">
        <v>0</v>
      </c>
      <c r="M172" s="1" t="str">
        <f t="shared" si="18"/>
        <v>No Parent/Child</v>
      </c>
      <c r="N172" s="2">
        <v>111240</v>
      </c>
      <c r="O172" s="2">
        <v>33.5</v>
      </c>
      <c r="P172" s="1" t="str">
        <f t="shared" si="19"/>
        <v>High Fare</v>
      </c>
      <c r="Q172" s="2" t="s">
        <v>15</v>
      </c>
      <c r="R172" s="1" t="str">
        <f t="shared" si="20"/>
        <v>Southampton</v>
      </c>
    </row>
    <row r="173" spans="1:18" x14ac:dyDescent="0.3">
      <c r="A173" s="2">
        <v>172</v>
      </c>
      <c r="B173" s="4">
        <v>0</v>
      </c>
      <c r="C173" s="1" t="str">
        <f t="shared" si="14"/>
        <v>Dead</v>
      </c>
      <c r="D173" s="2">
        <v>3</v>
      </c>
      <c r="E173" s="1" t="str">
        <f t="shared" si="15"/>
        <v>Third Class</v>
      </c>
      <c r="F173" s="2" t="s">
        <v>257</v>
      </c>
      <c r="G173" s="2" t="s">
        <v>13</v>
      </c>
      <c r="H173" s="2">
        <v>4</v>
      </c>
      <c r="I173" s="1" t="str">
        <f t="shared" si="16"/>
        <v>Young Adult</v>
      </c>
      <c r="J173" s="2">
        <v>4</v>
      </c>
      <c r="K173" s="1" t="str">
        <f t="shared" si="17"/>
        <v>Got Sibling/Spouse</v>
      </c>
      <c r="L173" s="2">
        <v>1</v>
      </c>
      <c r="M173" s="1" t="str">
        <f t="shared" si="18"/>
        <v>Got Parent/Child</v>
      </c>
      <c r="N173" s="2">
        <v>382652</v>
      </c>
      <c r="O173" s="2">
        <v>29.125</v>
      </c>
      <c r="P173" s="1" t="str">
        <f t="shared" si="19"/>
        <v>High Fare</v>
      </c>
      <c r="Q173" s="2" t="s">
        <v>27</v>
      </c>
      <c r="R173" s="1" t="str">
        <f t="shared" si="20"/>
        <v>Queenstown</v>
      </c>
    </row>
    <row r="174" spans="1:18" x14ac:dyDescent="0.3">
      <c r="A174" s="2">
        <v>173</v>
      </c>
      <c r="B174" s="4">
        <v>1</v>
      </c>
      <c r="C174" s="1" t="str">
        <f t="shared" si="14"/>
        <v>Survived</v>
      </c>
      <c r="D174" s="2">
        <v>3</v>
      </c>
      <c r="E174" s="1" t="str">
        <f t="shared" si="15"/>
        <v>Third Class</v>
      </c>
      <c r="F174" s="2" t="s">
        <v>258</v>
      </c>
      <c r="G174" s="2" t="s">
        <v>17</v>
      </c>
      <c r="H174" s="2">
        <v>1</v>
      </c>
      <c r="I174" s="1" t="str">
        <f t="shared" si="16"/>
        <v>Young Adult</v>
      </c>
      <c r="J174" s="2">
        <v>1</v>
      </c>
      <c r="K174" s="1" t="str">
        <f t="shared" si="17"/>
        <v>Got Sibling/Spouse</v>
      </c>
      <c r="L174" s="2">
        <v>1</v>
      </c>
      <c r="M174" s="1" t="str">
        <f t="shared" si="18"/>
        <v>Got Parent/Child</v>
      </c>
      <c r="N174" s="2">
        <v>347742</v>
      </c>
      <c r="O174" s="2">
        <v>11.1333</v>
      </c>
      <c r="P174" s="1" t="str">
        <f t="shared" si="19"/>
        <v>Average Fare</v>
      </c>
      <c r="Q174" s="2" t="s">
        <v>15</v>
      </c>
      <c r="R174" s="1" t="str">
        <f t="shared" si="20"/>
        <v>Southampton</v>
      </c>
    </row>
    <row r="175" spans="1:18" x14ac:dyDescent="0.3">
      <c r="A175" s="2">
        <v>174</v>
      </c>
      <c r="B175" s="4">
        <v>0</v>
      </c>
      <c r="C175" s="1" t="str">
        <f t="shared" si="14"/>
        <v>Dead</v>
      </c>
      <c r="D175" s="2">
        <v>3</v>
      </c>
      <c r="E175" s="1" t="str">
        <f t="shared" si="15"/>
        <v>Third Class</v>
      </c>
      <c r="F175" s="2" t="s">
        <v>259</v>
      </c>
      <c r="G175" s="2" t="s">
        <v>13</v>
      </c>
      <c r="H175" s="2">
        <v>21</v>
      </c>
      <c r="I175" s="1" t="str">
        <f t="shared" si="16"/>
        <v>Young Adult</v>
      </c>
      <c r="J175" s="2">
        <v>0</v>
      </c>
      <c r="K175" s="1" t="str">
        <f t="shared" si="17"/>
        <v>No Sibling/Spouse</v>
      </c>
      <c r="L175" s="2">
        <v>0</v>
      </c>
      <c r="M175" s="1" t="str">
        <f t="shared" si="18"/>
        <v>No Parent/Child</v>
      </c>
      <c r="N175" s="2" t="s">
        <v>260</v>
      </c>
      <c r="O175" s="2">
        <v>7.9249999999999998</v>
      </c>
      <c r="P175" s="1" t="str">
        <f t="shared" si="19"/>
        <v>Low Fare</v>
      </c>
      <c r="Q175" s="2" t="s">
        <v>15</v>
      </c>
      <c r="R175" s="1" t="str">
        <f t="shared" si="20"/>
        <v>Southampton</v>
      </c>
    </row>
    <row r="176" spans="1:18" x14ac:dyDescent="0.3">
      <c r="A176" s="2">
        <v>175</v>
      </c>
      <c r="B176" s="4">
        <v>0</v>
      </c>
      <c r="C176" s="1" t="str">
        <f t="shared" si="14"/>
        <v>Dead</v>
      </c>
      <c r="D176" s="2">
        <v>1</v>
      </c>
      <c r="E176" s="1" t="str">
        <f t="shared" si="15"/>
        <v>First Class</v>
      </c>
      <c r="F176" s="2" t="s">
        <v>261</v>
      </c>
      <c r="G176" s="2" t="s">
        <v>13</v>
      </c>
      <c r="H176" s="2">
        <v>56</v>
      </c>
      <c r="I176" s="1" t="str">
        <f t="shared" si="16"/>
        <v>Elderly</v>
      </c>
      <c r="J176" s="2">
        <v>0</v>
      </c>
      <c r="K176" s="1" t="str">
        <f t="shared" si="17"/>
        <v>No Sibling/Spouse</v>
      </c>
      <c r="L176" s="2">
        <v>0</v>
      </c>
      <c r="M176" s="1" t="str">
        <f t="shared" si="18"/>
        <v>No Parent/Child</v>
      </c>
      <c r="N176" s="2">
        <v>17764</v>
      </c>
      <c r="O176" s="2">
        <v>30.695799999999998</v>
      </c>
      <c r="P176" s="1" t="str">
        <f t="shared" si="19"/>
        <v>High Fare</v>
      </c>
      <c r="Q176" s="2" t="s">
        <v>20</v>
      </c>
      <c r="R176" s="1" t="str">
        <f t="shared" si="20"/>
        <v>Cherbourg</v>
      </c>
    </row>
    <row r="177" spans="1:18" x14ac:dyDescent="0.3">
      <c r="A177" s="2">
        <v>176</v>
      </c>
      <c r="B177" s="4">
        <v>0</v>
      </c>
      <c r="C177" s="1" t="str">
        <f t="shared" si="14"/>
        <v>Dead</v>
      </c>
      <c r="D177" s="2">
        <v>3</v>
      </c>
      <c r="E177" s="1" t="str">
        <f t="shared" si="15"/>
        <v>Third Class</v>
      </c>
      <c r="F177" s="2" t="s">
        <v>263</v>
      </c>
      <c r="G177" s="2" t="s">
        <v>13</v>
      </c>
      <c r="H177" s="2">
        <v>18</v>
      </c>
      <c r="I177" s="1" t="str">
        <f t="shared" si="16"/>
        <v>Young Adult</v>
      </c>
      <c r="J177" s="2">
        <v>1</v>
      </c>
      <c r="K177" s="1" t="str">
        <f t="shared" si="17"/>
        <v>Got Sibling/Spouse</v>
      </c>
      <c r="L177" s="2">
        <v>1</v>
      </c>
      <c r="M177" s="1" t="str">
        <f t="shared" si="18"/>
        <v>Got Parent/Child</v>
      </c>
      <c r="N177" s="2">
        <v>350404</v>
      </c>
      <c r="O177" s="2">
        <v>7.8541999999999996</v>
      </c>
      <c r="P177" s="1" t="str">
        <f t="shared" si="19"/>
        <v>Low Fare</v>
      </c>
      <c r="Q177" s="2" t="s">
        <v>15</v>
      </c>
      <c r="R177" s="1" t="str">
        <f t="shared" si="20"/>
        <v>Southampton</v>
      </c>
    </row>
    <row r="178" spans="1:18" x14ac:dyDescent="0.3">
      <c r="A178" s="2">
        <v>177</v>
      </c>
      <c r="B178" s="4">
        <v>0</v>
      </c>
      <c r="C178" s="1" t="str">
        <f t="shared" si="14"/>
        <v>Dead</v>
      </c>
      <c r="D178" s="2">
        <v>3</v>
      </c>
      <c r="E178" s="1" t="str">
        <f t="shared" si="15"/>
        <v>Third Class</v>
      </c>
      <c r="F178" s="2" t="s">
        <v>264</v>
      </c>
      <c r="G178" s="2" t="s">
        <v>13</v>
      </c>
      <c r="I178" s="1" t="str">
        <f t="shared" si="16"/>
        <v>No age</v>
      </c>
      <c r="J178" s="2">
        <v>3</v>
      </c>
      <c r="K178" s="1" t="str">
        <f t="shared" si="17"/>
        <v>Got Sibling/Spouse</v>
      </c>
      <c r="L178" s="2">
        <v>1</v>
      </c>
      <c r="M178" s="1" t="str">
        <f t="shared" si="18"/>
        <v>Got Parent/Child</v>
      </c>
      <c r="N178" s="2">
        <v>4133</v>
      </c>
      <c r="O178" s="2">
        <v>25.466699999999999</v>
      </c>
      <c r="P178" s="1" t="str">
        <f t="shared" si="19"/>
        <v>High Fare</v>
      </c>
      <c r="Q178" s="2" t="s">
        <v>15</v>
      </c>
      <c r="R178" s="1" t="str">
        <f t="shared" si="20"/>
        <v>Southampton</v>
      </c>
    </row>
    <row r="179" spans="1:18" x14ac:dyDescent="0.3">
      <c r="A179" s="2">
        <v>178</v>
      </c>
      <c r="B179" s="4">
        <v>0</v>
      </c>
      <c r="C179" s="1" t="str">
        <f t="shared" si="14"/>
        <v>Dead</v>
      </c>
      <c r="D179" s="2">
        <v>1</v>
      </c>
      <c r="E179" s="1" t="str">
        <f t="shared" si="15"/>
        <v>First Class</v>
      </c>
      <c r="F179" s="2" t="s">
        <v>265</v>
      </c>
      <c r="G179" s="2" t="s">
        <v>17</v>
      </c>
      <c r="H179" s="2">
        <v>50</v>
      </c>
      <c r="I179" s="1" t="str">
        <f t="shared" si="16"/>
        <v>Elderly</v>
      </c>
      <c r="J179" s="2">
        <v>0</v>
      </c>
      <c r="K179" s="1" t="str">
        <f t="shared" si="17"/>
        <v>No Sibling/Spouse</v>
      </c>
      <c r="L179" s="2">
        <v>0</v>
      </c>
      <c r="M179" s="1" t="str">
        <f t="shared" si="18"/>
        <v>No Parent/Child</v>
      </c>
      <c r="N179" s="2" t="s">
        <v>266</v>
      </c>
      <c r="O179" s="2">
        <v>28.712499999999999</v>
      </c>
      <c r="P179" s="1" t="str">
        <f t="shared" si="19"/>
        <v>High Fare</v>
      </c>
      <c r="Q179" s="2" t="s">
        <v>20</v>
      </c>
      <c r="R179" s="1" t="str">
        <f t="shared" si="20"/>
        <v>Cherbourg</v>
      </c>
    </row>
    <row r="180" spans="1:18" x14ac:dyDescent="0.3">
      <c r="A180" s="2">
        <v>179</v>
      </c>
      <c r="B180" s="4">
        <v>0</v>
      </c>
      <c r="C180" s="1" t="str">
        <f t="shared" si="14"/>
        <v>Dead</v>
      </c>
      <c r="D180" s="2">
        <v>2</v>
      </c>
      <c r="E180" s="1" t="str">
        <f t="shared" si="15"/>
        <v>Second Class</v>
      </c>
      <c r="F180" s="2" t="s">
        <v>268</v>
      </c>
      <c r="G180" s="2" t="s">
        <v>13</v>
      </c>
      <c r="H180" s="2">
        <v>30</v>
      </c>
      <c r="I180" s="1" t="str">
        <f t="shared" si="16"/>
        <v>Young Adult</v>
      </c>
      <c r="J180" s="2">
        <v>0</v>
      </c>
      <c r="K180" s="1" t="str">
        <f t="shared" si="17"/>
        <v>No Sibling/Spouse</v>
      </c>
      <c r="L180" s="2">
        <v>0</v>
      </c>
      <c r="M180" s="1" t="str">
        <f t="shared" si="18"/>
        <v>No Parent/Child</v>
      </c>
      <c r="N180" s="2">
        <v>250653</v>
      </c>
      <c r="O180" s="2">
        <v>13</v>
      </c>
      <c r="P180" s="1" t="str">
        <f t="shared" si="19"/>
        <v>Average Fare</v>
      </c>
      <c r="Q180" s="2" t="s">
        <v>15</v>
      </c>
      <c r="R180" s="1" t="str">
        <f t="shared" si="20"/>
        <v>Southampton</v>
      </c>
    </row>
    <row r="181" spans="1:18" x14ac:dyDescent="0.3">
      <c r="A181" s="2">
        <v>180</v>
      </c>
      <c r="B181" s="4">
        <v>0</v>
      </c>
      <c r="C181" s="1" t="str">
        <f t="shared" si="14"/>
        <v>Dead</v>
      </c>
      <c r="D181" s="2">
        <v>3</v>
      </c>
      <c r="E181" s="1" t="str">
        <f t="shared" si="15"/>
        <v>Third Class</v>
      </c>
      <c r="F181" s="2" t="s">
        <v>269</v>
      </c>
      <c r="G181" s="2" t="s">
        <v>13</v>
      </c>
      <c r="H181" s="2">
        <v>36</v>
      </c>
      <c r="I181" s="1" t="str">
        <f t="shared" si="16"/>
        <v>Middle-aged Adult</v>
      </c>
      <c r="J181" s="2">
        <v>0</v>
      </c>
      <c r="K181" s="1" t="str">
        <f t="shared" si="17"/>
        <v>No Sibling/Spouse</v>
      </c>
      <c r="L181" s="2">
        <v>0</v>
      </c>
      <c r="M181" s="1" t="str">
        <f t="shared" si="18"/>
        <v>No Parent/Child</v>
      </c>
      <c r="N181" s="2" t="s">
        <v>270</v>
      </c>
      <c r="O181" s="2">
        <v>0</v>
      </c>
      <c r="P181" s="1" t="str">
        <f t="shared" si="19"/>
        <v>Low Fare</v>
      </c>
      <c r="Q181" s="2" t="s">
        <v>15</v>
      </c>
      <c r="R181" s="1" t="str">
        <f t="shared" si="20"/>
        <v>Southampton</v>
      </c>
    </row>
    <row r="182" spans="1:18" x14ac:dyDescent="0.3">
      <c r="A182" s="2">
        <v>181</v>
      </c>
      <c r="B182" s="4">
        <v>0</v>
      </c>
      <c r="C182" s="1" t="str">
        <f t="shared" si="14"/>
        <v>Dead</v>
      </c>
      <c r="D182" s="2">
        <v>3</v>
      </c>
      <c r="E182" s="1" t="str">
        <f t="shared" si="15"/>
        <v>Third Class</v>
      </c>
      <c r="F182" s="2" t="s">
        <v>271</v>
      </c>
      <c r="G182" s="2" t="s">
        <v>17</v>
      </c>
      <c r="I182" s="1" t="str">
        <f t="shared" si="16"/>
        <v>No age</v>
      </c>
      <c r="J182" s="2">
        <v>8</v>
      </c>
      <c r="K182" s="1" t="str">
        <f t="shared" si="17"/>
        <v>Got Sibling/Spouse</v>
      </c>
      <c r="L182" s="2">
        <v>2</v>
      </c>
      <c r="M182" s="1" t="str">
        <f t="shared" si="18"/>
        <v>Got Parent/Child</v>
      </c>
      <c r="N182" s="2" t="s">
        <v>243</v>
      </c>
      <c r="O182" s="2">
        <v>69.55</v>
      </c>
      <c r="P182" s="1" t="str">
        <f t="shared" si="19"/>
        <v>High Fare</v>
      </c>
      <c r="Q182" s="2" t="s">
        <v>15</v>
      </c>
      <c r="R182" s="1" t="str">
        <f t="shared" si="20"/>
        <v>Southampton</v>
      </c>
    </row>
    <row r="183" spans="1:18" x14ac:dyDescent="0.3">
      <c r="A183" s="2">
        <v>182</v>
      </c>
      <c r="B183" s="4">
        <v>0</v>
      </c>
      <c r="C183" s="1" t="str">
        <f t="shared" si="14"/>
        <v>Dead</v>
      </c>
      <c r="D183" s="2">
        <v>2</v>
      </c>
      <c r="E183" s="1" t="str">
        <f t="shared" si="15"/>
        <v>Second Class</v>
      </c>
      <c r="F183" s="2" t="s">
        <v>272</v>
      </c>
      <c r="G183" s="2" t="s">
        <v>13</v>
      </c>
      <c r="I183" s="1" t="str">
        <f t="shared" si="16"/>
        <v>No age</v>
      </c>
      <c r="J183" s="2">
        <v>0</v>
      </c>
      <c r="K183" s="1" t="str">
        <f t="shared" si="17"/>
        <v>No Sibling/Spouse</v>
      </c>
      <c r="L183" s="2">
        <v>0</v>
      </c>
      <c r="M183" s="1" t="str">
        <f t="shared" si="18"/>
        <v>No Parent/Child</v>
      </c>
      <c r="N183" s="2" t="s">
        <v>273</v>
      </c>
      <c r="O183" s="2">
        <v>15.05</v>
      </c>
      <c r="P183" s="1" t="str">
        <f t="shared" si="19"/>
        <v>Average Fare</v>
      </c>
      <c r="Q183" s="2" t="s">
        <v>20</v>
      </c>
      <c r="R183" s="1" t="str">
        <f t="shared" si="20"/>
        <v>Cherbourg</v>
      </c>
    </row>
    <row r="184" spans="1:18" x14ac:dyDescent="0.3">
      <c r="A184" s="2">
        <v>183</v>
      </c>
      <c r="B184" s="4">
        <v>0</v>
      </c>
      <c r="C184" s="1" t="str">
        <f t="shared" si="14"/>
        <v>Dead</v>
      </c>
      <c r="D184" s="2">
        <v>3</v>
      </c>
      <c r="E184" s="1" t="str">
        <f t="shared" si="15"/>
        <v>Third Class</v>
      </c>
      <c r="F184" s="2" t="s">
        <v>274</v>
      </c>
      <c r="G184" s="2" t="s">
        <v>13</v>
      </c>
      <c r="H184" s="2">
        <v>9</v>
      </c>
      <c r="I184" s="1" t="str">
        <f t="shared" si="16"/>
        <v>Young Adult</v>
      </c>
      <c r="J184" s="2">
        <v>4</v>
      </c>
      <c r="K184" s="1" t="str">
        <f t="shared" si="17"/>
        <v>Got Sibling/Spouse</v>
      </c>
      <c r="L184" s="2">
        <v>2</v>
      </c>
      <c r="M184" s="1" t="str">
        <f t="shared" si="18"/>
        <v>Got Parent/Child</v>
      </c>
      <c r="N184" s="2">
        <v>347077</v>
      </c>
      <c r="O184" s="2">
        <v>31.387499999999999</v>
      </c>
      <c r="P184" s="1" t="str">
        <f t="shared" si="19"/>
        <v>High Fare</v>
      </c>
      <c r="Q184" s="2" t="s">
        <v>15</v>
      </c>
      <c r="R184" s="1" t="str">
        <f t="shared" si="20"/>
        <v>Southampton</v>
      </c>
    </row>
    <row r="185" spans="1:18" x14ac:dyDescent="0.3">
      <c r="A185" s="2">
        <v>184</v>
      </c>
      <c r="B185" s="4">
        <v>1</v>
      </c>
      <c r="C185" s="1" t="str">
        <f t="shared" si="14"/>
        <v>Survived</v>
      </c>
      <c r="D185" s="2">
        <v>2</v>
      </c>
      <c r="E185" s="1" t="str">
        <f t="shared" si="15"/>
        <v>Second Class</v>
      </c>
      <c r="F185" s="2" t="s">
        <v>275</v>
      </c>
      <c r="G185" s="2" t="s">
        <v>13</v>
      </c>
      <c r="H185" s="2">
        <v>1</v>
      </c>
      <c r="I185" s="1" t="str">
        <f t="shared" si="16"/>
        <v>Young Adult</v>
      </c>
      <c r="J185" s="2">
        <v>2</v>
      </c>
      <c r="K185" s="1" t="str">
        <f t="shared" si="17"/>
        <v>Got Sibling/Spouse</v>
      </c>
      <c r="L185" s="2">
        <v>1</v>
      </c>
      <c r="M185" s="1" t="str">
        <f t="shared" si="18"/>
        <v>Got Parent/Child</v>
      </c>
      <c r="N185" s="2">
        <v>230136</v>
      </c>
      <c r="O185" s="2">
        <v>39</v>
      </c>
      <c r="P185" s="1" t="str">
        <f t="shared" si="19"/>
        <v>High Fare</v>
      </c>
      <c r="Q185" s="2" t="s">
        <v>15</v>
      </c>
      <c r="R185" s="1" t="str">
        <f t="shared" si="20"/>
        <v>Southampton</v>
      </c>
    </row>
    <row r="186" spans="1:18" x14ac:dyDescent="0.3">
      <c r="A186" s="2">
        <v>185</v>
      </c>
      <c r="B186" s="4">
        <v>1</v>
      </c>
      <c r="C186" s="1" t="str">
        <f t="shared" si="14"/>
        <v>Survived</v>
      </c>
      <c r="D186" s="2">
        <v>3</v>
      </c>
      <c r="E186" s="1" t="str">
        <f t="shared" si="15"/>
        <v>Third Class</v>
      </c>
      <c r="F186" s="2" t="s">
        <v>277</v>
      </c>
      <c r="G186" s="2" t="s">
        <v>17</v>
      </c>
      <c r="H186" s="2">
        <v>4</v>
      </c>
      <c r="I186" s="1" t="str">
        <f t="shared" si="16"/>
        <v>Young Adult</v>
      </c>
      <c r="J186" s="2">
        <v>0</v>
      </c>
      <c r="K186" s="1" t="str">
        <f t="shared" si="17"/>
        <v>No Sibling/Spouse</v>
      </c>
      <c r="L186" s="2">
        <v>2</v>
      </c>
      <c r="M186" s="1" t="str">
        <f t="shared" si="18"/>
        <v>Got Parent/Child</v>
      </c>
      <c r="N186" s="2">
        <v>315153</v>
      </c>
      <c r="O186" s="2">
        <v>22.024999999999999</v>
      </c>
      <c r="P186" s="1" t="str">
        <f t="shared" si="19"/>
        <v>High Fare</v>
      </c>
      <c r="Q186" s="2" t="s">
        <v>15</v>
      </c>
      <c r="R186" s="1" t="str">
        <f t="shared" si="20"/>
        <v>Southampton</v>
      </c>
    </row>
    <row r="187" spans="1:18" x14ac:dyDescent="0.3">
      <c r="A187" s="2">
        <v>186</v>
      </c>
      <c r="B187" s="4">
        <v>0</v>
      </c>
      <c r="C187" s="1" t="str">
        <f t="shared" si="14"/>
        <v>Dead</v>
      </c>
      <c r="D187" s="2">
        <v>1</v>
      </c>
      <c r="E187" s="1" t="str">
        <f t="shared" si="15"/>
        <v>First Class</v>
      </c>
      <c r="F187" s="2" t="s">
        <v>278</v>
      </c>
      <c r="G187" s="2" t="s">
        <v>13</v>
      </c>
      <c r="I187" s="1" t="str">
        <f t="shared" si="16"/>
        <v>No age</v>
      </c>
      <c r="J187" s="2">
        <v>0</v>
      </c>
      <c r="K187" s="1" t="str">
        <f t="shared" si="17"/>
        <v>No Sibling/Spouse</v>
      </c>
      <c r="L187" s="2">
        <v>0</v>
      </c>
      <c r="M187" s="1" t="str">
        <f t="shared" si="18"/>
        <v>No Parent/Child</v>
      </c>
      <c r="N187" s="2">
        <v>113767</v>
      </c>
      <c r="O187" s="2">
        <v>50</v>
      </c>
      <c r="P187" s="1" t="str">
        <f t="shared" si="19"/>
        <v>High Fare</v>
      </c>
      <c r="Q187" s="2" t="s">
        <v>15</v>
      </c>
      <c r="R187" s="1" t="str">
        <f t="shared" si="20"/>
        <v>Southampton</v>
      </c>
    </row>
    <row r="188" spans="1:18" x14ac:dyDescent="0.3">
      <c r="A188" s="2">
        <v>187</v>
      </c>
      <c r="B188" s="4">
        <v>1</v>
      </c>
      <c r="C188" s="1" t="str">
        <f t="shared" si="14"/>
        <v>Survived</v>
      </c>
      <c r="D188" s="2">
        <v>3</v>
      </c>
      <c r="E188" s="1" t="str">
        <f t="shared" si="15"/>
        <v>Third Class</v>
      </c>
      <c r="F188" s="2" t="s">
        <v>1209</v>
      </c>
      <c r="G188" s="2" t="s">
        <v>17</v>
      </c>
      <c r="I188" s="1" t="str">
        <f t="shared" si="16"/>
        <v>No age</v>
      </c>
      <c r="J188" s="2">
        <v>1</v>
      </c>
      <c r="K188" s="1" t="str">
        <f t="shared" si="17"/>
        <v>Got Sibling/Spouse</v>
      </c>
      <c r="L188" s="2">
        <v>0</v>
      </c>
      <c r="M188" s="1" t="str">
        <f t="shared" si="18"/>
        <v>No Parent/Child</v>
      </c>
      <c r="N188" s="2">
        <v>370365</v>
      </c>
      <c r="O188" s="2">
        <v>15.5</v>
      </c>
      <c r="P188" s="1" t="str">
        <f t="shared" si="19"/>
        <v>Average Fare</v>
      </c>
      <c r="Q188" s="2" t="s">
        <v>27</v>
      </c>
      <c r="R188" s="1" t="str">
        <f t="shared" si="20"/>
        <v>Queenstown</v>
      </c>
    </row>
    <row r="189" spans="1:18" x14ac:dyDescent="0.3">
      <c r="A189" s="2">
        <v>188</v>
      </c>
      <c r="B189" s="4">
        <v>1</v>
      </c>
      <c r="C189" s="1" t="str">
        <f t="shared" si="14"/>
        <v>Survived</v>
      </c>
      <c r="D189" s="2">
        <v>1</v>
      </c>
      <c r="E189" s="1" t="str">
        <f t="shared" si="15"/>
        <v>First Class</v>
      </c>
      <c r="F189" s="2" t="s">
        <v>1215</v>
      </c>
      <c r="G189" s="2" t="s">
        <v>13</v>
      </c>
      <c r="H189" s="2">
        <v>45</v>
      </c>
      <c r="I189" s="1" t="str">
        <f t="shared" si="16"/>
        <v>Middle-aged Adult</v>
      </c>
      <c r="J189" s="2">
        <v>0</v>
      </c>
      <c r="K189" s="1" t="str">
        <f t="shared" si="17"/>
        <v>No Sibling/Spouse</v>
      </c>
      <c r="L189" s="2">
        <v>0</v>
      </c>
      <c r="M189" s="1" t="str">
        <f t="shared" si="18"/>
        <v>No Parent/Child</v>
      </c>
      <c r="N189" s="2">
        <v>111428</v>
      </c>
      <c r="O189" s="2">
        <v>26.55</v>
      </c>
      <c r="P189" s="1" t="str">
        <f t="shared" si="19"/>
        <v>High Fare</v>
      </c>
      <c r="Q189" s="2" t="s">
        <v>15</v>
      </c>
      <c r="R189" s="1" t="str">
        <f t="shared" si="20"/>
        <v>Southampton</v>
      </c>
    </row>
    <row r="190" spans="1:18" x14ac:dyDescent="0.3">
      <c r="A190" s="2">
        <v>189</v>
      </c>
      <c r="B190" s="4">
        <v>0</v>
      </c>
      <c r="C190" s="1" t="str">
        <f t="shared" si="14"/>
        <v>Dead</v>
      </c>
      <c r="D190" s="2">
        <v>3</v>
      </c>
      <c r="E190" s="1" t="str">
        <f t="shared" si="15"/>
        <v>Third Class</v>
      </c>
      <c r="F190" s="2" t="s">
        <v>280</v>
      </c>
      <c r="G190" s="2" t="s">
        <v>13</v>
      </c>
      <c r="H190" s="2">
        <v>40</v>
      </c>
      <c r="I190" s="1" t="str">
        <f t="shared" si="16"/>
        <v>Middle-aged Adult</v>
      </c>
      <c r="J190" s="2">
        <v>1</v>
      </c>
      <c r="K190" s="1" t="str">
        <f t="shared" si="17"/>
        <v>Got Sibling/Spouse</v>
      </c>
      <c r="L190" s="2">
        <v>1</v>
      </c>
      <c r="M190" s="1" t="str">
        <f t="shared" si="18"/>
        <v>Got Parent/Child</v>
      </c>
      <c r="N190" s="2">
        <v>364849</v>
      </c>
      <c r="O190" s="2">
        <v>15.5</v>
      </c>
      <c r="P190" s="1" t="str">
        <f t="shared" si="19"/>
        <v>Average Fare</v>
      </c>
      <c r="Q190" s="2" t="s">
        <v>27</v>
      </c>
      <c r="R190" s="1" t="str">
        <f t="shared" si="20"/>
        <v>Queenstown</v>
      </c>
    </row>
    <row r="191" spans="1:18" x14ac:dyDescent="0.3">
      <c r="A191" s="2">
        <v>190</v>
      </c>
      <c r="B191" s="4">
        <v>0</v>
      </c>
      <c r="C191" s="1" t="str">
        <f t="shared" si="14"/>
        <v>Dead</v>
      </c>
      <c r="D191" s="2">
        <v>3</v>
      </c>
      <c r="E191" s="1" t="str">
        <f t="shared" si="15"/>
        <v>Third Class</v>
      </c>
      <c r="F191" s="2" t="s">
        <v>281</v>
      </c>
      <c r="G191" s="2" t="s">
        <v>13</v>
      </c>
      <c r="H191" s="2">
        <v>36</v>
      </c>
      <c r="I191" s="1" t="str">
        <f t="shared" si="16"/>
        <v>Middle-aged Adult</v>
      </c>
      <c r="J191" s="2">
        <v>0</v>
      </c>
      <c r="K191" s="1" t="str">
        <f t="shared" si="17"/>
        <v>No Sibling/Spouse</v>
      </c>
      <c r="L191" s="2">
        <v>0</v>
      </c>
      <c r="M191" s="1" t="str">
        <f t="shared" si="18"/>
        <v>No Parent/Child</v>
      </c>
      <c r="N191" s="2">
        <v>349247</v>
      </c>
      <c r="O191" s="2">
        <v>7.8958000000000004</v>
      </c>
      <c r="P191" s="1" t="str">
        <f t="shared" si="19"/>
        <v>Low Fare</v>
      </c>
      <c r="Q191" s="2" t="s">
        <v>15</v>
      </c>
      <c r="R191" s="1" t="str">
        <f t="shared" si="20"/>
        <v>Southampton</v>
      </c>
    </row>
    <row r="192" spans="1:18" x14ac:dyDescent="0.3">
      <c r="A192" s="2">
        <v>191</v>
      </c>
      <c r="B192" s="4">
        <v>1</v>
      </c>
      <c r="C192" s="1" t="str">
        <f t="shared" si="14"/>
        <v>Survived</v>
      </c>
      <c r="D192" s="2">
        <v>2</v>
      </c>
      <c r="E192" s="1" t="str">
        <f t="shared" si="15"/>
        <v>Second Class</v>
      </c>
      <c r="F192" s="2" t="s">
        <v>282</v>
      </c>
      <c r="G192" s="2" t="s">
        <v>17</v>
      </c>
      <c r="H192" s="2">
        <v>32</v>
      </c>
      <c r="I192" s="1" t="str">
        <f t="shared" si="16"/>
        <v>Young Adult</v>
      </c>
      <c r="J192" s="2">
        <v>0</v>
      </c>
      <c r="K192" s="1" t="str">
        <f t="shared" si="17"/>
        <v>No Sibling/Spouse</v>
      </c>
      <c r="L192" s="2">
        <v>0</v>
      </c>
      <c r="M192" s="1" t="str">
        <f t="shared" si="18"/>
        <v>No Parent/Child</v>
      </c>
      <c r="N192" s="2">
        <v>234604</v>
      </c>
      <c r="O192" s="2">
        <v>13</v>
      </c>
      <c r="P192" s="1" t="str">
        <f t="shared" si="19"/>
        <v>Average Fare</v>
      </c>
      <c r="Q192" s="2" t="s">
        <v>15</v>
      </c>
      <c r="R192" s="1" t="str">
        <f t="shared" si="20"/>
        <v>Southampton</v>
      </c>
    </row>
    <row r="193" spans="1:18" x14ac:dyDescent="0.3">
      <c r="A193" s="2">
        <v>192</v>
      </c>
      <c r="B193" s="4">
        <v>0</v>
      </c>
      <c r="C193" s="1" t="str">
        <f t="shared" si="14"/>
        <v>Dead</v>
      </c>
      <c r="D193" s="2">
        <v>2</v>
      </c>
      <c r="E193" s="1" t="str">
        <f t="shared" si="15"/>
        <v>Second Class</v>
      </c>
      <c r="F193" s="2" t="s">
        <v>283</v>
      </c>
      <c r="G193" s="2" t="s">
        <v>13</v>
      </c>
      <c r="H193" s="2">
        <v>19</v>
      </c>
      <c r="I193" s="1" t="str">
        <f t="shared" si="16"/>
        <v>Young Adult</v>
      </c>
      <c r="J193" s="2">
        <v>0</v>
      </c>
      <c r="K193" s="1" t="str">
        <f t="shared" si="17"/>
        <v>No Sibling/Spouse</v>
      </c>
      <c r="L193" s="2">
        <v>0</v>
      </c>
      <c r="M193" s="1" t="str">
        <f t="shared" si="18"/>
        <v>No Parent/Child</v>
      </c>
      <c r="N193" s="2">
        <v>28424</v>
      </c>
      <c r="O193" s="2">
        <v>13</v>
      </c>
      <c r="P193" s="1" t="str">
        <f t="shared" si="19"/>
        <v>Average Fare</v>
      </c>
      <c r="Q193" s="2" t="s">
        <v>15</v>
      </c>
      <c r="R193" s="1" t="str">
        <f t="shared" si="20"/>
        <v>Southampton</v>
      </c>
    </row>
    <row r="194" spans="1:18" x14ac:dyDescent="0.3">
      <c r="A194" s="2">
        <v>193</v>
      </c>
      <c r="B194" s="4">
        <v>1</v>
      </c>
      <c r="C194" s="1" t="str">
        <f t="shared" si="14"/>
        <v>Survived</v>
      </c>
      <c r="D194" s="2">
        <v>3</v>
      </c>
      <c r="E194" s="1" t="str">
        <f t="shared" si="15"/>
        <v>Third Class</v>
      </c>
      <c r="F194" s="2" t="s">
        <v>284</v>
      </c>
      <c r="G194" s="2" t="s">
        <v>17</v>
      </c>
      <c r="H194" s="2">
        <v>19</v>
      </c>
      <c r="I194" s="1" t="str">
        <f t="shared" si="16"/>
        <v>Young Adult</v>
      </c>
      <c r="J194" s="2">
        <v>1</v>
      </c>
      <c r="K194" s="1" t="str">
        <f t="shared" si="17"/>
        <v>Got Sibling/Spouse</v>
      </c>
      <c r="L194" s="2">
        <v>0</v>
      </c>
      <c r="M194" s="1" t="str">
        <f t="shared" si="18"/>
        <v>No Parent/Child</v>
      </c>
      <c r="N194" s="2">
        <v>350046</v>
      </c>
      <c r="O194" s="2">
        <v>7.8541999999999996</v>
      </c>
      <c r="P194" s="1" t="str">
        <f t="shared" si="19"/>
        <v>Low Fare</v>
      </c>
      <c r="Q194" s="2" t="s">
        <v>15</v>
      </c>
      <c r="R194" s="1" t="str">
        <f t="shared" si="20"/>
        <v>Southampton</v>
      </c>
    </row>
    <row r="195" spans="1:18" x14ac:dyDescent="0.3">
      <c r="A195" s="2">
        <v>194</v>
      </c>
      <c r="B195" s="4">
        <v>1</v>
      </c>
      <c r="C195" s="1" t="str">
        <f t="shared" ref="C195:C258" si="21">IF(B195=0,"Dead", "Survived")</f>
        <v>Survived</v>
      </c>
      <c r="D195" s="2">
        <v>2</v>
      </c>
      <c r="E195" s="1" t="str">
        <f t="shared" ref="E195:E258" si="22">IF(D195=1, "First Class", IF(D195=2, "Second Class", "Third Class"))</f>
        <v>Second Class</v>
      </c>
      <c r="F195" s="2" t="s">
        <v>285</v>
      </c>
      <c r="G195" s="2" t="s">
        <v>13</v>
      </c>
      <c r="H195" s="2">
        <v>3</v>
      </c>
      <c r="I195" s="1" t="str">
        <f t="shared" ref="I195:I258" si="23">IF(H195="","No age",IF(H195&lt;35,"Young Adult",IF(H195&lt;50,"Middle-aged Adult",IF(H195&lt;=13,"Child","Elderly"))))</f>
        <v>Young Adult</v>
      </c>
      <c r="J195" s="2">
        <v>1</v>
      </c>
      <c r="K195" s="1" t="str">
        <f t="shared" ref="K195:K258" si="24">IF(J195&lt;=0, "No Sibling/Spouse","Got Sibling/Spouse")</f>
        <v>Got Sibling/Spouse</v>
      </c>
      <c r="L195" s="2">
        <v>1</v>
      </c>
      <c r="M195" s="1" t="str">
        <f t="shared" ref="M195:M258" si="25">IF(L195&lt;=0, "No Parent/Child","Got Parent/Child")</f>
        <v>Got Parent/Child</v>
      </c>
      <c r="N195" s="2">
        <v>230080</v>
      </c>
      <c r="O195" s="2">
        <v>26</v>
      </c>
      <c r="P195" s="1" t="str">
        <f t="shared" ref="P195:P258" si="26">IF(O195&lt;=10,"Low Fare",IF(O195&lt;=20,"Average Fare", "High Fare"))</f>
        <v>High Fare</v>
      </c>
      <c r="Q195" s="2" t="s">
        <v>15</v>
      </c>
      <c r="R195" s="1" t="str">
        <f t="shared" ref="R195:R258" si="27">IF(Q195="S","Southampton",IF(Q195="Q","Queenstown",IF(Q195="C","Cherbourg","Blank")))</f>
        <v>Southampton</v>
      </c>
    </row>
    <row r="196" spans="1:18" x14ac:dyDescent="0.3">
      <c r="A196" s="2">
        <v>195</v>
      </c>
      <c r="B196" s="4">
        <v>1</v>
      </c>
      <c r="C196" s="1" t="str">
        <f t="shared" si="21"/>
        <v>Survived</v>
      </c>
      <c r="D196" s="2">
        <v>1</v>
      </c>
      <c r="E196" s="1" t="str">
        <f t="shared" si="22"/>
        <v>First Class</v>
      </c>
      <c r="F196" s="2" t="s">
        <v>286</v>
      </c>
      <c r="G196" s="2" t="s">
        <v>17</v>
      </c>
      <c r="H196" s="2">
        <v>44</v>
      </c>
      <c r="I196" s="1" t="str">
        <f t="shared" si="23"/>
        <v>Middle-aged Adult</v>
      </c>
      <c r="J196" s="2">
        <v>0</v>
      </c>
      <c r="K196" s="1" t="str">
        <f t="shared" si="24"/>
        <v>No Sibling/Spouse</v>
      </c>
      <c r="L196" s="2">
        <v>0</v>
      </c>
      <c r="M196" s="1" t="str">
        <f t="shared" si="25"/>
        <v>No Parent/Child</v>
      </c>
      <c r="N196" s="2" t="s">
        <v>287</v>
      </c>
      <c r="O196" s="2">
        <v>27.720800000000001</v>
      </c>
      <c r="P196" s="1" t="str">
        <f t="shared" si="26"/>
        <v>High Fare</v>
      </c>
      <c r="Q196" s="2" t="s">
        <v>20</v>
      </c>
      <c r="R196" s="1" t="str">
        <f t="shared" si="27"/>
        <v>Cherbourg</v>
      </c>
    </row>
    <row r="197" spans="1:18" x14ac:dyDescent="0.3">
      <c r="A197" s="2">
        <v>196</v>
      </c>
      <c r="B197" s="4">
        <v>1</v>
      </c>
      <c r="C197" s="1" t="str">
        <f t="shared" si="21"/>
        <v>Survived</v>
      </c>
      <c r="D197" s="2">
        <v>1</v>
      </c>
      <c r="E197" s="1" t="str">
        <f t="shared" si="22"/>
        <v>First Class</v>
      </c>
      <c r="F197" s="2" t="s">
        <v>289</v>
      </c>
      <c r="G197" s="2" t="s">
        <v>17</v>
      </c>
      <c r="H197" s="2">
        <v>58</v>
      </c>
      <c r="I197" s="1" t="str">
        <f t="shared" si="23"/>
        <v>Elderly</v>
      </c>
      <c r="J197" s="2">
        <v>0</v>
      </c>
      <c r="K197" s="1" t="str">
        <f t="shared" si="24"/>
        <v>No Sibling/Spouse</v>
      </c>
      <c r="L197" s="2">
        <v>0</v>
      </c>
      <c r="M197" s="1" t="str">
        <f t="shared" si="25"/>
        <v>No Parent/Child</v>
      </c>
      <c r="N197" s="2" t="s">
        <v>60</v>
      </c>
      <c r="O197" s="2">
        <v>146.52080000000001</v>
      </c>
      <c r="P197" s="1" t="str">
        <f t="shared" si="26"/>
        <v>High Fare</v>
      </c>
      <c r="Q197" s="2" t="s">
        <v>20</v>
      </c>
      <c r="R197" s="1" t="str">
        <f t="shared" si="27"/>
        <v>Cherbourg</v>
      </c>
    </row>
    <row r="198" spans="1:18" x14ac:dyDescent="0.3">
      <c r="A198" s="2">
        <v>197</v>
      </c>
      <c r="B198" s="4">
        <v>0</v>
      </c>
      <c r="C198" s="1" t="str">
        <f t="shared" si="21"/>
        <v>Dead</v>
      </c>
      <c r="D198" s="2">
        <v>3</v>
      </c>
      <c r="E198" s="1" t="str">
        <f t="shared" si="22"/>
        <v>Third Class</v>
      </c>
      <c r="F198" s="2" t="s">
        <v>291</v>
      </c>
      <c r="G198" s="2" t="s">
        <v>13</v>
      </c>
      <c r="I198" s="1" t="str">
        <f t="shared" si="23"/>
        <v>No age</v>
      </c>
      <c r="J198" s="2">
        <v>0</v>
      </c>
      <c r="K198" s="1" t="str">
        <f t="shared" si="24"/>
        <v>No Sibling/Spouse</v>
      </c>
      <c r="L198" s="2">
        <v>0</v>
      </c>
      <c r="M198" s="1" t="str">
        <f t="shared" si="25"/>
        <v>No Parent/Child</v>
      </c>
      <c r="N198" s="2">
        <v>368703</v>
      </c>
      <c r="O198" s="2">
        <v>7.75</v>
      </c>
      <c r="P198" s="1" t="str">
        <f t="shared" si="26"/>
        <v>Low Fare</v>
      </c>
      <c r="Q198" s="2" t="s">
        <v>27</v>
      </c>
      <c r="R198" s="1" t="str">
        <f t="shared" si="27"/>
        <v>Queenstown</v>
      </c>
    </row>
    <row r="199" spans="1:18" x14ac:dyDescent="0.3">
      <c r="A199" s="2">
        <v>198</v>
      </c>
      <c r="B199" s="4">
        <v>0</v>
      </c>
      <c r="C199" s="1" t="str">
        <f t="shared" si="21"/>
        <v>Dead</v>
      </c>
      <c r="D199" s="2">
        <v>3</v>
      </c>
      <c r="E199" s="1" t="str">
        <f t="shared" si="22"/>
        <v>Third Class</v>
      </c>
      <c r="F199" s="2" t="s">
        <v>292</v>
      </c>
      <c r="G199" s="2" t="s">
        <v>13</v>
      </c>
      <c r="H199" s="2">
        <v>42</v>
      </c>
      <c r="I199" s="1" t="str">
        <f t="shared" si="23"/>
        <v>Middle-aged Adult</v>
      </c>
      <c r="J199" s="2">
        <v>0</v>
      </c>
      <c r="K199" s="1" t="str">
        <f t="shared" si="24"/>
        <v>No Sibling/Spouse</v>
      </c>
      <c r="L199" s="2">
        <v>1</v>
      </c>
      <c r="M199" s="1" t="str">
        <f t="shared" si="25"/>
        <v>Got Parent/Child</v>
      </c>
      <c r="N199" s="2">
        <v>4579</v>
      </c>
      <c r="O199" s="2">
        <v>8.4041999999999994</v>
      </c>
      <c r="P199" s="1" t="str">
        <f t="shared" si="26"/>
        <v>Low Fare</v>
      </c>
      <c r="Q199" s="2" t="s">
        <v>15</v>
      </c>
      <c r="R199" s="1" t="str">
        <f t="shared" si="27"/>
        <v>Southampton</v>
      </c>
    </row>
    <row r="200" spans="1:18" x14ac:dyDescent="0.3">
      <c r="A200" s="2">
        <v>199</v>
      </c>
      <c r="B200" s="4">
        <v>1</v>
      </c>
      <c r="C200" s="1" t="str">
        <f t="shared" si="21"/>
        <v>Survived</v>
      </c>
      <c r="D200" s="2">
        <v>3</v>
      </c>
      <c r="E200" s="1" t="str">
        <f t="shared" si="22"/>
        <v>Third Class</v>
      </c>
      <c r="F200" s="2" t="s">
        <v>1198</v>
      </c>
      <c r="G200" s="2" t="s">
        <v>17</v>
      </c>
      <c r="I200" s="1" t="str">
        <f t="shared" si="23"/>
        <v>No age</v>
      </c>
      <c r="J200" s="2">
        <v>0</v>
      </c>
      <c r="K200" s="1" t="str">
        <f t="shared" si="24"/>
        <v>No Sibling/Spouse</v>
      </c>
      <c r="L200" s="2">
        <v>0</v>
      </c>
      <c r="M200" s="1" t="str">
        <f t="shared" si="25"/>
        <v>No Parent/Child</v>
      </c>
      <c r="N200" s="2">
        <v>370370</v>
      </c>
      <c r="O200" s="2">
        <v>7.75</v>
      </c>
      <c r="P200" s="1" t="str">
        <f t="shared" si="26"/>
        <v>Low Fare</v>
      </c>
      <c r="Q200" s="2" t="s">
        <v>27</v>
      </c>
      <c r="R200" s="1" t="str">
        <f t="shared" si="27"/>
        <v>Queenstown</v>
      </c>
    </row>
    <row r="201" spans="1:18" x14ac:dyDescent="0.3">
      <c r="A201" s="2">
        <v>200</v>
      </c>
      <c r="B201" s="4">
        <v>0</v>
      </c>
      <c r="C201" s="1" t="str">
        <f t="shared" si="21"/>
        <v>Dead</v>
      </c>
      <c r="D201" s="2">
        <v>2</v>
      </c>
      <c r="E201" s="1" t="str">
        <f t="shared" si="22"/>
        <v>Second Class</v>
      </c>
      <c r="F201" s="2" t="s">
        <v>1221</v>
      </c>
      <c r="G201" s="2" t="s">
        <v>17</v>
      </c>
      <c r="H201" s="2">
        <v>24</v>
      </c>
      <c r="I201" s="1" t="str">
        <f t="shared" si="23"/>
        <v>Young Adult</v>
      </c>
      <c r="J201" s="2">
        <v>0</v>
      </c>
      <c r="K201" s="1" t="str">
        <f t="shared" si="24"/>
        <v>No Sibling/Spouse</v>
      </c>
      <c r="L201" s="2">
        <v>0</v>
      </c>
      <c r="M201" s="1" t="str">
        <f t="shared" si="25"/>
        <v>No Parent/Child</v>
      </c>
      <c r="N201" s="2">
        <v>248747</v>
      </c>
      <c r="O201" s="2">
        <v>13</v>
      </c>
      <c r="P201" s="1" t="str">
        <f t="shared" si="26"/>
        <v>Average Fare</v>
      </c>
      <c r="Q201" s="2" t="s">
        <v>15</v>
      </c>
      <c r="R201" s="1" t="str">
        <f t="shared" si="27"/>
        <v>Southampton</v>
      </c>
    </row>
    <row r="202" spans="1:18" x14ac:dyDescent="0.3">
      <c r="A202" s="2">
        <v>201</v>
      </c>
      <c r="B202" s="4">
        <v>0</v>
      </c>
      <c r="C202" s="1" t="str">
        <f t="shared" si="21"/>
        <v>Dead</v>
      </c>
      <c r="D202" s="2">
        <v>3</v>
      </c>
      <c r="E202" s="1" t="str">
        <f t="shared" si="22"/>
        <v>Third Class</v>
      </c>
      <c r="F202" s="2" t="s">
        <v>293</v>
      </c>
      <c r="G202" s="2" t="s">
        <v>13</v>
      </c>
      <c r="H202" s="2">
        <v>28</v>
      </c>
      <c r="I202" s="1" t="str">
        <f t="shared" si="23"/>
        <v>Young Adult</v>
      </c>
      <c r="J202" s="2">
        <v>0</v>
      </c>
      <c r="K202" s="1" t="str">
        <f t="shared" si="24"/>
        <v>No Sibling/Spouse</v>
      </c>
      <c r="L202" s="2">
        <v>0</v>
      </c>
      <c r="M202" s="1" t="str">
        <f t="shared" si="25"/>
        <v>No Parent/Child</v>
      </c>
      <c r="N202" s="2">
        <v>345770</v>
      </c>
      <c r="O202" s="2">
        <v>9.5</v>
      </c>
      <c r="P202" s="1" t="str">
        <f t="shared" si="26"/>
        <v>Low Fare</v>
      </c>
      <c r="Q202" s="2" t="s">
        <v>15</v>
      </c>
      <c r="R202" s="1" t="str">
        <f t="shared" si="27"/>
        <v>Southampton</v>
      </c>
    </row>
    <row r="203" spans="1:18" x14ac:dyDescent="0.3">
      <c r="A203" s="2">
        <v>202</v>
      </c>
      <c r="B203" s="4">
        <v>0</v>
      </c>
      <c r="C203" s="1" t="str">
        <f t="shared" si="21"/>
        <v>Dead</v>
      </c>
      <c r="D203" s="2">
        <v>3</v>
      </c>
      <c r="E203" s="1" t="str">
        <f t="shared" si="22"/>
        <v>Third Class</v>
      </c>
      <c r="F203" s="2" t="s">
        <v>294</v>
      </c>
      <c r="G203" s="2" t="s">
        <v>13</v>
      </c>
      <c r="I203" s="1" t="str">
        <f t="shared" si="23"/>
        <v>No age</v>
      </c>
      <c r="J203" s="2">
        <v>8</v>
      </c>
      <c r="K203" s="1" t="str">
        <f t="shared" si="24"/>
        <v>Got Sibling/Spouse</v>
      </c>
      <c r="L203" s="2">
        <v>2</v>
      </c>
      <c r="M203" s="1" t="str">
        <f t="shared" si="25"/>
        <v>Got Parent/Child</v>
      </c>
      <c r="N203" s="2" t="s">
        <v>243</v>
      </c>
      <c r="O203" s="2">
        <v>69.55</v>
      </c>
      <c r="P203" s="1" t="str">
        <f t="shared" si="26"/>
        <v>High Fare</v>
      </c>
      <c r="Q203" s="2" t="s">
        <v>15</v>
      </c>
      <c r="R203" s="1" t="str">
        <f t="shared" si="27"/>
        <v>Southampton</v>
      </c>
    </row>
    <row r="204" spans="1:18" x14ac:dyDescent="0.3">
      <c r="A204" s="2">
        <v>203</v>
      </c>
      <c r="B204" s="4">
        <v>0</v>
      </c>
      <c r="C204" s="1" t="str">
        <f t="shared" si="21"/>
        <v>Dead</v>
      </c>
      <c r="D204" s="2">
        <v>3</v>
      </c>
      <c r="E204" s="1" t="str">
        <f t="shared" si="22"/>
        <v>Third Class</v>
      </c>
      <c r="F204" s="2" t="s">
        <v>295</v>
      </c>
      <c r="G204" s="2" t="s">
        <v>13</v>
      </c>
      <c r="H204" s="2">
        <v>34</v>
      </c>
      <c r="I204" s="1" t="str">
        <f t="shared" si="23"/>
        <v>Young Adult</v>
      </c>
      <c r="J204" s="2">
        <v>0</v>
      </c>
      <c r="K204" s="1" t="str">
        <f t="shared" si="24"/>
        <v>No Sibling/Spouse</v>
      </c>
      <c r="L204" s="2">
        <v>0</v>
      </c>
      <c r="M204" s="1" t="str">
        <f t="shared" si="25"/>
        <v>No Parent/Child</v>
      </c>
      <c r="N204" s="2">
        <v>3101264</v>
      </c>
      <c r="O204" s="2">
        <v>6.4958</v>
      </c>
      <c r="P204" s="1" t="str">
        <f t="shared" si="26"/>
        <v>Low Fare</v>
      </c>
      <c r="Q204" s="2" t="s">
        <v>15</v>
      </c>
      <c r="R204" s="1" t="str">
        <f t="shared" si="27"/>
        <v>Southampton</v>
      </c>
    </row>
    <row r="205" spans="1:18" x14ac:dyDescent="0.3">
      <c r="A205" s="2">
        <v>204</v>
      </c>
      <c r="B205" s="4">
        <v>0</v>
      </c>
      <c r="C205" s="1" t="str">
        <f t="shared" si="21"/>
        <v>Dead</v>
      </c>
      <c r="D205" s="2">
        <v>3</v>
      </c>
      <c r="E205" s="1" t="str">
        <f t="shared" si="22"/>
        <v>Third Class</v>
      </c>
      <c r="F205" s="2" t="s">
        <v>296</v>
      </c>
      <c r="G205" s="2" t="s">
        <v>13</v>
      </c>
      <c r="H205" s="2">
        <v>45.5</v>
      </c>
      <c r="I205" s="1" t="str">
        <f t="shared" si="23"/>
        <v>Middle-aged Adult</v>
      </c>
      <c r="J205" s="2">
        <v>0</v>
      </c>
      <c r="K205" s="1" t="str">
        <f t="shared" si="24"/>
        <v>No Sibling/Spouse</v>
      </c>
      <c r="L205" s="2">
        <v>0</v>
      </c>
      <c r="M205" s="1" t="str">
        <f t="shared" si="25"/>
        <v>No Parent/Child</v>
      </c>
      <c r="N205" s="2">
        <v>2628</v>
      </c>
      <c r="O205" s="2">
        <v>7.2249999999999996</v>
      </c>
      <c r="P205" s="1" t="str">
        <f t="shared" si="26"/>
        <v>Low Fare</v>
      </c>
      <c r="Q205" s="2" t="s">
        <v>20</v>
      </c>
      <c r="R205" s="1" t="str">
        <f t="shared" si="27"/>
        <v>Cherbourg</v>
      </c>
    </row>
    <row r="206" spans="1:18" x14ac:dyDescent="0.3">
      <c r="A206" s="2">
        <v>205</v>
      </c>
      <c r="B206" s="4">
        <v>1</v>
      </c>
      <c r="C206" s="1" t="str">
        <f t="shared" si="21"/>
        <v>Survived</v>
      </c>
      <c r="D206" s="2">
        <v>3</v>
      </c>
      <c r="E206" s="1" t="str">
        <f t="shared" si="22"/>
        <v>Third Class</v>
      </c>
      <c r="F206" s="2" t="s">
        <v>1176</v>
      </c>
      <c r="G206" s="2" t="s">
        <v>13</v>
      </c>
      <c r="H206" s="2">
        <v>18</v>
      </c>
      <c r="I206" s="1" t="str">
        <f t="shared" si="23"/>
        <v>Young Adult</v>
      </c>
      <c r="J206" s="2">
        <v>0</v>
      </c>
      <c r="K206" s="1" t="str">
        <f t="shared" si="24"/>
        <v>No Sibling/Spouse</v>
      </c>
      <c r="L206" s="2">
        <v>0</v>
      </c>
      <c r="M206" s="1" t="str">
        <f t="shared" si="25"/>
        <v>No Parent/Child</v>
      </c>
      <c r="N206" s="2" t="s">
        <v>297</v>
      </c>
      <c r="O206" s="2">
        <v>8.0500000000000007</v>
      </c>
      <c r="P206" s="1" t="str">
        <f t="shared" si="26"/>
        <v>Low Fare</v>
      </c>
      <c r="Q206" s="2" t="s">
        <v>15</v>
      </c>
      <c r="R206" s="1" t="str">
        <f t="shared" si="27"/>
        <v>Southampton</v>
      </c>
    </row>
    <row r="207" spans="1:18" x14ac:dyDescent="0.3">
      <c r="A207" s="2">
        <v>206</v>
      </c>
      <c r="B207" s="4">
        <v>0</v>
      </c>
      <c r="C207" s="1" t="str">
        <f t="shared" si="21"/>
        <v>Dead</v>
      </c>
      <c r="D207" s="2">
        <v>3</v>
      </c>
      <c r="E207" s="1" t="str">
        <f t="shared" si="22"/>
        <v>Third Class</v>
      </c>
      <c r="F207" s="2" t="s">
        <v>298</v>
      </c>
      <c r="G207" s="2" t="s">
        <v>17</v>
      </c>
      <c r="H207" s="2">
        <v>2</v>
      </c>
      <c r="I207" s="1" t="str">
        <f t="shared" si="23"/>
        <v>Young Adult</v>
      </c>
      <c r="J207" s="2">
        <v>0</v>
      </c>
      <c r="K207" s="1" t="str">
        <f t="shared" si="24"/>
        <v>No Sibling/Spouse</v>
      </c>
      <c r="L207" s="2">
        <v>1</v>
      </c>
      <c r="M207" s="1" t="str">
        <f t="shared" si="25"/>
        <v>Got Parent/Child</v>
      </c>
      <c r="N207" s="2">
        <v>347054</v>
      </c>
      <c r="O207" s="2">
        <v>10.4625</v>
      </c>
      <c r="P207" s="1" t="str">
        <f t="shared" si="26"/>
        <v>Average Fare</v>
      </c>
      <c r="Q207" s="2" t="s">
        <v>15</v>
      </c>
      <c r="R207" s="1" t="str">
        <f t="shared" si="27"/>
        <v>Southampton</v>
      </c>
    </row>
    <row r="208" spans="1:18" x14ac:dyDescent="0.3">
      <c r="A208" s="2">
        <v>207</v>
      </c>
      <c r="B208" s="4">
        <v>0</v>
      </c>
      <c r="C208" s="1" t="str">
        <f t="shared" si="21"/>
        <v>Dead</v>
      </c>
      <c r="D208" s="2">
        <v>3</v>
      </c>
      <c r="E208" s="1" t="str">
        <f t="shared" si="22"/>
        <v>Third Class</v>
      </c>
      <c r="F208" s="2" t="s">
        <v>299</v>
      </c>
      <c r="G208" s="2" t="s">
        <v>13</v>
      </c>
      <c r="H208" s="2">
        <v>32</v>
      </c>
      <c r="I208" s="1" t="str">
        <f t="shared" si="23"/>
        <v>Young Adult</v>
      </c>
      <c r="J208" s="2">
        <v>1</v>
      </c>
      <c r="K208" s="1" t="str">
        <f t="shared" si="24"/>
        <v>Got Sibling/Spouse</v>
      </c>
      <c r="L208" s="2">
        <v>0</v>
      </c>
      <c r="M208" s="1" t="str">
        <f t="shared" si="25"/>
        <v>No Parent/Child</v>
      </c>
      <c r="N208" s="2">
        <v>3101278</v>
      </c>
      <c r="O208" s="2">
        <v>15.85</v>
      </c>
      <c r="P208" s="1" t="str">
        <f t="shared" si="26"/>
        <v>Average Fare</v>
      </c>
      <c r="Q208" s="2" t="s">
        <v>15</v>
      </c>
      <c r="R208" s="1" t="str">
        <f t="shared" si="27"/>
        <v>Southampton</v>
      </c>
    </row>
    <row r="209" spans="1:18" x14ac:dyDescent="0.3">
      <c r="A209" s="2">
        <v>208</v>
      </c>
      <c r="B209" s="4">
        <v>1</v>
      </c>
      <c r="C209" s="1" t="str">
        <f t="shared" si="21"/>
        <v>Survived</v>
      </c>
      <c r="D209" s="2">
        <v>3</v>
      </c>
      <c r="E209" s="1" t="str">
        <f t="shared" si="22"/>
        <v>Third Class</v>
      </c>
      <c r="F209" s="2" t="s">
        <v>300</v>
      </c>
      <c r="G209" s="2" t="s">
        <v>13</v>
      </c>
      <c r="H209" s="2">
        <v>26</v>
      </c>
      <c r="I209" s="1" t="str">
        <f t="shared" si="23"/>
        <v>Young Adult</v>
      </c>
      <c r="J209" s="2">
        <v>0</v>
      </c>
      <c r="K209" s="1" t="str">
        <f t="shared" si="24"/>
        <v>No Sibling/Spouse</v>
      </c>
      <c r="L209" s="2">
        <v>0</v>
      </c>
      <c r="M209" s="1" t="str">
        <f t="shared" si="25"/>
        <v>No Parent/Child</v>
      </c>
      <c r="N209" s="2">
        <v>2699</v>
      </c>
      <c r="O209" s="2">
        <v>18.787500000000001</v>
      </c>
      <c r="P209" s="1" t="str">
        <f t="shared" si="26"/>
        <v>Average Fare</v>
      </c>
      <c r="Q209" s="2" t="s">
        <v>20</v>
      </c>
      <c r="R209" s="1" t="str">
        <f t="shared" si="27"/>
        <v>Cherbourg</v>
      </c>
    </row>
    <row r="210" spans="1:18" x14ac:dyDescent="0.3">
      <c r="A210" s="2">
        <v>209</v>
      </c>
      <c r="B210" s="4">
        <v>1</v>
      </c>
      <c r="C210" s="1" t="str">
        <f t="shared" si="21"/>
        <v>Survived</v>
      </c>
      <c r="D210" s="2">
        <v>3</v>
      </c>
      <c r="E210" s="1" t="str">
        <f t="shared" si="22"/>
        <v>Third Class</v>
      </c>
      <c r="F210" s="2" t="s">
        <v>1175</v>
      </c>
      <c r="G210" s="2" t="s">
        <v>17</v>
      </c>
      <c r="H210" s="2">
        <v>16</v>
      </c>
      <c r="I210" s="1" t="str">
        <f t="shared" si="23"/>
        <v>Young Adult</v>
      </c>
      <c r="J210" s="2">
        <v>0</v>
      </c>
      <c r="K210" s="1" t="str">
        <f t="shared" si="24"/>
        <v>No Sibling/Spouse</v>
      </c>
      <c r="L210" s="2">
        <v>0</v>
      </c>
      <c r="M210" s="1" t="str">
        <f t="shared" si="25"/>
        <v>No Parent/Child</v>
      </c>
      <c r="N210" s="2">
        <v>367231</v>
      </c>
      <c r="O210" s="2">
        <v>7.75</v>
      </c>
      <c r="P210" s="1" t="str">
        <f t="shared" si="26"/>
        <v>Low Fare</v>
      </c>
      <c r="Q210" s="2" t="s">
        <v>27</v>
      </c>
      <c r="R210" s="1" t="str">
        <f t="shared" si="27"/>
        <v>Queenstown</v>
      </c>
    </row>
    <row r="211" spans="1:18" x14ac:dyDescent="0.3">
      <c r="A211" s="2">
        <v>210</v>
      </c>
      <c r="B211" s="4">
        <v>1</v>
      </c>
      <c r="C211" s="1" t="str">
        <f t="shared" si="21"/>
        <v>Survived</v>
      </c>
      <c r="D211" s="2">
        <v>1</v>
      </c>
      <c r="E211" s="1" t="str">
        <f t="shared" si="22"/>
        <v>First Class</v>
      </c>
      <c r="F211" s="2" t="s">
        <v>301</v>
      </c>
      <c r="G211" s="2" t="s">
        <v>13</v>
      </c>
      <c r="H211" s="2">
        <v>40</v>
      </c>
      <c r="I211" s="1" t="str">
        <f t="shared" si="23"/>
        <v>Middle-aged Adult</v>
      </c>
      <c r="J211" s="2">
        <v>0</v>
      </c>
      <c r="K211" s="1" t="str">
        <f t="shared" si="24"/>
        <v>No Sibling/Spouse</v>
      </c>
      <c r="L211" s="2">
        <v>0</v>
      </c>
      <c r="M211" s="1" t="str">
        <f t="shared" si="25"/>
        <v>No Parent/Child</v>
      </c>
      <c r="N211" s="2">
        <v>112277</v>
      </c>
      <c r="O211" s="2">
        <v>31</v>
      </c>
      <c r="P211" s="1" t="str">
        <f t="shared" si="26"/>
        <v>High Fare</v>
      </c>
      <c r="Q211" s="2" t="s">
        <v>20</v>
      </c>
      <c r="R211" s="1" t="str">
        <f t="shared" si="27"/>
        <v>Cherbourg</v>
      </c>
    </row>
    <row r="212" spans="1:18" x14ac:dyDescent="0.3">
      <c r="A212" s="2">
        <v>211</v>
      </c>
      <c r="B212" s="4">
        <v>0</v>
      </c>
      <c r="C212" s="1" t="str">
        <f t="shared" si="21"/>
        <v>Dead</v>
      </c>
      <c r="D212" s="2">
        <v>3</v>
      </c>
      <c r="E212" s="1" t="str">
        <f t="shared" si="22"/>
        <v>Third Class</v>
      </c>
      <c r="F212" s="2" t="s">
        <v>303</v>
      </c>
      <c r="G212" s="2" t="s">
        <v>13</v>
      </c>
      <c r="H212" s="2">
        <v>24</v>
      </c>
      <c r="I212" s="1" t="str">
        <f t="shared" si="23"/>
        <v>Young Adult</v>
      </c>
      <c r="J212" s="2">
        <v>0</v>
      </c>
      <c r="K212" s="1" t="str">
        <f t="shared" si="24"/>
        <v>No Sibling/Spouse</v>
      </c>
      <c r="L212" s="2">
        <v>0</v>
      </c>
      <c r="M212" s="1" t="str">
        <f t="shared" si="25"/>
        <v>No Parent/Child</v>
      </c>
      <c r="N212" s="2" t="s">
        <v>304</v>
      </c>
      <c r="O212" s="2">
        <v>7.05</v>
      </c>
      <c r="P212" s="1" t="str">
        <f t="shared" si="26"/>
        <v>Low Fare</v>
      </c>
      <c r="Q212" s="2" t="s">
        <v>15</v>
      </c>
      <c r="R212" s="1" t="str">
        <f t="shared" si="27"/>
        <v>Southampton</v>
      </c>
    </row>
    <row r="213" spans="1:18" x14ac:dyDescent="0.3">
      <c r="A213" s="2">
        <v>212</v>
      </c>
      <c r="B213" s="4">
        <v>1</v>
      </c>
      <c r="C213" s="1" t="str">
        <f t="shared" si="21"/>
        <v>Survived</v>
      </c>
      <c r="D213" s="2">
        <v>2</v>
      </c>
      <c r="E213" s="1" t="str">
        <f t="shared" si="22"/>
        <v>Second Class</v>
      </c>
      <c r="F213" s="2" t="s">
        <v>305</v>
      </c>
      <c r="G213" s="2" t="s">
        <v>17</v>
      </c>
      <c r="H213" s="2">
        <v>35</v>
      </c>
      <c r="I213" s="1" t="str">
        <f t="shared" si="23"/>
        <v>Middle-aged Adult</v>
      </c>
      <c r="J213" s="2">
        <v>0</v>
      </c>
      <c r="K213" s="1" t="str">
        <f t="shared" si="24"/>
        <v>No Sibling/Spouse</v>
      </c>
      <c r="L213" s="2">
        <v>0</v>
      </c>
      <c r="M213" s="1" t="str">
        <f t="shared" si="25"/>
        <v>No Parent/Child</v>
      </c>
      <c r="N213" s="2" t="s">
        <v>306</v>
      </c>
      <c r="O213" s="2">
        <v>21</v>
      </c>
      <c r="P213" s="1" t="str">
        <f t="shared" si="26"/>
        <v>High Fare</v>
      </c>
      <c r="Q213" s="2" t="s">
        <v>15</v>
      </c>
      <c r="R213" s="1" t="str">
        <f t="shared" si="27"/>
        <v>Southampton</v>
      </c>
    </row>
    <row r="214" spans="1:18" x14ac:dyDescent="0.3">
      <c r="A214" s="2">
        <v>213</v>
      </c>
      <c r="B214" s="4">
        <v>0</v>
      </c>
      <c r="C214" s="1" t="str">
        <f t="shared" si="21"/>
        <v>Dead</v>
      </c>
      <c r="D214" s="2">
        <v>3</v>
      </c>
      <c r="E214" s="1" t="str">
        <f t="shared" si="22"/>
        <v>Third Class</v>
      </c>
      <c r="F214" s="2" t="s">
        <v>307</v>
      </c>
      <c r="G214" s="2" t="s">
        <v>13</v>
      </c>
      <c r="H214" s="2">
        <v>22</v>
      </c>
      <c r="I214" s="1" t="str">
        <f t="shared" si="23"/>
        <v>Young Adult</v>
      </c>
      <c r="J214" s="2">
        <v>0</v>
      </c>
      <c r="K214" s="1" t="str">
        <f t="shared" si="24"/>
        <v>No Sibling/Spouse</v>
      </c>
      <c r="L214" s="2">
        <v>0</v>
      </c>
      <c r="M214" s="1" t="str">
        <f t="shared" si="25"/>
        <v>No Parent/Child</v>
      </c>
      <c r="N214" s="2" t="s">
        <v>308</v>
      </c>
      <c r="O214" s="2">
        <v>7.25</v>
      </c>
      <c r="P214" s="1" t="str">
        <f t="shared" si="26"/>
        <v>Low Fare</v>
      </c>
      <c r="Q214" s="2" t="s">
        <v>15</v>
      </c>
      <c r="R214" s="1" t="str">
        <f t="shared" si="27"/>
        <v>Southampton</v>
      </c>
    </row>
    <row r="215" spans="1:18" x14ac:dyDescent="0.3">
      <c r="A215" s="2">
        <v>214</v>
      </c>
      <c r="B215" s="4">
        <v>0</v>
      </c>
      <c r="C215" s="1" t="str">
        <f t="shared" si="21"/>
        <v>Dead</v>
      </c>
      <c r="D215" s="2">
        <v>2</v>
      </c>
      <c r="E215" s="1" t="str">
        <f t="shared" si="22"/>
        <v>Second Class</v>
      </c>
      <c r="F215" s="2" t="s">
        <v>309</v>
      </c>
      <c r="G215" s="2" t="s">
        <v>13</v>
      </c>
      <c r="H215" s="2">
        <v>30</v>
      </c>
      <c r="I215" s="1" t="str">
        <f t="shared" si="23"/>
        <v>Young Adult</v>
      </c>
      <c r="J215" s="2">
        <v>0</v>
      </c>
      <c r="K215" s="1" t="str">
        <f t="shared" si="24"/>
        <v>No Sibling/Spouse</v>
      </c>
      <c r="L215" s="2">
        <v>0</v>
      </c>
      <c r="M215" s="1" t="str">
        <f t="shared" si="25"/>
        <v>No Parent/Child</v>
      </c>
      <c r="N215" s="2">
        <v>250646</v>
      </c>
      <c r="O215" s="2">
        <v>13</v>
      </c>
      <c r="P215" s="1" t="str">
        <f t="shared" si="26"/>
        <v>Average Fare</v>
      </c>
      <c r="Q215" s="2" t="s">
        <v>15</v>
      </c>
      <c r="R215" s="1" t="str">
        <f t="shared" si="27"/>
        <v>Southampton</v>
      </c>
    </row>
    <row r="216" spans="1:18" x14ac:dyDescent="0.3">
      <c r="A216" s="2">
        <v>215</v>
      </c>
      <c r="B216" s="4">
        <v>0</v>
      </c>
      <c r="C216" s="1" t="str">
        <f t="shared" si="21"/>
        <v>Dead</v>
      </c>
      <c r="D216" s="2">
        <v>3</v>
      </c>
      <c r="E216" s="1" t="str">
        <f t="shared" si="22"/>
        <v>Third Class</v>
      </c>
      <c r="F216" s="2" t="s">
        <v>310</v>
      </c>
      <c r="G216" s="2" t="s">
        <v>13</v>
      </c>
      <c r="I216" s="1" t="str">
        <f t="shared" si="23"/>
        <v>No age</v>
      </c>
      <c r="J216" s="2">
        <v>1</v>
      </c>
      <c r="K216" s="1" t="str">
        <f t="shared" si="24"/>
        <v>Got Sibling/Spouse</v>
      </c>
      <c r="L216" s="2">
        <v>0</v>
      </c>
      <c r="M216" s="1" t="str">
        <f t="shared" si="25"/>
        <v>No Parent/Child</v>
      </c>
      <c r="N216" s="2">
        <v>367229</v>
      </c>
      <c r="O216" s="2">
        <v>7.75</v>
      </c>
      <c r="P216" s="1" t="str">
        <f t="shared" si="26"/>
        <v>Low Fare</v>
      </c>
      <c r="Q216" s="2" t="s">
        <v>27</v>
      </c>
      <c r="R216" s="1" t="str">
        <f t="shared" si="27"/>
        <v>Queenstown</v>
      </c>
    </row>
    <row r="217" spans="1:18" x14ac:dyDescent="0.3">
      <c r="A217" s="2">
        <v>216</v>
      </c>
      <c r="B217" s="4">
        <v>1</v>
      </c>
      <c r="C217" s="1" t="str">
        <f t="shared" si="21"/>
        <v>Survived</v>
      </c>
      <c r="D217" s="2">
        <v>1</v>
      </c>
      <c r="E217" s="1" t="str">
        <f t="shared" si="22"/>
        <v>First Class</v>
      </c>
      <c r="F217" s="2" t="s">
        <v>311</v>
      </c>
      <c r="G217" s="2" t="s">
        <v>17</v>
      </c>
      <c r="H217" s="2">
        <v>31</v>
      </c>
      <c r="I217" s="1" t="str">
        <f t="shared" si="23"/>
        <v>Young Adult</v>
      </c>
      <c r="J217" s="2">
        <v>1</v>
      </c>
      <c r="K217" s="1" t="str">
        <f t="shared" si="24"/>
        <v>Got Sibling/Spouse</v>
      </c>
      <c r="L217" s="2">
        <v>0</v>
      </c>
      <c r="M217" s="1" t="str">
        <f t="shared" si="25"/>
        <v>No Parent/Child</v>
      </c>
      <c r="N217" s="2">
        <v>35273</v>
      </c>
      <c r="O217" s="2">
        <v>113.27500000000001</v>
      </c>
      <c r="P217" s="1" t="str">
        <f t="shared" si="26"/>
        <v>High Fare</v>
      </c>
      <c r="Q217" s="2" t="s">
        <v>20</v>
      </c>
      <c r="R217" s="1" t="str">
        <f t="shared" si="27"/>
        <v>Cherbourg</v>
      </c>
    </row>
    <row r="218" spans="1:18" x14ac:dyDescent="0.3">
      <c r="A218" s="2">
        <v>217</v>
      </c>
      <c r="B218" s="4">
        <v>1</v>
      </c>
      <c r="C218" s="1" t="str">
        <f t="shared" si="21"/>
        <v>Survived</v>
      </c>
      <c r="D218" s="2">
        <v>3</v>
      </c>
      <c r="E218" s="1" t="str">
        <f t="shared" si="22"/>
        <v>Third Class</v>
      </c>
      <c r="F218" s="2" t="s">
        <v>313</v>
      </c>
      <c r="G218" s="2" t="s">
        <v>17</v>
      </c>
      <c r="H218" s="2">
        <v>27</v>
      </c>
      <c r="I218" s="1" t="str">
        <f t="shared" si="23"/>
        <v>Young Adult</v>
      </c>
      <c r="J218" s="2">
        <v>0</v>
      </c>
      <c r="K218" s="1" t="str">
        <f t="shared" si="24"/>
        <v>No Sibling/Spouse</v>
      </c>
      <c r="L218" s="2">
        <v>0</v>
      </c>
      <c r="M218" s="1" t="str">
        <f t="shared" si="25"/>
        <v>No Parent/Child</v>
      </c>
      <c r="N218" s="2" t="s">
        <v>314</v>
      </c>
      <c r="O218" s="2">
        <v>7.9249999999999998</v>
      </c>
      <c r="P218" s="1" t="str">
        <f t="shared" si="26"/>
        <v>Low Fare</v>
      </c>
      <c r="Q218" s="2" t="s">
        <v>15</v>
      </c>
      <c r="R218" s="1" t="str">
        <f t="shared" si="27"/>
        <v>Southampton</v>
      </c>
    </row>
    <row r="219" spans="1:18" x14ac:dyDescent="0.3">
      <c r="A219" s="2">
        <v>218</v>
      </c>
      <c r="B219" s="4">
        <v>0</v>
      </c>
      <c r="C219" s="1" t="str">
        <f t="shared" si="21"/>
        <v>Dead</v>
      </c>
      <c r="D219" s="2">
        <v>2</v>
      </c>
      <c r="E219" s="1" t="str">
        <f t="shared" si="22"/>
        <v>Second Class</v>
      </c>
      <c r="F219" s="2" t="s">
        <v>315</v>
      </c>
      <c r="G219" s="2" t="s">
        <v>13</v>
      </c>
      <c r="H219" s="2">
        <v>42</v>
      </c>
      <c r="I219" s="1" t="str">
        <f t="shared" si="23"/>
        <v>Middle-aged Adult</v>
      </c>
      <c r="J219" s="2">
        <v>1</v>
      </c>
      <c r="K219" s="1" t="str">
        <f t="shared" si="24"/>
        <v>Got Sibling/Spouse</v>
      </c>
      <c r="L219" s="2">
        <v>0</v>
      </c>
      <c r="M219" s="1" t="str">
        <f t="shared" si="25"/>
        <v>No Parent/Child</v>
      </c>
      <c r="N219" s="2">
        <v>243847</v>
      </c>
      <c r="O219" s="2">
        <v>27</v>
      </c>
      <c r="P219" s="1" t="str">
        <f t="shared" si="26"/>
        <v>High Fare</v>
      </c>
      <c r="Q219" s="2" t="s">
        <v>15</v>
      </c>
      <c r="R219" s="1" t="str">
        <f t="shared" si="27"/>
        <v>Southampton</v>
      </c>
    </row>
    <row r="220" spans="1:18" x14ac:dyDescent="0.3">
      <c r="A220" s="2">
        <v>219</v>
      </c>
      <c r="B220" s="4">
        <v>1</v>
      </c>
      <c r="C220" s="1" t="str">
        <f t="shared" si="21"/>
        <v>Survived</v>
      </c>
      <c r="D220" s="2">
        <v>1</v>
      </c>
      <c r="E220" s="1" t="str">
        <f t="shared" si="22"/>
        <v>First Class</v>
      </c>
      <c r="F220" s="2" t="s">
        <v>316</v>
      </c>
      <c r="G220" s="2" t="s">
        <v>17</v>
      </c>
      <c r="H220" s="2">
        <v>32</v>
      </c>
      <c r="I220" s="1" t="str">
        <f t="shared" si="23"/>
        <v>Young Adult</v>
      </c>
      <c r="J220" s="2">
        <v>0</v>
      </c>
      <c r="K220" s="1" t="str">
        <f t="shared" si="24"/>
        <v>No Sibling/Spouse</v>
      </c>
      <c r="L220" s="2">
        <v>0</v>
      </c>
      <c r="M220" s="1" t="str">
        <f t="shared" si="25"/>
        <v>No Parent/Child</v>
      </c>
      <c r="N220" s="2">
        <v>11813</v>
      </c>
      <c r="O220" s="2">
        <v>76.291700000000006</v>
      </c>
      <c r="P220" s="1" t="str">
        <f t="shared" si="26"/>
        <v>High Fare</v>
      </c>
      <c r="Q220" s="2" t="s">
        <v>20</v>
      </c>
      <c r="R220" s="1" t="str">
        <f t="shared" si="27"/>
        <v>Cherbourg</v>
      </c>
    </row>
    <row r="221" spans="1:18" x14ac:dyDescent="0.3">
      <c r="A221" s="2">
        <v>220</v>
      </c>
      <c r="B221" s="4">
        <v>0</v>
      </c>
      <c r="C221" s="1" t="str">
        <f t="shared" si="21"/>
        <v>Dead</v>
      </c>
      <c r="D221" s="2">
        <v>2</v>
      </c>
      <c r="E221" s="1" t="str">
        <f t="shared" si="22"/>
        <v>Second Class</v>
      </c>
      <c r="F221" s="2" t="s">
        <v>318</v>
      </c>
      <c r="G221" s="2" t="s">
        <v>13</v>
      </c>
      <c r="H221" s="2">
        <v>30</v>
      </c>
      <c r="I221" s="1" t="str">
        <f t="shared" si="23"/>
        <v>Young Adult</v>
      </c>
      <c r="J221" s="2">
        <v>0</v>
      </c>
      <c r="K221" s="1" t="str">
        <f t="shared" si="24"/>
        <v>No Sibling/Spouse</v>
      </c>
      <c r="L221" s="2">
        <v>0</v>
      </c>
      <c r="M221" s="1" t="str">
        <f t="shared" si="25"/>
        <v>No Parent/Child</v>
      </c>
      <c r="N221" s="2" t="s">
        <v>319</v>
      </c>
      <c r="O221" s="2">
        <v>10.5</v>
      </c>
      <c r="P221" s="1" t="str">
        <f t="shared" si="26"/>
        <v>Average Fare</v>
      </c>
      <c r="Q221" s="2" t="s">
        <v>15</v>
      </c>
      <c r="R221" s="1" t="str">
        <f t="shared" si="27"/>
        <v>Southampton</v>
      </c>
    </row>
    <row r="222" spans="1:18" x14ac:dyDescent="0.3">
      <c r="A222" s="2">
        <v>221</v>
      </c>
      <c r="B222" s="4">
        <v>1</v>
      </c>
      <c r="C222" s="1" t="str">
        <f t="shared" si="21"/>
        <v>Survived</v>
      </c>
      <c r="D222" s="2">
        <v>3</v>
      </c>
      <c r="E222" s="1" t="str">
        <f t="shared" si="22"/>
        <v>Third Class</v>
      </c>
      <c r="F222" s="2" t="s">
        <v>320</v>
      </c>
      <c r="G222" s="2" t="s">
        <v>13</v>
      </c>
      <c r="H222" s="2">
        <v>16</v>
      </c>
      <c r="I222" s="1" t="str">
        <f t="shared" si="23"/>
        <v>Young Adult</v>
      </c>
      <c r="J222" s="2">
        <v>0</v>
      </c>
      <c r="K222" s="1" t="str">
        <f t="shared" si="24"/>
        <v>No Sibling/Spouse</v>
      </c>
      <c r="L222" s="2">
        <v>0</v>
      </c>
      <c r="M222" s="1" t="str">
        <f t="shared" si="25"/>
        <v>No Parent/Child</v>
      </c>
      <c r="N222" s="2" t="s">
        <v>321</v>
      </c>
      <c r="O222" s="2">
        <v>8.0500000000000007</v>
      </c>
      <c r="P222" s="1" t="str">
        <f t="shared" si="26"/>
        <v>Low Fare</v>
      </c>
      <c r="Q222" s="2" t="s">
        <v>15</v>
      </c>
      <c r="R222" s="1" t="str">
        <f t="shared" si="27"/>
        <v>Southampton</v>
      </c>
    </row>
    <row r="223" spans="1:18" x14ac:dyDescent="0.3">
      <c r="A223" s="2">
        <v>222</v>
      </c>
      <c r="B223" s="4">
        <v>0</v>
      </c>
      <c r="C223" s="1" t="str">
        <f t="shared" si="21"/>
        <v>Dead</v>
      </c>
      <c r="D223" s="2">
        <v>2</v>
      </c>
      <c r="E223" s="1" t="str">
        <f t="shared" si="22"/>
        <v>Second Class</v>
      </c>
      <c r="F223" s="2" t="s">
        <v>322</v>
      </c>
      <c r="G223" s="2" t="s">
        <v>13</v>
      </c>
      <c r="H223" s="2">
        <v>27</v>
      </c>
      <c r="I223" s="1" t="str">
        <f t="shared" si="23"/>
        <v>Young Adult</v>
      </c>
      <c r="J223" s="2">
        <v>0</v>
      </c>
      <c r="K223" s="1" t="str">
        <f t="shared" si="24"/>
        <v>No Sibling/Spouse</v>
      </c>
      <c r="L223" s="2">
        <v>0</v>
      </c>
      <c r="M223" s="1" t="str">
        <f t="shared" si="25"/>
        <v>No Parent/Child</v>
      </c>
      <c r="N223" s="2">
        <v>220367</v>
      </c>
      <c r="O223" s="2">
        <v>13</v>
      </c>
      <c r="P223" s="1" t="str">
        <f t="shared" si="26"/>
        <v>Average Fare</v>
      </c>
      <c r="Q223" s="2" t="s">
        <v>15</v>
      </c>
      <c r="R223" s="1" t="str">
        <f t="shared" si="27"/>
        <v>Southampton</v>
      </c>
    </row>
    <row r="224" spans="1:18" x14ac:dyDescent="0.3">
      <c r="A224" s="2">
        <v>223</v>
      </c>
      <c r="B224" s="4">
        <v>0</v>
      </c>
      <c r="C224" s="1" t="str">
        <f t="shared" si="21"/>
        <v>Dead</v>
      </c>
      <c r="D224" s="2">
        <v>3</v>
      </c>
      <c r="E224" s="1" t="str">
        <f t="shared" si="22"/>
        <v>Third Class</v>
      </c>
      <c r="F224" s="2" t="s">
        <v>323</v>
      </c>
      <c r="G224" s="2" t="s">
        <v>13</v>
      </c>
      <c r="H224" s="2">
        <v>51</v>
      </c>
      <c r="I224" s="1" t="str">
        <f t="shared" si="23"/>
        <v>Elderly</v>
      </c>
      <c r="J224" s="2">
        <v>0</v>
      </c>
      <c r="K224" s="1" t="str">
        <f t="shared" si="24"/>
        <v>No Sibling/Spouse</v>
      </c>
      <c r="L224" s="2">
        <v>0</v>
      </c>
      <c r="M224" s="1" t="str">
        <f t="shared" si="25"/>
        <v>No Parent/Child</v>
      </c>
      <c r="N224" s="2">
        <v>21440</v>
      </c>
      <c r="O224" s="2">
        <v>8.0500000000000007</v>
      </c>
      <c r="P224" s="1" t="str">
        <f t="shared" si="26"/>
        <v>Low Fare</v>
      </c>
      <c r="Q224" s="2" t="s">
        <v>15</v>
      </c>
      <c r="R224" s="1" t="str">
        <f t="shared" si="27"/>
        <v>Southampton</v>
      </c>
    </row>
    <row r="225" spans="1:18" x14ac:dyDescent="0.3">
      <c r="A225" s="2">
        <v>224</v>
      </c>
      <c r="B225" s="4">
        <v>0</v>
      </c>
      <c r="C225" s="1" t="str">
        <f t="shared" si="21"/>
        <v>Dead</v>
      </c>
      <c r="D225" s="2">
        <v>3</v>
      </c>
      <c r="E225" s="1" t="str">
        <f t="shared" si="22"/>
        <v>Third Class</v>
      </c>
      <c r="F225" s="2" t="s">
        <v>324</v>
      </c>
      <c r="G225" s="2" t="s">
        <v>13</v>
      </c>
      <c r="I225" s="1" t="str">
        <f t="shared" si="23"/>
        <v>No age</v>
      </c>
      <c r="J225" s="2">
        <v>0</v>
      </c>
      <c r="K225" s="1" t="str">
        <f t="shared" si="24"/>
        <v>No Sibling/Spouse</v>
      </c>
      <c r="L225" s="2">
        <v>0</v>
      </c>
      <c r="M225" s="1" t="str">
        <f t="shared" si="25"/>
        <v>No Parent/Child</v>
      </c>
      <c r="N225" s="2">
        <v>349234</v>
      </c>
      <c r="O225" s="2">
        <v>7.8958000000000004</v>
      </c>
      <c r="P225" s="1" t="str">
        <f t="shared" si="26"/>
        <v>Low Fare</v>
      </c>
      <c r="Q225" s="2" t="s">
        <v>15</v>
      </c>
      <c r="R225" s="1" t="str">
        <f t="shared" si="27"/>
        <v>Southampton</v>
      </c>
    </row>
    <row r="226" spans="1:18" x14ac:dyDescent="0.3">
      <c r="A226" s="2">
        <v>225</v>
      </c>
      <c r="B226" s="4">
        <v>1</v>
      </c>
      <c r="C226" s="1" t="str">
        <f t="shared" si="21"/>
        <v>Survived</v>
      </c>
      <c r="D226" s="2">
        <v>1</v>
      </c>
      <c r="E226" s="1" t="str">
        <f t="shared" si="22"/>
        <v>First Class</v>
      </c>
      <c r="F226" s="2" t="s">
        <v>325</v>
      </c>
      <c r="G226" s="2" t="s">
        <v>13</v>
      </c>
      <c r="H226" s="2">
        <v>38</v>
      </c>
      <c r="I226" s="1" t="str">
        <f t="shared" si="23"/>
        <v>Middle-aged Adult</v>
      </c>
      <c r="J226" s="2">
        <v>1</v>
      </c>
      <c r="K226" s="1" t="str">
        <f t="shared" si="24"/>
        <v>Got Sibling/Spouse</v>
      </c>
      <c r="L226" s="2">
        <v>0</v>
      </c>
      <c r="M226" s="1" t="str">
        <f t="shared" si="25"/>
        <v>No Parent/Child</v>
      </c>
      <c r="N226" s="2">
        <v>19943</v>
      </c>
      <c r="O226" s="2">
        <v>90</v>
      </c>
      <c r="P226" s="1" t="str">
        <f t="shared" si="26"/>
        <v>High Fare</v>
      </c>
      <c r="Q226" s="2" t="s">
        <v>15</v>
      </c>
      <c r="R226" s="1" t="str">
        <f t="shared" si="27"/>
        <v>Southampton</v>
      </c>
    </row>
    <row r="227" spans="1:18" x14ac:dyDescent="0.3">
      <c r="A227" s="2">
        <v>226</v>
      </c>
      <c r="B227" s="4">
        <v>0</v>
      </c>
      <c r="C227" s="1" t="str">
        <f t="shared" si="21"/>
        <v>Dead</v>
      </c>
      <c r="D227" s="2">
        <v>3</v>
      </c>
      <c r="E227" s="1" t="str">
        <f t="shared" si="22"/>
        <v>Third Class</v>
      </c>
      <c r="F227" s="2" t="s">
        <v>327</v>
      </c>
      <c r="G227" s="2" t="s">
        <v>13</v>
      </c>
      <c r="H227" s="2">
        <v>22</v>
      </c>
      <c r="I227" s="1" t="str">
        <f t="shared" si="23"/>
        <v>Young Adult</v>
      </c>
      <c r="J227" s="2">
        <v>0</v>
      </c>
      <c r="K227" s="1" t="str">
        <f t="shared" si="24"/>
        <v>No Sibling/Spouse</v>
      </c>
      <c r="L227" s="2">
        <v>0</v>
      </c>
      <c r="M227" s="1" t="str">
        <f t="shared" si="25"/>
        <v>No Parent/Child</v>
      </c>
      <c r="N227" s="2" t="s">
        <v>328</v>
      </c>
      <c r="O227" s="2">
        <v>9.35</v>
      </c>
      <c r="P227" s="1" t="str">
        <f t="shared" si="26"/>
        <v>Low Fare</v>
      </c>
      <c r="Q227" s="2" t="s">
        <v>15</v>
      </c>
      <c r="R227" s="1" t="str">
        <f t="shared" si="27"/>
        <v>Southampton</v>
      </c>
    </row>
    <row r="228" spans="1:18" x14ac:dyDescent="0.3">
      <c r="A228" s="2">
        <v>227</v>
      </c>
      <c r="B228" s="4">
        <v>1</v>
      </c>
      <c r="C228" s="1" t="str">
        <f t="shared" si="21"/>
        <v>Survived</v>
      </c>
      <c r="D228" s="2">
        <v>2</v>
      </c>
      <c r="E228" s="1" t="str">
        <f t="shared" si="22"/>
        <v>Second Class</v>
      </c>
      <c r="F228" s="2" t="s">
        <v>329</v>
      </c>
      <c r="G228" s="2" t="s">
        <v>13</v>
      </c>
      <c r="H228" s="2">
        <v>19</v>
      </c>
      <c r="I228" s="1" t="str">
        <f t="shared" si="23"/>
        <v>Young Adult</v>
      </c>
      <c r="J228" s="2">
        <v>0</v>
      </c>
      <c r="K228" s="1" t="str">
        <f t="shared" si="24"/>
        <v>No Sibling/Spouse</v>
      </c>
      <c r="L228" s="2">
        <v>0</v>
      </c>
      <c r="M228" s="1" t="str">
        <f t="shared" si="25"/>
        <v>No Parent/Child</v>
      </c>
      <c r="N228" s="2" t="s">
        <v>330</v>
      </c>
      <c r="O228" s="2">
        <v>10.5</v>
      </c>
      <c r="P228" s="1" t="str">
        <f t="shared" si="26"/>
        <v>Average Fare</v>
      </c>
      <c r="Q228" s="2" t="s">
        <v>15</v>
      </c>
      <c r="R228" s="1" t="str">
        <f t="shared" si="27"/>
        <v>Southampton</v>
      </c>
    </row>
    <row r="229" spans="1:18" x14ac:dyDescent="0.3">
      <c r="A229" s="2">
        <v>228</v>
      </c>
      <c r="B229" s="4">
        <v>0</v>
      </c>
      <c r="C229" s="1" t="str">
        <f t="shared" si="21"/>
        <v>Dead</v>
      </c>
      <c r="D229" s="2">
        <v>3</v>
      </c>
      <c r="E229" s="1" t="str">
        <f t="shared" si="22"/>
        <v>Third Class</v>
      </c>
      <c r="F229" s="2" t="s">
        <v>1197</v>
      </c>
      <c r="G229" s="2" t="s">
        <v>13</v>
      </c>
      <c r="H229" s="2">
        <v>20.5</v>
      </c>
      <c r="I229" s="1" t="str">
        <f t="shared" si="23"/>
        <v>Young Adult</v>
      </c>
      <c r="J229" s="2">
        <v>0</v>
      </c>
      <c r="K229" s="1" t="str">
        <f t="shared" si="24"/>
        <v>No Sibling/Spouse</v>
      </c>
      <c r="L229" s="2">
        <v>0</v>
      </c>
      <c r="M229" s="1" t="str">
        <f t="shared" si="25"/>
        <v>No Parent/Child</v>
      </c>
      <c r="N229" s="2" t="s">
        <v>331</v>
      </c>
      <c r="O229" s="2">
        <v>7.25</v>
      </c>
      <c r="P229" s="1" t="str">
        <f t="shared" si="26"/>
        <v>Low Fare</v>
      </c>
      <c r="Q229" s="2" t="s">
        <v>15</v>
      </c>
      <c r="R229" s="1" t="str">
        <f t="shared" si="27"/>
        <v>Southampton</v>
      </c>
    </row>
    <row r="230" spans="1:18" x14ac:dyDescent="0.3">
      <c r="A230" s="2">
        <v>229</v>
      </c>
      <c r="B230" s="4">
        <v>0</v>
      </c>
      <c r="C230" s="1" t="str">
        <f t="shared" si="21"/>
        <v>Dead</v>
      </c>
      <c r="D230" s="2">
        <v>2</v>
      </c>
      <c r="E230" s="1" t="str">
        <f t="shared" si="22"/>
        <v>Second Class</v>
      </c>
      <c r="F230" s="2" t="s">
        <v>332</v>
      </c>
      <c r="G230" s="2" t="s">
        <v>13</v>
      </c>
      <c r="H230" s="2">
        <v>18</v>
      </c>
      <c r="I230" s="1" t="str">
        <f t="shared" si="23"/>
        <v>Young Adult</v>
      </c>
      <c r="J230" s="2">
        <v>0</v>
      </c>
      <c r="K230" s="1" t="str">
        <f t="shared" si="24"/>
        <v>No Sibling/Spouse</v>
      </c>
      <c r="L230" s="2">
        <v>0</v>
      </c>
      <c r="M230" s="1" t="str">
        <f t="shared" si="25"/>
        <v>No Parent/Child</v>
      </c>
      <c r="N230" s="2">
        <v>236171</v>
      </c>
      <c r="O230" s="2">
        <v>13</v>
      </c>
      <c r="P230" s="1" t="str">
        <f t="shared" si="26"/>
        <v>Average Fare</v>
      </c>
      <c r="Q230" s="2" t="s">
        <v>15</v>
      </c>
      <c r="R230" s="1" t="str">
        <f t="shared" si="27"/>
        <v>Southampton</v>
      </c>
    </row>
    <row r="231" spans="1:18" x14ac:dyDescent="0.3">
      <c r="A231" s="2">
        <v>230</v>
      </c>
      <c r="B231" s="4">
        <v>0</v>
      </c>
      <c r="C231" s="1" t="str">
        <f t="shared" si="21"/>
        <v>Dead</v>
      </c>
      <c r="D231" s="2">
        <v>3</v>
      </c>
      <c r="E231" s="1" t="str">
        <f t="shared" si="22"/>
        <v>Third Class</v>
      </c>
      <c r="F231" s="2" t="s">
        <v>333</v>
      </c>
      <c r="G231" s="2" t="s">
        <v>17</v>
      </c>
      <c r="I231" s="1" t="str">
        <f t="shared" si="23"/>
        <v>No age</v>
      </c>
      <c r="J231" s="2">
        <v>3</v>
      </c>
      <c r="K231" s="1" t="str">
        <f t="shared" si="24"/>
        <v>Got Sibling/Spouse</v>
      </c>
      <c r="L231" s="2">
        <v>1</v>
      </c>
      <c r="M231" s="1" t="str">
        <f t="shared" si="25"/>
        <v>Got Parent/Child</v>
      </c>
      <c r="N231" s="2">
        <v>4133</v>
      </c>
      <c r="O231" s="2">
        <v>25.466699999999999</v>
      </c>
      <c r="P231" s="1" t="str">
        <f t="shared" si="26"/>
        <v>High Fare</v>
      </c>
      <c r="Q231" s="2" t="s">
        <v>15</v>
      </c>
      <c r="R231" s="1" t="str">
        <f t="shared" si="27"/>
        <v>Southampton</v>
      </c>
    </row>
    <row r="232" spans="1:18" x14ac:dyDescent="0.3">
      <c r="A232" s="2">
        <v>231</v>
      </c>
      <c r="B232" s="4">
        <v>1</v>
      </c>
      <c r="C232" s="1" t="str">
        <f t="shared" si="21"/>
        <v>Survived</v>
      </c>
      <c r="D232" s="2">
        <v>1</v>
      </c>
      <c r="E232" s="1" t="str">
        <f t="shared" si="22"/>
        <v>First Class</v>
      </c>
      <c r="F232" s="2" t="s">
        <v>334</v>
      </c>
      <c r="G232" s="2" t="s">
        <v>17</v>
      </c>
      <c r="H232" s="2">
        <v>35</v>
      </c>
      <c r="I232" s="1" t="str">
        <f t="shared" si="23"/>
        <v>Middle-aged Adult</v>
      </c>
      <c r="J232" s="2">
        <v>1</v>
      </c>
      <c r="K232" s="1" t="str">
        <f t="shared" si="24"/>
        <v>Got Sibling/Spouse</v>
      </c>
      <c r="L232" s="2">
        <v>0</v>
      </c>
      <c r="M232" s="1" t="str">
        <f t="shared" si="25"/>
        <v>No Parent/Child</v>
      </c>
      <c r="N232" s="2">
        <v>36973</v>
      </c>
      <c r="O232" s="2">
        <v>83.474999999999994</v>
      </c>
      <c r="P232" s="1" t="str">
        <f t="shared" si="26"/>
        <v>High Fare</v>
      </c>
      <c r="Q232" s="2" t="s">
        <v>15</v>
      </c>
      <c r="R232" s="1" t="str">
        <f t="shared" si="27"/>
        <v>Southampton</v>
      </c>
    </row>
    <row r="233" spans="1:18" x14ac:dyDescent="0.3">
      <c r="A233" s="2">
        <v>232</v>
      </c>
      <c r="B233" s="4">
        <v>0</v>
      </c>
      <c r="C233" s="1" t="str">
        <f t="shared" si="21"/>
        <v>Dead</v>
      </c>
      <c r="D233" s="2">
        <v>3</v>
      </c>
      <c r="E233" s="1" t="str">
        <f t="shared" si="22"/>
        <v>Third Class</v>
      </c>
      <c r="F233" s="2" t="s">
        <v>335</v>
      </c>
      <c r="G233" s="2" t="s">
        <v>13</v>
      </c>
      <c r="H233" s="2">
        <v>29</v>
      </c>
      <c r="I233" s="1" t="str">
        <f t="shared" si="23"/>
        <v>Young Adult</v>
      </c>
      <c r="J233" s="2">
        <v>0</v>
      </c>
      <c r="K233" s="1" t="str">
        <f t="shared" si="24"/>
        <v>No Sibling/Spouse</v>
      </c>
      <c r="L233" s="2">
        <v>0</v>
      </c>
      <c r="M233" s="1" t="str">
        <f t="shared" si="25"/>
        <v>No Parent/Child</v>
      </c>
      <c r="N233" s="2">
        <v>347067</v>
      </c>
      <c r="O233" s="2">
        <v>7.7750000000000004</v>
      </c>
      <c r="P233" s="1" t="str">
        <f t="shared" si="26"/>
        <v>Low Fare</v>
      </c>
      <c r="Q233" s="2" t="s">
        <v>15</v>
      </c>
      <c r="R233" s="1" t="str">
        <f t="shared" si="27"/>
        <v>Southampton</v>
      </c>
    </row>
    <row r="234" spans="1:18" x14ac:dyDescent="0.3">
      <c r="A234" s="2">
        <v>233</v>
      </c>
      <c r="B234" s="4">
        <v>0</v>
      </c>
      <c r="C234" s="1" t="str">
        <f t="shared" si="21"/>
        <v>Dead</v>
      </c>
      <c r="D234" s="2">
        <v>2</v>
      </c>
      <c r="E234" s="1" t="str">
        <f t="shared" si="22"/>
        <v>Second Class</v>
      </c>
      <c r="F234" s="2" t="s">
        <v>336</v>
      </c>
      <c r="G234" s="2" t="s">
        <v>13</v>
      </c>
      <c r="H234" s="2">
        <v>59</v>
      </c>
      <c r="I234" s="1" t="str">
        <f t="shared" si="23"/>
        <v>Elderly</v>
      </c>
      <c r="J234" s="2">
        <v>0</v>
      </c>
      <c r="K234" s="1" t="str">
        <f t="shared" si="24"/>
        <v>No Sibling/Spouse</v>
      </c>
      <c r="L234" s="2">
        <v>0</v>
      </c>
      <c r="M234" s="1" t="str">
        <f t="shared" si="25"/>
        <v>No Parent/Child</v>
      </c>
      <c r="N234" s="2">
        <v>237442</v>
      </c>
      <c r="O234" s="2">
        <v>13.5</v>
      </c>
      <c r="P234" s="1" t="str">
        <f t="shared" si="26"/>
        <v>Average Fare</v>
      </c>
      <c r="Q234" s="2" t="s">
        <v>15</v>
      </c>
      <c r="R234" s="1" t="str">
        <f t="shared" si="27"/>
        <v>Southampton</v>
      </c>
    </row>
    <row r="235" spans="1:18" x14ac:dyDescent="0.3">
      <c r="A235" s="2">
        <v>234</v>
      </c>
      <c r="B235" s="4">
        <v>1</v>
      </c>
      <c r="C235" s="1" t="str">
        <f t="shared" si="21"/>
        <v>Survived</v>
      </c>
      <c r="D235" s="2">
        <v>3</v>
      </c>
      <c r="E235" s="1" t="str">
        <f t="shared" si="22"/>
        <v>Third Class</v>
      </c>
      <c r="F235" s="2" t="s">
        <v>337</v>
      </c>
      <c r="G235" s="2" t="s">
        <v>17</v>
      </c>
      <c r="H235" s="2">
        <v>5</v>
      </c>
      <c r="I235" s="1" t="str">
        <f t="shared" si="23"/>
        <v>Young Adult</v>
      </c>
      <c r="J235" s="2">
        <v>4</v>
      </c>
      <c r="K235" s="1" t="str">
        <f t="shared" si="24"/>
        <v>Got Sibling/Spouse</v>
      </c>
      <c r="L235" s="2">
        <v>2</v>
      </c>
      <c r="M235" s="1" t="str">
        <f t="shared" si="25"/>
        <v>Got Parent/Child</v>
      </c>
      <c r="N235" s="2">
        <v>347077</v>
      </c>
      <c r="O235" s="2">
        <v>31.387499999999999</v>
      </c>
      <c r="P235" s="1" t="str">
        <f t="shared" si="26"/>
        <v>High Fare</v>
      </c>
      <c r="Q235" s="2" t="s">
        <v>15</v>
      </c>
      <c r="R235" s="1" t="str">
        <f t="shared" si="27"/>
        <v>Southampton</v>
      </c>
    </row>
    <row r="236" spans="1:18" x14ac:dyDescent="0.3">
      <c r="A236" s="2">
        <v>235</v>
      </c>
      <c r="B236" s="4">
        <v>0</v>
      </c>
      <c r="C236" s="1" t="str">
        <f t="shared" si="21"/>
        <v>Dead</v>
      </c>
      <c r="D236" s="2">
        <v>2</v>
      </c>
      <c r="E236" s="1" t="str">
        <f t="shared" si="22"/>
        <v>Second Class</v>
      </c>
      <c r="F236" s="2" t="s">
        <v>338</v>
      </c>
      <c r="G236" s="2" t="s">
        <v>13</v>
      </c>
      <c r="H236" s="2">
        <v>24</v>
      </c>
      <c r="I236" s="1" t="str">
        <f t="shared" si="23"/>
        <v>Young Adult</v>
      </c>
      <c r="J236" s="2">
        <v>0</v>
      </c>
      <c r="K236" s="1" t="str">
        <f t="shared" si="24"/>
        <v>No Sibling/Spouse</v>
      </c>
      <c r="L236" s="2">
        <v>0</v>
      </c>
      <c r="M236" s="1" t="str">
        <f t="shared" si="25"/>
        <v>No Parent/Child</v>
      </c>
      <c r="N236" s="2" t="s">
        <v>339</v>
      </c>
      <c r="O236" s="2">
        <v>10.5</v>
      </c>
      <c r="P236" s="1" t="str">
        <f t="shared" si="26"/>
        <v>Average Fare</v>
      </c>
      <c r="Q236" s="2" t="s">
        <v>15</v>
      </c>
      <c r="R236" s="1" t="str">
        <f t="shared" si="27"/>
        <v>Southampton</v>
      </c>
    </row>
    <row r="237" spans="1:18" x14ac:dyDescent="0.3">
      <c r="A237" s="2">
        <v>236</v>
      </c>
      <c r="B237" s="4">
        <v>0</v>
      </c>
      <c r="C237" s="1" t="str">
        <f t="shared" si="21"/>
        <v>Dead</v>
      </c>
      <c r="D237" s="2">
        <v>3</v>
      </c>
      <c r="E237" s="1" t="str">
        <f t="shared" si="22"/>
        <v>Third Class</v>
      </c>
      <c r="F237" s="2" t="s">
        <v>340</v>
      </c>
      <c r="G237" s="2" t="s">
        <v>17</v>
      </c>
      <c r="I237" s="1" t="str">
        <f t="shared" si="23"/>
        <v>No age</v>
      </c>
      <c r="J237" s="2">
        <v>0</v>
      </c>
      <c r="K237" s="1" t="str">
        <f t="shared" si="24"/>
        <v>No Sibling/Spouse</v>
      </c>
      <c r="L237" s="2">
        <v>0</v>
      </c>
      <c r="M237" s="1" t="str">
        <f t="shared" si="25"/>
        <v>No Parent/Child</v>
      </c>
      <c r="N237" s="2" t="s">
        <v>341</v>
      </c>
      <c r="O237" s="2">
        <v>7.55</v>
      </c>
      <c r="P237" s="1" t="str">
        <f t="shared" si="26"/>
        <v>Low Fare</v>
      </c>
      <c r="Q237" s="2" t="s">
        <v>15</v>
      </c>
      <c r="R237" s="1" t="str">
        <f t="shared" si="27"/>
        <v>Southampton</v>
      </c>
    </row>
    <row r="238" spans="1:18" x14ac:dyDescent="0.3">
      <c r="A238" s="2">
        <v>237</v>
      </c>
      <c r="B238" s="4">
        <v>0</v>
      </c>
      <c r="C238" s="1" t="str">
        <f t="shared" si="21"/>
        <v>Dead</v>
      </c>
      <c r="D238" s="2">
        <v>2</v>
      </c>
      <c r="E238" s="1" t="str">
        <f t="shared" si="22"/>
        <v>Second Class</v>
      </c>
      <c r="F238" s="2" t="s">
        <v>342</v>
      </c>
      <c r="G238" s="2" t="s">
        <v>13</v>
      </c>
      <c r="H238" s="2">
        <v>44</v>
      </c>
      <c r="I238" s="1" t="str">
        <f t="shared" si="23"/>
        <v>Middle-aged Adult</v>
      </c>
      <c r="J238" s="2">
        <v>1</v>
      </c>
      <c r="K238" s="1" t="str">
        <f t="shared" si="24"/>
        <v>Got Sibling/Spouse</v>
      </c>
      <c r="L238" s="2">
        <v>0</v>
      </c>
      <c r="M238" s="1" t="str">
        <f t="shared" si="25"/>
        <v>No Parent/Child</v>
      </c>
      <c r="N238" s="2">
        <v>26707</v>
      </c>
      <c r="O238" s="2">
        <v>26</v>
      </c>
      <c r="P238" s="1" t="str">
        <f t="shared" si="26"/>
        <v>High Fare</v>
      </c>
      <c r="Q238" s="2" t="s">
        <v>15</v>
      </c>
      <c r="R238" s="1" t="str">
        <f t="shared" si="27"/>
        <v>Southampton</v>
      </c>
    </row>
    <row r="239" spans="1:18" x14ac:dyDescent="0.3">
      <c r="A239" s="2">
        <v>238</v>
      </c>
      <c r="B239" s="4">
        <v>1</v>
      </c>
      <c r="C239" s="1" t="str">
        <f t="shared" si="21"/>
        <v>Survived</v>
      </c>
      <c r="D239" s="2">
        <v>2</v>
      </c>
      <c r="E239" s="1" t="str">
        <f t="shared" si="22"/>
        <v>Second Class</v>
      </c>
      <c r="F239" s="2" t="s">
        <v>1177</v>
      </c>
      <c r="G239" s="2" t="s">
        <v>17</v>
      </c>
      <c r="H239" s="2">
        <v>8</v>
      </c>
      <c r="I239" s="1" t="str">
        <f t="shared" si="23"/>
        <v>Young Adult</v>
      </c>
      <c r="J239" s="2">
        <v>0</v>
      </c>
      <c r="K239" s="1" t="str">
        <f t="shared" si="24"/>
        <v>No Sibling/Spouse</v>
      </c>
      <c r="L239" s="2">
        <v>2</v>
      </c>
      <c r="M239" s="1" t="str">
        <f t="shared" si="25"/>
        <v>Got Parent/Child</v>
      </c>
      <c r="N239" s="2" t="s">
        <v>343</v>
      </c>
      <c r="O239" s="2">
        <v>26.25</v>
      </c>
      <c r="P239" s="1" t="str">
        <f t="shared" si="26"/>
        <v>High Fare</v>
      </c>
      <c r="Q239" s="2" t="s">
        <v>15</v>
      </c>
      <c r="R239" s="1" t="str">
        <f t="shared" si="27"/>
        <v>Southampton</v>
      </c>
    </row>
    <row r="240" spans="1:18" x14ac:dyDescent="0.3">
      <c r="A240" s="2">
        <v>239</v>
      </c>
      <c r="B240" s="4">
        <v>0</v>
      </c>
      <c r="C240" s="1" t="str">
        <f t="shared" si="21"/>
        <v>Dead</v>
      </c>
      <c r="D240" s="2">
        <v>2</v>
      </c>
      <c r="E240" s="1" t="str">
        <f t="shared" si="22"/>
        <v>Second Class</v>
      </c>
      <c r="F240" s="2" t="s">
        <v>344</v>
      </c>
      <c r="G240" s="2" t="s">
        <v>13</v>
      </c>
      <c r="H240" s="2">
        <v>19</v>
      </c>
      <c r="I240" s="1" t="str">
        <f t="shared" si="23"/>
        <v>Young Adult</v>
      </c>
      <c r="J240" s="2">
        <v>0</v>
      </c>
      <c r="K240" s="1" t="str">
        <f t="shared" si="24"/>
        <v>No Sibling/Spouse</v>
      </c>
      <c r="L240" s="2">
        <v>0</v>
      </c>
      <c r="M240" s="1" t="str">
        <f t="shared" si="25"/>
        <v>No Parent/Child</v>
      </c>
      <c r="N240" s="2">
        <v>28665</v>
      </c>
      <c r="O240" s="2">
        <v>10.5</v>
      </c>
      <c r="P240" s="1" t="str">
        <f t="shared" si="26"/>
        <v>Average Fare</v>
      </c>
      <c r="Q240" s="2" t="s">
        <v>15</v>
      </c>
      <c r="R240" s="1" t="str">
        <f t="shared" si="27"/>
        <v>Southampton</v>
      </c>
    </row>
    <row r="241" spans="1:18" x14ac:dyDescent="0.3">
      <c r="A241" s="2">
        <v>240</v>
      </c>
      <c r="B241" s="4">
        <v>0</v>
      </c>
      <c r="C241" s="1" t="str">
        <f t="shared" si="21"/>
        <v>Dead</v>
      </c>
      <c r="D241" s="2">
        <v>2</v>
      </c>
      <c r="E241" s="1" t="str">
        <f t="shared" si="22"/>
        <v>Second Class</v>
      </c>
      <c r="F241" s="2" t="s">
        <v>345</v>
      </c>
      <c r="G241" s="2" t="s">
        <v>13</v>
      </c>
      <c r="H241" s="2">
        <v>33</v>
      </c>
      <c r="I241" s="1" t="str">
        <f t="shared" si="23"/>
        <v>Young Adult</v>
      </c>
      <c r="J241" s="2">
        <v>0</v>
      </c>
      <c r="K241" s="1" t="str">
        <f t="shared" si="24"/>
        <v>No Sibling/Spouse</v>
      </c>
      <c r="L241" s="2">
        <v>0</v>
      </c>
      <c r="M241" s="1" t="str">
        <f t="shared" si="25"/>
        <v>No Parent/Child</v>
      </c>
      <c r="N241" s="2" t="s">
        <v>346</v>
      </c>
      <c r="O241" s="2">
        <v>12.275</v>
      </c>
      <c r="P241" s="1" t="str">
        <f t="shared" si="26"/>
        <v>Average Fare</v>
      </c>
      <c r="Q241" s="2" t="s">
        <v>15</v>
      </c>
      <c r="R241" s="1" t="str">
        <f t="shared" si="27"/>
        <v>Southampton</v>
      </c>
    </row>
    <row r="242" spans="1:18" x14ac:dyDescent="0.3">
      <c r="A242" s="2">
        <v>241</v>
      </c>
      <c r="B242" s="4">
        <v>0</v>
      </c>
      <c r="C242" s="1" t="str">
        <f t="shared" si="21"/>
        <v>Dead</v>
      </c>
      <c r="D242" s="2">
        <v>3</v>
      </c>
      <c r="E242" s="1" t="str">
        <f t="shared" si="22"/>
        <v>Third Class</v>
      </c>
      <c r="F242" s="2" t="s">
        <v>347</v>
      </c>
      <c r="G242" s="2" t="s">
        <v>17</v>
      </c>
      <c r="I242" s="1" t="str">
        <f t="shared" si="23"/>
        <v>No age</v>
      </c>
      <c r="J242" s="2">
        <v>1</v>
      </c>
      <c r="K242" s="1" t="str">
        <f t="shared" si="24"/>
        <v>Got Sibling/Spouse</v>
      </c>
      <c r="L242" s="2">
        <v>0</v>
      </c>
      <c r="M242" s="1" t="str">
        <f t="shared" si="25"/>
        <v>No Parent/Child</v>
      </c>
      <c r="N242" s="2">
        <v>2665</v>
      </c>
      <c r="O242" s="2">
        <v>14.4542</v>
      </c>
      <c r="P242" s="1" t="str">
        <f t="shared" si="26"/>
        <v>Average Fare</v>
      </c>
      <c r="Q242" s="2" t="s">
        <v>20</v>
      </c>
      <c r="R242" s="1" t="str">
        <f t="shared" si="27"/>
        <v>Cherbourg</v>
      </c>
    </row>
    <row r="243" spans="1:18" x14ac:dyDescent="0.3">
      <c r="A243" s="2">
        <v>242</v>
      </c>
      <c r="B243" s="4">
        <v>1</v>
      </c>
      <c r="C243" s="1" t="str">
        <f t="shared" si="21"/>
        <v>Survived</v>
      </c>
      <c r="D243" s="2">
        <v>3</v>
      </c>
      <c r="E243" s="1" t="str">
        <f t="shared" si="22"/>
        <v>Third Class</v>
      </c>
      <c r="F243" s="2" t="s">
        <v>1205</v>
      </c>
      <c r="G243" s="2" t="s">
        <v>17</v>
      </c>
      <c r="I243" s="1" t="str">
        <f t="shared" si="23"/>
        <v>No age</v>
      </c>
      <c r="J243" s="2">
        <v>1</v>
      </c>
      <c r="K243" s="1" t="str">
        <f t="shared" si="24"/>
        <v>Got Sibling/Spouse</v>
      </c>
      <c r="L243" s="2">
        <v>0</v>
      </c>
      <c r="M243" s="1" t="str">
        <f t="shared" si="25"/>
        <v>No Parent/Child</v>
      </c>
      <c r="N243" s="2">
        <v>367230</v>
      </c>
      <c r="O243" s="2">
        <v>15.5</v>
      </c>
      <c r="P243" s="1" t="str">
        <f t="shared" si="26"/>
        <v>Average Fare</v>
      </c>
      <c r="Q243" s="2" t="s">
        <v>27</v>
      </c>
      <c r="R243" s="1" t="str">
        <f t="shared" si="27"/>
        <v>Queenstown</v>
      </c>
    </row>
    <row r="244" spans="1:18" x14ac:dyDescent="0.3">
      <c r="A244" s="2">
        <v>243</v>
      </c>
      <c r="B244" s="4">
        <v>0</v>
      </c>
      <c r="C244" s="1" t="str">
        <f t="shared" si="21"/>
        <v>Dead</v>
      </c>
      <c r="D244" s="2">
        <v>2</v>
      </c>
      <c r="E244" s="1" t="str">
        <f t="shared" si="22"/>
        <v>Second Class</v>
      </c>
      <c r="F244" s="2" t="s">
        <v>348</v>
      </c>
      <c r="G244" s="2" t="s">
        <v>13</v>
      </c>
      <c r="H244" s="2">
        <v>29</v>
      </c>
      <c r="I244" s="1" t="str">
        <f t="shared" si="23"/>
        <v>Young Adult</v>
      </c>
      <c r="J244" s="2">
        <v>0</v>
      </c>
      <c r="K244" s="1" t="str">
        <f t="shared" si="24"/>
        <v>No Sibling/Spouse</v>
      </c>
      <c r="L244" s="2">
        <v>0</v>
      </c>
      <c r="M244" s="1" t="str">
        <f t="shared" si="25"/>
        <v>No Parent/Child</v>
      </c>
      <c r="N244" s="2" t="s">
        <v>349</v>
      </c>
      <c r="O244" s="2">
        <v>10.5</v>
      </c>
      <c r="P244" s="1" t="str">
        <f t="shared" si="26"/>
        <v>Average Fare</v>
      </c>
      <c r="Q244" s="2" t="s">
        <v>15</v>
      </c>
      <c r="R244" s="1" t="str">
        <f t="shared" si="27"/>
        <v>Southampton</v>
      </c>
    </row>
    <row r="245" spans="1:18" x14ac:dyDescent="0.3">
      <c r="A245" s="2">
        <v>244</v>
      </c>
      <c r="B245" s="4">
        <v>0</v>
      </c>
      <c r="C245" s="1" t="str">
        <f t="shared" si="21"/>
        <v>Dead</v>
      </c>
      <c r="D245" s="2">
        <v>3</v>
      </c>
      <c r="E245" s="1" t="str">
        <f t="shared" si="22"/>
        <v>Third Class</v>
      </c>
      <c r="F245" s="2" t="s">
        <v>350</v>
      </c>
      <c r="G245" s="2" t="s">
        <v>13</v>
      </c>
      <c r="H245" s="2">
        <v>22</v>
      </c>
      <c r="I245" s="1" t="str">
        <f t="shared" si="23"/>
        <v>Young Adult</v>
      </c>
      <c r="J245" s="2">
        <v>0</v>
      </c>
      <c r="K245" s="1" t="str">
        <f t="shared" si="24"/>
        <v>No Sibling/Spouse</v>
      </c>
      <c r="L245" s="2">
        <v>0</v>
      </c>
      <c r="M245" s="1" t="str">
        <f t="shared" si="25"/>
        <v>No Parent/Child</v>
      </c>
      <c r="N245" s="2" t="s">
        <v>351</v>
      </c>
      <c r="O245" s="2">
        <v>7.125</v>
      </c>
      <c r="P245" s="1" t="str">
        <f t="shared" si="26"/>
        <v>Low Fare</v>
      </c>
      <c r="Q245" s="2" t="s">
        <v>15</v>
      </c>
      <c r="R245" s="1" t="str">
        <f t="shared" si="27"/>
        <v>Southampton</v>
      </c>
    </row>
    <row r="246" spans="1:18" x14ac:dyDescent="0.3">
      <c r="A246" s="2">
        <v>245</v>
      </c>
      <c r="B246" s="4">
        <v>0</v>
      </c>
      <c r="C246" s="1" t="str">
        <f t="shared" si="21"/>
        <v>Dead</v>
      </c>
      <c r="D246" s="2">
        <v>3</v>
      </c>
      <c r="E246" s="1" t="str">
        <f t="shared" si="22"/>
        <v>Third Class</v>
      </c>
      <c r="F246" s="2" t="s">
        <v>352</v>
      </c>
      <c r="G246" s="2" t="s">
        <v>13</v>
      </c>
      <c r="H246" s="2">
        <v>30</v>
      </c>
      <c r="I246" s="1" t="str">
        <f t="shared" si="23"/>
        <v>Young Adult</v>
      </c>
      <c r="J246" s="2">
        <v>0</v>
      </c>
      <c r="K246" s="1" t="str">
        <f t="shared" si="24"/>
        <v>No Sibling/Spouse</v>
      </c>
      <c r="L246" s="2">
        <v>0</v>
      </c>
      <c r="M246" s="1" t="str">
        <f t="shared" si="25"/>
        <v>No Parent/Child</v>
      </c>
      <c r="N246" s="2">
        <v>2694</v>
      </c>
      <c r="O246" s="2">
        <v>7.2249999999999996</v>
      </c>
      <c r="P246" s="1" t="str">
        <f t="shared" si="26"/>
        <v>Low Fare</v>
      </c>
      <c r="Q246" s="2" t="s">
        <v>20</v>
      </c>
      <c r="R246" s="1" t="str">
        <f t="shared" si="27"/>
        <v>Cherbourg</v>
      </c>
    </row>
    <row r="247" spans="1:18" x14ac:dyDescent="0.3">
      <c r="A247" s="2">
        <v>246</v>
      </c>
      <c r="B247" s="4">
        <v>0</v>
      </c>
      <c r="C247" s="1" t="str">
        <f t="shared" si="21"/>
        <v>Dead</v>
      </c>
      <c r="D247" s="2">
        <v>1</v>
      </c>
      <c r="E247" s="1" t="str">
        <f t="shared" si="22"/>
        <v>First Class</v>
      </c>
      <c r="F247" s="2" t="s">
        <v>353</v>
      </c>
      <c r="G247" s="2" t="s">
        <v>13</v>
      </c>
      <c r="H247" s="2">
        <v>44</v>
      </c>
      <c r="I247" s="1" t="str">
        <f t="shared" si="23"/>
        <v>Middle-aged Adult</v>
      </c>
      <c r="J247" s="2">
        <v>2</v>
      </c>
      <c r="K247" s="1" t="str">
        <f t="shared" si="24"/>
        <v>Got Sibling/Spouse</v>
      </c>
      <c r="L247" s="2">
        <v>0</v>
      </c>
      <c r="M247" s="1" t="str">
        <f t="shared" si="25"/>
        <v>No Parent/Child</v>
      </c>
      <c r="N247" s="2">
        <v>19928</v>
      </c>
      <c r="O247" s="2">
        <v>90</v>
      </c>
      <c r="P247" s="1" t="str">
        <f t="shared" si="26"/>
        <v>High Fare</v>
      </c>
      <c r="Q247" s="2" t="s">
        <v>27</v>
      </c>
      <c r="R247" s="1" t="str">
        <f t="shared" si="27"/>
        <v>Queenstown</v>
      </c>
    </row>
    <row r="248" spans="1:18" x14ac:dyDescent="0.3">
      <c r="A248" s="2">
        <v>247</v>
      </c>
      <c r="B248" s="4">
        <v>0</v>
      </c>
      <c r="C248" s="1" t="str">
        <f t="shared" si="21"/>
        <v>Dead</v>
      </c>
      <c r="D248" s="2">
        <v>3</v>
      </c>
      <c r="E248" s="1" t="str">
        <f t="shared" si="22"/>
        <v>Third Class</v>
      </c>
      <c r="F248" s="2" t="s">
        <v>355</v>
      </c>
      <c r="G248" s="2" t="s">
        <v>17</v>
      </c>
      <c r="H248" s="2">
        <v>25</v>
      </c>
      <c r="I248" s="1" t="str">
        <f t="shared" si="23"/>
        <v>Young Adult</v>
      </c>
      <c r="J248" s="2">
        <v>0</v>
      </c>
      <c r="K248" s="1" t="str">
        <f t="shared" si="24"/>
        <v>No Sibling/Spouse</v>
      </c>
      <c r="L248" s="2">
        <v>0</v>
      </c>
      <c r="M248" s="1" t="str">
        <f t="shared" si="25"/>
        <v>No Parent/Child</v>
      </c>
      <c r="N248" s="2">
        <v>347071</v>
      </c>
      <c r="O248" s="2">
        <v>7.7750000000000004</v>
      </c>
      <c r="P248" s="1" t="str">
        <f t="shared" si="26"/>
        <v>Low Fare</v>
      </c>
      <c r="Q248" s="2" t="s">
        <v>15</v>
      </c>
      <c r="R248" s="1" t="str">
        <f t="shared" si="27"/>
        <v>Southampton</v>
      </c>
    </row>
    <row r="249" spans="1:18" x14ac:dyDescent="0.3">
      <c r="A249" s="2">
        <v>248</v>
      </c>
      <c r="B249" s="4">
        <v>1</v>
      </c>
      <c r="C249" s="1" t="str">
        <f t="shared" si="21"/>
        <v>Survived</v>
      </c>
      <c r="D249" s="2">
        <v>2</v>
      </c>
      <c r="E249" s="1" t="str">
        <f t="shared" si="22"/>
        <v>Second Class</v>
      </c>
      <c r="F249" s="2" t="s">
        <v>356</v>
      </c>
      <c r="G249" s="2" t="s">
        <v>17</v>
      </c>
      <c r="H249" s="2">
        <v>24</v>
      </c>
      <c r="I249" s="1" t="str">
        <f t="shared" si="23"/>
        <v>Young Adult</v>
      </c>
      <c r="J249" s="2">
        <v>0</v>
      </c>
      <c r="K249" s="1" t="str">
        <f t="shared" si="24"/>
        <v>No Sibling/Spouse</v>
      </c>
      <c r="L249" s="2">
        <v>2</v>
      </c>
      <c r="M249" s="1" t="str">
        <f t="shared" si="25"/>
        <v>Got Parent/Child</v>
      </c>
      <c r="N249" s="2">
        <v>250649</v>
      </c>
      <c r="O249" s="2">
        <v>14.5</v>
      </c>
      <c r="P249" s="1" t="str">
        <f t="shared" si="26"/>
        <v>Average Fare</v>
      </c>
      <c r="Q249" s="2" t="s">
        <v>15</v>
      </c>
      <c r="R249" s="1" t="str">
        <f t="shared" si="27"/>
        <v>Southampton</v>
      </c>
    </row>
    <row r="250" spans="1:18" x14ac:dyDescent="0.3">
      <c r="A250" s="2">
        <v>249</v>
      </c>
      <c r="B250" s="4">
        <v>1</v>
      </c>
      <c r="C250" s="1" t="str">
        <f t="shared" si="21"/>
        <v>Survived</v>
      </c>
      <c r="D250" s="2">
        <v>1</v>
      </c>
      <c r="E250" s="1" t="str">
        <f t="shared" si="22"/>
        <v>First Class</v>
      </c>
      <c r="F250" s="2" t="s">
        <v>357</v>
      </c>
      <c r="G250" s="2" t="s">
        <v>13</v>
      </c>
      <c r="H250" s="2">
        <v>37</v>
      </c>
      <c r="I250" s="1" t="str">
        <f t="shared" si="23"/>
        <v>Middle-aged Adult</v>
      </c>
      <c r="J250" s="2">
        <v>1</v>
      </c>
      <c r="K250" s="1" t="str">
        <f t="shared" si="24"/>
        <v>Got Sibling/Spouse</v>
      </c>
      <c r="L250" s="2">
        <v>1</v>
      </c>
      <c r="M250" s="1" t="str">
        <f t="shared" si="25"/>
        <v>Got Parent/Child</v>
      </c>
      <c r="N250" s="2">
        <v>11751</v>
      </c>
      <c r="O250" s="2">
        <v>52.554200000000002</v>
      </c>
      <c r="P250" s="1" t="str">
        <f t="shared" si="26"/>
        <v>High Fare</v>
      </c>
      <c r="Q250" s="2" t="s">
        <v>15</v>
      </c>
      <c r="R250" s="1" t="str">
        <f t="shared" si="27"/>
        <v>Southampton</v>
      </c>
    </row>
    <row r="251" spans="1:18" x14ac:dyDescent="0.3">
      <c r="A251" s="2">
        <v>250</v>
      </c>
      <c r="B251" s="4">
        <v>0</v>
      </c>
      <c r="C251" s="1" t="str">
        <f t="shared" si="21"/>
        <v>Dead</v>
      </c>
      <c r="D251" s="2">
        <v>2</v>
      </c>
      <c r="E251" s="1" t="str">
        <f t="shared" si="22"/>
        <v>Second Class</v>
      </c>
      <c r="F251" s="2" t="s">
        <v>359</v>
      </c>
      <c r="G251" s="2" t="s">
        <v>13</v>
      </c>
      <c r="H251" s="2">
        <v>54</v>
      </c>
      <c r="I251" s="1" t="str">
        <f t="shared" si="23"/>
        <v>Elderly</v>
      </c>
      <c r="J251" s="2">
        <v>1</v>
      </c>
      <c r="K251" s="1" t="str">
        <f t="shared" si="24"/>
        <v>Got Sibling/Spouse</v>
      </c>
      <c r="L251" s="2">
        <v>0</v>
      </c>
      <c r="M251" s="1" t="str">
        <f t="shared" si="25"/>
        <v>No Parent/Child</v>
      </c>
      <c r="N251" s="2">
        <v>244252</v>
      </c>
      <c r="O251" s="2">
        <v>26</v>
      </c>
      <c r="P251" s="1" t="str">
        <f t="shared" si="26"/>
        <v>High Fare</v>
      </c>
      <c r="Q251" s="2" t="s">
        <v>15</v>
      </c>
      <c r="R251" s="1" t="str">
        <f t="shared" si="27"/>
        <v>Southampton</v>
      </c>
    </row>
    <row r="252" spans="1:18" x14ac:dyDescent="0.3">
      <c r="A252" s="2">
        <v>251</v>
      </c>
      <c r="B252" s="4">
        <v>0</v>
      </c>
      <c r="C252" s="1" t="str">
        <f t="shared" si="21"/>
        <v>Dead</v>
      </c>
      <c r="D252" s="2">
        <v>3</v>
      </c>
      <c r="E252" s="1" t="str">
        <f t="shared" si="22"/>
        <v>Third Class</v>
      </c>
      <c r="F252" s="2" t="s">
        <v>360</v>
      </c>
      <c r="G252" s="2" t="s">
        <v>13</v>
      </c>
      <c r="I252" s="1" t="str">
        <f t="shared" si="23"/>
        <v>No age</v>
      </c>
      <c r="J252" s="2">
        <v>0</v>
      </c>
      <c r="K252" s="1" t="str">
        <f t="shared" si="24"/>
        <v>No Sibling/Spouse</v>
      </c>
      <c r="L252" s="2">
        <v>0</v>
      </c>
      <c r="M252" s="1" t="str">
        <f t="shared" si="25"/>
        <v>No Parent/Child</v>
      </c>
      <c r="N252" s="2">
        <v>362316</v>
      </c>
      <c r="O252" s="2">
        <v>7.25</v>
      </c>
      <c r="P252" s="1" t="str">
        <f t="shared" si="26"/>
        <v>Low Fare</v>
      </c>
      <c r="Q252" s="2" t="s">
        <v>15</v>
      </c>
      <c r="R252" s="1" t="str">
        <f t="shared" si="27"/>
        <v>Southampton</v>
      </c>
    </row>
    <row r="253" spans="1:18" x14ac:dyDescent="0.3">
      <c r="A253" s="2">
        <v>252</v>
      </c>
      <c r="B253" s="4">
        <v>0</v>
      </c>
      <c r="C253" s="1" t="str">
        <f t="shared" si="21"/>
        <v>Dead</v>
      </c>
      <c r="D253" s="2">
        <v>3</v>
      </c>
      <c r="E253" s="1" t="str">
        <f t="shared" si="22"/>
        <v>Third Class</v>
      </c>
      <c r="F253" s="2" t="s">
        <v>361</v>
      </c>
      <c r="G253" s="2" t="s">
        <v>17</v>
      </c>
      <c r="H253" s="2">
        <v>29</v>
      </c>
      <c r="I253" s="1" t="str">
        <f t="shared" si="23"/>
        <v>Young Adult</v>
      </c>
      <c r="J253" s="2">
        <v>1</v>
      </c>
      <c r="K253" s="1" t="str">
        <f t="shared" si="24"/>
        <v>Got Sibling/Spouse</v>
      </c>
      <c r="L253" s="2">
        <v>1</v>
      </c>
      <c r="M253" s="1" t="str">
        <f t="shared" si="25"/>
        <v>Got Parent/Child</v>
      </c>
      <c r="N253" s="2">
        <v>347054</v>
      </c>
      <c r="O253" s="2">
        <v>10.4625</v>
      </c>
      <c r="P253" s="1" t="str">
        <f t="shared" si="26"/>
        <v>Average Fare</v>
      </c>
      <c r="Q253" s="2" t="s">
        <v>15</v>
      </c>
      <c r="R253" s="1" t="str">
        <f t="shared" si="27"/>
        <v>Southampton</v>
      </c>
    </row>
    <row r="254" spans="1:18" x14ac:dyDescent="0.3">
      <c r="A254" s="2">
        <v>253</v>
      </c>
      <c r="B254" s="4">
        <v>0</v>
      </c>
      <c r="C254" s="1" t="str">
        <f t="shared" si="21"/>
        <v>Dead</v>
      </c>
      <c r="D254" s="2">
        <v>1</v>
      </c>
      <c r="E254" s="1" t="str">
        <f t="shared" si="22"/>
        <v>First Class</v>
      </c>
      <c r="F254" s="2" t="s">
        <v>362</v>
      </c>
      <c r="G254" s="2" t="s">
        <v>13</v>
      </c>
      <c r="H254" s="2">
        <v>62</v>
      </c>
      <c r="I254" s="1" t="str">
        <f t="shared" si="23"/>
        <v>Elderly</v>
      </c>
      <c r="J254" s="2">
        <v>0</v>
      </c>
      <c r="K254" s="1" t="str">
        <f t="shared" si="24"/>
        <v>No Sibling/Spouse</v>
      </c>
      <c r="L254" s="2">
        <v>0</v>
      </c>
      <c r="M254" s="1" t="str">
        <f t="shared" si="25"/>
        <v>No Parent/Child</v>
      </c>
      <c r="N254" s="2">
        <v>113514</v>
      </c>
      <c r="O254" s="2">
        <v>26.55</v>
      </c>
      <c r="P254" s="1" t="str">
        <f t="shared" si="26"/>
        <v>High Fare</v>
      </c>
      <c r="Q254" s="2" t="s">
        <v>15</v>
      </c>
      <c r="R254" s="1" t="str">
        <f t="shared" si="27"/>
        <v>Southampton</v>
      </c>
    </row>
    <row r="255" spans="1:18" x14ac:dyDescent="0.3">
      <c r="A255" s="2">
        <v>254</v>
      </c>
      <c r="B255" s="4">
        <v>0</v>
      </c>
      <c r="C255" s="1" t="str">
        <f t="shared" si="21"/>
        <v>Dead</v>
      </c>
      <c r="D255" s="2">
        <v>3</v>
      </c>
      <c r="E255" s="1" t="str">
        <f t="shared" si="22"/>
        <v>Third Class</v>
      </c>
      <c r="F255" s="2" t="s">
        <v>364</v>
      </c>
      <c r="G255" s="2" t="s">
        <v>13</v>
      </c>
      <c r="H255" s="2">
        <v>30</v>
      </c>
      <c r="I255" s="1" t="str">
        <f t="shared" si="23"/>
        <v>Young Adult</v>
      </c>
      <c r="J255" s="2">
        <v>1</v>
      </c>
      <c r="K255" s="1" t="str">
        <f t="shared" si="24"/>
        <v>Got Sibling/Spouse</v>
      </c>
      <c r="L255" s="2">
        <v>0</v>
      </c>
      <c r="M255" s="1" t="str">
        <f t="shared" si="25"/>
        <v>No Parent/Child</v>
      </c>
      <c r="N255" s="2" t="s">
        <v>365</v>
      </c>
      <c r="O255" s="2">
        <v>16.100000000000001</v>
      </c>
      <c r="P255" s="1" t="str">
        <f t="shared" si="26"/>
        <v>Average Fare</v>
      </c>
      <c r="Q255" s="2" t="s">
        <v>15</v>
      </c>
      <c r="R255" s="1" t="str">
        <f t="shared" si="27"/>
        <v>Southampton</v>
      </c>
    </row>
    <row r="256" spans="1:18" x14ac:dyDescent="0.3">
      <c r="A256" s="2">
        <v>255</v>
      </c>
      <c r="B256" s="4">
        <v>0</v>
      </c>
      <c r="C256" s="1" t="str">
        <f t="shared" si="21"/>
        <v>Dead</v>
      </c>
      <c r="D256" s="2">
        <v>3</v>
      </c>
      <c r="E256" s="1" t="str">
        <f t="shared" si="22"/>
        <v>Third Class</v>
      </c>
      <c r="F256" s="2" t="s">
        <v>366</v>
      </c>
      <c r="G256" s="2" t="s">
        <v>17</v>
      </c>
      <c r="H256" s="2">
        <v>41</v>
      </c>
      <c r="I256" s="1" t="str">
        <f t="shared" si="23"/>
        <v>Middle-aged Adult</v>
      </c>
      <c r="J256" s="2">
        <v>0</v>
      </c>
      <c r="K256" s="1" t="str">
        <f t="shared" si="24"/>
        <v>No Sibling/Spouse</v>
      </c>
      <c r="L256" s="2">
        <v>2</v>
      </c>
      <c r="M256" s="1" t="str">
        <f t="shared" si="25"/>
        <v>Got Parent/Child</v>
      </c>
      <c r="N256" s="2">
        <v>370129</v>
      </c>
      <c r="O256" s="2">
        <v>20.212499999999999</v>
      </c>
      <c r="P256" s="1" t="str">
        <f t="shared" si="26"/>
        <v>High Fare</v>
      </c>
      <c r="Q256" s="2" t="s">
        <v>15</v>
      </c>
      <c r="R256" s="1" t="str">
        <f t="shared" si="27"/>
        <v>Southampton</v>
      </c>
    </row>
    <row r="257" spans="1:18" x14ac:dyDescent="0.3">
      <c r="A257" s="2">
        <v>256</v>
      </c>
      <c r="B257" s="4">
        <v>1</v>
      </c>
      <c r="C257" s="1" t="str">
        <f t="shared" si="21"/>
        <v>Survived</v>
      </c>
      <c r="D257" s="2">
        <v>3</v>
      </c>
      <c r="E257" s="1" t="str">
        <f t="shared" si="22"/>
        <v>Third Class</v>
      </c>
      <c r="F257" s="2" t="s">
        <v>367</v>
      </c>
      <c r="G257" s="2" t="s">
        <v>17</v>
      </c>
      <c r="H257" s="2">
        <v>29</v>
      </c>
      <c r="I257" s="1" t="str">
        <f t="shared" si="23"/>
        <v>Young Adult</v>
      </c>
      <c r="J257" s="2">
        <v>0</v>
      </c>
      <c r="K257" s="1" t="str">
        <f t="shared" si="24"/>
        <v>No Sibling/Spouse</v>
      </c>
      <c r="L257" s="2">
        <v>2</v>
      </c>
      <c r="M257" s="1" t="str">
        <f t="shared" si="25"/>
        <v>Got Parent/Child</v>
      </c>
      <c r="N257" s="2">
        <v>2650</v>
      </c>
      <c r="O257" s="2">
        <v>15.245799999999999</v>
      </c>
      <c r="P257" s="1" t="str">
        <f t="shared" si="26"/>
        <v>Average Fare</v>
      </c>
      <c r="Q257" s="2" t="s">
        <v>20</v>
      </c>
      <c r="R257" s="1" t="str">
        <f t="shared" si="27"/>
        <v>Cherbourg</v>
      </c>
    </row>
    <row r="258" spans="1:18" x14ac:dyDescent="0.3">
      <c r="A258" s="2">
        <v>257</v>
      </c>
      <c r="B258" s="4">
        <v>1</v>
      </c>
      <c r="C258" s="1" t="str">
        <f t="shared" si="21"/>
        <v>Survived</v>
      </c>
      <c r="D258" s="2">
        <v>1</v>
      </c>
      <c r="E258" s="1" t="str">
        <f t="shared" si="22"/>
        <v>First Class</v>
      </c>
      <c r="F258" s="2" t="s">
        <v>368</v>
      </c>
      <c r="G258" s="2" t="s">
        <v>17</v>
      </c>
      <c r="I258" s="1" t="str">
        <f t="shared" si="23"/>
        <v>No age</v>
      </c>
      <c r="J258" s="2">
        <v>0</v>
      </c>
      <c r="K258" s="1" t="str">
        <f t="shared" si="24"/>
        <v>No Sibling/Spouse</v>
      </c>
      <c r="L258" s="2">
        <v>0</v>
      </c>
      <c r="M258" s="1" t="str">
        <f t="shared" si="25"/>
        <v>No Parent/Child</v>
      </c>
      <c r="N258" s="2" t="s">
        <v>369</v>
      </c>
      <c r="O258" s="2">
        <v>79.2</v>
      </c>
      <c r="P258" s="1" t="str">
        <f t="shared" si="26"/>
        <v>High Fare</v>
      </c>
      <c r="Q258" s="2" t="s">
        <v>20</v>
      </c>
      <c r="R258" s="1" t="str">
        <f t="shared" si="27"/>
        <v>Cherbourg</v>
      </c>
    </row>
    <row r="259" spans="1:18" x14ac:dyDescent="0.3">
      <c r="A259" s="2">
        <v>258</v>
      </c>
      <c r="B259" s="4">
        <v>1</v>
      </c>
      <c r="C259" s="1" t="str">
        <f t="shared" ref="C259:C322" si="28">IF(B259=0,"Dead", "Survived")</f>
        <v>Survived</v>
      </c>
      <c r="D259" s="2">
        <v>1</v>
      </c>
      <c r="E259" s="1" t="str">
        <f t="shared" ref="E259:E322" si="29">IF(D259=1, "First Class", IF(D259=2, "Second Class", "Third Class"))</f>
        <v>First Class</v>
      </c>
      <c r="F259" s="2" t="s">
        <v>370</v>
      </c>
      <c r="G259" s="2" t="s">
        <v>17</v>
      </c>
      <c r="H259" s="2">
        <v>30</v>
      </c>
      <c r="I259" s="1" t="str">
        <f t="shared" ref="I259:I322" si="30">IF(H259="","No age",IF(H259&lt;35,"Young Adult",IF(H259&lt;50,"Middle-aged Adult",IF(H259&lt;=13,"Child","Elderly"))))</f>
        <v>Young Adult</v>
      </c>
      <c r="J259" s="2">
        <v>0</v>
      </c>
      <c r="K259" s="1" t="str">
        <f t="shared" ref="K259:K322" si="31">IF(J259&lt;=0, "No Sibling/Spouse","Got Sibling/Spouse")</f>
        <v>No Sibling/Spouse</v>
      </c>
      <c r="L259" s="2">
        <v>0</v>
      </c>
      <c r="M259" s="1" t="str">
        <f t="shared" ref="M259:M322" si="32">IF(L259&lt;=0, "No Parent/Child","Got Parent/Child")</f>
        <v>No Parent/Child</v>
      </c>
      <c r="N259" s="2">
        <v>110152</v>
      </c>
      <c r="O259" s="2">
        <v>86.5</v>
      </c>
      <c r="P259" s="1" t="str">
        <f t="shared" ref="P259:P322" si="33">IF(O259&lt;=10,"Low Fare",IF(O259&lt;=20,"Average Fare", "High Fare"))</f>
        <v>High Fare</v>
      </c>
      <c r="Q259" s="2" t="s">
        <v>15</v>
      </c>
      <c r="R259" s="1" t="str">
        <f t="shared" ref="R259:R322" si="34">IF(Q259="S","Southampton",IF(Q259="Q","Queenstown",IF(Q259="C","Cherbourg","Blank")))</f>
        <v>Southampton</v>
      </c>
    </row>
    <row r="260" spans="1:18" x14ac:dyDescent="0.3">
      <c r="A260" s="2">
        <v>259</v>
      </c>
      <c r="B260" s="4">
        <v>1</v>
      </c>
      <c r="C260" s="1" t="str">
        <f t="shared" si="28"/>
        <v>Survived</v>
      </c>
      <c r="D260" s="2">
        <v>1</v>
      </c>
      <c r="E260" s="1" t="str">
        <f t="shared" si="29"/>
        <v>First Class</v>
      </c>
      <c r="F260" s="2" t="s">
        <v>372</v>
      </c>
      <c r="G260" s="2" t="s">
        <v>17</v>
      </c>
      <c r="H260" s="2">
        <v>35</v>
      </c>
      <c r="I260" s="1" t="str">
        <f t="shared" si="30"/>
        <v>Middle-aged Adult</v>
      </c>
      <c r="J260" s="2">
        <v>0</v>
      </c>
      <c r="K260" s="1" t="str">
        <f t="shared" si="31"/>
        <v>No Sibling/Spouse</v>
      </c>
      <c r="L260" s="2">
        <v>0</v>
      </c>
      <c r="M260" s="1" t="str">
        <f t="shared" si="32"/>
        <v>No Parent/Child</v>
      </c>
      <c r="N260" s="2" t="s">
        <v>373</v>
      </c>
      <c r="O260" s="2">
        <v>512.32920000000001</v>
      </c>
      <c r="P260" s="1" t="str">
        <f t="shared" si="33"/>
        <v>High Fare</v>
      </c>
      <c r="Q260" s="2" t="s">
        <v>20</v>
      </c>
      <c r="R260" s="1" t="str">
        <f t="shared" si="34"/>
        <v>Cherbourg</v>
      </c>
    </row>
    <row r="261" spans="1:18" x14ac:dyDescent="0.3">
      <c r="A261" s="2">
        <v>260</v>
      </c>
      <c r="B261" s="4">
        <v>1</v>
      </c>
      <c r="C261" s="1" t="str">
        <f t="shared" si="28"/>
        <v>Survived</v>
      </c>
      <c r="D261" s="2">
        <v>2</v>
      </c>
      <c r="E261" s="1" t="str">
        <f t="shared" si="29"/>
        <v>Second Class</v>
      </c>
      <c r="F261" s="2" t="s">
        <v>374</v>
      </c>
      <c r="G261" s="2" t="s">
        <v>17</v>
      </c>
      <c r="H261" s="2">
        <v>50</v>
      </c>
      <c r="I261" s="1" t="str">
        <f t="shared" si="30"/>
        <v>Elderly</v>
      </c>
      <c r="J261" s="2">
        <v>0</v>
      </c>
      <c r="K261" s="1" t="str">
        <f t="shared" si="31"/>
        <v>No Sibling/Spouse</v>
      </c>
      <c r="L261" s="2">
        <v>1</v>
      </c>
      <c r="M261" s="1" t="str">
        <f t="shared" si="32"/>
        <v>Got Parent/Child</v>
      </c>
      <c r="N261" s="2">
        <v>230433</v>
      </c>
      <c r="O261" s="2">
        <v>26</v>
      </c>
      <c r="P261" s="1" t="str">
        <f t="shared" si="33"/>
        <v>High Fare</v>
      </c>
      <c r="Q261" s="2" t="s">
        <v>15</v>
      </c>
      <c r="R261" s="1" t="str">
        <f t="shared" si="34"/>
        <v>Southampton</v>
      </c>
    </row>
    <row r="262" spans="1:18" x14ac:dyDescent="0.3">
      <c r="A262" s="2">
        <v>261</v>
      </c>
      <c r="B262" s="4">
        <v>0</v>
      </c>
      <c r="C262" s="1" t="str">
        <f t="shared" si="28"/>
        <v>Dead</v>
      </c>
      <c r="D262" s="2">
        <v>3</v>
      </c>
      <c r="E262" s="1" t="str">
        <f t="shared" si="29"/>
        <v>Third Class</v>
      </c>
      <c r="F262" s="2" t="s">
        <v>375</v>
      </c>
      <c r="G262" s="2" t="s">
        <v>13</v>
      </c>
      <c r="I262" s="1" t="str">
        <f t="shared" si="30"/>
        <v>No age</v>
      </c>
      <c r="J262" s="2">
        <v>0</v>
      </c>
      <c r="K262" s="1" t="str">
        <f t="shared" si="31"/>
        <v>No Sibling/Spouse</v>
      </c>
      <c r="L262" s="2">
        <v>0</v>
      </c>
      <c r="M262" s="1" t="str">
        <f t="shared" si="32"/>
        <v>No Parent/Child</v>
      </c>
      <c r="N262" s="2">
        <v>384461</v>
      </c>
      <c r="O262" s="2">
        <v>7.75</v>
      </c>
      <c r="P262" s="1" t="str">
        <f t="shared" si="33"/>
        <v>Low Fare</v>
      </c>
      <c r="Q262" s="2" t="s">
        <v>27</v>
      </c>
      <c r="R262" s="1" t="str">
        <f t="shared" si="34"/>
        <v>Queenstown</v>
      </c>
    </row>
    <row r="263" spans="1:18" x14ac:dyDescent="0.3">
      <c r="A263" s="2">
        <v>262</v>
      </c>
      <c r="B263" s="4">
        <v>1</v>
      </c>
      <c r="C263" s="1" t="str">
        <f t="shared" si="28"/>
        <v>Survived</v>
      </c>
      <c r="D263" s="2">
        <v>3</v>
      </c>
      <c r="E263" s="1" t="str">
        <f t="shared" si="29"/>
        <v>Third Class</v>
      </c>
      <c r="F263" s="2" t="s">
        <v>376</v>
      </c>
      <c r="G263" s="2" t="s">
        <v>13</v>
      </c>
      <c r="H263" s="2">
        <v>3</v>
      </c>
      <c r="I263" s="1" t="str">
        <f t="shared" si="30"/>
        <v>Young Adult</v>
      </c>
      <c r="J263" s="2">
        <v>4</v>
      </c>
      <c r="K263" s="1" t="str">
        <f t="shared" si="31"/>
        <v>Got Sibling/Spouse</v>
      </c>
      <c r="L263" s="2">
        <v>2</v>
      </c>
      <c r="M263" s="1" t="str">
        <f t="shared" si="32"/>
        <v>Got Parent/Child</v>
      </c>
      <c r="N263" s="2">
        <v>347077</v>
      </c>
      <c r="O263" s="2">
        <v>31.387499999999999</v>
      </c>
      <c r="P263" s="1" t="str">
        <f t="shared" si="33"/>
        <v>High Fare</v>
      </c>
      <c r="Q263" s="2" t="s">
        <v>15</v>
      </c>
      <c r="R263" s="1" t="str">
        <f t="shared" si="34"/>
        <v>Southampton</v>
      </c>
    </row>
    <row r="264" spans="1:18" x14ac:dyDescent="0.3">
      <c r="A264" s="2">
        <v>263</v>
      </c>
      <c r="B264" s="4">
        <v>0</v>
      </c>
      <c r="C264" s="1" t="str">
        <f t="shared" si="28"/>
        <v>Dead</v>
      </c>
      <c r="D264" s="2">
        <v>1</v>
      </c>
      <c r="E264" s="1" t="str">
        <f t="shared" si="29"/>
        <v>First Class</v>
      </c>
      <c r="F264" s="2" t="s">
        <v>377</v>
      </c>
      <c r="G264" s="2" t="s">
        <v>13</v>
      </c>
      <c r="H264" s="2">
        <v>52</v>
      </c>
      <c r="I264" s="1" t="str">
        <f t="shared" si="30"/>
        <v>Elderly</v>
      </c>
      <c r="J264" s="2">
        <v>1</v>
      </c>
      <c r="K264" s="1" t="str">
        <f t="shared" si="31"/>
        <v>Got Sibling/Spouse</v>
      </c>
      <c r="L264" s="2">
        <v>1</v>
      </c>
      <c r="M264" s="1" t="str">
        <f t="shared" si="32"/>
        <v>Got Parent/Child</v>
      </c>
      <c r="N264" s="2">
        <v>110413</v>
      </c>
      <c r="O264" s="2">
        <v>79.650000000000006</v>
      </c>
      <c r="P264" s="1" t="str">
        <f t="shared" si="33"/>
        <v>High Fare</v>
      </c>
      <c r="Q264" s="2" t="s">
        <v>15</v>
      </c>
      <c r="R264" s="1" t="str">
        <f t="shared" si="34"/>
        <v>Southampton</v>
      </c>
    </row>
    <row r="265" spans="1:18" x14ac:dyDescent="0.3">
      <c r="A265" s="2">
        <v>264</v>
      </c>
      <c r="B265" s="4">
        <v>0</v>
      </c>
      <c r="C265" s="1" t="str">
        <f t="shared" si="28"/>
        <v>Dead</v>
      </c>
      <c r="D265" s="2">
        <v>1</v>
      </c>
      <c r="E265" s="1" t="str">
        <f t="shared" si="29"/>
        <v>First Class</v>
      </c>
      <c r="F265" s="2" t="s">
        <v>379</v>
      </c>
      <c r="G265" s="2" t="s">
        <v>13</v>
      </c>
      <c r="H265" s="2">
        <v>40</v>
      </c>
      <c r="I265" s="1" t="str">
        <f t="shared" si="30"/>
        <v>Middle-aged Adult</v>
      </c>
      <c r="J265" s="2">
        <v>0</v>
      </c>
      <c r="K265" s="1" t="str">
        <f t="shared" si="31"/>
        <v>No Sibling/Spouse</v>
      </c>
      <c r="L265" s="2">
        <v>0</v>
      </c>
      <c r="M265" s="1" t="str">
        <f t="shared" si="32"/>
        <v>No Parent/Child</v>
      </c>
      <c r="N265" s="2">
        <v>112059</v>
      </c>
      <c r="O265" s="2">
        <v>0</v>
      </c>
      <c r="P265" s="1" t="str">
        <f t="shared" si="33"/>
        <v>Low Fare</v>
      </c>
      <c r="Q265" s="2" t="s">
        <v>15</v>
      </c>
      <c r="R265" s="1" t="str">
        <f t="shared" si="34"/>
        <v>Southampton</v>
      </c>
    </row>
    <row r="266" spans="1:18" x14ac:dyDescent="0.3">
      <c r="A266" s="2">
        <v>265</v>
      </c>
      <c r="B266" s="4">
        <v>0</v>
      </c>
      <c r="C266" s="1" t="str">
        <f t="shared" si="28"/>
        <v>Dead</v>
      </c>
      <c r="D266" s="2">
        <v>3</v>
      </c>
      <c r="E266" s="1" t="str">
        <f t="shared" si="29"/>
        <v>Third Class</v>
      </c>
      <c r="F266" s="2" t="s">
        <v>381</v>
      </c>
      <c r="G266" s="2" t="s">
        <v>17</v>
      </c>
      <c r="I266" s="1" t="str">
        <f t="shared" si="30"/>
        <v>No age</v>
      </c>
      <c r="J266" s="2">
        <v>0</v>
      </c>
      <c r="K266" s="1" t="str">
        <f t="shared" si="31"/>
        <v>No Sibling/Spouse</v>
      </c>
      <c r="L266" s="2">
        <v>0</v>
      </c>
      <c r="M266" s="1" t="str">
        <f t="shared" si="32"/>
        <v>No Parent/Child</v>
      </c>
      <c r="N266" s="2">
        <v>382649</v>
      </c>
      <c r="O266" s="2">
        <v>7.75</v>
      </c>
      <c r="P266" s="1" t="str">
        <f t="shared" si="33"/>
        <v>Low Fare</v>
      </c>
      <c r="Q266" s="2" t="s">
        <v>27</v>
      </c>
      <c r="R266" s="1" t="str">
        <f t="shared" si="34"/>
        <v>Queenstown</v>
      </c>
    </row>
    <row r="267" spans="1:18" x14ac:dyDescent="0.3">
      <c r="A267" s="2">
        <v>266</v>
      </c>
      <c r="B267" s="4">
        <v>0</v>
      </c>
      <c r="C267" s="1" t="str">
        <f t="shared" si="28"/>
        <v>Dead</v>
      </c>
      <c r="D267" s="2">
        <v>2</v>
      </c>
      <c r="E267" s="1" t="str">
        <f t="shared" si="29"/>
        <v>Second Class</v>
      </c>
      <c r="F267" s="2" t="s">
        <v>382</v>
      </c>
      <c r="G267" s="2" t="s">
        <v>13</v>
      </c>
      <c r="H267" s="2">
        <v>36</v>
      </c>
      <c r="I267" s="1" t="str">
        <f t="shared" si="30"/>
        <v>Middle-aged Adult</v>
      </c>
      <c r="J267" s="2">
        <v>0</v>
      </c>
      <c r="K267" s="1" t="str">
        <f t="shared" si="31"/>
        <v>No Sibling/Spouse</v>
      </c>
      <c r="L267" s="2">
        <v>0</v>
      </c>
      <c r="M267" s="1" t="str">
        <f t="shared" si="32"/>
        <v>No Parent/Child</v>
      </c>
      <c r="N267" s="2" t="s">
        <v>383</v>
      </c>
      <c r="O267" s="2">
        <v>10.5</v>
      </c>
      <c r="P267" s="1" t="str">
        <f t="shared" si="33"/>
        <v>Average Fare</v>
      </c>
      <c r="Q267" s="2" t="s">
        <v>15</v>
      </c>
      <c r="R267" s="1" t="str">
        <f t="shared" si="34"/>
        <v>Southampton</v>
      </c>
    </row>
    <row r="268" spans="1:18" x14ac:dyDescent="0.3">
      <c r="A268" s="2">
        <v>267</v>
      </c>
      <c r="B268" s="4">
        <v>0</v>
      </c>
      <c r="C268" s="1" t="str">
        <f t="shared" si="28"/>
        <v>Dead</v>
      </c>
      <c r="D268" s="2">
        <v>3</v>
      </c>
      <c r="E268" s="1" t="str">
        <f t="shared" si="29"/>
        <v>Third Class</v>
      </c>
      <c r="F268" s="2" t="s">
        <v>384</v>
      </c>
      <c r="G268" s="2" t="s">
        <v>13</v>
      </c>
      <c r="H268" s="2">
        <v>16</v>
      </c>
      <c r="I268" s="1" t="str">
        <f t="shared" si="30"/>
        <v>Young Adult</v>
      </c>
      <c r="J268" s="2">
        <v>4</v>
      </c>
      <c r="K268" s="1" t="str">
        <f t="shared" si="31"/>
        <v>Got Sibling/Spouse</v>
      </c>
      <c r="L268" s="2">
        <v>1</v>
      </c>
      <c r="M268" s="1" t="str">
        <f t="shared" si="32"/>
        <v>Got Parent/Child</v>
      </c>
      <c r="N268" s="2">
        <v>3101295</v>
      </c>
      <c r="O268" s="2">
        <v>39.6875</v>
      </c>
      <c r="P268" s="1" t="str">
        <f t="shared" si="33"/>
        <v>High Fare</v>
      </c>
      <c r="Q268" s="2" t="s">
        <v>15</v>
      </c>
      <c r="R268" s="1" t="str">
        <f t="shared" si="34"/>
        <v>Southampton</v>
      </c>
    </row>
    <row r="269" spans="1:18" x14ac:dyDescent="0.3">
      <c r="A269" s="2">
        <v>268</v>
      </c>
      <c r="B269" s="4">
        <v>1</v>
      </c>
      <c r="C269" s="1" t="str">
        <f t="shared" si="28"/>
        <v>Survived</v>
      </c>
      <c r="D269" s="2">
        <v>3</v>
      </c>
      <c r="E269" s="1" t="str">
        <f t="shared" si="29"/>
        <v>Third Class</v>
      </c>
      <c r="F269" s="2" t="s">
        <v>385</v>
      </c>
      <c r="G269" s="2" t="s">
        <v>13</v>
      </c>
      <c r="H269" s="2">
        <v>25</v>
      </c>
      <c r="I269" s="1" t="str">
        <f t="shared" si="30"/>
        <v>Young Adult</v>
      </c>
      <c r="J269" s="2">
        <v>1</v>
      </c>
      <c r="K269" s="1" t="str">
        <f t="shared" si="31"/>
        <v>Got Sibling/Spouse</v>
      </c>
      <c r="L269" s="2">
        <v>0</v>
      </c>
      <c r="M269" s="1" t="str">
        <f t="shared" si="32"/>
        <v>No Parent/Child</v>
      </c>
      <c r="N269" s="2">
        <v>347083</v>
      </c>
      <c r="O269" s="2">
        <v>7.7750000000000004</v>
      </c>
      <c r="P269" s="1" t="str">
        <f t="shared" si="33"/>
        <v>Low Fare</v>
      </c>
      <c r="Q269" s="2" t="s">
        <v>15</v>
      </c>
      <c r="R269" s="1" t="str">
        <f t="shared" si="34"/>
        <v>Southampton</v>
      </c>
    </row>
    <row r="270" spans="1:18" x14ac:dyDescent="0.3">
      <c r="A270" s="2">
        <v>269</v>
      </c>
      <c r="B270" s="4">
        <v>1</v>
      </c>
      <c r="C270" s="1" t="str">
        <f t="shared" si="28"/>
        <v>Survived</v>
      </c>
      <c r="D270" s="2">
        <v>1</v>
      </c>
      <c r="E270" s="1" t="str">
        <f t="shared" si="29"/>
        <v>First Class</v>
      </c>
      <c r="F270" s="2" t="s">
        <v>386</v>
      </c>
      <c r="G270" s="2" t="s">
        <v>17</v>
      </c>
      <c r="H270" s="2">
        <v>58</v>
      </c>
      <c r="I270" s="1" t="str">
        <f t="shared" si="30"/>
        <v>Elderly</v>
      </c>
      <c r="J270" s="2">
        <v>0</v>
      </c>
      <c r="K270" s="1" t="str">
        <f t="shared" si="31"/>
        <v>No Sibling/Spouse</v>
      </c>
      <c r="L270" s="2">
        <v>1</v>
      </c>
      <c r="M270" s="1" t="str">
        <f t="shared" si="32"/>
        <v>Got Parent/Child</v>
      </c>
      <c r="N270" s="2" t="s">
        <v>387</v>
      </c>
      <c r="O270" s="2">
        <v>153.46250000000001</v>
      </c>
      <c r="P270" s="1" t="str">
        <f t="shared" si="33"/>
        <v>High Fare</v>
      </c>
      <c r="Q270" s="2" t="s">
        <v>15</v>
      </c>
      <c r="R270" s="1" t="str">
        <f t="shared" si="34"/>
        <v>Southampton</v>
      </c>
    </row>
    <row r="271" spans="1:18" x14ac:dyDescent="0.3">
      <c r="A271" s="2">
        <v>270</v>
      </c>
      <c r="B271" s="4">
        <v>1</v>
      </c>
      <c r="C271" s="1" t="str">
        <f t="shared" si="28"/>
        <v>Survived</v>
      </c>
      <c r="D271" s="2">
        <v>1</v>
      </c>
      <c r="E271" s="1" t="str">
        <f t="shared" si="29"/>
        <v>First Class</v>
      </c>
      <c r="F271" s="2" t="s">
        <v>389</v>
      </c>
      <c r="G271" s="2" t="s">
        <v>17</v>
      </c>
      <c r="H271" s="2">
        <v>35</v>
      </c>
      <c r="I271" s="1" t="str">
        <f t="shared" si="30"/>
        <v>Middle-aged Adult</v>
      </c>
      <c r="J271" s="2">
        <v>0</v>
      </c>
      <c r="K271" s="1" t="str">
        <f t="shared" si="31"/>
        <v>No Sibling/Spouse</v>
      </c>
      <c r="L271" s="2">
        <v>0</v>
      </c>
      <c r="M271" s="1" t="str">
        <f t="shared" si="32"/>
        <v>No Parent/Child</v>
      </c>
      <c r="N271" s="2" t="s">
        <v>390</v>
      </c>
      <c r="O271" s="2">
        <v>135.63329999999999</v>
      </c>
      <c r="P271" s="1" t="str">
        <f t="shared" si="33"/>
        <v>High Fare</v>
      </c>
      <c r="Q271" s="2" t="s">
        <v>15</v>
      </c>
      <c r="R271" s="1" t="str">
        <f t="shared" si="34"/>
        <v>Southampton</v>
      </c>
    </row>
    <row r="272" spans="1:18" x14ac:dyDescent="0.3">
      <c r="A272" s="2">
        <v>271</v>
      </c>
      <c r="B272" s="4">
        <v>0</v>
      </c>
      <c r="C272" s="1" t="str">
        <f t="shared" si="28"/>
        <v>Dead</v>
      </c>
      <c r="D272" s="2">
        <v>1</v>
      </c>
      <c r="E272" s="1" t="str">
        <f t="shared" si="29"/>
        <v>First Class</v>
      </c>
      <c r="F272" s="2" t="s">
        <v>392</v>
      </c>
      <c r="G272" s="2" t="s">
        <v>13</v>
      </c>
      <c r="I272" s="1" t="str">
        <f t="shared" si="30"/>
        <v>No age</v>
      </c>
      <c r="J272" s="2">
        <v>0</v>
      </c>
      <c r="K272" s="1" t="str">
        <f t="shared" si="31"/>
        <v>No Sibling/Spouse</v>
      </c>
      <c r="L272" s="2">
        <v>0</v>
      </c>
      <c r="M272" s="1" t="str">
        <f t="shared" si="32"/>
        <v>No Parent/Child</v>
      </c>
      <c r="N272" s="2">
        <v>113798</v>
      </c>
      <c r="O272" s="2">
        <v>31</v>
      </c>
      <c r="P272" s="1" t="str">
        <f t="shared" si="33"/>
        <v>High Fare</v>
      </c>
      <c r="Q272" s="2" t="s">
        <v>15</v>
      </c>
      <c r="R272" s="1" t="str">
        <f t="shared" si="34"/>
        <v>Southampton</v>
      </c>
    </row>
    <row r="273" spans="1:18" x14ac:dyDescent="0.3">
      <c r="A273" s="2">
        <v>272</v>
      </c>
      <c r="B273" s="4">
        <v>1</v>
      </c>
      <c r="C273" s="1" t="str">
        <f t="shared" si="28"/>
        <v>Survived</v>
      </c>
      <c r="D273" s="2">
        <v>3</v>
      </c>
      <c r="E273" s="1" t="str">
        <f t="shared" si="29"/>
        <v>Third Class</v>
      </c>
      <c r="F273" s="2" t="s">
        <v>393</v>
      </c>
      <c r="G273" s="2" t="s">
        <v>13</v>
      </c>
      <c r="H273" s="2">
        <v>25</v>
      </c>
      <c r="I273" s="1" t="str">
        <f t="shared" si="30"/>
        <v>Young Adult</v>
      </c>
      <c r="J273" s="2">
        <v>0</v>
      </c>
      <c r="K273" s="1" t="str">
        <f t="shared" si="31"/>
        <v>No Sibling/Spouse</v>
      </c>
      <c r="L273" s="2">
        <v>0</v>
      </c>
      <c r="M273" s="1" t="str">
        <f t="shared" si="32"/>
        <v>No Parent/Child</v>
      </c>
      <c r="N273" s="2" t="s">
        <v>270</v>
      </c>
      <c r="O273" s="2">
        <v>0</v>
      </c>
      <c r="P273" s="1" t="str">
        <f t="shared" si="33"/>
        <v>Low Fare</v>
      </c>
      <c r="Q273" s="2" t="s">
        <v>15</v>
      </c>
      <c r="R273" s="1" t="str">
        <f t="shared" si="34"/>
        <v>Southampton</v>
      </c>
    </row>
    <row r="274" spans="1:18" x14ac:dyDescent="0.3">
      <c r="A274" s="2">
        <v>273</v>
      </c>
      <c r="B274" s="4">
        <v>1</v>
      </c>
      <c r="C274" s="1" t="str">
        <f t="shared" si="28"/>
        <v>Survived</v>
      </c>
      <c r="D274" s="2">
        <v>2</v>
      </c>
      <c r="E274" s="1" t="str">
        <f t="shared" si="29"/>
        <v>Second Class</v>
      </c>
      <c r="F274" s="2" t="s">
        <v>394</v>
      </c>
      <c r="G274" s="2" t="s">
        <v>17</v>
      </c>
      <c r="H274" s="2">
        <v>41</v>
      </c>
      <c r="I274" s="1" t="str">
        <f t="shared" si="30"/>
        <v>Middle-aged Adult</v>
      </c>
      <c r="J274" s="2">
        <v>0</v>
      </c>
      <c r="K274" s="1" t="str">
        <f t="shared" si="31"/>
        <v>No Sibling/Spouse</v>
      </c>
      <c r="L274" s="2">
        <v>1</v>
      </c>
      <c r="M274" s="1" t="str">
        <f t="shared" si="32"/>
        <v>Got Parent/Child</v>
      </c>
      <c r="N274" s="2">
        <v>250644</v>
      </c>
      <c r="O274" s="2">
        <v>19.5</v>
      </c>
      <c r="P274" s="1" t="str">
        <f t="shared" si="33"/>
        <v>Average Fare</v>
      </c>
      <c r="Q274" s="2" t="s">
        <v>15</v>
      </c>
      <c r="R274" s="1" t="str">
        <f t="shared" si="34"/>
        <v>Southampton</v>
      </c>
    </row>
    <row r="275" spans="1:18" x14ac:dyDescent="0.3">
      <c r="A275" s="2">
        <v>274</v>
      </c>
      <c r="B275" s="4">
        <v>0</v>
      </c>
      <c r="C275" s="1" t="str">
        <f t="shared" si="28"/>
        <v>Dead</v>
      </c>
      <c r="D275" s="2">
        <v>1</v>
      </c>
      <c r="E275" s="1" t="str">
        <f t="shared" si="29"/>
        <v>First Class</v>
      </c>
      <c r="F275" s="2" t="s">
        <v>395</v>
      </c>
      <c r="G275" s="2" t="s">
        <v>13</v>
      </c>
      <c r="H275" s="2">
        <v>37</v>
      </c>
      <c r="I275" s="1" t="str">
        <f t="shared" si="30"/>
        <v>Middle-aged Adult</v>
      </c>
      <c r="J275" s="2">
        <v>0</v>
      </c>
      <c r="K275" s="1" t="str">
        <f t="shared" si="31"/>
        <v>No Sibling/Spouse</v>
      </c>
      <c r="L275" s="2">
        <v>1</v>
      </c>
      <c r="M275" s="1" t="str">
        <f t="shared" si="32"/>
        <v>Got Parent/Child</v>
      </c>
      <c r="N275" s="2" t="s">
        <v>396</v>
      </c>
      <c r="O275" s="2">
        <v>29.7</v>
      </c>
      <c r="P275" s="1" t="str">
        <f t="shared" si="33"/>
        <v>High Fare</v>
      </c>
      <c r="Q275" s="2" t="s">
        <v>20</v>
      </c>
      <c r="R275" s="1" t="str">
        <f t="shared" si="34"/>
        <v>Cherbourg</v>
      </c>
    </row>
    <row r="276" spans="1:18" x14ac:dyDescent="0.3">
      <c r="A276" s="2">
        <v>275</v>
      </c>
      <c r="B276" s="4">
        <v>1</v>
      </c>
      <c r="C276" s="1" t="str">
        <f t="shared" si="28"/>
        <v>Survived</v>
      </c>
      <c r="D276" s="2">
        <v>3</v>
      </c>
      <c r="E276" s="1" t="str">
        <f t="shared" si="29"/>
        <v>Third Class</v>
      </c>
      <c r="F276" s="2" t="s">
        <v>1189</v>
      </c>
      <c r="G276" s="2" t="s">
        <v>17</v>
      </c>
      <c r="I276" s="1" t="str">
        <f t="shared" si="30"/>
        <v>No age</v>
      </c>
      <c r="J276" s="2">
        <v>0</v>
      </c>
      <c r="K276" s="1" t="str">
        <f t="shared" si="31"/>
        <v>No Sibling/Spouse</v>
      </c>
      <c r="L276" s="2">
        <v>0</v>
      </c>
      <c r="M276" s="1" t="str">
        <f t="shared" si="32"/>
        <v>No Parent/Child</v>
      </c>
      <c r="N276" s="2">
        <v>370375</v>
      </c>
      <c r="O276" s="2">
        <v>7.75</v>
      </c>
      <c r="P276" s="1" t="str">
        <f t="shared" si="33"/>
        <v>Low Fare</v>
      </c>
      <c r="Q276" s="2" t="s">
        <v>27</v>
      </c>
      <c r="R276" s="1" t="str">
        <f t="shared" si="34"/>
        <v>Queenstown</v>
      </c>
    </row>
    <row r="277" spans="1:18" x14ac:dyDescent="0.3">
      <c r="A277" s="2">
        <v>276</v>
      </c>
      <c r="B277" s="4">
        <v>1</v>
      </c>
      <c r="C277" s="1" t="str">
        <f t="shared" si="28"/>
        <v>Survived</v>
      </c>
      <c r="D277" s="2">
        <v>1</v>
      </c>
      <c r="E277" s="1" t="str">
        <f t="shared" si="29"/>
        <v>First Class</v>
      </c>
      <c r="F277" s="2" t="s">
        <v>398</v>
      </c>
      <c r="G277" s="2" t="s">
        <v>17</v>
      </c>
      <c r="H277" s="2">
        <v>63</v>
      </c>
      <c r="I277" s="1" t="str">
        <f t="shared" si="30"/>
        <v>Elderly</v>
      </c>
      <c r="J277" s="2">
        <v>1</v>
      </c>
      <c r="K277" s="1" t="str">
        <f t="shared" si="31"/>
        <v>Got Sibling/Spouse</v>
      </c>
      <c r="L277" s="2">
        <v>0</v>
      </c>
      <c r="M277" s="1" t="str">
        <f t="shared" si="32"/>
        <v>No Parent/Child</v>
      </c>
      <c r="N277" s="2">
        <v>13502</v>
      </c>
      <c r="O277" s="2">
        <v>77.958299999999994</v>
      </c>
      <c r="P277" s="1" t="str">
        <f t="shared" si="33"/>
        <v>High Fare</v>
      </c>
      <c r="Q277" s="2" t="s">
        <v>15</v>
      </c>
      <c r="R277" s="1" t="str">
        <f t="shared" si="34"/>
        <v>Southampton</v>
      </c>
    </row>
    <row r="278" spans="1:18" x14ac:dyDescent="0.3">
      <c r="A278" s="2">
        <v>277</v>
      </c>
      <c r="B278" s="4">
        <v>0</v>
      </c>
      <c r="C278" s="1" t="str">
        <f t="shared" si="28"/>
        <v>Dead</v>
      </c>
      <c r="D278" s="2">
        <v>3</v>
      </c>
      <c r="E278" s="1" t="str">
        <f t="shared" si="29"/>
        <v>Third Class</v>
      </c>
      <c r="F278" s="2" t="s">
        <v>400</v>
      </c>
      <c r="G278" s="2" t="s">
        <v>17</v>
      </c>
      <c r="H278" s="2">
        <v>45</v>
      </c>
      <c r="I278" s="1" t="str">
        <f t="shared" si="30"/>
        <v>Middle-aged Adult</v>
      </c>
      <c r="J278" s="2">
        <v>0</v>
      </c>
      <c r="K278" s="1" t="str">
        <f t="shared" si="31"/>
        <v>No Sibling/Spouse</v>
      </c>
      <c r="L278" s="2">
        <v>0</v>
      </c>
      <c r="M278" s="1" t="str">
        <f t="shared" si="32"/>
        <v>No Parent/Child</v>
      </c>
      <c r="N278" s="2">
        <v>347073</v>
      </c>
      <c r="O278" s="2">
        <v>7.75</v>
      </c>
      <c r="P278" s="1" t="str">
        <f t="shared" si="33"/>
        <v>Low Fare</v>
      </c>
      <c r="Q278" s="2" t="s">
        <v>15</v>
      </c>
      <c r="R278" s="1" t="str">
        <f t="shared" si="34"/>
        <v>Southampton</v>
      </c>
    </row>
    <row r="279" spans="1:18" x14ac:dyDescent="0.3">
      <c r="A279" s="2">
        <v>278</v>
      </c>
      <c r="B279" s="4">
        <v>0</v>
      </c>
      <c r="C279" s="1" t="str">
        <f t="shared" si="28"/>
        <v>Dead</v>
      </c>
      <c r="D279" s="2">
        <v>2</v>
      </c>
      <c r="E279" s="1" t="str">
        <f t="shared" si="29"/>
        <v>Second Class</v>
      </c>
      <c r="F279" s="2" t="s">
        <v>1212</v>
      </c>
      <c r="G279" s="2" t="s">
        <v>13</v>
      </c>
      <c r="I279" s="1" t="str">
        <f t="shared" si="30"/>
        <v>No age</v>
      </c>
      <c r="J279" s="2">
        <v>0</v>
      </c>
      <c r="K279" s="1" t="str">
        <f t="shared" si="31"/>
        <v>No Sibling/Spouse</v>
      </c>
      <c r="L279" s="2">
        <v>0</v>
      </c>
      <c r="M279" s="1" t="str">
        <f t="shared" si="32"/>
        <v>No Parent/Child</v>
      </c>
      <c r="N279" s="2">
        <v>239853</v>
      </c>
      <c r="O279" s="2">
        <v>0</v>
      </c>
      <c r="P279" s="1" t="str">
        <f t="shared" si="33"/>
        <v>Low Fare</v>
      </c>
      <c r="Q279" s="2" t="s">
        <v>15</v>
      </c>
      <c r="R279" s="1" t="str">
        <f t="shared" si="34"/>
        <v>Southampton</v>
      </c>
    </row>
    <row r="280" spans="1:18" x14ac:dyDescent="0.3">
      <c r="A280" s="2">
        <v>279</v>
      </c>
      <c r="B280" s="4">
        <v>0</v>
      </c>
      <c r="C280" s="1" t="str">
        <f t="shared" si="28"/>
        <v>Dead</v>
      </c>
      <c r="D280" s="2">
        <v>3</v>
      </c>
      <c r="E280" s="1" t="str">
        <f t="shared" si="29"/>
        <v>Third Class</v>
      </c>
      <c r="F280" s="2" t="s">
        <v>401</v>
      </c>
      <c r="G280" s="2" t="s">
        <v>13</v>
      </c>
      <c r="H280" s="2">
        <v>7</v>
      </c>
      <c r="I280" s="1" t="str">
        <f t="shared" si="30"/>
        <v>Young Adult</v>
      </c>
      <c r="J280" s="2">
        <v>4</v>
      </c>
      <c r="K280" s="1" t="str">
        <f t="shared" si="31"/>
        <v>Got Sibling/Spouse</v>
      </c>
      <c r="L280" s="2">
        <v>1</v>
      </c>
      <c r="M280" s="1" t="str">
        <f t="shared" si="32"/>
        <v>Got Parent/Child</v>
      </c>
      <c r="N280" s="2">
        <v>382652</v>
      </c>
      <c r="O280" s="2">
        <v>29.125</v>
      </c>
      <c r="P280" s="1" t="str">
        <f t="shared" si="33"/>
        <v>High Fare</v>
      </c>
      <c r="Q280" s="2" t="s">
        <v>27</v>
      </c>
      <c r="R280" s="1" t="str">
        <f t="shared" si="34"/>
        <v>Queenstown</v>
      </c>
    </row>
    <row r="281" spans="1:18" x14ac:dyDescent="0.3">
      <c r="A281" s="2">
        <v>280</v>
      </c>
      <c r="B281" s="4">
        <v>1</v>
      </c>
      <c r="C281" s="1" t="str">
        <f t="shared" si="28"/>
        <v>Survived</v>
      </c>
      <c r="D281" s="2">
        <v>3</v>
      </c>
      <c r="E281" s="1" t="str">
        <f t="shared" si="29"/>
        <v>Third Class</v>
      </c>
      <c r="F281" s="2" t="s">
        <v>402</v>
      </c>
      <c r="G281" s="2" t="s">
        <v>17</v>
      </c>
      <c r="H281" s="2">
        <v>35</v>
      </c>
      <c r="I281" s="1" t="str">
        <f t="shared" si="30"/>
        <v>Middle-aged Adult</v>
      </c>
      <c r="J281" s="2">
        <v>1</v>
      </c>
      <c r="K281" s="1" t="str">
        <f t="shared" si="31"/>
        <v>Got Sibling/Spouse</v>
      </c>
      <c r="L281" s="2">
        <v>1</v>
      </c>
      <c r="M281" s="1" t="str">
        <f t="shared" si="32"/>
        <v>Got Parent/Child</v>
      </c>
      <c r="N281" s="2" t="s">
        <v>403</v>
      </c>
      <c r="O281" s="2">
        <v>20.25</v>
      </c>
      <c r="P281" s="1" t="str">
        <f t="shared" si="33"/>
        <v>High Fare</v>
      </c>
      <c r="Q281" s="2" t="s">
        <v>15</v>
      </c>
      <c r="R281" s="1" t="str">
        <f t="shared" si="34"/>
        <v>Southampton</v>
      </c>
    </row>
    <row r="282" spans="1:18" x14ac:dyDescent="0.3">
      <c r="A282" s="2">
        <v>281</v>
      </c>
      <c r="B282" s="4">
        <v>0</v>
      </c>
      <c r="C282" s="1" t="str">
        <f t="shared" si="28"/>
        <v>Dead</v>
      </c>
      <c r="D282" s="2">
        <v>3</v>
      </c>
      <c r="E282" s="1" t="str">
        <f t="shared" si="29"/>
        <v>Third Class</v>
      </c>
      <c r="F282" s="2" t="s">
        <v>404</v>
      </c>
      <c r="G282" s="2" t="s">
        <v>13</v>
      </c>
      <c r="H282" s="2">
        <v>65</v>
      </c>
      <c r="I282" s="1" t="str">
        <f t="shared" si="30"/>
        <v>Elderly</v>
      </c>
      <c r="J282" s="2">
        <v>0</v>
      </c>
      <c r="K282" s="1" t="str">
        <f t="shared" si="31"/>
        <v>No Sibling/Spouse</v>
      </c>
      <c r="L282" s="2">
        <v>0</v>
      </c>
      <c r="M282" s="1" t="str">
        <f t="shared" si="32"/>
        <v>No Parent/Child</v>
      </c>
      <c r="N282" s="2">
        <v>336439</v>
      </c>
      <c r="O282" s="2">
        <v>7.75</v>
      </c>
      <c r="P282" s="1" t="str">
        <f t="shared" si="33"/>
        <v>Low Fare</v>
      </c>
      <c r="Q282" s="2" t="s">
        <v>27</v>
      </c>
      <c r="R282" s="1" t="str">
        <f t="shared" si="34"/>
        <v>Queenstown</v>
      </c>
    </row>
    <row r="283" spans="1:18" x14ac:dyDescent="0.3">
      <c r="A283" s="2">
        <v>282</v>
      </c>
      <c r="B283" s="4">
        <v>0</v>
      </c>
      <c r="C283" s="1" t="str">
        <f t="shared" si="28"/>
        <v>Dead</v>
      </c>
      <c r="D283" s="2">
        <v>3</v>
      </c>
      <c r="E283" s="1" t="str">
        <f t="shared" si="29"/>
        <v>Third Class</v>
      </c>
      <c r="F283" s="2" t="s">
        <v>405</v>
      </c>
      <c r="G283" s="2" t="s">
        <v>13</v>
      </c>
      <c r="H283" s="2">
        <v>28</v>
      </c>
      <c r="I283" s="1" t="str">
        <f t="shared" si="30"/>
        <v>Young Adult</v>
      </c>
      <c r="J283" s="2">
        <v>0</v>
      </c>
      <c r="K283" s="1" t="str">
        <f t="shared" si="31"/>
        <v>No Sibling/Spouse</v>
      </c>
      <c r="L283" s="2">
        <v>0</v>
      </c>
      <c r="M283" s="1" t="str">
        <f t="shared" si="32"/>
        <v>No Parent/Child</v>
      </c>
      <c r="N283" s="2">
        <v>347464</v>
      </c>
      <c r="O283" s="2">
        <v>7.8541999999999996</v>
      </c>
      <c r="P283" s="1" t="str">
        <f t="shared" si="33"/>
        <v>Low Fare</v>
      </c>
      <c r="Q283" s="2" t="s">
        <v>15</v>
      </c>
      <c r="R283" s="1" t="str">
        <f t="shared" si="34"/>
        <v>Southampton</v>
      </c>
    </row>
    <row r="284" spans="1:18" x14ac:dyDescent="0.3">
      <c r="A284" s="2">
        <v>283</v>
      </c>
      <c r="B284" s="4">
        <v>0</v>
      </c>
      <c r="C284" s="1" t="str">
        <f t="shared" si="28"/>
        <v>Dead</v>
      </c>
      <c r="D284" s="2">
        <v>3</v>
      </c>
      <c r="E284" s="1" t="str">
        <f t="shared" si="29"/>
        <v>Third Class</v>
      </c>
      <c r="F284" s="2" t="s">
        <v>406</v>
      </c>
      <c r="G284" s="2" t="s">
        <v>13</v>
      </c>
      <c r="H284" s="2">
        <v>16</v>
      </c>
      <c r="I284" s="1" t="str">
        <f t="shared" si="30"/>
        <v>Young Adult</v>
      </c>
      <c r="J284" s="2">
        <v>0</v>
      </c>
      <c r="K284" s="1" t="str">
        <f t="shared" si="31"/>
        <v>No Sibling/Spouse</v>
      </c>
      <c r="L284" s="2">
        <v>0</v>
      </c>
      <c r="M284" s="1" t="str">
        <f t="shared" si="32"/>
        <v>No Parent/Child</v>
      </c>
      <c r="N284" s="2">
        <v>345778</v>
      </c>
      <c r="O284" s="2">
        <v>9.5</v>
      </c>
      <c r="P284" s="1" t="str">
        <f t="shared" si="33"/>
        <v>Low Fare</v>
      </c>
      <c r="Q284" s="2" t="s">
        <v>15</v>
      </c>
      <c r="R284" s="1" t="str">
        <f t="shared" si="34"/>
        <v>Southampton</v>
      </c>
    </row>
    <row r="285" spans="1:18" x14ac:dyDescent="0.3">
      <c r="A285" s="2">
        <v>284</v>
      </c>
      <c r="B285" s="4">
        <v>1</v>
      </c>
      <c r="C285" s="1" t="str">
        <f t="shared" si="28"/>
        <v>Survived</v>
      </c>
      <c r="D285" s="2">
        <v>3</v>
      </c>
      <c r="E285" s="1" t="str">
        <f t="shared" si="29"/>
        <v>Third Class</v>
      </c>
      <c r="F285" s="2" t="s">
        <v>407</v>
      </c>
      <c r="G285" s="2" t="s">
        <v>13</v>
      </c>
      <c r="H285" s="2">
        <v>19</v>
      </c>
      <c r="I285" s="1" t="str">
        <f t="shared" si="30"/>
        <v>Young Adult</v>
      </c>
      <c r="J285" s="2">
        <v>0</v>
      </c>
      <c r="K285" s="1" t="str">
        <f t="shared" si="31"/>
        <v>No Sibling/Spouse</v>
      </c>
      <c r="L285" s="2">
        <v>0</v>
      </c>
      <c r="M285" s="1" t="str">
        <f t="shared" si="32"/>
        <v>No Parent/Child</v>
      </c>
      <c r="N285" s="2" t="s">
        <v>408</v>
      </c>
      <c r="O285" s="2">
        <v>8.0500000000000007</v>
      </c>
      <c r="P285" s="1" t="str">
        <f t="shared" si="33"/>
        <v>Low Fare</v>
      </c>
      <c r="Q285" s="2" t="s">
        <v>15</v>
      </c>
      <c r="R285" s="1" t="str">
        <f t="shared" si="34"/>
        <v>Southampton</v>
      </c>
    </row>
    <row r="286" spans="1:18" x14ac:dyDescent="0.3">
      <c r="A286" s="2">
        <v>285</v>
      </c>
      <c r="B286" s="4">
        <v>0</v>
      </c>
      <c r="C286" s="1" t="str">
        <f t="shared" si="28"/>
        <v>Dead</v>
      </c>
      <c r="D286" s="2">
        <v>1</v>
      </c>
      <c r="E286" s="1" t="str">
        <f t="shared" si="29"/>
        <v>First Class</v>
      </c>
      <c r="F286" s="2" t="s">
        <v>409</v>
      </c>
      <c r="G286" s="2" t="s">
        <v>13</v>
      </c>
      <c r="I286" s="1" t="str">
        <f t="shared" si="30"/>
        <v>No age</v>
      </c>
      <c r="J286" s="2">
        <v>0</v>
      </c>
      <c r="K286" s="1" t="str">
        <f t="shared" si="31"/>
        <v>No Sibling/Spouse</v>
      </c>
      <c r="L286" s="2">
        <v>0</v>
      </c>
      <c r="M286" s="1" t="str">
        <f t="shared" si="32"/>
        <v>No Parent/Child</v>
      </c>
      <c r="N286" s="2">
        <v>113056</v>
      </c>
      <c r="O286" s="2">
        <v>26</v>
      </c>
      <c r="P286" s="1" t="str">
        <f t="shared" si="33"/>
        <v>High Fare</v>
      </c>
      <c r="Q286" s="2" t="s">
        <v>15</v>
      </c>
      <c r="R286" s="1" t="str">
        <f t="shared" si="34"/>
        <v>Southampton</v>
      </c>
    </row>
    <row r="287" spans="1:18" x14ac:dyDescent="0.3">
      <c r="A287" s="2">
        <v>286</v>
      </c>
      <c r="B287" s="4">
        <v>0</v>
      </c>
      <c r="C287" s="1" t="str">
        <f t="shared" si="28"/>
        <v>Dead</v>
      </c>
      <c r="D287" s="2">
        <v>3</v>
      </c>
      <c r="E287" s="1" t="str">
        <f t="shared" si="29"/>
        <v>Third Class</v>
      </c>
      <c r="F287" s="2" t="s">
        <v>411</v>
      </c>
      <c r="G287" s="2" t="s">
        <v>13</v>
      </c>
      <c r="H287" s="2">
        <v>33</v>
      </c>
      <c r="I287" s="1" t="str">
        <f t="shared" si="30"/>
        <v>Young Adult</v>
      </c>
      <c r="J287" s="2">
        <v>0</v>
      </c>
      <c r="K287" s="1" t="str">
        <f t="shared" si="31"/>
        <v>No Sibling/Spouse</v>
      </c>
      <c r="L287" s="2">
        <v>0</v>
      </c>
      <c r="M287" s="1" t="str">
        <f t="shared" si="32"/>
        <v>No Parent/Child</v>
      </c>
      <c r="N287" s="2">
        <v>349239</v>
      </c>
      <c r="O287" s="2">
        <v>8.6624999999999996</v>
      </c>
      <c r="P287" s="1" t="str">
        <f t="shared" si="33"/>
        <v>Low Fare</v>
      </c>
      <c r="Q287" s="2" t="s">
        <v>20</v>
      </c>
      <c r="R287" s="1" t="str">
        <f t="shared" si="34"/>
        <v>Cherbourg</v>
      </c>
    </row>
    <row r="288" spans="1:18" x14ac:dyDescent="0.3">
      <c r="A288" s="2">
        <v>287</v>
      </c>
      <c r="B288" s="4">
        <v>1</v>
      </c>
      <c r="C288" s="1" t="str">
        <f t="shared" si="28"/>
        <v>Survived</v>
      </c>
      <c r="D288" s="2">
        <v>3</v>
      </c>
      <c r="E288" s="1" t="str">
        <f t="shared" si="29"/>
        <v>Third Class</v>
      </c>
      <c r="F288" s="2" t="s">
        <v>412</v>
      </c>
      <c r="G288" s="2" t="s">
        <v>13</v>
      </c>
      <c r="H288" s="2">
        <v>30</v>
      </c>
      <c r="I288" s="1" t="str">
        <f t="shared" si="30"/>
        <v>Young Adult</v>
      </c>
      <c r="J288" s="2">
        <v>0</v>
      </c>
      <c r="K288" s="1" t="str">
        <f t="shared" si="31"/>
        <v>No Sibling/Spouse</v>
      </c>
      <c r="L288" s="2">
        <v>0</v>
      </c>
      <c r="M288" s="1" t="str">
        <f t="shared" si="32"/>
        <v>No Parent/Child</v>
      </c>
      <c r="N288" s="2">
        <v>345774</v>
      </c>
      <c r="O288" s="2">
        <v>9.5</v>
      </c>
      <c r="P288" s="1" t="str">
        <f t="shared" si="33"/>
        <v>Low Fare</v>
      </c>
      <c r="Q288" s="2" t="s">
        <v>15</v>
      </c>
      <c r="R288" s="1" t="str">
        <f t="shared" si="34"/>
        <v>Southampton</v>
      </c>
    </row>
    <row r="289" spans="1:18" x14ac:dyDescent="0.3">
      <c r="A289" s="2">
        <v>288</v>
      </c>
      <c r="B289" s="4">
        <v>0</v>
      </c>
      <c r="C289" s="1" t="str">
        <f t="shared" si="28"/>
        <v>Dead</v>
      </c>
      <c r="D289" s="2">
        <v>3</v>
      </c>
      <c r="E289" s="1" t="str">
        <f t="shared" si="29"/>
        <v>Third Class</v>
      </c>
      <c r="F289" s="2" t="s">
        <v>413</v>
      </c>
      <c r="G289" s="2" t="s">
        <v>13</v>
      </c>
      <c r="H289" s="2">
        <v>22</v>
      </c>
      <c r="I289" s="1" t="str">
        <f t="shared" si="30"/>
        <v>Young Adult</v>
      </c>
      <c r="J289" s="2">
        <v>0</v>
      </c>
      <c r="K289" s="1" t="str">
        <f t="shared" si="31"/>
        <v>No Sibling/Spouse</v>
      </c>
      <c r="L289" s="2">
        <v>0</v>
      </c>
      <c r="M289" s="1" t="str">
        <f t="shared" si="32"/>
        <v>No Parent/Child</v>
      </c>
      <c r="N289" s="2">
        <v>349206</v>
      </c>
      <c r="O289" s="2">
        <v>7.8958000000000004</v>
      </c>
      <c r="P289" s="1" t="str">
        <f t="shared" si="33"/>
        <v>Low Fare</v>
      </c>
      <c r="Q289" s="2" t="s">
        <v>15</v>
      </c>
      <c r="R289" s="1" t="str">
        <f t="shared" si="34"/>
        <v>Southampton</v>
      </c>
    </row>
    <row r="290" spans="1:18" x14ac:dyDescent="0.3">
      <c r="A290" s="2">
        <v>289</v>
      </c>
      <c r="B290" s="4">
        <v>1</v>
      </c>
      <c r="C290" s="1" t="str">
        <f t="shared" si="28"/>
        <v>Survived</v>
      </c>
      <c r="D290" s="2">
        <v>2</v>
      </c>
      <c r="E290" s="1" t="str">
        <f t="shared" si="29"/>
        <v>Second Class</v>
      </c>
      <c r="F290" s="2" t="s">
        <v>414</v>
      </c>
      <c r="G290" s="2" t="s">
        <v>13</v>
      </c>
      <c r="H290" s="2">
        <v>42</v>
      </c>
      <c r="I290" s="1" t="str">
        <f t="shared" si="30"/>
        <v>Middle-aged Adult</v>
      </c>
      <c r="J290" s="2">
        <v>0</v>
      </c>
      <c r="K290" s="1" t="str">
        <f t="shared" si="31"/>
        <v>No Sibling/Spouse</v>
      </c>
      <c r="L290" s="2">
        <v>0</v>
      </c>
      <c r="M290" s="1" t="str">
        <f t="shared" si="32"/>
        <v>No Parent/Child</v>
      </c>
      <c r="N290" s="2">
        <v>237798</v>
      </c>
      <c r="O290" s="2">
        <v>13</v>
      </c>
      <c r="P290" s="1" t="str">
        <f t="shared" si="33"/>
        <v>Average Fare</v>
      </c>
      <c r="Q290" s="2" t="s">
        <v>15</v>
      </c>
      <c r="R290" s="1" t="str">
        <f t="shared" si="34"/>
        <v>Southampton</v>
      </c>
    </row>
    <row r="291" spans="1:18" x14ac:dyDescent="0.3">
      <c r="A291" s="2">
        <v>290</v>
      </c>
      <c r="B291" s="4">
        <v>1</v>
      </c>
      <c r="C291" s="1" t="str">
        <f t="shared" si="28"/>
        <v>Survived</v>
      </c>
      <c r="D291" s="2">
        <v>3</v>
      </c>
      <c r="E291" s="1" t="str">
        <f t="shared" si="29"/>
        <v>Third Class</v>
      </c>
      <c r="F291" s="2" t="s">
        <v>415</v>
      </c>
      <c r="G291" s="2" t="s">
        <v>17</v>
      </c>
      <c r="H291" s="2">
        <v>22</v>
      </c>
      <c r="I291" s="1" t="str">
        <f t="shared" si="30"/>
        <v>Young Adult</v>
      </c>
      <c r="J291" s="2">
        <v>0</v>
      </c>
      <c r="K291" s="1" t="str">
        <f t="shared" si="31"/>
        <v>No Sibling/Spouse</v>
      </c>
      <c r="L291" s="2">
        <v>0</v>
      </c>
      <c r="M291" s="1" t="str">
        <f t="shared" si="32"/>
        <v>No Parent/Child</v>
      </c>
      <c r="N291" s="2">
        <v>370373</v>
      </c>
      <c r="O291" s="2">
        <v>7.75</v>
      </c>
      <c r="P291" s="1" t="str">
        <f t="shared" si="33"/>
        <v>Low Fare</v>
      </c>
      <c r="Q291" s="2" t="s">
        <v>27</v>
      </c>
      <c r="R291" s="1" t="str">
        <f t="shared" si="34"/>
        <v>Queenstown</v>
      </c>
    </row>
    <row r="292" spans="1:18" x14ac:dyDescent="0.3">
      <c r="A292" s="2">
        <v>291</v>
      </c>
      <c r="B292" s="4">
        <v>1</v>
      </c>
      <c r="C292" s="1" t="str">
        <f t="shared" si="28"/>
        <v>Survived</v>
      </c>
      <c r="D292" s="2">
        <v>1</v>
      </c>
      <c r="E292" s="1" t="str">
        <f t="shared" si="29"/>
        <v>First Class</v>
      </c>
      <c r="F292" s="2" t="s">
        <v>1171</v>
      </c>
      <c r="G292" s="2" t="s">
        <v>17</v>
      </c>
      <c r="H292" s="2">
        <v>26</v>
      </c>
      <c r="I292" s="1" t="str">
        <f t="shared" si="30"/>
        <v>Young Adult</v>
      </c>
      <c r="J292" s="2">
        <v>0</v>
      </c>
      <c r="K292" s="1" t="str">
        <f t="shared" si="31"/>
        <v>No Sibling/Spouse</v>
      </c>
      <c r="L292" s="2">
        <v>0</v>
      </c>
      <c r="M292" s="1" t="str">
        <f t="shared" si="32"/>
        <v>No Parent/Child</v>
      </c>
      <c r="N292" s="2">
        <v>19877</v>
      </c>
      <c r="O292" s="2">
        <v>78.849999999999994</v>
      </c>
      <c r="P292" s="1" t="str">
        <f t="shared" si="33"/>
        <v>High Fare</v>
      </c>
      <c r="Q292" s="2" t="s">
        <v>15</v>
      </c>
      <c r="R292" s="1" t="str">
        <f t="shared" si="34"/>
        <v>Southampton</v>
      </c>
    </row>
    <row r="293" spans="1:18" x14ac:dyDescent="0.3">
      <c r="A293" s="2">
        <v>292</v>
      </c>
      <c r="B293" s="4">
        <v>1</v>
      </c>
      <c r="C293" s="1" t="str">
        <f t="shared" si="28"/>
        <v>Survived</v>
      </c>
      <c r="D293" s="2">
        <v>1</v>
      </c>
      <c r="E293" s="1" t="str">
        <f t="shared" si="29"/>
        <v>First Class</v>
      </c>
      <c r="F293" s="2" t="s">
        <v>416</v>
      </c>
      <c r="G293" s="2" t="s">
        <v>17</v>
      </c>
      <c r="H293" s="2">
        <v>19</v>
      </c>
      <c r="I293" s="1" t="str">
        <f t="shared" si="30"/>
        <v>Young Adult</v>
      </c>
      <c r="J293" s="2">
        <v>1</v>
      </c>
      <c r="K293" s="1" t="str">
        <f t="shared" si="31"/>
        <v>Got Sibling/Spouse</v>
      </c>
      <c r="L293" s="2">
        <v>0</v>
      </c>
      <c r="M293" s="1" t="str">
        <f t="shared" si="32"/>
        <v>No Parent/Child</v>
      </c>
      <c r="N293" s="2">
        <v>11967</v>
      </c>
      <c r="O293" s="2">
        <v>91.0792</v>
      </c>
      <c r="P293" s="1" t="str">
        <f t="shared" si="33"/>
        <v>High Fare</v>
      </c>
      <c r="Q293" s="2" t="s">
        <v>20</v>
      </c>
      <c r="R293" s="1" t="str">
        <f t="shared" si="34"/>
        <v>Cherbourg</v>
      </c>
    </row>
    <row r="294" spans="1:18" x14ac:dyDescent="0.3">
      <c r="A294" s="2">
        <v>293</v>
      </c>
      <c r="B294" s="4">
        <v>0</v>
      </c>
      <c r="C294" s="1" t="str">
        <f t="shared" si="28"/>
        <v>Dead</v>
      </c>
      <c r="D294" s="2">
        <v>2</v>
      </c>
      <c r="E294" s="1" t="str">
        <f t="shared" si="29"/>
        <v>Second Class</v>
      </c>
      <c r="F294" s="2" t="s">
        <v>418</v>
      </c>
      <c r="G294" s="2" t="s">
        <v>13</v>
      </c>
      <c r="H294" s="2">
        <v>36</v>
      </c>
      <c r="I294" s="1" t="str">
        <f t="shared" si="30"/>
        <v>Middle-aged Adult</v>
      </c>
      <c r="J294" s="2">
        <v>0</v>
      </c>
      <c r="K294" s="1" t="str">
        <f t="shared" si="31"/>
        <v>No Sibling/Spouse</v>
      </c>
      <c r="L294" s="2">
        <v>0</v>
      </c>
      <c r="M294" s="1" t="str">
        <f t="shared" si="32"/>
        <v>No Parent/Child</v>
      </c>
      <c r="N294" s="2" t="s">
        <v>419</v>
      </c>
      <c r="O294" s="2">
        <v>12.875</v>
      </c>
      <c r="P294" s="1" t="str">
        <f t="shared" si="33"/>
        <v>Average Fare</v>
      </c>
      <c r="Q294" s="2" t="s">
        <v>20</v>
      </c>
      <c r="R294" s="1" t="str">
        <f t="shared" si="34"/>
        <v>Cherbourg</v>
      </c>
    </row>
    <row r="295" spans="1:18" x14ac:dyDescent="0.3">
      <c r="A295" s="2">
        <v>294</v>
      </c>
      <c r="B295" s="4">
        <v>0</v>
      </c>
      <c r="C295" s="1" t="str">
        <f t="shared" si="28"/>
        <v>Dead</v>
      </c>
      <c r="D295" s="2">
        <v>3</v>
      </c>
      <c r="E295" s="1" t="str">
        <f t="shared" si="29"/>
        <v>Third Class</v>
      </c>
      <c r="F295" s="2" t="s">
        <v>421</v>
      </c>
      <c r="G295" s="2" t="s">
        <v>17</v>
      </c>
      <c r="H295" s="2">
        <v>24</v>
      </c>
      <c r="I295" s="1" t="str">
        <f t="shared" si="30"/>
        <v>Young Adult</v>
      </c>
      <c r="J295" s="2">
        <v>0</v>
      </c>
      <c r="K295" s="1" t="str">
        <f t="shared" si="31"/>
        <v>No Sibling/Spouse</v>
      </c>
      <c r="L295" s="2">
        <v>0</v>
      </c>
      <c r="M295" s="1" t="str">
        <f t="shared" si="32"/>
        <v>No Parent/Child</v>
      </c>
      <c r="N295" s="2">
        <v>349236</v>
      </c>
      <c r="O295" s="2">
        <v>8.85</v>
      </c>
      <c r="P295" s="1" t="str">
        <f t="shared" si="33"/>
        <v>Low Fare</v>
      </c>
      <c r="Q295" s="2" t="s">
        <v>15</v>
      </c>
      <c r="R295" s="1" t="str">
        <f t="shared" si="34"/>
        <v>Southampton</v>
      </c>
    </row>
    <row r="296" spans="1:18" x14ac:dyDescent="0.3">
      <c r="A296" s="2">
        <v>295</v>
      </c>
      <c r="B296" s="4">
        <v>0</v>
      </c>
      <c r="C296" s="1" t="str">
        <f t="shared" si="28"/>
        <v>Dead</v>
      </c>
      <c r="D296" s="2">
        <v>3</v>
      </c>
      <c r="E296" s="1" t="str">
        <f t="shared" si="29"/>
        <v>Third Class</v>
      </c>
      <c r="F296" s="2" t="s">
        <v>422</v>
      </c>
      <c r="G296" s="2" t="s">
        <v>13</v>
      </c>
      <c r="H296" s="2">
        <v>24</v>
      </c>
      <c r="I296" s="1" t="str">
        <f t="shared" si="30"/>
        <v>Young Adult</v>
      </c>
      <c r="J296" s="2">
        <v>0</v>
      </c>
      <c r="K296" s="1" t="str">
        <f t="shared" si="31"/>
        <v>No Sibling/Spouse</v>
      </c>
      <c r="L296" s="2">
        <v>0</v>
      </c>
      <c r="M296" s="1" t="str">
        <f t="shared" si="32"/>
        <v>No Parent/Child</v>
      </c>
      <c r="N296" s="2">
        <v>349233</v>
      </c>
      <c r="O296" s="2">
        <v>7.8958000000000004</v>
      </c>
      <c r="P296" s="1" t="str">
        <f t="shared" si="33"/>
        <v>Low Fare</v>
      </c>
      <c r="Q296" s="2" t="s">
        <v>15</v>
      </c>
      <c r="R296" s="1" t="str">
        <f t="shared" si="34"/>
        <v>Southampton</v>
      </c>
    </row>
    <row r="297" spans="1:18" x14ac:dyDescent="0.3">
      <c r="A297" s="2">
        <v>296</v>
      </c>
      <c r="B297" s="4">
        <v>0</v>
      </c>
      <c r="C297" s="1" t="str">
        <f t="shared" si="28"/>
        <v>Dead</v>
      </c>
      <c r="D297" s="2">
        <v>1</v>
      </c>
      <c r="E297" s="1" t="str">
        <f t="shared" si="29"/>
        <v>First Class</v>
      </c>
      <c r="F297" s="2" t="s">
        <v>423</v>
      </c>
      <c r="G297" s="2" t="s">
        <v>13</v>
      </c>
      <c r="I297" s="1" t="str">
        <f t="shared" si="30"/>
        <v>No age</v>
      </c>
      <c r="J297" s="2">
        <v>0</v>
      </c>
      <c r="K297" s="1" t="str">
        <f t="shared" si="31"/>
        <v>No Sibling/Spouse</v>
      </c>
      <c r="L297" s="2">
        <v>0</v>
      </c>
      <c r="M297" s="1" t="str">
        <f t="shared" si="32"/>
        <v>No Parent/Child</v>
      </c>
      <c r="N297" s="2" t="s">
        <v>424</v>
      </c>
      <c r="O297" s="2">
        <v>27.720800000000001</v>
      </c>
      <c r="P297" s="1" t="str">
        <f t="shared" si="33"/>
        <v>High Fare</v>
      </c>
      <c r="Q297" s="2" t="s">
        <v>20</v>
      </c>
      <c r="R297" s="1" t="str">
        <f t="shared" si="34"/>
        <v>Cherbourg</v>
      </c>
    </row>
    <row r="298" spans="1:18" x14ac:dyDescent="0.3">
      <c r="A298" s="2">
        <v>297</v>
      </c>
      <c r="B298" s="4">
        <v>0</v>
      </c>
      <c r="C298" s="1" t="str">
        <f t="shared" si="28"/>
        <v>Dead</v>
      </c>
      <c r="D298" s="2">
        <v>3</v>
      </c>
      <c r="E298" s="1" t="str">
        <f t="shared" si="29"/>
        <v>Third Class</v>
      </c>
      <c r="F298" s="2" t="s">
        <v>425</v>
      </c>
      <c r="G298" s="2" t="s">
        <v>13</v>
      </c>
      <c r="H298" s="2">
        <v>23.5</v>
      </c>
      <c r="I298" s="1" t="str">
        <f t="shared" si="30"/>
        <v>Young Adult</v>
      </c>
      <c r="J298" s="2">
        <v>0</v>
      </c>
      <c r="K298" s="1" t="str">
        <f t="shared" si="31"/>
        <v>No Sibling/Spouse</v>
      </c>
      <c r="L298" s="2">
        <v>0</v>
      </c>
      <c r="M298" s="1" t="str">
        <f t="shared" si="32"/>
        <v>No Parent/Child</v>
      </c>
      <c r="N298" s="2">
        <v>2693</v>
      </c>
      <c r="O298" s="2">
        <v>7.2291999999999996</v>
      </c>
      <c r="P298" s="1" t="str">
        <f t="shared" si="33"/>
        <v>Low Fare</v>
      </c>
      <c r="Q298" s="2" t="s">
        <v>20</v>
      </c>
      <c r="R298" s="1" t="str">
        <f t="shared" si="34"/>
        <v>Cherbourg</v>
      </c>
    </row>
    <row r="299" spans="1:18" x14ac:dyDescent="0.3">
      <c r="A299" s="2">
        <v>298</v>
      </c>
      <c r="B299" s="4">
        <v>0</v>
      </c>
      <c r="C299" s="1" t="str">
        <f t="shared" si="28"/>
        <v>Dead</v>
      </c>
      <c r="D299" s="2">
        <v>1</v>
      </c>
      <c r="E299" s="1" t="str">
        <f t="shared" si="29"/>
        <v>First Class</v>
      </c>
      <c r="F299" s="2" t="s">
        <v>426</v>
      </c>
      <c r="G299" s="2" t="s">
        <v>17</v>
      </c>
      <c r="H299" s="2">
        <v>2</v>
      </c>
      <c r="I299" s="1" t="str">
        <f t="shared" si="30"/>
        <v>Young Adult</v>
      </c>
      <c r="J299" s="2">
        <v>1</v>
      </c>
      <c r="K299" s="1" t="str">
        <f t="shared" si="31"/>
        <v>Got Sibling/Spouse</v>
      </c>
      <c r="L299" s="2">
        <v>2</v>
      </c>
      <c r="M299" s="1" t="str">
        <f t="shared" si="32"/>
        <v>Got Parent/Child</v>
      </c>
      <c r="N299" s="2">
        <v>113781</v>
      </c>
      <c r="O299" s="2">
        <v>151.55000000000001</v>
      </c>
      <c r="P299" s="1" t="str">
        <f t="shared" si="33"/>
        <v>High Fare</v>
      </c>
      <c r="Q299" s="2" t="s">
        <v>15</v>
      </c>
      <c r="R299" s="1" t="str">
        <f t="shared" si="34"/>
        <v>Southampton</v>
      </c>
    </row>
    <row r="300" spans="1:18" x14ac:dyDescent="0.3">
      <c r="A300" s="2">
        <v>299</v>
      </c>
      <c r="B300" s="4">
        <v>1</v>
      </c>
      <c r="C300" s="1" t="str">
        <f t="shared" si="28"/>
        <v>Survived</v>
      </c>
      <c r="D300" s="2">
        <v>1</v>
      </c>
      <c r="E300" s="1" t="str">
        <f t="shared" si="29"/>
        <v>First Class</v>
      </c>
      <c r="F300" s="2" t="s">
        <v>428</v>
      </c>
      <c r="G300" s="2" t="s">
        <v>13</v>
      </c>
      <c r="I300" s="1" t="str">
        <f t="shared" si="30"/>
        <v>No age</v>
      </c>
      <c r="J300" s="2">
        <v>0</v>
      </c>
      <c r="K300" s="1" t="str">
        <f t="shared" si="31"/>
        <v>No Sibling/Spouse</v>
      </c>
      <c r="L300" s="2">
        <v>0</v>
      </c>
      <c r="M300" s="1" t="str">
        <f t="shared" si="32"/>
        <v>No Parent/Child</v>
      </c>
      <c r="N300" s="2">
        <v>19988</v>
      </c>
      <c r="O300" s="2">
        <v>30.5</v>
      </c>
      <c r="P300" s="1" t="str">
        <f t="shared" si="33"/>
        <v>High Fare</v>
      </c>
      <c r="Q300" s="2" t="s">
        <v>15</v>
      </c>
      <c r="R300" s="1" t="str">
        <f t="shared" si="34"/>
        <v>Southampton</v>
      </c>
    </row>
    <row r="301" spans="1:18" x14ac:dyDescent="0.3">
      <c r="A301" s="2">
        <v>300</v>
      </c>
      <c r="B301" s="4">
        <v>1</v>
      </c>
      <c r="C301" s="1" t="str">
        <f t="shared" si="28"/>
        <v>Survived</v>
      </c>
      <c r="D301" s="2">
        <v>1</v>
      </c>
      <c r="E301" s="1" t="str">
        <f t="shared" si="29"/>
        <v>First Class</v>
      </c>
      <c r="F301" s="2" t="s">
        <v>430</v>
      </c>
      <c r="G301" s="2" t="s">
        <v>17</v>
      </c>
      <c r="H301" s="2">
        <v>50</v>
      </c>
      <c r="I301" s="1" t="str">
        <f t="shared" si="30"/>
        <v>Elderly</v>
      </c>
      <c r="J301" s="2">
        <v>0</v>
      </c>
      <c r="K301" s="1" t="str">
        <f t="shared" si="31"/>
        <v>No Sibling/Spouse</v>
      </c>
      <c r="L301" s="2">
        <v>1</v>
      </c>
      <c r="M301" s="1" t="str">
        <f t="shared" si="32"/>
        <v>Got Parent/Child</v>
      </c>
      <c r="N301" s="2" t="s">
        <v>183</v>
      </c>
      <c r="O301" s="2">
        <v>247.52080000000001</v>
      </c>
      <c r="P301" s="1" t="str">
        <f t="shared" si="33"/>
        <v>High Fare</v>
      </c>
      <c r="Q301" s="2" t="s">
        <v>20</v>
      </c>
      <c r="R301" s="1" t="str">
        <f t="shared" si="34"/>
        <v>Cherbourg</v>
      </c>
    </row>
    <row r="302" spans="1:18" x14ac:dyDescent="0.3">
      <c r="A302" s="2">
        <v>301</v>
      </c>
      <c r="B302" s="4">
        <v>1</v>
      </c>
      <c r="C302" s="1" t="str">
        <f t="shared" si="28"/>
        <v>Survived</v>
      </c>
      <c r="D302" s="2">
        <v>3</v>
      </c>
      <c r="E302" s="1" t="str">
        <f t="shared" si="29"/>
        <v>Third Class</v>
      </c>
      <c r="F302" s="2" t="s">
        <v>1194</v>
      </c>
      <c r="G302" s="2" t="s">
        <v>17</v>
      </c>
      <c r="I302" s="1" t="str">
        <f t="shared" si="30"/>
        <v>No age</v>
      </c>
      <c r="J302" s="2">
        <v>0</v>
      </c>
      <c r="K302" s="1" t="str">
        <f t="shared" si="31"/>
        <v>No Sibling/Spouse</v>
      </c>
      <c r="L302" s="2">
        <v>0</v>
      </c>
      <c r="M302" s="1" t="str">
        <f t="shared" si="32"/>
        <v>No Parent/Child</v>
      </c>
      <c r="N302" s="2">
        <v>9234</v>
      </c>
      <c r="O302" s="2">
        <v>7.75</v>
      </c>
      <c r="P302" s="1" t="str">
        <f t="shared" si="33"/>
        <v>Low Fare</v>
      </c>
      <c r="Q302" s="2" t="s">
        <v>27</v>
      </c>
      <c r="R302" s="1" t="str">
        <f t="shared" si="34"/>
        <v>Queenstown</v>
      </c>
    </row>
    <row r="303" spans="1:18" x14ac:dyDescent="0.3">
      <c r="A303" s="2">
        <v>302</v>
      </c>
      <c r="B303" s="4">
        <v>1</v>
      </c>
      <c r="C303" s="1" t="str">
        <f t="shared" si="28"/>
        <v>Survived</v>
      </c>
      <c r="D303" s="2">
        <v>3</v>
      </c>
      <c r="E303" s="1" t="str">
        <f t="shared" si="29"/>
        <v>Third Class</v>
      </c>
      <c r="F303" s="2" t="s">
        <v>431</v>
      </c>
      <c r="G303" s="2" t="s">
        <v>13</v>
      </c>
      <c r="I303" s="1" t="str">
        <f t="shared" si="30"/>
        <v>No age</v>
      </c>
      <c r="J303" s="2">
        <v>2</v>
      </c>
      <c r="K303" s="1" t="str">
        <f t="shared" si="31"/>
        <v>Got Sibling/Spouse</v>
      </c>
      <c r="L303" s="2">
        <v>0</v>
      </c>
      <c r="M303" s="1" t="str">
        <f t="shared" si="32"/>
        <v>No Parent/Child</v>
      </c>
      <c r="N303" s="2">
        <v>367226</v>
      </c>
      <c r="O303" s="2">
        <v>23.25</v>
      </c>
      <c r="P303" s="1" t="str">
        <f t="shared" si="33"/>
        <v>High Fare</v>
      </c>
      <c r="Q303" s="2" t="s">
        <v>27</v>
      </c>
      <c r="R303" s="1" t="str">
        <f t="shared" si="34"/>
        <v>Queenstown</v>
      </c>
    </row>
    <row r="304" spans="1:18" x14ac:dyDescent="0.3">
      <c r="A304" s="2">
        <v>303</v>
      </c>
      <c r="B304" s="4">
        <v>0</v>
      </c>
      <c r="C304" s="1" t="str">
        <f t="shared" si="28"/>
        <v>Dead</v>
      </c>
      <c r="D304" s="2">
        <v>3</v>
      </c>
      <c r="E304" s="1" t="str">
        <f t="shared" si="29"/>
        <v>Third Class</v>
      </c>
      <c r="F304" s="2" t="s">
        <v>432</v>
      </c>
      <c r="G304" s="2" t="s">
        <v>13</v>
      </c>
      <c r="H304" s="2">
        <v>19</v>
      </c>
      <c r="I304" s="1" t="str">
        <f t="shared" si="30"/>
        <v>Young Adult</v>
      </c>
      <c r="J304" s="2">
        <v>0</v>
      </c>
      <c r="K304" s="1" t="str">
        <f t="shared" si="31"/>
        <v>No Sibling/Spouse</v>
      </c>
      <c r="L304" s="2">
        <v>0</v>
      </c>
      <c r="M304" s="1" t="str">
        <f t="shared" si="32"/>
        <v>No Parent/Child</v>
      </c>
      <c r="N304" s="2" t="s">
        <v>270</v>
      </c>
      <c r="O304" s="2">
        <v>0</v>
      </c>
      <c r="P304" s="1" t="str">
        <f t="shared" si="33"/>
        <v>Low Fare</v>
      </c>
      <c r="Q304" s="2" t="s">
        <v>15</v>
      </c>
      <c r="R304" s="1" t="str">
        <f t="shared" si="34"/>
        <v>Southampton</v>
      </c>
    </row>
    <row r="305" spans="1:18" x14ac:dyDescent="0.3">
      <c r="A305" s="2">
        <v>304</v>
      </c>
      <c r="B305" s="4">
        <v>1</v>
      </c>
      <c r="C305" s="1" t="str">
        <f t="shared" si="28"/>
        <v>Survived</v>
      </c>
      <c r="D305" s="2">
        <v>2</v>
      </c>
      <c r="E305" s="1" t="str">
        <f t="shared" si="29"/>
        <v>Second Class</v>
      </c>
      <c r="F305" s="2" t="s">
        <v>433</v>
      </c>
      <c r="G305" s="2" t="s">
        <v>17</v>
      </c>
      <c r="I305" s="1" t="str">
        <f t="shared" si="30"/>
        <v>No age</v>
      </c>
      <c r="J305" s="2">
        <v>0</v>
      </c>
      <c r="K305" s="1" t="str">
        <f t="shared" si="31"/>
        <v>No Sibling/Spouse</v>
      </c>
      <c r="L305" s="2">
        <v>0</v>
      </c>
      <c r="M305" s="1" t="str">
        <f t="shared" si="32"/>
        <v>No Parent/Child</v>
      </c>
      <c r="N305" s="2">
        <v>226593</v>
      </c>
      <c r="O305" s="2">
        <v>12.35</v>
      </c>
      <c r="P305" s="1" t="str">
        <f t="shared" si="33"/>
        <v>Average Fare</v>
      </c>
      <c r="Q305" s="2" t="s">
        <v>27</v>
      </c>
      <c r="R305" s="1" t="str">
        <f t="shared" si="34"/>
        <v>Queenstown</v>
      </c>
    </row>
    <row r="306" spans="1:18" x14ac:dyDescent="0.3">
      <c r="A306" s="2">
        <v>305</v>
      </c>
      <c r="B306" s="4">
        <v>0</v>
      </c>
      <c r="C306" s="1" t="str">
        <f t="shared" si="28"/>
        <v>Dead</v>
      </c>
      <c r="D306" s="2">
        <v>3</v>
      </c>
      <c r="E306" s="1" t="str">
        <f t="shared" si="29"/>
        <v>Third Class</v>
      </c>
      <c r="F306" s="2" t="s">
        <v>1220</v>
      </c>
      <c r="G306" s="2" t="s">
        <v>13</v>
      </c>
      <c r="I306" s="1" t="str">
        <f t="shared" si="30"/>
        <v>No age</v>
      </c>
      <c r="J306" s="2">
        <v>0</v>
      </c>
      <c r="K306" s="1" t="str">
        <f t="shared" si="31"/>
        <v>No Sibling/Spouse</v>
      </c>
      <c r="L306" s="2">
        <v>0</v>
      </c>
      <c r="M306" s="1" t="str">
        <f t="shared" si="32"/>
        <v>No Parent/Child</v>
      </c>
      <c r="N306" s="2" t="s">
        <v>434</v>
      </c>
      <c r="O306" s="2">
        <v>8.0500000000000007</v>
      </c>
      <c r="P306" s="1" t="str">
        <f t="shared" si="33"/>
        <v>Low Fare</v>
      </c>
      <c r="Q306" s="2" t="s">
        <v>15</v>
      </c>
      <c r="R306" s="1" t="str">
        <f t="shared" si="34"/>
        <v>Southampton</v>
      </c>
    </row>
    <row r="307" spans="1:18" x14ac:dyDescent="0.3">
      <c r="A307" s="2">
        <v>306</v>
      </c>
      <c r="B307" s="4">
        <v>1</v>
      </c>
      <c r="C307" s="1" t="str">
        <f t="shared" si="28"/>
        <v>Survived</v>
      </c>
      <c r="D307" s="2">
        <v>1</v>
      </c>
      <c r="E307" s="1" t="str">
        <f t="shared" si="29"/>
        <v>First Class</v>
      </c>
      <c r="F307" s="2" t="s">
        <v>435</v>
      </c>
      <c r="G307" s="2" t="s">
        <v>13</v>
      </c>
      <c r="H307" s="2">
        <v>0.92</v>
      </c>
      <c r="I307" s="1" t="str">
        <f t="shared" si="30"/>
        <v>Young Adult</v>
      </c>
      <c r="J307" s="2">
        <v>1</v>
      </c>
      <c r="K307" s="1" t="str">
        <f t="shared" si="31"/>
        <v>Got Sibling/Spouse</v>
      </c>
      <c r="L307" s="2">
        <v>2</v>
      </c>
      <c r="M307" s="1" t="str">
        <f t="shared" si="32"/>
        <v>Got Parent/Child</v>
      </c>
      <c r="N307" s="2">
        <v>113781</v>
      </c>
      <c r="O307" s="2">
        <v>151.55000000000001</v>
      </c>
      <c r="P307" s="1" t="str">
        <f t="shared" si="33"/>
        <v>High Fare</v>
      </c>
      <c r="Q307" s="2" t="s">
        <v>15</v>
      </c>
      <c r="R307" s="1" t="str">
        <f t="shared" si="34"/>
        <v>Southampton</v>
      </c>
    </row>
    <row r="308" spans="1:18" x14ac:dyDescent="0.3">
      <c r="A308" s="2">
        <v>307</v>
      </c>
      <c r="B308" s="4">
        <v>1</v>
      </c>
      <c r="C308" s="1" t="str">
        <f t="shared" si="28"/>
        <v>Survived</v>
      </c>
      <c r="D308" s="2">
        <v>1</v>
      </c>
      <c r="E308" s="1" t="str">
        <f t="shared" si="29"/>
        <v>First Class</v>
      </c>
      <c r="F308" s="2" t="s">
        <v>436</v>
      </c>
      <c r="G308" s="2" t="s">
        <v>17</v>
      </c>
      <c r="I308" s="1" t="str">
        <f t="shared" si="30"/>
        <v>No age</v>
      </c>
      <c r="J308" s="2">
        <v>0</v>
      </c>
      <c r="K308" s="1" t="str">
        <f t="shared" si="31"/>
        <v>No Sibling/Spouse</v>
      </c>
      <c r="L308" s="2">
        <v>0</v>
      </c>
      <c r="M308" s="1" t="str">
        <f t="shared" si="32"/>
        <v>No Parent/Child</v>
      </c>
      <c r="N308" s="2">
        <v>17421</v>
      </c>
      <c r="O308" s="2">
        <v>110.88330000000001</v>
      </c>
      <c r="P308" s="1" t="str">
        <f t="shared" si="33"/>
        <v>High Fare</v>
      </c>
      <c r="Q308" s="2" t="s">
        <v>20</v>
      </c>
      <c r="R308" s="1" t="str">
        <f t="shared" si="34"/>
        <v>Cherbourg</v>
      </c>
    </row>
    <row r="309" spans="1:18" x14ac:dyDescent="0.3">
      <c r="A309" s="2">
        <v>308</v>
      </c>
      <c r="B309" s="4">
        <v>1</v>
      </c>
      <c r="C309" s="1" t="str">
        <f t="shared" si="28"/>
        <v>Survived</v>
      </c>
      <c r="D309" s="2">
        <v>1</v>
      </c>
      <c r="E309" s="1" t="str">
        <f t="shared" si="29"/>
        <v>First Class</v>
      </c>
      <c r="F309" s="2" t="s">
        <v>437</v>
      </c>
      <c r="G309" s="2" t="s">
        <v>17</v>
      </c>
      <c r="H309" s="2">
        <v>17</v>
      </c>
      <c r="I309" s="1" t="str">
        <f t="shared" si="30"/>
        <v>Young Adult</v>
      </c>
      <c r="J309" s="2">
        <v>1</v>
      </c>
      <c r="K309" s="1" t="str">
        <f t="shared" si="31"/>
        <v>Got Sibling/Spouse</v>
      </c>
      <c r="L309" s="2">
        <v>0</v>
      </c>
      <c r="M309" s="1" t="str">
        <f t="shared" si="32"/>
        <v>No Parent/Child</v>
      </c>
      <c r="N309" s="2" t="s">
        <v>438</v>
      </c>
      <c r="O309" s="2">
        <v>108.9</v>
      </c>
      <c r="P309" s="1" t="str">
        <f t="shared" si="33"/>
        <v>High Fare</v>
      </c>
      <c r="Q309" s="2" t="s">
        <v>20</v>
      </c>
      <c r="R309" s="1" t="str">
        <f t="shared" si="34"/>
        <v>Cherbourg</v>
      </c>
    </row>
    <row r="310" spans="1:18" x14ac:dyDescent="0.3">
      <c r="A310" s="2">
        <v>309</v>
      </c>
      <c r="B310" s="4">
        <v>0</v>
      </c>
      <c r="C310" s="1" t="str">
        <f t="shared" si="28"/>
        <v>Dead</v>
      </c>
      <c r="D310" s="2">
        <v>2</v>
      </c>
      <c r="E310" s="1" t="str">
        <f t="shared" si="29"/>
        <v>Second Class</v>
      </c>
      <c r="F310" s="2" t="s">
        <v>440</v>
      </c>
      <c r="G310" s="2" t="s">
        <v>13</v>
      </c>
      <c r="H310" s="2">
        <v>30</v>
      </c>
      <c r="I310" s="1" t="str">
        <f t="shared" si="30"/>
        <v>Young Adult</v>
      </c>
      <c r="J310" s="2">
        <v>1</v>
      </c>
      <c r="K310" s="1" t="str">
        <f t="shared" si="31"/>
        <v>Got Sibling/Spouse</v>
      </c>
      <c r="L310" s="2">
        <v>0</v>
      </c>
      <c r="M310" s="1" t="str">
        <f t="shared" si="32"/>
        <v>No Parent/Child</v>
      </c>
      <c r="N310" s="2" t="s">
        <v>441</v>
      </c>
      <c r="O310" s="2">
        <v>24</v>
      </c>
      <c r="P310" s="1" t="str">
        <f t="shared" si="33"/>
        <v>High Fare</v>
      </c>
      <c r="Q310" s="2" t="s">
        <v>20</v>
      </c>
      <c r="R310" s="1" t="str">
        <f t="shared" si="34"/>
        <v>Cherbourg</v>
      </c>
    </row>
    <row r="311" spans="1:18" x14ac:dyDescent="0.3">
      <c r="A311" s="2">
        <v>310</v>
      </c>
      <c r="B311" s="4">
        <v>1</v>
      </c>
      <c r="C311" s="1" t="str">
        <f t="shared" si="28"/>
        <v>Survived</v>
      </c>
      <c r="D311" s="2">
        <v>1</v>
      </c>
      <c r="E311" s="1" t="str">
        <f t="shared" si="29"/>
        <v>First Class</v>
      </c>
      <c r="F311" s="2" t="s">
        <v>442</v>
      </c>
      <c r="G311" s="2" t="s">
        <v>17</v>
      </c>
      <c r="H311" s="2">
        <v>30</v>
      </c>
      <c r="I311" s="1" t="str">
        <f t="shared" si="30"/>
        <v>Young Adult</v>
      </c>
      <c r="J311" s="2">
        <v>0</v>
      </c>
      <c r="K311" s="1" t="str">
        <f t="shared" si="31"/>
        <v>No Sibling/Spouse</v>
      </c>
      <c r="L311" s="2">
        <v>0</v>
      </c>
      <c r="M311" s="1" t="str">
        <f t="shared" si="32"/>
        <v>No Parent/Child</v>
      </c>
      <c r="N311" s="2" t="s">
        <v>443</v>
      </c>
      <c r="O311" s="2">
        <v>56.929200000000002</v>
      </c>
      <c r="P311" s="1" t="str">
        <f t="shared" si="33"/>
        <v>High Fare</v>
      </c>
      <c r="Q311" s="2" t="s">
        <v>20</v>
      </c>
      <c r="R311" s="1" t="str">
        <f t="shared" si="34"/>
        <v>Cherbourg</v>
      </c>
    </row>
    <row r="312" spans="1:18" x14ac:dyDescent="0.3">
      <c r="A312" s="2">
        <v>311</v>
      </c>
      <c r="B312" s="4">
        <v>1</v>
      </c>
      <c r="C312" s="1" t="str">
        <f t="shared" si="28"/>
        <v>Survived</v>
      </c>
      <c r="D312" s="2">
        <v>1</v>
      </c>
      <c r="E312" s="1" t="str">
        <f t="shared" si="29"/>
        <v>First Class</v>
      </c>
      <c r="F312" s="2" t="s">
        <v>445</v>
      </c>
      <c r="G312" s="2" t="s">
        <v>17</v>
      </c>
      <c r="H312" s="2">
        <v>24</v>
      </c>
      <c r="I312" s="1" t="str">
        <f t="shared" si="30"/>
        <v>Young Adult</v>
      </c>
      <c r="J312" s="2">
        <v>0</v>
      </c>
      <c r="K312" s="1" t="str">
        <f t="shared" si="31"/>
        <v>No Sibling/Spouse</v>
      </c>
      <c r="L312" s="2">
        <v>0</v>
      </c>
      <c r="M312" s="1" t="str">
        <f t="shared" si="32"/>
        <v>No Parent/Child</v>
      </c>
      <c r="N312" s="2">
        <v>11767</v>
      </c>
      <c r="O312" s="2">
        <v>83.158299999999997</v>
      </c>
      <c r="P312" s="1" t="str">
        <f t="shared" si="33"/>
        <v>High Fare</v>
      </c>
      <c r="Q312" s="2" t="s">
        <v>20</v>
      </c>
      <c r="R312" s="1" t="str">
        <f t="shared" si="34"/>
        <v>Cherbourg</v>
      </c>
    </row>
    <row r="313" spans="1:18" x14ac:dyDescent="0.3">
      <c r="A313" s="2">
        <v>312</v>
      </c>
      <c r="B313" s="4">
        <v>1</v>
      </c>
      <c r="C313" s="1" t="str">
        <f t="shared" si="28"/>
        <v>Survived</v>
      </c>
      <c r="D313" s="2">
        <v>1</v>
      </c>
      <c r="E313" s="1" t="str">
        <f t="shared" si="29"/>
        <v>First Class</v>
      </c>
      <c r="F313" s="2" t="s">
        <v>447</v>
      </c>
      <c r="G313" s="2" t="s">
        <v>17</v>
      </c>
      <c r="H313" s="2">
        <v>18</v>
      </c>
      <c r="I313" s="1" t="str">
        <f t="shared" si="30"/>
        <v>Young Adult</v>
      </c>
      <c r="J313" s="2">
        <v>2</v>
      </c>
      <c r="K313" s="1" t="str">
        <f t="shared" si="31"/>
        <v>Got Sibling/Spouse</v>
      </c>
      <c r="L313" s="2">
        <v>2</v>
      </c>
      <c r="M313" s="1" t="str">
        <f t="shared" si="32"/>
        <v>Got Parent/Child</v>
      </c>
      <c r="N313" s="2" t="s">
        <v>448</v>
      </c>
      <c r="O313" s="2">
        <v>262.375</v>
      </c>
      <c r="P313" s="1" t="str">
        <f t="shared" si="33"/>
        <v>High Fare</v>
      </c>
      <c r="Q313" s="2" t="s">
        <v>20</v>
      </c>
      <c r="R313" s="1" t="str">
        <f t="shared" si="34"/>
        <v>Cherbourg</v>
      </c>
    </row>
    <row r="314" spans="1:18" x14ac:dyDescent="0.3">
      <c r="A314" s="2">
        <v>313</v>
      </c>
      <c r="B314" s="4">
        <v>0</v>
      </c>
      <c r="C314" s="1" t="str">
        <f t="shared" si="28"/>
        <v>Dead</v>
      </c>
      <c r="D314" s="2">
        <v>2</v>
      </c>
      <c r="E314" s="1" t="str">
        <f t="shared" si="29"/>
        <v>Second Class</v>
      </c>
      <c r="F314" s="2" t="s">
        <v>450</v>
      </c>
      <c r="G314" s="2" t="s">
        <v>17</v>
      </c>
      <c r="H314" s="2">
        <v>26</v>
      </c>
      <c r="I314" s="1" t="str">
        <f t="shared" si="30"/>
        <v>Young Adult</v>
      </c>
      <c r="J314" s="2">
        <v>1</v>
      </c>
      <c r="K314" s="1" t="str">
        <f t="shared" si="31"/>
        <v>Got Sibling/Spouse</v>
      </c>
      <c r="L314" s="2">
        <v>1</v>
      </c>
      <c r="M314" s="1" t="str">
        <f t="shared" si="32"/>
        <v>Got Parent/Child</v>
      </c>
      <c r="N314" s="2">
        <v>250651</v>
      </c>
      <c r="O314" s="2">
        <v>26</v>
      </c>
      <c r="P314" s="1" t="str">
        <f t="shared" si="33"/>
        <v>High Fare</v>
      </c>
      <c r="Q314" s="2" t="s">
        <v>15</v>
      </c>
      <c r="R314" s="1" t="str">
        <f t="shared" si="34"/>
        <v>Southampton</v>
      </c>
    </row>
    <row r="315" spans="1:18" x14ac:dyDescent="0.3">
      <c r="A315" s="2">
        <v>314</v>
      </c>
      <c r="B315" s="4">
        <v>0</v>
      </c>
      <c r="C315" s="1" t="str">
        <f t="shared" si="28"/>
        <v>Dead</v>
      </c>
      <c r="D315" s="2">
        <v>3</v>
      </c>
      <c r="E315" s="1" t="str">
        <f t="shared" si="29"/>
        <v>Third Class</v>
      </c>
      <c r="F315" s="2" t="s">
        <v>451</v>
      </c>
      <c r="G315" s="2" t="s">
        <v>13</v>
      </c>
      <c r="H315" s="2">
        <v>28</v>
      </c>
      <c r="I315" s="1" t="str">
        <f t="shared" si="30"/>
        <v>Young Adult</v>
      </c>
      <c r="J315" s="2">
        <v>0</v>
      </c>
      <c r="K315" s="1" t="str">
        <f t="shared" si="31"/>
        <v>No Sibling/Spouse</v>
      </c>
      <c r="L315" s="2">
        <v>0</v>
      </c>
      <c r="M315" s="1" t="str">
        <f t="shared" si="32"/>
        <v>No Parent/Child</v>
      </c>
      <c r="N315" s="2">
        <v>349243</v>
      </c>
      <c r="O315" s="2">
        <v>7.8958000000000004</v>
      </c>
      <c r="P315" s="1" t="str">
        <f t="shared" si="33"/>
        <v>Low Fare</v>
      </c>
      <c r="Q315" s="2" t="s">
        <v>15</v>
      </c>
      <c r="R315" s="1" t="str">
        <f t="shared" si="34"/>
        <v>Southampton</v>
      </c>
    </row>
    <row r="316" spans="1:18" x14ac:dyDescent="0.3">
      <c r="A316" s="2">
        <v>315</v>
      </c>
      <c r="B316" s="4">
        <v>0</v>
      </c>
      <c r="C316" s="1" t="str">
        <f t="shared" si="28"/>
        <v>Dead</v>
      </c>
      <c r="D316" s="2">
        <v>2</v>
      </c>
      <c r="E316" s="1" t="str">
        <f t="shared" si="29"/>
        <v>Second Class</v>
      </c>
      <c r="F316" s="2" t="s">
        <v>452</v>
      </c>
      <c r="G316" s="2" t="s">
        <v>13</v>
      </c>
      <c r="H316" s="2">
        <v>43</v>
      </c>
      <c r="I316" s="1" t="str">
        <f t="shared" si="30"/>
        <v>Middle-aged Adult</v>
      </c>
      <c r="J316" s="2">
        <v>1</v>
      </c>
      <c r="K316" s="1" t="str">
        <f t="shared" si="31"/>
        <v>Got Sibling/Spouse</v>
      </c>
      <c r="L316" s="2">
        <v>1</v>
      </c>
      <c r="M316" s="1" t="str">
        <f t="shared" si="32"/>
        <v>Got Parent/Child</v>
      </c>
      <c r="N316" s="2" t="s">
        <v>453</v>
      </c>
      <c r="O316" s="2">
        <v>26.25</v>
      </c>
      <c r="P316" s="1" t="str">
        <f t="shared" si="33"/>
        <v>High Fare</v>
      </c>
      <c r="Q316" s="2" t="s">
        <v>15</v>
      </c>
      <c r="R316" s="1" t="str">
        <f t="shared" si="34"/>
        <v>Southampton</v>
      </c>
    </row>
    <row r="317" spans="1:18" x14ac:dyDescent="0.3">
      <c r="A317" s="2">
        <v>316</v>
      </c>
      <c r="B317" s="4">
        <v>1</v>
      </c>
      <c r="C317" s="1" t="str">
        <f t="shared" si="28"/>
        <v>Survived</v>
      </c>
      <c r="D317" s="2">
        <v>3</v>
      </c>
      <c r="E317" s="1" t="str">
        <f t="shared" si="29"/>
        <v>Third Class</v>
      </c>
      <c r="F317" s="2" t="s">
        <v>454</v>
      </c>
      <c r="G317" s="2" t="s">
        <v>17</v>
      </c>
      <c r="H317" s="2">
        <v>26</v>
      </c>
      <c r="I317" s="1" t="str">
        <f t="shared" si="30"/>
        <v>Young Adult</v>
      </c>
      <c r="J317" s="2">
        <v>0</v>
      </c>
      <c r="K317" s="1" t="str">
        <f t="shared" si="31"/>
        <v>No Sibling/Spouse</v>
      </c>
      <c r="L317" s="2">
        <v>0</v>
      </c>
      <c r="M317" s="1" t="str">
        <f t="shared" si="32"/>
        <v>No Parent/Child</v>
      </c>
      <c r="N317" s="2">
        <v>347470</v>
      </c>
      <c r="O317" s="2">
        <v>7.8541999999999996</v>
      </c>
      <c r="P317" s="1" t="str">
        <f t="shared" si="33"/>
        <v>Low Fare</v>
      </c>
      <c r="Q317" s="2" t="s">
        <v>15</v>
      </c>
      <c r="R317" s="1" t="str">
        <f t="shared" si="34"/>
        <v>Southampton</v>
      </c>
    </row>
    <row r="318" spans="1:18" x14ac:dyDescent="0.3">
      <c r="A318" s="2">
        <v>317</v>
      </c>
      <c r="B318" s="4">
        <v>1</v>
      </c>
      <c r="C318" s="1" t="str">
        <f t="shared" si="28"/>
        <v>Survived</v>
      </c>
      <c r="D318" s="2">
        <v>2</v>
      </c>
      <c r="E318" s="1" t="str">
        <f t="shared" si="29"/>
        <v>Second Class</v>
      </c>
      <c r="F318" s="2" t="s">
        <v>455</v>
      </c>
      <c r="G318" s="2" t="s">
        <v>17</v>
      </c>
      <c r="H318" s="2">
        <v>24</v>
      </c>
      <c r="I318" s="1" t="str">
        <f t="shared" si="30"/>
        <v>Young Adult</v>
      </c>
      <c r="J318" s="2">
        <v>1</v>
      </c>
      <c r="K318" s="1" t="str">
        <f t="shared" si="31"/>
        <v>Got Sibling/Spouse</v>
      </c>
      <c r="L318" s="2">
        <v>0</v>
      </c>
      <c r="M318" s="1" t="str">
        <f t="shared" si="32"/>
        <v>No Parent/Child</v>
      </c>
      <c r="N318" s="2">
        <v>244367</v>
      </c>
      <c r="O318" s="2">
        <v>26</v>
      </c>
      <c r="P318" s="1" t="str">
        <f t="shared" si="33"/>
        <v>High Fare</v>
      </c>
      <c r="Q318" s="2" t="s">
        <v>15</v>
      </c>
      <c r="R318" s="1" t="str">
        <f t="shared" si="34"/>
        <v>Southampton</v>
      </c>
    </row>
    <row r="319" spans="1:18" x14ac:dyDescent="0.3">
      <c r="A319" s="2">
        <v>318</v>
      </c>
      <c r="B319" s="4">
        <v>0</v>
      </c>
      <c r="C319" s="1" t="str">
        <f t="shared" si="28"/>
        <v>Dead</v>
      </c>
      <c r="D319" s="2">
        <v>2</v>
      </c>
      <c r="E319" s="1" t="str">
        <f t="shared" si="29"/>
        <v>Second Class</v>
      </c>
      <c r="F319" s="2" t="s">
        <v>456</v>
      </c>
      <c r="G319" s="2" t="s">
        <v>13</v>
      </c>
      <c r="H319" s="2">
        <v>54</v>
      </c>
      <c r="I319" s="1" t="str">
        <f t="shared" si="30"/>
        <v>Elderly</v>
      </c>
      <c r="J319" s="2">
        <v>0</v>
      </c>
      <c r="K319" s="1" t="str">
        <f t="shared" si="31"/>
        <v>No Sibling/Spouse</v>
      </c>
      <c r="L319" s="2">
        <v>0</v>
      </c>
      <c r="M319" s="1" t="str">
        <f t="shared" si="32"/>
        <v>No Parent/Child</v>
      </c>
      <c r="N319" s="2">
        <v>29011</v>
      </c>
      <c r="O319" s="2">
        <v>14</v>
      </c>
      <c r="P319" s="1" t="str">
        <f t="shared" si="33"/>
        <v>Average Fare</v>
      </c>
      <c r="Q319" s="2" t="s">
        <v>15</v>
      </c>
      <c r="R319" s="1" t="str">
        <f t="shared" si="34"/>
        <v>Southampton</v>
      </c>
    </row>
    <row r="320" spans="1:18" x14ac:dyDescent="0.3">
      <c r="A320" s="2">
        <v>319</v>
      </c>
      <c r="B320" s="4">
        <v>1</v>
      </c>
      <c r="C320" s="1" t="str">
        <f t="shared" si="28"/>
        <v>Survived</v>
      </c>
      <c r="D320" s="2">
        <v>1</v>
      </c>
      <c r="E320" s="1" t="str">
        <f t="shared" si="29"/>
        <v>First Class</v>
      </c>
      <c r="F320" s="2" t="s">
        <v>457</v>
      </c>
      <c r="G320" s="2" t="s">
        <v>17</v>
      </c>
      <c r="H320" s="2">
        <v>31</v>
      </c>
      <c r="I320" s="1" t="str">
        <f t="shared" si="30"/>
        <v>Young Adult</v>
      </c>
      <c r="J320" s="2">
        <v>0</v>
      </c>
      <c r="K320" s="1" t="str">
        <f t="shared" si="31"/>
        <v>No Sibling/Spouse</v>
      </c>
      <c r="L320" s="2">
        <v>2</v>
      </c>
      <c r="M320" s="1" t="str">
        <f t="shared" si="32"/>
        <v>Got Parent/Child</v>
      </c>
      <c r="N320" s="2">
        <v>36928</v>
      </c>
      <c r="O320" s="2">
        <v>164.86670000000001</v>
      </c>
      <c r="P320" s="1" t="str">
        <f t="shared" si="33"/>
        <v>High Fare</v>
      </c>
      <c r="Q320" s="2" t="s">
        <v>15</v>
      </c>
      <c r="R320" s="1" t="str">
        <f t="shared" si="34"/>
        <v>Southampton</v>
      </c>
    </row>
    <row r="321" spans="1:18" x14ac:dyDescent="0.3">
      <c r="A321" s="2">
        <v>320</v>
      </c>
      <c r="B321" s="4">
        <v>1</v>
      </c>
      <c r="C321" s="1" t="str">
        <f t="shared" si="28"/>
        <v>Survived</v>
      </c>
      <c r="D321" s="2">
        <v>1</v>
      </c>
      <c r="E321" s="1" t="str">
        <f t="shared" si="29"/>
        <v>First Class</v>
      </c>
      <c r="F321" s="2" t="s">
        <v>459</v>
      </c>
      <c r="G321" s="2" t="s">
        <v>17</v>
      </c>
      <c r="H321" s="2">
        <v>40</v>
      </c>
      <c r="I321" s="1" t="str">
        <f t="shared" si="30"/>
        <v>Middle-aged Adult</v>
      </c>
      <c r="J321" s="2">
        <v>1</v>
      </c>
      <c r="K321" s="1" t="str">
        <f t="shared" si="31"/>
        <v>Got Sibling/Spouse</v>
      </c>
      <c r="L321" s="2">
        <v>1</v>
      </c>
      <c r="M321" s="1" t="str">
        <f t="shared" si="32"/>
        <v>Got Parent/Child</v>
      </c>
      <c r="N321" s="2">
        <v>16966</v>
      </c>
      <c r="O321" s="2">
        <v>134.5</v>
      </c>
      <c r="P321" s="1" t="str">
        <f t="shared" si="33"/>
        <v>High Fare</v>
      </c>
      <c r="Q321" s="2" t="s">
        <v>20</v>
      </c>
      <c r="R321" s="1" t="str">
        <f t="shared" si="34"/>
        <v>Cherbourg</v>
      </c>
    </row>
    <row r="322" spans="1:18" x14ac:dyDescent="0.3">
      <c r="A322" s="2">
        <v>321</v>
      </c>
      <c r="B322" s="4">
        <v>0</v>
      </c>
      <c r="C322" s="1" t="str">
        <f t="shared" si="28"/>
        <v>Dead</v>
      </c>
      <c r="D322" s="2">
        <v>3</v>
      </c>
      <c r="E322" s="1" t="str">
        <f t="shared" si="29"/>
        <v>Third Class</v>
      </c>
      <c r="F322" s="2" t="s">
        <v>461</v>
      </c>
      <c r="G322" s="2" t="s">
        <v>13</v>
      </c>
      <c r="H322" s="2">
        <v>22</v>
      </c>
      <c r="I322" s="1" t="str">
        <f t="shared" si="30"/>
        <v>Young Adult</v>
      </c>
      <c r="J322" s="2">
        <v>0</v>
      </c>
      <c r="K322" s="1" t="str">
        <f t="shared" si="31"/>
        <v>No Sibling/Spouse</v>
      </c>
      <c r="L322" s="2">
        <v>0</v>
      </c>
      <c r="M322" s="1" t="str">
        <f t="shared" si="32"/>
        <v>No Parent/Child</v>
      </c>
      <c r="N322" s="2" t="s">
        <v>462</v>
      </c>
      <c r="O322" s="2">
        <v>7.25</v>
      </c>
      <c r="P322" s="1" t="str">
        <f t="shared" si="33"/>
        <v>Low Fare</v>
      </c>
      <c r="Q322" s="2" t="s">
        <v>15</v>
      </c>
      <c r="R322" s="1" t="str">
        <f t="shared" si="34"/>
        <v>Southampton</v>
      </c>
    </row>
    <row r="323" spans="1:18" x14ac:dyDescent="0.3">
      <c r="A323" s="2">
        <v>322</v>
      </c>
      <c r="B323" s="4">
        <v>0</v>
      </c>
      <c r="C323" s="1" t="str">
        <f t="shared" ref="C323:C386" si="35">IF(B323=0,"Dead", "Survived")</f>
        <v>Dead</v>
      </c>
      <c r="D323" s="2">
        <v>3</v>
      </c>
      <c r="E323" s="1" t="str">
        <f t="shared" ref="E323:E386" si="36">IF(D323=1, "First Class", IF(D323=2, "Second Class", "Third Class"))</f>
        <v>Third Class</v>
      </c>
      <c r="F323" s="2" t="s">
        <v>463</v>
      </c>
      <c r="G323" s="2" t="s">
        <v>13</v>
      </c>
      <c r="H323" s="2">
        <v>27</v>
      </c>
      <c r="I323" s="1" t="str">
        <f t="shared" ref="I323:I386" si="37">IF(H323="","No age",IF(H323&lt;35,"Young Adult",IF(H323&lt;50,"Middle-aged Adult",IF(H323&lt;=13,"Child","Elderly"))))</f>
        <v>Young Adult</v>
      </c>
      <c r="J323" s="2">
        <v>0</v>
      </c>
      <c r="K323" s="1" t="str">
        <f t="shared" ref="K323:K386" si="38">IF(J323&lt;=0, "No Sibling/Spouse","Got Sibling/Spouse")</f>
        <v>No Sibling/Spouse</v>
      </c>
      <c r="L323" s="2">
        <v>0</v>
      </c>
      <c r="M323" s="1" t="str">
        <f t="shared" ref="M323:M386" si="39">IF(L323&lt;=0, "No Parent/Child","Got Parent/Child")</f>
        <v>No Parent/Child</v>
      </c>
      <c r="N323" s="2">
        <v>349219</v>
      </c>
      <c r="O323" s="2">
        <v>7.8958000000000004</v>
      </c>
      <c r="P323" s="1" t="str">
        <f t="shared" ref="P323:P386" si="40">IF(O323&lt;=10,"Low Fare",IF(O323&lt;=20,"Average Fare", "High Fare"))</f>
        <v>Low Fare</v>
      </c>
      <c r="Q323" s="2" t="s">
        <v>15</v>
      </c>
      <c r="R323" s="1" t="str">
        <f t="shared" ref="R323:R386" si="41">IF(Q323="S","Southampton",IF(Q323="Q","Queenstown",IF(Q323="C","Cherbourg","Blank")))</f>
        <v>Southampton</v>
      </c>
    </row>
    <row r="324" spans="1:18" x14ac:dyDescent="0.3">
      <c r="A324" s="2">
        <v>323</v>
      </c>
      <c r="B324" s="4">
        <v>1</v>
      </c>
      <c r="C324" s="1" t="str">
        <f t="shared" si="35"/>
        <v>Survived</v>
      </c>
      <c r="D324" s="2">
        <v>2</v>
      </c>
      <c r="E324" s="1" t="str">
        <f t="shared" si="36"/>
        <v>Second Class</v>
      </c>
      <c r="F324" s="2" t="s">
        <v>464</v>
      </c>
      <c r="G324" s="2" t="s">
        <v>17</v>
      </c>
      <c r="H324" s="2">
        <v>30</v>
      </c>
      <c r="I324" s="1" t="str">
        <f t="shared" si="37"/>
        <v>Young Adult</v>
      </c>
      <c r="J324" s="2">
        <v>0</v>
      </c>
      <c r="K324" s="1" t="str">
        <f t="shared" si="38"/>
        <v>No Sibling/Spouse</v>
      </c>
      <c r="L324" s="2">
        <v>0</v>
      </c>
      <c r="M324" s="1" t="str">
        <f t="shared" si="39"/>
        <v>No Parent/Child</v>
      </c>
      <c r="N324" s="2">
        <v>234818</v>
      </c>
      <c r="O324" s="2">
        <v>12.35</v>
      </c>
      <c r="P324" s="1" t="str">
        <f t="shared" si="40"/>
        <v>Average Fare</v>
      </c>
      <c r="Q324" s="2" t="s">
        <v>27</v>
      </c>
      <c r="R324" s="1" t="str">
        <f t="shared" si="41"/>
        <v>Queenstown</v>
      </c>
    </row>
    <row r="325" spans="1:18" x14ac:dyDescent="0.3">
      <c r="A325" s="2">
        <v>324</v>
      </c>
      <c r="B325" s="4">
        <v>1</v>
      </c>
      <c r="C325" s="1" t="str">
        <f t="shared" si="35"/>
        <v>Survived</v>
      </c>
      <c r="D325" s="2">
        <v>2</v>
      </c>
      <c r="E325" s="1" t="str">
        <f t="shared" si="36"/>
        <v>Second Class</v>
      </c>
      <c r="F325" s="2" t="s">
        <v>465</v>
      </c>
      <c r="G325" s="2" t="s">
        <v>17</v>
      </c>
      <c r="H325" s="2">
        <v>22</v>
      </c>
      <c r="I325" s="1" t="str">
        <f t="shared" si="37"/>
        <v>Young Adult</v>
      </c>
      <c r="J325" s="2">
        <v>1</v>
      </c>
      <c r="K325" s="1" t="str">
        <f t="shared" si="38"/>
        <v>Got Sibling/Spouse</v>
      </c>
      <c r="L325" s="2">
        <v>1</v>
      </c>
      <c r="M325" s="1" t="str">
        <f t="shared" si="39"/>
        <v>Got Parent/Child</v>
      </c>
      <c r="N325" s="2">
        <v>248738</v>
      </c>
      <c r="O325" s="2">
        <v>29</v>
      </c>
      <c r="P325" s="1" t="str">
        <f t="shared" si="40"/>
        <v>High Fare</v>
      </c>
      <c r="Q325" s="2" t="s">
        <v>15</v>
      </c>
      <c r="R325" s="1" t="str">
        <f t="shared" si="41"/>
        <v>Southampton</v>
      </c>
    </row>
    <row r="326" spans="1:18" x14ac:dyDescent="0.3">
      <c r="A326" s="2">
        <v>325</v>
      </c>
      <c r="B326" s="4">
        <v>0</v>
      </c>
      <c r="C326" s="1" t="str">
        <f t="shared" si="35"/>
        <v>Dead</v>
      </c>
      <c r="D326" s="2">
        <v>3</v>
      </c>
      <c r="E326" s="1" t="str">
        <f t="shared" si="36"/>
        <v>Third Class</v>
      </c>
      <c r="F326" s="2" t="s">
        <v>466</v>
      </c>
      <c r="G326" s="2" t="s">
        <v>13</v>
      </c>
      <c r="I326" s="1" t="str">
        <f t="shared" si="37"/>
        <v>No age</v>
      </c>
      <c r="J326" s="2">
        <v>8</v>
      </c>
      <c r="K326" s="1" t="str">
        <f t="shared" si="38"/>
        <v>Got Sibling/Spouse</v>
      </c>
      <c r="L326" s="2">
        <v>2</v>
      </c>
      <c r="M326" s="1" t="str">
        <f t="shared" si="39"/>
        <v>Got Parent/Child</v>
      </c>
      <c r="N326" s="2" t="s">
        <v>243</v>
      </c>
      <c r="O326" s="2">
        <v>69.55</v>
      </c>
      <c r="P326" s="1" t="str">
        <f t="shared" si="40"/>
        <v>High Fare</v>
      </c>
      <c r="Q326" s="2" t="s">
        <v>15</v>
      </c>
      <c r="R326" s="1" t="str">
        <f t="shared" si="41"/>
        <v>Southampton</v>
      </c>
    </row>
    <row r="327" spans="1:18" x14ac:dyDescent="0.3">
      <c r="A327" s="2">
        <v>326</v>
      </c>
      <c r="B327" s="4">
        <v>1</v>
      </c>
      <c r="C327" s="1" t="str">
        <f t="shared" si="35"/>
        <v>Survived</v>
      </c>
      <c r="D327" s="2">
        <v>1</v>
      </c>
      <c r="E327" s="1" t="str">
        <f t="shared" si="36"/>
        <v>First Class</v>
      </c>
      <c r="F327" s="2" t="s">
        <v>467</v>
      </c>
      <c r="G327" s="2" t="s">
        <v>17</v>
      </c>
      <c r="H327" s="2">
        <v>36</v>
      </c>
      <c r="I327" s="1" t="str">
        <f t="shared" si="37"/>
        <v>Middle-aged Adult</v>
      </c>
      <c r="J327" s="2">
        <v>0</v>
      </c>
      <c r="K327" s="1" t="str">
        <f t="shared" si="38"/>
        <v>No Sibling/Spouse</v>
      </c>
      <c r="L327" s="2">
        <v>0</v>
      </c>
      <c r="M327" s="1" t="str">
        <f t="shared" si="39"/>
        <v>No Parent/Child</v>
      </c>
      <c r="N327" s="2" t="s">
        <v>390</v>
      </c>
      <c r="O327" s="2">
        <v>135.63329999999999</v>
      </c>
      <c r="P327" s="1" t="str">
        <f t="shared" si="40"/>
        <v>High Fare</v>
      </c>
      <c r="Q327" s="2" t="s">
        <v>20</v>
      </c>
      <c r="R327" s="1" t="str">
        <f t="shared" si="41"/>
        <v>Cherbourg</v>
      </c>
    </row>
    <row r="328" spans="1:18" x14ac:dyDescent="0.3">
      <c r="A328" s="2">
        <v>327</v>
      </c>
      <c r="B328" s="4">
        <v>0</v>
      </c>
      <c r="C328" s="1" t="str">
        <f t="shared" si="35"/>
        <v>Dead</v>
      </c>
      <c r="D328" s="2">
        <v>3</v>
      </c>
      <c r="E328" s="1" t="str">
        <f t="shared" si="36"/>
        <v>Third Class</v>
      </c>
      <c r="F328" s="2" t="s">
        <v>469</v>
      </c>
      <c r="G328" s="2" t="s">
        <v>13</v>
      </c>
      <c r="H328" s="2">
        <v>61</v>
      </c>
      <c r="I328" s="1" t="str">
        <f t="shared" si="37"/>
        <v>Elderly</v>
      </c>
      <c r="J328" s="2">
        <v>0</v>
      </c>
      <c r="K328" s="1" t="str">
        <f t="shared" si="38"/>
        <v>No Sibling/Spouse</v>
      </c>
      <c r="L328" s="2">
        <v>0</v>
      </c>
      <c r="M328" s="1" t="str">
        <f t="shared" si="39"/>
        <v>No Parent/Child</v>
      </c>
      <c r="N328" s="2">
        <v>345364</v>
      </c>
      <c r="O328" s="2">
        <v>6.2374999999999998</v>
      </c>
      <c r="P328" s="1" t="str">
        <f t="shared" si="40"/>
        <v>Low Fare</v>
      </c>
      <c r="Q328" s="2" t="s">
        <v>15</v>
      </c>
      <c r="R328" s="1" t="str">
        <f t="shared" si="41"/>
        <v>Southampton</v>
      </c>
    </row>
    <row r="329" spans="1:18" x14ac:dyDescent="0.3">
      <c r="A329" s="2">
        <v>328</v>
      </c>
      <c r="B329" s="4">
        <v>1</v>
      </c>
      <c r="C329" s="1" t="str">
        <f t="shared" si="35"/>
        <v>Survived</v>
      </c>
      <c r="D329" s="2">
        <v>2</v>
      </c>
      <c r="E329" s="1" t="str">
        <f t="shared" si="36"/>
        <v>Second Class</v>
      </c>
      <c r="F329" s="2" t="s">
        <v>470</v>
      </c>
      <c r="G329" s="2" t="s">
        <v>17</v>
      </c>
      <c r="H329" s="2">
        <v>36</v>
      </c>
      <c r="I329" s="1" t="str">
        <f t="shared" si="37"/>
        <v>Middle-aged Adult</v>
      </c>
      <c r="J329" s="2">
        <v>0</v>
      </c>
      <c r="K329" s="1" t="str">
        <f t="shared" si="38"/>
        <v>No Sibling/Spouse</v>
      </c>
      <c r="L329" s="2">
        <v>0</v>
      </c>
      <c r="M329" s="1" t="str">
        <f t="shared" si="39"/>
        <v>No Parent/Child</v>
      </c>
      <c r="N329" s="2">
        <v>28551</v>
      </c>
      <c r="O329" s="2">
        <v>13</v>
      </c>
      <c r="P329" s="1" t="str">
        <f t="shared" si="40"/>
        <v>Average Fare</v>
      </c>
      <c r="Q329" s="2" t="s">
        <v>15</v>
      </c>
      <c r="R329" s="1" t="str">
        <f t="shared" si="41"/>
        <v>Southampton</v>
      </c>
    </row>
    <row r="330" spans="1:18" x14ac:dyDescent="0.3">
      <c r="A330" s="2">
        <v>329</v>
      </c>
      <c r="B330" s="4">
        <v>1</v>
      </c>
      <c r="C330" s="1" t="str">
        <f t="shared" si="35"/>
        <v>Survived</v>
      </c>
      <c r="D330" s="2">
        <v>3</v>
      </c>
      <c r="E330" s="1" t="str">
        <f t="shared" si="36"/>
        <v>Third Class</v>
      </c>
      <c r="F330" s="2" t="s">
        <v>471</v>
      </c>
      <c r="G330" s="2" t="s">
        <v>17</v>
      </c>
      <c r="H330" s="2">
        <v>31</v>
      </c>
      <c r="I330" s="1" t="str">
        <f t="shared" si="37"/>
        <v>Young Adult</v>
      </c>
      <c r="J330" s="2">
        <v>1</v>
      </c>
      <c r="K330" s="1" t="str">
        <f t="shared" si="38"/>
        <v>Got Sibling/Spouse</v>
      </c>
      <c r="L330" s="2">
        <v>1</v>
      </c>
      <c r="M330" s="1" t="str">
        <f t="shared" si="39"/>
        <v>Got Parent/Child</v>
      </c>
      <c r="N330" s="2">
        <v>363291</v>
      </c>
      <c r="O330" s="2">
        <v>20.524999999999999</v>
      </c>
      <c r="P330" s="1" t="str">
        <f t="shared" si="40"/>
        <v>High Fare</v>
      </c>
      <c r="Q330" s="2" t="s">
        <v>15</v>
      </c>
      <c r="R330" s="1" t="str">
        <f t="shared" si="41"/>
        <v>Southampton</v>
      </c>
    </row>
    <row r="331" spans="1:18" x14ac:dyDescent="0.3">
      <c r="A331" s="2">
        <v>330</v>
      </c>
      <c r="B331" s="4">
        <v>1</v>
      </c>
      <c r="C331" s="1" t="str">
        <f t="shared" si="35"/>
        <v>Survived</v>
      </c>
      <c r="D331" s="2">
        <v>1</v>
      </c>
      <c r="E331" s="1" t="str">
        <f t="shared" si="36"/>
        <v>First Class</v>
      </c>
      <c r="F331" s="2" t="s">
        <v>472</v>
      </c>
      <c r="G331" s="2" t="s">
        <v>17</v>
      </c>
      <c r="H331" s="2">
        <v>16</v>
      </c>
      <c r="I331" s="1" t="str">
        <f t="shared" si="37"/>
        <v>Young Adult</v>
      </c>
      <c r="J331" s="2">
        <v>0</v>
      </c>
      <c r="K331" s="1" t="str">
        <f t="shared" si="38"/>
        <v>No Sibling/Spouse</v>
      </c>
      <c r="L331" s="2">
        <v>1</v>
      </c>
      <c r="M331" s="1" t="str">
        <f t="shared" si="39"/>
        <v>Got Parent/Child</v>
      </c>
      <c r="N331" s="2">
        <v>111361</v>
      </c>
      <c r="O331" s="2">
        <v>57.979199999999999</v>
      </c>
      <c r="P331" s="1" t="str">
        <f t="shared" si="40"/>
        <v>High Fare</v>
      </c>
      <c r="Q331" s="2" t="s">
        <v>20</v>
      </c>
      <c r="R331" s="1" t="str">
        <f t="shared" si="41"/>
        <v>Cherbourg</v>
      </c>
    </row>
    <row r="332" spans="1:18" x14ac:dyDescent="0.3">
      <c r="A332" s="2">
        <v>331</v>
      </c>
      <c r="B332" s="4">
        <v>1</v>
      </c>
      <c r="C332" s="1" t="str">
        <f t="shared" si="35"/>
        <v>Survived</v>
      </c>
      <c r="D332" s="2">
        <v>3</v>
      </c>
      <c r="E332" s="1" t="str">
        <f t="shared" si="36"/>
        <v>Third Class</v>
      </c>
      <c r="F332" s="2" t="s">
        <v>474</v>
      </c>
      <c r="G332" s="2" t="s">
        <v>17</v>
      </c>
      <c r="I332" s="1" t="str">
        <f t="shared" si="37"/>
        <v>No age</v>
      </c>
      <c r="J332" s="2">
        <v>2</v>
      </c>
      <c r="K332" s="1" t="str">
        <f t="shared" si="38"/>
        <v>Got Sibling/Spouse</v>
      </c>
      <c r="L332" s="2">
        <v>0</v>
      </c>
      <c r="M332" s="1" t="str">
        <f t="shared" si="39"/>
        <v>No Parent/Child</v>
      </c>
      <c r="N332" s="2">
        <v>367226</v>
      </c>
      <c r="O332" s="2">
        <v>23.25</v>
      </c>
      <c r="P332" s="1" t="str">
        <f t="shared" si="40"/>
        <v>High Fare</v>
      </c>
      <c r="Q332" s="2" t="s">
        <v>27</v>
      </c>
      <c r="R332" s="1" t="str">
        <f t="shared" si="41"/>
        <v>Queenstown</v>
      </c>
    </row>
    <row r="333" spans="1:18" x14ac:dyDescent="0.3">
      <c r="A333" s="2">
        <v>332</v>
      </c>
      <c r="B333" s="4">
        <v>0</v>
      </c>
      <c r="C333" s="1" t="str">
        <f t="shared" si="35"/>
        <v>Dead</v>
      </c>
      <c r="D333" s="2">
        <v>1</v>
      </c>
      <c r="E333" s="1" t="str">
        <f t="shared" si="36"/>
        <v>First Class</v>
      </c>
      <c r="F333" s="2" t="s">
        <v>475</v>
      </c>
      <c r="G333" s="2" t="s">
        <v>13</v>
      </c>
      <c r="H333" s="2">
        <v>45.5</v>
      </c>
      <c r="I333" s="1" t="str">
        <f t="shared" si="37"/>
        <v>Middle-aged Adult</v>
      </c>
      <c r="J333" s="2">
        <v>0</v>
      </c>
      <c r="K333" s="1" t="str">
        <f t="shared" si="38"/>
        <v>No Sibling/Spouse</v>
      </c>
      <c r="L333" s="2">
        <v>0</v>
      </c>
      <c r="M333" s="1" t="str">
        <f t="shared" si="39"/>
        <v>No Parent/Child</v>
      </c>
      <c r="N333" s="2">
        <v>113043</v>
      </c>
      <c r="O333" s="2">
        <v>28.5</v>
      </c>
      <c r="P333" s="1" t="str">
        <f t="shared" si="40"/>
        <v>High Fare</v>
      </c>
      <c r="Q333" s="2" t="s">
        <v>15</v>
      </c>
      <c r="R333" s="1" t="str">
        <f t="shared" si="41"/>
        <v>Southampton</v>
      </c>
    </row>
    <row r="334" spans="1:18" x14ac:dyDescent="0.3">
      <c r="A334" s="2">
        <v>333</v>
      </c>
      <c r="B334" s="4">
        <v>0</v>
      </c>
      <c r="C334" s="1" t="str">
        <f t="shared" si="35"/>
        <v>Dead</v>
      </c>
      <c r="D334" s="2">
        <v>1</v>
      </c>
      <c r="E334" s="1" t="str">
        <f t="shared" si="36"/>
        <v>First Class</v>
      </c>
      <c r="F334" s="2" t="s">
        <v>477</v>
      </c>
      <c r="G334" s="2" t="s">
        <v>13</v>
      </c>
      <c r="H334" s="2">
        <v>38</v>
      </c>
      <c r="I334" s="1" t="str">
        <f t="shared" si="37"/>
        <v>Middle-aged Adult</v>
      </c>
      <c r="J334" s="2">
        <v>0</v>
      </c>
      <c r="K334" s="1" t="str">
        <f t="shared" si="38"/>
        <v>No Sibling/Spouse</v>
      </c>
      <c r="L334" s="2">
        <v>1</v>
      </c>
      <c r="M334" s="1" t="str">
        <f t="shared" si="39"/>
        <v>Got Parent/Child</v>
      </c>
      <c r="N334" s="2" t="s">
        <v>387</v>
      </c>
      <c r="O334" s="2">
        <v>153.46250000000001</v>
      </c>
      <c r="P334" s="1" t="str">
        <f t="shared" si="40"/>
        <v>High Fare</v>
      </c>
      <c r="Q334" s="2" t="s">
        <v>15</v>
      </c>
      <c r="R334" s="1" t="str">
        <f t="shared" si="41"/>
        <v>Southampton</v>
      </c>
    </row>
    <row r="335" spans="1:18" x14ac:dyDescent="0.3">
      <c r="A335" s="2">
        <v>334</v>
      </c>
      <c r="B335" s="4">
        <v>0</v>
      </c>
      <c r="C335" s="1" t="str">
        <f t="shared" si="35"/>
        <v>Dead</v>
      </c>
      <c r="D335" s="2">
        <v>3</v>
      </c>
      <c r="E335" s="1" t="str">
        <f t="shared" si="36"/>
        <v>Third Class</v>
      </c>
      <c r="F335" s="2" t="s">
        <v>479</v>
      </c>
      <c r="G335" s="2" t="s">
        <v>13</v>
      </c>
      <c r="H335" s="2">
        <v>16</v>
      </c>
      <c r="I335" s="1" t="str">
        <f t="shared" si="37"/>
        <v>Young Adult</v>
      </c>
      <c r="J335" s="2">
        <v>2</v>
      </c>
      <c r="K335" s="1" t="str">
        <f t="shared" si="38"/>
        <v>Got Sibling/Spouse</v>
      </c>
      <c r="L335" s="2">
        <v>0</v>
      </c>
      <c r="M335" s="1" t="str">
        <f t="shared" si="39"/>
        <v>No Parent/Child</v>
      </c>
      <c r="N335" s="2">
        <v>345764</v>
      </c>
      <c r="O335" s="2">
        <v>18</v>
      </c>
      <c r="P335" s="1" t="str">
        <f t="shared" si="40"/>
        <v>Average Fare</v>
      </c>
      <c r="Q335" s="2" t="s">
        <v>15</v>
      </c>
      <c r="R335" s="1" t="str">
        <f t="shared" si="41"/>
        <v>Southampton</v>
      </c>
    </row>
    <row r="336" spans="1:18" x14ac:dyDescent="0.3">
      <c r="A336" s="2">
        <v>335</v>
      </c>
      <c r="B336" s="4">
        <v>1</v>
      </c>
      <c r="C336" s="1" t="str">
        <f t="shared" si="35"/>
        <v>Survived</v>
      </c>
      <c r="D336" s="2">
        <v>1</v>
      </c>
      <c r="E336" s="1" t="str">
        <f t="shared" si="36"/>
        <v>First Class</v>
      </c>
      <c r="F336" s="2" t="s">
        <v>480</v>
      </c>
      <c r="G336" s="2" t="s">
        <v>17</v>
      </c>
      <c r="I336" s="1" t="str">
        <f t="shared" si="37"/>
        <v>No age</v>
      </c>
      <c r="J336" s="2">
        <v>1</v>
      </c>
      <c r="K336" s="1" t="str">
        <f t="shared" si="38"/>
        <v>Got Sibling/Spouse</v>
      </c>
      <c r="L336" s="2">
        <v>0</v>
      </c>
      <c r="M336" s="1" t="str">
        <f t="shared" si="39"/>
        <v>No Parent/Child</v>
      </c>
      <c r="N336" s="2" t="s">
        <v>481</v>
      </c>
      <c r="O336" s="2">
        <v>133.65</v>
      </c>
      <c r="P336" s="1" t="str">
        <f t="shared" si="40"/>
        <v>High Fare</v>
      </c>
      <c r="Q336" s="2" t="s">
        <v>15</v>
      </c>
      <c r="R336" s="1" t="str">
        <f t="shared" si="41"/>
        <v>Southampton</v>
      </c>
    </row>
    <row r="337" spans="1:18" x14ac:dyDescent="0.3">
      <c r="A337" s="2">
        <v>336</v>
      </c>
      <c r="B337" s="4">
        <v>0</v>
      </c>
      <c r="C337" s="1" t="str">
        <f t="shared" si="35"/>
        <v>Dead</v>
      </c>
      <c r="D337" s="2">
        <v>3</v>
      </c>
      <c r="E337" s="1" t="str">
        <f t="shared" si="36"/>
        <v>Third Class</v>
      </c>
      <c r="F337" s="2" t="s">
        <v>482</v>
      </c>
      <c r="G337" s="2" t="s">
        <v>13</v>
      </c>
      <c r="I337" s="1" t="str">
        <f t="shared" si="37"/>
        <v>No age</v>
      </c>
      <c r="J337" s="2">
        <v>0</v>
      </c>
      <c r="K337" s="1" t="str">
        <f t="shared" si="38"/>
        <v>No Sibling/Spouse</v>
      </c>
      <c r="L337" s="2">
        <v>0</v>
      </c>
      <c r="M337" s="1" t="str">
        <f t="shared" si="39"/>
        <v>No Parent/Child</v>
      </c>
      <c r="N337" s="2">
        <v>349225</v>
      </c>
      <c r="O337" s="2">
        <v>7.8958000000000004</v>
      </c>
      <c r="P337" s="1" t="str">
        <f t="shared" si="40"/>
        <v>Low Fare</v>
      </c>
      <c r="Q337" s="2" t="s">
        <v>15</v>
      </c>
      <c r="R337" s="1" t="str">
        <f t="shared" si="41"/>
        <v>Southampton</v>
      </c>
    </row>
    <row r="338" spans="1:18" x14ac:dyDescent="0.3">
      <c r="A338" s="2">
        <v>337</v>
      </c>
      <c r="B338" s="4">
        <v>0</v>
      </c>
      <c r="C338" s="1" t="str">
        <f t="shared" si="35"/>
        <v>Dead</v>
      </c>
      <c r="D338" s="2">
        <v>1</v>
      </c>
      <c r="E338" s="1" t="str">
        <f t="shared" si="36"/>
        <v>First Class</v>
      </c>
      <c r="F338" s="2" t="s">
        <v>483</v>
      </c>
      <c r="G338" s="2" t="s">
        <v>13</v>
      </c>
      <c r="H338" s="2">
        <v>29</v>
      </c>
      <c r="I338" s="1" t="str">
        <f t="shared" si="37"/>
        <v>Young Adult</v>
      </c>
      <c r="J338" s="2">
        <v>1</v>
      </c>
      <c r="K338" s="1" t="str">
        <f t="shared" si="38"/>
        <v>Got Sibling/Spouse</v>
      </c>
      <c r="L338" s="2">
        <v>0</v>
      </c>
      <c r="M338" s="1" t="str">
        <f t="shared" si="39"/>
        <v>No Parent/Child</v>
      </c>
      <c r="N338" s="2">
        <v>113776</v>
      </c>
      <c r="O338" s="2">
        <v>66.599999999999994</v>
      </c>
      <c r="P338" s="1" t="str">
        <f t="shared" si="40"/>
        <v>High Fare</v>
      </c>
      <c r="Q338" s="2" t="s">
        <v>15</v>
      </c>
      <c r="R338" s="1" t="str">
        <f t="shared" si="41"/>
        <v>Southampton</v>
      </c>
    </row>
    <row r="339" spans="1:18" x14ac:dyDescent="0.3">
      <c r="A339" s="2">
        <v>338</v>
      </c>
      <c r="B339" s="4">
        <v>1</v>
      </c>
      <c r="C339" s="1" t="str">
        <f t="shared" si="35"/>
        <v>Survived</v>
      </c>
      <c r="D339" s="2">
        <v>1</v>
      </c>
      <c r="E339" s="1" t="str">
        <f t="shared" si="36"/>
        <v>First Class</v>
      </c>
      <c r="F339" s="2" t="s">
        <v>484</v>
      </c>
      <c r="G339" s="2" t="s">
        <v>17</v>
      </c>
      <c r="H339" s="2">
        <v>41</v>
      </c>
      <c r="I339" s="1" t="str">
        <f t="shared" si="37"/>
        <v>Middle-aged Adult</v>
      </c>
      <c r="J339" s="2">
        <v>0</v>
      </c>
      <c r="K339" s="1" t="str">
        <f t="shared" si="38"/>
        <v>No Sibling/Spouse</v>
      </c>
      <c r="L339" s="2">
        <v>0</v>
      </c>
      <c r="M339" s="1" t="str">
        <f t="shared" si="39"/>
        <v>No Parent/Child</v>
      </c>
      <c r="N339" s="2">
        <v>16966</v>
      </c>
      <c r="O339" s="2">
        <v>134.5</v>
      </c>
      <c r="P339" s="1" t="str">
        <f t="shared" si="40"/>
        <v>High Fare</v>
      </c>
      <c r="Q339" s="2" t="s">
        <v>20</v>
      </c>
      <c r="R339" s="1" t="str">
        <f t="shared" si="41"/>
        <v>Cherbourg</v>
      </c>
    </row>
    <row r="340" spans="1:18" x14ac:dyDescent="0.3">
      <c r="A340" s="2">
        <v>339</v>
      </c>
      <c r="B340" s="4">
        <v>1</v>
      </c>
      <c r="C340" s="1" t="str">
        <f t="shared" si="35"/>
        <v>Survived</v>
      </c>
      <c r="D340" s="2">
        <v>3</v>
      </c>
      <c r="E340" s="1" t="str">
        <f t="shared" si="36"/>
        <v>Third Class</v>
      </c>
      <c r="F340" s="2" t="s">
        <v>486</v>
      </c>
      <c r="G340" s="2" t="s">
        <v>13</v>
      </c>
      <c r="H340" s="2">
        <v>45</v>
      </c>
      <c r="I340" s="1" t="str">
        <f t="shared" si="37"/>
        <v>Middle-aged Adult</v>
      </c>
      <c r="J340" s="2">
        <v>0</v>
      </c>
      <c r="K340" s="1" t="str">
        <f t="shared" si="38"/>
        <v>No Sibling/Spouse</v>
      </c>
      <c r="L340" s="2">
        <v>0</v>
      </c>
      <c r="M340" s="1" t="str">
        <f t="shared" si="39"/>
        <v>No Parent/Child</v>
      </c>
      <c r="N340" s="2">
        <v>7598</v>
      </c>
      <c r="O340" s="2">
        <v>8.0500000000000007</v>
      </c>
      <c r="P340" s="1" t="str">
        <f t="shared" si="40"/>
        <v>Low Fare</v>
      </c>
      <c r="Q340" s="2" t="s">
        <v>15</v>
      </c>
      <c r="R340" s="1" t="str">
        <f t="shared" si="41"/>
        <v>Southampton</v>
      </c>
    </row>
    <row r="341" spans="1:18" x14ac:dyDescent="0.3">
      <c r="A341" s="2">
        <v>340</v>
      </c>
      <c r="B341" s="4">
        <v>0</v>
      </c>
      <c r="C341" s="1" t="str">
        <f t="shared" si="35"/>
        <v>Dead</v>
      </c>
      <c r="D341" s="2">
        <v>1</v>
      </c>
      <c r="E341" s="1" t="str">
        <f t="shared" si="36"/>
        <v>First Class</v>
      </c>
      <c r="F341" s="2" t="s">
        <v>487</v>
      </c>
      <c r="G341" s="2" t="s">
        <v>13</v>
      </c>
      <c r="H341" s="2">
        <v>45</v>
      </c>
      <c r="I341" s="1" t="str">
        <f t="shared" si="37"/>
        <v>Middle-aged Adult</v>
      </c>
      <c r="J341" s="2">
        <v>0</v>
      </c>
      <c r="K341" s="1" t="str">
        <f t="shared" si="38"/>
        <v>No Sibling/Spouse</v>
      </c>
      <c r="L341" s="2">
        <v>0</v>
      </c>
      <c r="M341" s="1" t="str">
        <f t="shared" si="39"/>
        <v>No Parent/Child</v>
      </c>
      <c r="N341" s="2">
        <v>113784</v>
      </c>
      <c r="O341" s="2">
        <v>35.5</v>
      </c>
      <c r="P341" s="1" t="str">
        <f t="shared" si="40"/>
        <v>High Fare</v>
      </c>
      <c r="Q341" s="2" t="s">
        <v>15</v>
      </c>
      <c r="R341" s="1" t="str">
        <f t="shared" si="41"/>
        <v>Southampton</v>
      </c>
    </row>
    <row r="342" spans="1:18" x14ac:dyDescent="0.3">
      <c r="A342" s="2">
        <v>341</v>
      </c>
      <c r="B342" s="4">
        <v>1</v>
      </c>
      <c r="C342" s="1" t="str">
        <f t="shared" si="35"/>
        <v>Survived</v>
      </c>
      <c r="D342" s="2">
        <v>2</v>
      </c>
      <c r="E342" s="1" t="str">
        <f t="shared" si="36"/>
        <v>Second Class</v>
      </c>
      <c r="F342" s="2" t="s">
        <v>489</v>
      </c>
      <c r="G342" s="2" t="s">
        <v>13</v>
      </c>
      <c r="H342" s="2">
        <v>2</v>
      </c>
      <c r="I342" s="1" t="str">
        <f t="shared" si="37"/>
        <v>Young Adult</v>
      </c>
      <c r="J342" s="2">
        <v>1</v>
      </c>
      <c r="K342" s="1" t="str">
        <f t="shared" si="38"/>
        <v>Got Sibling/Spouse</v>
      </c>
      <c r="L342" s="2">
        <v>1</v>
      </c>
      <c r="M342" s="1" t="str">
        <f t="shared" si="39"/>
        <v>Got Parent/Child</v>
      </c>
      <c r="N342" s="2">
        <v>230080</v>
      </c>
      <c r="O342" s="2">
        <v>26</v>
      </c>
      <c r="P342" s="1" t="str">
        <f t="shared" si="40"/>
        <v>High Fare</v>
      </c>
      <c r="Q342" s="2" t="s">
        <v>15</v>
      </c>
      <c r="R342" s="1" t="str">
        <f t="shared" si="41"/>
        <v>Southampton</v>
      </c>
    </row>
    <row r="343" spans="1:18" x14ac:dyDescent="0.3">
      <c r="A343" s="2">
        <v>342</v>
      </c>
      <c r="B343" s="4">
        <v>1</v>
      </c>
      <c r="C343" s="1" t="str">
        <f t="shared" si="35"/>
        <v>Survived</v>
      </c>
      <c r="D343" s="2">
        <v>1</v>
      </c>
      <c r="E343" s="1" t="str">
        <f t="shared" si="36"/>
        <v>First Class</v>
      </c>
      <c r="F343" s="2" t="s">
        <v>490</v>
      </c>
      <c r="G343" s="2" t="s">
        <v>17</v>
      </c>
      <c r="H343" s="2">
        <v>24</v>
      </c>
      <c r="I343" s="1" t="str">
        <f t="shared" si="37"/>
        <v>Young Adult</v>
      </c>
      <c r="J343" s="2">
        <v>3</v>
      </c>
      <c r="K343" s="1" t="str">
        <f t="shared" si="38"/>
        <v>Got Sibling/Spouse</v>
      </c>
      <c r="L343" s="2">
        <v>2</v>
      </c>
      <c r="M343" s="1" t="str">
        <f t="shared" si="39"/>
        <v>Got Parent/Child</v>
      </c>
      <c r="N343" s="2">
        <v>19950</v>
      </c>
      <c r="O343" s="2">
        <v>263</v>
      </c>
      <c r="P343" s="1" t="str">
        <f t="shared" si="40"/>
        <v>High Fare</v>
      </c>
      <c r="Q343" s="2" t="s">
        <v>15</v>
      </c>
      <c r="R343" s="1" t="str">
        <f t="shared" si="41"/>
        <v>Southampton</v>
      </c>
    </row>
    <row r="344" spans="1:18" x14ac:dyDescent="0.3">
      <c r="A344" s="2">
        <v>343</v>
      </c>
      <c r="B344" s="4">
        <v>0</v>
      </c>
      <c r="C344" s="1" t="str">
        <f t="shared" si="35"/>
        <v>Dead</v>
      </c>
      <c r="D344" s="2">
        <v>2</v>
      </c>
      <c r="E344" s="1" t="str">
        <f t="shared" si="36"/>
        <v>Second Class</v>
      </c>
      <c r="F344" s="2" t="s">
        <v>491</v>
      </c>
      <c r="G344" s="2" t="s">
        <v>13</v>
      </c>
      <c r="H344" s="2">
        <v>28</v>
      </c>
      <c r="I344" s="1" t="str">
        <f t="shared" si="37"/>
        <v>Young Adult</v>
      </c>
      <c r="J344" s="2">
        <v>0</v>
      </c>
      <c r="K344" s="1" t="str">
        <f t="shared" si="38"/>
        <v>No Sibling/Spouse</v>
      </c>
      <c r="L344" s="2">
        <v>0</v>
      </c>
      <c r="M344" s="1" t="str">
        <f t="shared" si="39"/>
        <v>No Parent/Child</v>
      </c>
      <c r="N344" s="2">
        <v>248740</v>
      </c>
      <c r="O344" s="2">
        <v>13</v>
      </c>
      <c r="P344" s="1" t="str">
        <f t="shared" si="40"/>
        <v>Average Fare</v>
      </c>
      <c r="Q344" s="2" t="s">
        <v>15</v>
      </c>
      <c r="R344" s="1" t="str">
        <f t="shared" si="41"/>
        <v>Southampton</v>
      </c>
    </row>
    <row r="345" spans="1:18" x14ac:dyDescent="0.3">
      <c r="A345" s="2">
        <v>344</v>
      </c>
      <c r="B345" s="4">
        <v>0</v>
      </c>
      <c r="C345" s="1" t="str">
        <f t="shared" si="35"/>
        <v>Dead</v>
      </c>
      <c r="D345" s="2">
        <v>2</v>
      </c>
      <c r="E345" s="1" t="str">
        <f t="shared" si="36"/>
        <v>Second Class</v>
      </c>
      <c r="F345" s="2" t="s">
        <v>492</v>
      </c>
      <c r="G345" s="2" t="s">
        <v>13</v>
      </c>
      <c r="H345" s="2">
        <v>25</v>
      </c>
      <c r="I345" s="1" t="str">
        <f t="shared" si="37"/>
        <v>Young Adult</v>
      </c>
      <c r="J345" s="2">
        <v>0</v>
      </c>
      <c r="K345" s="1" t="str">
        <f t="shared" si="38"/>
        <v>No Sibling/Spouse</v>
      </c>
      <c r="L345" s="2">
        <v>0</v>
      </c>
      <c r="M345" s="1" t="str">
        <f t="shared" si="39"/>
        <v>No Parent/Child</v>
      </c>
      <c r="N345" s="2">
        <v>244361</v>
      </c>
      <c r="O345" s="2">
        <v>13</v>
      </c>
      <c r="P345" s="1" t="str">
        <f t="shared" si="40"/>
        <v>Average Fare</v>
      </c>
      <c r="Q345" s="2" t="s">
        <v>15</v>
      </c>
      <c r="R345" s="1" t="str">
        <f t="shared" si="41"/>
        <v>Southampton</v>
      </c>
    </row>
    <row r="346" spans="1:18" x14ac:dyDescent="0.3">
      <c r="A346" s="2">
        <v>345</v>
      </c>
      <c r="B346" s="4">
        <v>0</v>
      </c>
      <c r="C346" s="1" t="str">
        <f t="shared" si="35"/>
        <v>Dead</v>
      </c>
      <c r="D346" s="2">
        <v>2</v>
      </c>
      <c r="E346" s="1" t="str">
        <f t="shared" si="36"/>
        <v>Second Class</v>
      </c>
      <c r="F346" s="2" t="s">
        <v>493</v>
      </c>
      <c r="G346" s="2" t="s">
        <v>13</v>
      </c>
      <c r="H346" s="2">
        <v>36</v>
      </c>
      <c r="I346" s="1" t="str">
        <f t="shared" si="37"/>
        <v>Middle-aged Adult</v>
      </c>
      <c r="J346" s="2">
        <v>0</v>
      </c>
      <c r="K346" s="1" t="str">
        <f t="shared" si="38"/>
        <v>No Sibling/Spouse</v>
      </c>
      <c r="L346" s="2">
        <v>0</v>
      </c>
      <c r="M346" s="1" t="str">
        <f t="shared" si="39"/>
        <v>No Parent/Child</v>
      </c>
      <c r="N346" s="2">
        <v>229236</v>
      </c>
      <c r="O346" s="2">
        <v>13</v>
      </c>
      <c r="P346" s="1" t="str">
        <f t="shared" si="40"/>
        <v>Average Fare</v>
      </c>
      <c r="Q346" s="2" t="s">
        <v>15</v>
      </c>
      <c r="R346" s="1" t="str">
        <f t="shared" si="41"/>
        <v>Southampton</v>
      </c>
    </row>
    <row r="347" spans="1:18" x14ac:dyDescent="0.3">
      <c r="A347" s="2">
        <v>346</v>
      </c>
      <c r="B347" s="4">
        <v>1</v>
      </c>
      <c r="C347" s="1" t="str">
        <f t="shared" si="35"/>
        <v>Survived</v>
      </c>
      <c r="D347" s="2">
        <v>2</v>
      </c>
      <c r="E347" s="1" t="str">
        <f t="shared" si="36"/>
        <v>Second Class</v>
      </c>
      <c r="F347" s="2" t="s">
        <v>1174</v>
      </c>
      <c r="G347" s="2" t="s">
        <v>17</v>
      </c>
      <c r="H347" s="2">
        <v>24</v>
      </c>
      <c r="I347" s="1" t="str">
        <f t="shared" si="37"/>
        <v>Young Adult</v>
      </c>
      <c r="J347" s="2">
        <v>0</v>
      </c>
      <c r="K347" s="1" t="str">
        <f t="shared" si="38"/>
        <v>No Sibling/Spouse</v>
      </c>
      <c r="L347" s="2">
        <v>0</v>
      </c>
      <c r="M347" s="1" t="str">
        <f t="shared" si="39"/>
        <v>No Parent/Child</v>
      </c>
      <c r="N347" s="2">
        <v>248733</v>
      </c>
      <c r="O347" s="2">
        <v>13</v>
      </c>
      <c r="P347" s="1" t="str">
        <f t="shared" si="40"/>
        <v>Average Fare</v>
      </c>
      <c r="Q347" s="2" t="s">
        <v>15</v>
      </c>
      <c r="R347" s="1" t="str">
        <f t="shared" si="41"/>
        <v>Southampton</v>
      </c>
    </row>
    <row r="348" spans="1:18" x14ac:dyDescent="0.3">
      <c r="A348" s="2">
        <v>347</v>
      </c>
      <c r="B348" s="4">
        <v>1</v>
      </c>
      <c r="C348" s="1" t="str">
        <f t="shared" si="35"/>
        <v>Survived</v>
      </c>
      <c r="D348" s="2">
        <v>2</v>
      </c>
      <c r="E348" s="1" t="str">
        <f t="shared" si="36"/>
        <v>Second Class</v>
      </c>
      <c r="F348" s="2" t="s">
        <v>494</v>
      </c>
      <c r="G348" s="2" t="s">
        <v>17</v>
      </c>
      <c r="H348" s="2">
        <v>40</v>
      </c>
      <c r="I348" s="1" t="str">
        <f t="shared" si="37"/>
        <v>Middle-aged Adult</v>
      </c>
      <c r="J348" s="2">
        <v>0</v>
      </c>
      <c r="K348" s="1" t="str">
        <f t="shared" si="38"/>
        <v>No Sibling/Spouse</v>
      </c>
      <c r="L348" s="2">
        <v>0</v>
      </c>
      <c r="M348" s="1" t="str">
        <f t="shared" si="39"/>
        <v>No Parent/Child</v>
      </c>
      <c r="N348" s="2">
        <v>31418</v>
      </c>
      <c r="O348" s="2">
        <v>13</v>
      </c>
      <c r="P348" s="1" t="str">
        <f t="shared" si="40"/>
        <v>Average Fare</v>
      </c>
      <c r="Q348" s="2" t="s">
        <v>15</v>
      </c>
      <c r="R348" s="1" t="str">
        <f t="shared" si="41"/>
        <v>Southampton</v>
      </c>
    </row>
    <row r="349" spans="1:18" x14ac:dyDescent="0.3">
      <c r="A349" s="2">
        <v>348</v>
      </c>
      <c r="B349" s="4">
        <v>1</v>
      </c>
      <c r="C349" s="1" t="str">
        <f t="shared" si="35"/>
        <v>Survived</v>
      </c>
      <c r="D349" s="2">
        <v>3</v>
      </c>
      <c r="E349" s="1" t="str">
        <f t="shared" si="36"/>
        <v>Third Class</v>
      </c>
      <c r="F349" s="2" t="s">
        <v>495</v>
      </c>
      <c r="G349" s="2" t="s">
        <v>17</v>
      </c>
      <c r="I349" s="1" t="str">
        <f t="shared" si="37"/>
        <v>No age</v>
      </c>
      <c r="J349" s="2">
        <v>1</v>
      </c>
      <c r="K349" s="1" t="str">
        <f t="shared" si="38"/>
        <v>Got Sibling/Spouse</v>
      </c>
      <c r="L349" s="2">
        <v>0</v>
      </c>
      <c r="M349" s="1" t="str">
        <f t="shared" si="39"/>
        <v>No Parent/Child</v>
      </c>
      <c r="N349" s="2">
        <v>386525</v>
      </c>
      <c r="O349" s="2">
        <v>16.100000000000001</v>
      </c>
      <c r="P349" s="1" t="str">
        <f t="shared" si="40"/>
        <v>Average Fare</v>
      </c>
      <c r="Q349" s="2" t="s">
        <v>15</v>
      </c>
      <c r="R349" s="1" t="str">
        <f t="shared" si="41"/>
        <v>Southampton</v>
      </c>
    </row>
    <row r="350" spans="1:18" x14ac:dyDescent="0.3">
      <c r="A350" s="2">
        <v>349</v>
      </c>
      <c r="B350" s="4">
        <v>1</v>
      </c>
      <c r="C350" s="1" t="str">
        <f t="shared" si="35"/>
        <v>Survived</v>
      </c>
      <c r="D350" s="2">
        <v>3</v>
      </c>
      <c r="E350" s="1" t="str">
        <f t="shared" si="36"/>
        <v>Third Class</v>
      </c>
      <c r="F350" s="2" t="s">
        <v>1179</v>
      </c>
      <c r="G350" s="2" t="s">
        <v>13</v>
      </c>
      <c r="H350" s="2">
        <v>3</v>
      </c>
      <c r="I350" s="1" t="str">
        <f t="shared" si="37"/>
        <v>Young Adult</v>
      </c>
      <c r="J350" s="2">
        <v>1</v>
      </c>
      <c r="K350" s="1" t="str">
        <f t="shared" si="38"/>
        <v>Got Sibling/Spouse</v>
      </c>
      <c r="L350" s="2">
        <v>1</v>
      </c>
      <c r="M350" s="1" t="str">
        <f t="shared" si="39"/>
        <v>Got Parent/Child</v>
      </c>
      <c r="N350" s="2" t="s">
        <v>496</v>
      </c>
      <c r="O350" s="2">
        <v>15.9</v>
      </c>
      <c r="P350" s="1" t="str">
        <f t="shared" si="40"/>
        <v>Average Fare</v>
      </c>
      <c r="Q350" s="2" t="s">
        <v>15</v>
      </c>
      <c r="R350" s="1" t="str">
        <f t="shared" si="41"/>
        <v>Southampton</v>
      </c>
    </row>
    <row r="351" spans="1:18" x14ac:dyDescent="0.3">
      <c r="A351" s="2">
        <v>350</v>
      </c>
      <c r="B351" s="4">
        <v>0</v>
      </c>
      <c r="C351" s="1" t="str">
        <f t="shared" si="35"/>
        <v>Dead</v>
      </c>
      <c r="D351" s="2">
        <v>3</v>
      </c>
      <c r="E351" s="1" t="str">
        <f t="shared" si="36"/>
        <v>Third Class</v>
      </c>
      <c r="F351" s="2" t="s">
        <v>497</v>
      </c>
      <c r="G351" s="2" t="s">
        <v>13</v>
      </c>
      <c r="H351" s="2">
        <v>42</v>
      </c>
      <c r="I351" s="1" t="str">
        <f t="shared" si="37"/>
        <v>Middle-aged Adult</v>
      </c>
      <c r="J351" s="2">
        <v>0</v>
      </c>
      <c r="K351" s="1" t="str">
        <f t="shared" si="38"/>
        <v>No Sibling/Spouse</v>
      </c>
      <c r="L351" s="2">
        <v>0</v>
      </c>
      <c r="M351" s="1" t="str">
        <f t="shared" si="39"/>
        <v>No Parent/Child</v>
      </c>
      <c r="N351" s="2">
        <v>315088</v>
      </c>
      <c r="O351" s="2">
        <v>8.6624999999999996</v>
      </c>
      <c r="P351" s="1" t="str">
        <f t="shared" si="40"/>
        <v>Low Fare</v>
      </c>
      <c r="Q351" s="2" t="s">
        <v>15</v>
      </c>
      <c r="R351" s="1" t="str">
        <f t="shared" si="41"/>
        <v>Southampton</v>
      </c>
    </row>
    <row r="352" spans="1:18" x14ac:dyDescent="0.3">
      <c r="A352" s="2">
        <v>351</v>
      </c>
      <c r="B352" s="4">
        <v>0</v>
      </c>
      <c r="C352" s="1" t="str">
        <f t="shared" si="35"/>
        <v>Dead</v>
      </c>
      <c r="D352" s="2">
        <v>3</v>
      </c>
      <c r="E352" s="1" t="str">
        <f t="shared" si="36"/>
        <v>Third Class</v>
      </c>
      <c r="F352" s="2" t="s">
        <v>498</v>
      </c>
      <c r="G352" s="2" t="s">
        <v>13</v>
      </c>
      <c r="H352" s="2">
        <v>23</v>
      </c>
      <c r="I352" s="1" t="str">
        <f t="shared" si="37"/>
        <v>Young Adult</v>
      </c>
      <c r="J352" s="2">
        <v>0</v>
      </c>
      <c r="K352" s="1" t="str">
        <f t="shared" si="38"/>
        <v>No Sibling/Spouse</v>
      </c>
      <c r="L352" s="2">
        <v>0</v>
      </c>
      <c r="M352" s="1" t="str">
        <f t="shared" si="39"/>
        <v>No Parent/Child</v>
      </c>
      <c r="N352" s="2">
        <v>7267</v>
      </c>
      <c r="O352" s="2">
        <v>9.2249999999999996</v>
      </c>
      <c r="P352" s="1" t="str">
        <f t="shared" si="40"/>
        <v>Low Fare</v>
      </c>
      <c r="Q352" s="2" t="s">
        <v>15</v>
      </c>
      <c r="R352" s="1" t="str">
        <f t="shared" si="41"/>
        <v>Southampton</v>
      </c>
    </row>
    <row r="353" spans="1:18" x14ac:dyDescent="0.3">
      <c r="A353" s="2">
        <v>352</v>
      </c>
      <c r="B353" s="4">
        <v>0</v>
      </c>
      <c r="C353" s="1" t="str">
        <f t="shared" si="35"/>
        <v>Dead</v>
      </c>
      <c r="D353" s="2">
        <v>1</v>
      </c>
      <c r="E353" s="1" t="str">
        <f t="shared" si="36"/>
        <v>First Class</v>
      </c>
      <c r="F353" s="2" t="s">
        <v>499</v>
      </c>
      <c r="G353" s="2" t="s">
        <v>13</v>
      </c>
      <c r="I353" s="1" t="str">
        <f t="shared" si="37"/>
        <v>No age</v>
      </c>
      <c r="J353" s="2">
        <v>0</v>
      </c>
      <c r="K353" s="1" t="str">
        <f t="shared" si="38"/>
        <v>No Sibling/Spouse</v>
      </c>
      <c r="L353" s="2">
        <v>0</v>
      </c>
      <c r="M353" s="1" t="str">
        <f t="shared" si="39"/>
        <v>No Parent/Child</v>
      </c>
      <c r="N353" s="2">
        <v>113510</v>
      </c>
      <c r="O353" s="2">
        <v>35</v>
      </c>
      <c r="P353" s="1" t="str">
        <f t="shared" si="40"/>
        <v>High Fare</v>
      </c>
      <c r="Q353" s="2" t="s">
        <v>15</v>
      </c>
      <c r="R353" s="1" t="str">
        <f t="shared" si="41"/>
        <v>Southampton</v>
      </c>
    </row>
    <row r="354" spans="1:18" x14ac:dyDescent="0.3">
      <c r="A354" s="2">
        <v>353</v>
      </c>
      <c r="B354" s="4">
        <v>0</v>
      </c>
      <c r="C354" s="1" t="str">
        <f t="shared" si="35"/>
        <v>Dead</v>
      </c>
      <c r="D354" s="2">
        <v>3</v>
      </c>
      <c r="E354" s="1" t="str">
        <f t="shared" si="36"/>
        <v>Third Class</v>
      </c>
      <c r="F354" s="2" t="s">
        <v>501</v>
      </c>
      <c r="G354" s="2" t="s">
        <v>13</v>
      </c>
      <c r="H354" s="2">
        <v>15</v>
      </c>
      <c r="I354" s="1" t="str">
        <f t="shared" si="37"/>
        <v>Young Adult</v>
      </c>
      <c r="J354" s="2">
        <v>1</v>
      </c>
      <c r="K354" s="1" t="str">
        <f t="shared" si="38"/>
        <v>Got Sibling/Spouse</v>
      </c>
      <c r="L354" s="2">
        <v>1</v>
      </c>
      <c r="M354" s="1" t="str">
        <f t="shared" si="39"/>
        <v>Got Parent/Child</v>
      </c>
      <c r="N354" s="2">
        <v>2695</v>
      </c>
      <c r="O354" s="2">
        <v>7.2291999999999996</v>
      </c>
      <c r="P354" s="1" t="str">
        <f t="shared" si="40"/>
        <v>Low Fare</v>
      </c>
      <c r="Q354" s="2" t="s">
        <v>20</v>
      </c>
      <c r="R354" s="1" t="str">
        <f t="shared" si="41"/>
        <v>Cherbourg</v>
      </c>
    </row>
    <row r="355" spans="1:18" x14ac:dyDescent="0.3">
      <c r="A355" s="2">
        <v>354</v>
      </c>
      <c r="B355" s="4">
        <v>0</v>
      </c>
      <c r="C355" s="1" t="str">
        <f t="shared" si="35"/>
        <v>Dead</v>
      </c>
      <c r="D355" s="2">
        <v>3</v>
      </c>
      <c r="E355" s="1" t="str">
        <f t="shared" si="36"/>
        <v>Third Class</v>
      </c>
      <c r="F355" s="2" t="s">
        <v>502</v>
      </c>
      <c r="G355" s="2" t="s">
        <v>13</v>
      </c>
      <c r="H355" s="2">
        <v>25</v>
      </c>
      <c r="I355" s="1" t="str">
        <f t="shared" si="37"/>
        <v>Young Adult</v>
      </c>
      <c r="J355" s="2">
        <v>1</v>
      </c>
      <c r="K355" s="1" t="str">
        <f t="shared" si="38"/>
        <v>Got Sibling/Spouse</v>
      </c>
      <c r="L355" s="2">
        <v>0</v>
      </c>
      <c r="M355" s="1" t="str">
        <f t="shared" si="39"/>
        <v>No Parent/Child</v>
      </c>
      <c r="N355" s="2">
        <v>349237</v>
      </c>
      <c r="O355" s="2">
        <v>17.8</v>
      </c>
      <c r="P355" s="1" t="str">
        <f t="shared" si="40"/>
        <v>Average Fare</v>
      </c>
      <c r="Q355" s="2" t="s">
        <v>15</v>
      </c>
      <c r="R355" s="1" t="str">
        <f t="shared" si="41"/>
        <v>Southampton</v>
      </c>
    </row>
    <row r="356" spans="1:18" x14ac:dyDescent="0.3">
      <c r="A356" s="2">
        <v>355</v>
      </c>
      <c r="B356" s="4">
        <v>0</v>
      </c>
      <c r="C356" s="1" t="str">
        <f t="shared" si="35"/>
        <v>Dead</v>
      </c>
      <c r="D356" s="2">
        <v>3</v>
      </c>
      <c r="E356" s="1" t="str">
        <f t="shared" si="36"/>
        <v>Third Class</v>
      </c>
      <c r="F356" s="2" t="s">
        <v>503</v>
      </c>
      <c r="G356" s="2" t="s">
        <v>13</v>
      </c>
      <c r="I356" s="1" t="str">
        <f t="shared" si="37"/>
        <v>No age</v>
      </c>
      <c r="J356" s="2">
        <v>0</v>
      </c>
      <c r="K356" s="1" t="str">
        <f t="shared" si="38"/>
        <v>No Sibling/Spouse</v>
      </c>
      <c r="L356" s="2">
        <v>0</v>
      </c>
      <c r="M356" s="1" t="str">
        <f t="shared" si="39"/>
        <v>No Parent/Child</v>
      </c>
      <c r="N356" s="2">
        <v>2647</v>
      </c>
      <c r="O356" s="2">
        <v>7.2249999999999996</v>
      </c>
      <c r="P356" s="1" t="str">
        <f t="shared" si="40"/>
        <v>Low Fare</v>
      </c>
      <c r="Q356" s="2" t="s">
        <v>20</v>
      </c>
      <c r="R356" s="1" t="str">
        <f t="shared" si="41"/>
        <v>Cherbourg</v>
      </c>
    </row>
    <row r="357" spans="1:18" x14ac:dyDescent="0.3">
      <c r="A357" s="2">
        <v>356</v>
      </c>
      <c r="B357" s="4">
        <v>0</v>
      </c>
      <c r="C357" s="1" t="str">
        <f t="shared" si="35"/>
        <v>Dead</v>
      </c>
      <c r="D357" s="2">
        <v>3</v>
      </c>
      <c r="E357" s="1" t="str">
        <f t="shared" si="36"/>
        <v>Third Class</v>
      </c>
      <c r="F357" s="2" t="s">
        <v>504</v>
      </c>
      <c r="G357" s="2" t="s">
        <v>13</v>
      </c>
      <c r="H357" s="2">
        <v>28</v>
      </c>
      <c r="I357" s="1" t="str">
        <f t="shared" si="37"/>
        <v>Young Adult</v>
      </c>
      <c r="J357" s="2">
        <v>0</v>
      </c>
      <c r="K357" s="1" t="str">
        <f t="shared" si="38"/>
        <v>No Sibling/Spouse</v>
      </c>
      <c r="L357" s="2">
        <v>0</v>
      </c>
      <c r="M357" s="1" t="str">
        <f t="shared" si="39"/>
        <v>No Parent/Child</v>
      </c>
      <c r="N357" s="2">
        <v>345783</v>
      </c>
      <c r="O357" s="2">
        <v>9.5</v>
      </c>
      <c r="P357" s="1" t="str">
        <f t="shared" si="40"/>
        <v>Low Fare</v>
      </c>
      <c r="Q357" s="2" t="s">
        <v>15</v>
      </c>
      <c r="R357" s="1" t="str">
        <f t="shared" si="41"/>
        <v>Southampton</v>
      </c>
    </row>
    <row r="358" spans="1:18" x14ac:dyDescent="0.3">
      <c r="A358" s="2">
        <v>357</v>
      </c>
      <c r="B358" s="4">
        <v>1</v>
      </c>
      <c r="C358" s="1" t="str">
        <f t="shared" si="35"/>
        <v>Survived</v>
      </c>
      <c r="D358" s="2">
        <v>1</v>
      </c>
      <c r="E358" s="1" t="str">
        <f t="shared" si="36"/>
        <v>First Class</v>
      </c>
      <c r="F358" s="2" t="s">
        <v>505</v>
      </c>
      <c r="G358" s="2" t="s">
        <v>17</v>
      </c>
      <c r="H358" s="2">
        <v>22</v>
      </c>
      <c r="I358" s="1" t="str">
        <f t="shared" si="37"/>
        <v>Young Adult</v>
      </c>
      <c r="J358" s="2">
        <v>0</v>
      </c>
      <c r="K358" s="1" t="str">
        <f t="shared" si="38"/>
        <v>No Sibling/Spouse</v>
      </c>
      <c r="L358" s="2">
        <v>1</v>
      </c>
      <c r="M358" s="1" t="str">
        <f t="shared" si="39"/>
        <v>Got Parent/Child</v>
      </c>
      <c r="N358" s="2">
        <v>113505</v>
      </c>
      <c r="O358" s="2">
        <v>55</v>
      </c>
      <c r="P358" s="1" t="str">
        <f t="shared" si="40"/>
        <v>High Fare</v>
      </c>
      <c r="Q358" s="2" t="s">
        <v>15</v>
      </c>
      <c r="R358" s="1" t="str">
        <f t="shared" si="41"/>
        <v>Southampton</v>
      </c>
    </row>
    <row r="359" spans="1:18" x14ac:dyDescent="0.3">
      <c r="A359" s="2">
        <v>358</v>
      </c>
      <c r="B359" s="4">
        <v>0</v>
      </c>
      <c r="C359" s="1" t="str">
        <f t="shared" si="35"/>
        <v>Dead</v>
      </c>
      <c r="D359" s="2">
        <v>2</v>
      </c>
      <c r="E359" s="1" t="str">
        <f t="shared" si="36"/>
        <v>Second Class</v>
      </c>
      <c r="F359" s="2" t="s">
        <v>506</v>
      </c>
      <c r="G359" s="2" t="s">
        <v>17</v>
      </c>
      <c r="H359" s="2">
        <v>38</v>
      </c>
      <c r="I359" s="1" t="str">
        <f t="shared" si="37"/>
        <v>Middle-aged Adult</v>
      </c>
      <c r="J359" s="2">
        <v>0</v>
      </c>
      <c r="K359" s="1" t="str">
        <f t="shared" si="38"/>
        <v>No Sibling/Spouse</v>
      </c>
      <c r="L359" s="2">
        <v>0</v>
      </c>
      <c r="M359" s="1" t="str">
        <f t="shared" si="39"/>
        <v>No Parent/Child</v>
      </c>
      <c r="N359" s="2">
        <v>237671</v>
      </c>
      <c r="O359" s="2">
        <v>13</v>
      </c>
      <c r="P359" s="1" t="str">
        <f t="shared" si="40"/>
        <v>Average Fare</v>
      </c>
      <c r="Q359" s="2" t="s">
        <v>15</v>
      </c>
      <c r="R359" s="1" t="str">
        <f t="shared" si="41"/>
        <v>Southampton</v>
      </c>
    </row>
    <row r="360" spans="1:18" x14ac:dyDescent="0.3">
      <c r="A360" s="2">
        <v>359</v>
      </c>
      <c r="B360" s="4">
        <v>1</v>
      </c>
      <c r="C360" s="1" t="str">
        <f t="shared" si="35"/>
        <v>Survived</v>
      </c>
      <c r="D360" s="2">
        <v>3</v>
      </c>
      <c r="E360" s="1" t="str">
        <f t="shared" si="36"/>
        <v>Third Class</v>
      </c>
      <c r="F360" s="2" t="s">
        <v>507</v>
      </c>
      <c r="G360" s="2" t="s">
        <v>17</v>
      </c>
      <c r="I360" s="1" t="str">
        <f t="shared" si="37"/>
        <v>No age</v>
      </c>
      <c r="J360" s="2">
        <v>0</v>
      </c>
      <c r="K360" s="1" t="str">
        <f t="shared" si="38"/>
        <v>No Sibling/Spouse</v>
      </c>
      <c r="L360" s="2">
        <v>0</v>
      </c>
      <c r="M360" s="1" t="str">
        <f t="shared" si="39"/>
        <v>No Parent/Child</v>
      </c>
      <c r="N360" s="2">
        <v>330931</v>
      </c>
      <c r="O360" s="2">
        <v>7.8792</v>
      </c>
      <c r="P360" s="1" t="str">
        <f t="shared" si="40"/>
        <v>Low Fare</v>
      </c>
      <c r="Q360" s="2" t="s">
        <v>27</v>
      </c>
      <c r="R360" s="1" t="str">
        <f t="shared" si="41"/>
        <v>Queenstown</v>
      </c>
    </row>
    <row r="361" spans="1:18" x14ac:dyDescent="0.3">
      <c r="A361" s="2">
        <v>360</v>
      </c>
      <c r="B361" s="4">
        <v>1</v>
      </c>
      <c r="C361" s="1" t="str">
        <f t="shared" si="35"/>
        <v>Survived</v>
      </c>
      <c r="D361" s="2">
        <v>3</v>
      </c>
      <c r="E361" s="1" t="str">
        <f t="shared" si="36"/>
        <v>Third Class</v>
      </c>
      <c r="F361" s="2" t="s">
        <v>1201</v>
      </c>
      <c r="G361" s="2" t="s">
        <v>17</v>
      </c>
      <c r="I361" s="1" t="str">
        <f t="shared" si="37"/>
        <v>No age</v>
      </c>
      <c r="J361" s="2">
        <v>0</v>
      </c>
      <c r="K361" s="1" t="str">
        <f t="shared" si="38"/>
        <v>No Sibling/Spouse</v>
      </c>
      <c r="L361" s="2">
        <v>0</v>
      </c>
      <c r="M361" s="1" t="str">
        <f t="shared" si="39"/>
        <v>No Parent/Child</v>
      </c>
      <c r="N361" s="2">
        <v>330980</v>
      </c>
      <c r="O361" s="2">
        <v>7.8792</v>
      </c>
      <c r="P361" s="1" t="str">
        <f t="shared" si="40"/>
        <v>Low Fare</v>
      </c>
      <c r="Q361" s="2" t="s">
        <v>27</v>
      </c>
      <c r="R361" s="1" t="str">
        <f t="shared" si="41"/>
        <v>Queenstown</v>
      </c>
    </row>
    <row r="362" spans="1:18" x14ac:dyDescent="0.3">
      <c r="A362" s="2">
        <v>361</v>
      </c>
      <c r="B362" s="4">
        <v>0</v>
      </c>
      <c r="C362" s="1" t="str">
        <f t="shared" si="35"/>
        <v>Dead</v>
      </c>
      <c r="D362" s="2">
        <v>3</v>
      </c>
      <c r="E362" s="1" t="str">
        <f t="shared" si="36"/>
        <v>Third Class</v>
      </c>
      <c r="F362" s="2" t="s">
        <v>508</v>
      </c>
      <c r="G362" s="2" t="s">
        <v>13</v>
      </c>
      <c r="H362" s="2">
        <v>40</v>
      </c>
      <c r="I362" s="1" t="str">
        <f t="shared" si="37"/>
        <v>Middle-aged Adult</v>
      </c>
      <c r="J362" s="2">
        <v>1</v>
      </c>
      <c r="K362" s="1" t="str">
        <f t="shared" si="38"/>
        <v>Got Sibling/Spouse</v>
      </c>
      <c r="L362" s="2">
        <v>4</v>
      </c>
      <c r="M362" s="1" t="str">
        <f t="shared" si="39"/>
        <v>Got Parent/Child</v>
      </c>
      <c r="N362" s="2">
        <v>347088</v>
      </c>
      <c r="O362" s="2">
        <v>27.9</v>
      </c>
      <c r="P362" s="1" t="str">
        <f t="shared" si="40"/>
        <v>High Fare</v>
      </c>
      <c r="Q362" s="2" t="s">
        <v>15</v>
      </c>
      <c r="R362" s="1" t="str">
        <f t="shared" si="41"/>
        <v>Southampton</v>
      </c>
    </row>
    <row r="363" spans="1:18" x14ac:dyDescent="0.3">
      <c r="A363" s="2">
        <v>362</v>
      </c>
      <c r="B363" s="4">
        <v>0</v>
      </c>
      <c r="C363" s="1" t="str">
        <f t="shared" si="35"/>
        <v>Dead</v>
      </c>
      <c r="D363" s="2">
        <v>2</v>
      </c>
      <c r="E363" s="1" t="str">
        <f t="shared" si="36"/>
        <v>Second Class</v>
      </c>
      <c r="F363" s="2" t="s">
        <v>509</v>
      </c>
      <c r="G363" s="2" t="s">
        <v>13</v>
      </c>
      <c r="H363" s="2">
        <v>29</v>
      </c>
      <c r="I363" s="1" t="str">
        <f t="shared" si="37"/>
        <v>Young Adult</v>
      </c>
      <c r="J363" s="2">
        <v>1</v>
      </c>
      <c r="K363" s="1" t="str">
        <f t="shared" si="38"/>
        <v>Got Sibling/Spouse</v>
      </c>
      <c r="L363" s="2">
        <v>0</v>
      </c>
      <c r="M363" s="1" t="str">
        <f t="shared" si="39"/>
        <v>No Parent/Child</v>
      </c>
      <c r="N363" s="2" t="s">
        <v>510</v>
      </c>
      <c r="O363" s="2">
        <v>27.720800000000001</v>
      </c>
      <c r="P363" s="1" t="str">
        <f t="shared" si="40"/>
        <v>High Fare</v>
      </c>
      <c r="Q363" s="2" t="s">
        <v>20</v>
      </c>
      <c r="R363" s="1" t="str">
        <f t="shared" si="41"/>
        <v>Cherbourg</v>
      </c>
    </row>
    <row r="364" spans="1:18" x14ac:dyDescent="0.3">
      <c r="A364" s="2">
        <v>363</v>
      </c>
      <c r="B364" s="4">
        <v>0</v>
      </c>
      <c r="C364" s="1" t="str">
        <f t="shared" si="35"/>
        <v>Dead</v>
      </c>
      <c r="D364" s="2">
        <v>3</v>
      </c>
      <c r="E364" s="1" t="str">
        <f t="shared" si="36"/>
        <v>Third Class</v>
      </c>
      <c r="F364" s="2" t="s">
        <v>511</v>
      </c>
      <c r="G364" s="2" t="s">
        <v>17</v>
      </c>
      <c r="H364" s="2">
        <v>45</v>
      </c>
      <c r="I364" s="1" t="str">
        <f t="shared" si="37"/>
        <v>Middle-aged Adult</v>
      </c>
      <c r="J364" s="2">
        <v>0</v>
      </c>
      <c r="K364" s="1" t="str">
        <f t="shared" si="38"/>
        <v>No Sibling/Spouse</v>
      </c>
      <c r="L364" s="2">
        <v>1</v>
      </c>
      <c r="M364" s="1" t="str">
        <f t="shared" si="39"/>
        <v>Got Parent/Child</v>
      </c>
      <c r="N364" s="2">
        <v>2691</v>
      </c>
      <c r="O364" s="2">
        <v>14.4542</v>
      </c>
      <c r="P364" s="1" t="str">
        <f t="shared" si="40"/>
        <v>Average Fare</v>
      </c>
      <c r="Q364" s="2" t="s">
        <v>20</v>
      </c>
      <c r="R364" s="1" t="str">
        <f t="shared" si="41"/>
        <v>Cherbourg</v>
      </c>
    </row>
    <row r="365" spans="1:18" x14ac:dyDescent="0.3">
      <c r="A365" s="2">
        <v>364</v>
      </c>
      <c r="B365" s="4">
        <v>0</v>
      </c>
      <c r="C365" s="1" t="str">
        <f t="shared" si="35"/>
        <v>Dead</v>
      </c>
      <c r="D365" s="2">
        <v>3</v>
      </c>
      <c r="E365" s="1" t="str">
        <f t="shared" si="36"/>
        <v>Third Class</v>
      </c>
      <c r="F365" s="2" t="s">
        <v>512</v>
      </c>
      <c r="G365" s="2" t="s">
        <v>13</v>
      </c>
      <c r="H365" s="2">
        <v>35</v>
      </c>
      <c r="I365" s="1" t="str">
        <f t="shared" si="37"/>
        <v>Middle-aged Adult</v>
      </c>
      <c r="J365" s="2">
        <v>0</v>
      </c>
      <c r="K365" s="1" t="str">
        <f t="shared" si="38"/>
        <v>No Sibling/Spouse</v>
      </c>
      <c r="L365" s="2">
        <v>0</v>
      </c>
      <c r="M365" s="1" t="str">
        <f t="shared" si="39"/>
        <v>No Parent/Child</v>
      </c>
      <c r="N365" s="2" t="s">
        <v>513</v>
      </c>
      <c r="O365" s="2">
        <v>7.05</v>
      </c>
      <c r="P365" s="1" t="str">
        <f t="shared" si="40"/>
        <v>Low Fare</v>
      </c>
      <c r="Q365" s="2" t="s">
        <v>15</v>
      </c>
      <c r="R365" s="1" t="str">
        <f t="shared" si="41"/>
        <v>Southampton</v>
      </c>
    </row>
    <row r="366" spans="1:18" x14ac:dyDescent="0.3">
      <c r="A366" s="2">
        <v>365</v>
      </c>
      <c r="B366" s="4">
        <v>0</v>
      </c>
      <c r="C366" s="1" t="str">
        <f t="shared" si="35"/>
        <v>Dead</v>
      </c>
      <c r="D366" s="2">
        <v>3</v>
      </c>
      <c r="E366" s="1" t="str">
        <f t="shared" si="36"/>
        <v>Third Class</v>
      </c>
      <c r="F366" s="2" t="s">
        <v>514</v>
      </c>
      <c r="G366" s="2" t="s">
        <v>13</v>
      </c>
      <c r="I366" s="1" t="str">
        <f t="shared" si="37"/>
        <v>No age</v>
      </c>
      <c r="J366" s="2">
        <v>1</v>
      </c>
      <c r="K366" s="1" t="str">
        <f t="shared" si="38"/>
        <v>Got Sibling/Spouse</v>
      </c>
      <c r="L366" s="2">
        <v>0</v>
      </c>
      <c r="M366" s="1" t="str">
        <f t="shared" si="39"/>
        <v>No Parent/Child</v>
      </c>
      <c r="N366" s="2">
        <v>370365</v>
      </c>
      <c r="O366" s="2">
        <v>15.5</v>
      </c>
      <c r="P366" s="1" t="str">
        <f t="shared" si="40"/>
        <v>Average Fare</v>
      </c>
      <c r="Q366" s="2" t="s">
        <v>27</v>
      </c>
      <c r="R366" s="1" t="str">
        <f t="shared" si="41"/>
        <v>Queenstown</v>
      </c>
    </row>
    <row r="367" spans="1:18" x14ac:dyDescent="0.3">
      <c r="A367" s="2">
        <v>366</v>
      </c>
      <c r="B367" s="4">
        <v>0</v>
      </c>
      <c r="C367" s="1" t="str">
        <f t="shared" si="35"/>
        <v>Dead</v>
      </c>
      <c r="D367" s="2">
        <v>3</v>
      </c>
      <c r="E367" s="1" t="str">
        <f t="shared" si="36"/>
        <v>Third Class</v>
      </c>
      <c r="F367" s="2" t="s">
        <v>515</v>
      </c>
      <c r="G367" s="2" t="s">
        <v>13</v>
      </c>
      <c r="H367" s="2">
        <v>30</v>
      </c>
      <c r="I367" s="1" t="str">
        <f t="shared" si="37"/>
        <v>Young Adult</v>
      </c>
      <c r="J367" s="2">
        <v>0</v>
      </c>
      <c r="K367" s="1" t="str">
        <f t="shared" si="38"/>
        <v>No Sibling/Spouse</v>
      </c>
      <c r="L367" s="2">
        <v>0</v>
      </c>
      <c r="M367" s="1" t="str">
        <f t="shared" si="39"/>
        <v>No Parent/Child</v>
      </c>
      <c r="N367" s="2" t="s">
        <v>516</v>
      </c>
      <c r="O367" s="2">
        <v>7.25</v>
      </c>
      <c r="P367" s="1" t="str">
        <f t="shared" si="40"/>
        <v>Low Fare</v>
      </c>
      <c r="Q367" s="2" t="s">
        <v>15</v>
      </c>
      <c r="R367" s="1" t="str">
        <f t="shared" si="41"/>
        <v>Southampton</v>
      </c>
    </row>
    <row r="368" spans="1:18" x14ac:dyDescent="0.3">
      <c r="A368" s="2">
        <v>367</v>
      </c>
      <c r="B368" s="4">
        <v>1</v>
      </c>
      <c r="C368" s="1" t="str">
        <f t="shared" si="35"/>
        <v>Survived</v>
      </c>
      <c r="D368" s="2">
        <v>1</v>
      </c>
      <c r="E368" s="1" t="str">
        <f t="shared" si="36"/>
        <v>First Class</v>
      </c>
      <c r="F368" s="2" t="s">
        <v>517</v>
      </c>
      <c r="G368" s="2" t="s">
        <v>17</v>
      </c>
      <c r="H368" s="2">
        <v>60</v>
      </c>
      <c r="I368" s="1" t="str">
        <f t="shared" si="37"/>
        <v>Elderly</v>
      </c>
      <c r="J368" s="2">
        <v>1</v>
      </c>
      <c r="K368" s="1" t="str">
        <f t="shared" si="38"/>
        <v>Got Sibling/Spouse</v>
      </c>
      <c r="L368" s="2">
        <v>0</v>
      </c>
      <c r="M368" s="1" t="str">
        <f t="shared" si="39"/>
        <v>No Parent/Child</v>
      </c>
      <c r="N368" s="2">
        <v>110813</v>
      </c>
      <c r="O368" s="2">
        <v>75.25</v>
      </c>
      <c r="P368" s="1" t="str">
        <f t="shared" si="40"/>
        <v>High Fare</v>
      </c>
      <c r="Q368" s="2" t="s">
        <v>20</v>
      </c>
      <c r="R368" s="1" t="str">
        <f t="shared" si="41"/>
        <v>Cherbourg</v>
      </c>
    </row>
    <row r="369" spans="1:18" x14ac:dyDescent="0.3">
      <c r="A369" s="2">
        <v>368</v>
      </c>
      <c r="B369" s="4">
        <v>1</v>
      </c>
      <c r="C369" s="1" t="str">
        <f t="shared" si="35"/>
        <v>Survived</v>
      </c>
      <c r="D369" s="2">
        <v>3</v>
      </c>
      <c r="E369" s="1" t="str">
        <f t="shared" si="36"/>
        <v>Third Class</v>
      </c>
      <c r="F369" s="2" t="s">
        <v>519</v>
      </c>
      <c r="G369" s="2" t="s">
        <v>17</v>
      </c>
      <c r="I369" s="1" t="str">
        <f t="shared" si="37"/>
        <v>No age</v>
      </c>
      <c r="J369" s="2">
        <v>0</v>
      </c>
      <c r="K369" s="1" t="str">
        <f t="shared" si="38"/>
        <v>No Sibling/Spouse</v>
      </c>
      <c r="L369" s="2">
        <v>0</v>
      </c>
      <c r="M369" s="1" t="str">
        <f t="shared" si="39"/>
        <v>No Parent/Child</v>
      </c>
      <c r="N369" s="2">
        <v>2626</v>
      </c>
      <c r="O369" s="2">
        <v>7.2291999999999996</v>
      </c>
      <c r="P369" s="1" t="str">
        <f t="shared" si="40"/>
        <v>Low Fare</v>
      </c>
      <c r="Q369" s="2" t="s">
        <v>20</v>
      </c>
      <c r="R369" s="1" t="str">
        <f t="shared" si="41"/>
        <v>Cherbourg</v>
      </c>
    </row>
    <row r="370" spans="1:18" x14ac:dyDescent="0.3">
      <c r="A370" s="2">
        <v>369</v>
      </c>
      <c r="B370" s="4">
        <v>1</v>
      </c>
      <c r="C370" s="1" t="str">
        <f t="shared" si="35"/>
        <v>Survived</v>
      </c>
      <c r="D370" s="2">
        <v>3</v>
      </c>
      <c r="E370" s="1" t="str">
        <f t="shared" si="36"/>
        <v>Third Class</v>
      </c>
      <c r="F370" s="2" t="s">
        <v>520</v>
      </c>
      <c r="G370" s="2" t="s">
        <v>17</v>
      </c>
      <c r="I370" s="1" t="str">
        <f t="shared" si="37"/>
        <v>No age</v>
      </c>
      <c r="J370" s="2">
        <v>0</v>
      </c>
      <c r="K370" s="1" t="str">
        <f t="shared" si="38"/>
        <v>No Sibling/Spouse</v>
      </c>
      <c r="L370" s="2">
        <v>0</v>
      </c>
      <c r="M370" s="1" t="str">
        <f t="shared" si="39"/>
        <v>No Parent/Child</v>
      </c>
      <c r="N370" s="2">
        <v>14313</v>
      </c>
      <c r="O370" s="2">
        <v>7.75</v>
      </c>
      <c r="P370" s="1" t="str">
        <f t="shared" si="40"/>
        <v>Low Fare</v>
      </c>
      <c r="Q370" s="2" t="s">
        <v>27</v>
      </c>
      <c r="R370" s="1" t="str">
        <f t="shared" si="41"/>
        <v>Queenstown</v>
      </c>
    </row>
    <row r="371" spans="1:18" x14ac:dyDescent="0.3">
      <c r="A371" s="2">
        <v>370</v>
      </c>
      <c r="B371" s="4">
        <v>1</v>
      </c>
      <c r="C371" s="1" t="str">
        <f t="shared" si="35"/>
        <v>Survived</v>
      </c>
      <c r="D371" s="2">
        <v>1</v>
      </c>
      <c r="E371" s="1" t="str">
        <f t="shared" si="36"/>
        <v>First Class</v>
      </c>
      <c r="F371" s="2" t="s">
        <v>521</v>
      </c>
      <c r="G371" s="2" t="s">
        <v>17</v>
      </c>
      <c r="H371" s="2">
        <v>24</v>
      </c>
      <c r="I371" s="1" t="str">
        <f t="shared" si="37"/>
        <v>Young Adult</v>
      </c>
      <c r="J371" s="2">
        <v>0</v>
      </c>
      <c r="K371" s="1" t="str">
        <f t="shared" si="38"/>
        <v>No Sibling/Spouse</v>
      </c>
      <c r="L371" s="2">
        <v>0</v>
      </c>
      <c r="M371" s="1" t="str">
        <f t="shared" si="39"/>
        <v>No Parent/Child</v>
      </c>
      <c r="N371" s="2" t="s">
        <v>522</v>
      </c>
      <c r="O371" s="2">
        <v>69.3</v>
      </c>
      <c r="P371" s="1" t="str">
        <f t="shared" si="40"/>
        <v>High Fare</v>
      </c>
      <c r="Q371" s="2" t="s">
        <v>20</v>
      </c>
      <c r="R371" s="1" t="str">
        <f t="shared" si="41"/>
        <v>Cherbourg</v>
      </c>
    </row>
    <row r="372" spans="1:18" x14ac:dyDescent="0.3">
      <c r="A372" s="2">
        <v>371</v>
      </c>
      <c r="B372" s="4">
        <v>1</v>
      </c>
      <c r="C372" s="1" t="str">
        <f t="shared" si="35"/>
        <v>Survived</v>
      </c>
      <c r="D372" s="2">
        <v>1</v>
      </c>
      <c r="E372" s="1" t="str">
        <f t="shared" si="36"/>
        <v>First Class</v>
      </c>
      <c r="F372" s="2" t="s">
        <v>524</v>
      </c>
      <c r="G372" s="2" t="s">
        <v>13</v>
      </c>
      <c r="H372" s="2">
        <v>25</v>
      </c>
      <c r="I372" s="1" t="str">
        <f t="shared" si="37"/>
        <v>Young Adult</v>
      </c>
      <c r="J372" s="2">
        <v>1</v>
      </c>
      <c r="K372" s="1" t="str">
        <f t="shared" si="38"/>
        <v>Got Sibling/Spouse</v>
      </c>
      <c r="L372" s="2">
        <v>0</v>
      </c>
      <c r="M372" s="1" t="str">
        <f t="shared" si="39"/>
        <v>No Parent/Child</v>
      </c>
      <c r="N372" s="2">
        <v>11765</v>
      </c>
      <c r="O372" s="2">
        <v>55.441699999999997</v>
      </c>
      <c r="P372" s="1" t="str">
        <f t="shared" si="40"/>
        <v>High Fare</v>
      </c>
      <c r="Q372" s="2" t="s">
        <v>20</v>
      </c>
      <c r="R372" s="1" t="str">
        <f t="shared" si="41"/>
        <v>Cherbourg</v>
      </c>
    </row>
    <row r="373" spans="1:18" x14ac:dyDescent="0.3">
      <c r="A373" s="2">
        <v>372</v>
      </c>
      <c r="B373" s="4">
        <v>0</v>
      </c>
      <c r="C373" s="1" t="str">
        <f t="shared" si="35"/>
        <v>Dead</v>
      </c>
      <c r="D373" s="2">
        <v>3</v>
      </c>
      <c r="E373" s="1" t="str">
        <f t="shared" si="36"/>
        <v>Third Class</v>
      </c>
      <c r="F373" s="2" t="s">
        <v>526</v>
      </c>
      <c r="G373" s="2" t="s">
        <v>13</v>
      </c>
      <c r="H373" s="2">
        <v>18</v>
      </c>
      <c r="I373" s="1" t="str">
        <f t="shared" si="37"/>
        <v>Young Adult</v>
      </c>
      <c r="J373" s="2">
        <v>1</v>
      </c>
      <c r="K373" s="1" t="str">
        <f t="shared" si="38"/>
        <v>Got Sibling/Spouse</v>
      </c>
      <c r="L373" s="2">
        <v>0</v>
      </c>
      <c r="M373" s="1" t="str">
        <f t="shared" si="39"/>
        <v>No Parent/Child</v>
      </c>
      <c r="N373" s="2">
        <v>3101267</v>
      </c>
      <c r="O373" s="2">
        <v>6.4958</v>
      </c>
      <c r="P373" s="1" t="str">
        <f t="shared" si="40"/>
        <v>Low Fare</v>
      </c>
      <c r="Q373" s="2" t="s">
        <v>15</v>
      </c>
      <c r="R373" s="1" t="str">
        <f t="shared" si="41"/>
        <v>Southampton</v>
      </c>
    </row>
    <row r="374" spans="1:18" x14ac:dyDescent="0.3">
      <c r="A374" s="2">
        <v>373</v>
      </c>
      <c r="B374" s="4">
        <v>0</v>
      </c>
      <c r="C374" s="1" t="str">
        <f t="shared" si="35"/>
        <v>Dead</v>
      </c>
      <c r="D374" s="2">
        <v>3</v>
      </c>
      <c r="E374" s="1" t="str">
        <f t="shared" si="36"/>
        <v>Third Class</v>
      </c>
      <c r="F374" s="2" t="s">
        <v>527</v>
      </c>
      <c r="G374" s="2" t="s">
        <v>13</v>
      </c>
      <c r="H374" s="2">
        <v>19</v>
      </c>
      <c r="I374" s="1" t="str">
        <f t="shared" si="37"/>
        <v>Young Adult</v>
      </c>
      <c r="J374" s="2">
        <v>0</v>
      </c>
      <c r="K374" s="1" t="str">
        <f t="shared" si="38"/>
        <v>No Sibling/Spouse</v>
      </c>
      <c r="L374" s="2">
        <v>0</v>
      </c>
      <c r="M374" s="1" t="str">
        <f t="shared" si="39"/>
        <v>No Parent/Child</v>
      </c>
      <c r="N374" s="2">
        <v>323951</v>
      </c>
      <c r="O374" s="2">
        <v>8.0500000000000007</v>
      </c>
      <c r="P374" s="1" t="str">
        <f t="shared" si="40"/>
        <v>Low Fare</v>
      </c>
      <c r="Q374" s="2" t="s">
        <v>15</v>
      </c>
      <c r="R374" s="1" t="str">
        <f t="shared" si="41"/>
        <v>Southampton</v>
      </c>
    </row>
    <row r="375" spans="1:18" x14ac:dyDescent="0.3">
      <c r="A375" s="2">
        <v>374</v>
      </c>
      <c r="B375" s="4">
        <v>0</v>
      </c>
      <c r="C375" s="1" t="str">
        <f t="shared" si="35"/>
        <v>Dead</v>
      </c>
      <c r="D375" s="2">
        <v>1</v>
      </c>
      <c r="E375" s="1" t="str">
        <f t="shared" si="36"/>
        <v>First Class</v>
      </c>
      <c r="F375" s="2" t="s">
        <v>528</v>
      </c>
      <c r="G375" s="2" t="s">
        <v>13</v>
      </c>
      <c r="H375" s="2">
        <v>22</v>
      </c>
      <c r="I375" s="1" t="str">
        <f t="shared" si="37"/>
        <v>Young Adult</v>
      </c>
      <c r="J375" s="2">
        <v>0</v>
      </c>
      <c r="K375" s="1" t="str">
        <f t="shared" si="38"/>
        <v>No Sibling/Spouse</v>
      </c>
      <c r="L375" s="2">
        <v>0</v>
      </c>
      <c r="M375" s="1" t="str">
        <f t="shared" si="39"/>
        <v>No Parent/Child</v>
      </c>
      <c r="N375" s="2" t="s">
        <v>390</v>
      </c>
      <c r="O375" s="2">
        <v>135.63329999999999</v>
      </c>
      <c r="P375" s="1" t="str">
        <f t="shared" si="40"/>
        <v>High Fare</v>
      </c>
      <c r="Q375" s="2" t="s">
        <v>20</v>
      </c>
      <c r="R375" s="1" t="str">
        <f t="shared" si="41"/>
        <v>Cherbourg</v>
      </c>
    </row>
    <row r="376" spans="1:18" x14ac:dyDescent="0.3">
      <c r="A376" s="2">
        <v>375</v>
      </c>
      <c r="B376" s="4">
        <v>0</v>
      </c>
      <c r="C376" s="1" t="str">
        <f t="shared" si="35"/>
        <v>Dead</v>
      </c>
      <c r="D376" s="2">
        <v>3</v>
      </c>
      <c r="E376" s="1" t="str">
        <f t="shared" si="36"/>
        <v>Third Class</v>
      </c>
      <c r="F376" s="2" t="s">
        <v>529</v>
      </c>
      <c r="G376" s="2" t="s">
        <v>17</v>
      </c>
      <c r="H376" s="2">
        <v>3</v>
      </c>
      <c r="I376" s="1" t="str">
        <f t="shared" si="37"/>
        <v>Young Adult</v>
      </c>
      <c r="J376" s="2">
        <v>3</v>
      </c>
      <c r="K376" s="1" t="str">
        <f t="shared" si="38"/>
        <v>Got Sibling/Spouse</v>
      </c>
      <c r="L376" s="2">
        <v>1</v>
      </c>
      <c r="M376" s="1" t="str">
        <f t="shared" si="39"/>
        <v>Got Parent/Child</v>
      </c>
      <c r="N376" s="2">
        <v>349909</v>
      </c>
      <c r="O376" s="2">
        <v>21.074999999999999</v>
      </c>
      <c r="P376" s="1" t="str">
        <f t="shared" si="40"/>
        <v>High Fare</v>
      </c>
      <c r="Q376" s="2" t="s">
        <v>15</v>
      </c>
      <c r="R376" s="1" t="str">
        <f t="shared" si="41"/>
        <v>Southampton</v>
      </c>
    </row>
    <row r="377" spans="1:18" x14ac:dyDescent="0.3">
      <c r="A377" s="2">
        <v>376</v>
      </c>
      <c r="B377" s="4">
        <v>1</v>
      </c>
      <c r="C377" s="1" t="str">
        <f t="shared" si="35"/>
        <v>Survived</v>
      </c>
      <c r="D377" s="2">
        <v>1</v>
      </c>
      <c r="E377" s="1" t="str">
        <f t="shared" si="36"/>
        <v>First Class</v>
      </c>
      <c r="F377" s="2" t="s">
        <v>530</v>
      </c>
      <c r="G377" s="2" t="s">
        <v>17</v>
      </c>
      <c r="I377" s="1" t="str">
        <f t="shared" si="37"/>
        <v>No age</v>
      </c>
      <c r="J377" s="2">
        <v>1</v>
      </c>
      <c r="K377" s="1" t="str">
        <f t="shared" si="38"/>
        <v>Got Sibling/Spouse</v>
      </c>
      <c r="L377" s="2">
        <v>0</v>
      </c>
      <c r="M377" s="1" t="str">
        <f t="shared" si="39"/>
        <v>No Parent/Child</v>
      </c>
      <c r="N377" s="2" t="s">
        <v>66</v>
      </c>
      <c r="O377" s="2">
        <v>82.1708</v>
      </c>
      <c r="P377" s="1" t="str">
        <f t="shared" si="40"/>
        <v>High Fare</v>
      </c>
      <c r="Q377" s="2" t="s">
        <v>20</v>
      </c>
      <c r="R377" s="1" t="str">
        <f t="shared" si="41"/>
        <v>Cherbourg</v>
      </c>
    </row>
    <row r="378" spans="1:18" x14ac:dyDescent="0.3">
      <c r="A378" s="2">
        <v>377</v>
      </c>
      <c r="B378" s="4">
        <v>1</v>
      </c>
      <c r="C378" s="1" t="str">
        <f t="shared" si="35"/>
        <v>Survived</v>
      </c>
      <c r="D378" s="2">
        <v>3</v>
      </c>
      <c r="E378" s="1" t="str">
        <f t="shared" si="36"/>
        <v>Third Class</v>
      </c>
      <c r="F378" s="2" t="s">
        <v>531</v>
      </c>
      <c r="G378" s="2" t="s">
        <v>17</v>
      </c>
      <c r="H378" s="2">
        <v>22</v>
      </c>
      <c r="I378" s="1" t="str">
        <f t="shared" si="37"/>
        <v>Young Adult</v>
      </c>
      <c r="J378" s="2">
        <v>0</v>
      </c>
      <c r="K378" s="1" t="str">
        <f t="shared" si="38"/>
        <v>No Sibling/Spouse</v>
      </c>
      <c r="L378" s="2">
        <v>0</v>
      </c>
      <c r="M378" s="1" t="str">
        <f t="shared" si="39"/>
        <v>No Parent/Child</v>
      </c>
      <c r="N378" s="2" t="s">
        <v>532</v>
      </c>
      <c r="O378" s="2">
        <v>7.25</v>
      </c>
      <c r="P378" s="1" t="str">
        <f t="shared" si="40"/>
        <v>Low Fare</v>
      </c>
      <c r="Q378" s="2" t="s">
        <v>15</v>
      </c>
      <c r="R378" s="1" t="str">
        <f t="shared" si="41"/>
        <v>Southampton</v>
      </c>
    </row>
    <row r="379" spans="1:18" x14ac:dyDescent="0.3">
      <c r="A379" s="2">
        <v>378</v>
      </c>
      <c r="B379" s="4">
        <v>0</v>
      </c>
      <c r="C379" s="1" t="str">
        <f t="shared" si="35"/>
        <v>Dead</v>
      </c>
      <c r="D379" s="2">
        <v>1</v>
      </c>
      <c r="E379" s="1" t="str">
        <f t="shared" si="36"/>
        <v>First Class</v>
      </c>
      <c r="F379" s="2" t="s">
        <v>533</v>
      </c>
      <c r="G379" s="2" t="s">
        <v>13</v>
      </c>
      <c r="H379" s="2">
        <v>27</v>
      </c>
      <c r="I379" s="1" t="str">
        <f t="shared" si="37"/>
        <v>Young Adult</v>
      </c>
      <c r="J379" s="2">
        <v>0</v>
      </c>
      <c r="K379" s="1" t="str">
        <f t="shared" si="38"/>
        <v>No Sibling/Spouse</v>
      </c>
      <c r="L379" s="2">
        <v>2</v>
      </c>
      <c r="M379" s="1" t="str">
        <f t="shared" si="39"/>
        <v>Got Parent/Child</v>
      </c>
      <c r="N379" s="2">
        <v>113503</v>
      </c>
      <c r="O379" s="2">
        <v>211.5</v>
      </c>
      <c r="P379" s="1" t="str">
        <f t="shared" si="40"/>
        <v>High Fare</v>
      </c>
      <c r="Q379" s="2" t="s">
        <v>20</v>
      </c>
      <c r="R379" s="1" t="str">
        <f t="shared" si="41"/>
        <v>Cherbourg</v>
      </c>
    </row>
    <row r="380" spans="1:18" x14ac:dyDescent="0.3">
      <c r="A380" s="2">
        <v>379</v>
      </c>
      <c r="B380" s="4">
        <v>0</v>
      </c>
      <c r="C380" s="1" t="str">
        <f t="shared" si="35"/>
        <v>Dead</v>
      </c>
      <c r="D380" s="2">
        <v>3</v>
      </c>
      <c r="E380" s="1" t="str">
        <f t="shared" si="36"/>
        <v>Third Class</v>
      </c>
      <c r="F380" s="2" t="s">
        <v>535</v>
      </c>
      <c r="G380" s="2" t="s">
        <v>13</v>
      </c>
      <c r="H380" s="2">
        <v>20</v>
      </c>
      <c r="I380" s="1" t="str">
        <f t="shared" si="37"/>
        <v>Young Adult</v>
      </c>
      <c r="J380" s="2">
        <v>0</v>
      </c>
      <c r="K380" s="1" t="str">
        <f t="shared" si="38"/>
        <v>No Sibling/Spouse</v>
      </c>
      <c r="L380" s="2">
        <v>0</v>
      </c>
      <c r="M380" s="1" t="str">
        <f t="shared" si="39"/>
        <v>No Parent/Child</v>
      </c>
      <c r="N380" s="2">
        <v>2648</v>
      </c>
      <c r="O380" s="2">
        <v>4.0125000000000002</v>
      </c>
      <c r="P380" s="1" t="str">
        <f t="shared" si="40"/>
        <v>Low Fare</v>
      </c>
      <c r="Q380" s="2" t="s">
        <v>20</v>
      </c>
      <c r="R380" s="1" t="str">
        <f t="shared" si="41"/>
        <v>Cherbourg</v>
      </c>
    </row>
    <row r="381" spans="1:18" x14ac:dyDescent="0.3">
      <c r="A381" s="2">
        <v>380</v>
      </c>
      <c r="B381" s="4">
        <v>0</v>
      </c>
      <c r="C381" s="1" t="str">
        <f t="shared" si="35"/>
        <v>Dead</v>
      </c>
      <c r="D381" s="2">
        <v>3</v>
      </c>
      <c r="E381" s="1" t="str">
        <f t="shared" si="36"/>
        <v>Third Class</v>
      </c>
      <c r="F381" s="2" t="s">
        <v>536</v>
      </c>
      <c r="G381" s="2" t="s">
        <v>13</v>
      </c>
      <c r="H381" s="2">
        <v>19</v>
      </c>
      <c r="I381" s="1" t="str">
        <f t="shared" si="37"/>
        <v>Young Adult</v>
      </c>
      <c r="J381" s="2">
        <v>0</v>
      </c>
      <c r="K381" s="1" t="str">
        <f t="shared" si="38"/>
        <v>No Sibling/Spouse</v>
      </c>
      <c r="L381" s="2">
        <v>0</v>
      </c>
      <c r="M381" s="1" t="str">
        <f t="shared" si="39"/>
        <v>No Parent/Child</v>
      </c>
      <c r="N381" s="2">
        <v>347069</v>
      </c>
      <c r="O381" s="2">
        <v>7.7750000000000004</v>
      </c>
      <c r="P381" s="1" t="str">
        <f t="shared" si="40"/>
        <v>Low Fare</v>
      </c>
      <c r="Q381" s="2" t="s">
        <v>15</v>
      </c>
      <c r="R381" s="1" t="str">
        <f t="shared" si="41"/>
        <v>Southampton</v>
      </c>
    </row>
    <row r="382" spans="1:18" x14ac:dyDescent="0.3">
      <c r="A382" s="2">
        <v>381</v>
      </c>
      <c r="B382" s="4">
        <v>1</v>
      </c>
      <c r="C382" s="1" t="str">
        <f t="shared" si="35"/>
        <v>Survived</v>
      </c>
      <c r="D382" s="2">
        <v>1</v>
      </c>
      <c r="E382" s="1" t="str">
        <f t="shared" si="36"/>
        <v>First Class</v>
      </c>
      <c r="F382" s="2" t="s">
        <v>537</v>
      </c>
      <c r="G382" s="2" t="s">
        <v>17</v>
      </c>
      <c r="H382" s="2">
        <v>42</v>
      </c>
      <c r="I382" s="1" t="str">
        <f t="shared" si="37"/>
        <v>Middle-aged Adult</v>
      </c>
      <c r="J382" s="2">
        <v>0</v>
      </c>
      <c r="K382" s="1" t="str">
        <f t="shared" si="38"/>
        <v>No Sibling/Spouse</v>
      </c>
      <c r="L382" s="2">
        <v>0</v>
      </c>
      <c r="M382" s="1" t="str">
        <f t="shared" si="39"/>
        <v>No Parent/Child</v>
      </c>
      <c r="N382" s="2" t="s">
        <v>538</v>
      </c>
      <c r="O382" s="2">
        <v>227.52500000000001</v>
      </c>
      <c r="P382" s="1" t="str">
        <f t="shared" si="40"/>
        <v>High Fare</v>
      </c>
      <c r="Q382" s="2" t="s">
        <v>20</v>
      </c>
      <c r="R382" s="1" t="str">
        <f t="shared" si="41"/>
        <v>Cherbourg</v>
      </c>
    </row>
    <row r="383" spans="1:18" x14ac:dyDescent="0.3">
      <c r="A383" s="2">
        <v>382</v>
      </c>
      <c r="B383" s="4">
        <v>1</v>
      </c>
      <c r="C383" s="1" t="str">
        <f t="shared" si="35"/>
        <v>Survived</v>
      </c>
      <c r="D383" s="2">
        <v>3</v>
      </c>
      <c r="E383" s="1" t="str">
        <f t="shared" si="36"/>
        <v>Third Class</v>
      </c>
      <c r="F383" s="2" t="s">
        <v>1207</v>
      </c>
      <c r="G383" s="2" t="s">
        <v>17</v>
      </c>
      <c r="H383" s="2">
        <v>1</v>
      </c>
      <c r="I383" s="1" t="str">
        <f t="shared" si="37"/>
        <v>Young Adult</v>
      </c>
      <c r="J383" s="2">
        <v>0</v>
      </c>
      <c r="K383" s="1" t="str">
        <f t="shared" si="38"/>
        <v>No Sibling/Spouse</v>
      </c>
      <c r="L383" s="2">
        <v>2</v>
      </c>
      <c r="M383" s="1" t="str">
        <f t="shared" si="39"/>
        <v>Got Parent/Child</v>
      </c>
      <c r="N383" s="2">
        <v>2653</v>
      </c>
      <c r="O383" s="2">
        <v>15.7417</v>
      </c>
      <c r="P383" s="1" t="str">
        <f t="shared" si="40"/>
        <v>Average Fare</v>
      </c>
      <c r="Q383" s="2" t="s">
        <v>20</v>
      </c>
      <c r="R383" s="1" t="str">
        <f t="shared" si="41"/>
        <v>Cherbourg</v>
      </c>
    </row>
    <row r="384" spans="1:18" x14ac:dyDescent="0.3">
      <c r="A384" s="2">
        <v>383</v>
      </c>
      <c r="B384" s="4">
        <v>0</v>
      </c>
      <c r="C384" s="1" t="str">
        <f t="shared" si="35"/>
        <v>Dead</v>
      </c>
      <c r="D384" s="2">
        <v>3</v>
      </c>
      <c r="E384" s="1" t="str">
        <f t="shared" si="36"/>
        <v>Third Class</v>
      </c>
      <c r="F384" s="2" t="s">
        <v>539</v>
      </c>
      <c r="G384" s="2" t="s">
        <v>13</v>
      </c>
      <c r="H384" s="2">
        <v>32</v>
      </c>
      <c r="I384" s="1" t="str">
        <f t="shared" si="37"/>
        <v>Young Adult</v>
      </c>
      <c r="J384" s="2">
        <v>0</v>
      </c>
      <c r="K384" s="1" t="str">
        <f t="shared" si="38"/>
        <v>No Sibling/Spouse</v>
      </c>
      <c r="L384" s="2">
        <v>0</v>
      </c>
      <c r="M384" s="1" t="str">
        <f t="shared" si="39"/>
        <v>No Parent/Child</v>
      </c>
      <c r="N384" s="2" t="s">
        <v>540</v>
      </c>
      <c r="O384" s="2">
        <v>7.9249999999999998</v>
      </c>
      <c r="P384" s="1" t="str">
        <f t="shared" si="40"/>
        <v>Low Fare</v>
      </c>
      <c r="Q384" s="2" t="s">
        <v>15</v>
      </c>
      <c r="R384" s="1" t="str">
        <f t="shared" si="41"/>
        <v>Southampton</v>
      </c>
    </row>
    <row r="385" spans="1:18" x14ac:dyDescent="0.3">
      <c r="A385" s="2">
        <v>384</v>
      </c>
      <c r="B385" s="4">
        <v>1</v>
      </c>
      <c r="C385" s="1" t="str">
        <f t="shared" si="35"/>
        <v>Survived</v>
      </c>
      <c r="D385" s="2">
        <v>1</v>
      </c>
      <c r="E385" s="1" t="str">
        <f t="shared" si="36"/>
        <v>First Class</v>
      </c>
      <c r="F385" s="2" t="s">
        <v>541</v>
      </c>
      <c r="G385" s="2" t="s">
        <v>17</v>
      </c>
      <c r="H385" s="2">
        <v>35</v>
      </c>
      <c r="I385" s="1" t="str">
        <f t="shared" si="37"/>
        <v>Middle-aged Adult</v>
      </c>
      <c r="J385" s="2">
        <v>1</v>
      </c>
      <c r="K385" s="1" t="str">
        <f t="shared" si="38"/>
        <v>Got Sibling/Spouse</v>
      </c>
      <c r="L385" s="2">
        <v>0</v>
      </c>
      <c r="M385" s="1" t="str">
        <f t="shared" si="39"/>
        <v>No Parent/Child</v>
      </c>
      <c r="N385" s="2">
        <v>113789</v>
      </c>
      <c r="O385" s="2">
        <v>52</v>
      </c>
      <c r="P385" s="1" t="str">
        <f t="shared" si="40"/>
        <v>High Fare</v>
      </c>
      <c r="Q385" s="2" t="s">
        <v>15</v>
      </c>
      <c r="R385" s="1" t="str">
        <f t="shared" si="41"/>
        <v>Southampton</v>
      </c>
    </row>
    <row r="386" spans="1:18" x14ac:dyDescent="0.3">
      <c r="A386" s="2">
        <v>385</v>
      </c>
      <c r="B386" s="4">
        <v>0</v>
      </c>
      <c r="C386" s="1" t="str">
        <f t="shared" si="35"/>
        <v>Dead</v>
      </c>
      <c r="D386" s="2">
        <v>3</v>
      </c>
      <c r="E386" s="1" t="str">
        <f t="shared" si="36"/>
        <v>Third Class</v>
      </c>
      <c r="F386" s="2" t="s">
        <v>542</v>
      </c>
      <c r="G386" s="2" t="s">
        <v>13</v>
      </c>
      <c r="I386" s="1" t="str">
        <f t="shared" si="37"/>
        <v>No age</v>
      </c>
      <c r="J386" s="2">
        <v>0</v>
      </c>
      <c r="K386" s="1" t="str">
        <f t="shared" si="38"/>
        <v>No Sibling/Spouse</v>
      </c>
      <c r="L386" s="2">
        <v>0</v>
      </c>
      <c r="M386" s="1" t="str">
        <f t="shared" si="39"/>
        <v>No Parent/Child</v>
      </c>
      <c r="N386" s="2">
        <v>349227</v>
      </c>
      <c r="O386" s="2">
        <v>7.8958000000000004</v>
      </c>
      <c r="P386" s="1" t="str">
        <f t="shared" si="40"/>
        <v>Low Fare</v>
      </c>
      <c r="Q386" s="2" t="s">
        <v>15</v>
      </c>
      <c r="R386" s="1" t="str">
        <f t="shared" si="41"/>
        <v>Southampton</v>
      </c>
    </row>
    <row r="387" spans="1:18" x14ac:dyDescent="0.3">
      <c r="A387" s="2">
        <v>386</v>
      </c>
      <c r="B387" s="4">
        <v>0</v>
      </c>
      <c r="C387" s="1" t="str">
        <f t="shared" ref="C387:C450" si="42">IF(B387=0,"Dead", "Survived")</f>
        <v>Dead</v>
      </c>
      <c r="D387" s="2">
        <v>2</v>
      </c>
      <c r="E387" s="1" t="str">
        <f t="shared" ref="E387:E450" si="43">IF(D387=1, "First Class", IF(D387=2, "Second Class", "Third Class"))</f>
        <v>Second Class</v>
      </c>
      <c r="F387" s="2" t="s">
        <v>543</v>
      </c>
      <c r="G387" s="2" t="s">
        <v>13</v>
      </c>
      <c r="H387" s="2">
        <v>18</v>
      </c>
      <c r="I387" s="1" t="str">
        <f t="shared" ref="I387:I450" si="44">IF(H387="","No age",IF(H387&lt;35,"Young Adult",IF(H387&lt;50,"Middle-aged Adult",IF(H387&lt;=13,"Child","Elderly"))))</f>
        <v>Young Adult</v>
      </c>
      <c r="J387" s="2">
        <v>0</v>
      </c>
      <c r="K387" s="1" t="str">
        <f t="shared" ref="K387:K450" si="45">IF(J387&lt;=0, "No Sibling/Spouse","Got Sibling/Spouse")</f>
        <v>No Sibling/Spouse</v>
      </c>
      <c r="L387" s="2">
        <v>0</v>
      </c>
      <c r="M387" s="1" t="str">
        <f t="shared" ref="M387:M450" si="46">IF(L387&lt;=0, "No Parent/Child","Got Parent/Child")</f>
        <v>No Parent/Child</v>
      </c>
      <c r="N387" s="2" t="s">
        <v>123</v>
      </c>
      <c r="O387" s="2">
        <v>73.5</v>
      </c>
      <c r="P387" s="1" t="str">
        <f t="shared" ref="P387:P450" si="47">IF(O387&lt;=10,"Low Fare",IF(O387&lt;=20,"Average Fare", "High Fare"))</f>
        <v>High Fare</v>
      </c>
      <c r="Q387" s="2" t="s">
        <v>15</v>
      </c>
      <c r="R387" s="1" t="str">
        <f t="shared" ref="R387:R450" si="48">IF(Q387="S","Southampton",IF(Q387="Q","Queenstown",IF(Q387="C","Cherbourg","Blank")))</f>
        <v>Southampton</v>
      </c>
    </row>
    <row r="388" spans="1:18" x14ac:dyDescent="0.3">
      <c r="A388" s="2">
        <v>387</v>
      </c>
      <c r="B388" s="4">
        <v>0</v>
      </c>
      <c r="C388" s="1" t="str">
        <f t="shared" si="42"/>
        <v>Dead</v>
      </c>
      <c r="D388" s="2">
        <v>3</v>
      </c>
      <c r="E388" s="1" t="str">
        <f t="shared" si="43"/>
        <v>Third Class</v>
      </c>
      <c r="F388" s="2" t="s">
        <v>544</v>
      </c>
      <c r="G388" s="2" t="s">
        <v>13</v>
      </c>
      <c r="H388" s="2">
        <v>1</v>
      </c>
      <c r="I388" s="1" t="str">
        <f t="shared" si="44"/>
        <v>Young Adult</v>
      </c>
      <c r="J388" s="2">
        <v>5</v>
      </c>
      <c r="K388" s="1" t="str">
        <f t="shared" si="45"/>
        <v>Got Sibling/Spouse</v>
      </c>
      <c r="L388" s="2">
        <v>2</v>
      </c>
      <c r="M388" s="1" t="str">
        <f t="shared" si="46"/>
        <v>Got Parent/Child</v>
      </c>
      <c r="N388" s="2" t="s">
        <v>102</v>
      </c>
      <c r="O388" s="2">
        <v>46.9</v>
      </c>
      <c r="P388" s="1" t="str">
        <f t="shared" si="47"/>
        <v>High Fare</v>
      </c>
      <c r="Q388" s="2" t="s">
        <v>15</v>
      </c>
      <c r="R388" s="1" t="str">
        <f t="shared" si="48"/>
        <v>Southampton</v>
      </c>
    </row>
    <row r="389" spans="1:18" x14ac:dyDescent="0.3">
      <c r="A389" s="2">
        <v>388</v>
      </c>
      <c r="B389" s="4">
        <v>1</v>
      </c>
      <c r="C389" s="1" t="str">
        <f t="shared" si="42"/>
        <v>Survived</v>
      </c>
      <c r="D389" s="2">
        <v>2</v>
      </c>
      <c r="E389" s="1" t="str">
        <f t="shared" si="43"/>
        <v>Second Class</v>
      </c>
      <c r="F389" s="2" t="s">
        <v>545</v>
      </c>
      <c r="G389" s="2" t="s">
        <v>17</v>
      </c>
      <c r="H389" s="2">
        <v>36</v>
      </c>
      <c r="I389" s="1" t="str">
        <f t="shared" si="44"/>
        <v>Middle-aged Adult</v>
      </c>
      <c r="J389" s="2">
        <v>0</v>
      </c>
      <c r="K389" s="1" t="str">
        <f t="shared" si="45"/>
        <v>No Sibling/Spouse</v>
      </c>
      <c r="L389" s="2">
        <v>0</v>
      </c>
      <c r="M389" s="1" t="str">
        <f t="shared" si="46"/>
        <v>No Parent/Child</v>
      </c>
      <c r="N389" s="2">
        <v>27849</v>
      </c>
      <c r="O389" s="2">
        <v>13</v>
      </c>
      <c r="P389" s="1" t="str">
        <f t="shared" si="47"/>
        <v>Average Fare</v>
      </c>
      <c r="Q389" s="2" t="s">
        <v>15</v>
      </c>
      <c r="R389" s="1" t="str">
        <f t="shared" si="48"/>
        <v>Southampton</v>
      </c>
    </row>
    <row r="390" spans="1:18" x14ac:dyDescent="0.3">
      <c r="A390" s="2">
        <v>389</v>
      </c>
      <c r="B390" s="4">
        <v>0</v>
      </c>
      <c r="C390" s="1" t="str">
        <f t="shared" si="42"/>
        <v>Dead</v>
      </c>
      <c r="D390" s="2">
        <v>3</v>
      </c>
      <c r="E390" s="1" t="str">
        <f t="shared" si="43"/>
        <v>Third Class</v>
      </c>
      <c r="F390" s="2" t="s">
        <v>546</v>
      </c>
      <c r="G390" s="2" t="s">
        <v>13</v>
      </c>
      <c r="I390" s="1" t="str">
        <f t="shared" si="44"/>
        <v>No age</v>
      </c>
      <c r="J390" s="2">
        <v>0</v>
      </c>
      <c r="K390" s="1" t="str">
        <f t="shared" si="45"/>
        <v>No Sibling/Spouse</v>
      </c>
      <c r="L390" s="2">
        <v>0</v>
      </c>
      <c r="M390" s="1" t="str">
        <f t="shared" si="46"/>
        <v>No Parent/Child</v>
      </c>
      <c r="N390" s="2">
        <v>367655</v>
      </c>
      <c r="O390" s="2">
        <v>7.7291999999999996</v>
      </c>
      <c r="P390" s="1" t="str">
        <f t="shared" si="47"/>
        <v>Low Fare</v>
      </c>
      <c r="Q390" s="2" t="s">
        <v>27</v>
      </c>
      <c r="R390" s="1" t="str">
        <f t="shared" si="48"/>
        <v>Queenstown</v>
      </c>
    </row>
    <row r="391" spans="1:18" x14ac:dyDescent="0.3">
      <c r="A391" s="2">
        <v>390</v>
      </c>
      <c r="B391" s="4">
        <v>1</v>
      </c>
      <c r="C391" s="1" t="str">
        <f t="shared" si="42"/>
        <v>Survived</v>
      </c>
      <c r="D391" s="2">
        <v>2</v>
      </c>
      <c r="E391" s="1" t="str">
        <f t="shared" si="43"/>
        <v>Second Class</v>
      </c>
      <c r="F391" s="2" t="s">
        <v>547</v>
      </c>
      <c r="G391" s="2" t="s">
        <v>17</v>
      </c>
      <c r="H391" s="2">
        <v>17</v>
      </c>
      <c r="I391" s="1" t="str">
        <f t="shared" si="44"/>
        <v>Young Adult</v>
      </c>
      <c r="J391" s="2">
        <v>0</v>
      </c>
      <c r="K391" s="1" t="str">
        <f t="shared" si="45"/>
        <v>No Sibling/Spouse</v>
      </c>
      <c r="L391" s="2">
        <v>0</v>
      </c>
      <c r="M391" s="1" t="str">
        <f t="shared" si="46"/>
        <v>No Parent/Child</v>
      </c>
      <c r="N391" s="2" t="s">
        <v>548</v>
      </c>
      <c r="O391" s="2">
        <v>12</v>
      </c>
      <c r="P391" s="1" t="str">
        <f t="shared" si="47"/>
        <v>Average Fare</v>
      </c>
      <c r="Q391" s="2" t="s">
        <v>20</v>
      </c>
      <c r="R391" s="1" t="str">
        <f t="shared" si="48"/>
        <v>Cherbourg</v>
      </c>
    </row>
    <row r="392" spans="1:18" x14ac:dyDescent="0.3">
      <c r="A392" s="2">
        <v>391</v>
      </c>
      <c r="B392" s="4">
        <v>1</v>
      </c>
      <c r="C392" s="1" t="str">
        <f t="shared" si="42"/>
        <v>Survived</v>
      </c>
      <c r="D392" s="2">
        <v>1</v>
      </c>
      <c r="E392" s="1" t="str">
        <f t="shared" si="43"/>
        <v>First Class</v>
      </c>
      <c r="F392" s="2" t="s">
        <v>549</v>
      </c>
      <c r="G392" s="2" t="s">
        <v>13</v>
      </c>
      <c r="H392" s="2">
        <v>36</v>
      </c>
      <c r="I392" s="1" t="str">
        <f t="shared" si="44"/>
        <v>Middle-aged Adult</v>
      </c>
      <c r="J392" s="2">
        <v>1</v>
      </c>
      <c r="K392" s="1" t="str">
        <f t="shared" si="45"/>
        <v>Got Sibling/Spouse</v>
      </c>
      <c r="L392" s="2">
        <v>2</v>
      </c>
      <c r="M392" s="1" t="str">
        <f t="shared" si="46"/>
        <v>Got Parent/Child</v>
      </c>
      <c r="N392" s="2">
        <v>113760</v>
      </c>
      <c r="O392" s="2">
        <v>120</v>
      </c>
      <c r="P392" s="1" t="str">
        <f t="shared" si="47"/>
        <v>High Fare</v>
      </c>
      <c r="Q392" s="2" t="s">
        <v>15</v>
      </c>
      <c r="R392" s="1" t="str">
        <f t="shared" si="48"/>
        <v>Southampton</v>
      </c>
    </row>
    <row r="393" spans="1:18" x14ac:dyDescent="0.3">
      <c r="A393" s="2">
        <v>392</v>
      </c>
      <c r="B393" s="4">
        <v>1</v>
      </c>
      <c r="C393" s="1" t="str">
        <f t="shared" si="42"/>
        <v>Survived</v>
      </c>
      <c r="D393" s="2">
        <v>3</v>
      </c>
      <c r="E393" s="1" t="str">
        <f t="shared" si="43"/>
        <v>Third Class</v>
      </c>
      <c r="F393" s="2" t="s">
        <v>551</v>
      </c>
      <c r="G393" s="2" t="s">
        <v>13</v>
      </c>
      <c r="H393" s="2">
        <v>21</v>
      </c>
      <c r="I393" s="1" t="str">
        <f t="shared" si="44"/>
        <v>Young Adult</v>
      </c>
      <c r="J393" s="2">
        <v>0</v>
      </c>
      <c r="K393" s="1" t="str">
        <f t="shared" si="45"/>
        <v>No Sibling/Spouse</v>
      </c>
      <c r="L393" s="2">
        <v>0</v>
      </c>
      <c r="M393" s="1" t="str">
        <f t="shared" si="46"/>
        <v>No Parent/Child</v>
      </c>
      <c r="N393" s="2">
        <v>350034</v>
      </c>
      <c r="O393" s="2">
        <v>7.7957999999999998</v>
      </c>
      <c r="P393" s="1" t="str">
        <f t="shared" si="47"/>
        <v>Low Fare</v>
      </c>
      <c r="Q393" s="2" t="s">
        <v>15</v>
      </c>
      <c r="R393" s="1" t="str">
        <f t="shared" si="48"/>
        <v>Southampton</v>
      </c>
    </row>
    <row r="394" spans="1:18" x14ac:dyDescent="0.3">
      <c r="A394" s="2">
        <v>393</v>
      </c>
      <c r="B394" s="4">
        <v>0</v>
      </c>
      <c r="C394" s="1" t="str">
        <f t="shared" si="42"/>
        <v>Dead</v>
      </c>
      <c r="D394" s="2">
        <v>3</v>
      </c>
      <c r="E394" s="1" t="str">
        <f t="shared" si="43"/>
        <v>Third Class</v>
      </c>
      <c r="F394" s="2" t="s">
        <v>552</v>
      </c>
      <c r="G394" s="2" t="s">
        <v>13</v>
      </c>
      <c r="H394" s="2">
        <v>28</v>
      </c>
      <c r="I394" s="1" t="str">
        <f t="shared" si="44"/>
        <v>Young Adult</v>
      </c>
      <c r="J394" s="2">
        <v>2</v>
      </c>
      <c r="K394" s="1" t="str">
        <f t="shared" si="45"/>
        <v>Got Sibling/Spouse</v>
      </c>
      <c r="L394" s="2">
        <v>0</v>
      </c>
      <c r="M394" s="1" t="str">
        <f t="shared" si="46"/>
        <v>No Parent/Child</v>
      </c>
      <c r="N394" s="2">
        <v>3101277</v>
      </c>
      <c r="O394" s="2">
        <v>7.9249999999999998</v>
      </c>
      <c r="P394" s="1" t="str">
        <f t="shared" si="47"/>
        <v>Low Fare</v>
      </c>
      <c r="Q394" s="2" t="s">
        <v>15</v>
      </c>
      <c r="R394" s="1" t="str">
        <f t="shared" si="48"/>
        <v>Southampton</v>
      </c>
    </row>
    <row r="395" spans="1:18" x14ac:dyDescent="0.3">
      <c r="A395" s="2">
        <v>394</v>
      </c>
      <c r="B395" s="4">
        <v>1</v>
      </c>
      <c r="C395" s="1" t="str">
        <f t="shared" si="42"/>
        <v>Survived</v>
      </c>
      <c r="D395" s="2">
        <v>1</v>
      </c>
      <c r="E395" s="1" t="str">
        <f t="shared" si="43"/>
        <v>First Class</v>
      </c>
      <c r="F395" s="2" t="s">
        <v>553</v>
      </c>
      <c r="G395" s="2" t="s">
        <v>17</v>
      </c>
      <c r="H395" s="2">
        <v>23</v>
      </c>
      <c r="I395" s="1" t="str">
        <f t="shared" si="44"/>
        <v>Young Adult</v>
      </c>
      <c r="J395" s="2">
        <v>1</v>
      </c>
      <c r="K395" s="1" t="str">
        <f t="shared" si="45"/>
        <v>Got Sibling/Spouse</v>
      </c>
      <c r="L395" s="2">
        <v>0</v>
      </c>
      <c r="M395" s="1" t="str">
        <f t="shared" si="46"/>
        <v>No Parent/Child</v>
      </c>
      <c r="N395" s="2">
        <v>35273</v>
      </c>
      <c r="O395" s="2">
        <v>113.27500000000001</v>
      </c>
      <c r="P395" s="1" t="str">
        <f t="shared" si="47"/>
        <v>High Fare</v>
      </c>
      <c r="Q395" s="2" t="s">
        <v>20</v>
      </c>
      <c r="R395" s="1" t="str">
        <f t="shared" si="48"/>
        <v>Cherbourg</v>
      </c>
    </row>
    <row r="396" spans="1:18" x14ac:dyDescent="0.3">
      <c r="A396" s="2">
        <v>395</v>
      </c>
      <c r="B396" s="4">
        <v>1</v>
      </c>
      <c r="C396" s="1" t="str">
        <f t="shared" si="42"/>
        <v>Survived</v>
      </c>
      <c r="D396" s="2">
        <v>3</v>
      </c>
      <c r="E396" s="1" t="str">
        <f t="shared" si="43"/>
        <v>Third Class</v>
      </c>
      <c r="F396" s="2" t="s">
        <v>554</v>
      </c>
      <c r="G396" s="2" t="s">
        <v>17</v>
      </c>
      <c r="H396" s="2">
        <v>24</v>
      </c>
      <c r="I396" s="1" t="str">
        <f t="shared" si="44"/>
        <v>Young Adult</v>
      </c>
      <c r="J396" s="2">
        <v>0</v>
      </c>
      <c r="K396" s="1" t="str">
        <f t="shared" si="45"/>
        <v>No Sibling/Spouse</v>
      </c>
      <c r="L396" s="2">
        <v>2</v>
      </c>
      <c r="M396" s="1" t="str">
        <f t="shared" si="46"/>
        <v>Got Parent/Child</v>
      </c>
      <c r="N396" s="2" t="s">
        <v>34</v>
      </c>
      <c r="O396" s="2">
        <v>16.7</v>
      </c>
      <c r="P396" s="1" t="str">
        <f t="shared" si="47"/>
        <v>Average Fare</v>
      </c>
      <c r="Q396" s="2" t="s">
        <v>15</v>
      </c>
      <c r="R396" s="1" t="str">
        <f t="shared" si="48"/>
        <v>Southampton</v>
      </c>
    </row>
    <row r="397" spans="1:18" x14ac:dyDescent="0.3">
      <c r="A397" s="2">
        <v>396</v>
      </c>
      <c r="B397" s="4">
        <v>0</v>
      </c>
      <c r="C397" s="1" t="str">
        <f t="shared" si="42"/>
        <v>Dead</v>
      </c>
      <c r="D397" s="2">
        <v>3</v>
      </c>
      <c r="E397" s="1" t="str">
        <f t="shared" si="43"/>
        <v>Third Class</v>
      </c>
      <c r="F397" s="2" t="s">
        <v>555</v>
      </c>
      <c r="G397" s="2" t="s">
        <v>13</v>
      </c>
      <c r="H397" s="2">
        <v>22</v>
      </c>
      <c r="I397" s="1" t="str">
        <f t="shared" si="44"/>
        <v>Young Adult</v>
      </c>
      <c r="J397" s="2">
        <v>0</v>
      </c>
      <c r="K397" s="1" t="str">
        <f t="shared" si="45"/>
        <v>No Sibling/Spouse</v>
      </c>
      <c r="L397" s="2">
        <v>0</v>
      </c>
      <c r="M397" s="1" t="str">
        <f t="shared" si="46"/>
        <v>No Parent/Child</v>
      </c>
      <c r="N397" s="2">
        <v>350052</v>
      </c>
      <c r="O397" s="2">
        <v>7.7957999999999998</v>
      </c>
      <c r="P397" s="1" t="str">
        <f t="shared" si="47"/>
        <v>Low Fare</v>
      </c>
      <c r="Q397" s="2" t="s">
        <v>15</v>
      </c>
      <c r="R397" s="1" t="str">
        <f t="shared" si="48"/>
        <v>Southampton</v>
      </c>
    </row>
    <row r="398" spans="1:18" x14ac:dyDescent="0.3">
      <c r="A398" s="2">
        <v>397</v>
      </c>
      <c r="B398" s="4">
        <v>0</v>
      </c>
      <c r="C398" s="1" t="str">
        <f t="shared" si="42"/>
        <v>Dead</v>
      </c>
      <c r="D398" s="2">
        <v>3</v>
      </c>
      <c r="E398" s="1" t="str">
        <f t="shared" si="43"/>
        <v>Third Class</v>
      </c>
      <c r="F398" s="2" t="s">
        <v>556</v>
      </c>
      <c r="G398" s="2" t="s">
        <v>17</v>
      </c>
      <c r="H398" s="2">
        <v>31</v>
      </c>
      <c r="I398" s="1" t="str">
        <f t="shared" si="44"/>
        <v>Young Adult</v>
      </c>
      <c r="J398" s="2">
        <v>0</v>
      </c>
      <c r="K398" s="1" t="str">
        <f t="shared" si="45"/>
        <v>No Sibling/Spouse</v>
      </c>
      <c r="L398" s="2">
        <v>0</v>
      </c>
      <c r="M398" s="1" t="str">
        <f t="shared" si="46"/>
        <v>No Parent/Child</v>
      </c>
      <c r="N398" s="2">
        <v>350407</v>
      </c>
      <c r="O398" s="2">
        <v>7.8541999999999996</v>
      </c>
      <c r="P398" s="1" t="str">
        <f t="shared" si="47"/>
        <v>Low Fare</v>
      </c>
      <c r="Q398" s="2" t="s">
        <v>15</v>
      </c>
      <c r="R398" s="1" t="str">
        <f t="shared" si="48"/>
        <v>Southampton</v>
      </c>
    </row>
    <row r="399" spans="1:18" x14ac:dyDescent="0.3">
      <c r="A399" s="2">
        <v>398</v>
      </c>
      <c r="B399" s="4">
        <v>0</v>
      </c>
      <c r="C399" s="1" t="str">
        <f t="shared" si="42"/>
        <v>Dead</v>
      </c>
      <c r="D399" s="2">
        <v>2</v>
      </c>
      <c r="E399" s="1" t="str">
        <f t="shared" si="43"/>
        <v>Second Class</v>
      </c>
      <c r="F399" s="2" t="s">
        <v>557</v>
      </c>
      <c r="G399" s="2" t="s">
        <v>13</v>
      </c>
      <c r="H399" s="2">
        <v>46</v>
      </c>
      <c r="I399" s="1" t="str">
        <f t="shared" si="44"/>
        <v>Middle-aged Adult</v>
      </c>
      <c r="J399" s="2">
        <v>0</v>
      </c>
      <c r="K399" s="1" t="str">
        <f t="shared" si="45"/>
        <v>No Sibling/Spouse</v>
      </c>
      <c r="L399" s="2">
        <v>0</v>
      </c>
      <c r="M399" s="1" t="str">
        <f t="shared" si="46"/>
        <v>No Parent/Child</v>
      </c>
      <c r="N399" s="2">
        <v>28403</v>
      </c>
      <c r="O399" s="2">
        <v>26</v>
      </c>
      <c r="P399" s="1" t="str">
        <f t="shared" si="47"/>
        <v>High Fare</v>
      </c>
      <c r="Q399" s="2" t="s">
        <v>15</v>
      </c>
      <c r="R399" s="1" t="str">
        <f t="shared" si="48"/>
        <v>Southampton</v>
      </c>
    </row>
    <row r="400" spans="1:18" x14ac:dyDescent="0.3">
      <c r="A400" s="2">
        <v>399</v>
      </c>
      <c r="B400" s="4">
        <v>0</v>
      </c>
      <c r="C400" s="1" t="str">
        <f t="shared" si="42"/>
        <v>Dead</v>
      </c>
      <c r="D400" s="2">
        <v>2</v>
      </c>
      <c r="E400" s="1" t="str">
        <f t="shared" si="43"/>
        <v>Second Class</v>
      </c>
      <c r="F400" s="2" t="s">
        <v>558</v>
      </c>
      <c r="G400" s="2" t="s">
        <v>13</v>
      </c>
      <c r="H400" s="2">
        <v>23</v>
      </c>
      <c r="I400" s="1" t="str">
        <f t="shared" si="44"/>
        <v>Young Adult</v>
      </c>
      <c r="J400" s="2">
        <v>0</v>
      </c>
      <c r="K400" s="1" t="str">
        <f t="shared" si="45"/>
        <v>No Sibling/Spouse</v>
      </c>
      <c r="L400" s="2">
        <v>0</v>
      </c>
      <c r="M400" s="1" t="str">
        <f t="shared" si="46"/>
        <v>No Parent/Child</v>
      </c>
      <c r="N400" s="2">
        <v>244278</v>
      </c>
      <c r="O400" s="2">
        <v>10.5</v>
      </c>
      <c r="P400" s="1" t="str">
        <f t="shared" si="47"/>
        <v>Average Fare</v>
      </c>
      <c r="Q400" s="2" t="s">
        <v>15</v>
      </c>
      <c r="R400" s="1" t="str">
        <f t="shared" si="48"/>
        <v>Southampton</v>
      </c>
    </row>
    <row r="401" spans="1:18" x14ac:dyDescent="0.3">
      <c r="A401" s="2">
        <v>400</v>
      </c>
      <c r="B401" s="4">
        <v>1</v>
      </c>
      <c r="C401" s="1" t="str">
        <f t="shared" si="42"/>
        <v>Survived</v>
      </c>
      <c r="D401" s="2">
        <v>2</v>
      </c>
      <c r="E401" s="1" t="str">
        <f t="shared" si="43"/>
        <v>Second Class</v>
      </c>
      <c r="F401" s="2" t="s">
        <v>559</v>
      </c>
      <c r="G401" s="2" t="s">
        <v>17</v>
      </c>
      <c r="H401" s="2">
        <v>28</v>
      </c>
      <c r="I401" s="1" t="str">
        <f t="shared" si="44"/>
        <v>Young Adult</v>
      </c>
      <c r="J401" s="2">
        <v>0</v>
      </c>
      <c r="K401" s="1" t="str">
        <f t="shared" si="45"/>
        <v>No Sibling/Spouse</v>
      </c>
      <c r="L401" s="2">
        <v>0</v>
      </c>
      <c r="M401" s="1" t="str">
        <f t="shared" si="46"/>
        <v>No Parent/Child</v>
      </c>
      <c r="N401" s="2">
        <v>240929</v>
      </c>
      <c r="O401" s="2">
        <v>12.65</v>
      </c>
      <c r="P401" s="1" t="str">
        <f t="shared" si="47"/>
        <v>Average Fare</v>
      </c>
      <c r="Q401" s="2" t="s">
        <v>15</v>
      </c>
      <c r="R401" s="1" t="str">
        <f t="shared" si="48"/>
        <v>Southampton</v>
      </c>
    </row>
    <row r="402" spans="1:18" x14ac:dyDescent="0.3">
      <c r="A402" s="2">
        <v>401</v>
      </c>
      <c r="B402" s="4">
        <v>1</v>
      </c>
      <c r="C402" s="1" t="str">
        <f t="shared" si="42"/>
        <v>Survived</v>
      </c>
      <c r="D402" s="2">
        <v>3</v>
      </c>
      <c r="E402" s="1" t="str">
        <f t="shared" si="43"/>
        <v>Third Class</v>
      </c>
      <c r="F402" s="2" t="s">
        <v>560</v>
      </c>
      <c r="G402" s="2" t="s">
        <v>13</v>
      </c>
      <c r="H402" s="2">
        <v>39</v>
      </c>
      <c r="I402" s="1" t="str">
        <f t="shared" si="44"/>
        <v>Middle-aged Adult</v>
      </c>
      <c r="J402" s="2">
        <v>0</v>
      </c>
      <c r="K402" s="1" t="str">
        <f t="shared" si="45"/>
        <v>No Sibling/Spouse</v>
      </c>
      <c r="L402" s="2">
        <v>0</v>
      </c>
      <c r="M402" s="1" t="str">
        <f t="shared" si="46"/>
        <v>No Parent/Child</v>
      </c>
      <c r="N402" s="2" t="s">
        <v>561</v>
      </c>
      <c r="O402" s="2">
        <v>7.9249999999999998</v>
      </c>
      <c r="P402" s="1" t="str">
        <f t="shared" si="47"/>
        <v>Low Fare</v>
      </c>
      <c r="Q402" s="2" t="s">
        <v>15</v>
      </c>
      <c r="R402" s="1" t="str">
        <f t="shared" si="48"/>
        <v>Southampton</v>
      </c>
    </row>
    <row r="403" spans="1:18" x14ac:dyDescent="0.3">
      <c r="A403" s="2">
        <v>402</v>
      </c>
      <c r="B403" s="4">
        <v>0</v>
      </c>
      <c r="C403" s="1" t="str">
        <f t="shared" si="42"/>
        <v>Dead</v>
      </c>
      <c r="D403" s="2">
        <v>3</v>
      </c>
      <c r="E403" s="1" t="str">
        <f t="shared" si="43"/>
        <v>Third Class</v>
      </c>
      <c r="F403" s="2" t="s">
        <v>562</v>
      </c>
      <c r="G403" s="2" t="s">
        <v>13</v>
      </c>
      <c r="H403" s="2">
        <v>26</v>
      </c>
      <c r="I403" s="1" t="str">
        <f t="shared" si="44"/>
        <v>Young Adult</v>
      </c>
      <c r="J403" s="2">
        <v>0</v>
      </c>
      <c r="K403" s="1" t="str">
        <f t="shared" si="45"/>
        <v>No Sibling/Spouse</v>
      </c>
      <c r="L403" s="2">
        <v>0</v>
      </c>
      <c r="M403" s="1" t="str">
        <f t="shared" si="46"/>
        <v>No Parent/Child</v>
      </c>
      <c r="N403" s="2">
        <v>341826</v>
      </c>
      <c r="O403" s="2">
        <v>8.0500000000000007</v>
      </c>
      <c r="P403" s="1" t="str">
        <f t="shared" si="47"/>
        <v>Low Fare</v>
      </c>
      <c r="Q403" s="2" t="s">
        <v>15</v>
      </c>
      <c r="R403" s="1" t="str">
        <f t="shared" si="48"/>
        <v>Southampton</v>
      </c>
    </row>
    <row r="404" spans="1:18" x14ac:dyDescent="0.3">
      <c r="A404" s="2">
        <v>403</v>
      </c>
      <c r="B404" s="4">
        <v>0</v>
      </c>
      <c r="C404" s="1" t="str">
        <f t="shared" si="42"/>
        <v>Dead</v>
      </c>
      <c r="D404" s="2">
        <v>3</v>
      </c>
      <c r="E404" s="1" t="str">
        <f t="shared" si="43"/>
        <v>Third Class</v>
      </c>
      <c r="F404" s="2" t="s">
        <v>563</v>
      </c>
      <c r="G404" s="2" t="s">
        <v>17</v>
      </c>
      <c r="H404" s="2">
        <v>21</v>
      </c>
      <c r="I404" s="1" t="str">
        <f t="shared" si="44"/>
        <v>Young Adult</v>
      </c>
      <c r="J404" s="2">
        <v>1</v>
      </c>
      <c r="K404" s="1" t="str">
        <f t="shared" si="45"/>
        <v>Got Sibling/Spouse</v>
      </c>
      <c r="L404" s="2">
        <v>0</v>
      </c>
      <c r="M404" s="1" t="str">
        <f t="shared" si="46"/>
        <v>No Parent/Child</v>
      </c>
      <c r="N404" s="2">
        <v>4137</v>
      </c>
      <c r="O404" s="2">
        <v>9.8249999999999993</v>
      </c>
      <c r="P404" s="1" t="str">
        <f t="shared" si="47"/>
        <v>Low Fare</v>
      </c>
      <c r="Q404" s="2" t="s">
        <v>15</v>
      </c>
      <c r="R404" s="1" t="str">
        <f t="shared" si="48"/>
        <v>Southampton</v>
      </c>
    </row>
    <row r="405" spans="1:18" x14ac:dyDescent="0.3">
      <c r="A405" s="2">
        <v>404</v>
      </c>
      <c r="B405" s="4">
        <v>0</v>
      </c>
      <c r="C405" s="1" t="str">
        <f t="shared" si="42"/>
        <v>Dead</v>
      </c>
      <c r="D405" s="2">
        <v>3</v>
      </c>
      <c r="E405" s="1" t="str">
        <f t="shared" si="43"/>
        <v>Third Class</v>
      </c>
      <c r="F405" s="2" t="s">
        <v>564</v>
      </c>
      <c r="G405" s="2" t="s">
        <v>13</v>
      </c>
      <c r="H405" s="2">
        <v>28</v>
      </c>
      <c r="I405" s="1" t="str">
        <f t="shared" si="44"/>
        <v>Young Adult</v>
      </c>
      <c r="J405" s="2">
        <v>1</v>
      </c>
      <c r="K405" s="1" t="str">
        <f t="shared" si="45"/>
        <v>Got Sibling/Spouse</v>
      </c>
      <c r="L405" s="2">
        <v>0</v>
      </c>
      <c r="M405" s="1" t="str">
        <f t="shared" si="46"/>
        <v>No Parent/Child</v>
      </c>
      <c r="N405" s="2" t="s">
        <v>220</v>
      </c>
      <c r="O405" s="2">
        <v>15.85</v>
      </c>
      <c r="P405" s="1" t="str">
        <f t="shared" si="47"/>
        <v>Average Fare</v>
      </c>
      <c r="Q405" s="2" t="s">
        <v>15</v>
      </c>
      <c r="R405" s="1" t="str">
        <f t="shared" si="48"/>
        <v>Southampton</v>
      </c>
    </row>
    <row r="406" spans="1:18" x14ac:dyDescent="0.3">
      <c r="A406" s="2">
        <v>405</v>
      </c>
      <c r="B406" s="4">
        <v>0</v>
      </c>
      <c r="C406" s="1" t="str">
        <f t="shared" si="42"/>
        <v>Dead</v>
      </c>
      <c r="D406" s="2">
        <v>3</v>
      </c>
      <c r="E406" s="1" t="str">
        <f t="shared" si="43"/>
        <v>Third Class</v>
      </c>
      <c r="F406" s="2" t="s">
        <v>565</v>
      </c>
      <c r="G406" s="2" t="s">
        <v>17</v>
      </c>
      <c r="H406" s="2">
        <v>20</v>
      </c>
      <c r="I406" s="1" t="str">
        <f t="shared" si="44"/>
        <v>Young Adult</v>
      </c>
      <c r="J406" s="2">
        <v>0</v>
      </c>
      <c r="K406" s="1" t="str">
        <f t="shared" si="45"/>
        <v>No Sibling/Spouse</v>
      </c>
      <c r="L406" s="2">
        <v>0</v>
      </c>
      <c r="M406" s="1" t="str">
        <f t="shared" si="46"/>
        <v>No Parent/Child</v>
      </c>
      <c r="N406" s="2">
        <v>315096</v>
      </c>
      <c r="O406" s="2">
        <v>8.6624999999999996</v>
      </c>
      <c r="P406" s="1" t="str">
        <f t="shared" si="47"/>
        <v>Low Fare</v>
      </c>
      <c r="Q406" s="2" t="s">
        <v>15</v>
      </c>
      <c r="R406" s="1" t="str">
        <f t="shared" si="48"/>
        <v>Southampton</v>
      </c>
    </row>
    <row r="407" spans="1:18" x14ac:dyDescent="0.3">
      <c r="A407" s="2">
        <v>406</v>
      </c>
      <c r="B407" s="4">
        <v>0</v>
      </c>
      <c r="C407" s="1" t="str">
        <f t="shared" si="42"/>
        <v>Dead</v>
      </c>
      <c r="D407" s="2">
        <v>2</v>
      </c>
      <c r="E407" s="1" t="str">
        <f t="shared" si="43"/>
        <v>Second Class</v>
      </c>
      <c r="F407" s="2" t="s">
        <v>566</v>
      </c>
      <c r="G407" s="2" t="s">
        <v>13</v>
      </c>
      <c r="H407" s="2">
        <v>34</v>
      </c>
      <c r="I407" s="1" t="str">
        <f t="shared" si="44"/>
        <v>Young Adult</v>
      </c>
      <c r="J407" s="2">
        <v>1</v>
      </c>
      <c r="K407" s="1" t="str">
        <f t="shared" si="45"/>
        <v>Got Sibling/Spouse</v>
      </c>
      <c r="L407" s="2">
        <v>0</v>
      </c>
      <c r="M407" s="1" t="str">
        <f t="shared" si="46"/>
        <v>No Parent/Child</v>
      </c>
      <c r="N407" s="2">
        <v>28664</v>
      </c>
      <c r="O407" s="2">
        <v>21</v>
      </c>
      <c r="P407" s="1" t="str">
        <f t="shared" si="47"/>
        <v>High Fare</v>
      </c>
      <c r="Q407" s="2" t="s">
        <v>15</v>
      </c>
      <c r="R407" s="1" t="str">
        <f t="shared" si="48"/>
        <v>Southampton</v>
      </c>
    </row>
    <row r="408" spans="1:18" x14ac:dyDescent="0.3">
      <c r="A408" s="2">
        <v>407</v>
      </c>
      <c r="B408" s="4">
        <v>0</v>
      </c>
      <c r="C408" s="1" t="str">
        <f t="shared" si="42"/>
        <v>Dead</v>
      </c>
      <c r="D408" s="2">
        <v>3</v>
      </c>
      <c r="E408" s="1" t="str">
        <f t="shared" si="43"/>
        <v>Third Class</v>
      </c>
      <c r="F408" s="2" t="s">
        <v>567</v>
      </c>
      <c r="G408" s="2" t="s">
        <v>13</v>
      </c>
      <c r="H408" s="2">
        <v>51</v>
      </c>
      <c r="I408" s="1" t="str">
        <f t="shared" si="44"/>
        <v>Elderly</v>
      </c>
      <c r="J408" s="2">
        <v>0</v>
      </c>
      <c r="K408" s="1" t="str">
        <f t="shared" si="45"/>
        <v>No Sibling/Spouse</v>
      </c>
      <c r="L408" s="2">
        <v>0</v>
      </c>
      <c r="M408" s="1" t="str">
        <f t="shared" si="46"/>
        <v>No Parent/Child</v>
      </c>
      <c r="N408" s="2">
        <v>347064</v>
      </c>
      <c r="O408" s="2">
        <v>7.75</v>
      </c>
      <c r="P408" s="1" t="str">
        <f t="shared" si="47"/>
        <v>Low Fare</v>
      </c>
      <c r="Q408" s="2" t="s">
        <v>15</v>
      </c>
      <c r="R408" s="1" t="str">
        <f t="shared" si="48"/>
        <v>Southampton</v>
      </c>
    </row>
    <row r="409" spans="1:18" x14ac:dyDescent="0.3">
      <c r="A409" s="2">
        <v>408</v>
      </c>
      <c r="B409" s="4">
        <v>1</v>
      </c>
      <c r="C409" s="1" t="str">
        <f t="shared" si="42"/>
        <v>Survived</v>
      </c>
      <c r="D409" s="2">
        <v>2</v>
      </c>
      <c r="E409" s="1" t="str">
        <f t="shared" si="43"/>
        <v>Second Class</v>
      </c>
      <c r="F409" s="2" t="s">
        <v>568</v>
      </c>
      <c r="G409" s="2" t="s">
        <v>13</v>
      </c>
      <c r="H409" s="2">
        <v>3</v>
      </c>
      <c r="I409" s="1" t="str">
        <f t="shared" si="44"/>
        <v>Young Adult</v>
      </c>
      <c r="J409" s="2">
        <v>1</v>
      </c>
      <c r="K409" s="1" t="str">
        <f t="shared" si="45"/>
        <v>Got Sibling/Spouse</v>
      </c>
      <c r="L409" s="2">
        <v>1</v>
      </c>
      <c r="M409" s="1" t="str">
        <f t="shared" si="46"/>
        <v>Got Parent/Child</v>
      </c>
      <c r="N409" s="2">
        <v>29106</v>
      </c>
      <c r="O409" s="2">
        <v>18.75</v>
      </c>
      <c r="P409" s="1" t="str">
        <f t="shared" si="47"/>
        <v>Average Fare</v>
      </c>
      <c r="Q409" s="2" t="s">
        <v>15</v>
      </c>
      <c r="R409" s="1" t="str">
        <f t="shared" si="48"/>
        <v>Southampton</v>
      </c>
    </row>
    <row r="410" spans="1:18" x14ac:dyDescent="0.3">
      <c r="A410" s="2">
        <v>409</v>
      </c>
      <c r="B410" s="4">
        <v>0</v>
      </c>
      <c r="C410" s="1" t="str">
        <f t="shared" si="42"/>
        <v>Dead</v>
      </c>
      <c r="D410" s="2">
        <v>3</v>
      </c>
      <c r="E410" s="1" t="str">
        <f t="shared" si="43"/>
        <v>Third Class</v>
      </c>
      <c r="F410" s="2" t="s">
        <v>569</v>
      </c>
      <c r="G410" s="2" t="s">
        <v>13</v>
      </c>
      <c r="H410" s="2">
        <v>21</v>
      </c>
      <c r="I410" s="1" t="str">
        <f t="shared" si="44"/>
        <v>Young Adult</v>
      </c>
      <c r="J410" s="2">
        <v>0</v>
      </c>
      <c r="K410" s="1" t="str">
        <f t="shared" si="45"/>
        <v>No Sibling/Spouse</v>
      </c>
      <c r="L410" s="2">
        <v>0</v>
      </c>
      <c r="M410" s="1" t="str">
        <f t="shared" si="46"/>
        <v>No Parent/Child</v>
      </c>
      <c r="N410" s="2">
        <v>312992</v>
      </c>
      <c r="O410" s="2">
        <v>7.7750000000000004</v>
      </c>
      <c r="P410" s="1" t="str">
        <f t="shared" si="47"/>
        <v>Low Fare</v>
      </c>
      <c r="Q410" s="2" t="s">
        <v>15</v>
      </c>
      <c r="R410" s="1" t="str">
        <f t="shared" si="48"/>
        <v>Southampton</v>
      </c>
    </row>
    <row r="411" spans="1:18" x14ac:dyDescent="0.3">
      <c r="A411" s="2">
        <v>410</v>
      </c>
      <c r="B411" s="4">
        <v>0</v>
      </c>
      <c r="C411" s="1" t="str">
        <f t="shared" si="42"/>
        <v>Dead</v>
      </c>
      <c r="D411" s="2">
        <v>3</v>
      </c>
      <c r="E411" s="1" t="str">
        <f t="shared" si="43"/>
        <v>Third Class</v>
      </c>
      <c r="F411" s="2" t="s">
        <v>570</v>
      </c>
      <c r="G411" s="2" t="s">
        <v>17</v>
      </c>
      <c r="I411" s="1" t="str">
        <f t="shared" si="44"/>
        <v>No age</v>
      </c>
      <c r="J411" s="2">
        <v>3</v>
      </c>
      <c r="K411" s="1" t="str">
        <f t="shared" si="45"/>
        <v>Got Sibling/Spouse</v>
      </c>
      <c r="L411" s="2">
        <v>1</v>
      </c>
      <c r="M411" s="1" t="str">
        <f t="shared" si="46"/>
        <v>Got Parent/Child</v>
      </c>
      <c r="N411" s="2">
        <v>4133</v>
      </c>
      <c r="O411" s="2">
        <v>25.466699999999999</v>
      </c>
      <c r="P411" s="1" t="str">
        <f t="shared" si="47"/>
        <v>High Fare</v>
      </c>
      <c r="Q411" s="2" t="s">
        <v>15</v>
      </c>
      <c r="R411" s="1" t="str">
        <f t="shared" si="48"/>
        <v>Southampton</v>
      </c>
    </row>
    <row r="412" spans="1:18" x14ac:dyDescent="0.3">
      <c r="A412" s="2">
        <v>411</v>
      </c>
      <c r="B412" s="4">
        <v>0</v>
      </c>
      <c r="C412" s="1" t="str">
        <f t="shared" si="42"/>
        <v>Dead</v>
      </c>
      <c r="D412" s="2">
        <v>3</v>
      </c>
      <c r="E412" s="1" t="str">
        <f t="shared" si="43"/>
        <v>Third Class</v>
      </c>
      <c r="F412" s="2" t="s">
        <v>571</v>
      </c>
      <c r="G412" s="2" t="s">
        <v>13</v>
      </c>
      <c r="I412" s="1" t="str">
        <f t="shared" si="44"/>
        <v>No age</v>
      </c>
      <c r="J412" s="2">
        <v>0</v>
      </c>
      <c r="K412" s="1" t="str">
        <f t="shared" si="45"/>
        <v>No Sibling/Spouse</v>
      </c>
      <c r="L412" s="2">
        <v>0</v>
      </c>
      <c r="M412" s="1" t="str">
        <f t="shared" si="46"/>
        <v>No Parent/Child</v>
      </c>
      <c r="N412" s="2">
        <v>349222</v>
      </c>
      <c r="O412" s="2">
        <v>7.8958000000000004</v>
      </c>
      <c r="P412" s="1" t="str">
        <f t="shared" si="47"/>
        <v>Low Fare</v>
      </c>
      <c r="Q412" s="2" t="s">
        <v>15</v>
      </c>
      <c r="R412" s="1" t="str">
        <f t="shared" si="48"/>
        <v>Southampton</v>
      </c>
    </row>
    <row r="413" spans="1:18" x14ac:dyDescent="0.3">
      <c r="A413" s="2">
        <v>412</v>
      </c>
      <c r="B413" s="4">
        <v>0</v>
      </c>
      <c r="C413" s="1" t="str">
        <f t="shared" si="42"/>
        <v>Dead</v>
      </c>
      <c r="D413" s="2">
        <v>3</v>
      </c>
      <c r="E413" s="1" t="str">
        <f t="shared" si="43"/>
        <v>Third Class</v>
      </c>
      <c r="F413" s="2" t="s">
        <v>572</v>
      </c>
      <c r="G413" s="2" t="s">
        <v>13</v>
      </c>
      <c r="I413" s="1" t="str">
        <f t="shared" si="44"/>
        <v>No age</v>
      </c>
      <c r="J413" s="2">
        <v>0</v>
      </c>
      <c r="K413" s="1" t="str">
        <f t="shared" si="45"/>
        <v>No Sibling/Spouse</v>
      </c>
      <c r="L413" s="2">
        <v>0</v>
      </c>
      <c r="M413" s="1" t="str">
        <f t="shared" si="46"/>
        <v>No Parent/Child</v>
      </c>
      <c r="N413" s="2">
        <v>394140</v>
      </c>
      <c r="O413" s="2">
        <v>6.8582999999999998</v>
      </c>
      <c r="P413" s="1" t="str">
        <f t="shared" si="47"/>
        <v>Low Fare</v>
      </c>
      <c r="Q413" s="2" t="s">
        <v>27</v>
      </c>
      <c r="R413" s="1" t="str">
        <f t="shared" si="48"/>
        <v>Queenstown</v>
      </c>
    </row>
    <row r="414" spans="1:18" x14ac:dyDescent="0.3">
      <c r="A414" s="2">
        <v>413</v>
      </c>
      <c r="B414" s="4">
        <v>1</v>
      </c>
      <c r="C414" s="1" t="str">
        <f t="shared" si="42"/>
        <v>Survived</v>
      </c>
      <c r="D414" s="2">
        <v>1</v>
      </c>
      <c r="E414" s="1" t="str">
        <f t="shared" si="43"/>
        <v>First Class</v>
      </c>
      <c r="F414" s="2" t="s">
        <v>573</v>
      </c>
      <c r="G414" s="2" t="s">
        <v>17</v>
      </c>
      <c r="H414" s="2">
        <v>33</v>
      </c>
      <c r="I414" s="1" t="str">
        <f t="shared" si="44"/>
        <v>Young Adult</v>
      </c>
      <c r="J414" s="2">
        <v>1</v>
      </c>
      <c r="K414" s="1" t="str">
        <f t="shared" si="45"/>
        <v>Got Sibling/Spouse</v>
      </c>
      <c r="L414" s="2">
        <v>0</v>
      </c>
      <c r="M414" s="1" t="str">
        <f t="shared" si="46"/>
        <v>No Parent/Child</v>
      </c>
      <c r="N414" s="2">
        <v>19928</v>
      </c>
      <c r="O414" s="2">
        <v>90</v>
      </c>
      <c r="P414" s="1" t="str">
        <f t="shared" si="47"/>
        <v>High Fare</v>
      </c>
      <c r="Q414" s="2" t="s">
        <v>27</v>
      </c>
      <c r="R414" s="1" t="str">
        <f t="shared" si="48"/>
        <v>Queenstown</v>
      </c>
    </row>
    <row r="415" spans="1:18" x14ac:dyDescent="0.3">
      <c r="A415" s="2">
        <v>414</v>
      </c>
      <c r="B415" s="4">
        <v>0</v>
      </c>
      <c r="C415" s="1" t="str">
        <f t="shared" si="42"/>
        <v>Dead</v>
      </c>
      <c r="D415" s="2">
        <v>2</v>
      </c>
      <c r="E415" s="1" t="str">
        <f t="shared" si="43"/>
        <v>Second Class</v>
      </c>
      <c r="F415" s="2" t="s">
        <v>574</v>
      </c>
      <c r="G415" s="2" t="s">
        <v>13</v>
      </c>
      <c r="I415" s="1" t="str">
        <f t="shared" si="44"/>
        <v>No age</v>
      </c>
      <c r="J415" s="2">
        <v>0</v>
      </c>
      <c r="K415" s="1" t="str">
        <f t="shared" si="45"/>
        <v>No Sibling/Spouse</v>
      </c>
      <c r="L415" s="2">
        <v>0</v>
      </c>
      <c r="M415" s="1" t="str">
        <f t="shared" si="46"/>
        <v>No Parent/Child</v>
      </c>
      <c r="N415" s="2">
        <v>239853</v>
      </c>
      <c r="O415" s="2">
        <v>0</v>
      </c>
      <c r="P415" s="1" t="str">
        <f t="shared" si="47"/>
        <v>Low Fare</v>
      </c>
      <c r="Q415" s="2" t="s">
        <v>15</v>
      </c>
      <c r="R415" s="1" t="str">
        <f t="shared" si="48"/>
        <v>Southampton</v>
      </c>
    </row>
    <row r="416" spans="1:18" x14ac:dyDescent="0.3">
      <c r="A416" s="2">
        <v>415</v>
      </c>
      <c r="B416" s="4">
        <v>1</v>
      </c>
      <c r="C416" s="1" t="str">
        <f t="shared" si="42"/>
        <v>Survived</v>
      </c>
      <c r="D416" s="2">
        <v>3</v>
      </c>
      <c r="E416" s="1" t="str">
        <f t="shared" si="43"/>
        <v>Third Class</v>
      </c>
      <c r="F416" s="2" t="s">
        <v>575</v>
      </c>
      <c r="G416" s="2" t="s">
        <v>13</v>
      </c>
      <c r="H416" s="2">
        <v>44</v>
      </c>
      <c r="I416" s="1" t="str">
        <f t="shared" si="44"/>
        <v>Middle-aged Adult</v>
      </c>
      <c r="J416" s="2">
        <v>0</v>
      </c>
      <c r="K416" s="1" t="str">
        <f t="shared" si="45"/>
        <v>No Sibling/Spouse</v>
      </c>
      <c r="L416" s="2">
        <v>0</v>
      </c>
      <c r="M416" s="1" t="str">
        <f t="shared" si="46"/>
        <v>No Parent/Child</v>
      </c>
      <c r="N416" s="2" t="s">
        <v>576</v>
      </c>
      <c r="O416" s="2">
        <v>7.9249999999999998</v>
      </c>
      <c r="P416" s="1" t="str">
        <f t="shared" si="47"/>
        <v>Low Fare</v>
      </c>
      <c r="Q416" s="2" t="s">
        <v>15</v>
      </c>
      <c r="R416" s="1" t="str">
        <f t="shared" si="48"/>
        <v>Southampton</v>
      </c>
    </row>
    <row r="417" spans="1:18" x14ac:dyDescent="0.3">
      <c r="A417" s="2">
        <v>416</v>
      </c>
      <c r="B417" s="4">
        <v>0</v>
      </c>
      <c r="C417" s="1" t="str">
        <f t="shared" si="42"/>
        <v>Dead</v>
      </c>
      <c r="D417" s="2">
        <v>3</v>
      </c>
      <c r="E417" s="1" t="str">
        <f t="shared" si="43"/>
        <v>Third Class</v>
      </c>
      <c r="F417" s="2" t="s">
        <v>577</v>
      </c>
      <c r="G417" s="2" t="s">
        <v>17</v>
      </c>
      <c r="I417" s="1" t="str">
        <f t="shared" si="44"/>
        <v>No age</v>
      </c>
      <c r="J417" s="2">
        <v>0</v>
      </c>
      <c r="K417" s="1" t="str">
        <f t="shared" si="45"/>
        <v>No Sibling/Spouse</v>
      </c>
      <c r="L417" s="2">
        <v>0</v>
      </c>
      <c r="M417" s="1" t="str">
        <f t="shared" si="46"/>
        <v>No Parent/Child</v>
      </c>
      <c r="N417" s="2">
        <v>343095</v>
      </c>
      <c r="O417" s="2">
        <v>8.0500000000000007</v>
      </c>
      <c r="P417" s="1" t="str">
        <f t="shared" si="47"/>
        <v>Low Fare</v>
      </c>
      <c r="Q417" s="2" t="s">
        <v>15</v>
      </c>
      <c r="R417" s="1" t="str">
        <f t="shared" si="48"/>
        <v>Southampton</v>
      </c>
    </row>
    <row r="418" spans="1:18" x14ac:dyDescent="0.3">
      <c r="A418" s="2">
        <v>417</v>
      </c>
      <c r="B418" s="4">
        <v>1</v>
      </c>
      <c r="C418" s="1" t="str">
        <f t="shared" si="42"/>
        <v>Survived</v>
      </c>
      <c r="D418" s="2">
        <v>2</v>
      </c>
      <c r="E418" s="1" t="str">
        <f t="shared" si="43"/>
        <v>Second Class</v>
      </c>
      <c r="F418" s="2" t="s">
        <v>578</v>
      </c>
      <c r="G418" s="2" t="s">
        <v>17</v>
      </c>
      <c r="H418" s="2">
        <v>34</v>
      </c>
      <c r="I418" s="1" t="str">
        <f t="shared" si="44"/>
        <v>Young Adult</v>
      </c>
      <c r="J418" s="2">
        <v>1</v>
      </c>
      <c r="K418" s="1" t="str">
        <f t="shared" si="45"/>
        <v>Got Sibling/Spouse</v>
      </c>
      <c r="L418" s="2">
        <v>1</v>
      </c>
      <c r="M418" s="1" t="str">
        <f t="shared" si="46"/>
        <v>Got Parent/Child</v>
      </c>
      <c r="N418" s="2">
        <v>28220</v>
      </c>
      <c r="O418" s="2">
        <v>32.5</v>
      </c>
      <c r="P418" s="1" t="str">
        <f t="shared" si="47"/>
        <v>High Fare</v>
      </c>
      <c r="Q418" s="2" t="s">
        <v>15</v>
      </c>
      <c r="R418" s="1" t="str">
        <f t="shared" si="48"/>
        <v>Southampton</v>
      </c>
    </row>
    <row r="419" spans="1:18" x14ac:dyDescent="0.3">
      <c r="A419" s="2">
        <v>418</v>
      </c>
      <c r="B419" s="4">
        <v>1</v>
      </c>
      <c r="C419" s="1" t="str">
        <f t="shared" si="42"/>
        <v>Survived</v>
      </c>
      <c r="D419" s="2">
        <v>2</v>
      </c>
      <c r="E419" s="1" t="str">
        <f t="shared" si="43"/>
        <v>Second Class</v>
      </c>
      <c r="F419" s="2" t="s">
        <v>579</v>
      </c>
      <c r="G419" s="2" t="s">
        <v>17</v>
      </c>
      <c r="H419" s="2">
        <v>18</v>
      </c>
      <c r="I419" s="1" t="str">
        <f t="shared" si="44"/>
        <v>Young Adult</v>
      </c>
      <c r="J419" s="2">
        <v>0</v>
      </c>
      <c r="K419" s="1" t="str">
        <f t="shared" si="45"/>
        <v>No Sibling/Spouse</v>
      </c>
      <c r="L419" s="2">
        <v>2</v>
      </c>
      <c r="M419" s="1" t="str">
        <f t="shared" si="46"/>
        <v>Got Parent/Child</v>
      </c>
      <c r="N419" s="2">
        <v>250652</v>
      </c>
      <c r="O419" s="2">
        <v>13</v>
      </c>
      <c r="P419" s="1" t="str">
        <f t="shared" si="47"/>
        <v>Average Fare</v>
      </c>
      <c r="Q419" s="2" t="s">
        <v>15</v>
      </c>
      <c r="R419" s="1" t="str">
        <f t="shared" si="48"/>
        <v>Southampton</v>
      </c>
    </row>
    <row r="420" spans="1:18" x14ac:dyDescent="0.3">
      <c r="A420" s="2">
        <v>419</v>
      </c>
      <c r="B420" s="4">
        <v>0</v>
      </c>
      <c r="C420" s="1" t="str">
        <f t="shared" si="42"/>
        <v>Dead</v>
      </c>
      <c r="D420" s="2">
        <v>2</v>
      </c>
      <c r="E420" s="1" t="str">
        <f t="shared" si="43"/>
        <v>Second Class</v>
      </c>
      <c r="F420" s="2" t="s">
        <v>580</v>
      </c>
      <c r="G420" s="2" t="s">
        <v>13</v>
      </c>
      <c r="H420" s="2">
        <v>30</v>
      </c>
      <c r="I420" s="1" t="str">
        <f t="shared" si="44"/>
        <v>Young Adult</v>
      </c>
      <c r="J420" s="2">
        <v>0</v>
      </c>
      <c r="K420" s="1" t="str">
        <f t="shared" si="45"/>
        <v>No Sibling/Spouse</v>
      </c>
      <c r="L420" s="2">
        <v>0</v>
      </c>
      <c r="M420" s="1" t="str">
        <f t="shared" si="46"/>
        <v>No Parent/Child</v>
      </c>
      <c r="N420" s="2">
        <v>28228</v>
      </c>
      <c r="O420" s="2">
        <v>13</v>
      </c>
      <c r="P420" s="1" t="str">
        <f t="shared" si="47"/>
        <v>Average Fare</v>
      </c>
      <c r="Q420" s="2" t="s">
        <v>15</v>
      </c>
      <c r="R420" s="1" t="str">
        <f t="shared" si="48"/>
        <v>Southampton</v>
      </c>
    </row>
    <row r="421" spans="1:18" x14ac:dyDescent="0.3">
      <c r="A421" s="2">
        <v>420</v>
      </c>
      <c r="B421" s="4">
        <v>0</v>
      </c>
      <c r="C421" s="1" t="str">
        <f t="shared" si="42"/>
        <v>Dead</v>
      </c>
      <c r="D421" s="2">
        <v>3</v>
      </c>
      <c r="E421" s="1" t="str">
        <f t="shared" si="43"/>
        <v>Third Class</v>
      </c>
      <c r="F421" s="2" t="s">
        <v>581</v>
      </c>
      <c r="G421" s="2" t="s">
        <v>17</v>
      </c>
      <c r="H421" s="2">
        <v>10</v>
      </c>
      <c r="I421" s="1" t="str">
        <f t="shared" si="44"/>
        <v>Young Adult</v>
      </c>
      <c r="J421" s="2">
        <v>0</v>
      </c>
      <c r="K421" s="1" t="str">
        <f t="shared" si="45"/>
        <v>No Sibling/Spouse</v>
      </c>
      <c r="L421" s="2">
        <v>2</v>
      </c>
      <c r="M421" s="1" t="str">
        <f t="shared" si="46"/>
        <v>Got Parent/Child</v>
      </c>
      <c r="N421" s="2">
        <v>345773</v>
      </c>
      <c r="O421" s="2">
        <v>24.15</v>
      </c>
      <c r="P421" s="1" t="str">
        <f t="shared" si="47"/>
        <v>High Fare</v>
      </c>
      <c r="Q421" s="2" t="s">
        <v>15</v>
      </c>
      <c r="R421" s="1" t="str">
        <f t="shared" si="48"/>
        <v>Southampton</v>
      </c>
    </row>
    <row r="422" spans="1:18" x14ac:dyDescent="0.3">
      <c r="A422" s="2">
        <v>421</v>
      </c>
      <c r="B422" s="4">
        <v>0</v>
      </c>
      <c r="C422" s="1" t="str">
        <f t="shared" si="42"/>
        <v>Dead</v>
      </c>
      <c r="D422" s="2">
        <v>3</v>
      </c>
      <c r="E422" s="1" t="str">
        <f t="shared" si="43"/>
        <v>Third Class</v>
      </c>
      <c r="F422" s="2" t="s">
        <v>582</v>
      </c>
      <c r="G422" s="2" t="s">
        <v>13</v>
      </c>
      <c r="I422" s="1" t="str">
        <f t="shared" si="44"/>
        <v>No age</v>
      </c>
      <c r="J422" s="2">
        <v>0</v>
      </c>
      <c r="K422" s="1" t="str">
        <f t="shared" si="45"/>
        <v>No Sibling/Spouse</v>
      </c>
      <c r="L422" s="2">
        <v>0</v>
      </c>
      <c r="M422" s="1" t="str">
        <f t="shared" si="46"/>
        <v>No Parent/Child</v>
      </c>
      <c r="N422" s="2">
        <v>349254</v>
      </c>
      <c r="O422" s="2">
        <v>7.8958000000000004</v>
      </c>
      <c r="P422" s="1" t="str">
        <f t="shared" si="47"/>
        <v>Low Fare</v>
      </c>
      <c r="Q422" s="2" t="s">
        <v>20</v>
      </c>
      <c r="R422" s="1" t="str">
        <f t="shared" si="48"/>
        <v>Cherbourg</v>
      </c>
    </row>
    <row r="423" spans="1:18" x14ac:dyDescent="0.3">
      <c r="A423" s="2">
        <v>422</v>
      </c>
      <c r="B423" s="4">
        <v>0</v>
      </c>
      <c r="C423" s="1" t="str">
        <f t="shared" si="42"/>
        <v>Dead</v>
      </c>
      <c r="D423" s="2">
        <v>3</v>
      </c>
      <c r="E423" s="1" t="str">
        <f t="shared" si="43"/>
        <v>Third Class</v>
      </c>
      <c r="F423" s="2" t="s">
        <v>583</v>
      </c>
      <c r="G423" s="2" t="s">
        <v>13</v>
      </c>
      <c r="H423" s="2">
        <v>21</v>
      </c>
      <c r="I423" s="1" t="str">
        <f t="shared" si="44"/>
        <v>Young Adult</v>
      </c>
      <c r="J423" s="2">
        <v>0</v>
      </c>
      <c r="K423" s="1" t="str">
        <f t="shared" si="45"/>
        <v>No Sibling/Spouse</v>
      </c>
      <c r="L423" s="2">
        <v>0</v>
      </c>
      <c r="M423" s="1" t="str">
        <f t="shared" si="46"/>
        <v>No Parent/Child</v>
      </c>
      <c r="N423" s="2" t="s">
        <v>584</v>
      </c>
      <c r="O423" s="2">
        <v>7.7332999999999998</v>
      </c>
      <c r="P423" s="1" t="str">
        <f t="shared" si="47"/>
        <v>Low Fare</v>
      </c>
      <c r="Q423" s="2" t="s">
        <v>27</v>
      </c>
      <c r="R423" s="1" t="str">
        <f t="shared" si="48"/>
        <v>Queenstown</v>
      </c>
    </row>
    <row r="424" spans="1:18" x14ac:dyDescent="0.3">
      <c r="A424" s="2">
        <v>423</v>
      </c>
      <c r="B424" s="4">
        <v>0</v>
      </c>
      <c r="C424" s="1" t="str">
        <f t="shared" si="42"/>
        <v>Dead</v>
      </c>
      <c r="D424" s="2">
        <v>3</v>
      </c>
      <c r="E424" s="1" t="str">
        <f t="shared" si="43"/>
        <v>Third Class</v>
      </c>
      <c r="F424" s="2" t="s">
        <v>585</v>
      </c>
      <c r="G424" s="2" t="s">
        <v>13</v>
      </c>
      <c r="H424" s="2">
        <v>29</v>
      </c>
      <c r="I424" s="1" t="str">
        <f t="shared" si="44"/>
        <v>Young Adult</v>
      </c>
      <c r="J424" s="2">
        <v>0</v>
      </c>
      <c r="K424" s="1" t="str">
        <f t="shared" si="45"/>
        <v>No Sibling/Spouse</v>
      </c>
      <c r="L424" s="2">
        <v>0</v>
      </c>
      <c r="M424" s="1" t="str">
        <f t="shared" si="46"/>
        <v>No Parent/Child</v>
      </c>
      <c r="N424" s="2">
        <v>315082</v>
      </c>
      <c r="O424" s="2">
        <v>7.875</v>
      </c>
      <c r="P424" s="1" t="str">
        <f t="shared" si="47"/>
        <v>Low Fare</v>
      </c>
      <c r="Q424" s="2" t="s">
        <v>15</v>
      </c>
      <c r="R424" s="1" t="str">
        <f t="shared" si="48"/>
        <v>Southampton</v>
      </c>
    </row>
    <row r="425" spans="1:18" x14ac:dyDescent="0.3">
      <c r="A425" s="2">
        <v>424</v>
      </c>
      <c r="B425" s="4">
        <v>0</v>
      </c>
      <c r="C425" s="1" t="str">
        <f t="shared" si="42"/>
        <v>Dead</v>
      </c>
      <c r="D425" s="2">
        <v>3</v>
      </c>
      <c r="E425" s="1" t="str">
        <f t="shared" si="43"/>
        <v>Third Class</v>
      </c>
      <c r="F425" s="2" t="s">
        <v>586</v>
      </c>
      <c r="G425" s="2" t="s">
        <v>17</v>
      </c>
      <c r="H425" s="2">
        <v>28</v>
      </c>
      <c r="I425" s="1" t="str">
        <f t="shared" si="44"/>
        <v>Young Adult</v>
      </c>
      <c r="J425" s="2">
        <v>1</v>
      </c>
      <c r="K425" s="1" t="str">
        <f t="shared" si="45"/>
        <v>Got Sibling/Spouse</v>
      </c>
      <c r="L425" s="2">
        <v>1</v>
      </c>
      <c r="M425" s="1" t="str">
        <f t="shared" si="46"/>
        <v>Got Parent/Child</v>
      </c>
      <c r="N425" s="2">
        <v>347080</v>
      </c>
      <c r="O425" s="2">
        <v>14.4</v>
      </c>
      <c r="P425" s="1" t="str">
        <f t="shared" si="47"/>
        <v>Average Fare</v>
      </c>
      <c r="Q425" s="2" t="s">
        <v>15</v>
      </c>
      <c r="R425" s="1" t="str">
        <f t="shared" si="48"/>
        <v>Southampton</v>
      </c>
    </row>
    <row r="426" spans="1:18" x14ac:dyDescent="0.3">
      <c r="A426" s="2">
        <v>425</v>
      </c>
      <c r="B426" s="4">
        <v>0</v>
      </c>
      <c r="C426" s="1" t="str">
        <f t="shared" si="42"/>
        <v>Dead</v>
      </c>
      <c r="D426" s="2">
        <v>3</v>
      </c>
      <c r="E426" s="1" t="str">
        <f t="shared" si="43"/>
        <v>Third Class</v>
      </c>
      <c r="F426" s="2" t="s">
        <v>587</v>
      </c>
      <c r="G426" s="2" t="s">
        <v>13</v>
      </c>
      <c r="H426" s="2">
        <v>18</v>
      </c>
      <c r="I426" s="1" t="str">
        <f t="shared" si="44"/>
        <v>Young Adult</v>
      </c>
      <c r="J426" s="2">
        <v>1</v>
      </c>
      <c r="K426" s="1" t="str">
        <f t="shared" si="45"/>
        <v>Got Sibling/Spouse</v>
      </c>
      <c r="L426" s="2">
        <v>1</v>
      </c>
      <c r="M426" s="1" t="str">
        <f t="shared" si="46"/>
        <v>Got Parent/Child</v>
      </c>
      <c r="N426" s="2">
        <v>370129</v>
      </c>
      <c r="O426" s="2">
        <v>20.212499999999999</v>
      </c>
      <c r="P426" s="1" t="str">
        <f t="shared" si="47"/>
        <v>High Fare</v>
      </c>
      <c r="Q426" s="2" t="s">
        <v>15</v>
      </c>
      <c r="R426" s="1" t="str">
        <f t="shared" si="48"/>
        <v>Southampton</v>
      </c>
    </row>
    <row r="427" spans="1:18" x14ac:dyDescent="0.3">
      <c r="A427" s="2">
        <v>426</v>
      </c>
      <c r="B427" s="4">
        <v>0</v>
      </c>
      <c r="C427" s="1" t="str">
        <f t="shared" si="42"/>
        <v>Dead</v>
      </c>
      <c r="D427" s="2">
        <v>3</v>
      </c>
      <c r="E427" s="1" t="str">
        <f t="shared" si="43"/>
        <v>Third Class</v>
      </c>
      <c r="F427" s="2" t="s">
        <v>588</v>
      </c>
      <c r="G427" s="2" t="s">
        <v>13</v>
      </c>
      <c r="I427" s="1" t="str">
        <f t="shared" si="44"/>
        <v>No age</v>
      </c>
      <c r="J427" s="2">
        <v>0</v>
      </c>
      <c r="K427" s="1" t="str">
        <f t="shared" si="45"/>
        <v>No Sibling/Spouse</v>
      </c>
      <c r="L427" s="2">
        <v>0</v>
      </c>
      <c r="M427" s="1" t="str">
        <f t="shared" si="46"/>
        <v>No Parent/Child</v>
      </c>
      <c r="N427" s="2" t="s">
        <v>589</v>
      </c>
      <c r="O427" s="2">
        <v>7.25</v>
      </c>
      <c r="P427" s="1" t="str">
        <f t="shared" si="47"/>
        <v>Low Fare</v>
      </c>
      <c r="Q427" s="2" t="s">
        <v>15</v>
      </c>
      <c r="R427" s="1" t="str">
        <f t="shared" si="48"/>
        <v>Southampton</v>
      </c>
    </row>
    <row r="428" spans="1:18" x14ac:dyDescent="0.3">
      <c r="A428" s="2">
        <v>427</v>
      </c>
      <c r="B428" s="4">
        <v>1</v>
      </c>
      <c r="C428" s="1" t="str">
        <f t="shared" si="42"/>
        <v>Survived</v>
      </c>
      <c r="D428" s="2">
        <v>2</v>
      </c>
      <c r="E428" s="1" t="str">
        <f t="shared" si="43"/>
        <v>Second Class</v>
      </c>
      <c r="F428" s="2" t="s">
        <v>590</v>
      </c>
      <c r="G428" s="2" t="s">
        <v>17</v>
      </c>
      <c r="H428" s="2">
        <v>28</v>
      </c>
      <c r="I428" s="1" t="str">
        <f t="shared" si="44"/>
        <v>Young Adult</v>
      </c>
      <c r="J428" s="2">
        <v>1</v>
      </c>
      <c r="K428" s="1" t="str">
        <f t="shared" si="45"/>
        <v>Got Sibling/Spouse</v>
      </c>
      <c r="L428" s="2">
        <v>0</v>
      </c>
      <c r="M428" s="1" t="str">
        <f t="shared" si="46"/>
        <v>No Parent/Child</v>
      </c>
      <c r="N428" s="2">
        <v>2003</v>
      </c>
      <c r="O428" s="2">
        <v>26</v>
      </c>
      <c r="P428" s="1" t="str">
        <f t="shared" si="47"/>
        <v>High Fare</v>
      </c>
      <c r="Q428" s="2" t="s">
        <v>15</v>
      </c>
      <c r="R428" s="1" t="str">
        <f t="shared" si="48"/>
        <v>Southampton</v>
      </c>
    </row>
    <row r="429" spans="1:18" x14ac:dyDescent="0.3">
      <c r="A429" s="2">
        <v>428</v>
      </c>
      <c r="B429" s="4">
        <v>1</v>
      </c>
      <c r="C429" s="1" t="str">
        <f t="shared" si="42"/>
        <v>Survived</v>
      </c>
      <c r="D429" s="2">
        <v>2</v>
      </c>
      <c r="E429" s="1" t="str">
        <f t="shared" si="43"/>
        <v>Second Class</v>
      </c>
      <c r="F429" s="2" t="s">
        <v>1214</v>
      </c>
      <c r="G429" s="2" t="s">
        <v>17</v>
      </c>
      <c r="H429" s="2">
        <v>19</v>
      </c>
      <c r="I429" s="1" t="str">
        <f t="shared" si="44"/>
        <v>Young Adult</v>
      </c>
      <c r="J429" s="2">
        <v>0</v>
      </c>
      <c r="K429" s="1" t="str">
        <f t="shared" si="45"/>
        <v>No Sibling/Spouse</v>
      </c>
      <c r="L429" s="2">
        <v>0</v>
      </c>
      <c r="M429" s="1" t="str">
        <f t="shared" si="46"/>
        <v>No Parent/Child</v>
      </c>
      <c r="N429" s="2">
        <v>250655</v>
      </c>
      <c r="O429" s="2">
        <v>26</v>
      </c>
      <c r="P429" s="1" t="str">
        <f t="shared" si="47"/>
        <v>High Fare</v>
      </c>
      <c r="Q429" s="2" t="s">
        <v>15</v>
      </c>
      <c r="R429" s="1" t="str">
        <f t="shared" si="48"/>
        <v>Southampton</v>
      </c>
    </row>
    <row r="430" spans="1:18" x14ac:dyDescent="0.3">
      <c r="A430" s="2">
        <v>429</v>
      </c>
      <c r="B430" s="4">
        <v>0</v>
      </c>
      <c r="C430" s="1" t="str">
        <f t="shared" si="42"/>
        <v>Dead</v>
      </c>
      <c r="D430" s="2">
        <v>3</v>
      </c>
      <c r="E430" s="1" t="str">
        <f t="shared" si="43"/>
        <v>Third Class</v>
      </c>
      <c r="F430" s="2" t="s">
        <v>591</v>
      </c>
      <c r="G430" s="2" t="s">
        <v>13</v>
      </c>
      <c r="I430" s="1" t="str">
        <f t="shared" si="44"/>
        <v>No age</v>
      </c>
      <c r="J430" s="2">
        <v>0</v>
      </c>
      <c r="K430" s="1" t="str">
        <f t="shared" si="45"/>
        <v>No Sibling/Spouse</v>
      </c>
      <c r="L430" s="2">
        <v>0</v>
      </c>
      <c r="M430" s="1" t="str">
        <f t="shared" si="46"/>
        <v>No Parent/Child</v>
      </c>
      <c r="N430" s="2">
        <v>364851</v>
      </c>
      <c r="O430" s="2">
        <v>7.75</v>
      </c>
      <c r="P430" s="1" t="str">
        <f t="shared" si="47"/>
        <v>Low Fare</v>
      </c>
      <c r="Q430" s="2" t="s">
        <v>27</v>
      </c>
      <c r="R430" s="1" t="str">
        <f t="shared" si="48"/>
        <v>Queenstown</v>
      </c>
    </row>
    <row r="431" spans="1:18" x14ac:dyDescent="0.3">
      <c r="A431" s="2">
        <v>430</v>
      </c>
      <c r="B431" s="4">
        <v>1</v>
      </c>
      <c r="C431" s="1" t="str">
        <f t="shared" si="42"/>
        <v>Survived</v>
      </c>
      <c r="D431" s="2">
        <v>3</v>
      </c>
      <c r="E431" s="1" t="str">
        <f t="shared" si="43"/>
        <v>Third Class</v>
      </c>
      <c r="F431" s="2" t="s">
        <v>592</v>
      </c>
      <c r="G431" s="2" t="s">
        <v>13</v>
      </c>
      <c r="H431" s="2">
        <v>32</v>
      </c>
      <c r="I431" s="1" t="str">
        <f t="shared" si="44"/>
        <v>Young Adult</v>
      </c>
      <c r="J431" s="2">
        <v>0</v>
      </c>
      <c r="K431" s="1" t="str">
        <f t="shared" si="45"/>
        <v>No Sibling/Spouse</v>
      </c>
      <c r="L431" s="2">
        <v>0</v>
      </c>
      <c r="M431" s="1" t="str">
        <f t="shared" si="46"/>
        <v>No Parent/Child</v>
      </c>
      <c r="N431" s="2" t="s">
        <v>593</v>
      </c>
      <c r="O431" s="2">
        <v>8.0500000000000007</v>
      </c>
      <c r="P431" s="1" t="str">
        <f t="shared" si="47"/>
        <v>Low Fare</v>
      </c>
      <c r="Q431" s="2" t="s">
        <v>15</v>
      </c>
      <c r="R431" s="1" t="str">
        <f t="shared" si="48"/>
        <v>Southampton</v>
      </c>
    </row>
    <row r="432" spans="1:18" x14ac:dyDescent="0.3">
      <c r="A432" s="2">
        <v>431</v>
      </c>
      <c r="B432" s="4">
        <v>1</v>
      </c>
      <c r="C432" s="1" t="str">
        <f t="shared" si="42"/>
        <v>Survived</v>
      </c>
      <c r="D432" s="2">
        <v>1</v>
      </c>
      <c r="E432" s="1" t="str">
        <f t="shared" si="43"/>
        <v>First Class</v>
      </c>
      <c r="F432" s="2" t="s">
        <v>595</v>
      </c>
      <c r="G432" s="2" t="s">
        <v>13</v>
      </c>
      <c r="H432" s="2">
        <v>28</v>
      </c>
      <c r="I432" s="1" t="str">
        <f t="shared" si="44"/>
        <v>Young Adult</v>
      </c>
      <c r="J432" s="2">
        <v>0</v>
      </c>
      <c r="K432" s="1" t="str">
        <f t="shared" si="45"/>
        <v>No Sibling/Spouse</v>
      </c>
      <c r="L432" s="2">
        <v>0</v>
      </c>
      <c r="M432" s="1" t="str">
        <f t="shared" si="46"/>
        <v>No Parent/Child</v>
      </c>
      <c r="N432" s="2">
        <v>110564</v>
      </c>
      <c r="O432" s="2">
        <v>26.55</v>
      </c>
      <c r="P432" s="1" t="str">
        <f t="shared" si="47"/>
        <v>High Fare</v>
      </c>
      <c r="Q432" s="2" t="s">
        <v>15</v>
      </c>
      <c r="R432" s="1" t="str">
        <f t="shared" si="48"/>
        <v>Southampton</v>
      </c>
    </row>
    <row r="433" spans="1:18" x14ac:dyDescent="0.3">
      <c r="A433" s="2">
        <v>432</v>
      </c>
      <c r="B433" s="4">
        <v>1</v>
      </c>
      <c r="C433" s="1" t="str">
        <f t="shared" si="42"/>
        <v>Survived</v>
      </c>
      <c r="D433" s="2">
        <v>3</v>
      </c>
      <c r="E433" s="1" t="str">
        <f t="shared" si="43"/>
        <v>Third Class</v>
      </c>
      <c r="F433" s="2" t="s">
        <v>596</v>
      </c>
      <c r="G433" s="2" t="s">
        <v>17</v>
      </c>
      <c r="I433" s="1" t="str">
        <f t="shared" si="44"/>
        <v>No age</v>
      </c>
      <c r="J433" s="2">
        <v>1</v>
      </c>
      <c r="K433" s="1" t="str">
        <f t="shared" si="45"/>
        <v>Got Sibling/Spouse</v>
      </c>
      <c r="L433" s="2">
        <v>0</v>
      </c>
      <c r="M433" s="1" t="str">
        <f t="shared" si="46"/>
        <v>No Parent/Child</v>
      </c>
      <c r="N433" s="2">
        <v>376564</v>
      </c>
      <c r="O433" s="2">
        <v>16.100000000000001</v>
      </c>
      <c r="P433" s="1" t="str">
        <f t="shared" si="47"/>
        <v>Average Fare</v>
      </c>
      <c r="Q433" s="2" t="s">
        <v>15</v>
      </c>
      <c r="R433" s="1" t="str">
        <f t="shared" si="48"/>
        <v>Southampton</v>
      </c>
    </row>
    <row r="434" spans="1:18" x14ac:dyDescent="0.3">
      <c r="A434" s="2">
        <v>433</v>
      </c>
      <c r="B434" s="4">
        <v>1</v>
      </c>
      <c r="C434" s="1" t="str">
        <f t="shared" si="42"/>
        <v>Survived</v>
      </c>
      <c r="D434" s="2">
        <v>2</v>
      </c>
      <c r="E434" s="1" t="str">
        <f t="shared" si="43"/>
        <v>Second Class</v>
      </c>
      <c r="F434" s="2" t="s">
        <v>597</v>
      </c>
      <c r="G434" s="2" t="s">
        <v>17</v>
      </c>
      <c r="H434" s="2">
        <v>42</v>
      </c>
      <c r="I434" s="1" t="str">
        <f t="shared" si="44"/>
        <v>Middle-aged Adult</v>
      </c>
      <c r="J434" s="2">
        <v>1</v>
      </c>
      <c r="K434" s="1" t="str">
        <f t="shared" si="45"/>
        <v>Got Sibling/Spouse</v>
      </c>
      <c r="L434" s="2">
        <v>0</v>
      </c>
      <c r="M434" s="1" t="str">
        <f t="shared" si="46"/>
        <v>No Parent/Child</v>
      </c>
      <c r="N434" s="2" t="s">
        <v>598</v>
      </c>
      <c r="O434" s="2">
        <v>26</v>
      </c>
      <c r="P434" s="1" t="str">
        <f t="shared" si="47"/>
        <v>High Fare</v>
      </c>
      <c r="Q434" s="2" t="s">
        <v>15</v>
      </c>
      <c r="R434" s="1" t="str">
        <f t="shared" si="48"/>
        <v>Southampton</v>
      </c>
    </row>
    <row r="435" spans="1:18" x14ac:dyDescent="0.3">
      <c r="A435" s="2">
        <v>434</v>
      </c>
      <c r="B435" s="4">
        <v>0</v>
      </c>
      <c r="C435" s="1" t="str">
        <f t="shared" si="42"/>
        <v>Dead</v>
      </c>
      <c r="D435" s="2">
        <v>3</v>
      </c>
      <c r="E435" s="1" t="str">
        <f t="shared" si="43"/>
        <v>Third Class</v>
      </c>
      <c r="F435" s="2" t="s">
        <v>599</v>
      </c>
      <c r="G435" s="2" t="s">
        <v>13</v>
      </c>
      <c r="H435" s="2">
        <v>17</v>
      </c>
      <c r="I435" s="1" t="str">
        <f t="shared" si="44"/>
        <v>Young Adult</v>
      </c>
      <c r="J435" s="2">
        <v>0</v>
      </c>
      <c r="K435" s="1" t="str">
        <f t="shared" si="45"/>
        <v>No Sibling/Spouse</v>
      </c>
      <c r="L435" s="2">
        <v>0</v>
      </c>
      <c r="M435" s="1" t="str">
        <f t="shared" si="46"/>
        <v>No Parent/Child</v>
      </c>
      <c r="N435" s="2" t="s">
        <v>600</v>
      </c>
      <c r="O435" s="2">
        <v>7.125</v>
      </c>
      <c r="P435" s="1" t="str">
        <f t="shared" si="47"/>
        <v>Low Fare</v>
      </c>
      <c r="Q435" s="2" t="s">
        <v>15</v>
      </c>
      <c r="R435" s="1" t="str">
        <f t="shared" si="48"/>
        <v>Southampton</v>
      </c>
    </row>
    <row r="436" spans="1:18" x14ac:dyDescent="0.3">
      <c r="A436" s="2">
        <v>435</v>
      </c>
      <c r="B436" s="4">
        <v>0</v>
      </c>
      <c r="C436" s="1" t="str">
        <f t="shared" si="42"/>
        <v>Dead</v>
      </c>
      <c r="D436" s="2">
        <v>1</v>
      </c>
      <c r="E436" s="1" t="str">
        <f t="shared" si="43"/>
        <v>First Class</v>
      </c>
      <c r="F436" s="2" t="s">
        <v>601</v>
      </c>
      <c r="G436" s="2" t="s">
        <v>13</v>
      </c>
      <c r="H436" s="2">
        <v>50</v>
      </c>
      <c r="I436" s="1" t="str">
        <f t="shared" si="44"/>
        <v>Elderly</v>
      </c>
      <c r="J436" s="2">
        <v>1</v>
      </c>
      <c r="K436" s="1" t="str">
        <f t="shared" si="45"/>
        <v>Got Sibling/Spouse</v>
      </c>
      <c r="L436" s="2">
        <v>0</v>
      </c>
      <c r="M436" s="1" t="str">
        <f t="shared" si="46"/>
        <v>No Parent/Child</v>
      </c>
      <c r="N436" s="2">
        <v>13507</v>
      </c>
      <c r="O436" s="2">
        <v>55.9</v>
      </c>
      <c r="P436" s="1" t="str">
        <f t="shared" si="47"/>
        <v>High Fare</v>
      </c>
      <c r="Q436" s="2" t="s">
        <v>15</v>
      </c>
      <c r="R436" s="1" t="str">
        <f t="shared" si="48"/>
        <v>Southampton</v>
      </c>
    </row>
    <row r="437" spans="1:18" x14ac:dyDescent="0.3">
      <c r="A437" s="2">
        <v>436</v>
      </c>
      <c r="B437" s="4">
        <v>1</v>
      </c>
      <c r="C437" s="1" t="str">
        <f t="shared" si="42"/>
        <v>Survived</v>
      </c>
      <c r="D437" s="2">
        <v>1</v>
      </c>
      <c r="E437" s="1" t="str">
        <f t="shared" si="43"/>
        <v>First Class</v>
      </c>
      <c r="F437" s="2" t="s">
        <v>603</v>
      </c>
      <c r="G437" s="2" t="s">
        <v>17</v>
      </c>
      <c r="H437" s="2">
        <v>14</v>
      </c>
      <c r="I437" s="1" t="str">
        <f t="shared" si="44"/>
        <v>Young Adult</v>
      </c>
      <c r="J437" s="2">
        <v>1</v>
      </c>
      <c r="K437" s="1" t="str">
        <f t="shared" si="45"/>
        <v>Got Sibling/Spouse</v>
      </c>
      <c r="L437" s="2">
        <v>2</v>
      </c>
      <c r="M437" s="1" t="str">
        <f t="shared" si="46"/>
        <v>Got Parent/Child</v>
      </c>
      <c r="N437" s="2">
        <v>113760</v>
      </c>
      <c r="O437" s="2">
        <v>120</v>
      </c>
      <c r="P437" s="1" t="str">
        <f t="shared" si="47"/>
        <v>High Fare</v>
      </c>
      <c r="Q437" s="2" t="s">
        <v>15</v>
      </c>
      <c r="R437" s="1" t="str">
        <f t="shared" si="48"/>
        <v>Southampton</v>
      </c>
    </row>
    <row r="438" spans="1:18" x14ac:dyDescent="0.3">
      <c r="A438" s="2">
        <v>437</v>
      </c>
      <c r="B438" s="4">
        <v>0</v>
      </c>
      <c r="C438" s="1" t="str">
        <f t="shared" si="42"/>
        <v>Dead</v>
      </c>
      <c r="D438" s="2">
        <v>3</v>
      </c>
      <c r="E438" s="1" t="str">
        <f t="shared" si="43"/>
        <v>Third Class</v>
      </c>
      <c r="F438" s="2" t="s">
        <v>1183</v>
      </c>
      <c r="G438" s="2" t="s">
        <v>17</v>
      </c>
      <c r="H438" s="2">
        <v>21</v>
      </c>
      <c r="I438" s="1" t="str">
        <f t="shared" si="44"/>
        <v>Young Adult</v>
      </c>
      <c r="J438" s="2">
        <v>2</v>
      </c>
      <c r="K438" s="1" t="str">
        <f t="shared" si="45"/>
        <v>Got Sibling/Spouse</v>
      </c>
      <c r="L438" s="2">
        <v>2</v>
      </c>
      <c r="M438" s="1" t="str">
        <f t="shared" si="46"/>
        <v>Got Parent/Child</v>
      </c>
      <c r="N438" s="2" t="s">
        <v>140</v>
      </c>
      <c r="O438" s="2">
        <v>34.375</v>
      </c>
      <c r="P438" s="1" t="str">
        <f t="shared" si="47"/>
        <v>High Fare</v>
      </c>
      <c r="Q438" s="2" t="s">
        <v>15</v>
      </c>
      <c r="R438" s="1" t="str">
        <f t="shared" si="48"/>
        <v>Southampton</v>
      </c>
    </row>
    <row r="439" spans="1:18" x14ac:dyDescent="0.3">
      <c r="A439" s="2">
        <v>438</v>
      </c>
      <c r="B439" s="4">
        <v>1</v>
      </c>
      <c r="C439" s="1" t="str">
        <f t="shared" si="42"/>
        <v>Survived</v>
      </c>
      <c r="D439" s="2">
        <v>2</v>
      </c>
      <c r="E439" s="1" t="str">
        <f t="shared" si="43"/>
        <v>Second Class</v>
      </c>
      <c r="F439" s="2" t="s">
        <v>604</v>
      </c>
      <c r="G439" s="2" t="s">
        <v>17</v>
      </c>
      <c r="H439" s="2">
        <v>24</v>
      </c>
      <c r="I439" s="1" t="str">
        <f t="shared" si="44"/>
        <v>Young Adult</v>
      </c>
      <c r="J439" s="2">
        <v>2</v>
      </c>
      <c r="K439" s="1" t="str">
        <f t="shared" si="45"/>
        <v>Got Sibling/Spouse</v>
      </c>
      <c r="L439" s="2">
        <v>3</v>
      </c>
      <c r="M439" s="1" t="str">
        <f t="shared" si="46"/>
        <v>Got Parent/Child</v>
      </c>
      <c r="N439" s="2">
        <v>29106</v>
      </c>
      <c r="O439" s="2">
        <v>18.75</v>
      </c>
      <c r="P439" s="1" t="str">
        <f t="shared" si="47"/>
        <v>Average Fare</v>
      </c>
      <c r="Q439" s="2" t="s">
        <v>15</v>
      </c>
      <c r="R439" s="1" t="str">
        <f t="shared" si="48"/>
        <v>Southampton</v>
      </c>
    </row>
    <row r="440" spans="1:18" x14ac:dyDescent="0.3">
      <c r="A440" s="2">
        <v>439</v>
      </c>
      <c r="B440" s="4">
        <v>0</v>
      </c>
      <c r="C440" s="1" t="str">
        <f t="shared" si="42"/>
        <v>Dead</v>
      </c>
      <c r="D440" s="2">
        <v>1</v>
      </c>
      <c r="E440" s="1" t="str">
        <f t="shared" si="43"/>
        <v>First Class</v>
      </c>
      <c r="F440" s="2" t="s">
        <v>605</v>
      </c>
      <c r="G440" s="2" t="s">
        <v>13</v>
      </c>
      <c r="H440" s="2">
        <v>64</v>
      </c>
      <c r="I440" s="1" t="str">
        <f t="shared" si="44"/>
        <v>Elderly</v>
      </c>
      <c r="J440" s="2">
        <v>1</v>
      </c>
      <c r="K440" s="1" t="str">
        <f t="shared" si="45"/>
        <v>Got Sibling/Spouse</v>
      </c>
      <c r="L440" s="2">
        <v>4</v>
      </c>
      <c r="M440" s="1" t="str">
        <f t="shared" si="46"/>
        <v>Got Parent/Child</v>
      </c>
      <c r="N440" s="2">
        <v>19950</v>
      </c>
      <c r="O440" s="2">
        <v>263</v>
      </c>
      <c r="P440" s="1" t="str">
        <f t="shared" si="47"/>
        <v>High Fare</v>
      </c>
      <c r="Q440" s="2" t="s">
        <v>15</v>
      </c>
      <c r="R440" s="1" t="str">
        <f t="shared" si="48"/>
        <v>Southampton</v>
      </c>
    </row>
    <row r="441" spans="1:18" x14ac:dyDescent="0.3">
      <c r="A441" s="2">
        <v>440</v>
      </c>
      <c r="B441" s="4">
        <v>0</v>
      </c>
      <c r="C441" s="1" t="str">
        <f t="shared" si="42"/>
        <v>Dead</v>
      </c>
      <c r="D441" s="2">
        <v>2</v>
      </c>
      <c r="E441" s="1" t="str">
        <f t="shared" si="43"/>
        <v>Second Class</v>
      </c>
      <c r="F441" s="2" t="s">
        <v>606</v>
      </c>
      <c r="G441" s="2" t="s">
        <v>13</v>
      </c>
      <c r="H441" s="2">
        <v>31</v>
      </c>
      <c r="I441" s="1" t="str">
        <f t="shared" si="44"/>
        <v>Young Adult</v>
      </c>
      <c r="J441" s="2">
        <v>0</v>
      </c>
      <c r="K441" s="1" t="str">
        <f t="shared" si="45"/>
        <v>No Sibling/Spouse</v>
      </c>
      <c r="L441" s="2">
        <v>0</v>
      </c>
      <c r="M441" s="1" t="str">
        <f t="shared" si="46"/>
        <v>No Parent/Child</v>
      </c>
      <c r="N441" s="2" t="s">
        <v>607</v>
      </c>
      <c r="O441" s="2">
        <v>10.5</v>
      </c>
      <c r="P441" s="1" t="str">
        <f t="shared" si="47"/>
        <v>Average Fare</v>
      </c>
      <c r="Q441" s="2" t="s">
        <v>15</v>
      </c>
      <c r="R441" s="1" t="str">
        <f t="shared" si="48"/>
        <v>Southampton</v>
      </c>
    </row>
    <row r="442" spans="1:18" x14ac:dyDescent="0.3">
      <c r="A442" s="2">
        <v>441</v>
      </c>
      <c r="B442" s="4">
        <v>1</v>
      </c>
      <c r="C442" s="1" t="str">
        <f t="shared" si="42"/>
        <v>Survived</v>
      </c>
      <c r="D442" s="2">
        <v>2</v>
      </c>
      <c r="E442" s="1" t="str">
        <f t="shared" si="43"/>
        <v>Second Class</v>
      </c>
      <c r="F442" s="2" t="s">
        <v>608</v>
      </c>
      <c r="G442" s="2" t="s">
        <v>17</v>
      </c>
      <c r="H442" s="2">
        <v>45</v>
      </c>
      <c r="I442" s="1" t="str">
        <f t="shared" si="44"/>
        <v>Middle-aged Adult</v>
      </c>
      <c r="J442" s="2">
        <v>1</v>
      </c>
      <c r="K442" s="1" t="str">
        <f t="shared" si="45"/>
        <v>Got Sibling/Spouse</v>
      </c>
      <c r="L442" s="2">
        <v>1</v>
      </c>
      <c r="M442" s="1" t="str">
        <f t="shared" si="46"/>
        <v>Got Parent/Child</v>
      </c>
      <c r="N442" s="2" t="s">
        <v>453</v>
      </c>
      <c r="O442" s="2">
        <v>26.25</v>
      </c>
      <c r="P442" s="1" t="str">
        <f t="shared" si="47"/>
        <v>High Fare</v>
      </c>
      <c r="Q442" s="2" t="s">
        <v>15</v>
      </c>
      <c r="R442" s="1" t="str">
        <f t="shared" si="48"/>
        <v>Southampton</v>
      </c>
    </row>
    <row r="443" spans="1:18" x14ac:dyDescent="0.3">
      <c r="A443" s="2">
        <v>442</v>
      </c>
      <c r="B443" s="4">
        <v>0</v>
      </c>
      <c r="C443" s="1" t="str">
        <f t="shared" si="42"/>
        <v>Dead</v>
      </c>
      <c r="D443" s="2">
        <v>3</v>
      </c>
      <c r="E443" s="1" t="str">
        <f t="shared" si="43"/>
        <v>Third Class</v>
      </c>
      <c r="F443" s="2" t="s">
        <v>609</v>
      </c>
      <c r="G443" s="2" t="s">
        <v>13</v>
      </c>
      <c r="H443" s="2">
        <v>20</v>
      </c>
      <c r="I443" s="1" t="str">
        <f t="shared" si="44"/>
        <v>Young Adult</v>
      </c>
      <c r="J443" s="2">
        <v>0</v>
      </c>
      <c r="K443" s="1" t="str">
        <f t="shared" si="45"/>
        <v>No Sibling/Spouse</v>
      </c>
      <c r="L443" s="2">
        <v>0</v>
      </c>
      <c r="M443" s="1" t="str">
        <f t="shared" si="46"/>
        <v>No Parent/Child</v>
      </c>
      <c r="N443" s="2">
        <v>345769</v>
      </c>
      <c r="O443" s="2">
        <v>9.5</v>
      </c>
      <c r="P443" s="1" t="str">
        <f t="shared" si="47"/>
        <v>Low Fare</v>
      </c>
      <c r="Q443" s="2" t="s">
        <v>15</v>
      </c>
      <c r="R443" s="1" t="str">
        <f t="shared" si="48"/>
        <v>Southampton</v>
      </c>
    </row>
    <row r="444" spans="1:18" x14ac:dyDescent="0.3">
      <c r="A444" s="2">
        <v>443</v>
      </c>
      <c r="B444" s="4">
        <v>0</v>
      </c>
      <c r="C444" s="1" t="str">
        <f t="shared" si="42"/>
        <v>Dead</v>
      </c>
      <c r="D444" s="2">
        <v>3</v>
      </c>
      <c r="E444" s="1" t="str">
        <f t="shared" si="43"/>
        <v>Third Class</v>
      </c>
      <c r="F444" s="2" t="s">
        <v>610</v>
      </c>
      <c r="G444" s="2" t="s">
        <v>13</v>
      </c>
      <c r="H444" s="2">
        <v>25</v>
      </c>
      <c r="I444" s="1" t="str">
        <f t="shared" si="44"/>
        <v>Young Adult</v>
      </c>
      <c r="J444" s="2">
        <v>1</v>
      </c>
      <c r="K444" s="1" t="str">
        <f t="shared" si="45"/>
        <v>Got Sibling/Spouse</v>
      </c>
      <c r="L444" s="2">
        <v>0</v>
      </c>
      <c r="M444" s="1" t="str">
        <f t="shared" si="46"/>
        <v>No Parent/Child</v>
      </c>
      <c r="N444" s="2">
        <v>347076</v>
      </c>
      <c r="O444" s="2">
        <v>7.7750000000000004</v>
      </c>
      <c r="P444" s="1" t="str">
        <f t="shared" si="47"/>
        <v>Low Fare</v>
      </c>
      <c r="Q444" s="2" t="s">
        <v>15</v>
      </c>
      <c r="R444" s="1" t="str">
        <f t="shared" si="48"/>
        <v>Southampton</v>
      </c>
    </row>
    <row r="445" spans="1:18" x14ac:dyDescent="0.3">
      <c r="A445" s="2">
        <v>444</v>
      </c>
      <c r="B445" s="4">
        <v>1</v>
      </c>
      <c r="C445" s="1" t="str">
        <f t="shared" si="42"/>
        <v>Survived</v>
      </c>
      <c r="D445" s="2">
        <v>2</v>
      </c>
      <c r="E445" s="1" t="str">
        <f t="shared" si="43"/>
        <v>Second Class</v>
      </c>
      <c r="F445" s="2" t="s">
        <v>611</v>
      </c>
      <c r="G445" s="2" t="s">
        <v>17</v>
      </c>
      <c r="H445" s="2">
        <v>28</v>
      </c>
      <c r="I445" s="1" t="str">
        <f t="shared" si="44"/>
        <v>Young Adult</v>
      </c>
      <c r="J445" s="2">
        <v>0</v>
      </c>
      <c r="K445" s="1" t="str">
        <f t="shared" si="45"/>
        <v>No Sibling/Spouse</v>
      </c>
      <c r="L445" s="2">
        <v>0</v>
      </c>
      <c r="M445" s="1" t="str">
        <f t="shared" si="46"/>
        <v>No Parent/Child</v>
      </c>
      <c r="N445" s="2">
        <v>230434</v>
      </c>
      <c r="O445" s="2">
        <v>13</v>
      </c>
      <c r="P445" s="1" t="str">
        <f t="shared" si="47"/>
        <v>Average Fare</v>
      </c>
      <c r="Q445" s="2" t="s">
        <v>15</v>
      </c>
      <c r="R445" s="1" t="str">
        <f t="shared" si="48"/>
        <v>Southampton</v>
      </c>
    </row>
    <row r="446" spans="1:18" x14ac:dyDescent="0.3">
      <c r="A446" s="2">
        <v>445</v>
      </c>
      <c r="B446" s="4">
        <v>1</v>
      </c>
      <c r="C446" s="1" t="str">
        <f t="shared" si="42"/>
        <v>Survived</v>
      </c>
      <c r="D446" s="2">
        <v>3</v>
      </c>
      <c r="E446" s="1" t="str">
        <f t="shared" si="43"/>
        <v>Third Class</v>
      </c>
      <c r="F446" s="2" t="s">
        <v>612</v>
      </c>
      <c r="G446" s="2" t="s">
        <v>13</v>
      </c>
      <c r="I446" s="1" t="str">
        <f t="shared" si="44"/>
        <v>No age</v>
      </c>
      <c r="J446" s="2">
        <v>0</v>
      </c>
      <c r="K446" s="1" t="str">
        <f t="shared" si="45"/>
        <v>No Sibling/Spouse</v>
      </c>
      <c r="L446" s="2">
        <v>0</v>
      </c>
      <c r="M446" s="1" t="str">
        <f t="shared" si="46"/>
        <v>No Parent/Child</v>
      </c>
      <c r="N446" s="2">
        <v>65306</v>
      </c>
      <c r="O446" s="2">
        <v>8.1125000000000007</v>
      </c>
      <c r="P446" s="1" t="str">
        <f t="shared" si="47"/>
        <v>Low Fare</v>
      </c>
      <c r="Q446" s="2" t="s">
        <v>15</v>
      </c>
      <c r="R446" s="1" t="str">
        <f t="shared" si="48"/>
        <v>Southampton</v>
      </c>
    </row>
    <row r="447" spans="1:18" x14ac:dyDescent="0.3">
      <c r="A447" s="2">
        <v>446</v>
      </c>
      <c r="B447" s="4">
        <v>1</v>
      </c>
      <c r="C447" s="1" t="str">
        <f t="shared" si="42"/>
        <v>Survived</v>
      </c>
      <c r="D447" s="2">
        <v>1</v>
      </c>
      <c r="E447" s="1" t="str">
        <f t="shared" si="43"/>
        <v>First Class</v>
      </c>
      <c r="F447" s="2" t="s">
        <v>613</v>
      </c>
      <c r="G447" s="2" t="s">
        <v>13</v>
      </c>
      <c r="H447" s="2">
        <v>4</v>
      </c>
      <c r="I447" s="1" t="str">
        <f t="shared" si="44"/>
        <v>Young Adult</v>
      </c>
      <c r="J447" s="2">
        <v>0</v>
      </c>
      <c r="K447" s="1" t="str">
        <f t="shared" si="45"/>
        <v>No Sibling/Spouse</v>
      </c>
      <c r="L447" s="2">
        <v>2</v>
      </c>
      <c r="M447" s="1" t="str">
        <f t="shared" si="46"/>
        <v>Got Parent/Child</v>
      </c>
      <c r="N447" s="2">
        <v>33638</v>
      </c>
      <c r="O447" s="2">
        <v>81.8583</v>
      </c>
      <c r="P447" s="1" t="str">
        <f t="shared" si="47"/>
        <v>High Fare</v>
      </c>
      <c r="Q447" s="2" t="s">
        <v>15</v>
      </c>
      <c r="R447" s="1" t="str">
        <f t="shared" si="48"/>
        <v>Southampton</v>
      </c>
    </row>
    <row r="448" spans="1:18" x14ac:dyDescent="0.3">
      <c r="A448" s="2">
        <v>447</v>
      </c>
      <c r="B448" s="4">
        <v>1</v>
      </c>
      <c r="C448" s="1" t="str">
        <f t="shared" si="42"/>
        <v>Survived</v>
      </c>
      <c r="D448" s="2">
        <v>2</v>
      </c>
      <c r="E448" s="1" t="str">
        <f t="shared" si="43"/>
        <v>Second Class</v>
      </c>
      <c r="F448" s="2" t="s">
        <v>615</v>
      </c>
      <c r="G448" s="2" t="s">
        <v>17</v>
      </c>
      <c r="H448" s="2">
        <v>13</v>
      </c>
      <c r="I448" s="1" t="str">
        <f t="shared" si="44"/>
        <v>Young Adult</v>
      </c>
      <c r="J448" s="2">
        <v>0</v>
      </c>
      <c r="K448" s="1" t="str">
        <f t="shared" si="45"/>
        <v>No Sibling/Spouse</v>
      </c>
      <c r="L448" s="2">
        <v>1</v>
      </c>
      <c r="M448" s="1" t="str">
        <f t="shared" si="46"/>
        <v>Got Parent/Child</v>
      </c>
      <c r="N448" s="2">
        <v>250644</v>
      </c>
      <c r="O448" s="2">
        <v>19.5</v>
      </c>
      <c r="P448" s="1" t="str">
        <f t="shared" si="47"/>
        <v>Average Fare</v>
      </c>
      <c r="Q448" s="2" t="s">
        <v>15</v>
      </c>
      <c r="R448" s="1" t="str">
        <f t="shared" si="48"/>
        <v>Southampton</v>
      </c>
    </row>
    <row r="449" spans="1:18" x14ac:dyDescent="0.3">
      <c r="A449" s="2">
        <v>448</v>
      </c>
      <c r="B449" s="4">
        <v>1</v>
      </c>
      <c r="C449" s="1" t="str">
        <f t="shared" si="42"/>
        <v>Survived</v>
      </c>
      <c r="D449" s="2">
        <v>1</v>
      </c>
      <c r="E449" s="1" t="str">
        <f t="shared" si="43"/>
        <v>First Class</v>
      </c>
      <c r="F449" s="2" t="s">
        <v>616</v>
      </c>
      <c r="G449" s="2" t="s">
        <v>13</v>
      </c>
      <c r="H449" s="2">
        <v>34</v>
      </c>
      <c r="I449" s="1" t="str">
        <f t="shared" si="44"/>
        <v>Young Adult</v>
      </c>
      <c r="J449" s="2">
        <v>0</v>
      </c>
      <c r="K449" s="1" t="str">
        <f t="shared" si="45"/>
        <v>No Sibling/Spouse</v>
      </c>
      <c r="L449" s="2">
        <v>0</v>
      </c>
      <c r="M449" s="1" t="str">
        <f t="shared" si="46"/>
        <v>No Parent/Child</v>
      </c>
      <c r="N449" s="2">
        <v>113794</v>
      </c>
      <c r="O449" s="2">
        <v>26.55</v>
      </c>
      <c r="P449" s="1" t="str">
        <f t="shared" si="47"/>
        <v>High Fare</v>
      </c>
      <c r="Q449" s="2" t="s">
        <v>15</v>
      </c>
      <c r="R449" s="1" t="str">
        <f t="shared" si="48"/>
        <v>Southampton</v>
      </c>
    </row>
    <row r="450" spans="1:18" x14ac:dyDescent="0.3">
      <c r="A450" s="2">
        <v>449</v>
      </c>
      <c r="B450" s="4">
        <v>1</v>
      </c>
      <c r="C450" s="1" t="str">
        <f t="shared" si="42"/>
        <v>Survived</v>
      </c>
      <c r="D450" s="2">
        <v>3</v>
      </c>
      <c r="E450" s="1" t="str">
        <f t="shared" si="43"/>
        <v>Third Class</v>
      </c>
      <c r="F450" s="2" t="s">
        <v>617</v>
      </c>
      <c r="G450" s="2" t="s">
        <v>17</v>
      </c>
      <c r="H450" s="2">
        <v>5</v>
      </c>
      <c r="I450" s="1" t="str">
        <f t="shared" si="44"/>
        <v>Young Adult</v>
      </c>
      <c r="J450" s="2">
        <v>2</v>
      </c>
      <c r="K450" s="1" t="str">
        <f t="shared" si="45"/>
        <v>Got Sibling/Spouse</v>
      </c>
      <c r="L450" s="2">
        <v>1</v>
      </c>
      <c r="M450" s="1" t="str">
        <f t="shared" si="46"/>
        <v>Got Parent/Child</v>
      </c>
      <c r="N450" s="2">
        <v>2666</v>
      </c>
      <c r="O450" s="2">
        <v>19.258299999999998</v>
      </c>
      <c r="P450" s="1" t="str">
        <f t="shared" si="47"/>
        <v>Average Fare</v>
      </c>
      <c r="Q450" s="2" t="s">
        <v>20</v>
      </c>
      <c r="R450" s="1" t="str">
        <f t="shared" si="48"/>
        <v>Cherbourg</v>
      </c>
    </row>
    <row r="451" spans="1:18" x14ac:dyDescent="0.3">
      <c r="A451" s="2">
        <v>450</v>
      </c>
      <c r="B451" s="4">
        <v>1</v>
      </c>
      <c r="C451" s="1" t="str">
        <f t="shared" ref="C451:C514" si="49">IF(B451=0,"Dead", "Survived")</f>
        <v>Survived</v>
      </c>
      <c r="D451" s="2">
        <v>1</v>
      </c>
      <c r="E451" s="1" t="str">
        <f t="shared" ref="E451:E514" si="50">IF(D451=1, "First Class", IF(D451=2, "Second Class", "Third Class"))</f>
        <v>First Class</v>
      </c>
      <c r="F451" s="2" t="s">
        <v>618</v>
      </c>
      <c r="G451" s="2" t="s">
        <v>13</v>
      </c>
      <c r="H451" s="2">
        <v>52</v>
      </c>
      <c r="I451" s="1" t="str">
        <f t="shared" ref="I451:I514" si="51">IF(H451="","No age",IF(H451&lt;35,"Young Adult",IF(H451&lt;50,"Middle-aged Adult",IF(H451&lt;=13,"Child","Elderly"))))</f>
        <v>Elderly</v>
      </c>
      <c r="J451" s="2">
        <v>0</v>
      </c>
      <c r="K451" s="1" t="str">
        <f t="shared" ref="K451:K514" si="52">IF(J451&lt;=0, "No Sibling/Spouse","Got Sibling/Spouse")</f>
        <v>No Sibling/Spouse</v>
      </c>
      <c r="L451" s="2">
        <v>0</v>
      </c>
      <c r="M451" s="1" t="str">
        <f t="shared" ref="M451:M514" si="53">IF(L451&lt;=0, "No Parent/Child","Got Parent/Child")</f>
        <v>No Parent/Child</v>
      </c>
      <c r="N451" s="2">
        <v>113786</v>
      </c>
      <c r="O451" s="2">
        <v>30.5</v>
      </c>
      <c r="P451" s="1" t="str">
        <f t="shared" ref="P451:P514" si="54">IF(O451&lt;=10,"Low Fare",IF(O451&lt;=20,"Average Fare", "High Fare"))</f>
        <v>High Fare</v>
      </c>
      <c r="Q451" s="2" t="s">
        <v>15</v>
      </c>
      <c r="R451" s="1" t="str">
        <f t="shared" ref="R451:R514" si="55">IF(Q451="S","Southampton",IF(Q451="Q","Queenstown",IF(Q451="C","Cherbourg","Blank")))</f>
        <v>Southampton</v>
      </c>
    </row>
    <row r="452" spans="1:18" x14ac:dyDescent="0.3">
      <c r="A452" s="2">
        <v>451</v>
      </c>
      <c r="B452" s="4">
        <v>0</v>
      </c>
      <c r="C452" s="1" t="str">
        <f t="shared" si="49"/>
        <v>Dead</v>
      </c>
      <c r="D452" s="2">
        <v>2</v>
      </c>
      <c r="E452" s="1" t="str">
        <f t="shared" si="50"/>
        <v>Second Class</v>
      </c>
      <c r="F452" s="2" t="s">
        <v>620</v>
      </c>
      <c r="G452" s="2" t="s">
        <v>13</v>
      </c>
      <c r="H452" s="2">
        <v>36</v>
      </c>
      <c r="I452" s="1" t="str">
        <f t="shared" si="51"/>
        <v>Middle-aged Adult</v>
      </c>
      <c r="J452" s="2">
        <v>1</v>
      </c>
      <c r="K452" s="1" t="str">
        <f t="shared" si="52"/>
        <v>Got Sibling/Spouse</v>
      </c>
      <c r="L452" s="2">
        <v>2</v>
      </c>
      <c r="M452" s="1" t="str">
        <f t="shared" si="53"/>
        <v>Got Parent/Child</v>
      </c>
      <c r="N452" s="2" t="s">
        <v>100</v>
      </c>
      <c r="O452" s="2">
        <v>27.75</v>
      </c>
      <c r="P452" s="1" t="str">
        <f t="shared" si="54"/>
        <v>High Fare</v>
      </c>
      <c r="Q452" s="2" t="s">
        <v>15</v>
      </c>
      <c r="R452" s="1" t="str">
        <f t="shared" si="55"/>
        <v>Southampton</v>
      </c>
    </row>
    <row r="453" spans="1:18" x14ac:dyDescent="0.3">
      <c r="A453" s="2">
        <v>452</v>
      </c>
      <c r="B453" s="4">
        <v>0</v>
      </c>
      <c r="C453" s="1" t="str">
        <f t="shared" si="49"/>
        <v>Dead</v>
      </c>
      <c r="D453" s="2">
        <v>3</v>
      </c>
      <c r="E453" s="1" t="str">
        <f t="shared" si="50"/>
        <v>Third Class</v>
      </c>
      <c r="F453" s="2" t="s">
        <v>621</v>
      </c>
      <c r="G453" s="2" t="s">
        <v>13</v>
      </c>
      <c r="I453" s="1" t="str">
        <f t="shared" si="51"/>
        <v>No age</v>
      </c>
      <c r="J453" s="2">
        <v>1</v>
      </c>
      <c r="K453" s="1" t="str">
        <f t="shared" si="52"/>
        <v>Got Sibling/Spouse</v>
      </c>
      <c r="L453" s="2">
        <v>0</v>
      </c>
      <c r="M453" s="1" t="str">
        <f t="shared" si="53"/>
        <v>No Parent/Child</v>
      </c>
      <c r="N453" s="2">
        <v>65303</v>
      </c>
      <c r="O453" s="2">
        <v>19.966699999999999</v>
      </c>
      <c r="P453" s="1" t="str">
        <f t="shared" si="54"/>
        <v>Average Fare</v>
      </c>
      <c r="Q453" s="2" t="s">
        <v>15</v>
      </c>
      <c r="R453" s="1" t="str">
        <f t="shared" si="55"/>
        <v>Southampton</v>
      </c>
    </row>
    <row r="454" spans="1:18" x14ac:dyDescent="0.3">
      <c r="A454" s="2">
        <v>453</v>
      </c>
      <c r="B454" s="4">
        <v>0</v>
      </c>
      <c r="C454" s="1" t="str">
        <f t="shared" si="49"/>
        <v>Dead</v>
      </c>
      <c r="D454" s="2">
        <v>1</v>
      </c>
      <c r="E454" s="1" t="str">
        <f t="shared" si="50"/>
        <v>First Class</v>
      </c>
      <c r="F454" s="2" t="s">
        <v>622</v>
      </c>
      <c r="G454" s="2" t="s">
        <v>13</v>
      </c>
      <c r="H454" s="2">
        <v>30</v>
      </c>
      <c r="I454" s="1" t="str">
        <f t="shared" si="51"/>
        <v>Young Adult</v>
      </c>
      <c r="J454" s="2">
        <v>0</v>
      </c>
      <c r="K454" s="1" t="str">
        <f t="shared" si="52"/>
        <v>No Sibling/Spouse</v>
      </c>
      <c r="L454" s="2">
        <v>0</v>
      </c>
      <c r="M454" s="1" t="str">
        <f t="shared" si="53"/>
        <v>No Parent/Child</v>
      </c>
      <c r="N454" s="2">
        <v>113051</v>
      </c>
      <c r="O454" s="2">
        <v>27.75</v>
      </c>
      <c r="P454" s="1" t="str">
        <f t="shared" si="54"/>
        <v>High Fare</v>
      </c>
      <c r="Q454" s="2" t="s">
        <v>20</v>
      </c>
      <c r="R454" s="1" t="str">
        <f t="shared" si="55"/>
        <v>Cherbourg</v>
      </c>
    </row>
    <row r="455" spans="1:18" x14ac:dyDescent="0.3">
      <c r="A455" s="2">
        <v>454</v>
      </c>
      <c r="B455" s="4">
        <v>1</v>
      </c>
      <c r="C455" s="1" t="str">
        <f t="shared" si="49"/>
        <v>Survived</v>
      </c>
      <c r="D455" s="2">
        <v>1</v>
      </c>
      <c r="E455" s="1" t="str">
        <f t="shared" si="50"/>
        <v>First Class</v>
      </c>
      <c r="F455" s="2" t="s">
        <v>624</v>
      </c>
      <c r="G455" s="2" t="s">
        <v>13</v>
      </c>
      <c r="H455" s="2">
        <v>49</v>
      </c>
      <c r="I455" s="1" t="str">
        <f t="shared" si="51"/>
        <v>Middle-aged Adult</v>
      </c>
      <c r="J455" s="2">
        <v>1</v>
      </c>
      <c r="K455" s="1" t="str">
        <f t="shared" si="52"/>
        <v>Got Sibling/Spouse</v>
      </c>
      <c r="L455" s="2">
        <v>0</v>
      </c>
      <c r="M455" s="1" t="str">
        <f t="shared" si="53"/>
        <v>No Parent/Child</v>
      </c>
      <c r="N455" s="2">
        <v>17453</v>
      </c>
      <c r="O455" s="2">
        <v>89.104200000000006</v>
      </c>
      <c r="P455" s="1" t="str">
        <f t="shared" si="54"/>
        <v>High Fare</v>
      </c>
      <c r="Q455" s="2" t="s">
        <v>20</v>
      </c>
      <c r="R455" s="1" t="str">
        <f t="shared" si="55"/>
        <v>Cherbourg</v>
      </c>
    </row>
    <row r="456" spans="1:18" x14ac:dyDescent="0.3">
      <c r="A456" s="2">
        <v>455</v>
      </c>
      <c r="B456" s="4">
        <v>0</v>
      </c>
      <c r="C456" s="1" t="str">
        <f t="shared" si="49"/>
        <v>Dead</v>
      </c>
      <c r="D456" s="2">
        <v>3</v>
      </c>
      <c r="E456" s="1" t="str">
        <f t="shared" si="50"/>
        <v>Third Class</v>
      </c>
      <c r="F456" s="2" t="s">
        <v>626</v>
      </c>
      <c r="G456" s="2" t="s">
        <v>13</v>
      </c>
      <c r="I456" s="1" t="str">
        <f t="shared" si="51"/>
        <v>No age</v>
      </c>
      <c r="J456" s="2">
        <v>0</v>
      </c>
      <c r="K456" s="1" t="str">
        <f t="shared" si="52"/>
        <v>No Sibling/Spouse</v>
      </c>
      <c r="L456" s="2">
        <v>0</v>
      </c>
      <c r="M456" s="1" t="str">
        <f t="shared" si="53"/>
        <v>No Parent/Child</v>
      </c>
      <c r="N456" s="2" t="s">
        <v>627</v>
      </c>
      <c r="O456" s="2">
        <v>8.0500000000000007</v>
      </c>
      <c r="P456" s="1" t="str">
        <f t="shared" si="54"/>
        <v>Low Fare</v>
      </c>
      <c r="Q456" s="2" t="s">
        <v>15</v>
      </c>
      <c r="R456" s="1" t="str">
        <f t="shared" si="55"/>
        <v>Southampton</v>
      </c>
    </row>
    <row r="457" spans="1:18" x14ac:dyDescent="0.3">
      <c r="A457" s="2">
        <v>456</v>
      </c>
      <c r="B457" s="4">
        <v>1</v>
      </c>
      <c r="C457" s="1" t="str">
        <f t="shared" si="49"/>
        <v>Survived</v>
      </c>
      <c r="D457" s="2">
        <v>3</v>
      </c>
      <c r="E457" s="1" t="str">
        <f t="shared" si="50"/>
        <v>Third Class</v>
      </c>
      <c r="F457" s="2" t="s">
        <v>628</v>
      </c>
      <c r="G457" s="2" t="s">
        <v>13</v>
      </c>
      <c r="H457" s="2">
        <v>29</v>
      </c>
      <c r="I457" s="1" t="str">
        <f t="shared" si="51"/>
        <v>Young Adult</v>
      </c>
      <c r="J457" s="2">
        <v>0</v>
      </c>
      <c r="K457" s="1" t="str">
        <f t="shared" si="52"/>
        <v>No Sibling/Spouse</v>
      </c>
      <c r="L457" s="2">
        <v>0</v>
      </c>
      <c r="M457" s="1" t="str">
        <f t="shared" si="53"/>
        <v>No Parent/Child</v>
      </c>
      <c r="N457" s="2">
        <v>349240</v>
      </c>
      <c r="O457" s="2">
        <v>7.8958000000000004</v>
      </c>
      <c r="P457" s="1" t="str">
        <f t="shared" si="54"/>
        <v>Low Fare</v>
      </c>
      <c r="Q457" s="2" t="s">
        <v>20</v>
      </c>
      <c r="R457" s="1" t="str">
        <f t="shared" si="55"/>
        <v>Cherbourg</v>
      </c>
    </row>
    <row r="458" spans="1:18" x14ac:dyDescent="0.3">
      <c r="A458" s="2">
        <v>457</v>
      </c>
      <c r="B458" s="4">
        <v>0</v>
      </c>
      <c r="C458" s="1" t="str">
        <f t="shared" si="49"/>
        <v>Dead</v>
      </c>
      <c r="D458" s="2">
        <v>1</v>
      </c>
      <c r="E458" s="1" t="str">
        <f t="shared" si="50"/>
        <v>First Class</v>
      </c>
      <c r="F458" s="2" t="s">
        <v>629</v>
      </c>
      <c r="G458" s="2" t="s">
        <v>13</v>
      </c>
      <c r="H458" s="2">
        <v>65</v>
      </c>
      <c r="I458" s="1" t="str">
        <f t="shared" si="51"/>
        <v>Elderly</v>
      </c>
      <c r="J458" s="2">
        <v>0</v>
      </c>
      <c r="K458" s="1" t="str">
        <f t="shared" si="52"/>
        <v>No Sibling/Spouse</v>
      </c>
      <c r="L458" s="2">
        <v>0</v>
      </c>
      <c r="M458" s="1" t="str">
        <f t="shared" si="53"/>
        <v>No Parent/Child</v>
      </c>
      <c r="N458" s="2">
        <v>13509</v>
      </c>
      <c r="O458" s="2">
        <v>26.55</v>
      </c>
      <c r="P458" s="1" t="str">
        <f t="shared" si="54"/>
        <v>High Fare</v>
      </c>
      <c r="Q458" s="2" t="s">
        <v>15</v>
      </c>
      <c r="R458" s="1" t="str">
        <f t="shared" si="55"/>
        <v>Southampton</v>
      </c>
    </row>
    <row r="459" spans="1:18" x14ac:dyDescent="0.3">
      <c r="A459" s="2">
        <v>458</v>
      </c>
      <c r="B459" s="4">
        <v>1</v>
      </c>
      <c r="C459" s="1" t="str">
        <f t="shared" si="49"/>
        <v>Survived</v>
      </c>
      <c r="D459" s="2">
        <v>1</v>
      </c>
      <c r="E459" s="1" t="str">
        <f t="shared" si="50"/>
        <v>First Class</v>
      </c>
      <c r="F459" s="2" t="s">
        <v>631</v>
      </c>
      <c r="G459" s="2" t="s">
        <v>17</v>
      </c>
      <c r="I459" s="1" t="str">
        <f t="shared" si="51"/>
        <v>No age</v>
      </c>
      <c r="J459" s="2">
        <v>1</v>
      </c>
      <c r="K459" s="1" t="str">
        <f t="shared" si="52"/>
        <v>Got Sibling/Spouse</v>
      </c>
      <c r="L459" s="2">
        <v>0</v>
      </c>
      <c r="M459" s="1" t="str">
        <f t="shared" si="53"/>
        <v>No Parent/Child</v>
      </c>
      <c r="N459" s="2">
        <v>17464</v>
      </c>
      <c r="O459" s="2">
        <v>51.862499999999997</v>
      </c>
      <c r="P459" s="1" t="str">
        <f t="shared" si="54"/>
        <v>High Fare</v>
      </c>
      <c r="Q459" s="2" t="s">
        <v>15</v>
      </c>
      <c r="R459" s="1" t="str">
        <f t="shared" si="55"/>
        <v>Southampton</v>
      </c>
    </row>
    <row r="460" spans="1:18" x14ac:dyDescent="0.3">
      <c r="A460" s="2">
        <v>459</v>
      </c>
      <c r="B460" s="4">
        <v>1</v>
      </c>
      <c r="C460" s="1" t="str">
        <f t="shared" si="49"/>
        <v>Survived</v>
      </c>
      <c r="D460" s="2">
        <v>2</v>
      </c>
      <c r="E460" s="1" t="str">
        <f t="shared" si="50"/>
        <v>Second Class</v>
      </c>
      <c r="F460" s="2" t="s">
        <v>633</v>
      </c>
      <c r="G460" s="2" t="s">
        <v>17</v>
      </c>
      <c r="H460" s="2">
        <v>50</v>
      </c>
      <c r="I460" s="1" t="str">
        <f t="shared" si="51"/>
        <v>Elderly</v>
      </c>
      <c r="J460" s="2">
        <v>0</v>
      </c>
      <c r="K460" s="1" t="str">
        <f t="shared" si="52"/>
        <v>No Sibling/Spouse</v>
      </c>
      <c r="L460" s="2">
        <v>0</v>
      </c>
      <c r="M460" s="1" t="str">
        <f t="shared" si="53"/>
        <v>No Parent/Child</v>
      </c>
      <c r="N460" s="2" t="s">
        <v>634</v>
      </c>
      <c r="O460" s="2">
        <v>10.5</v>
      </c>
      <c r="P460" s="1" t="str">
        <f t="shared" si="54"/>
        <v>Average Fare</v>
      </c>
      <c r="Q460" s="2" t="s">
        <v>15</v>
      </c>
      <c r="R460" s="1" t="str">
        <f t="shared" si="55"/>
        <v>Southampton</v>
      </c>
    </row>
    <row r="461" spans="1:18" x14ac:dyDescent="0.3">
      <c r="A461" s="2">
        <v>460</v>
      </c>
      <c r="B461" s="4">
        <v>0</v>
      </c>
      <c r="C461" s="1" t="str">
        <f t="shared" si="49"/>
        <v>Dead</v>
      </c>
      <c r="D461" s="2">
        <v>3</v>
      </c>
      <c r="E461" s="1" t="str">
        <f t="shared" si="50"/>
        <v>Third Class</v>
      </c>
      <c r="F461" s="2" t="s">
        <v>635</v>
      </c>
      <c r="G461" s="2" t="s">
        <v>13</v>
      </c>
      <c r="I461" s="1" t="str">
        <f t="shared" si="51"/>
        <v>No age</v>
      </c>
      <c r="J461" s="2">
        <v>0</v>
      </c>
      <c r="K461" s="1" t="str">
        <f t="shared" si="52"/>
        <v>No Sibling/Spouse</v>
      </c>
      <c r="L461" s="2">
        <v>0</v>
      </c>
      <c r="M461" s="1" t="str">
        <f t="shared" si="53"/>
        <v>No Parent/Child</v>
      </c>
      <c r="N461" s="2">
        <v>371060</v>
      </c>
      <c r="O461" s="2">
        <v>7.75</v>
      </c>
      <c r="P461" s="1" t="str">
        <f t="shared" si="54"/>
        <v>Low Fare</v>
      </c>
      <c r="Q461" s="2" t="s">
        <v>27</v>
      </c>
      <c r="R461" s="1" t="str">
        <f t="shared" si="55"/>
        <v>Queenstown</v>
      </c>
    </row>
    <row r="462" spans="1:18" x14ac:dyDescent="0.3">
      <c r="A462" s="2">
        <v>461</v>
      </c>
      <c r="B462" s="4">
        <v>1</v>
      </c>
      <c r="C462" s="1" t="str">
        <f t="shared" si="49"/>
        <v>Survived</v>
      </c>
      <c r="D462" s="2">
        <v>1</v>
      </c>
      <c r="E462" s="1" t="str">
        <f t="shared" si="50"/>
        <v>First Class</v>
      </c>
      <c r="F462" s="2" t="s">
        <v>636</v>
      </c>
      <c r="G462" s="2" t="s">
        <v>13</v>
      </c>
      <c r="H462" s="2">
        <v>48</v>
      </c>
      <c r="I462" s="1" t="str">
        <f t="shared" si="51"/>
        <v>Middle-aged Adult</v>
      </c>
      <c r="J462" s="2">
        <v>0</v>
      </c>
      <c r="K462" s="1" t="str">
        <f t="shared" si="52"/>
        <v>No Sibling/Spouse</v>
      </c>
      <c r="L462" s="2">
        <v>0</v>
      </c>
      <c r="M462" s="1" t="str">
        <f t="shared" si="53"/>
        <v>No Parent/Child</v>
      </c>
      <c r="N462" s="2">
        <v>19952</v>
      </c>
      <c r="O462" s="2">
        <v>26.55</v>
      </c>
      <c r="P462" s="1" t="str">
        <f t="shared" si="54"/>
        <v>High Fare</v>
      </c>
      <c r="Q462" s="2" t="s">
        <v>15</v>
      </c>
      <c r="R462" s="1" t="str">
        <f t="shared" si="55"/>
        <v>Southampton</v>
      </c>
    </row>
    <row r="463" spans="1:18" x14ac:dyDescent="0.3">
      <c r="A463" s="2">
        <v>462</v>
      </c>
      <c r="B463" s="4">
        <v>0</v>
      </c>
      <c r="C463" s="1" t="str">
        <f t="shared" si="49"/>
        <v>Dead</v>
      </c>
      <c r="D463" s="2">
        <v>3</v>
      </c>
      <c r="E463" s="1" t="str">
        <f t="shared" si="50"/>
        <v>Third Class</v>
      </c>
      <c r="F463" s="2" t="s">
        <v>638</v>
      </c>
      <c r="G463" s="2" t="s">
        <v>13</v>
      </c>
      <c r="H463" s="2">
        <v>34</v>
      </c>
      <c r="I463" s="1" t="str">
        <f t="shared" si="51"/>
        <v>Young Adult</v>
      </c>
      <c r="J463" s="2">
        <v>0</v>
      </c>
      <c r="K463" s="1" t="str">
        <f t="shared" si="52"/>
        <v>No Sibling/Spouse</v>
      </c>
      <c r="L463" s="2">
        <v>0</v>
      </c>
      <c r="M463" s="1" t="str">
        <f t="shared" si="53"/>
        <v>No Parent/Child</v>
      </c>
      <c r="N463" s="2">
        <v>364506</v>
      </c>
      <c r="O463" s="2">
        <v>8.0500000000000007</v>
      </c>
      <c r="P463" s="1" t="str">
        <f t="shared" si="54"/>
        <v>Low Fare</v>
      </c>
      <c r="Q463" s="2" t="s">
        <v>15</v>
      </c>
      <c r="R463" s="1" t="str">
        <f t="shared" si="55"/>
        <v>Southampton</v>
      </c>
    </row>
    <row r="464" spans="1:18" x14ac:dyDescent="0.3">
      <c r="A464" s="2">
        <v>463</v>
      </c>
      <c r="B464" s="4">
        <v>0</v>
      </c>
      <c r="C464" s="1" t="str">
        <f t="shared" si="49"/>
        <v>Dead</v>
      </c>
      <c r="D464" s="2">
        <v>1</v>
      </c>
      <c r="E464" s="1" t="str">
        <f t="shared" si="50"/>
        <v>First Class</v>
      </c>
      <c r="F464" s="2" t="s">
        <v>639</v>
      </c>
      <c r="G464" s="2" t="s">
        <v>13</v>
      </c>
      <c r="H464" s="2">
        <v>47</v>
      </c>
      <c r="I464" s="1" t="str">
        <f t="shared" si="51"/>
        <v>Middle-aged Adult</v>
      </c>
      <c r="J464" s="2">
        <v>0</v>
      </c>
      <c r="K464" s="1" t="str">
        <f t="shared" si="52"/>
        <v>No Sibling/Spouse</v>
      </c>
      <c r="L464" s="2">
        <v>0</v>
      </c>
      <c r="M464" s="1" t="str">
        <f t="shared" si="53"/>
        <v>No Parent/Child</v>
      </c>
      <c r="N464" s="2">
        <v>111320</v>
      </c>
      <c r="O464" s="2">
        <v>38.5</v>
      </c>
      <c r="P464" s="1" t="str">
        <f t="shared" si="54"/>
        <v>High Fare</v>
      </c>
      <c r="Q464" s="2" t="s">
        <v>15</v>
      </c>
      <c r="R464" s="1" t="str">
        <f t="shared" si="55"/>
        <v>Southampton</v>
      </c>
    </row>
    <row r="465" spans="1:18" x14ac:dyDescent="0.3">
      <c r="A465" s="2">
        <v>464</v>
      </c>
      <c r="B465" s="4">
        <v>0</v>
      </c>
      <c r="C465" s="1" t="str">
        <f t="shared" si="49"/>
        <v>Dead</v>
      </c>
      <c r="D465" s="2">
        <v>2</v>
      </c>
      <c r="E465" s="1" t="str">
        <f t="shared" si="50"/>
        <v>Second Class</v>
      </c>
      <c r="F465" s="2" t="s">
        <v>641</v>
      </c>
      <c r="G465" s="2" t="s">
        <v>13</v>
      </c>
      <c r="H465" s="2">
        <v>48</v>
      </c>
      <c r="I465" s="1" t="str">
        <f t="shared" si="51"/>
        <v>Middle-aged Adult</v>
      </c>
      <c r="J465" s="2">
        <v>0</v>
      </c>
      <c r="K465" s="1" t="str">
        <f t="shared" si="52"/>
        <v>No Sibling/Spouse</v>
      </c>
      <c r="L465" s="2">
        <v>0</v>
      </c>
      <c r="M465" s="1" t="str">
        <f t="shared" si="53"/>
        <v>No Parent/Child</v>
      </c>
      <c r="N465" s="2">
        <v>234360</v>
      </c>
      <c r="O465" s="2">
        <v>13</v>
      </c>
      <c r="P465" s="1" t="str">
        <f t="shared" si="54"/>
        <v>Average Fare</v>
      </c>
      <c r="Q465" s="2" t="s">
        <v>15</v>
      </c>
      <c r="R465" s="1" t="str">
        <f t="shared" si="55"/>
        <v>Southampton</v>
      </c>
    </row>
    <row r="466" spans="1:18" x14ac:dyDescent="0.3">
      <c r="A466" s="2">
        <v>465</v>
      </c>
      <c r="B466" s="4">
        <v>0</v>
      </c>
      <c r="C466" s="1" t="str">
        <f t="shared" si="49"/>
        <v>Dead</v>
      </c>
      <c r="D466" s="2">
        <v>3</v>
      </c>
      <c r="E466" s="1" t="str">
        <f t="shared" si="50"/>
        <v>Third Class</v>
      </c>
      <c r="F466" s="2" t="s">
        <v>642</v>
      </c>
      <c r="G466" s="2" t="s">
        <v>13</v>
      </c>
      <c r="I466" s="1" t="str">
        <f t="shared" si="51"/>
        <v>No age</v>
      </c>
      <c r="J466" s="2">
        <v>0</v>
      </c>
      <c r="K466" s="1" t="str">
        <f t="shared" si="52"/>
        <v>No Sibling/Spouse</v>
      </c>
      <c r="L466" s="2">
        <v>0</v>
      </c>
      <c r="M466" s="1" t="str">
        <f t="shared" si="53"/>
        <v>No Parent/Child</v>
      </c>
      <c r="N466" s="2" t="s">
        <v>643</v>
      </c>
      <c r="O466" s="2">
        <v>8.0500000000000007</v>
      </c>
      <c r="P466" s="1" t="str">
        <f t="shared" si="54"/>
        <v>Low Fare</v>
      </c>
      <c r="Q466" s="2" t="s">
        <v>15</v>
      </c>
      <c r="R466" s="1" t="str">
        <f t="shared" si="55"/>
        <v>Southampton</v>
      </c>
    </row>
    <row r="467" spans="1:18" x14ac:dyDescent="0.3">
      <c r="A467" s="2">
        <v>466</v>
      </c>
      <c r="B467" s="4">
        <v>0</v>
      </c>
      <c r="C467" s="1" t="str">
        <f t="shared" si="49"/>
        <v>Dead</v>
      </c>
      <c r="D467" s="2">
        <v>3</v>
      </c>
      <c r="E467" s="1" t="str">
        <f t="shared" si="50"/>
        <v>Third Class</v>
      </c>
      <c r="F467" s="2" t="s">
        <v>644</v>
      </c>
      <c r="G467" s="2" t="s">
        <v>13</v>
      </c>
      <c r="H467" s="2">
        <v>38</v>
      </c>
      <c r="I467" s="1" t="str">
        <f t="shared" si="51"/>
        <v>Middle-aged Adult</v>
      </c>
      <c r="J467" s="2">
        <v>0</v>
      </c>
      <c r="K467" s="1" t="str">
        <f t="shared" si="52"/>
        <v>No Sibling/Spouse</v>
      </c>
      <c r="L467" s="2">
        <v>0</v>
      </c>
      <c r="M467" s="1" t="str">
        <f t="shared" si="53"/>
        <v>No Parent/Child</v>
      </c>
      <c r="N467" s="2" t="s">
        <v>645</v>
      </c>
      <c r="O467" s="2">
        <v>7.05</v>
      </c>
      <c r="P467" s="1" t="str">
        <f t="shared" si="54"/>
        <v>Low Fare</v>
      </c>
      <c r="Q467" s="2" t="s">
        <v>15</v>
      </c>
      <c r="R467" s="1" t="str">
        <f t="shared" si="55"/>
        <v>Southampton</v>
      </c>
    </row>
    <row r="468" spans="1:18" x14ac:dyDescent="0.3">
      <c r="A468" s="2">
        <v>467</v>
      </c>
      <c r="B468" s="4">
        <v>0</v>
      </c>
      <c r="C468" s="1" t="str">
        <f t="shared" si="49"/>
        <v>Dead</v>
      </c>
      <c r="D468" s="2">
        <v>2</v>
      </c>
      <c r="E468" s="1" t="str">
        <f t="shared" si="50"/>
        <v>Second Class</v>
      </c>
      <c r="F468" s="2" t="s">
        <v>646</v>
      </c>
      <c r="G468" s="2" t="s">
        <v>13</v>
      </c>
      <c r="I468" s="1" t="str">
        <f t="shared" si="51"/>
        <v>No age</v>
      </c>
      <c r="J468" s="2">
        <v>0</v>
      </c>
      <c r="K468" s="1" t="str">
        <f t="shared" si="52"/>
        <v>No Sibling/Spouse</v>
      </c>
      <c r="L468" s="2">
        <v>0</v>
      </c>
      <c r="M468" s="1" t="str">
        <f t="shared" si="53"/>
        <v>No Parent/Child</v>
      </c>
      <c r="N468" s="2">
        <v>239853</v>
      </c>
      <c r="O468" s="2">
        <v>0</v>
      </c>
      <c r="P468" s="1" t="str">
        <f t="shared" si="54"/>
        <v>Low Fare</v>
      </c>
      <c r="Q468" s="2" t="s">
        <v>15</v>
      </c>
      <c r="R468" s="1" t="str">
        <f t="shared" si="55"/>
        <v>Southampton</v>
      </c>
    </row>
    <row r="469" spans="1:18" x14ac:dyDescent="0.3">
      <c r="A469" s="2">
        <v>468</v>
      </c>
      <c r="B469" s="4">
        <v>0</v>
      </c>
      <c r="C469" s="1" t="str">
        <f t="shared" si="49"/>
        <v>Dead</v>
      </c>
      <c r="D469" s="2">
        <v>1</v>
      </c>
      <c r="E469" s="1" t="str">
        <f t="shared" si="50"/>
        <v>First Class</v>
      </c>
      <c r="F469" s="2" t="s">
        <v>647</v>
      </c>
      <c r="G469" s="2" t="s">
        <v>13</v>
      </c>
      <c r="H469" s="2">
        <v>56</v>
      </c>
      <c r="I469" s="1" t="str">
        <f t="shared" si="51"/>
        <v>Elderly</v>
      </c>
      <c r="J469" s="2">
        <v>0</v>
      </c>
      <c r="K469" s="1" t="str">
        <f t="shared" si="52"/>
        <v>No Sibling/Spouse</v>
      </c>
      <c r="L469" s="2">
        <v>0</v>
      </c>
      <c r="M469" s="1" t="str">
        <f t="shared" si="53"/>
        <v>No Parent/Child</v>
      </c>
      <c r="N469" s="2">
        <v>113792</v>
      </c>
      <c r="O469" s="2">
        <v>26.55</v>
      </c>
      <c r="P469" s="1" t="str">
        <f t="shared" si="54"/>
        <v>High Fare</v>
      </c>
      <c r="Q469" s="2" t="s">
        <v>15</v>
      </c>
      <c r="R469" s="1" t="str">
        <f t="shared" si="55"/>
        <v>Southampton</v>
      </c>
    </row>
    <row r="470" spans="1:18" x14ac:dyDescent="0.3">
      <c r="A470" s="2">
        <v>469</v>
      </c>
      <c r="B470" s="4">
        <v>0</v>
      </c>
      <c r="C470" s="1" t="str">
        <f t="shared" si="49"/>
        <v>Dead</v>
      </c>
      <c r="D470" s="2">
        <v>3</v>
      </c>
      <c r="E470" s="1" t="str">
        <f t="shared" si="50"/>
        <v>Third Class</v>
      </c>
      <c r="F470" s="2" t="s">
        <v>648</v>
      </c>
      <c r="G470" s="2" t="s">
        <v>13</v>
      </c>
      <c r="I470" s="1" t="str">
        <f t="shared" si="51"/>
        <v>No age</v>
      </c>
      <c r="J470" s="2">
        <v>0</v>
      </c>
      <c r="K470" s="1" t="str">
        <f t="shared" si="52"/>
        <v>No Sibling/Spouse</v>
      </c>
      <c r="L470" s="2">
        <v>0</v>
      </c>
      <c r="M470" s="1" t="str">
        <f t="shared" si="53"/>
        <v>No Parent/Child</v>
      </c>
      <c r="N470" s="2">
        <v>36209</v>
      </c>
      <c r="O470" s="2">
        <v>7.7249999999999996</v>
      </c>
      <c r="P470" s="1" t="str">
        <f t="shared" si="54"/>
        <v>Low Fare</v>
      </c>
      <c r="Q470" s="2" t="s">
        <v>27</v>
      </c>
      <c r="R470" s="1" t="str">
        <f t="shared" si="55"/>
        <v>Queenstown</v>
      </c>
    </row>
    <row r="471" spans="1:18" x14ac:dyDescent="0.3">
      <c r="A471" s="2">
        <v>470</v>
      </c>
      <c r="B471" s="4">
        <v>1</v>
      </c>
      <c r="C471" s="1" t="str">
        <f t="shared" si="49"/>
        <v>Survived</v>
      </c>
      <c r="D471" s="2">
        <v>3</v>
      </c>
      <c r="E471" s="1" t="str">
        <f t="shared" si="50"/>
        <v>Third Class</v>
      </c>
      <c r="F471" s="2" t="s">
        <v>649</v>
      </c>
      <c r="G471" s="2" t="s">
        <v>17</v>
      </c>
      <c r="H471" s="2">
        <v>0.75</v>
      </c>
      <c r="I471" s="1" t="str">
        <f t="shared" si="51"/>
        <v>Young Adult</v>
      </c>
      <c r="J471" s="2">
        <v>2</v>
      </c>
      <c r="K471" s="1" t="str">
        <f t="shared" si="52"/>
        <v>Got Sibling/Spouse</v>
      </c>
      <c r="L471" s="2">
        <v>1</v>
      </c>
      <c r="M471" s="1" t="str">
        <f t="shared" si="53"/>
        <v>Got Parent/Child</v>
      </c>
      <c r="N471" s="2">
        <v>2666</v>
      </c>
      <c r="O471" s="2">
        <v>19.258299999999998</v>
      </c>
      <c r="P471" s="1" t="str">
        <f t="shared" si="54"/>
        <v>Average Fare</v>
      </c>
      <c r="Q471" s="2" t="s">
        <v>20</v>
      </c>
      <c r="R471" s="1" t="str">
        <f t="shared" si="55"/>
        <v>Cherbourg</v>
      </c>
    </row>
    <row r="472" spans="1:18" x14ac:dyDescent="0.3">
      <c r="A472" s="2">
        <v>471</v>
      </c>
      <c r="B472" s="4">
        <v>0</v>
      </c>
      <c r="C472" s="1" t="str">
        <f t="shared" si="49"/>
        <v>Dead</v>
      </c>
      <c r="D472" s="2">
        <v>3</v>
      </c>
      <c r="E472" s="1" t="str">
        <f t="shared" si="50"/>
        <v>Third Class</v>
      </c>
      <c r="F472" s="2" t="s">
        <v>650</v>
      </c>
      <c r="G472" s="2" t="s">
        <v>13</v>
      </c>
      <c r="I472" s="1" t="str">
        <f t="shared" si="51"/>
        <v>No age</v>
      </c>
      <c r="J472" s="2">
        <v>0</v>
      </c>
      <c r="K472" s="1" t="str">
        <f t="shared" si="52"/>
        <v>No Sibling/Spouse</v>
      </c>
      <c r="L472" s="2">
        <v>0</v>
      </c>
      <c r="M472" s="1" t="str">
        <f t="shared" si="53"/>
        <v>No Parent/Child</v>
      </c>
      <c r="N472" s="2">
        <v>323592</v>
      </c>
      <c r="O472" s="2">
        <v>7.25</v>
      </c>
      <c r="P472" s="1" t="str">
        <f t="shared" si="54"/>
        <v>Low Fare</v>
      </c>
      <c r="Q472" s="2" t="s">
        <v>15</v>
      </c>
      <c r="R472" s="1" t="str">
        <f t="shared" si="55"/>
        <v>Southampton</v>
      </c>
    </row>
    <row r="473" spans="1:18" x14ac:dyDescent="0.3">
      <c r="A473" s="2">
        <v>472</v>
      </c>
      <c r="B473" s="4">
        <v>0</v>
      </c>
      <c r="C473" s="1" t="str">
        <f t="shared" si="49"/>
        <v>Dead</v>
      </c>
      <c r="D473" s="2">
        <v>3</v>
      </c>
      <c r="E473" s="1" t="str">
        <f t="shared" si="50"/>
        <v>Third Class</v>
      </c>
      <c r="F473" s="2" t="s">
        <v>651</v>
      </c>
      <c r="G473" s="2" t="s">
        <v>13</v>
      </c>
      <c r="H473" s="2">
        <v>38</v>
      </c>
      <c r="I473" s="1" t="str">
        <f t="shared" si="51"/>
        <v>Middle-aged Adult</v>
      </c>
      <c r="J473" s="2">
        <v>0</v>
      </c>
      <c r="K473" s="1" t="str">
        <f t="shared" si="52"/>
        <v>No Sibling/Spouse</v>
      </c>
      <c r="L473" s="2">
        <v>0</v>
      </c>
      <c r="M473" s="1" t="str">
        <f t="shared" si="53"/>
        <v>No Parent/Child</v>
      </c>
      <c r="N473" s="2">
        <v>315089</v>
      </c>
      <c r="O473" s="2">
        <v>8.6624999999999996</v>
      </c>
      <c r="P473" s="1" t="str">
        <f t="shared" si="54"/>
        <v>Low Fare</v>
      </c>
      <c r="Q473" s="2" t="s">
        <v>15</v>
      </c>
      <c r="R473" s="1" t="str">
        <f t="shared" si="55"/>
        <v>Southampton</v>
      </c>
    </row>
    <row r="474" spans="1:18" x14ac:dyDescent="0.3">
      <c r="A474" s="2">
        <v>473</v>
      </c>
      <c r="B474" s="4">
        <v>1</v>
      </c>
      <c r="C474" s="1" t="str">
        <f t="shared" si="49"/>
        <v>Survived</v>
      </c>
      <c r="D474" s="2">
        <v>2</v>
      </c>
      <c r="E474" s="1" t="str">
        <f t="shared" si="50"/>
        <v>Second Class</v>
      </c>
      <c r="F474" s="2" t="s">
        <v>652</v>
      </c>
      <c r="G474" s="2" t="s">
        <v>17</v>
      </c>
      <c r="H474" s="2">
        <v>33</v>
      </c>
      <c r="I474" s="1" t="str">
        <f t="shared" si="51"/>
        <v>Young Adult</v>
      </c>
      <c r="J474" s="2">
        <v>1</v>
      </c>
      <c r="K474" s="1" t="str">
        <f t="shared" si="52"/>
        <v>Got Sibling/Spouse</v>
      </c>
      <c r="L474" s="2">
        <v>2</v>
      </c>
      <c r="M474" s="1" t="str">
        <f t="shared" si="53"/>
        <v>Got Parent/Child</v>
      </c>
      <c r="N474" s="2" t="s">
        <v>100</v>
      </c>
      <c r="O474" s="2">
        <v>27.75</v>
      </c>
      <c r="P474" s="1" t="str">
        <f t="shared" si="54"/>
        <v>High Fare</v>
      </c>
      <c r="Q474" s="2" t="s">
        <v>15</v>
      </c>
      <c r="R474" s="1" t="str">
        <f t="shared" si="55"/>
        <v>Southampton</v>
      </c>
    </row>
    <row r="475" spans="1:18" x14ac:dyDescent="0.3">
      <c r="A475" s="2">
        <v>474</v>
      </c>
      <c r="B475" s="4">
        <v>1</v>
      </c>
      <c r="C475" s="1" t="str">
        <f t="shared" si="49"/>
        <v>Survived</v>
      </c>
      <c r="D475" s="2">
        <v>2</v>
      </c>
      <c r="E475" s="1" t="str">
        <f t="shared" si="50"/>
        <v>Second Class</v>
      </c>
      <c r="F475" s="2" t="s">
        <v>653</v>
      </c>
      <c r="G475" s="2" t="s">
        <v>17</v>
      </c>
      <c r="H475" s="2">
        <v>23</v>
      </c>
      <c r="I475" s="1" t="str">
        <f t="shared" si="51"/>
        <v>Young Adult</v>
      </c>
      <c r="J475" s="2">
        <v>0</v>
      </c>
      <c r="K475" s="1" t="str">
        <f t="shared" si="52"/>
        <v>No Sibling/Spouse</v>
      </c>
      <c r="L475" s="2">
        <v>0</v>
      </c>
      <c r="M475" s="1" t="str">
        <f t="shared" si="53"/>
        <v>No Parent/Child</v>
      </c>
      <c r="N475" s="2" t="s">
        <v>654</v>
      </c>
      <c r="O475" s="2">
        <v>13.791700000000001</v>
      </c>
      <c r="P475" s="1" t="str">
        <f t="shared" si="54"/>
        <v>Average Fare</v>
      </c>
      <c r="Q475" s="2" t="s">
        <v>20</v>
      </c>
      <c r="R475" s="1" t="str">
        <f t="shared" si="55"/>
        <v>Cherbourg</v>
      </c>
    </row>
    <row r="476" spans="1:18" x14ac:dyDescent="0.3">
      <c r="A476" s="2">
        <v>475</v>
      </c>
      <c r="B476" s="4">
        <v>0</v>
      </c>
      <c r="C476" s="1" t="str">
        <f t="shared" si="49"/>
        <v>Dead</v>
      </c>
      <c r="D476" s="2">
        <v>3</v>
      </c>
      <c r="E476" s="1" t="str">
        <f t="shared" si="50"/>
        <v>Third Class</v>
      </c>
      <c r="F476" s="2" t="s">
        <v>655</v>
      </c>
      <c r="G476" s="2" t="s">
        <v>17</v>
      </c>
      <c r="H476" s="2">
        <v>22</v>
      </c>
      <c r="I476" s="1" t="str">
        <f t="shared" si="51"/>
        <v>Young Adult</v>
      </c>
      <c r="J476" s="2">
        <v>0</v>
      </c>
      <c r="K476" s="1" t="str">
        <f t="shared" si="52"/>
        <v>No Sibling/Spouse</v>
      </c>
      <c r="L476" s="2">
        <v>0</v>
      </c>
      <c r="M476" s="1" t="str">
        <f t="shared" si="53"/>
        <v>No Parent/Child</v>
      </c>
      <c r="N476" s="2">
        <v>7553</v>
      </c>
      <c r="O476" s="2">
        <v>9.8375000000000004</v>
      </c>
      <c r="P476" s="1" t="str">
        <f t="shared" si="54"/>
        <v>Low Fare</v>
      </c>
      <c r="Q476" s="2" t="s">
        <v>15</v>
      </c>
      <c r="R476" s="1" t="str">
        <f t="shared" si="55"/>
        <v>Southampton</v>
      </c>
    </row>
    <row r="477" spans="1:18" x14ac:dyDescent="0.3">
      <c r="A477" s="2">
        <v>476</v>
      </c>
      <c r="B477" s="4">
        <v>0</v>
      </c>
      <c r="C477" s="1" t="str">
        <f t="shared" si="49"/>
        <v>Dead</v>
      </c>
      <c r="D477" s="2">
        <v>1</v>
      </c>
      <c r="E477" s="1" t="str">
        <f t="shared" si="50"/>
        <v>First Class</v>
      </c>
      <c r="F477" s="2" t="s">
        <v>656</v>
      </c>
      <c r="G477" s="2" t="s">
        <v>13</v>
      </c>
      <c r="I477" s="1" t="str">
        <f t="shared" si="51"/>
        <v>No age</v>
      </c>
      <c r="J477" s="2">
        <v>0</v>
      </c>
      <c r="K477" s="1" t="str">
        <f t="shared" si="52"/>
        <v>No Sibling/Spouse</v>
      </c>
      <c r="L477" s="2">
        <v>0</v>
      </c>
      <c r="M477" s="1" t="str">
        <f t="shared" si="53"/>
        <v>No Parent/Child</v>
      </c>
      <c r="N477" s="2">
        <v>110465</v>
      </c>
      <c r="O477" s="2">
        <v>52</v>
      </c>
      <c r="P477" s="1" t="str">
        <f t="shared" si="54"/>
        <v>High Fare</v>
      </c>
      <c r="Q477" s="2" t="s">
        <v>15</v>
      </c>
      <c r="R477" s="1" t="str">
        <f t="shared" si="55"/>
        <v>Southampton</v>
      </c>
    </row>
    <row r="478" spans="1:18" x14ac:dyDescent="0.3">
      <c r="A478" s="2">
        <v>477</v>
      </c>
      <c r="B478" s="4">
        <v>0</v>
      </c>
      <c r="C478" s="1" t="str">
        <f t="shared" si="49"/>
        <v>Dead</v>
      </c>
      <c r="D478" s="2">
        <v>2</v>
      </c>
      <c r="E478" s="1" t="str">
        <f t="shared" si="50"/>
        <v>Second Class</v>
      </c>
      <c r="F478" s="2" t="s">
        <v>658</v>
      </c>
      <c r="G478" s="2" t="s">
        <v>13</v>
      </c>
      <c r="H478" s="2">
        <v>34</v>
      </c>
      <c r="I478" s="1" t="str">
        <f t="shared" si="51"/>
        <v>Young Adult</v>
      </c>
      <c r="J478" s="2">
        <v>1</v>
      </c>
      <c r="K478" s="1" t="str">
        <f t="shared" si="52"/>
        <v>Got Sibling/Spouse</v>
      </c>
      <c r="L478" s="2">
        <v>0</v>
      </c>
      <c r="M478" s="1" t="str">
        <f t="shared" si="53"/>
        <v>No Parent/Child</v>
      </c>
      <c r="N478" s="2">
        <v>31027</v>
      </c>
      <c r="O478" s="2">
        <v>21</v>
      </c>
      <c r="P478" s="1" t="str">
        <f t="shared" si="54"/>
        <v>High Fare</v>
      </c>
      <c r="Q478" s="2" t="s">
        <v>15</v>
      </c>
      <c r="R478" s="1" t="str">
        <f t="shared" si="55"/>
        <v>Southampton</v>
      </c>
    </row>
    <row r="479" spans="1:18" x14ac:dyDescent="0.3">
      <c r="A479" s="2">
        <v>478</v>
      </c>
      <c r="B479" s="4">
        <v>0</v>
      </c>
      <c r="C479" s="1" t="str">
        <f t="shared" si="49"/>
        <v>Dead</v>
      </c>
      <c r="D479" s="2">
        <v>3</v>
      </c>
      <c r="E479" s="1" t="str">
        <f t="shared" si="50"/>
        <v>Third Class</v>
      </c>
      <c r="F479" s="2" t="s">
        <v>659</v>
      </c>
      <c r="G479" s="2" t="s">
        <v>13</v>
      </c>
      <c r="H479" s="2">
        <v>29</v>
      </c>
      <c r="I479" s="1" t="str">
        <f t="shared" si="51"/>
        <v>Young Adult</v>
      </c>
      <c r="J479" s="2">
        <v>1</v>
      </c>
      <c r="K479" s="1" t="str">
        <f t="shared" si="52"/>
        <v>Got Sibling/Spouse</v>
      </c>
      <c r="L479" s="2">
        <v>0</v>
      </c>
      <c r="M479" s="1" t="str">
        <f t="shared" si="53"/>
        <v>No Parent/Child</v>
      </c>
      <c r="N479" s="2">
        <v>3460</v>
      </c>
      <c r="O479" s="2">
        <v>7.0457999999999998</v>
      </c>
      <c r="P479" s="1" t="str">
        <f t="shared" si="54"/>
        <v>Low Fare</v>
      </c>
      <c r="Q479" s="2" t="s">
        <v>15</v>
      </c>
      <c r="R479" s="1" t="str">
        <f t="shared" si="55"/>
        <v>Southampton</v>
      </c>
    </row>
    <row r="480" spans="1:18" x14ac:dyDescent="0.3">
      <c r="A480" s="2">
        <v>479</v>
      </c>
      <c r="B480" s="4">
        <v>0</v>
      </c>
      <c r="C480" s="1" t="str">
        <f t="shared" si="49"/>
        <v>Dead</v>
      </c>
      <c r="D480" s="2">
        <v>3</v>
      </c>
      <c r="E480" s="1" t="str">
        <f t="shared" si="50"/>
        <v>Third Class</v>
      </c>
      <c r="F480" s="2" t="s">
        <v>660</v>
      </c>
      <c r="G480" s="2" t="s">
        <v>13</v>
      </c>
      <c r="H480" s="2">
        <v>22</v>
      </c>
      <c r="I480" s="1" t="str">
        <f t="shared" si="51"/>
        <v>Young Adult</v>
      </c>
      <c r="J480" s="2">
        <v>0</v>
      </c>
      <c r="K480" s="1" t="str">
        <f t="shared" si="52"/>
        <v>No Sibling/Spouse</v>
      </c>
      <c r="L480" s="2">
        <v>0</v>
      </c>
      <c r="M480" s="1" t="str">
        <f t="shared" si="53"/>
        <v>No Parent/Child</v>
      </c>
      <c r="N480" s="2">
        <v>350060</v>
      </c>
      <c r="O480" s="2">
        <v>7.5208000000000004</v>
      </c>
      <c r="P480" s="1" t="str">
        <f t="shared" si="54"/>
        <v>Low Fare</v>
      </c>
      <c r="Q480" s="2" t="s">
        <v>15</v>
      </c>
      <c r="R480" s="1" t="str">
        <f t="shared" si="55"/>
        <v>Southampton</v>
      </c>
    </row>
    <row r="481" spans="1:18" x14ac:dyDescent="0.3">
      <c r="A481" s="2">
        <v>480</v>
      </c>
      <c r="B481" s="4">
        <v>1</v>
      </c>
      <c r="C481" s="1" t="str">
        <f t="shared" si="49"/>
        <v>Survived</v>
      </c>
      <c r="D481" s="2">
        <v>3</v>
      </c>
      <c r="E481" s="1" t="str">
        <f t="shared" si="50"/>
        <v>Third Class</v>
      </c>
      <c r="F481" s="2" t="s">
        <v>661</v>
      </c>
      <c r="G481" s="2" t="s">
        <v>17</v>
      </c>
      <c r="H481" s="2">
        <v>2</v>
      </c>
      <c r="I481" s="1" t="str">
        <f t="shared" si="51"/>
        <v>Young Adult</v>
      </c>
      <c r="J481" s="2">
        <v>0</v>
      </c>
      <c r="K481" s="1" t="str">
        <f t="shared" si="52"/>
        <v>No Sibling/Spouse</v>
      </c>
      <c r="L481" s="2">
        <v>1</v>
      </c>
      <c r="M481" s="1" t="str">
        <f t="shared" si="53"/>
        <v>Got Parent/Child</v>
      </c>
      <c r="N481" s="2">
        <v>3101298</v>
      </c>
      <c r="O481" s="2">
        <v>12.2875</v>
      </c>
      <c r="P481" s="1" t="str">
        <f t="shared" si="54"/>
        <v>Average Fare</v>
      </c>
      <c r="Q481" s="2" t="s">
        <v>15</v>
      </c>
      <c r="R481" s="1" t="str">
        <f t="shared" si="55"/>
        <v>Southampton</v>
      </c>
    </row>
    <row r="482" spans="1:18" x14ac:dyDescent="0.3">
      <c r="A482" s="2">
        <v>481</v>
      </c>
      <c r="B482" s="4">
        <v>0</v>
      </c>
      <c r="C482" s="1" t="str">
        <f t="shared" si="49"/>
        <v>Dead</v>
      </c>
      <c r="D482" s="2">
        <v>3</v>
      </c>
      <c r="E482" s="1" t="str">
        <f t="shared" si="50"/>
        <v>Third Class</v>
      </c>
      <c r="F482" s="2" t="s">
        <v>662</v>
      </c>
      <c r="G482" s="2" t="s">
        <v>13</v>
      </c>
      <c r="H482" s="2">
        <v>9</v>
      </c>
      <c r="I482" s="1" t="str">
        <f t="shared" si="51"/>
        <v>Young Adult</v>
      </c>
      <c r="J482" s="2">
        <v>5</v>
      </c>
      <c r="K482" s="1" t="str">
        <f t="shared" si="52"/>
        <v>Got Sibling/Spouse</v>
      </c>
      <c r="L482" s="2">
        <v>2</v>
      </c>
      <c r="M482" s="1" t="str">
        <f t="shared" si="53"/>
        <v>Got Parent/Child</v>
      </c>
      <c r="N482" s="2" t="s">
        <v>102</v>
      </c>
      <c r="O482" s="2">
        <v>46.9</v>
      </c>
      <c r="P482" s="1" t="str">
        <f t="shared" si="54"/>
        <v>High Fare</v>
      </c>
      <c r="Q482" s="2" t="s">
        <v>15</v>
      </c>
      <c r="R482" s="1" t="str">
        <f t="shared" si="55"/>
        <v>Southampton</v>
      </c>
    </row>
    <row r="483" spans="1:18" x14ac:dyDescent="0.3">
      <c r="A483" s="2">
        <v>482</v>
      </c>
      <c r="B483" s="4">
        <v>0</v>
      </c>
      <c r="C483" s="1" t="str">
        <f t="shared" si="49"/>
        <v>Dead</v>
      </c>
      <c r="D483" s="2">
        <v>2</v>
      </c>
      <c r="E483" s="1" t="str">
        <f t="shared" si="50"/>
        <v>Second Class</v>
      </c>
      <c r="F483" s="2" t="s">
        <v>1185</v>
      </c>
      <c r="G483" s="2" t="s">
        <v>13</v>
      </c>
      <c r="I483" s="1" t="str">
        <f t="shared" si="51"/>
        <v>No age</v>
      </c>
      <c r="J483" s="2">
        <v>0</v>
      </c>
      <c r="K483" s="1" t="str">
        <f t="shared" si="52"/>
        <v>No Sibling/Spouse</v>
      </c>
      <c r="L483" s="2">
        <v>0</v>
      </c>
      <c r="M483" s="1" t="str">
        <f t="shared" si="53"/>
        <v>No Parent/Child</v>
      </c>
      <c r="N483" s="2">
        <v>239854</v>
      </c>
      <c r="O483" s="2">
        <v>0</v>
      </c>
      <c r="P483" s="1" t="str">
        <f t="shared" si="54"/>
        <v>Low Fare</v>
      </c>
      <c r="Q483" s="2" t="s">
        <v>15</v>
      </c>
      <c r="R483" s="1" t="str">
        <f t="shared" si="55"/>
        <v>Southampton</v>
      </c>
    </row>
    <row r="484" spans="1:18" x14ac:dyDescent="0.3">
      <c r="A484" s="2">
        <v>483</v>
      </c>
      <c r="B484" s="4">
        <v>0</v>
      </c>
      <c r="C484" s="1" t="str">
        <f t="shared" si="49"/>
        <v>Dead</v>
      </c>
      <c r="D484" s="2">
        <v>3</v>
      </c>
      <c r="E484" s="1" t="str">
        <f t="shared" si="50"/>
        <v>Third Class</v>
      </c>
      <c r="F484" s="2" t="s">
        <v>663</v>
      </c>
      <c r="G484" s="2" t="s">
        <v>13</v>
      </c>
      <c r="H484" s="2">
        <v>50</v>
      </c>
      <c r="I484" s="1" t="str">
        <f t="shared" si="51"/>
        <v>Elderly</v>
      </c>
      <c r="J484" s="2">
        <v>0</v>
      </c>
      <c r="K484" s="1" t="str">
        <f t="shared" si="52"/>
        <v>No Sibling/Spouse</v>
      </c>
      <c r="L484" s="2">
        <v>0</v>
      </c>
      <c r="M484" s="1" t="str">
        <f t="shared" si="53"/>
        <v>No Parent/Child</v>
      </c>
      <c r="N484" s="2" t="s">
        <v>664</v>
      </c>
      <c r="O484" s="2">
        <v>8.0500000000000007</v>
      </c>
      <c r="P484" s="1" t="str">
        <f t="shared" si="54"/>
        <v>Low Fare</v>
      </c>
      <c r="Q484" s="2" t="s">
        <v>15</v>
      </c>
      <c r="R484" s="1" t="str">
        <f t="shared" si="55"/>
        <v>Southampton</v>
      </c>
    </row>
    <row r="485" spans="1:18" x14ac:dyDescent="0.3">
      <c r="A485" s="2">
        <v>484</v>
      </c>
      <c r="B485" s="4">
        <v>1</v>
      </c>
      <c r="C485" s="1" t="str">
        <f t="shared" si="49"/>
        <v>Survived</v>
      </c>
      <c r="D485" s="2">
        <v>3</v>
      </c>
      <c r="E485" s="1" t="str">
        <f t="shared" si="50"/>
        <v>Third Class</v>
      </c>
      <c r="F485" s="2" t="s">
        <v>665</v>
      </c>
      <c r="G485" s="2" t="s">
        <v>17</v>
      </c>
      <c r="H485" s="2">
        <v>63</v>
      </c>
      <c r="I485" s="1" t="str">
        <f t="shared" si="51"/>
        <v>Elderly</v>
      </c>
      <c r="J485" s="2">
        <v>0</v>
      </c>
      <c r="K485" s="1" t="str">
        <f t="shared" si="52"/>
        <v>No Sibling/Spouse</v>
      </c>
      <c r="L485" s="2">
        <v>0</v>
      </c>
      <c r="M485" s="1" t="str">
        <f t="shared" si="53"/>
        <v>No Parent/Child</v>
      </c>
      <c r="N485" s="2">
        <v>4134</v>
      </c>
      <c r="O485" s="2">
        <v>9.5875000000000004</v>
      </c>
      <c r="P485" s="1" t="str">
        <f t="shared" si="54"/>
        <v>Low Fare</v>
      </c>
      <c r="Q485" s="2" t="s">
        <v>15</v>
      </c>
      <c r="R485" s="1" t="str">
        <f t="shared" si="55"/>
        <v>Southampton</v>
      </c>
    </row>
    <row r="486" spans="1:18" x14ac:dyDescent="0.3">
      <c r="A486" s="2">
        <v>485</v>
      </c>
      <c r="B486" s="4">
        <v>1</v>
      </c>
      <c r="C486" s="1" t="str">
        <f t="shared" si="49"/>
        <v>Survived</v>
      </c>
      <c r="D486" s="2">
        <v>1</v>
      </c>
      <c r="E486" s="1" t="str">
        <f t="shared" si="50"/>
        <v>First Class</v>
      </c>
      <c r="F486" s="2" t="s">
        <v>666</v>
      </c>
      <c r="G486" s="2" t="s">
        <v>13</v>
      </c>
      <c r="H486" s="2">
        <v>25</v>
      </c>
      <c r="I486" s="1" t="str">
        <f t="shared" si="51"/>
        <v>Young Adult</v>
      </c>
      <c r="J486" s="2">
        <v>1</v>
      </c>
      <c r="K486" s="1" t="str">
        <f t="shared" si="52"/>
        <v>Got Sibling/Spouse</v>
      </c>
      <c r="L486" s="2">
        <v>0</v>
      </c>
      <c r="M486" s="1" t="str">
        <f t="shared" si="53"/>
        <v>No Parent/Child</v>
      </c>
      <c r="N486" s="2">
        <v>11967</v>
      </c>
      <c r="O486" s="2">
        <v>91.0792</v>
      </c>
      <c r="P486" s="1" t="str">
        <f t="shared" si="54"/>
        <v>High Fare</v>
      </c>
      <c r="Q486" s="2" t="s">
        <v>20</v>
      </c>
      <c r="R486" s="1" t="str">
        <f t="shared" si="55"/>
        <v>Cherbourg</v>
      </c>
    </row>
    <row r="487" spans="1:18" x14ac:dyDescent="0.3">
      <c r="A487" s="2">
        <v>486</v>
      </c>
      <c r="B487" s="4">
        <v>0</v>
      </c>
      <c r="C487" s="1" t="str">
        <f t="shared" si="49"/>
        <v>Dead</v>
      </c>
      <c r="D487" s="2">
        <v>3</v>
      </c>
      <c r="E487" s="1" t="str">
        <f t="shared" si="50"/>
        <v>Third Class</v>
      </c>
      <c r="F487" s="2" t="s">
        <v>667</v>
      </c>
      <c r="G487" s="2" t="s">
        <v>17</v>
      </c>
      <c r="I487" s="1" t="str">
        <f t="shared" si="51"/>
        <v>No age</v>
      </c>
      <c r="J487" s="2">
        <v>3</v>
      </c>
      <c r="K487" s="1" t="str">
        <f t="shared" si="52"/>
        <v>Got Sibling/Spouse</v>
      </c>
      <c r="L487" s="2">
        <v>1</v>
      </c>
      <c r="M487" s="1" t="str">
        <f t="shared" si="53"/>
        <v>Got Parent/Child</v>
      </c>
      <c r="N487" s="2">
        <v>4133</v>
      </c>
      <c r="O487" s="2">
        <v>25.466699999999999</v>
      </c>
      <c r="P487" s="1" t="str">
        <f t="shared" si="54"/>
        <v>High Fare</v>
      </c>
      <c r="Q487" s="2" t="s">
        <v>15</v>
      </c>
      <c r="R487" s="1" t="str">
        <f t="shared" si="55"/>
        <v>Southampton</v>
      </c>
    </row>
    <row r="488" spans="1:18" x14ac:dyDescent="0.3">
      <c r="A488" s="2">
        <v>487</v>
      </c>
      <c r="B488" s="4">
        <v>1</v>
      </c>
      <c r="C488" s="1" t="str">
        <f t="shared" si="49"/>
        <v>Survived</v>
      </c>
      <c r="D488" s="2">
        <v>1</v>
      </c>
      <c r="E488" s="1" t="str">
        <f t="shared" si="50"/>
        <v>First Class</v>
      </c>
      <c r="F488" s="2" t="s">
        <v>668</v>
      </c>
      <c r="G488" s="2" t="s">
        <v>17</v>
      </c>
      <c r="H488" s="2">
        <v>35</v>
      </c>
      <c r="I488" s="1" t="str">
        <f t="shared" si="51"/>
        <v>Middle-aged Adult</v>
      </c>
      <c r="J488" s="2">
        <v>1</v>
      </c>
      <c r="K488" s="1" t="str">
        <f t="shared" si="52"/>
        <v>Got Sibling/Spouse</v>
      </c>
      <c r="L488" s="2">
        <v>0</v>
      </c>
      <c r="M488" s="1" t="str">
        <f t="shared" si="53"/>
        <v>No Parent/Child</v>
      </c>
      <c r="N488" s="2">
        <v>19943</v>
      </c>
      <c r="O488" s="2">
        <v>90</v>
      </c>
      <c r="P488" s="1" t="str">
        <f t="shared" si="54"/>
        <v>High Fare</v>
      </c>
      <c r="Q488" s="2" t="s">
        <v>15</v>
      </c>
      <c r="R488" s="1" t="str">
        <f t="shared" si="55"/>
        <v>Southampton</v>
      </c>
    </row>
    <row r="489" spans="1:18" x14ac:dyDescent="0.3">
      <c r="A489" s="2">
        <v>488</v>
      </c>
      <c r="B489" s="4">
        <v>0</v>
      </c>
      <c r="C489" s="1" t="str">
        <f t="shared" si="49"/>
        <v>Dead</v>
      </c>
      <c r="D489" s="2">
        <v>1</v>
      </c>
      <c r="E489" s="1" t="str">
        <f t="shared" si="50"/>
        <v>First Class</v>
      </c>
      <c r="F489" s="2" t="s">
        <v>669</v>
      </c>
      <c r="G489" s="2" t="s">
        <v>13</v>
      </c>
      <c r="H489" s="2">
        <v>58</v>
      </c>
      <c r="I489" s="1" t="str">
        <f t="shared" si="51"/>
        <v>Elderly</v>
      </c>
      <c r="J489" s="2">
        <v>0</v>
      </c>
      <c r="K489" s="1" t="str">
        <f t="shared" si="52"/>
        <v>No Sibling/Spouse</v>
      </c>
      <c r="L489" s="2">
        <v>0</v>
      </c>
      <c r="M489" s="1" t="str">
        <f t="shared" si="53"/>
        <v>No Parent/Child</v>
      </c>
      <c r="N489" s="2">
        <v>11771</v>
      </c>
      <c r="O489" s="2">
        <v>29.7</v>
      </c>
      <c r="P489" s="1" t="str">
        <f t="shared" si="54"/>
        <v>High Fare</v>
      </c>
      <c r="Q489" s="2" t="s">
        <v>20</v>
      </c>
      <c r="R489" s="1" t="str">
        <f t="shared" si="55"/>
        <v>Cherbourg</v>
      </c>
    </row>
    <row r="490" spans="1:18" x14ac:dyDescent="0.3">
      <c r="A490" s="2">
        <v>489</v>
      </c>
      <c r="B490" s="4">
        <v>0</v>
      </c>
      <c r="C490" s="1" t="str">
        <f t="shared" si="49"/>
        <v>Dead</v>
      </c>
      <c r="D490" s="2">
        <v>3</v>
      </c>
      <c r="E490" s="1" t="str">
        <f t="shared" si="50"/>
        <v>Third Class</v>
      </c>
      <c r="F490" s="2" t="s">
        <v>671</v>
      </c>
      <c r="G490" s="2" t="s">
        <v>13</v>
      </c>
      <c r="H490" s="2">
        <v>30</v>
      </c>
      <c r="I490" s="1" t="str">
        <f t="shared" si="51"/>
        <v>Young Adult</v>
      </c>
      <c r="J490" s="2">
        <v>0</v>
      </c>
      <c r="K490" s="1" t="str">
        <f t="shared" si="52"/>
        <v>No Sibling/Spouse</v>
      </c>
      <c r="L490" s="2">
        <v>0</v>
      </c>
      <c r="M490" s="1" t="str">
        <f t="shared" si="53"/>
        <v>No Parent/Child</v>
      </c>
      <c r="N490" s="2" t="s">
        <v>672</v>
      </c>
      <c r="O490" s="2">
        <v>8.0500000000000007</v>
      </c>
      <c r="P490" s="1" t="str">
        <f t="shared" si="54"/>
        <v>Low Fare</v>
      </c>
      <c r="Q490" s="2" t="s">
        <v>15</v>
      </c>
      <c r="R490" s="1" t="str">
        <f t="shared" si="55"/>
        <v>Southampton</v>
      </c>
    </row>
    <row r="491" spans="1:18" x14ac:dyDescent="0.3">
      <c r="A491" s="2">
        <v>490</v>
      </c>
      <c r="B491" s="4">
        <v>1</v>
      </c>
      <c r="C491" s="1" t="str">
        <f t="shared" si="49"/>
        <v>Survived</v>
      </c>
      <c r="D491" s="2">
        <v>3</v>
      </c>
      <c r="E491" s="1" t="str">
        <f t="shared" si="50"/>
        <v>Third Class</v>
      </c>
      <c r="F491" s="2" t="s">
        <v>1178</v>
      </c>
      <c r="G491" s="2" t="s">
        <v>13</v>
      </c>
      <c r="H491" s="2">
        <v>9</v>
      </c>
      <c r="I491" s="1" t="str">
        <f t="shared" si="51"/>
        <v>Young Adult</v>
      </c>
      <c r="J491" s="2">
        <v>1</v>
      </c>
      <c r="K491" s="1" t="str">
        <f t="shared" si="52"/>
        <v>Got Sibling/Spouse</v>
      </c>
      <c r="L491" s="2">
        <v>1</v>
      </c>
      <c r="M491" s="1" t="str">
        <f t="shared" si="53"/>
        <v>Got Parent/Child</v>
      </c>
      <c r="N491" s="2" t="s">
        <v>496</v>
      </c>
      <c r="O491" s="2">
        <v>15.9</v>
      </c>
      <c r="P491" s="1" t="str">
        <f t="shared" si="54"/>
        <v>Average Fare</v>
      </c>
      <c r="Q491" s="2" t="s">
        <v>15</v>
      </c>
      <c r="R491" s="1" t="str">
        <f t="shared" si="55"/>
        <v>Southampton</v>
      </c>
    </row>
    <row r="492" spans="1:18" x14ac:dyDescent="0.3">
      <c r="A492" s="2">
        <v>491</v>
      </c>
      <c r="B492" s="4">
        <v>0</v>
      </c>
      <c r="C492" s="1" t="str">
        <f t="shared" si="49"/>
        <v>Dead</v>
      </c>
      <c r="D492" s="2">
        <v>3</v>
      </c>
      <c r="E492" s="1" t="str">
        <f t="shared" si="50"/>
        <v>Third Class</v>
      </c>
      <c r="F492" s="2" t="s">
        <v>673</v>
      </c>
      <c r="G492" s="2" t="s">
        <v>13</v>
      </c>
      <c r="I492" s="1" t="str">
        <f t="shared" si="51"/>
        <v>No age</v>
      </c>
      <c r="J492" s="2">
        <v>1</v>
      </c>
      <c r="K492" s="1" t="str">
        <f t="shared" si="52"/>
        <v>Got Sibling/Spouse</v>
      </c>
      <c r="L492" s="2">
        <v>0</v>
      </c>
      <c r="M492" s="1" t="str">
        <f t="shared" si="53"/>
        <v>No Parent/Child</v>
      </c>
      <c r="N492" s="2">
        <v>65304</v>
      </c>
      <c r="O492" s="2">
        <v>19.966699999999999</v>
      </c>
      <c r="P492" s="1" t="str">
        <f t="shared" si="54"/>
        <v>Average Fare</v>
      </c>
      <c r="Q492" s="2" t="s">
        <v>15</v>
      </c>
      <c r="R492" s="1" t="str">
        <f t="shared" si="55"/>
        <v>Southampton</v>
      </c>
    </row>
    <row r="493" spans="1:18" x14ac:dyDescent="0.3">
      <c r="A493" s="2">
        <v>492</v>
      </c>
      <c r="B493" s="4">
        <v>0</v>
      </c>
      <c r="C493" s="1" t="str">
        <f t="shared" si="49"/>
        <v>Dead</v>
      </c>
      <c r="D493" s="2">
        <v>3</v>
      </c>
      <c r="E493" s="1" t="str">
        <f t="shared" si="50"/>
        <v>Third Class</v>
      </c>
      <c r="F493" s="2" t="s">
        <v>674</v>
      </c>
      <c r="G493" s="2" t="s">
        <v>13</v>
      </c>
      <c r="H493" s="2">
        <v>21</v>
      </c>
      <c r="I493" s="1" t="str">
        <f t="shared" si="51"/>
        <v>Young Adult</v>
      </c>
      <c r="J493" s="2">
        <v>0</v>
      </c>
      <c r="K493" s="1" t="str">
        <f t="shared" si="52"/>
        <v>No Sibling/Spouse</v>
      </c>
      <c r="L493" s="2">
        <v>0</v>
      </c>
      <c r="M493" s="1" t="str">
        <f t="shared" si="53"/>
        <v>No Parent/Child</v>
      </c>
      <c r="N493" s="2" t="s">
        <v>675</v>
      </c>
      <c r="O493" s="2">
        <v>7.25</v>
      </c>
      <c r="P493" s="1" t="str">
        <f t="shared" si="54"/>
        <v>Low Fare</v>
      </c>
      <c r="Q493" s="2" t="s">
        <v>15</v>
      </c>
      <c r="R493" s="1" t="str">
        <f t="shared" si="55"/>
        <v>Southampton</v>
      </c>
    </row>
    <row r="494" spans="1:18" x14ac:dyDescent="0.3">
      <c r="A494" s="2">
        <v>493</v>
      </c>
      <c r="B494" s="4">
        <v>0</v>
      </c>
      <c r="C494" s="1" t="str">
        <f t="shared" si="49"/>
        <v>Dead</v>
      </c>
      <c r="D494" s="2">
        <v>1</v>
      </c>
      <c r="E494" s="1" t="str">
        <f t="shared" si="50"/>
        <v>First Class</v>
      </c>
      <c r="F494" s="2" t="s">
        <v>676</v>
      </c>
      <c r="G494" s="2" t="s">
        <v>13</v>
      </c>
      <c r="H494" s="2">
        <v>55</v>
      </c>
      <c r="I494" s="1" t="str">
        <f t="shared" si="51"/>
        <v>Elderly</v>
      </c>
      <c r="J494" s="2">
        <v>0</v>
      </c>
      <c r="K494" s="1" t="str">
        <f t="shared" si="52"/>
        <v>No Sibling/Spouse</v>
      </c>
      <c r="L494" s="2">
        <v>0</v>
      </c>
      <c r="M494" s="1" t="str">
        <f t="shared" si="53"/>
        <v>No Parent/Child</v>
      </c>
      <c r="N494" s="2">
        <v>113787</v>
      </c>
      <c r="O494" s="2">
        <v>30.5</v>
      </c>
      <c r="P494" s="1" t="str">
        <f t="shared" si="54"/>
        <v>High Fare</v>
      </c>
      <c r="Q494" s="2" t="s">
        <v>15</v>
      </c>
      <c r="R494" s="1" t="str">
        <f t="shared" si="55"/>
        <v>Southampton</v>
      </c>
    </row>
    <row r="495" spans="1:18" x14ac:dyDescent="0.3">
      <c r="A495" s="2">
        <v>494</v>
      </c>
      <c r="B495" s="4">
        <v>0</v>
      </c>
      <c r="C495" s="1" t="str">
        <f t="shared" si="49"/>
        <v>Dead</v>
      </c>
      <c r="D495" s="2">
        <v>1</v>
      </c>
      <c r="E495" s="1" t="str">
        <f t="shared" si="50"/>
        <v>First Class</v>
      </c>
      <c r="F495" s="2" t="s">
        <v>678</v>
      </c>
      <c r="G495" s="2" t="s">
        <v>13</v>
      </c>
      <c r="H495" s="2">
        <v>71</v>
      </c>
      <c r="I495" s="1" t="str">
        <f t="shared" si="51"/>
        <v>Elderly</v>
      </c>
      <c r="J495" s="2">
        <v>0</v>
      </c>
      <c r="K495" s="1" t="str">
        <f t="shared" si="52"/>
        <v>No Sibling/Spouse</v>
      </c>
      <c r="L495" s="2">
        <v>0</v>
      </c>
      <c r="M495" s="1" t="str">
        <f t="shared" si="53"/>
        <v>No Parent/Child</v>
      </c>
      <c r="N495" s="2" t="s">
        <v>679</v>
      </c>
      <c r="O495" s="2">
        <v>49.504199999999997</v>
      </c>
      <c r="P495" s="1" t="str">
        <f t="shared" si="54"/>
        <v>High Fare</v>
      </c>
      <c r="Q495" s="2" t="s">
        <v>20</v>
      </c>
      <c r="R495" s="1" t="str">
        <f t="shared" si="55"/>
        <v>Cherbourg</v>
      </c>
    </row>
    <row r="496" spans="1:18" x14ac:dyDescent="0.3">
      <c r="A496" s="2">
        <v>495</v>
      </c>
      <c r="B496" s="4">
        <v>0</v>
      </c>
      <c r="C496" s="1" t="str">
        <f t="shared" si="49"/>
        <v>Dead</v>
      </c>
      <c r="D496" s="2">
        <v>3</v>
      </c>
      <c r="E496" s="1" t="str">
        <f t="shared" si="50"/>
        <v>Third Class</v>
      </c>
      <c r="F496" s="2" t="s">
        <v>680</v>
      </c>
      <c r="G496" s="2" t="s">
        <v>13</v>
      </c>
      <c r="H496" s="2">
        <v>21</v>
      </c>
      <c r="I496" s="1" t="str">
        <f t="shared" si="51"/>
        <v>Young Adult</v>
      </c>
      <c r="J496" s="2">
        <v>0</v>
      </c>
      <c r="K496" s="1" t="str">
        <f t="shared" si="52"/>
        <v>No Sibling/Spouse</v>
      </c>
      <c r="L496" s="2">
        <v>0</v>
      </c>
      <c r="M496" s="1" t="str">
        <f t="shared" si="53"/>
        <v>No Parent/Child</v>
      </c>
      <c r="N496" s="2" t="s">
        <v>681</v>
      </c>
      <c r="O496" s="2">
        <v>8.0500000000000007</v>
      </c>
      <c r="P496" s="1" t="str">
        <f t="shared" si="54"/>
        <v>Low Fare</v>
      </c>
      <c r="Q496" s="2" t="s">
        <v>15</v>
      </c>
      <c r="R496" s="1" t="str">
        <f t="shared" si="55"/>
        <v>Southampton</v>
      </c>
    </row>
    <row r="497" spans="1:18" x14ac:dyDescent="0.3">
      <c r="A497" s="2">
        <v>496</v>
      </c>
      <c r="B497" s="4">
        <v>0</v>
      </c>
      <c r="C497" s="1" t="str">
        <f t="shared" si="49"/>
        <v>Dead</v>
      </c>
      <c r="D497" s="2">
        <v>3</v>
      </c>
      <c r="E497" s="1" t="str">
        <f t="shared" si="50"/>
        <v>Third Class</v>
      </c>
      <c r="F497" s="2" t="s">
        <v>682</v>
      </c>
      <c r="G497" s="2" t="s">
        <v>13</v>
      </c>
      <c r="I497" s="1" t="str">
        <f t="shared" si="51"/>
        <v>No age</v>
      </c>
      <c r="J497" s="2">
        <v>0</v>
      </c>
      <c r="K497" s="1" t="str">
        <f t="shared" si="52"/>
        <v>No Sibling/Spouse</v>
      </c>
      <c r="L497" s="2">
        <v>0</v>
      </c>
      <c r="M497" s="1" t="str">
        <f t="shared" si="53"/>
        <v>No Parent/Child</v>
      </c>
      <c r="N497" s="2">
        <v>2627</v>
      </c>
      <c r="O497" s="2">
        <v>14.458299999999999</v>
      </c>
      <c r="P497" s="1" t="str">
        <f t="shared" si="54"/>
        <v>Average Fare</v>
      </c>
      <c r="Q497" s="2" t="s">
        <v>20</v>
      </c>
      <c r="R497" s="1" t="str">
        <f t="shared" si="55"/>
        <v>Cherbourg</v>
      </c>
    </row>
    <row r="498" spans="1:18" x14ac:dyDescent="0.3">
      <c r="A498" s="2">
        <v>497</v>
      </c>
      <c r="B498" s="4">
        <v>1</v>
      </c>
      <c r="C498" s="1" t="str">
        <f t="shared" si="49"/>
        <v>Survived</v>
      </c>
      <c r="D498" s="2">
        <v>1</v>
      </c>
      <c r="E498" s="1" t="str">
        <f t="shared" si="50"/>
        <v>First Class</v>
      </c>
      <c r="F498" s="2" t="s">
        <v>683</v>
      </c>
      <c r="G498" s="2" t="s">
        <v>17</v>
      </c>
      <c r="H498" s="2">
        <v>54</v>
      </c>
      <c r="I498" s="1" t="str">
        <f t="shared" si="51"/>
        <v>Elderly</v>
      </c>
      <c r="J498" s="2">
        <v>1</v>
      </c>
      <c r="K498" s="1" t="str">
        <f t="shared" si="52"/>
        <v>Got Sibling/Spouse</v>
      </c>
      <c r="L498" s="2">
        <v>0</v>
      </c>
      <c r="M498" s="1" t="str">
        <f t="shared" si="53"/>
        <v>No Parent/Child</v>
      </c>
      <c r="N498" s="2">
        <v>36947</v>
      </c>
      <c r="O498" s="2">
        <v>78.2667</v>
      </c>
      <c r="P498" s="1" t="str">
        <f t="shared" si="54"/>
        <v>High Fare</v>
      </c>
      <c r="Q498" s="2" t="s">
        <v>20</v>
      </c>
      <c r="R498" s="1" t="str">
        <f t="shared" si="55"/>
        <v>Cherbourg</v>
      </c>
    </row>
    <row r="499" spans="1:18" x14ac:dyDescent="0.3">
      <c r="A499" s="2">
        <v>498</v>
      </c>
      <c r="B499" s="4">
        <v>0</v>
      </c>
      <c r="C499" s="1" t="str">
        <f t="shared" si="49"/>
        <v>Dead</v>
      </c>
      <c r="D499" s="2">
        <v>3</v>
      </c>
      <c r="E499" s="1" t="str">
        <f t="shared" si="50"/>
        <v>Third Class</v>
      </c>
      <c r="F499" s="2" t="s">
        <v>685</v>
      </c>
      <c r="G499" s="2" t="s">
        <v>13</v>
      </c>
      <c r="I499" s="1" t="str">
        <f t="shared" si="51"/>
        <v>No age</v>
      </c>
      <c r="J499" s="2">
        <v>0</v>
      </c>
      <c r="K499" s="1" t="str">
        <f t="shared" si="52"/>
        <v>No Sibling/Spouse</v>
      </c>
      <c r="L499" s="2">
        <v>0</v>
      </c>
      <c r="M499" s="1" t="str">
        <f t="shared" si="53"/>
        <v>No Parent/Child</v>
      </c>
      <c r="N499" s="2" t="s">
        <v>686</v>
      </c>
      <c r="O499" s="2">
        <v>15.1</v>
      </c>
      <c r="P499" s="1" t="str">
        <f t="shared" si="54"/>
        <v>Average Fare</v>
      </c>
      <c r="Q499" s="2" t="s">
        <v>15</v>
      </c>
      <c r="R499" s="1" t="str">
        <f t="shared" si="55"/>
        <v>Southampton</v>
      </c>
    </row>
    <row r="500" spans="1:18" x14ac:dyDescent="0.3">
      <c r="A500" s="2">
        <v>499</v>
      </c>
      <c r="B500" s="4">
        <v>0</v>
      </c>
      <c r="C500" s="1" t="str">
        <f t="shared" si="49"/>
        <v>Dead</v>
      </c>
      <c r="D500" s="2">
        <v>1</v>
      </c>
      <c r="E500" s="1" t="str">
        <f t="shared" si="50"/>
        <v>First Class</v>
      </c>
      <c r="F500" s="2" t="s">
        <v>687</v>
      </c>
      <c r="G500" s="2" t="s">
        <v>17</v>
      </c>
      <c r="H500" s="2">
        <v>25</v>
      </c>
      <c r="I500" s="1" t="str">
        <f t="shared" si="51"/>
        <v>Young Adult</v>
      </c>
      <c r="J500" s="2">
        <v>1</v>
      </c>
      <c r="K500" s="1" t="str">
        <f t="shared" si="52"/>
        <v>Got Sibling/Spouse</v>
      </c>
      <c r="L500" s="2">
        <v>2</v>
      </c>
      <c r="M500" s="1" t="str">
        <f t="shared" si="53"/>
        <v>Got Parent/Child</v>
      </c>
      <c r="N500" s="2">
        <v>113781</v>
      </c>
      <c r="O500" s="2">
        <v>151.55000000000001</v>
      </c>
      <c r="P500" s="1" t="str">
        <f t="shared" si="54"/>
        <v>High Fare</v>
      </c>
      <c r="Q500" s="2" t="s">
        <v>15</v>
      </c>
      <c r="R500" s="1" t="str">
        <f t="shared" si="55"/>
        <v>Southampton</v>
      </c>
    </row>
    <row r="501" spans="1:18" x14ac:dyDescent="0.3">
      <c r="A501" s="2">
        <v>500</v>
      </c>
      <c r="B501" s="4">
        <v>0</v>
      </c>
      <c r="C501" s="1" t="str">
        <f t="shared" si="49"/>
        <v>Dead</v>
      </c>
      <c r="D501" s="2">
        <v>3</v>
      </c>
      <c r="E501" s="1" t="str">
        <f t="shared" si="50"/>
        <v>Third Class</v>
      </c>
      <c r="F501" s="2" t="s">
        <v>688</v>
      </c>
      <c r="G501" s="2" t="s">
        <v>13</v>
      </c>
      <c r="H501" s="2">
        <v>24</v>
      </c>
      <c r="I501" s="1" t="str">
        <f t="shared" si="51"/>
        <v>Young Adult</v>
      </c>
      <c r="J501" s="2">
        <v>0</v>
      </c>
      <c r="K501" s="1" t="str">
        <f t="shared" si="52"/>
        <v>No Sibling/Spouse</v>
      </c>
      <c r="L501" s="2">
        <v>0</v>
      </c>
      <c r="M501" s="1" t="str">
        <f t="shared" si="53"/>
        <v>No Parent/Child</v>
      </c>
      <c r="N501" s="2">
        <v>350035</v>
      </c>
      <c r="O501" s="2">
        <v>7.7957999999999998</v>
      </c>
      <c r="P501" s="1" t="str">
        <f t="shared" si="54"/>
        <v>Low Fare</v>
      </c>
      <c r="Q501" s="2" t="s">
        <v>15</v>
      </c>
      <c r="R501" s="1" t="str">
        <f t="shared" si="55"/>
        <v>Southampton</v>
      </c>
    </row>
    <row r="502" spans="1:18" x14ac:dyDescent="0.3">
      <c r="A502" s="2">
        <v>501</v>
      </c>
      <c r="B502" s="4">
        <v>0</v>
      </c>
      <c r="C502" s="1" t="str">
        <f t="shared" si="49"/>
        <v>Dead</v>
      </c>
      <c r="D502" s="2">
        <v>3</v>
      </c>
      <c r="E502" s="1" t="str">
        <f t="shared" si="50"/>
        <v>Third Class</v>
      </c>
      <c r="F502" s="2" t="s">
        <v>689</v>
      </c>
      <c r="G502" s="2" t="s">
        <v>13</v>
      </c>
      <c r="H502" s="2">
        <v>17</v>
      </c>
      <c r="I502" s="1" t="str">
        <f t="shared" si="51"/>
        <v>Young Adult</v>
      </c>
      <c r="J502" s="2">
        <v>0</v>
      </c>
      <c r="K502" s="1" t="str">
        <f t="shared" si="52"/>
        <v>No Sibling/Spouse</v>
      </c>
      <c r="L502" s="2">
        <v>0</v>
      </c>
      <c r="M502" s="1" t="str">
        <f t="shared" si="53"/>
        <v>No Parent/Child</v>
      </c>
      <c r="N502" s="2">
        <v>315086</v>
      </c>
      <c r="O502" s="2">
        <v>8.6624999999999996</v>
      </c>
      <c r="P502" s="1" t="str">
        <f t="shared" si="54"/>
        <v>Low Fare</v>
      </c>
      <c r="Q502" s="2" t="s">
        <v>15</v>
      </c>
      <c r="R502" s="1" t="str">
        <f t="shared" si="55"/>
        <v>Southampton</v>
      </c>
    </row>
    <row r="503" spans="1:18" x14ac:dyDescent="0.3">
      <c r="A503" s="2">
        <v>502</v>
      </c>
      <c r="B503" s="4">
        <v>0</v>
      </c>
      <c r="C503" s="1" t="str">
        <f t="shared" si="49"/>
        <v>Dead</v>
      </c>
      <c r="D503" s="2">
        <v>3</v>
      </c>
      <c r="E503" s="1" t="str">
        <f t="shared" si="50"/>
        <v>Third Class</v>
      </c>
      <c r="F503" s="2" t="s">
        <v>690</v>
      </c>
      <c r="G503" s="2" t="s">
        <v>17</v>
      </c>
      <c r="H503" s="2">
        <v>21</v>
      </c>
      <c r="I503" s="1" t="str">
        <f t="shared" si="51"/>
        <v>Young Adult</v>
      </c>
      <c r="J503" s="2">
        <v>0</v>
      </c>
      <c r="K503" s="1" t="str">
        <f t="shared" si="52"/>
        <v>No Sibling/Spouse</v>
      </c>
      <c r="L503" s="2">
        <v>0</v>
      </c>
      <c r="M503" s="1" t="str">
        <f t="shared" si="53"/>
        <v>No Parent/Child</v>
      </c>
      <c r="N503" s="2">
        <v>364846</v>
      </c>
      <c r="O503" s="2">
        <v>7.75</v>
      </c>
      <c r="P503" s="1" t="str">
        <f t="shared" si="54"/>
        <v>Low Fare</v>
      </c>
      <c r="Q503" s="2" t="s">
        <v>27</v>
      </c>
      <c r="R503" s="1" t="str">
        <f t="shared" si="55"/>
        <v>Queenstown</v>
      </c>
    </row>
    <row r="504" spans="1:18" x14ac:dyDescent="0.3">
      <c r="A504" s="2">
        <v>503</v>
      </c>
      <c r="B504" s="4">
        <v>0</v>
      </c>
      <c r="C504" s="1" t="str">
        <f t="shared" si="49"/>
        <v>Dead</v>
      </c>
      <c r="D504" s="2">
        <v>3</v>
      </c>
      <c r="E504" s="1" t="str">
        <f t="shared" si="50"/>
        <v>Third Class</v>
      </c>
      <c r="F504" s="2" t="s">
        <v>691</v>
      </c>
      <c r="G504" s="2" t="s">
        <v>17</v>
      </c>
      <c r="I504" s="1" t="str">
        <f t="shared" si="51"/>
        <v>No age</v>
      </c>
      <c r="J504" s="2">
        <v>0</v>
      </c>
      <c r="K504" s="1" t="str">
        <f t="shared" si="52"/>
        <v>No Sibling/Spouse</v>
      </c>
      <c r="L504" s="2">
        <v>0</v>
      </c>
      <c r="M504" s="1" t="str">
        <f t="shared" si="53"/>
        <v>No Parent/Child</v>
      </c>
      <c r="N504" s="2">
        <v>330909</v>
      </c>
      <c r="O504" s="2">
        <v>7.6292</v>
      </c>
      <c r="P504" s="1" t="str">
        <f t="shared" si="54"/>
        <v>Low Fare</v>
      </c>
      <c r="Q504" s="2" t="s">
        <v>27</v>
      </c>
      <c r="R504" s="1" t="str">
        <f t="shared" si="55"/>
        <v>Queenstown</v>
      </c>
    </row>
    <row r="505" spans="1:18" x14ac:dyDescent="0.3">
      <c r="A505" s="2">
        <v>504</v>
      </c>
      <c r="B505" s="4">
        <v>0</v>
      </c>
      <c r="C505" s="1" t="str">
        <f t="shared" si="49"/>
        <v>Dead</v>
      </c>
      <c r="D505" s="2">
        <v>3</v>
      </c>
      <c r="E505" s="1" t="str">
        <f t="shared" si="50"/>
        <v>Third Class</v>
      </c>
      <c r="F505" s="2" t="s">
        <v>692</v>
      </c>
      <c r="G505" s="2" t="s">
        <v>17</v>
      </c>
      <c r="H505" s="2">
        <v>37</v>
      </c>
      <c r="I505" s="1" t="str">
        <f t="shared" si="51"/>
        <v>Middle-aged Adult</v>
      </c>
      <c r="J505" s="2">
        <v>0</v>
      </c>
      <c r="K505" s="1" t="str">
        <f t="shared" si="52"/>
        <v>No Sibling/Spouse</v>
      </c>
      <c r="L505" s="2">
        <v>0</v>
      </c>
      <c r="M505" s="1" t="str">
        <f t="shared" si="53"/>
        <v>No Parent/Child</v>
      </c>
      <c r="N505" s="2">
        <v>4135</v>
      </c>
      <c r="O505" s="2">
        <v>9.5875000000000004</v>
      </c>
      <c r="P505" s="1" t="str">
        <f t="shared" si="54"/>
        <v>Low Fare</v>
      </c>
      <c r="Q505" s="2" t="s">
        <v>15</v>
      </c>
      <c r="R505" s="1" t="str">
        <f t="shared" si="55"/>
        <v>Southampton</v>
      </c>
    </row>
    <row r="506" spans="1:18" x14ac:dyDescent="0.3">
      <c r="A506" s="2">
        <v>505</v>
      </c>
      <c r="B506" s="4">
        <v>1</v>
      </c>
      <c r="C506" s="1" t="str">
        <f t="shared" si="49"/>
        <v>Survived</v>
      </c>
      <c r="D506" s="2">
        <v>1</v>
      </c>
      <c r="E506" s="1" t="str">
        <f t="shared" si="50"/>
        <v>First Class</v>
      </c>
      <c r="F506" s="2" t="s">
        <v>693</v>
      </c>
      <c r="G506" s="2" t="s">
        <v>17</v>
      </c>
      <c r="H506" s="2">
        <v>16</v>
      </c>
      <c r="I506" s="1" t="str">
        <f t="shared" si="51"/>
        <v>Young Adult</v>
      </c>
      <c r="J506" s="2">
        <v>0</v>
      </c>
      <c r="K506" s="1" t="str">
        <f t="shared" si="52"/>
        <v>No Sibling/Spouse</v>
      </c>
      <c r="L506" s="2">
        <v>0</v>
      </c>
      <c r="M506" s="1" t="str">
        <f t="shared" si="53"/>
        <v>No Parent/Child</v>
      </c>
      <c r="N506" s="2">
        <v>110152</v>
      </c>
      <c r="O506" s="2">
        <v>86.5</v>
      </c>
      <c r="P506" s="1" t="str">
        <f t="shared" si="54"/>
        <v>High Fare</v>
      </c>
      <c r="Q506" s="2" t="s">
        <v>15</v>
      </c>
      <c r="R506" s="1" t="str">
        <f t="shared" si="55"/>
        <v>Southampton</v>
      </c>
    </row>
    <row r="507" spans="1:18" x14ac:dyDescent="0.3">
      <c r="A507" s="2">
        <v>506</v>
      </c>
      <c r="B507" s="4">
        <v>0</v>
      </c>
      <c r="C507" s="1" t="str">
        <f t="shared" si="49"/>
        <v>Dead</v>
      </c>
      <c r="D507" s="2">
        <v>1</v>
      </c>
      <c r="E507" s="1" t="str">
        <f t="shared" si="50"/>
        <v>First Class</v>
      </c>
      <c r="F507" s="2" t="s">
        <v>695</v>
      </c>
      <c r="G507" s="2" t="s">
        <v>13</v>
      </c>
      <c r="H507" s="2">
        <v>18</v>
      </c>
      <c r="I507" s="1" t="str">
        <f t="shared" si="51"/>
        <v>Young Adult</v>
      </c>
      <c r="J507" s="2">
        <v>1</v>
      </c>
      <c r="K507" s="1" t="str">
        <f t="shared" si="52"/>
        <v>Got Sibling/Spouse</v>
      </c>
      <c r="L507" s="2">
        <v>0</v>
      </c>
      <c r="M507" s="1" t="str">
        <f t="shared" si="53"/>
        <v>No Parent/Child</v>
      </c>
      <c r="N507" s="2" t="s">
        <v>438</v>
      </c>
      <c r="O507" s="2">
        <v>108.9</v>
      </c>
      <c r="P507" s="1" t="str">
        <f t="shared" si="54"/>
        <v>High Fare</v>
      </c>
      <c r="Q507" s="2" t="s">
        <v>20</v>
      </c>
      <c r="R507" s="1" t="str">
        <f t="shared" si="55"/>
        <v>Cherbourg</v>
      </c>
    </row>
    <row r="508" spans="1:18" x14ac:dyDescent="0.3">
      <c r="A508" s="2">
        <v>507</v>
      </c>
      <c r="B508" s="4">
        <v>1</v>
      </c>
      <c r="C508" s="1" t="str">
        <f t="shared" si="49"/>
        <v>Survived</v>
      </c>
      <c r="D508" s="2">
        <v>2</v>
      </c>
      <c r="E508" s="1" t="str">
        <f t="shared" si="50"/>
        <v>Second Class</v>
      </c>
      <c r="F508" s="2" t="s">
        <v>696</v>
      </c>
      <c r="G508" s="2" t="s">
        <v>17</v>
      </c>
      <c r="H508" s="2">
        <v>33</v>
      </c>
      <c r="I508" s="1" t="str">
        <f t="shared" si="51"/>
        <v>Young Adult</v>
      </c>
      <c r="J508" s="2">
        <v>0</v>
      </c>
      <c r="K508" s="1" t="str">
        <f t="shared" si="52"/>
        <v>No Sibling/Spouse</v>
      </c>
      <c r="L508" s="2">
        <v>2</v>
      </c>
      <c r="M508" s="1" t="str">
        <f t="shared" si="53"/>
        <v>Got Parent/Child</v>
      </c>
      <c r="N508" s="2">
        <v>26360</v>
      </c>
      <c r="O508" s="2">
        <v>26</v>
      </c>
      <c r="P508" s="1" t="str">
        <f t="shared" si="54"/>
        <v>High Fare</v>
      </c>
      <c r="Q508" s="2" t="s">
        <v>15</v>
      </c>
      <c r="R508" s="1" t="str">
        <f t="shared" si="55"/>
        <v>Southampton</v>
      </c>
    </row>
    <row r="509" spans="1:18" x14ac:dyDescent="0.3">
      <c r="A509" s="2">
        <v>508</v>
      </c>
      <c r="B509" s="4">
        <v>1</v>
      </c>
      <c r="C509" s="1" t="str">
        <f t="shared" si="49"/>
        <v>Survived</v>
      </c>
      <c r="D509" s="2">
        <v>1</v>
      </c>
      <c r="E509" s="1" t="str">
        <f t="shared" si="50"/>
        <v>First Class</v>
      </c>
      <c r="F509" s="2" t="s">
        <v>1173</v>
      </c>
      <c r="G509" s="2" t="s">
        <v>13</v>
      </c>
      <c r="I509" s="1" t="str">
        <f t="shared" si="51"/>
        <v>No age</v>
      </c>
      <c r="J509" s="2">
        <v>0</v>
      </c>
      <c r="K509" s="1" t="str">
        <f t="shared" si="52"/>
        <v>No Sibling/Spouse</v>
      </c>
      <c r="L509" s="2">
        <v>0</v>
      </c>
      <c r="M509" s="1" t="str">
        <f t="shared" si="53"/>
        <v>No Parent/Child</v>
      </c>
      <c r="N509" s="2">
        <v>111427</v>
      </c>
      <c r="O509" s="2">
        <v>26.55</v>
      </c>
      <c r="P509" s="1" t="str">
        <f t="shared" si="54"/>
        <v>High Fare</v>
      </c>
      <c r="Q509" s="2" t="s">
        <v>15</v>
      </c>
      <c r="R509" s="1" t="str">
        <f t="shared" si="55"/>
        <v>Southampton</v>
      </c>
    </row>
    <row r="510" spans="1:18" x14ac:dyDescent="0.3">
      <c r="A510" s="2">
        <v>509</v>
      </c>
      <c r="B510" s="4">
        <v>0</v>
      </c>
      <c r="C510" s="1" t="str">
        <f t="shared" si="49"/>
        <v>Dead</v>
      </c>
      <c r="D510" s="2">
        <v>3</v>
      </c>
      <c r="E510" s="1" t="str">
        <f t="shared" si="50"/>
        <v>Third Class</v>
      </c>
      <c r="F510" s="2" t="s">
        <v>697</v>
      </c>
      <c r="G510" s="2" t="s">
        <v>13</v>
      </c>
      <c r="H510" s="2">
        <v>28</v>
      </c>
      <c r="I510" s="1" t="str">
        <f t="shared" si="51"/>
        <v>Young Adult</v>
      </c>
      <c r="J510" s="2">
        <v>0</v>
      </c>
      <c r="K510" s="1" t="str">
        <f t="shared" si="52"/>
        <v>No Sibling/Spouse</v>
      </c>
      <c r="L510" s="2">
        <v>0</v>
      </c>
      <c r="M510" s="1" t="str">
        <f t="shared" si="53"/>
        <v>No Parent/Child</v>
      </c>
      <c r="N510" s="2" t="s">
        <v>698</v>
      </c>
      <c r="O510" s="2">
        <v>22.524999999999999</v>
      </c>
      <c r="P510" s="1" t="str">
        <f t="shared" si="54"/>
        <v>High Fare</v>
      </c>
      <c r="Q510" s="2" t="s">
        <v>15</v>
      </c>
      <c r="R510" s="1" t="str">
        <f t="shared" si="55"/>
        <v>Southampton</v>
      </c>
    </row>
    <row r="511" spans="1:18" x14ac:dyDescent="0.3">
      <c r="A511" s="2">
        <v>510</v>
      </c>
      <c r="B511" s="4">
        <v>1</v>
      </c>
      <c r="C511" s="1" t="str">
        <f t="shared" si="49"/>
        <v>Survived</v>
      </c>
      <c r="D511" s="2">
        <v>3</v>
      </c>
      <c r="E511" s="1" t="str">
        <f t="shared" si="50"/>
        <v>Third Class</v>
      </c>
      <c r="F511" s="2" t="s">
        <v>699</v>
      </c>
      <c r="G511" s="2" t="s">
        <v>13</v>
      </c>
      <c r="H511" s="2">
        <v>26</v>
      </c>
      <c r="I511" s="1" t="str">
        <f t="shared" si="51"/>
        <v>Young Adult</v>
      </c>
      <c r="J511" s="2">
        <v>0</v>
      </c>
      <c r="K511" s="1" t="str">
        <f t="shared" si="52"/>
        <v>No Sibling/Spouse</v>
      </c>
      <c r="L511" s="2">
        <v>0</v>
      </c>
      <c r="M511" s="1" t="str">
        <f t="shared" si="53"/>
        <v>No Parent/Child</v>
      </c>
      <c r="N511" s="2">
        <v>1601</v>
      </c>
      <c r="O511" s="2">
        <v>56.495800000000003</v>
      </c>
      <c r="P511" s="1" t="str">
        <f t="shared" si="54"/>
        <v>High Fare</v>
      </c>
      <c r="Q511" s="2" t="s">
        <v>15</v>
      </c>
      <c r="R511" s="1" t="str">
        <f t="shared" si="55"/>
        <v>Southampton</v>
      </c>
    </row>
    <row r="512" spans="1:18" x14ac:dyDescent="0.3">
      <c r="A512" s="2">
        <v>511</v>
      </c>
      <c r="B512" s="4">
        <v>1</v>
      </c>
      <c r="C512" s="1" t="str">
        <f t="shared" si="49"/>
        <v>Survived</v>
      </c>
      <c r="D512" s="2">
        <v>3</v>
      </c>
      <c r="E512" s="1" t="str">
        <f t="shared" si="50"/>
        <v>Third Class</v>
      </c>
      <c r="F512" s="2" t="s">
        <v>700</v>
      </c>
      <c r="G512" s="2" t="s">
        <v>13</v>
      </c>
      <c r="H512" s="2">
        <v>29</v>
      </c>
      <c r="I512" s="1" t="str">
        <f t="shared" si="51"/>
        <v>Young Adult</v>
      </c>
      <c r="J512" s="2">
        <v>0</v>
      </c>
      <c r="K512" s="1" t="str">
        <f t="shared" si="52"/>
        <v>No Sibling/Spouse</v>
      </c>
      <c r="L512" s="2">
        <v>0</v>
      </c>
      <c r="M512" s="1" t="str">
        <f t="shared" si="53"/>
        <v>No Parent/Child</v>
      </c>
      <c r="N512" s="2">
        <v>382651</v>
      </c>
      <c r="O512" s="2">
        <v>7.75</v>
      </c>
      <c r="P512" s="1" t="str">
        <f t="shared" si="54"/>
        <v>Low Fare</v>
      </c>
      <c r="Q512" s="2" t="s">
        <v>27</v>
      </c>
      <c r="R512" s="1" t="str">
        <f t="shared" si="55"/>
        <v>Queenstown</v>
      </c>
    </row>
    <row r="513" spans="1:18" x14ac:dyDescent="0.3">
      <c r="A513" s="2">
        <v>512</v>
      </c>
      <c r="B513" s="4">
        <v>0</v>
      </c>
      <c r="C513" s="1" t="str">
        <f t="shared" si="49"/>
        <v>Dead</v>
      </c>
      <c r="D513" s="2">
        <v>3</v>
      </c>
      <c r="E513" s="1" t="str">
        <f t="shared" si="50"/>
        <v>Third Class</v>
      </c>
      <c r="F513" s="2" t="s">
        <v>701</v>
      </c>
      <c r="G513" s="2" t="s">
        <v>13</v>
      </c>
      <c r="I513" s="1" t="str">
        <f t="shared" si="51"/>
        <v>No age</v>
      </c>
      <c r="J513" s="2">
        <v>0</v>
      </c>
      <c r="K513" s="1" t="str">
        <f t="shared" si="52"/>
        <v>No Sibling/Spouse</v>
      </c>
      <c r="L513" s="2">
        <v>0</v>
      </c>
      <c r="M513" s="1" t="str">
        <f t="shared" si="53"/>
        <v>No Parent/Child</v>
      </c>
      <c r="N513" s="2" t="s">
        <v>702</v>
      </c>
      <c r="O513" s="2">
        <v>8.0500000000000007</v>
      </c>
      <c r="P513" s="1" t="str">
        <f t="shared" si="54"/>
        <v>Low Fare</v>
      </c>
      <c r="Q513" s="2" t="s">
        <v>15</v>
      </c>
      <c r="R513" s="1" t="str">
        <f t="shared" si="55"/>
        <v>Southampton</v>
      </c>
    </row>
    <row r="514" spans="1:18" x14ac:dyDescent="0.3">
      <c r="A514" s="2">
        <v>513</v>
      </c>
      <c r="B514" s="4">
        <v>1</v>
      </c>
      <c r="C514" s="1" t="str">
        <f t="shared" si="49"/>
        <v>Survived</v>
      </c>
      <c r="D514" s="2">
        <v>1</v>
      </c>
      <c r="E514" s="1" t="str">
        <f t="shared" si="50"/>
        <v>First Class</v>
      </c>
      <c r="F514" s="2" t="s">
        <v>703</v>
      </c>
      <c r="G514" s="2" t="s">
        <v>13</v>
      </c>
      <c r="H514" s="2">
        <v>36</v>
      </c>
      <c r="I514" s="1" t="str">
        <f t="shared" si="51"/>
        <v>Middle-aged Adult</v>
      </c>
      <c r="J514" s="2">
        <v>0</v>
      </c>
      <c r="K514" s="1" t="str">
        <f t="shared" si="52"/>
        <v>No Sibling/Spouse</v>
      </c>
      <c r="L514" s="2">
        <v>0</v>
      </c>
      <c r="M514" s="1" t="str">
        <f t="shared" si="53"/>
        <v>No Parent/Child</v>
      </c>
      <c r="N514" s="2" t="s">
        <v>704</v>
      </c>
      <c r="O514" s="2">
        <v>26.287500000000001</v>
      </c>
      <c r="P514" s="1" t="str">
        <f t="shared" si="54"/>
        <v>High Fare</v>
      </c>
      <c r="Q514" s="2" t="s">
        <v>15</v>
      </c>
      <c r="R514" s="1" t="str">
        <f t="shared" si="55"/>
        <v>Southampton</v>
      </c>
    </row>
    <row r="515" spans="1:18" x14ac:dyDescent="0.3">
      <c r="A515" s="2">
        <v>514</v>
      </c>
      <c r="B515" s="4">
        <v>1</v>
      </c>
      <c r="C515" s="1" t="str">
        <f t="shared" ref="C515:C578" si="56">IF(B515=0,"Dead", "Survived")</f>
        <v>Survived</v>
      </c>
      <c r="D515" s="2">
        <v>1</v>
      </c>
      <c r="E515" s="1" t="str">
        <f t="shared" ref="E515:E578" si="57">IF(D515=1, "First Class", IF(D515=2, "Second Class", "Third Class"))</f>
        <v>First Class</v>
      </c>
      <c r="F515" s="2" t="s">
        <v>706</v>
      </c>
      <c r="G515" s="2" t="s">
        <v>17</v>
      </c>
      <c r="H515" s="2">
        <v>54</v>
      </c>
      <c r="I515" s="1" t="str">
        <f t="shared" ref="I515:I578" si="58">IF(H515="","No age",IF(H515&lt;35,"Young Adult",IF(H515&lt;50,"Middle-aged Adult",IF(H515&lt;=13,"Child","Elderly"))))</f>
        <v>Elderly</v>
      </c>
      <c r="J515" s="2">
        <v>1</v>
      </c>
      <c r="K515" s="1" t="str">
        <f t="shared" ref="K515:K578" si="59">IF(J515&lt;=0, "No Sibling/Spouse","Got Sibling/Spouse")</f>
        <v>Got Sibling/Spouse</v>
      </c>
      <c r="L515" s="2">
        <v>0</v>
      </c>
      <c r="M515" s="1" t="str">
        <f t="shared" ref="M515:M578" si="60">IF(L515&lt;=0, "No Parent/Child","Got Parent/Child")</f>
        <v>No Parent/Child</v>
      </c>
      <c r="N515" s="2" t="s">
        <v>707</v>
      </c>
      <c r="O515" s="2">
        <v>59.4</v>
      </c>
      <c r="P515" s="1" t="str">
        <f t="shared" ref="P515:P578" si="61">IF(O515&lt;=10,"Low Fare",IF(O515&lt;=20,"Average Fare", "High Fare"))</f>
        <v>High Fare</v>
      </c>
      <c r="Q515" s="2" t="s">
        <v>20</v>
      </c>
      <c r="R515" s="1" t="str">
        <f t="shared" ref="R515:R578" si="62">IF(Q515="S","Southampton",IF(Q515="Q","Queenstown",IF(Q515="C","Cherbourg","Blank")))</f>
        <v>Cherbourg</v>
      </c>
    </row>
    <row r="516" spans="1:18" x14ac:dyDescent="0.3">
      <c r="A516" s="2">
        <v>515</v>
      </c>
      <c r="B516" s="4">
        <v>0</v>
      </c>
      <c r="C516" s="1" t="str">
        <f t="shared" si="56"/>
        <v>Dead</v>
      </c>
      <c r="D516" s="2">
        <v>3</v>
      </c>
      <c r="E516" s="1" t="str">
        <f t="shared" si="57"/>
        <v>Third Class</v>
      </c>
      <c r="F516" s="2" t="s">
        <v>708</v>
      </c>
      <c r="G516" s="2" t="s">
        <v>13</v>
      </c>
      <c r="H516" s="2">
        <v>24</v>
      </c>
      <c r="I516" s="1" t="str">
        <f t="shared" si="58"/>
        <v>Young Adult</v>
      </c>
      <c r="J516" s="2">
        <v>0</v>
      </c>
      <c r="K516" s="1" t="str">
        <f t="shared" si="59"/>
        <v>No Sibling/Spouse</v>
      </c>
      <c r="L516" s="2">
        <v>0</v>
      </c>
      <c r="M516" s="1" t="str">
        <f t="shared" si="60"/>
        <v>No Parent/Child</v>
      </c>
      <c r="N516" s="2">
        <v>349209</v>
      </c>
      <c r="O516" s="2">
        <v>7.4958</v>
      </c>
      <c r="P516" s="1" t="str">
        <f t="shared" si="61"/>
        <v>Low Fare</v>
      </c>
      <c r="Q516" s="2" t="s">
        <v>15</v>
      </c>
      <c r="R516" s="1" t="str">
        <f t="shared" si="62"/>
        <v>Southampton</v>
      </c>
    </row>
    <row r="517" spans="1:18" x14ac:dyDescent="0.3">
      <c r="A517" s="2">
        <v>516</v>
      </c>
      <c r="B517" s="4">
        <v>0</v>
      </c>
      <c r="C517" s="1" t="str">
        <f t="shared" si="56"/>
        <v>Dead</v>
      </c>
      <c r="D517" s="2">
        <v>1</v>
      </c>
      <c r="E517" s="1" t="str">
        <f t="shared" si="57"/>
        <v>First Class</v>
      </c>
      <c r="F517" s="2" t="s">
        <v>709</v>
      </c>
      <c r="G517" s="2" t="s">
        <v>13</v>
      </c>
      <c r="H517" s="2">
        <v>47</v>
      </c>
      <c r="I517" s="1" t="str">
        <f t="shared" si="58"/>
        <v>Middle-aged Adult</v>
      </c>
      <c r="J517" s="2">
        <v>0</v>
      </c>
      <c r="K517" s="1" t="str">
        <f t="shared" si="59"/>
        <v>No Sibling/Spouse</v>
      </c>
      <c r="L517" s="2">
        <v>0</v>
      </c>
      <c r="M517" s="1" t="str">
        <f t="shared" si="60"/>
        <v>No Parent/Child</v>
      </c>
      <c r="N517" s="2">
        <v>36967</v>
      </c>
      <c r="O517" s="2">
        <v>34.020800000000001</v>
      </c>
      <c r="P517" s="1" t="str">
        <f t="shared" si="61"/>
        <v>High Fare</v>
      </c>
      <c r="Q517" s="2" t="s">
        <v>15</v>
      </c>
      <c r="R517" s="1" t="str">
        <f t="shared" si="62"/>
        <v>Southampton</v>
      </c>
    </row>
    <row r="518" spans="1:18" x14ac:dyDescent="0.3">
      <c r="A518" s="2">
        <v>517</v>
      </c>
      <c r="B518" s="4">
        <v>1</v>
      </c>
      <c r="C518" s="1" t="str">
        <f t="shared" si="56"/>
        <v>Survived</v>
      </c>
      <c r="D518" s="2">
        <v>2</v>
      </c>
      <c r="E518" s="1" t="str">
        <f t="shared" si="57"/>
        <v>Second Class</v>
      </c>
      <c r="F518" s="2" t="s">
        <v>711</v>
      </c>
      <c r="G518" s="2" t="s">
        <v>17</v>
      </c>
      <c r="H518" s="2">
        <v>34</v>
      </c>
      <c r="I518" s="1" t="str">
        <f t="shared" si="58"/>
        <v>Young Adult</v>
      </c>
      <c r="J518" s="2">
        <v>0</v>
      </c>
      <c r="K518" s="1" t="str">
        <f t="shared" si="59"/>
        <v>No Sibling/Spouse</v>
      </c>
      <c r="L518" s="2">
        <v>0</v>
      </c>
      <c r="M518" s="1" t="str">
        <f t="shared" si="60"/>
        <v>No Parent/Child</v>
      </c>
      <c r="N518" s="2" t="s">
        <v>712</v>
      </c>
      <c r="O518" s="2">
        <v>10.5</v>
      </c>
      <c r="P518" s="1" t="str">
        <f t="shared" si="61"/>
        <v>Average Fare</v>
      </c>
      <c r="Q518" s="2" t="s">
        <v>15</v>
      </c>
      <c r="R518" s="1" t="str">
        <f t="shared" si="62"/>
        <v>Southampton</v>
      </c>
    </row>
    <row r="519" spans="1:18" x14ac:dyDescent="0.3">
      <c r="A519" s="2">
        <v>518</v>
      </c>
      <c r="B519" s="4">
        <v>0</v>
      </c>
      <c r="C519" s="1" t="str">
        <f t="shared" si="56"/>
        <v>Dead</v>
      </c>
      <c r="D519" s="2">
        <v>3</v>
      </c>
      <c r="E519" s="1" t="str">
        <f t="shared" si="57"/>
        <v>Third Class</v>
      </c>
      <c r="F519" s="2" t="s">
        <v>713</v>
      </c>
      <c r="G519" s="2" t="s">
        <v>13</v>
      </c>
      <c r="I519" s="1" t="str">
        <f t="shared" si="58"/>
        <v>No age</v>
      </c>
      <c r="J519" s="2">
        <v>0</v>
      </c>
      <c r="K519" s="1" t="str">
        <f t="shared" si="59"/>
        <v>No Sibling/Spouse</v>
      </c>
      <c r="L519" s="2">
        <v>0</v>
      </c>
      <c r="M519" s="1" t="str">
        <f t="shared" si="60"/>
        <v>No Parent/Child</v>
      </c>
      <c r="N519" s="2">
        <v>371110</v>
      </c>
      <c r="O519" s="2">
        <v>24.15</v>
      </c>
      <c r="P519" s="1" t="str">
        <f t="shared" si="61"/>
        <v>High Fare</v>
      </c>
      <c r="Q519" s="2" t="s">
        <v>27</v>
      </c>
      <c r="R519" s="1" t="str">
        <f t="shared" si="62"/>
        <v>Queenstown</v>
      </c>
    </row>
    <row r="520" spans="1:18" x14ac:dyDescent="0.3">
      <c r="A520" s="2">
        <v>519</v>
      </c>
      <c r="B520" s="4">
        <v>1</v>
      </c>
      <c r="C520" s="1" t="str">
        <f t="shared" si="56"/>
        <v>Survived</v>
      </c>
      <c r="D520" s="2">
        <v>2</v>
      </c>
      <c r="E520" s="1" t="str">
        <f t="shared" si="57"/>
        <v>Second Class</v>
      </c>
      <c r="F520" s="2" t="s">
        <v>1170</v>
      </c>
      <c r="G520" s="2" t="s">
        <v>17</v>
      </c>
      <c r="H520" s="2">
        <v>36</v>
      </c>
      <c r="I520" s="1" t="str">
        <f t="shared" si="58"/>
        <v>Middle-aged Adult</v>
      </c>
      <c r="J520" s="2">
        <v>1</v>
      </c>
      <c r="K520" s="1" t="str">
        <f t="shared" si="59"/>
        <v>Got Sibling/Spouse</v>
      </c>
      <c r="L520" s="2">
        <v>0</v>
      </c>
      <c r="M520" s="1" t="str">
        <f t="shared" si="60"/>
        <v>No Parent/Child</v>
      </c>
      <c r="N520" s="2">
        <v>226875</v>
      </c>
      <c r="O520" s="2">
        <v>26</v>
      </c>
      <c r="P520" s="1" t="str">
        <f t="shared" si="61"/>
        <v>High Fare</v>
      </c>
      <c r="Q520" s="2" t="s">
        <v>15</v>
      </c>
      <c r="R520" s="1" t="str">
        <f t="shared" si="62"/>
        <v>Southampton</v>
      </c>
    </row>
    <row r="521" spans="1:18" x14ac:dyDescent="0.3">
      <c r="A521" s="2">
        <v>520</v>
      </c>
      <c r="B521" s="4">
        <v>0</v>
      </c>
      <c r="C521" s="1" t="str">
        <f t="shared" si="56"/>
        <v>Dead</v>
      </c>
      <c r="D521" s="2">
        <v>3</v>
      </c>
      <c r="E521" s="1" t="str">
        <f t="shared" si="57"/>
        <v>Third Class</v>
      </c>
      <c r="F521" s="2" t="s">
        <v>714</v>
      </c>
      <c r="G521" s="2" t="s">
        <v>13</v>
      </c>
      <c r="H521" s="2">
        <v>32</v>
      </c>
      <c r="I521" s="1" t="str">
        <f t="shared" si="58"/>
        <v>Young Adult</v>
      </c>
      <c r="J521" s="2">
        <v>0</v>
      </c>
      <c r="K521" s="1" t="str">
        <f t="shared" si="59"/>
        <v>No Sibling/Spouse</v>
      </c>
      <c r="L521" s="2">
        <v>0</v>
      </c>
      <c r="M521" s="1" t="str">
        <f t="shared" si="60"/>
        <v>No Parent/Child</v>
      </c>
      <c r="N521" s="2">
        <v>349242</v>
      </c>
      <c r="O521" s="2">
        <v>7.8958000000000004</v>
      </c>
      <c r="P521" s="1" t="str">
        <f t="shared" si="61"/>
        <v>Low Fare</v>
      </c>
      <c r="Q521" s="2" t="s">
        <v>15</v>
      </c>
      <c r="R521" s="1" t="str">
        <f t="shared" si="62"/>
        <v>Southampton</v>
      </c>
    </row>
    <row r="522" spans="1:18" x14ac:dyDescent="0.3">
      <c r="A522" s="2">
        <v>521</v>
      </c>
      <c r="B522" s="4">
        <v>1</v>
      </c>
      <c r="C522" s="1" t="str">
        <f t="shared" si="56"/>
        <v>Survived</v>
      </c>
      <c r="D522" s="2">
        <v>1</v>
      </c>
      <c r="E522" s="1" t="str">
        <f t="shared" si="57"/>
        <v>First Class</v>
      </c>
      <c r="F522" s="2" t="s">
        <v>715</v>
      </c>
      <c r="G522" s="2" t="s">
        <v>17</v>
      </c>
      <c r="H522" s="2">
        <v>30</v>
      </c>
      <c r="I522" s="1" t="str">
        <f t="shared" si="58"/>
        <v>Young Adult</v>
      </c>
      <c r="J522" s="2">
        <v>0</v>
      </c>
      <c r="K522" s="1" t="str">
        <f t="shared" si="59"/>
        <v>No Sibling/Spouse</v>
      </c>
      <c r="L522" s="2">
        <v>0</v>
      </c>
      <c r="M522" s="1" t="str">
        <f t="shared" si="60"/>
        <v>No Parent/Child</v>
      </c>
      <c r="N522" s="2">
        <v>12749</v>
      </c>
      <c r="O522" s="2">
        <v>93.5</v>
      </c>
      <c r="P522" s="1" t="str">
        <f t="shared" si="61"/>
        <v>High Fare</v>
      </c>
      <c r="Q522" s="2" t="s">
        <v>15</v>
      </c>
      <c r="R522" s="1" t="str">
        <f t="shared" si="62"/>
        <v>Southampton</v>
      </c>
    </row>
    <row r="523" spans="1:18" x14ac:dyDescent="0.3">
      <c r="A523" s="2">
        <v>522</v>
      </c>
      <c r="B523" s="4">
        <v>0</v>
      </c>
      <c r="C523" s="1" t="str">
        <f t="shared" si="56"/>
        <v>Dead</v>
      </c>
      <c r="D523" s="2">
        <v>3</v>
      </c>
      <c r="E523" s="1" t="str">
        <f t="shared" si="57"/>
        <v>Third Class</v>
      </c>
      <c r="F523" s="2" t="s">
        <v>717</v>
      </c>
      <c r="G523" s="2" t="s">
        <v>13</v>
      </c>
      <c r="H523" s="2">
        <v>22</v>
      </c>
      <c r="I523" s="1" t="str">
        <f t="shared" si="58"/>
        <v>Young Adult</v>
      </c>
      <c r="J523" s="2">
        <v>0</v>
      </c>
      <c r="K523" s="1" t="str">
        <f t="shared" si="59"/>
        <v>No Sibling/Spouse</v>
      </c>
      <c r="L523" s="2">
        <v>0</v>
      </c>
      <c r="M523" s="1" t="str">
        <f t="shared" si="60"/>
        <v>No Parent/Child</v>
      </c>
      <c r="N523" s="2">
        <v>349252</v>
      </c>
      <c r="O523" s="2">
        <v>7.8958000000000004</v>
      </c>
      <c r="P523" s="1" t="str">
        <f t="shared" si="61"/>
        <v>Low Fare</v>
      </c>
      <c r="Q523" s="2" t="s">
        <v>15</v>
      </c>
      <c r="R523" s="1" t="str">
        <f t="shared" si="62"/>
        <v>Southampton</v>
      </c>
    </row>
    <row r="524" spans="1:18" x14ac:dyDescent="0.3">
      <c r="A524" s="2">
        <v>523</v>
      </c>
      <c r="B524" s="4">
        <v>0</v>
      </c>
      <c r="C524" s="1" t="str">
        <f t="shared" si="56"/>
        <v>Dead</v>
      </c>
      <c r="D524" s="2">
        <v>3</v>
      </c>
      <c r="E524" s="1" t="str">
        <f t="shared" si="57"/>
        <v>Third Class</v>
      </c>
      <c r="F524" s="2" t="s">
        <v>718</v>
      </c>
      <c r="G524" s="2" t="s">
        <v>13</v>
      </c>
      <c r="I524" s="1" t="str">
        <f t="shared" si="58"/>
        <v>No age</v>
      </c>
      <c r="J524" s="2">
        <v>0</v>
      </c>
      <c r="K524" s="1" t="str">
        <f t="shared" si="59"/>
        <v>No Sibling/Spouse</v>
      </c>
      <c r="L524" s="2">
        <v>0</v>
      </c>
      <c r="M524" s="1" t="str">
        <f t="shared" si="60"/>
        <v>No Parent/Child</v>
      </c>
      <c r="N524" s="2">
        <v>2624</v>
      </c>
      <c r="O524" s="2">
        <v>7.2249999999999996</v>
      </c>
      <c r="P524" s="1" t="str">
        <f t="shared" si="61"/>
        <v>Low Fare</v>
      </c>
      <c r="Q524" s="2" t="s">
        <v>20</v>
      </c>
      <c r="R524" s="1" t="str">
        <f t="shared" si="62"/>
        <v>Cherbourg</v>
      </c>
    </row>
    <row r="525" spans="1:18" x14ac:dyDescent="0.3">
      <c r="A525" s="2">
        <v>524</v>
      </c>
      <c r="B525" s="4">
        <v>1</v>
      </c>
      <c r="C525" s="1" t="str">
        <f t="shared" si="56"/>
        <v>Survived</v>
      </c>
      <c r="D525" s="2">
        <v>1</v>
      </c>
      <c r="E525" s="1" t="str">
        <f t="shared" si="57"/>
        <v>First Class</v>
      </c>
      <c r="F525" s="2" t="s">
        <v>719</v>
      </c>
      <c r="G525" s="2" t="s">
        <v>17</v>
      </c>
      <c r="H525" s="2">
        <v>44</v>
      </c>
      <c r="I525" s="1" t="str">
        <f t="shared" si="58"/>
        <v>Middle-aged Adult</v>
      </c>
      <c r="J525" s="2">
        <v>0</v>
      </c>
      <c r="K525" s="1" t="str">
        <f t="shared" si="59"/>
        <v>No Sibling/Spouse</v>
      </c>
      <c r="L525" s="2">
        <v>1</v>
      </c>
      <c r="M525" s="1" t="str">
        <f t="shared" si="60"/>
        <v>Got Parent/Child</v>
      </c>
      <c r="N525" s="2">
        <v>111361</v>
      </c>
      <c r="O525" s="2">
        <v>57.979199999999999</v>
      </c>
      <c r="P525" s="1" t="str">
        <f t="shared" si="61"/>
        <v>High Fare</v>
      </c>
      <c r="Q525" s="2" t="s">
        <v>20</v>
      </c>
      <c r="R525" s="1" t="str">
        <f t="shared" si="62"/>
        <v>Cherbourg</v>
      </c>
    </row>
    <row r="526" spans="1:18" x14ac:dyDescent="0.3">
      <c r="A526" s="2">
        <v>525</v>
      </c>
      <c r="B526" s="4">
        <v>0</v>
      </c>
      <c r="C526" s="1" t="str">
        <f t="shared" si="56"/>
        <v>Dead</v>
      </c>
      <c r="D526" s="2">
        <v>3</v>
      </c>
      <c r="E526" s="1" t="str">
        <f t="shared" si="57"/>
        <v>Third Class</v>
      </c>
      <c r="F526" s="2" t="s">
        <v>720</v>
      </c>
      <c r="G526" s="2" t="s">
        <v>13</v>
      </c>
      <c r="I526" s="1" t="str">
        <f t="shared" si="58"/>
        <v>No age</v>
      </c>
      <c r="J526" s="2">
        <v>0</v>
      </c>
      <c r="K526" s="1" t="str">
        <f t="shared" si="59"/>
        <v>No Sibling/Spouse</v>
      </c>
      <c r="L526" s="2">
        <v>0</v>
      </c>
      <c r="M526" s="1" t="str">
        <f t="shared" si="60"/>
        <v>No Parent/Child</v>
      </c>
      <c r="N526" s="2">
        <v>2700</v>
      </c>
      <c r="O526" s="2">
        <v>7.2291999999999996</v>
      </c>
      <c r="P526" s="1" t="str">
        <f t="shared" si="61"/>
        <v>Low Fare</v>
      </c>
      <c r="Q526" s="2" t="s">
        <v>20</v>
      </c>
      <c r="R526" s="1" t="str">
        <f t="shared" si="62"/>
        <v>Cherbourg</v>
      </c>
    </row>
    <row r="527" spans="1:18" x14ac:dyDescent="0.3">
      <c r="A527" s="2">
        <v>526</v>
      </c>
      <c r="B527" s="4">
        <v>0</v>
      </c>
      <c r="C527" s="1" t="str">
        <f t="shared" si="56"/>
        <v>Dead</v>
      </c>
      <c r="D527" s="2">
        <v>3</v>
      </c>
      <c r="E527" s="1" t="str">
        <f t="shared" si="57"/>
        <v>Third Class</v>
      </c>
      <c r="F527" s="2" t="s">
        <v>721</v>
      </c>
      <c r="G527" s="2" t="s">
        <v>13</v>
      </c>
      <c r="H527" s="2">
        <v>40.5</v>
      </c>
      <c r="I527" s="1" t="str">
        <f t="shared" si="58"/>
        <v>Middle-aged Adult</v>
      </c>
      <c r="J527" s="2">
        <v>0</v>
      </c>
      <c r="K527" s="1" t="str">
        <f t="shared" si="59"/>
        <v>No Sibling/Spouse</v>
      </c>
      <c r="L527" s="2">
        <v>0</v>
      </c>
      <c r="M527" s="1" t="str">
        <f t="shared" si="60"/>
        <v>No Parent/Child</v>
      </c>
      <c r="N527" s="2">
        <v>367232</v>
      </c>
      <c r="O527" s="2">
        <v>7.75</v>
      </c>
      <c r="P527" s="1" t="str">
        <f t="shared" si="61"/>
        <v>Low Fare</v>
      </c>
      <c r="Q527" s="2" t="s">
        <v>27</v>
      </c>
      <c r="R527" s="1" t="str">
        <f t="shared" si="62"/>
        <v>Queenstown</v>
      </c>
    </row>
    <row r="528" spans="1:18" x14ac:dyDescent="0.3">
      <c r="A528" s="2">
        <v>527</v>
      </c>
      <c r="B528" s="4">
        <v>1</v>
      </c>
      <c r="C528" s="1" t="str">
        <f t="shared" si="56"/>
        <v>Survived</v>
      </c>
      <c r="D528" s="2">
        <v>2</v>
      </c>
      <c r="E528" s="1" t="str">
        <f t="shared" si="57"/>
        <v>Second Class</v>
      </c>
      <c r="F528" s="2" t="s">
        <v>722</v>
      </c>
      <c r="G528" s="2" t="s">
        <v>17</v>
      </c>
      <c r="H528" s="2">
        <v>50</v>
      </c>
      <c r="I528" s="1" t="str">
        <f t="shared" si="58"/>
        <v>Elderly</v>
      </c>
      <c r="J528" s="2">
        <v>0</v>
      </c>
      <c r="K528" s="1" t="str">
        <f t="shared" si="59"/>
        <v>No Sibling/Spouse</v>
      </c>
      <c r="L528" s="2">
        <v>0</v>
      </c>
      <c r="M528" s="1" t="str">
        <f t="shared" si="60"/>
        <v>No Parent/Child</v>
      </c>
      <c r="N528" s="2" t="s">
        <v>723</v>
      </c>
      <c r="O528" s="2">
        <v>10.5</v>
      </c>
      <c r="P528" s="1" t="str">
        <f t="shared" si="61"/>
        <v>Average Fare</v>
      </c>
      <c r="Q528" s="2" t="s">
        <v>15</v>
      </c>
      <c r="R528" s="1" t="str">
        <f t="shared" si="62"/>
        <v>Southampton</v>
      </c>
    </row>
    <row r="529" spans="1:18" x14ac:dyDescent="0.3">
      <c r="A529" s="2">
        <v>528</v>
      </c>
      <c r="B529" s="4">
        <v>0</v>
      </c>
      <c r="C529" s="1" t="str">
        <f t="shared" si="56"/>
        <v>Dead</v>
      </c>
      <c r="D529" s="2">
        <v>1</v>
      </c>
      <c r="E529" s="1" t="str">
        <f t="shared" si="57"/>
        <v>First Class</v>
      </c>
      <c r="F529" s="2" t="s">
        <v>724</v>
      </c>
      <c r="G529" s="2" t="s">
        <v>13</v>
      </c>
      <c r="I529" s="1" t="str">
        <f t="shared" si="58"/>
        <v>No age</v>
      </c>
      <c r="J529" s="2">
        <v>0</v>
      </c>
      <c r="K529" s="1" t="str">
        <f t="shared" si="59"/>
        <v>No Sibling/Spouse</v>
      </c>
      <c r="L529" s="2">
        <v>0</v>
      </c>
      <c r="M529" s="1" t="str">
        <f t="shared" si="60"/>
        <v>No Parent/Child</v>
      </c>
      <c r="N529" s="2" t="s">
        <v>725</v>
      </c>
      <c r="O529" s="2">
        <v>221.7792</v>
      </c>
      <c r="P529" s="1" t="str">
        <f t="shared" si="61"/>
        <v>High Fare</v>
      </c>
      <c r="Q529" s="2" t="s">
        <v>15</v>
      </c>
      <c r="R529" s="1" t="str">
        <f t="shared" si="62"/>
        <v>Southampton</v>
      </c>
    </row>
    <row r="530" spans="1:18" x14ac:dyDescent="0.3">
      <c r="A530" s="2">
        <v>529</v>
      </c>
      <c r="B530" s="4">
        <v>0</v>
      </c>
      <c r="C530" s="1" t="str">
        <f t="shared" si="56"/>
        <v>Dead</v>
      </c>
      <c r="D530" s="2">
        <v>3</v>
      </c>
      <c r="E530" s="1" t="str">
        <f t="shared" si="57"/>
        <v>Third Class</v>
      </c>
      <c r="F530" s="2" t="s">
        <v>727</v>
      </c>
      <c r="G530" s="2" t="s">
        <v>13</v>
      </c>
      <c r="H530" s="2">
        <v>39</v>
      </c>
      <c r="I530" s="1" t="str">
        <f t="shared" si="58"/>
        <v>Middle-aged Adult</v>
      </c>
      <c r="J530" s="2">
        <v>0</v>
      </c>
      <c r="K530" s="1" t="str">
        <f t="shared" si="59"/>
        <v>No Sibling/Spouse</v>
      </c>
      <c r="L530" s="2">
        <v>0</v>
      </c>
      <c r="M530" s="1" t="str">
        <f t="shared" si="60"/>
        <v>No Parent/Child</v>
      </c>
      <c r="N530" s="2">
        <v>3101296</v>
      </c>
      <c r="O530" s="2">
        <v>7.9249999999999998</v>
      </c>
      <c r="P530" s="1" t="str">
        <f t="shared" si="61"/>
        <v>Low Fare</v>
      </c>
      <c r="Q530" s="2" t="s">
        <v>15</v>
      </c>
      <c r="R530" s="1" t="str">
        <f t="shared" si="62"/>
        <v>Southampton</v>
      </c>
    </row>
    <row r="531" spans="1:18" x14ac:dyDescent="0.3">
      <c r="A531" s="2">
        <v>530</v>
      </c>
      <c r="B531" s="4">
        <v>0</v>
      </c>
      <c r="C531" s="1" t="str">
        <f t="shared" si="56"/>
        <v>Dead</v>
      </c>
      <c r="D531" s="2">
        <v>2</v>
      </c>
      <c r="E531" s="1" t="str">
        <f t="shared" si="57"/>
        <v>Second Class</v>
      </c>
      <c r="F531" s="2" t="s">
        <v>728</v>
      </c>
      <c r="G531" s="2" t="s">
        <v>13</v>
      </c>
      <c r="H531" s="2">
        <v>23</v>
      </c>
      <c r="I531" s="1" t="str">
        <f t="shared" si="58"/>
        <v>Young Adult</v>
      </c>
      <c r="J531" s="2">
        <v>2</v>
      </c>
      <c r="K531" s="1" t="str">
        <f t="shared" si="59"/>
        <v>Got Sibling/Spouse</v>
      </c>
      <c r="L531" s="2">
        <v>1</v>
      </c>
      <c r="M531" s="1" t="str">
        <f t="shared" si="60"/>
        <v>Got Parent/Child</v>
      </c>
      <c r="N531" s="2">
        <v>29104</v>
      </c>
      <c r="O531" s="2">
        <v>11.5</v>
      </c>
      <c r="P531" s="1" t="str">
        <f t="shared" si="61"/>
        <v>Average Fare</v>
      </c>
      <c r="Q531" s="2" t="s">
        <v>15</v>
      </c>
      <c r="R531" s="1" t="str">
        <f t="shared" si="62"/>
        <v>Southampton</v>
      </c>
    </row>
    <row r="532" spans="1:18" x14ac:dyDescent="0.3">
      <c r="A532" s="2">
        <v>531</v>
      </c>
      <c r="B532" s="4">
        <v>1</v>
      </c>
      <c r="C532" s="1" t="str">
        <f t="shared" si="56"/>
        <v>Survived</v>
      </c>
      <c r="D532" s="2">
        <v>2</v>
      </c>
      <c r="E532" s="1" t="str">
        <f t="shared" si="57"/>
        <v>Second Class</v>
      </c>
      <c r="F532" s="2" t="s">
        <v>729</v>
      </c>
      <c r="G532" s="2" t="s">
        <v>17</v>
      </c>
      <c r="H532" s="2">
        <v>2</v>
      </c>
      <c r="I532" s="1" t="str">
        <f t="shared" si="58"/>
        <v>Young Adult</v>
      </c>
      <c r="J532" s="2">
        <v>1</v>
      </c>
      <c r="K532" s="1" t="str">
        <f t="shared" si="59"/>
        <v>Got Sibling/Spouse</v>
      </c>
      <c r="L532" s="2">
        <v>1</v>
      </c>
      <c r="M532" s="1" t="str">
        <f t="shared" si="60"/>
        <v>Got Parent/Child</v>
      </c>
      <c r="N532" s="2">
        <v>26360</v>
      </c>
      <c r="O532" s="2">
        <v>26</v>
      </c>
      <c r="P532" s="1" t="str">
        <f t="shared" si="61"/>
        <v>High Fare</v>
      </c>
      <c r="Q532" s="2" t="s">
        <v>15</v>
      </c>
      <c r="R532" s="1" t="str">
        <f t="shared" si="62"/>
        <v>Southampton</v>
      </c>
    </row>
    <row r="533" spans="1:18" x14ac:dyDescent="0.3">
      <c r="A533" s="2">
        <v>532</v>
      </c>
      <c r="B533" s="4">
        <v>0</v>
      </c>
      <c r="C533" s="1" t="str">
        <f t="shared" si="56"/>
        <v>Dead</v>
      </c>
      <c r="D533" s="2">
        <v>3</v>
      </c>
      <c r="E533" s="1" t="str">
        <f t="shared" si="57"/>
        <v>Third Class</v>
      </c>
      <c r="F533" s="2" t="s">
        <v>730</v>
      </c>
      <c r="G533" s="2" t="s">
        <v>13</v>
      </c>
      <c r="I533" s="1" t="str">
        <f t="shared" si="58"/>
        <v>No age</v>
      </c>
      <c r="J533" s="2">
        <v>0</v>
      </c>
      <c r="K533" s="1" t="str">
        <f t="shared" si="59"/>
        <v>No Sibling/Spouse</v>
      </c>
      <c r="L533" s="2">
        <v>0</v>
      </c>
      <c r="M533" s="1" t="str">
        <f t="shared" si="60"/>
        <v>No Parent/Child</v>
      </c>
      <c r="N533" s="2">
        <v>2641</v>
      </c>
      <c r="O533" s="2">
        <v>7.2291999999999996</v>
      </c>
      <c r="P533" s="1" t="str">
        <f t="shared" si="61"/>
        <v>Low Fare</v>
      </c>
      <c r="Q533" s="2" t="s">
        <v>20</v>
      </c>
      <c r="R533" s="1" t="str">
        <f t="shared" si="62"/>
        <v>Cherbourg</v>
      </c>
    </row>
    <row r="534" spans="1:18" x14ac:dyDescent="0.3">
      <c r="A534" s="2">
        <v>533</v>
      </c>
      <c r="B534" s="4">
        <v>0</v>
      </c>
      <c r="C534" s="1" t="str">
        <f t="shared" si="56"/>
        <v>Dead</v>
      </c>
      <c r="D534" s="2">
        <v>3</v>
      </c>
      <c r="E534" s="1" t="str">
        <f t="shared" si="57"/>
        <v>Third Class</v>
      </c>
      <c r="F534" s="2" t="s">
        <v>731</v>
      </c>
      <c r="G534" s="2" t="s">
        <v>13</v>
      </c>
      <c r="H534" s="2">
        <v>17</v>
      </c>
      <c r="I534" s="1" t="str">
        <f t="shared" si="58"/>
        <v>Young Adult</v>
      </c>
      <c r="J534" s="2">
        <v>1</v>
      </c>
      <c r="K534" s="1" t="str">
        <f t="shared" si="59"/>
        <v>Got Sibling/Spouse</v>
      </c>
      <c r="L534" s="2">
        <v>1</v>
      </c>
      <c r="M534" s="1" t="str">
        <f t="shared" si="60"/>
        <v>Got Parent/Child</v>
      </c>
      <c r="N534" s="2">
        <v>2690</v>
      </c>
      <c r="O534" s="2">
        <v>7.2291999999999996</v>
      </c>
      <c r="P534" s="1" t="str">
        <f t="shared" si="61"/>
        <v>Low Fare</v>
      </c>
      <c r="Q534" s="2" t="s">
        <v>20</v>
      </c>
      <c r="R534" s="1" t="str">
        <f t="shared" si="62"/>
        <v>Cherbourg</v>
      </c>
    </row>
    <row r="535" spans="1:18" x14ac:dyDescent="0.3">
      <c r="A535" s="2">
        <v>534</v>
      </c>
      <c r="B535" s="4">
        <v>1</v>
      </c>
      <c r="C535" s="1" t="str">
        <f t="shared" si="56"/>
        <v>Survived</v>
      </c>
      <c r="D535" s="2">
        <v>3</v>
      </c>
      <c r="E535" s="1" t="str">
        <f t="shared" si="57"/>
        <v>Third Class</v>
      </c>
      <c r="F535" s="2" t="s">
        <v>732</v>
      </c>
      <c r="G535" s="2" t="s">
        <v>17</v>
      </c>
      <c r="I535" s="1" t="str">
        <f t="shared" si="58"/>
        <v>No age</v>
      </c>
      <c r="J535" s="2">
        <v>0</v>
      </c>
      <c r="K535" s="1" t="str">
        <f t="shared" si="59"/>
        <v>No Sibling/Spouse</v>
      </c>
      <c r="L535" s="2">
        <v>2</v>
      </c>
      <c r="M535" s="1" t="str">
        <f t="shared" si="60"/>
        <v>Got Parent/Child</v>
      </c>
      <c r="N535" s="2">
        <v>2668</v>
      </c>
      <c r="O535" s="2">
        <v>22.3583</v>
      </c>
      <c r="P535" s="1" t="str">
        <f t="shared" si="61"/>
        <v>High Fare</v>
      </c>
      <c r="Q535" s="2" t="s">
        <v>20</v>
      </c>
      <c r="R535" s="1" t="str">
        <f t="shared" si="62"/>
        <v>Cherbourg</v>
      </c>
    </row>
    <row r="536" spans="1:18" x14ac:dyDescent="0.3">
      <c r="A536" s="2">
        <v>535</v>
      </c>
      <c r="B536" s="4">
        <v>0</v>
      </c>
      <c r="C536" s="1" t="str">
        <f t="shared" si="56"/>
        <v>Dead</v>
      </c>
      <c r="D536" s="2">
        <v>3</v>
      </c>
      <c r="E536" s="1" t="str">
        <f t="shared" si="57"/>
        <v>Third Class</v>
      </c>
      <c r="F536" s="2" t="s">
        <v>733</v>
      </c>
      <c r="G536" s="2" t="s">
        <v>17</v>
      </c>
      <c r="H536" s="2">
        <v>30</v>
      </c>
      <c r="I536" s="1" t="str">
        <f t="shared" si="58"/>
        <v>Young Adult</v>
      </c>
      <c r="J536" s="2">
        <v>0</v>
      </c>
      <c r="K536" s="1" t="str">
        <f t="shared" si="59"/>
        <v>No Sibling/Spouse</v>
      </c>
      <c r="L536" s="2">
        <v>0</v>
      </c>
      <c r="M536" s="1" t="str">
        <f t="shared" si="60"/>
        <v>No Parent/Child</v>
      </c>
      <c r="N536" s="2">
        <v>315084</v>
      </c>
      <c r="O536" s="2">
        <v>8.6624999999999996</v>
      </c>
      <c r="P536" s="1" t="str">
        <f t="shared" si="61"/>
        <v>Low Fare</v>
      </c>
      <c r="Q536" s="2" t="s">
        <v>15</v>
      </c>
      <c r="R536" s="1" t="str">
        <f t="shared" si="62"/>
        <v>Southampton</v>
      </c>
    </row>
    <row r="537" spans="1:18" x14ac:dyDescent="0.3">
      <c r="A537" s="2">
        <v>536</v>
      </c>
      <c r="B537" s="4">
        <v>1</v>
      </c>
      <c r="C537" s="1" t="str">
        <f t="shared" si="56"/>
        <v>Survived</v>
      </c>
      <c r="D537" s="2">
        <v>2</v>
      </c>
      <c r="E537" s="1" t="str">
        <f t="shared" si="57"/>
        <v>Second Class</v>
      </c>
      <c r="F537" s="2" t="s">
        <v>734</v>
      </c>
      <c r="G537" s="2" t="s">
        <v>17</v>
      </c>
      <c r="H537" s="2">
        <v>7</v>
      </c>
      <c r="I537" s="1" t="str">
        <f t="shared" si="58"/>
        <v>Young Adult</v>
      </c>
      <c r="J537" s="2">
        <v>0</v>
      </c>
      <c r="K537" s="1" t="str">
        <f t="shared" si="59"/>
        <v>No Sibling/Spouse</v>
      </c>
      <c r="L537" s="2">
        <v>2</v>
      </c>
      <c r="M537" s="1" t="str">
        <f t="shared" si="60"/>
        <v>Got Parent/Child</v>
      </c>
      <c r="N537" s="2" t="s">
        <v>453</v>
      </c>
      <c r="O537" s="2">
        <v>26.25</v>
      </c>
      <c r="P537" s="1" t="str">
        <f t="shared" si="61"/>
        <v>High Fare</v>
      </c>
      <c r="Q537" s="2" t="s">
        <v>15</v>
      </c>
      <c r="R537" s="1" t="str">
        <f t="shared" si="62"/>
        <v>Southampton</v>
      </c>
    </row>
    <row r="538" spans="1:18" x14ac:dyDescent="0.3">
      <c r="A538" s="2">
        <v>537</v>
      </c>
      <c r="B538" s="4">
        <v>0</v>
      </c>
      <c r="C538" s="1" t="str">
        <f t="shared" si="56"/>
        <v>Dead</v>
      </c>
      <c r="D538" s="2">
        <v>1</v>
      </c>
      <c r="E538" s="1" t="str">
        <f t="shared" si="57"/>
        <v>First Class</v>
      </c>
      <c r="F538" s="2" t="s">
        <v>735</v>
      </c>
      <c r="G538" s="2" t="s">
        <v>13</v>
      </c>
      <c r="H538" s="2">
        <v>45</v>
      </c>
      <c r="I538" s="1" t="str">
        <f t="shared" si="58"/>
        <v>Middle-aged Adult</v>
      </c>
      <c r="J538" s="2">
        <v>0</v>
      </c>
      <c r="K538" s="1" t="str">
        <f t="shared" si="59"/>
        <v>No Sibling/Spouse</v>
      </c>
      <c r="L538" s="2">
        <v>0</v>
      </c>
      <c r="M538" s="1" t="str">
        <f t="shared" si="60"/>
        <v>No Parent/Child</v>
      </c>
      <c r="N538" s="2">
        <v>113050</v>
      </c>
      <c r="O538" s="2">
        <v>26.55</v>
      </c>
      <c r="P538" s="1" t="str">
        <f t="shared" si="61"/>
        <v>High Fare</v>
      </c>
      <c r="Q538" s="2" t="s">
        <v>15</v>
      </c>
      <c r="R538" s="1" t="str">
        <f t="shared" si="62"/>
        <v>Southampton</v>
      </c>
    </row>
    <row r="539" spans="1:18" x14ac:dyDescent="0.3">
      <c r="A539" s="2">
        <v>538</v>
      </c>
      <c r="B539" s="4">
        <v>1</v>
      </c>
      <c r="C539" s="1" t="str">
        <f t="shared" si="56"/>
        <v>Survived</v>
      </c>
      <c r="D539" s="2">
        <v>1</v>
      </c>
      <c r="E539" s="1" t="str">
        <f t="shared" si="57"/>
        <v>First Class</v>
      </c>
      <c r="F539" s="2" t="s">
        <v>737</v>
      </c>
      <c r="G539" s="2" t="s">
        <v>17</v>
      </c>
      <c r="H539" s="2">
        <v>30</v>
      </c>
      <c r="I539" s="1" t="str">
        <f t="shared" si="58"/>
        <v>Young Adult</v>
      </c>
      <c r="J539" s="2">
        <v>0</v>
      </c>
      <c r="K539" s="1" t="str">
        <f t="shared" si="59"/>
        <v>No Sibling/Spouse</v>
      </c>
      <c r="L539" s="2">
        <v>0</v>
      </c>
      <c r="M539" s="1" t="str">
        <f t="shared" si="60"/>
        <v>No Parent/Child</v>
      </c>
      <c r="N539" s="2" t="s">
        <v>738</v>
      </c>
      <c r="O539" s="2">
        <v>106.425</v>
      </c>
      <c r="P539" s="1" t="str">
        <f t="shared" si="61"/>
        <v>High Fare</v>
      </c>
      <c r="Q539" s="2" t="s">
        <v>20</v>
      </c>
      <c r="R539" s="1" t="str">
        <f t="shared" si="62"/>
        <v>Cherbourg</v>
      </c>
    </row>
    <row r="540" spans="1:18" x14ac:dyDescent="0.3">
      <c r="A540" s="2">
        <v>539</v>
      </c>
      <c r="B540" s="4">
        <v>0</v>
      </c>
      <c r="C540" s="1" t="str">
        <f t="shared" si="56"/>
        <v>Dead</v>
      </c>
      <c r="D540" s="2">
        <v>3</v>
      </c>
      <c r="E540" s="1" t="str">
        <f t="shared" si="57"/>
        <v>Third Class</v>
      </c>
      <c r="F540" s="2" t="s">
        <v>739</v>
      </c>
      <c r="G540" s="2" t="s">
        <v>13</v>
      </c>
      <c r="I540" s="1" t="str">
        <f t="shared" si="58"/>
        <v>No age</v>
      </c>
      <c r="J540" s="2">
        <v>0</v>
      </c>
      <c r="K540" s="1" t="str">
        <f t="shared" si="59"/>
        <v>No Sibling/Spouse</v>
      </c>
      <c r="L540" s="2">
        <v>0</v>
      </c>
      <c r="M540" s="1" t="str">
        <f t="shared" si="60"/>
        <v>No Parent/Child</v>
      </c>
      <c r="N540" s="2">
        <v>364498</v>
      </c>
      <c r="O540" s="2">
        <v>14.5</v>
      </c>
      <c r="P540" s="1" t="str">
        <f t="shared" si="61"/>
        <v>Average Fare</v>
      </c>
      <c r="Q540" s="2" t="s">
        <v>15</v>
      </c>
      <c r="R540" s="1" t="str">
        <f t="shared" si="62"/>
        <v>Southampton</v>
      </c>
    </row>
    <row r="541" spans="1:18" x14ac:dyDescent="0.3">
      <c r="A541" s="2">
        <v>540</v>
      </c>
      <c r="B541" s="4">
        <v>1</v>
      </c>
      <c r="C541" s="1" t="str">
        <f t="shared" si="56"/>
        <v>Survived</v>
      </c>
      <c r="D541" s="2">
        <v>1</v>
      </c>
      <c r="E541" s="1" t="str">
        <f t="shared" si="57"/>
        <v>First Class</v>
      </c>
      <c r="F541" s="2" t="s">
        <v>740</v>
      </c>
      <c r="G541" s="2" t="s">
        <v>17</v>
      </c>
      <c r="H541" s="2">
        <v>22</v>
      </c>
      <c r="I541" s="1" t="str">
        <f t="shared" si="58"/>
        <v>Young Adult</v>
      </c>
      <c r="J541" s="2">
        <v>0</v>
      </c>
      <c r="K541" s="1" t="str">
        <f t="shared" si="59"/>
        <v>No Sibling/Spouse</v>
      </c>
      <c r="L541" s="2">
        <v>2</v>
      </c>
      <c r="M541" s="1" t="str">
        <f t="shared" si="60"/>
        <v>Got Parent/Child</v>
      </c>
      <c r="N541" s="2">
        <v>13568</v>
      </c>
      <c r="O541" s="2">
        <v>49.5</v>
      </c>
      <c r="P541" s="1" t="str">
        <f t="shared" si="61"/>
        <v>High Fare</v>
      </c>
      <c r="Q541" s="2" t="s">
        <v>20</v>
      </c>
      <c r="R541" s="1" t="str">
        <f t="shared" si="62"/>
        <v>Cherbourg</v>
      </c>
    </row>
    <row r="542" spans="1:18" x14ac:dyDescent="0.3">
      <c r="A542" s="2">
        <v>541</v>
      </c>
      <c r="B542" s="4">
        <v>1</v>
      </c>
      <c r="C542" s="1" t="str">
        <f t="shared" si="56"/>
        <v>Survived</v>
      </c>
      <c r="D542" s="2">
        <v>1</v>
      </c>
      <c r="E542" s="1" t="str">
        <f t="shared" si="57"/>
        <v>First Class</v>
      </c>
      <c r="F542" s="2" t="s">
        <v>742</v>
      </c>
      <c r="G542" s="2" t="s">
        <v>17</v>
      </c>
      <c r="H542" s="2">
        <v>36</v>
      </c>
      <c r="I542" s="1" t="str">
        <f t="shared" si="58"/>
        <v>Middle-aged Adult</v>
      </c>
      <c r="J542" s="2">
        <v>0</v>
      </c>
      <c r="K542" s="1" t="str">
        <f t="shared" si="59"/>
        <v>No Sibling/Spouse</v>
      </c>
      <c r="L542" s="2">
        <v>2</v>
      </c>
      <c r="M542" s="1" t="str">
        <f t="shared" si="60"/>
        <v>Got Parent/Child</v>
      </c>
      <c r="N542" s="2" t="s">
        <v>743</v>
      </c>
      <c r="O542" s="2">
        <v>71</v>
      </c>
      <c r="P542" s="1" t="str">
        <f t="shared" si="61"/>
        <v>High Fare</v>
      </c>
      <c r="Q542" s="2" t="s">
        <v>15</v>
      </c>
      <c r="R542" s="1" t="str">
        <f t="shared" si="62"/>
        <v>Southampton</v>
      </c>
    </row>
    <row r="543" spans="1:18" x14ac:dyDescent="0.3">
      <c r="A543" s="2">
        <v>542</v>
      </c>
      <c r="B543" s="4">
        <v>0</v>
      </c>
      <c r="C543" s="1" t="str">
        <f t="shared" si="56"/>
        <v>Dead</v>
      </c>
      <c r="D543" s="2">
        <v>3</v>
      </c>
      <c r="E543" s="1" t="str">
        <f t="shared" si="57"/>
        <v>Third Class</v>
      </c>
      <c r="F543" s="2" t="s">
        <v>745</v>
      </c>
      <c r="G543" s="2" t="s">
        <v>17</v>
      </c>
      <c r="H543" s="2">
        <v>9</v>
      </c>
      <c r="I543" s="1" t="str">
        <f t="shared" si="58"/>
        <v>Young Adult</v>
      </c>
      <c r="J543" s="2">
        <v>4</v>
      </c>
      <c r="K543" s="1" t="str">
        <f t="shared" si="59"/>
        <v>Got Sibling/Spouse</v>
      </c>
      <c r="L543" s="2">
        <v>2</v>
      </c>
      <c r="M543" s="1" t="str">
        <f t="shared" si="60"/>
        <v>Got Parent/Child</v>
      </c>
      <c r="N543" s="2">
        <v>347082</v>
      </c>
      <c r="O543" s="2">
        <v>31.274999999999999</v>
      </c>
      <c r="P543" s="1" t="str">
        <f t="shared" si="61"/>
        <v>High Fare</v>
      </c>
      <c r="Q543" s="2" t="s">
        <v>15</v>
      </c>
      <c r="R543" s="1" t="str">
        <f t="shared" si="62"/>
        <v>Southampton</v>
      </c>
    </row>
    <row r="544" spans="1:18" x14ac:dyDescent="0.3">
      <c r="A544" s="2">
        <v>543</v>
      </c>
      <c r="B544" s="4">
        <v>0</v>
      </c>
      <c r="C544" s="1" t="str">
        <f t="shared" si="56"/>
        <v>Dead</v>
      </c>
      <c r="D544" s="2">
        <v>3</v>
      </c>
      <c r="E544" s="1" t="str">
        <f t="shared" si="57"/>
        <v>Third Class</v>
      </c>
      <c r="F544" s="2" t="s">
        <v>746</v>
      </c>
      <c r="G544" s="2" t="s">
        <v>17</v>
      </c>
      <c r="H544" s="2">
        <v>11</v>
      </c>
      <c r="I544" s="1" t="str">
        <f t="shared" si="58"/>
        <v>Young Adult</v>
      </c>
      <c r="J544" s="2">
        <v>4</v>
      </c>
      <c r="K544" s="1" t="str">
        <f t="shared" si="59"/>
        <v>Got Sibling/Spouse</v>
      </c>
      <c r="L544" s="2">
        <v>2</v>
      </c>
      <c r="M544" s="1" t="str">
        <f t="shared" si="60"/>
        <v>Got Parent/Child</v>
      </c>
      <c r="N544" s="2">
        <v>347082</v>
      </c>
      <c r="O544" s="2">
        <v>31.274999999999999</v>
      </c>
      <c r="P544" s="1" t="str">
        <f t="shared" si="61"/>
        <v>High Fare</v>
      </c>
      <c r="Q544" s="2" t="s">
        <v>15</v>
      </c>
      <c r="R544" s="1" t="str">
        <f t="shared" si="62"/>
        <v>Southampton</v>
      </c>
    </row>
    <row r="545" spans="1:18" x14ac:dyDescent="0.3">
      <c r="A545" s="2">
        <v>544</v>
      </c>
      <c r="B545" s="4">
        <v>1</v>
      </c>
      <c r="C545" s="1" t="str">
        <f t="shared" si="56"/>
        <v>Survived</v>
      </c>
      <c r="D545" s="2">
        <v>2</v>
      </c>
      <c r="E545" s="1" t="str">
        <f t="shared" si="57"/>
        <v>Second Class</v>
      </c>
      <c r="F545" s="2" t="s">
        <v>747</v>
      </c>
      <c r="G545" s="2" t="s">
        <v>13</v>
      </c>
      <c r="H545" s="2">
        <v>32</v>
      </c>
      <c r="I545" s="1" t="str">
        <f t="shared" si="58"/>
        <v>Young Adult</v>
      </c>
      <c r="J545" s="2">
        <v>1</v>
      </c>
      <c r="K545" s="1" t="str">
        <f t="shared" si="59"/>
        <v>Got Sibling/Spouse</v>
      </c>
      <c r="L545" s="2">
        <v>0</v>
      </c>
      <c r="M545" s="1" t="str">
        <f t="shared" si="60"/>
        <v>No Parent/Child</v>
      </c>
      <c r="N545" s="2">
        <v>2908</v>
      </c>
      <c r="O545" s="2">
        <v>26</v>
      </c>
      <c r="P545" s="1" t="str">
        <f t="shared" si="61"/>
        <v>High Fare</v>
      </c>
      <c r="Q545" s="2" t="s">
        <v>15</v>
      </c>
      <c r="R545" s="1" t="str">
        <f t="shared" si="62"/>
        <v>Southampton</v>
      </c>
    </row>
    <row r="546" spans="1:18" x14ac:dyDescent="0.3">
      <c r="A546" s="2">
        <v>545</v>
      </c>
      <c r="B546" s="4">
        <v>0</v>
      </c>
      <c r="C546" s="1" t="str">
        <f t="shared" si="56"/>
        <v>Dead</v>
      </c>
      <c r="D546" s="2">
        <v>1</v>
      </c>
      <c r="E546" s="1" t="str">
        <f t="shared" si="57"/>
        <v>First Class</v>
      </c>
      <c r="F546" s="2" t="s">
        <v>748</v>
      </c>
      <c r="G546" s="2" t="s">
        <v>13</v>
      </c>
      <c r="H546" s="2">
        <v>50</v>
      </c>
      <c r="I546" s="1" t="str">
        <f t="shared" si="58"/>
        <v>Elderly</v>
      </c>
      <c r="J546" s="2">
        <v>1</v>
      </c>
      <c r="K546" s="1" t="str">
        <f t="shared" si="59"/>
        <v>Got Sibling/Spouse</v>
      </c>
      <c r="L546" s="2">
        <v>0</v>
      </c>
      <c r="M546" s="1" t="str">
        <f t="shared" si="60"/>
        <v>No Parent/Child</v>
      </c>
      <c r="N546" s="2" t="s">
        <v>738</v>
      </c>
      <c r="O546" s="2">
        <v>106.425</v>
      </c>
      <c r="P546" s="1" t="str">
        <f t="shared" si="61"/>
        <v>High Fare</v>
      </c>
      <c r="Q546" s="2" t="s">
        <v>20</v>
      </c>
      <c r="R546" s="1" t="str">
        <f t="shared" si="62"/>
        <v>Cherbourg</v>
      </c>
    </row>
    <row r="547" spans="1:18" x14ac:dyDescent="0.3">
      <c r="A547" s="2">
        <v>546</v>
      </c>
      <c r="B547" s="4">
        <v>0</v>
      </c>
      <c r="C547" s="1" t="str">
        <f t="shared" si="56"/>
        <v>Dead</v>
      </c>
      <c r="D547" s="2">
        <v>1</v>
      </c>
      <c r="E547" s="1" t="str">
        <f t="shared" si="57"/>
        <v>First Class</v>
      </c>
      <c r="F547" s="2" t="s">
        <v>750</v>
      </c>
      <c r="G547" s="2" t="s">
        <v>13</v>
      </c>
      <c r="H547" s="2">
        <v>64</v>
      </c>
      <c r="I547" s="1" t="str">
        <f t="shared" si="58"/>
        <v>Elderly</v>
      </c>
      <c r="J547" s="2">
        <v>0</v>
      </c>
      <c r="K547" s="1" t="str">
        <f t="shared" si="59"/>
        <v>No Sibling/Spouse</v>
      </c>
      <c r="L547" s="2">
        <v>0</v>
      </c>
      <c r="M547" s="1" t="str">
        <f t="shared" si="60"/>
        <v>No Parent/Child</v>
      </c>
      <c r="N547" s="2">
        <v>693</v>
      </c>
      <c r="O547" s="2">
        <v>26</v>
      </c>
      <c r="P547" s="1" t="str">
        <f t="shared" si="61"/>
        <v>High Fare</v>
      </c>
      <c r="Q547" s="2" t="s">
        <v>15</v>
      </c>
      <c r="R547" s="1" t="str">
        <f t="shared" si="62"/>
        <v>Southampton</v>
      </c>
    </row>
    <row r="548" spans="1:18" x14ac:dyDescent="0.3">
      <c r="A548" s="2">
        <v>547</v>
      </c>
      <c r="B548" s="4">
        <v>1</v>
      </c>
      <c r="C548" s="1" t="str">
        <f t="shared" si="56"/>
        <v>Survived</v>
      </c>
      <c r="D548" s="2">
        <v>2</v>
      </c>
      <c r="E548" s="1" t="str">
        <f t="shared" si="57"/>
        <v>Second Class</v>
      </c>
      <c r="F548" s="2" t="s">
        <v>751</v>
      </c>
      <c r="G548" s="2" t="s">
        <v>17</v>
      </c>
      <c r="H548" s="2">
        <v>19</v>
      </c>
      <c r="I548" s="1" t="str">
        <f t="shared" si="58"/>
        <v>Young Adult</v>
      </c>
      <c r="J548" s="2">
        <v>1</v>
      </c>
      <c r="K548" s="1" t="str">
        <f t="shared" si="59"/>
        <v>Got Sibling/Spouse</v>
      </c>
      <c r="L548" s="2">
        <v>0</v>
      </c>
      <c r="M548" s="1" t="str">
        <f t="shared" si="60"/>
        <v>No Parent/Child</v>
      </c>
      <c r="N548" s="2">
        <v>2908</v>
      </c>
      <c r="O548" s="2">
        <v>26</v>
      </c>
      <c r="P548" s="1" t="str">
        <f t="shared" si="61"/>
        <v>High Fare</v>
      </c>
      <c r="Q548" s="2" t="s">
        <v>15</v>
      </c>
      <c r="R548" s="1" t="str">
        <f t="shared" si="62"/>
        <v>Southampton</v>
      </c>
    </row>
    <row r="549" spans="1:18" x14ac:dyDescent="0.3">
      <c r="A549" s="2">
        <v>548</v>
      </c>
      <c r="B549" s="4">
        <v>1</v>
      </c>
      <c r="C549" s="1" t="str">
        <f t="shared" si="56"/>
        <v>Survived</v>
      </c>
      <c r="D549" s="2">
        <v>2</v>
      </c>
      <c r="E549" s="1" t="str">
        <f t="shared" si="57"/>
        <v>Second Class</v>
      </c>
      <c r="F549" s="2" t="s">
        <v>752</v>
      </c>
      <c r="G549" s="2" t="s">
        <v>13</v>
      </c>
      <c r="I549" s="1" t="str">
        <f t="shared" si="58"/>
        <v>No age</v>
      </c>
      <c r="J549" s="2">
        <v>0</v>
      </c>
      <c r="K549" s="1" t="str">
        <f t="shared" si="59"/>
        <v>No Sibling/Spouse</v>
      </c>
      <c r="L549" s="2">
        <v>0</v>
      </c>
      <c r="M549" s="1" t="str">
        <f t="shared" si="60"/>
        <v>No Parent/Child</v>
      </c>
      <c r="N549" s="2" t="s">
        <v>753</v>
      </c>
      <c r="O549" s="2">
        <v>13.862500000000001</v>
      </c>
      <c r="P549" s="1" t="str">
        <f t="shared" si="61"/>
        <v>Average Fare</v>
      </c>
      <c r="Q549" s="2" t="s">
        <v>20</v>
      </c>
      <c r="R549" s="1" t="str">
        <f t="shared" si="62"/>
        <v>Cherbourg</v>
      </c>
    </row>
    <row r="550" spans="1:18" x14ac:dyDescent="0.3">
      <c r="A550" s="2">
        <v>549</v>
      </c>
      <c r="B550" s="4">
        <v>0</v>
      </c>
      <c r="C550" s="1" t="str">
        <f t="shared" si="56"/>
        <v>Dead</v>
      </c>
      <c r="D550" s="2">
        <v>3</v>
      </c>
      <c r="E550" s="1" t="str">
        <f t="shared" si="57"/>
        <v>Third Class</v>
      </c>
      <c r="F550" s="2" t="s">
        <v>754</v>
      </c>
      <c r="G550" s="2" t="s">
        <v>13</v>
      </c>
      <c r="H550" s="2">
        <v>33</v>
      </c>
      <c r="I550" s="1" t="str">
        <f t="shared" si="58"/>
        <v>Young Adult</v>
      </c>
      <c r="J550" s="2">
        <v>1</v>
      </c>
      <c r="K550" s="1" t="str">
        <f t="shared" si="59"/>
        <v>Got Sibling/Spouse</v>
      </c>
      <c r="L550" s="2">
        <v>1</v>
      </c>
      <c r="M550" s="1" t="str">
        <f t="shared" si="60"/>
        <v>Got Parent/Child</v>
      </c>
      <c r="N550" s="2">
        <v>363291</v>
      </c>
      <c r="O550" s="2">
        <v>20.524999999999999</v>
      </c>
      <c r="P550" s="1" t="str">
        <f t="shared" si="61"/>
        <v>High Fare</v>
      </c>
      <c r="Q550" s="2" t="s">
        <v>15</v>
      </c>
      <c r="R550" s="1" t="str">
        <f t="shared" si="62"/>
        <v>Southampton</v>
      </c>
    </row>
    <row r="551" spans="1:18" x14ac:dyDescent="0.3">
      <c r="A551" s="2">
        <v>550</v>
      </c>
      <c r="B551" s="4">
        <v>1</v>
      </c>
      <c r="C551" s="1" t="str">
        <f t="shared" si="56"/>
        <v>Survived</v>
      </c>
      <c r="D551" s="2">
        <v>2</v>
      </c>
      <c r="E551" s="1" t="str">
        <f t="shared" si="57"/>
        <v>Second Class</v>
      </c>
      <c r="F551" s="2" t="s">
        <v>755</v>
      </c>
      <c r="G551" s="2" t="s">
        <v>13</v>
      </c>
      <c r="H551" s="2">
        <v>8</v>
      </c>
      <c r="I551" s="1" t="str">
        <f t="shared" si="58"/>
        <v>Young Adult</v>
      </c>
      <c r="J551" s="2">
        <v>1</v>
      </c>
      <c r="K551" s="1" t="str">
        <f t="shared" si="59"/>
        <v>Got Sibling/Spouse</v>
      </c>
      <c r="L551" s="2">
        <v>1</v>
      </c>
      <c r="M551" s="1" t="str">
        <f t="shared" si="60"/>
        <v>Got Parent/Child</v>
      </c>
      <c r="N551" s="2" t="s">
        <v>224</v>
      </c>
      <c r="O551" s="2">
        <v>36.75</v>
      </c>
      <c r="P551" s="1" t="str">
        <f t="shared" si="61"/>
        <v>High Fare</v>
      </c>
      <c r="Q551" s="2" t="s">
        <v>15</v>
      </c>
      <c r="R551" s="1" t="str">
        <f t="shared" si="62"/>
        <v>Southampton</v>
      </c>
    </row>
    <row r="552" spans="1:18" x14ac:dyDescent="0.3">
      <c r="A552" s="2">
        <v>551</v>
      </c>
      <c r="B552" s="4">
        <v>1</v>
      </c>
      <c r="C552" s="1" t="str">
        <f t="shared" si="56"/>
        <v>Survived</v>
      </c>
      <c r="D552" s="2">
        <v>1</v>
      </c>
      <c r="E552" s="1" t="str">
        <f t="shared" si="57"/>
        <v>First Class</v>
      </c>
      <c r="F552" s="2" t="s">
        <v>756</v>
      </c>
      <c r="G552" s="2" t="s">
        <v>13</v>
      </c>
      <c r="H552" s="2">
        <v>17</v>
      </c>
      <c r="I552" s="1" t="str">
        <f t="shared" si="58"/>
        <v>Young Adult</v>
      </c>
      <c r="J552" s="2">
        <v>0</v>
      </c>
      <c r="K552" s="1" t="str">
        <f t="shared" si="59"/>
        <v>No Sibling/Spouse</v>
      </c>
      <c r="L552" s="2">
        <v>2</v>
      </c>
      <c r="M552" s="1" t="str">
        <f t="shared" si="60"/>
        <v>Got Parent/Child</v>
      </c>
      <c r="N552" s="2">
        <v>17421</v>
      </c>
      <c r="O552" s="2">
        <v>110.88330000000001</v>
      </c>
      <c r="P552" s="1" t="str">
        <f t="shared" si="61"/>
        <v>High Fare</v>
      </c>
      <c r="Q552" s="2" t="s">
        <v>20</v>
      </c>
      <c r="R552" s="1" t="str">
        <f t="shared" si="62"/>
        <v>Cherbourg</v>
      </c>
    </row>
    <row r="553" spans="1:18" x14ac:dyDescent="0.3">
      <c r="A553" s="2">
        <v>552</v>
      </c>
      <c r="B553" s="4">
        <v>0</v>
      </c>
      <c r="C553" s="1" t="str">
        <f t="shared" si="56"/>
        <v>Dead</v>
      </c>
      <c r="D553" s="2">
        <v>2</v>
      </c>
      <c r="E553" s="1" t="str">
        <f t="shared" si="57"/>
        <v>Second Class</v>
      </c>
      <c r="F553" s="2" t="s">
        <v>758</v>
      </c>
      <c r="G553" s="2" t="s">
        <v>13</v>
      </c>
      <c r="H553" s="2">
        <v>27</v>
      </c>
      <c r="I553" s="1" t="str">
        <f t="shared" si="58"/>
        <v>Young Adult</v>
      </c>
      <c r="J553" s="2">
        <v>0</v>
      </c>
      <c r="K553" s="1" t="str">
        <f t="shared" si="59"/>
        <v>No Sibling/Spouse</v>
      </c>
      <c r="L553" s="2">
        <v>0</v>
      </c>
      <c r="M553" s="1" t="str">
        <f t="shared" si="60"/>
        <v>No Parent/Child</v>
      </c>
      <c r="N553" s="2">
        <v>244358</v>
      </c>
      <c r="O553" s="2">
        <v>26</v>
      </c>
      <c r="P553" s="1" t="str">
        <f t="shared" si="61"/>
        <v>High Fare</v>
      </c>
      <c r="Q553" s="2" t="s">
        <v>15</v>
      </c>
      <c r="R553" s="1" t="str">
        <f t="shared" si="62"/>
        <v>Southampton</v>
      </c>
    </row>
    <row r="554" spans="1:18" x14ac:dyDescent="0.3">
      <c r="A554" s="2">
        <v>553</v>
      </c>
      <c r="B554" s="4">
        <v>0</v>
      </c>
      <c r="C554" s="1" t="str">
        <f t="shared" si="56"/>
        <v>Dead</v>
      </c>
      <c r="D554" s="2">
        <v>3</v>
      </c>
      <c r="E554" s="1" t="str">
        <f t="shared" si="57"/>
        <v>Third Class</v>
      </c>
      <c r="F554" s="2" t="s">
        <v>759</v>
      </c>
      <c r="G554" s="2" t="s">
        <v>13</v>
      </c>
      <c r="I554" s="1" t="str">
        <f t="shared" si="58"/>
        <v>No age</v>
      </c>
      <c r="J554" s="2">
        <v>0</v>
      </c>
      <c r="K554" s="1" t="str">
        <f t="shared" si="59"/>
        <v>No Sibling/Spouse</v>
      </c>
      <c r="L554" s="2">
        <v>0</v>
      </c>
      <c r="M554" s="1" t="str">
        <f t="shared" si="60"/>
        <v>No Parent/Child</v>
      </c>
      <c r="N554" s="2">
        <v>330979</v>
      </c>
      <c r="O554" s="2">
        <v>7.8292000000000002</v>
      </c>
      <c r="P554" s="1" t="str">
        <f t="shared" si="61"/>
        <v>Low Fare</v>
      </c>
      <c r="Q554" s="2" t="s">
        <v>27</v>
      </c>
      <c r="R554" s="1" t="str">
        <f t="shared" si="62"/>
        <v>Queenstown</v>
      </c>
    </row>
    <row r="555" spans="1:18" x14ac:dyDescent="0.3">
      <c r="A555" s="2">
        <v>554</v>
      </c>
      <c r="B555" s="4">
        <v>1</v>
      </c>
      <c r="C555" s="1" t="str">
        <f t="shared" si="56"/>
        <v>Survived</v>
      </c>
      <c r="D555" s="2">
        <v>3</v>
      </c>
      <c r="E555" s="1" t="str">
        <f t="shared" si="57"/>
        <v>Third Class</v>
      </c>
      <c r="F555" s="2" t="s">
        <v>1196</v>
      </c>
      <c r="G555" s="2" t="s">
        <v>13</v>
      </c>
      <c r="H555" s="2">
        <v>22</v>
      </c>
      <c r="I555" s="1" t="str">
        <f t="shared" si="58"/>
        <v>Young Adult</v>
      </c>
      <c r="J555" s="2">
        <v>0</v>
      </c>
      <c r="K555" s="1" t="str">
        <f t="shared" si="59"/>
        <v>No Sibling/Spouse</v>
      </c>
      <c r="L555" s="2">
        <v>0</v>
      </c>
      <c r="M555" s="1" t="str">
        <f t="shared" si="60"/>
        <v>No Parent/Child</v>
      </c>
      <c r="N555" s="2">
        <v>2620</v>
      </c>
      <c r="O555" s="2">
        <v>7.2249999999999996</v>
      </c>
      <c r="P555" s="1" t="str">
        <f t="shared" si="61"/>
        <v>Low Fare</v>
      </c>
      <c r="Q555" s="2" t="s">
        <v>20</v>
      </c>
      <c r="R555" s="1" t="str">
        <f t="shared" si="62"/>
        <v>Cherbourg</v>
      </c>
    </row>
    <row r="556" spans="1:18" x14ac:dyDescent="0.3">
      <c r="A556" s="2">
        <v>555</v>
      </c>
      <c r="B556" s="4">
        <v>1</v>
      </c>
      <c r="C556" s="1" t="str">
        <f t="shared" si="56"/>
        <v>Survived</v>
      </c>
      <c r="D556" s="2">
        <v>3</v>
      </c>
      <c r="E556" s="1" t="str">
        <f t="shared" si="57"/>
        <v>Third Class</v>
      </c>
      <c r="F556" s="2" t="s">
        <v>760</v>
      </c>
      <c r="G556" s="2" t="s">
        <v>17</v>
      </c>
      <c r="H556" s="2">
        <v>22</v>
      </c>
      <c r="I556" s="1" t="str">
        <f t="shared" si="58"/>
        <v>Young Adult</v>
      </c>
      <c r="J556" s="2">
        <v>0</v>
      </c>
      <c r="K556" s="1" t="str">
        <f t="shared" si="59"/>
        <v>No Sibling/Spouse</v>
      </c>
      <c r="L556" s="2">
        <v>0</v>
      </c>
      <c r="M556" s="1" t="str">
        <f t="shared" si="60"/>
        <v>No Parent/Child</v>
      </c>
      <c r="N556" s="2">
        <v>347085</v>
      </c>
      <c r="O556" s="2">
        <v>7.7750000000000004</v>
      </c>
      <c r="P556" s="1" t="str">
        <f t="shared" si="61"/>
        <v>Low Fare</v>
      </c>
      <c r="Q556" s="2" t="s">
        <v>15</v>
      </c>
      <c r="R556" s="1" t="str">
        <f t="shared" si="62"/>
        <v>Southampton</v>
      </c>
    </row>
    <row r="557" spans="1:18" x14ac:dyDescent="0.3">
      <c r="A557" s="2">
        <v>556</v>
      </c>
      <c r="B557" s="4">
        <v>0</v>
      </c>
      <c r="C557" s="1" t="str">
        <f t="shared" si="56"/>
        <v>Dead</v>
      </c>
      <c r="D557" s="2">
        <v>1</v>
      </c>
      <c r="E557" s="1" t="str">
        <f t="shared" si="57"/>
        <v>First Class</v>
      </c>
      <c r="F557" s="2" t="s">
        <v>761</v>
      </c>
      <c r="G557" s="2" t="s">
        <v>13</v>
      </c>
      <c r="H557" s="2">
        <v>62</v>
      </c>
      <c r="I557" s="1" t="str">
        <f t="shared" si="58"/>
        <v>Elderly</v>
      </c>
      <c r="J557" s="2">
        <v>0</v>
      </c>
      <c r="K557" s="1" t="str">
        <f t="shared" si="59"/>
        <v>No Sibling/Spouse</v>
      </c>
      <c r="L557" s="2">
        <v>0</v>
      </c>
      <c r="M557" s="1" t="str">
        <f t="shared" si="60"/>
        <v>No Parent/Child</v>
      </c>
      <c r="N557" s="2">
        <v>113807</v>
      </c>
      <c r="O557" s="2">
        <v>26.55</v>
      </c>
      <c r="P557" s="1" t="str">
        <f t="shared" si="61"/>
        <v>High Fare</v>
      </c>
      <c r="Q557" s="2" t="s">
        <v>15</v>
      </c>
      <c r="R557" s="1" t="str">
        <f t="shared" si="62"/>
        <v>Southampton</v>
      </c>
    </row>
    <row r="558" spans="1:18" x14ac:dyDescent="0.3">
      <c r="A558" s="2">
        <v>557</v>
      </c>
      <c r="B558" s="4">
        <v>1</v>
      </c>
      <c r="C558" s="1" t="str">
        <f t="shared" si="56"/>
        <v>Survived</v>
      </c>
      <c r="D558" s="2">
        <v>1</v>
      </c>
      <c r="E558" s="1" t="str">
        <f t="shared" si="57"/>
        <v>First Class</v>
      </c>
      <c r="F558" s="2" t="s">
        <v>1180</v>
      </c>
      <c r="G558" s="2" t="s">
        <v>17</v>
      </c>
      <c r="H558" s="2">
        <v>48</v>
      </c>
      <c r="I558" s="1" t="str">
        <f t="shared" si="58"/>
        <v>Middle-aged Adult</v>
      </c>
      <c r="J558" s="2">
        <v>1</v>
      </c>
      <c r="K558" s="1" t="str">
        <f t="shared" si="59"/>
        <v>Got Sibling/Spouse</v>
      </c>
      <c r="L558" s="2">
        <v>0</v>
      </c>
      <c r="M558" s="1" t="str">
        <f t="shared" si="60"/>
        <v>No Parent/Child</v>
      </c>
      <c r="N558" s="2">
        <v>11755</v>
      </c>
      <c r="O558" s="2">
        <v>39.6</v>
      </c>
      <c r="P558" s="1" t="str">
        <f t="shared" si="61"/>
        <v>High Fare</v>
      </c>
      <c r="Q558" s="2" t="s">
        <v>20</v>
      </c>
      <c r="R558" s="1" t="str">
        <f t="shared" si="62"/>
        <v>Cherbourg</v>
      </c>
    </row>
    <row r="559" spans="1:18" x14ac:dyDescent="0.3">
      <c r="A559" s="2">
        <v>558</v>
      </c>
      <c r="B559" s="4">
        <v>0</v>
      </c>
      <c r="C559" s="1" t="str">
        <f t="shared" si="56"/>
        <v>Dead</v>
      </c>
      <c r="D559" s="2">
        <v>1</v>
      </c>
      <c r="E559" s="1" t="str">
        <f t="shared" si="57"/>
        <v>First Class</v>
      </c>
      <c r="F559" s="2" t="s">
        <v>763</v>
      </c>
      <c r="G559" s="2" t="s">
        <v>13</v>
      </c>
      <c r="I559" s="1" t="str">
        <f t="shared" si="58"/>
        <v>No age</v>
      </c>
      <c r="J559" s="2">
        <v>0</v>
      </c>
      <c r="K559" s="1" t="str">
        <f t="shared" si="59"/>
        <v>No Sibling/Spouse</v>
      </c>
      <c r="L559" s="2">
        <v>0</v>
      </c>
      <c r="M559" s="1" t="str">
        <f t="shared" si="60"/>
        <v>No Parent/Child</v>
      </c>
      <c r="N559" s="2" t="s">
        <v>538</v>
      </c>
      <c r="O559" s="2">
        <v>227.52500000000001</v>
      </c>
      <c r="P559" s="1" t="str">
        <f t="shared" si="61"/>
        <v>High Fare</v>
      </c>
      <c r="Q559" s="2" t="s">
        <v>20</v>
      </c>
      <c r="R559" s="1" t="str">
        <f t="shared" si="62"/>
        <v>Cherbourg</v>
      </c>
    </row>
    <row r="560" spans="1:18" x14ac:dyDescent="0.3">
      <c r="A560" s="2">
        <v>559</v>
      </c>
      <c r="B560" s="4">
        <v>1</v>
      </c>
      <c r="C560" s="1" t="str">
        <f t="shared" si="56"/>
        <v>Survived</v>
      </c>
      <c r="D560" s="2">
        <v>1</v>
      </c>
      <c r="E560" s="1" t="str">
        <f t="shared" si="57"/>
        <v>First Class</v>
      </c>
      <c r="F560" s="2" t="s">
        <v>764</v>
      </c>
      <c r="G560" s="2" t="s">
        <v>17</v>
      </c>
      <c r="H560" s="2">
        <v>39</v>
      </c>
      <c r="I560" s="1" t="str">
        <f t="shared" si="58"/>
        <v>Middle-aged Adult</v>
      </c>
      <c r="J560" s="2">
        <v>1</v>
      </c>
      <c r="K560" s="1" t="str">
        <f t="shared" si="59"/>
        <v>Got Sibling/Spouse</v>
      </c>
      <c r="L560" s="2">
        <v>1</v>
      </c>
      <c r="M560" s="1" t="str">
        <f t="shared" si="60"/>
        <v>Got Parent/Child</v>
      </c>
      <c r="N560" s="2">
        <v>110413</v>
      </c>
      <c r="O560" s="2">
        <v>79.650000000000006</v>
      </c>
      <c r="P560" s="1" t="str">
        <f t="shared" si="61"/>
        <v>High Fare</v>
      </c>
      <c r="Q560" s="2" t="s">
        <v>15</v>
      </c>
      <c r="R560" s="1" t="str">
        <f t="shared" si="62"/>
        <v>Southampton</v>
      </c>
    </row>
    <row r="561" spans="1:18" x14ac:dyDescent="0.3">
      <c r="A561" s="2">
        <v>560</v>
      </c>
      <c r="B561" s="4">
        <v>1</v>
      </c>
      <c r="C561" s="1" t="str">
        <f t="shared" si="56"/>
        <v>Survived</v>
      </c>
      <c r="D561" s="2">
        <v>3</v>
      </c>
      <c r="E561" s="1" t="str">
        <f t="shared" si="57"/>
        <v>Third Class</v>
      </c>
      <c r="F561" s="2" t="s">
        <v>765</v>
      </c>
      <c r="G561" s="2" t="s">
        <v>17</v>
      </c>
      <c r="H561" s="2">
        <v>36</v>
      </c>
      <c r="I561" s="1" t="str">
        <f t="shared" si="58"/>
        <v>Middle-aged Adult</v>
      </c>
      <c r="J561" s="2">
        <v>1</v>
      </c>
      <c r="K561" s="1" t="str">
        <f t="shared" si="59"/>
        <v>Got Sibling/Spouse</v>
      </c>
      <c r="L561" s="2">
        <v>0</v>
      </c>
      <c r="M561" s="1" t="str">
        <f t="shared" si="60"/>
        <v>No Parent/Child</v>
      </c>
      <c r="N561" s="2">
        <v>345572</v>
      </c>
      <c r="O561" s="2">
        <v>17.399999999999999</v>
      </c>
      <c r="P561" s="1" t="str">
        <f t="shared" si="61"/>
        <v>Average Fare</v>
      </c>
      <c r="Q561" s="2" t="s">
        <v>15</v>
      </c>
      <c r="R561" s="1" t="str">
        <f t="shared" si="62"/>
        <v>Southampton</v>
      </c>
    </row>
    <row r="562" spans="1:18" x14ac:dyDescent="0.3">
      <c r="A562" s="2">
        <v>561</v>
      </c>
      <c r="B562" s="4">
        <v>0</v>
      </c>
      <c r="C562" s="1" t="str">
        <f t="shared" si="56"/>
        <v>Dead</v>
      </c>
      <c r="D562" s="2">
        <v>3</v>
      </c>
      <c r="E562" s="1" t="str">
        <f t="shared" si="57"/>
        <v>Third Class</v>
      </c>
      <c r="F562" s="2" t="s">
        <v>766</v>
      </c>
      <c r="G562" s="2" t="s">
        <v>13</v>
      </c>
      <c r="I562" s="1" t="str">
        <f t="shared" si="58"/>
        <v>No age</v>
      </c>
      <c r="J562" s="2">
        <v>0</v>
      </c>
      <c r="K562" s="1" t="str">
        <f t="shared" si="59"/>
        <v>No Sibling/Spouse</v>
      </c>
      <c r="L562" s="2">
        <v>0</v>
      </c>
      <c r="M562" s="1" t="str">
        <f t="shared" si="60"/>
        <v>No Parent/Child</v>
      </c>
      <c r="N562" s="2">
        <v>372622</v>
      </c>
      <c r="O562" s="2">
        <v>7.75</v>
      </c>
      <c r="P562" s="1" t="str">
        <f t="shared" si="61"/>
        <v>Low Fare</v>
      </c>
      <c r="Q562" s="2" t="s">
        <v>27</v>
      </c>
      <c r="R562" s="1" t="str">
        <f t="shared" si="62"/>
        <v>Queenstown</v>
      </c>
    </row>
    <row r="563" spans="1:18" x14ac:dyDescent="0.3">
      <c r="A563" s="2">
        <v>562</v>
      </c>
      <c r="B563" s="4">
        <v>0</v>
      </c>
      <c r="C563" s="1" t="str">
        <f t="shared" si="56"/>
        <v>Dead</v>
      </c>
      <c r="D563" s="2">
        <v>3</v>
      </c>
      <c r="E563" s="1" t="str">
        <f t="shared" si="57"/>
        <v>Third Class</v>
      </c>
      <c r="F563" s="2" t="s">
        <v>767</v>
      </c>
      <c r="G563" s="2" t="s">
        <v>13</v>
      </c>
      <c r="H563" s="2">
        <v>40</v>
      </c>
      <c r="I563" s="1" t="str">
        <f t="shared" si="58"/>
        <v>Middle-aged Adult</v>
      </c>
      <c r="J563" s="2">
        <v>0</v>
      </c>
      <c r="K563" s="1" t="str">
        <f t="shared" si="59"/>
        <v>No Sibling/Spouse</v>
      </c>
      <c r="L563" s="2">
        <v>0</v>
      </c>
      <c r="M563" s="1" t="str">
        <f t="shared" si="60"/>
        <v>No Parent/Child</v>
      </c>
      <c r="N563" s="2">
        <v>349251</v>
      </c>
      <c r="O563" s="2">
        <v>7.8958000000000004</v>
      </c>
      <c r="P563" s="1" t="str">
        <f t="shared" si="61"/>
        <v>Low Fare</v>
      </c>
      <c r="Q563" s="2" t="s">
        <v>15</v>
      </c>
      <c r="R563" s="1" t="str">
        <f t="shared" si="62"/>
        <v>Southampton</v>
      </c>
    </row>
    <row r="564" spans="1:18" x14ac:dyDescent="0.3">
      <c r="A564" s="2">
        <v>563</v>
      </c>
      <c r="B564" s="4">
        <v>0</v>
      </c>
      <c r="C564" s="1" t="str">
        <f t="shared" si="56"/>
        <v>Dead</v>
      </c>
      <c r="D564" s="2">
        <v>2</v>
      </c>
      <c r="E564" s="1" t="str">
        <f t="shared" si="57"/>
        <v>Second Class</v>
      </c>
      <c r="F564" s="2" t="s">
        <v>768</v>
      </c>
      <c r="G564" s="2" t="s">
        <v>13</v>
      </c>
      <c r="H564" s="2">
        <v>28</v>
      </c>
      <c r="I564" s="1" t="str">
        <f t="shared" si="58"/>
        <v>Young Adult</v>
      </c>
      <c r="J564" s="2">
        <v>0</v>
      </c>
      <c r="K564" s="1" t="str">
        <f t="shared" si="59"/>
        <v>No Sibling/Spouse</v>
      </c>
      <c r="L564" s="2">
        <v>0</v>
      </c>
      <c r="M564" s="1" t="str">
        <f t="shared" si="60"/>
        <v>No Parent/Child</v>
      </c>
      <c r="N564" s="2">
        <v>218629</v>
      </c>
      <c r="O564" s="2">
        <v>13.5</v>
      </c>
      <c r="P564" s="1" t="str">
        <f t="shared" si="61"/>
        <v>Average Fare</v>
      </c>
      <c r="Q564" s="2" t="s">
        <v>15</v>
      </c>
      <c r="R564" s="1" t="str">
        <f t="shared" si="62"/>
        <v>Southampton</v>
      </c>
    </row>
    <row r="565" spans="1:18" x14ac:dyDescent="0.3">
      <c r="A565" s="2">
        <v>564</v>
      </c>
      <c r="B565" s="4">
        <v>0</v>
      </c>
      <c r="C565" s="1" t="str">
        <f t="shared" si="56"/>
        <v>Dead</v>
      </c>
      <c r="D565" s="2">
        <v>3</v>
      </c>
      <c r="E565" s="1" t="str">
        <f t="shared" si="57"/>
        <v>Third Class</v>
      </c>
      <c r="F565" s="2" t="s">
        <v>769</v>
      </c>
      <c r="G565" s="2" t="s">
        <v>13</v>
      </c>
      <c r="I565" s="1" t="str">
        <f t="shared" si="58"/>
        <v>No age</v>
      </c>
      <c r="J565" s="2">
        <v>0</v>
      </c>
      <c r="K565" s="1" t="str">
        <f t="shared" si="59"/>
        <v>No Sibling/Spouse</v>
      </c>
      <c r="L565" s="2">
        <v>0</v>
      </c>
      <c r="M565" s="1" t="str">
        <f t="shared" si="60"/>
        <v>No Parent/Child</v>
      </c>
      <c r="N565" s="2" t="s">
        <v>770</v>
      </c>
      <c r="O565" s="2">
        <v>8.0500000000000007</v>
      </c>
      <c r="P565" s="1" t="str">
        <f t="shared" si="61"/>
        <v>Low Fare</v>
      </c>
      <c r="Q565" s="2" t="s">
        <v>15</v>
      </c>
      <c r="R565" s="1" t="str">
        <f t="shared" si="62"/>
        <v>Southampton</v>
      </c>
    </row>
    <row r="566" spans="1:18" x14ac:dyDescent="0.3">
      <c r="A566" s="2">
        <v>565</v>
      </c>
      <c r="B566" s="4">
        <v>0</v>
      </c>
      <c r="C566" s="1" t="str">
        <f t="shared" si="56"/>
        <v>Dead</v>
      </c>
      <c r="D566" s="2">
        <v>3</v>
      </c>
      <c r="E566" s="1" t="str">
        <f t="shared" si="57"/>
        <v>Third Class</v>
      </c>
      <c r="F566" s="2" t="s">
        <v>771</v>
      </c>
      <c r="G566" s="2" t="s">
        <v>17</v>
      </c>
      <c r="I566" s="1" t="str">
        <f t="shared" si="58"/>
        <v>No age</v>
      </c>
      <c r="J566" s="2">
        <v>0</v>
      </c>
      <c r="K566" s="1" t="str">
        <f t="shared" si="59"/>
        <v>No Sibling/Spouse</v>
      </c>
      <c r="L566" s="2">
        <v>0</v>
      </c>
      <c r="M566" s="1" t="str">
        <f t="shared" si="60"/>
        <v>No Parent/Child</v>
      </c>
      <c r="N566" s="2" t="s">
        <v>772</v>
      </c>
      <c r="O566" s="2">
        <v>8.0500000000000007</v>
      </c>
      <c r="P566" s="1" t="str">
        <f t="shared" si="61"/>
        <v>Low Fare</v>
      </c>
      <c r="Q566" s="2" t="s">
        <v>15</v>
      </c>
      <c r="R566" s="1" t="str">
        <f t="shared" si="62"/>
        <v>Southampton</v>
      </c>
    </row>
    <row r="567" spans="1:18" x14ac:dyDescent="0.3">
      <c r="A567" s="2">
        <v>566</v>
      </c>
      <c r="B567" s="4">
        <v>0</v>
      </c>
      <c r="C567" s="1" t="str">
        <f t="shared" si="56"/>
        <v>Dead</v>
      </c>
      <c r="D567" s="2">
        <v>3</v>
      </c>
      <c r="E567" s="1" t="str">
        <f t="shared" si="57"/>
        <v>Third Class</v>
      </c>
      <c r="F567" s="2" t="s">
        <v>773</v>
      </c>
      <c r="G567" s="2" t="s">
        <v>13</v>
      </c>
      <c r="H567" s="2">
        <v>24</v>
      </c>
      <c r="I567" s="1" t="str">
        <f t="shared" si="58"/>
        <v>Young Adult</v>
      </c>
      <c r="J567" s="2">
        <v>2</v>
      </c>
      <c r="K567" s="1" t="str">
        <f t="shared" si="59"/>
        <v>Got Sibling/Spouse</v>
      </c>
      <c r="L567" s="2">
        <v>0</v>
      </c>
      <c r="M567" s="1" t="str">
        <f t="shared" si="60"/>
        <v>No Parent/Child</v>
      </c>
      <c r="N567" s="2" t="s">
        <v>774</v>
      </c>
      <c r="O567" s="2">
        <v>24.15</v>
      </c>
      <c r="P567" s="1" t="str">
        <f t="shared" si="61"/>
        <v>High Fare</v>
      </c>
      <c r="Q567" s="2" t="s">
        <v>15</v>
      </c>
      <c r="R567" s="1" t="str">
        <f t="shared" si="62"/>
        <v>Southampton</v>
      </c>
    </row>
    <row r="568" spans="1:18" x14ac:dyDescent="0.3">
      <c r="A568" s="2">
        <v>567</v>
      </c>
      <c r="B568" s="4">
        <v>0</v>
      </c>
      <c r="C568" s="1" t="str">
        <f t="shared" si="56"/>
        <v>Dead</v>
      </c>
      <c r="D568" s="2">
        <v>3</v>
      </c>
      <c r="E568" s="1" t="str">
        <f t="shared" si="57"/>
        <v>Third Class</v>
      </c>
      <c r="F568" s="2" t="s">
        <v>775</v>
      </c>
      <c r="G568" s="2" t="s">
        <v>13</v>
      </c>
      <c r="H568" s="2">
        <v>19</v>
      </c>
      <c r="I568" s="1" t="str">
        <f t="shared" si="58"/>
        <v>Young Adult</v>
      </c>
      <c r="J568" s="2">
        <v>0</v>
      </c>
      <c r="K568" s="1" t="str">
        <f t="shared" si="59"/>
        <v>No Sibling/Spouse</v>
      </c>
      <c r="L568" s="2">
        <v>0</v>
      </c>
      <c r="M568" s="1" t="str">
        <f t="shared" si="60"/>
        <v>No Parent/Child</v>
      </c>
      <c r="N568" s="2">
        <v>349205</v>
      </c>
      <c r="O568" s="2">
        <v>7.8958000000000004</v>
      </c>
      <c r="P568" s="1" t="str">
        <f t="shared" si="61"/>
        <v>Low Fare</v>
      </c>
      <c r="Q568" s="2" t="s">
        <v>15</v>
      </c>
      <c r="R568" s="1" t="str">
        <f t="shared" si="62"/>
        <v>Southampton</v>
      </c>
    </row>
    <row r="569" spans="1:18" x14ac:dyDescent="0.3">
      <c r="A569" s="2">
        <v>568</v>
      </c>
      <c r="B569" s="4">
        <v>0</v>
      </c>
      <c r="C569" s="1" t="str">
        <f t="shared" si="56"/>
        <v>Dead</v>
      </c>
      <c r="D569" s="2">
        <v>3</v>
      </c>
      <c r="E569" s="1" t="str">
        <f t="shared" si="57"/>
        <v>Third Class</v>
      </c>
      <c r="F569" s="2" t="s">
        <v>776</v>
      </c>
      <c r="G569" s="2" t="s">
        <v>17</v>
      </c>
      <c r="H569" s="2">
        <v>29</v>
      </c>
      <c r="I569" s="1" t="str">
        <f t="shared" si="58"/>
        <v>Young Adult</v>
      </c>
      <c r="J569" s="2">
        <v>0</v>
      </c>
      <c r="K569" s="1" t="str">
        <f t="shared" si="59"/>
        <v>No Sibling/Spouse</v>
      </c>
      <c r="L569" s="2">
        <v>4</v>
      </c>
      <c r="M569" s="1" t="str">
        <f t="shared" si="60"/>
        <v>Got Parent/Child</v>
      </c>
      <c r="N569" s="2">
        <v>349909</v>
      </c>
      <c r="O569" s="2">
        <v>21.074999999999999</v>
      </c>
      <c r="P569" s="1" t="str">
        <f t="shared" si="61"/>
        <v>High Fare</v>
      </c>
      <c r="Q569" s="2" t="s">
        <v>15</v>
      </c>
      <c r="R569" s="1" t="str">
        <f t="shared" si="62"/>
        <v>Southampton</v>
      </c>
    </row>
    <row r="570" spans="1:18" x14ac:dyDescent="0.3">
      <c r="A570" s="2">
        <v>569</v>
      </c>
      <c r="B570" s="4">
        <v>0</v>
      </c>
      <c r="C570" s="1" t="str">
        <f t="shared" si="56"/>
        <v>Dead</v>
      </c>
      <c r="D570" s="2">
        <v>3</v>
      </c>
      <c r="E570" s="1" t="str">
        <f t="shared" si="57"/>
        <v>Third Class</v>
      </c>
      <c r="F570" s="2" t="s">
        <v>777</v>
      </c>
      <c r="G570" s="2" t="s">
        <v>13</v>
      </c>
      <c r="I570" s="1" t="str">
        <f t="shared" si="58"/>
        <v>No age</v>
      </c>
      <c r="J570" s="2">
        <v>0</v>
      </c>
      <c r="K570" s="1" t="str">
        <f t="shared" si="59"/>
        <v>No Sibling/Spouse</v>
      </c>
      <c r="L570" s="2">
        <v>0</v>
      </c>
      <c r="M570" s="1" t="str">
        <f t="shared" si="60"/>
        <v>No Parent/Child</v>
      </c>
      <c r="N570" s="2">
        <v>2686</v>
      </c>
      <c r="O570" s="2">
        <v>7.2291999999999996</v>
      </c>
      <c r="P570" s="1" t="str">
        <f t="shared" si="61"/>
        <v>Low Fare</v>
      </c>
      <c r="Q570" s="2" t="s">
        <v>20</v>
      </c>
      <c r="R570" s="1" t="str">
        <f t="shared" si="62"/>
        <v>Cherbourg</v>
      </c>
    </row>
    <row r="571" spans="1:18" x14ac:dyDescent="0.3">
      <c r="A571" s="2">
        <v>570</v>
      </c>
      <c r="B571" s="4">
        <v>1</v>
      </c>
      <c r="C571" s="1" t="str">
        <f t="shared" si="56"/>
        <v>Survived</v>
      </c>
      <c r="D571" s="2">
        <v>3</v>
      </c>
      <c r="E571" s="1" t="str">
        <f t="shared" si="57"/>
        <v>Third Class</v>
      </c>
      <c r="F571" s="2" t="s">
        <v>778</v>
      </c>
      <c r="G571" s="2" t="s">
        <v>13</v>
      </c>
      <c r="H571" s="2">
        <v>32</v>
      </c>
      <c r="I571" s="1" t="str">
        <f t="shared" si="58"/>
        <v>Young Adult</v>
      </c>
      <c r="J571" s="2">
        <v>0</v>
      </c>
      <c r="K571" s="1" t="str">
        <f t="shared" si="59"/>
        <v>No Sibling/Spouse</v>
      </c>
      <c r="L571" s="2">
        <v>0</v>
      </c>
      <c r="M571" s="1" t="str">
        <f t="shared" si="60"/>
        <v>No Parent/Child</v>
      </c>
      <c r="N571" s="2">
        <v>350417</v>
      </c>
      <c r="O571" s="2">
        <v>7.8541999999999996</v>
      </c>
      <c r="P571" s="1" t="str">
        <f t="shared" si="61"/>
        <v>Low Fare</v>
      </c>
      <c r="Q571" s="2" t="s">
        <v>15</v>
      </c>
      <c r="R571" s="1" t="str">
        <f t="shared" si="62"/>
        <v>Southampton</v>
      </c>
    </row>
    <row r="572" spans="1:18" x14ac:dyDescent="0.3">
      <c r="A572" s="2">
        <v>571</v>
      </c>
      <c r="B572" s="4">
        <v>1</v>
      </c>
      <c r="C572" s="1" t="str">
        <f t="shared" si="56"/>
        <v>Survived</v>
      </c>
      <c r="D572" s="2">
        <v>2</v>
      </c>
      <c r="E572" s="1" t="str">
        <f t="shared" si="57"/>
        <v>Second Class</v>
      </c>
      <c r="F572" s="2" t="s">
        <v>779</v>
      </c>
      <c r="G572" s="2" t="s">
        <v>13</v>
      </c>
      <c r="H572" s="2">
        <v>62</v>
      </c>
      <c r="I572" s="1" t="str">
        <f t="shared" si="58"/>
        <v>Elderly</v>
      </c>
      <c r="J572" s="2">
        <v>0</v>
      </c>
      <c r="K572" s="1" t="str">
        <f t="shared" si="59"/>
        <v>No Sibling/Spouse</v>
      </c>
      <c r="L572" s="2">
        <v>0</v>
      </c>
      <c r="M572" s="1" t="str">
        <f t="shared" si="60"/>
        <v>No Parent/Child</v>
      </c>
      <c r="N572" s="2" t="s">
        <v>780</v>
      </c>
      <c r="O572" s="2">
        <v>10.5</v>
      </c>
      <c r="P572" s="1" t="str">
        <f t="shared" si="61"/>
        <v>Average Fare</v>
      </c>
      <c r="Q572" s="2" t="s">
        <v>15</v>
      </c>
      <c r="R572" s="1" t="str">
        <f t="shared" si="62"/>
        <v>Southampton</v>
      </c>
    </row>
    <row r="573" spans="1:18" x14ac:dyDescent="0.3">
      <c r="A573" s="2">
        <v>572</v>
      </c>
      <c r="B573" s="4">
        <v>1</v>
      </c>
      <c r="C573" s="1" t="str">
        <f t="shared" si="56"/>
        <v>Survived</v>
      </c>
      <c r="D573" s="2">
        <v>1</v>
      </c>
      <c r="E573" s="1" t="str">
        <f t="shared" si="57"/>
        <v>First Class</v>
      </c>
      <c r="F573" s="2" t="s">
        <v>781</v>
      </c>
      <c r="G573" s="2" t="s">
        <v>17</v>
      </c>
      <c r="H573" s="2">
        <v>53</v>
      </c>
      <c r="I573" s="1" t="str">
        <f t="shared" si="58"/>
        <v>Elderly</v>
      </c>
      <c r="J573" s="2">
        <v>2</v>
      </c>
      <c r="K573" s="1" t="str">
        <f t="shared" si="59"/>
        <v>Got Sibling/Spouse</v>
      </c>
      <c r="L573" s="2">
        <v>0</v>
      </c>
      <c r="M573" s="1" t="str">
        <f t="shared" si="60"/>
        <v>No Parent/Child</v>
      </c>
      <c r="N573" s="2">
        <v>11769</v>
      </c>
      <c r="O573" s="2">
        <v>51.479199999999999</v>
      </c>
      <c r="P573" s="1" t="str">
        <f t="shared" si="61"/>
        <v>High Fare</v>
      </c>
      <c r="Q573" s="2" t="s">
        <v>15</v>
      </c>
      <c r="R573" s="1" t="str">
        <f t="shared" si="62"/>
        <v>Southampton</v>
      </c>
    </row>
    <row r="574" spans="1:18" x14ac:dyDescent="0.3">
      <c r="A574" s="2">
        <v>573</v>
      </c>
      <c r="B574" s="4">
        <v>1</v>
      </c>
      <c r="C574" s="1" t="str">
        <f t="shared" si="56"/>
        <v>Survived</v>
      </c>
      <c r="D574" s="2">
        <v>1</v>
      </c>
      <c r="E574" s="1" t="str">
        <f t="shared" si="57"/>
        <v>First Class</v>
      </c>
      <c r="F574" s="2" t="s">
        <v>1182</v>
      </c>
      <c r="G574" s="2" t="s">
        <v>13</v>
      </c>
      <c r="H574" s="2">
        <v>36</v>
      </c>
      <c r="I574" s="1" t="str">
        <f t="shared" si="58"/>
        <v>Middle-aged Adult</v>
      </c>
      <c r="J574" s="2">
        <v>0</v>
      </c>
      <c r="K574" s="1" t="str">
        <f t="shared" si="59"/>
        <v>No Sibling/Spouse</v>
      </c>
      <c r="L574" s="2">
        <v>0</v>
      </c>
      <c r="M574" s="1" t="str">
        <f t="shared" si="60"/>
        <v>No Parent/Child</v>
      </c>
      <c r="N574" s="2" t="s">
        <v>783</v>
      </c>
      <c r="O574" s="2">
        <v>26.387499999999999</v>
      </c>
      <c r="P574" s="1" t="str">
        <f t="shared" si="61"/>
        <v>High Fare</v>
      </c>
      <c r="Q574" s="2" t="s">
        <v>15</v>
      </c>
      <c r="R574" s="1" t="str">
        <f t="shared" si="62"/>
        <v>Southampton</v>
      </c>
    </row>
    <row r="575" spans="1:18" x14ac:dyDescent="0.3">
      <c r="A575" s="2">
        <v>574</v>
      </c>
      <c r="B575" s="4">
        <v>1</v>
      </c>
      <c r="C575" s="1" t="str">
        <f t="shared" si="56"/>
        <v>Survived</v>
      </c>
      <c r="D575" s="2">
        <v>3</v>
      </c>
      <c r="E575" s="1" t="str">
        <f t="shared" si="57"/>
        <v>Third Class</v>
      </c>
      <c r="F575" s="2" t="s">
        <v>784</v>
      </c>
      <c r="G575" s="2" t="s">
        <v>17</v>
      </c>
      <c r="I575" s="1" t="str">
        <f t="shared" si="58"/>
        <v>No age</v>
      </c>
      <c r="J575" s="2">
        <v>0</v>
      </c>
      <c r="K575" s="1" t="str">
        <f t="shared" si="59"/>
        <v>No Sibling/Spouse</v>
      </c>
      <c r="L575" s="2">
        <v>0</v>
      </c>
      <c r="M575" s="1" t="str">
        <f t="shared" si="60"/>
        <v>No Parent/Child</v>
      </c>
      <c r="N575" s="2">
        <v>14312</v>
      </c>
      <c r="O575" s="2">
        <v>7.75</v>
      </c>
      <c r="P575" s="1" t="str">
        <f t="shared" si="61"/>
        <v>Low Fare</v>
      </c>
      <c r="Q575" s="2" t="s">
        <v>27</v>
      </c>
      <c r="R575" s="1" t="str">
        <f t="shared" si="62"/>
        <v>Queenstown</v>
      </c>
    </row>
    <row r="576" spans="1:18" x14ac:dyDescent="0.3">
      <c r="A576" s="2">
        <v>575</v>
      </c>
      <c r="B576" s="4">
        <v>0</v>
      </c>
      <c r="C576" s="1" t="str">
        <f t="shared" si="56"/>
        <v>Dead</v>
      </c>
      <c r="D576" s="2">
        <v>3</v>
      </c>
      <c r="E576" s="1" t="str">
        <f t="shared" si="57"/>
        <v>Third Class</v>
      </c>
      <c r="F576" s="2" t="s">
        <v>785</v>
      </c>
      <c r="G576" s="2" t="s">
        <v>13</v>
      </c>
      <c r="H576" s="2">
        <v>16</v>
      </c>
      <c r="I576" s="1" t="str">
        <f t="shared" si="58"/>
        <v>Young Adult</v>
      </c>
      <c r="J576" s="2">
        <v>0</v>
      </c>
      <c r="K576" s="1" t="str">
        <f t="shared" si="59"/>
        <v>No Sibling/Spouse</v>
      </c>
      <c r="L576" s="2">
        <v>0</v>
      </c>
      <c r="M576" s="1" t="str">
        <f t="shared" si="60"/>
        <v>No Parent/Child</v>
      </c>
      <c r="N576" s="2" t="s">
        <v>786</v>
      </c>
      <c r="O576" s="2">
        <v>8.0500000000000007</v>
      </c>
      <c r="P576" s="1" t="str">
        <f t="shared" si="61"/>
        <v>Low Fare</v>
      </c>
      <c r="Q576" s="2" t="s">
        <v>15</v>
      </c>
      <c r="R576" s="1" t="str">
        <f t="shared" si="62"/>
        <v>Southampton</v>
      </c>
    </row>
    <row r="577" spans="1:18" x14ac:dyDescent="0.3">
      <c r="A577" s="2">
        <v>576</v>
      </c>
      <c r="B577" s="4">
        <v>0</v>
      </c>
      <c r="C577" s="1" t="str">
        <f t="shared" si="56"/>
        <v>Dead</v>
      </c>
      <c r="D577" s="2">
        <v>3</v>
      </c>
      <c r="E577" s="1" t="str">
        <f t="shared" si="57"/>
        <v>Third Class</v>
      </c>
      <c r="F577" s="2" t="s">
        <v>787</v>
      </c>
      <c r="G577" s="2" t="s">
        <v>13</v>
      </c>
      <c r="H577" s="2">
        <v>19</v>
      </c>
      <c r="I577" s="1" t="str">
        <f t="shared" si="58"/>
        <v>Young Adult</v>
      </c>
      <c r="J577" s="2">
        <v>0</v>
      </c>
      <c r="K577" s="1" t="str">
        <f t="shared" si="59"/>
        <v>No Sibling/Spouse</v>
      </c>
      <c r="L577" s="2">
        <v>0</v>
      </c>
      <c r="M577" s="1" t="str">
        <f t="shared" si="60"/>
        <v>No Parent/Child</v>
      </c>
      <c r="N577" s="2">
        <v>358585</v>
      </c>
      <c r="O577" s="2">
        <v>14.5</v>
      </c>
      <c r="P577" s="1" t="str">
        <f t="shared" si="61"/>
        <v>Average Fare</v>
      </c>
      <c r="Q577" s="2" t="s">
        <v>15</v>
      </c>
      <c r="R577" s="1" t="str">
        <f t="shared" si="62"/>
        <v>Southampton</v>
      </c>
    </row>
    <row r="578" spans="1:18" x14ac:dyDescent="0.3">
      <c r="A578" s="2">
        <v>577</v>
      </c>
      <c r="B578" s="4">
        <v>1</v>
      </c>
      <c r="C578" s="1" t="str">
        <f t="shared" si="56"/>
        <v>Survived</v>
      </c>
      <c r="D578" s="2">
        <v>2</v>
      </c>
      <c r="E578" s="1" t="str">
        <f t="shared" si="57"/>
        <v>Second Class</v>
      </c>
      <c r="F578" s="2" t="s">
        <v>788</v>
      </c>
      <c r="G578" s="2" t="s">
        <v>17</v>
      </c>
      <c r="H578" s="2">
        <v>34</v>
      </c>
      <c r="I578" s="1" t="str">
        <f t="shared" si="58"/>
        <v>Young Adult</v>
      </c>
      <c r="J578" s="2">
        <v>0</v>
      </c>
      <c r="K578" s="1" t="str">
        <f t="shared" si="59"/>
        <v>No Sibling/Spouse</v>
      </c>
      <c r="L578" s="2">
        <v>0</v>
      </c>
      <c r="M578" s="1" t="str">
        <f t="shared" si="60"/>
        <v>No Parent/Child</v>
      </c>
      <c r="N578" s="2">
        <v>243880</v>
      </c>
      <c r="O578" s="2">
        <v>13</v>
      </c>
      <c r="P578" s="1" t="str">
        <f t="shared" si="61"/>
        <v>Average Fare</v>
      </c>
      <c r="Q578" s="2" t="s">
        <v>15</v>
      </c>
      <c r="R578" s="1" t="str">
        <f t="shared" si="62"/>
        <v>Southampton</v>
      </c>
    </row>
    <row r="579" spans="1:18" x14ac:dyDescent="0.3">
      <c r="A579" s="2">
        <v>578</v>
      </c>
      <c r="B579" s="4">
        <v>1</v>
      </c>
      <c r="C579" s="1" t="str">
        <f t="shared" ref="C579:C642" si="63">IF(B579=0,"Dead", "Survived")</f>
        <v>Survived</v>
      </c>
      <c r="D579" s="2">
        <v>1</v>
      </c>
      <c r="E579" s="1" t="str">
        <f t="shared" ref="E579:E642" si="64">IF(D579=1, "First Class", IF(D579=2, "Second Class", "Third Class"))</f>
        <v>First Class</v>
      </c>
      <c r="F579" s="2" t="s">
        <v>789</v>
      </c>
      <c r="G579" s="2" t="s">
        <v>17</v>
      </c>
      <c r="H579" s="2">
        <v>39</v>
      </c>
      <c r="I579" s="1" t="str">
        <f t="shared" ref="I579:I642" si="65">IF(H579="","No age",IF(H579&lt;35,"Young Adult",IF(H579&lt;50,"Middle-aged Adult",IF(H579&lt;=13,"Child","Elderly"))))</f>
        <v>Middle-aged Adult</v>
      </c>
      <c r="J579" s="2">
        <v>1</v>
      </c>
      <c r="K579" s="1" t="str">
        <f t="shared" ref="K579:K642" si="66">IF(J579&lt;=0, "No Sibling/Spouse","Got Sibling/Spouse")</f>
        <v>Got Sibling/Spouse</v>
      </c>
      <c r="L579" s="2">
        <v>0</v>
      </c>
      <c r="M579" s="1" t="str">
        <f t="shared" ref="M579:M642" si="67">IF(L579&lt;=0, "No Parent/Child","Got Parent/Child")</f>
        <v>No Parent/Child</v>
      </c>
      <c r="N579" s="2">
        <v>13507</v>
      </c>
      <c r="O579" s="2">
        <v>55.9</v>
      </c>
      <c r="P579" s="1" t="str">
        <f t="shared" ref="P579:P642" si="68">IF(O579&lt;=10,"Low Fare",IF(O579&lt;=20,"Average Fare", "High Fare"))</f>
        <v>High Fare</v>
      </c>
      <c r="Q579" s="2" t="s">
        <v>15</v>
      </c>
      <c r="R579" s="1" t="str">
        <f t="shared" ref="R579:R642" si="69">IF(Q579="S","Southampton",IF(Q579="Q","Queenstown",IF(Q579="C","Cherbourg","Blank")))</f>
        <v>Southampton</v>
      </c>
    </row>
    <row r="580" spans="1:18" x14ac:dyDescent="0.3">
      <c r="A580" s="2">
        <v>579</v>
      </c>
      <c r="B580" s="4">
        <v>0</v>
      </c>
      <c r="C580" s="1" t="str">
        <f t="shared" si="63"/>
        <v>Dead</v>
      </c>
      <c r="D580" s="2">
        <v>3</v>
      </c>
      <c r="E580" s="1" t="str">
        <f t="shared" si="64"/>
        <v>Third Class</v>
      </c>
      <c r="F580" s="2" t="s">
        <v>790</v>
      </c>
      <c r="G580" s="2" t="s">
        <v>17</v>
      </c>
      <c r="I580" s="1" t="str">
        <f t="shared" si="65"/>
        <v>No age</v>
      </c>
      <c r="J580" s="2">
        <v>1</v>
      </c>
      <c r="K580" s="1" t="str">
        <f t="shared" si="66"/>
        <v>Got Sibling/Spouse</v>
      </c>
      <c r="L580" s="2">
        <v>0</v>
      </c>
      <c r="M580" s="1" t="str">
        <f t="shared" si="67"/>
        <v>No Parent/Child</v>
      </c>
      <c r="N580" s="2">
        <v>2689</v>
      </c>
      <c r="O580" s="2">
        <v>14.458299999999999</v>
      </c>
      <c r="P580" s="1" t="str">
        <f t="shared" si="68"/>
        <v>Average Fare</v>
      </c>
      <c r="Q580" s="2" t="s">
        <v>20</v>
      </c>
      <c r="R580" s="1" t="str">
        <f t="shared" si="69"/>
        <v>Cherbourg</v>
      </c>
    </row>
    <row r="581" spans="1:18" x14ac:dyDescent="0.3">
      <c r="A581" s="2">
        <v>580</v>
      </c>
      <c r="B581" s="4">
        <v>1</v>
      </c>
      <c r="C581" s="1" t="str">
        <f t="shared" si="63"/>
        <v>Survived</v>
      </c>
      <c r="D581" s="2">
        <v>3</v>
      </c>
      <c r="E581" s="1" t="str">
        <f t="shared" si="64"/>
        <v>Third Class</v>
      </c>
      <c r="F581" s="2" t="s">
        <v>791</v>
      </c>
      <c r="G581" s="2" t="s">
        <v>13</v>
      </c>
      <c r="H581" s="2">
        <v>32</v>
      </c>
      <c r="I581" s="1" t="str">
        <f t="shared" si="65"/>
        <v>Young Adult</v>
      </c>
      <c r="J581" s="2">
        <v>0</v>
      </c>
      <c r="K581" s="1" t="str">
        <f t="shared" si="66"/>
        <v>No Sibling/Spouse</v>
      </c>
      <c r="L581" s="2">
        <v>0</v>
      </c>
      <c r="M581" s="1" t="str">
        <f t="shared" si="67"/>
        <v>No Parent/Child</v>
      </c>
      <c r="N581" s="2" t="s">
        <v>792</v>
      </c>
      <c r="O581" s="2">
        <v>7.9249999999999998</v>
      </c>
      <c r="P581" s="1" t="str">
        <f t="shared" si="68"/>
        <v>Low Fare</v>
      </c>
      <c r="Q581" s="2" t="s">
        <v>15</v>
      </c>
      <c r="R581" s="1" t="str">
        <f t="shared" si="69"/>
        <v>Southampton</v>
      </c>
    </row>
    <row r="582" spans="1:18" x14ac:dyDescent="0.3">
      <c r="A582" s="2">
        <v>581</v>
      </c>
      <c r="B582" s="4">
        <v>1</v>
      </c>
      <c r="C582" s="1" t="str">
        <f t="shared" si="63"/>
        <v>Survived</v>
      </c>
      <c r="D582" s="2">
        <v>2</v>
      </c>
      <c r="E582" s="1" t="str">
        <f t="shared" si="64"/>
        <v>Second Class</v>
      </c>
      <c r="F582" s="2" t="s">
        <v>793</v>
      </c>
      <c r="G582" s="2" t="s">
        <v>17</v>
      </c>
      <c r="H582" s="2">
        <v>25</v>
      </c>
      <c r="I582" s="1" t="str">
        <f t="shared" si="65"/>
        <v>Young Adult</v>
      </c>
      <c r="J582" s="2">
        <v>1</v>
      </c>
      <c r="K582" s="1" t="str">
        <f t="shared" si="66"/>
        <v>Got Sibling/Spouse</v>
      </c>
      <c r="L582" s="2">
        <v>1</v>
      </c>
      <c r="M582" s="1" t="str">
        <f t="shared" si="67"/>
        <v>Got Parent/Child</v>
      </c>
      <c r="N582" s="2">
        <v>237789</v>
      </c>
      <c r="O582" s="2">
        <v>30</v>
      </c>
      <c r="P582" s="1" t="str">
        <f t="shared" si="68"/>
        <v>High Fare</v>
      </c>
      <c r="Q582" s="2" t="s">
        <v>15</v>
      </c>
      <c r="R582" s="1" t="str">
        <f t="shared" si="69"/>
        <v>Southampton</v>
      </c>
    </row>
    <row r="583" spans="1:18" x14ac:dyDescent="0.3">
      <c r="A583" s="2">
        <v>582</v>
      </c>
      <c r="B583" s="4">
        <v>1</v>
      </c>
      <c r="C583" s="1" t="str">
        <f t="shared" si="63"/>
        <v>Survived</v>
      </c>
      <c r="D583" s="2">
        <v>1</v>
      </c>
      <c r="E583" s="1" t="str">
        <f t="shared" si="64"/>
        <v>First Class</v>
      </c>
      <c r="F583" s="2" t="s">
        <v>794</v>
      </c>
      <c r="G583" s="2" t="s">
        <v>17</v>
      </c>
      <c r="H583" s="2">
        <v>39</v>
      </c>
      <c r="I583" s="1" t="str">
        <f t="shared" si="65"/>
        <v>Middle-aged Adult</v>
      </c>
      <c r="J583" s="2">
        <v>1</v>
      </c>
      <c r="K583" s="1" t="str">
        <f t="shared" si="66"/>
        <v>Got Sibling/Spouse</v>
      </c>
      <c r="L583" s="2">
        <v>1</v>
      </c>
      <c r="M583" s="1" t="str">
        <f t="shared" si="67"/>
        <v>Got Parent/Child</v>
      </c>
      <c r="N583" s="2">
        <v>17421</v>
      </c>
      <c r="O583" s="2">
        <v>110.88330000000001</v>
      </c>
      <c r="P583" s="1" t="str">
        <f t="shared" si="68"/>
        <v>High Fare</v>
      </c>
      <c r="Q583" s="2" t="s">
        <v>20</v>
      </c>
      <c r="R583" s="1" t="str">
        <f t="shared" si="69"/>
        <v>Cherbourg</v>
      </c>
    </row>
    <row r="584" spans="1:18" x14ac:dyDescent="0.3">
      <c r="A584" s="2">
        <v>583</v>
      </c>
      <c r="B584" s="4">
        <v>0</v>
      </c>
      <c r="C584" s="1" t="str">
        <f t="shared" si="63"/>
        <v>Dead</v>
      </c>
      <c r="D584" s="2">
        <v>2</v>
      </c>
      <c r="E584" s="1" t="str">
        <f t="shared" si="64"/>
        <v>Second Class</v>
      </c>
      <c r="F584" s="2" t="s">
        <v>796</v>
      </c>
      <c r="G584" s="2" t="s">
        <v>13</v>
      </c>
      <c r="H584" s="2">
        <v>54</v>
      </c>
      <c r="I584" s="1" t="str">
        <f t="shared" si="65"/>
        <v>Elderly</v>
      </c>
      <c r="J584" s="2">
        <v>0</v>
      </c>
      <c r="K584" s="1" t="str">
        <f t="shared" si="66"/>
        <v>No Sibling/Spouse</v>
      </c>
      <c r="L584" s="2">
        <v>0</v>
      </c>
      <c r="M584" s="1" t="str">
        <f t="shared" si="67"/>
        <v>No Parent/Child</v>
      </c>
      <c r="N584" s="2">
        <v>28403</v>
      </c>
      <c r="O584" s="2">
        <v>26</v>
      </c>
      <c r="P584" s="1" t="str">
        <f t="shared" si="68"/>
        <v>High Fare</v>
      </c>
      <c r="Q584" s="2" t="s">
        <v>15</v>
      </c>
      <c r="R584" s="1" t="str">
        <f t="shared" si="69"/>
        <v>Southampton</v>
      </c>
    </row>
    <row r="585" spans="1:18" x14ac:dyDescent="0.3">
      <c r="A585" s="2">
        <v>584</v>
      </c>
      <c r="B585" s="4">
        <v>0</v>
      </c>
      <c r="C585" s="1" t="str">
        <f t="shared" si="63"/>
        <v>Dead</v>
      </c>
      <c r="D585" s="2">
        <v>1</v>
      </c>
      <c r="E585" s="1" t="str">
        <f t="shared" si="64"/>
        <v>First Class</v>
      </c>
      <c r="F585" s="2" t="s">
        <v>797</v>
      </c>
      <c r="G585" s="2" t="s">
        <v>13</v>
      </c>
      <c r="H585" s="2">
        <v>36</v>
      </c>
      <c r="I585" s="1" t="str">
        <f t="shared" si="65"/>
        <v>Middle-aged Adult</v>
      </c>
      <c r="J585" s="2">
        <v>0</v>
      </c>
      <c r="K585" s="1" t="str">
        <f t="shared" si="66"/>
        <v>No Sibling/Spouse</v>
      </c>
      <c r="L585" s="2">
        <v>0</v>
      </c>
      <c r="M585" s="1" t="str">
        <f t="shared" si="67"/>
        <v>No Parent/Child</v>
      </c>
      <c r="N585" s="2">
        <v>13049</v>
      </c>
      <c r="O585" s="2">
        <v>40.125</v>
      </c>
      <c r="P585" s="1" t="str">
        <f t="shared" si="68"/>
        <v>High Fare</v>
      </c>
      <c r="Q585" s="2" t="s">
        <v>20</v>
      </c>
      <c r="R585" s="1" t="str">
        <f t="shared" si="69"/>
        <v>Cherbourg</v>
      </c>
    </row>
    <row r="586" spans="1:18" x14ac:dyDescent="0.3">
      <c r="A586" s="2">
        <v>585</v>
      </c>
      <c r="B586" s="4">
        <v>0</v>
      </c>
      <c r="C586" s="1" t="str">
        <f t="shared" si="63"/>
        <v>Dead</v>
      </c>
      <c r="D586" s="2">
        <v>3</v>
      </c>
      <c r="E586" s="1" t="str">
        <f t="shared" si="64"/>
        <v>Third Class</v>
      </c>
      <c r="F586" s="2" t="s">
        <v>799</v>
      </c>
      <c r="G586" s="2" t="s">
        <v>13</v>
      </c>
      <c r="I586" s="1" t="str">
        <f t="shared" si="65"/>
        <v>No age</v>
      </c>
      <c r="J586" s="2">
        <v>0</v>
      </c>
      <c r="K586" s="1" t="str">
        <f t="shared" si="66"/>
        <v>No Sibling/Spouse</v>
      </c>
      <c r="L586" s="2">
        <v>0</v>
      </c>
      <c r="M586" s="1" t="str">
        <f t="shared" si="67"/>
        <v>No Parent/Child</v>
      </c>
      <c r="N586" s="2">
        <v>3411</v>
      </c>
      <c r="O586" s="2">
        <v>8.7125000000000004</v>
      </c>
      <c r="P586" s="1" t="str">
        <f t="shared" si="68"/>
        <v>Low Fare</v>
      </c>
      <c r="Q586" s="2" t="s">
        <v>20</v>
      </c>
      <c r="R586" s="1" t="str">
        <f t="shared" si="69"/>
        <v>Cherbourg</v>
      </c>
    </row>
    <row r="587" spans="1:18" x14ac:dyDescent="0.3">
      <c r="A587" s="2">
        <v>586</v>
      </c>
      <c r="B587" s="4">
        <v>1</v>
      </c>
      <c r="C587" s="1" t="str">
        <f t="shared" si="63"/>
        <v>Survived</v>
      </c>
      <c r="D587" s="2">
        <v>1</v>
      </c>
      <c r="E587" s="1" t="str">
        <f t="shared" si="64"/>
        <v>First Class</v>
      </c>
      <c r="F587" s="2" t="s">
        <v>800</v>
      </c>
      <c r="G587" s="2" t="s">
        <v>17</v>
      </c>
      <c r="H587" s="2">
        <v>18</v>
      </c>
      <c r="I587" s="1" t="str">
        <f t="shared" si="65"/>
        <v>Young Adult</v>
      </c>
      <c r="J587" s="2">
        <v>0</v>
      </c>
      <c r="K587" s="1" t="str">
        <f t="shared" si="66"/>
        <v>No Sibling/Spouse</v>
      </c>
      <c r="L587" s="2">
        <v>2</v>
      </c>
      <c r="M587" s="1" t="str">
        <f t="shared" si="67"/>
        <v>Got Parent/Child</v>
      </c>
      <c r="N587" s="2">
        <v>110413</v>
      </c>
      <c r="O587" s="2">
        <v>79.650000000000006</v>
      </c>
      <c r="P587" s="1" t="str">
        <f t="shared" si="68"/>
        <v>High Fare</v>
      </c>
      <c r="Q587" s="2" t="s">
        <v>15</v>
      </c>
      <c r="R587" s="1" t="str">
        <f t="shared" si="69"/>
        <v>Southampton</v>
      </c>
    </row>
    <row r="588" spans="1:18" x14ac:dyDescent="0.3">
      <c r="A588" s="2">
        <v>587</v>
      </c>
      <c r="B588" s="4">
        <v>0</v>
      </c>
      <c r="C588" s="1" t="str">
        <f t="shared" si="63"/>
        <v>Dead</v>
      </c>
      <c r="D588" s="2">
        <v>2</v>
      </c>
      <c r="E588" s="1" t="str">
        <f t="shared" si="64"/>
        <v>Second Class</v>
      </c>
      <c r="F588" s="2" t="s">
        <v>802</v>
      </c>
      <c r="G588" s="2" t="s">
        <v>13</v>
      </c>
      <c r="H588" s="2">
        <v>47</v>
      </c>
      <c r="I588" s="1" t="str">
        <f t="shared" si="65"/>
        <v>Middle-aged Adult</v>
      </c>
      <c r="J588" s="2">
        <v>0</v>
      </c>
      <c r="K588" s="1" t="str">
        <f t="shared" si="66"/>
        <v>No Sibling/Spouse</v>
      </c>
      <c r="L588" s="2">
        <v>0</v>
      </c>
      <c r="M588" s="1" t="str">
        <f t="shared" si="67"/>
        <v>No Parent/Child</v>
      </c>
      <c r="N588" s="2">
        <v>237565</v>
      </c>
      <c r="O588" s="2">
        <v>15</v>
      </c>
      <c r="P588" s="1" t="str">
        <f t="shared" si="68"/>
        <v>Average Fare</v>
      </c>
      <c r="Q588" s="2" t="s">
        <v>15</v>
      </c>
      <c r="R588" s="1" t="str">
        <f t="shared" si="69"/>
        <v>Southampton</v>
      </c>
    </row>
    <row r="589" spans="1:18" x14ac:dyDescent="0.3">
      <c r="A589" s="2">
        <v>588</v>
      </c>
      <c r="B589" s="4">
        <v>1</v>
      </c>
      <c r="C589" s="1" t="str">
        <f t="shared" si="63"/>
        <v>Survived</v>
      </c>
      <c r="D589" s="2">
        <v>1</v>
      </c>
      <c r="E589" s="1" t="str">
        <f t="shared" si="64"/>
        <v>First Class</v>
      </c>
      <c r="F589" s="2" t="s">
        <v>803</v>
      </c>
      <c r="G589" s="2" t="s">
        <v>13</v>
      </c>
      <c r="H589" s="2">
        <v>60</v>
      </c>
      <c r="I589" s="1" t="str">
        <f t="shared" si="65"/>
        <v>Elderly</v>
      </c>
      <c r="J589" s="2">
        <v>1</v>
      </c>
      <c r="K589" s="1" t="str">
        <f t="shared" si="66"/>
        <v>Got Sibling/Spouse</v>
      </c>
      <c r="L589" s="2">
        <v>1</v>
      </c>
      <c r="M589" s="1" t="str">
        <f t="shared" si="67"/>
        <v>Got Parent/Child</v>
      </c>
      <c r="N589" s="2">
        <v>13567</v>
      </c>
      <c r="O589" s="2">
        <v>79.2</v>
      </c>
      <c r="P589" s="1" t="str">
        <f t="shared" si="68"/>
        <v>High Fare</v>
      </c>
      <c r="Q589" s="2" t="s">
        <v>20</v>
      </c>
      <c r="R589" s="1" t="str">
        <f t="shared" si="69"/>
        <v>Cherbourg</v>
      </c>
    </row>
    <row r="590" spans="1:18" x14ac:dyDescent="0.3">
      <c r="A590" s="2">
        <v>589</v>
      </c>
      <c r="B590" s="4">
        <v>0</v>
      </c>
      <c r="C590" s="1" t="str">
        <f t="shared" si="63"/>
        <v>Dead</v>
      </c>
      <c r="D590" s="2">
        <v>3</v>
      </c>
      <c r="E590" s="1" t="str">
        <f t="shared" si="64"/>
        <v>Third Class</v>
      </c>
      <c r="F590" s="2" t="s">
        <v>805</v>
      </c>
      <c r="G590" s="2" t="s">
        <v>13</v>
      </c>
      <c r="H590" s="2">
        <v>22</v>
      </c>
      <c r="I590" s="1" t="str">
        <f t="shared" si="65"/>
        <v>Young Adult</v>
      </c>
      <c r="J590" s="2">
        <v>0</v>
      </c>
      <c r="K590" s="1" t="str">
        <f t="shared" si="66"/>
        <v>No Sibling/Spouse</v>
      </c>
      <c r="L590" s="2">
        <v>0</v>
      </c>
      <c r="M590" s="1" t="str">
        <f t="shared" si="67"/>
        <v>No Parent/Child</v>
      </c>
      <c r="N590" s="2">
        <v>14973</v>
      </c>
      <c r="O590" s="2">
        <v>8.0500000000000007</v>
      </c>
      <c r="P590" s="1" t="str">
        <f t="shared" si="68"/>
        <v>Low Fare</v>
      </c>
      <c r="Q590" s="2" t="s">
        <v>15</v>
      </c>
      <c r="R590" s="1" t="str">
        <f t="shared" si="69"/>
        <v>Southampton</v>
      </c>
    </row>
    <row r="591" spans="1:18" x14ac:dyDescent="0.3">
      <c r="A591" s="2">
        <v>590</v>
      </c>
      <c r="B591" s="4">
        <v>0</v>
      </c>
      <c r="C591" s="1" t="str">
        <f t="shared" si="63"/>
        <v>Dead</v>
      </c>
      <c r="D591" s="2">
        <v>3</v>
      </c>
      <c r="E591" s="1" t="str">
        <f t="shared" si="64"/>
        <v>Third Class</v>
      </c>
      <c r="F591" s="2" t="s">
        <v>806</v>
      </c>
      <c r="G591" s="2" t="s">
        <v>13</v>
      </c>
      <c r="I591" s="1" t="str">
        <f t="shared" si="65"/>
        <v>No age</v>
      </c>
      <c r="J591" s="2">
        <v>0</v>
      </c>
      <c r="K591" s="1" t="str">
        <f t="shared" si="66"/>
        <v>No Sibling/Spouse</v>
      </c>
      <c r="L591" s="2">
        <v>0</v>
      </c>
      <c r="M591" s="1" t="str">
        <f t="shared" si="67"/>
        <v>No Parent/Child</v>
      </c>
      <c r="N591" s="2" t="s">
        <v>807</v>
      </c>
      <c r="O591" s="2">
        <v>8.0500000000000007</v>
      </c>
      <c r="P591" s="1" t="str">
        <f t="shared" si="68"/>
        <v>Low Fare</v>
      </c>
      <c r="Q591" s="2" t="s">
        <v>15</v>
      </c>
      <c r="R591" s="1" t="str">
        <f t="shared" si="69"/>
        <v>Southampton</v>
      </c>
    </row>
    <row r="592" spans="1:18" x14ac:dyDescent="0.3">
      <c r="A592" s="2">
        <v>591</v>
      </c>
      <c r="B592" s="4">
        <v>0</v>
      </c>
      <c r="C592" s="1" t="str">
        <f t="shared" si="63"/>
        <v>Dead</v>
      </c>
      <c r="D592" s="2">
        <v>3</v>
      </c>
      <c r="E592" s="1" t="str">
        <f t="shared" si="64"/>
        <v>Third Class</v>
      </c>
      <c r="F592" s="2" t="s">
        <v>808</v>
      </c>
      <c r="G592" s="2" t="s">
        <v>13</v>
      </c>
      <c r="H592" s="2">
        <v>35</v>
      </c>
      <c r="I592" s="1" t="str">
        <f t="shared" si="65"/>
        <v>Middle-aged Adult</v>
      </c>
      <c r="J592" s="2">
        <v>0</v>
      </c>
      <c r="K592" s="1" t="str">
        <f t="shared" si="66"/>
        <v>No Sibling/Spouse</v>
      </c>
      <c r="L592" s="2">
        <v>0</v>
      </c>
      <c r="M592" s="1" t="str">
        <f t="shared" si="67"/>
        <v>No Parent/Child</v>
      </c>
      <c r="N592" s="2" t="s">
        <v>809</v>
      </c>
      <c r="O592" s="2">
        <v>7.125</v>
      </c>
      <c r="P592" s="1" t="str">
        <f t="shared" si="68"/>
        <v>Low Fare</v>
      </c>
      <c r="Q592" s="2" t="s">
        <v>15</v>
      </c>
      <c r="R592" s="1" t="str">
        <f t="shared" si="69"/>
        <v>Southampton</v>
      </c>
    </row>
    <row r="593" spans="1:18" x14ac:dyDescent="0.3">
      <c r="A593" s="2">
        <v>592</v>
      </c>
      <c r="B593" s="4">
        <v>1</v>
      </c>
      <c r="C593" s="1" t="str">
        <f t="shared" si="63"/>
        <v>Survived</v>
      </c>
      <c r="D593" s="2">
        <v>1</v>
      </c>
      <c r="E593" s="1" t="str">
        <f t="shared" si="64"/>
        <v>First Class</v>
      </c>
      <c r="F593" s="2" t="s">
        <v>810</v>
      </c>
      <c r="G593" s="2" t="s">
        <v>17</v>
      </c>
      <c r="H593" s="2">
        <v>52</v>
      </c>
      <c r="I593" s="1" t="str">
        <f t="shared" si="65"/>
        <v>Elderly</v>
      </c>
      <c r="J593" s="2">
        <v>1</v>
      </c>
      <c r="K593" s="1" t="str">
        <f t="shared" si="66"/>
        <v>Got Sibling/Spouse</v>
      </c>
      <c r="L593" s="2">
        <v>0</v>
      </c>
      <c r="M593" s="1" t="str">
        <f t="shared" si="67"/>
        <v>No Parent/Child</v>
      </c>
      <c r="N593" s="2">
        <v>36947</v>
      </c>
      <c r="O593" s="2">
        <v>78.2667</v>
      </c>
      <c r="P593" s="1" t="str">
        <f t="shared" si="68"/>
        <v>High Fare</v>
      </c>
      <c r="Q593" s="2" t="s">
        <v>20</v>
      </c>
      <c r="R593" s="1" t="str">
        <f t="shared" si="69"/>
        <v>Cherbourg</v>
      </c>
    </row>
    <row r="594" spans="1:18" x14ac:dyDescent="0.3">
      <c r="A594" s="2">
        <v>593</v>
      </c>
      <c r="B594" s="4">
        <v>0</v>
      </c>
      <c r="C594" s="1" t="str">
        <f t="shared" si="63"/>
        <v>Dead</v>
      </c>
      <c r="D594" s="2">
        <v>3</v>
      </c>
      <c r="E594" s="1" t="str">
        <f t="shared" si="64"/>
        <v>Third Class</v>
      </c>
      <c r="F594" s="2" t="s">
        <v>811</v>
      </c>
      <c r="G594" s="2" t="s">
        <v>13</v>
      </c>
      <c r="H594" s="2">
        <v>47</v>
      </c>
      <c r="I594" s="1" t="str">
        <f t="shared" si="65"/>
        <v>Middle-aged Adult</v>
      </c>
      <c r="J594" s="2">
        <v>0</v>
      </c>
      <c r="K594" s="1" t="str">
        <f t="shared" si="66"/>
        <v>No Sibling/Spouse</v>
      </c>
      <c r="L594" s="2">
        <v>0</v>
      </c>
      <c r="M594" s="1" t="str">
        <f t="shared" si="67"/>
        <v>No Parent/Child</v>
      </c>
      <c r="N594" s="2" t="s">
        <v>812</v>
      </c>
      <c r="O594" s="2">
        <v>7.25</v>
      </c>
      <c r="P594" s="1" t="str">
        <f t="shared" si="68"/>
        <v>Low Fare</v>
      </c>
      <c r="Q594" s="2" t="s">
        <v>15</v>
      </c>
      <c r="R594" s="1" t="str">
        <f t="shared" si="69"/>
        <v>Southampton</v>
      </c>
    </row>
    <row r="595" spans="1:18" x14ac:dyDescent="0.3">
      <c r="A595" s="2">
        <v>594</v>
      </c>
      <c r="B595" s="4">
        <v>0</v>
      </c>
      <c r="C595" s="1" t="str">
        <f t="shared" si="63"/>
        <v>Dead</v>
      </c>
      <c r="D595" s="2">
        <v>3</v>
      </c>
      <c r="E595" s="1" t="str">
        <f t="shared" si="64"/>
        <v>Third Class</v>
      </c>
      <c r="F595" s="2" t="s">
        <v>813</v>
      </c>
      <c r="G595" s="2" t="s">
        <v>17</v>
      </c>
      <c r="I595" s="1" t="str">
        <f t="shared" si="65"/>
        <v>No age</v>
      </c>
      <c r="J595" s="2">
        <v>0</v>
      </c>
      <c r="K595" s="1" t="str">
        <f t="shared" si="66"/>
        <v>No Sibling/Spouse</v>
      </c>
      <c r="L595" s="2">
        <v>2</v>
      </c>
      <c r="M595" s="1" t="str">
        <f t="shared" si="67"/>
        <v>Got Parent/Child</v>
      </c>
      <c r="N595" s="2">
        <v>364848</v>
      </c>
      <c r="O595" s="2">
        <v>7.75</v>
      </c>
      <c r="P595" s="1" t="str">
        <f t="shared" si="68"/>
        <v>Low Fare</v>
      </c>
      <c r="Q595" s="2" t="s">
        <v>27</v>
      </c>
      <c r="R595" s="1" t="str">
        <f t="shared" si="69"/>
        <v>Queenstown</v>
      </c>
    </row>
    <row r="596" spans="1:18" x14ac:dyDescent="0.3">
      <c r="A596" s="2">
        <v>595</v>
      </c>
      <c r="B596" s="4">
        <v>0</v>
      </c>
      <c r="C596" s="1" t="str">
        <f t="shared" si="63"/>
        <v>Dead</v>
      </c>
      <c r="D596" s="2">
        <v>2</v>
      </c>
      <c r="E596" s="1" t="str">
        <f t="shared" si="64"/>
        <v>Second Class</v>
      </c>
      <c r="F596" s="2" t="s">
        <v>814</v>
      </c>
      <c r="G596" s="2" t="s">
        <v>13</v>
      </c>
      <c r="H596" s="2">
        <v>37</v>
      </c>
      <c r="I596" s="1" t="str">
        <f t="shared" si="65"/>
        <v>Middle-aged Adult</v>
      </c>
      <c r="J596" s="2">
        <v>1</v>
      </c>
      <c r="K596" s="1" t="str">
        <f t="shared" si="66"/>
        <v>Got Sibling/Spouse</v>
      </c>
      <c r="L596" s="2">
        <v>0</v>
      </c>
      <c r="M596" s="1" t="str">
        <f t="shared" si="67"/>
        <v>No Parent/Child</v>
      </c>
      <c r="N596" s="2" t="s">
        <v>815</v>
      </c>
      <c r="O596" s="2">
        <v>26</v>
      </c>
      <c r="P596" s="1" t="str">
        <f t="shared" si="68"/>
        <v>High Fare</v>
      </c>
      <c r="Q596" s="2" t="s">
        <v>15</v>
      </c>
      <c r="R596" s="1" t="str">
        <f t="shared" si="69"/>
        <v>Southampton</v>
      </c>
    </row>
    <row r="597" spans="1:18" x14ac:dyDescent="0.3">
      <c r="A597" s="2">
        <v>596</v>
      </c>
      <c r="B597" s="4">
        <v>0</v>
      </c>
      <c r="C597" s="1" t="str">
        <f t="shared" si="63"/>
        <v>Dead</v>
      </c>
      <c r="D597" s="2">
        <v>3</v>
      </c>
      <c r="E597" s="1" t="str">
        <f t="shared" si="64"/>
        <v>Third Class</v>
      </c>
      <c r="F597" s="2" t="s">
        <v>816</v>
      </c>
      <c r="G597" s="2" t="s">
        <v>13</v>
      </c>
      <c r="H597" s="2">
        <v>36</v>
      </c>
      <c r="I597" s="1" t="str">
        <f t="shared" si="65"/>
        <v>Middle-aged Adult</v>
      </c>
      <c r="J597" s="2">
        <v>1</v>
      </c>
      <c r="K597" s="1" t="str">
        <f t="shared" si="66"/>
        <v>Got Sibling/Spouse</v>
      </c>
      <c r="L597" s="2">
        <v>1</v>
      </c>
      <c r="M597" s="1" t="str">
        <f t="shared" si="67"/>
        <v>Got Parent/Child</v>
      </c>
      <c r="N597" s="2">
        <v>345773</v>
      </c>
      <c r="O597" s="2">
        <v>24.15</v>
      </c>
      <c r="P597" s="1" t="str">
        <f t="shared" si="68"/>
        <v>High Fare</v>
      </c>
      <c r="Q597" s="2" t="s">
        <v>15</v>
      </c>
      <c r="R597" s="1" t="str">
        <f t="shared" si="69"/>
        <v>Southampton</v>
      </c>
    </row>
    <row r="598" spans="1:18" x14ac:dyDescent="0.3">
      <c r="A598" s="2">
        <v>597</v>
      </c>
      <c r="B598" s="4">
        <v>1</v>
      </c>
      <c r="C598" s="1" t="str">
        <f t="shared" si="63"/>
        <v>Survived</v>
      </c>
      <c r="D598" s="2">
        <v>2</v>
      </c>
      <c r="E598" s="1" t="str">
        <f t="shared" si="64"/>
        <v>Second Class</v>
      </c>
      <c r="F598" s="2" t="s">
        <v>817</v>
      </c>
      <c r="G598" s="2" t="s">
        <v>17</v>
      </c>
      <c r="I598" s="1" t="str">
        <f t="shared" si="65"/>
        <v>No age</v>
      </c>
      <c r="J598" s="2">
        <v>0</v>
      </c>
      <c r="K598" s="1" t="str">
        <f t="shared" si="66"/>
        <v>No Sibling/Spouse</v>
      </c>
      <c r="L598" s="2">
        <v>0</v>
      </c>
      <c r="M598" s="1" t="str">
        <f t="shared" si="67"/>
        <v>No Parent/Child</v>
      </c>
      <c r="N598" s="2">
        <v>248727</v>
      </c>
      <c r="O598" s="2">
        <v>33</v>
      </c>
      <c r="P598" s="1" t="str">
        <f t="shared" si="68"/>
        <v>High Fare</v>
      </c>
      <c r="Q598" s="2" t="s">
        <v>15</v>
      </c>
      <c r="R598" s="1" t="str">
        <f t="shared" si="69"/>
        <v>Southampton</v>
      </c>
    </row>
    <row r="599" spans="1:18" x14ac:dyDescent="0.3">
      <c r="A599" s="2">
        <v>598</v>
      </c>
      <c r="B599" s="4">
        <v>0</v>
      </c>
      <c r="C599" s="1" t="str">
        <f t="shared" si="63"/>
        <v>Dead</v>
      </c>
      <c r="D599" s="2">
        <v>3</v>
      </c>
      <c r="E599" s="1" t="str">
        <f t="shared" si="64"/>
        <v>Third Class</v>
      </c>
      <c r="F599" s="2" t="s">
        <v>818</v>
      </c>
      <c r="G599" s="2" t="s">
        <v>13</v>
      </c>
      <c r="H599" s="2">
        <v>49</v>
      </c>
      <c r="I599" s="1" t="str">
        <f t="shared" si="65"/>
        <v>Middle-aged Adult</v>
      </c>
      <c r="J599" s="2">
        <v>0</v>
      </c>
      <c r="K599" s="1" t="str">
        <f t="shared" si="66"/>
        <v>No Sibling/Spouse</v>
      </c>
      <c r="L599" s="2">
        <v>0</v>
      </c>
      <c r="M599" s="1" t="str">
        <f t="shared" si="67"/>
        <v>No Parent/Child</v>
      </c>
      <c r="N599" s="2" t="s">
        <v>270</v>
      </c>
      <c r="O599" s="2">
        <v>0</v>
      </c>
      <c r="P599" s="1" t="str">
        <f t="shared" si="68"/>
        <v>Low Fare</v>
      </c>
      <c r="Q599" s="2" t="s">
        <v>15</v>
      </c>
      <c r="R599" s="1" t="str">
        <f t="shared" si="69"/>
        <v>Southampton</v>
      </c>
    </row>
    <row r="600" spans="1:18" x14ac:dyDescent="0.3">
      <c r="A600" s="2">
        <v>599</v>
      </c>
      <c r="B600" s="4">
        <v>0</v>
      </c>
      <c r="C600" s="1" t="str">
        <f t="shared" si="63"/>
        <v>Dead</v>
      </c>
      <c r="D600" s="2">
        <v>3</v>
      </c>
      <c r="E600" s="1" t="str">
        <f t="shared" si="64"/>
        <v>Third Class</v>
      </c>
      <c r="F600" s="2" t="s">
        <v>819</v>
      </c>
      <c r="G600" s="2" t="s">
        <v>13</v>
      </c>
      <c r="I600" s="1" t="str">
        <f t="shared" si="65"/>
        <v>No age</v>
      </c>
      <c r="J600" s="2">
        <v>0</v>
      </c>
      <c r="K600" s="1" t="str">
        <f t="shared" si="66"/>
        <v>No Sibling/Spouse</v>
      </c>
      <c r="L600" s="2">
        <v>0</v>
      </c>
      <c r="M600" s="1" t="str">
        <f t="shared" si="67"/>
        <v>No Parent/Child</v>
      </c>
      <c r="N600" s="2">
        <v>2664</v>
      </c>
      <c r="O600" s="2">
        <v>7.2249999999999996</v>
      </c>
      <c r="P600" s="1" t="str">
        <f t="shared" si="68"/>
        <v>Low Fare</v>
      </c>
      <c r="Q600" s="2" t="s">
        <v>20</v>
      </c>
      <c r="R600" s="1" t="str">
        <f t="shared" si="69"/>
        <v>Cherbourg</v>
      </c>
    </row>
    <row r="601" spans="1:18" x14ac:dyDescent="0.3">
      <c r="A601" s="2">
        <v>600</v>
      </c>
      <c r="B601" s="4">
        <v>1</v>
      </c>
      <c r="C601" s="1" t="str">
        <f t="shared" si="63"/>
        <v>Survived</v>
      </c>
      <c r="D601" s="2">
        <v>1</v>
      </c>
      <c r="E601" s="1" t="str">
        <f t="shared" si="64"/>
        <v>First Class</v>
      </c>
      <c r="F601" s="2" t="s">
        <v>1181</v>
      </c>
      <c r="G601" s="2" t="s">
        <v>13</v>
      </c>
      <c r="H601" s="2">
        <v>49</v>
      </c>
      <c r="I601" s="1" t="str">
        <f t="shared" si="65"/>
        <v>Middle-aged Adult</v>
      </c>
      <c r="J601" s="2">
        <v>1</v>
      </c>
      <c r="K601" s="1" t="str">
        <f t="shared" si="66"/>
        <v>Got Sibling/Spouse</v>
      </c>
      <c r="L601" s="2">
        <v>0</v>
      </c>
      <c r="M601" s="1" t="str">
        <f t="shared" si="67"/>
        <v>No Parent/Child</v>
      </c>
      <c r="N601" s="2" t="s">
        <v>443</v>
      </c>
      <c r="O601" s="2">
        <v>56.929200000000002</v>
      </c>
      <c r="P601" s="1" t="str">
        <f t="shared" si="68"/>
        <v>High Fare</v>
      </c>
      <c r="Q601" s="2" t="s">
        <v>20</v>
      </c>
      <c r="R601" s="1" t="str">
        <f t="shared" si="69"/>
        <v>Cherbourg</v>
      </c>
    </row>
    <row r="602" spans="1:18" x14ac:dyDescent="0.3">
      <c r="A602" s="2">
        <v>601</v>
      </c>
      <c r="B602" s="4">
        <v>1</v>
      </c>
      <c r="C602" s="1" t="str">
        <f t="shared" si="63"/>
        <v>Survived</v>
      </c>
      <c r="D602" s="2">
        <v>2</v>
      </c>
      <c r="E602" s="1" t="str">
        <f t="shared" si="64"/>
        <v>Second Class</v>
      </c>
      <c r="F602" s="2" t="s">
        <v>821</v>
      </c>
      <c r="G602" s="2" t="s">
        <v>17</v>
      </c>
      <c r="H602" s="2">
        <v>24</v>
      </c>
      <c r="I602" s="1" t="str">
        <f t="shared" si="65"/>
        <v>Young Adult</v>
      </c>
      <c r="J602" s="2">
        <v>2</v>
      </c>
      <c r="K602" s="1" t="str">
        <f t="shared" si="66"/>
        <v>Got Sibling/Spouse</v>
      </c>
      <c r="L602" s="2">
        <v>1</v>
      </c>
      <c r="M602" s="1" t="str">
        <f t="shared" si="67"/>
        <v>Got Parent/Child</v>
      </c>
      <c r="N602" s="2">
        <v>243847</v>
      </c>
      <c r="O602" s="2">
        <v>27</v>
      </c>
      <c r="P602" s="1" t="str">
        <f t="shared" si="68"/>
        <v>High Fare</v>
      </c>
      <c r="Q602" s="2" t="s">
        <v>15</v>
      </c>
      <c r="R602" s="1" t="str">
        <f t="shared" si="69"/>
        <v>Southampton</v>
      </c>
    </row>
    <row r="603" spans="1:18" x14ac:dyDescent="0.3">
      <c r="A603" s="2">
        <v>602</v>
      </c>
      <c r="B603" s="4">
        <v>0</v>
      </c>
      <c r="C603" s="1" t="str">
        <f t="shared" si="63"/>
        <v>Dead</v>
      </c>
      <c r="D603" s="2">
        <v>3</v>
      </c>
      <c r="E603" s="1" t="str">
        <f t="shared" si="64"/>
        <v>Third Class</v>
      </c>
      <c r="F603" s="2" t="s">
        <v>822</v>
      </c>
      <c r="G603" s="2" t="s">
        <v>13</v>
      </c>
      <c r="I603" s="1" t="str">
        <f t="shared" si="65"/>
        <v>No age</v>
      </c>
      <c r="J603" s="2">
        <v>0</v>
      </c>
      <c r="K603" s="1" t="str">
        <f t="shared" si="66"/>
        <v>No Sibling/Spouse</v>
      </c>
      <c r="L603" s="2">
        <v>0</v>
      </c>
      <c r="M603" s="1" t="str">
        <f t="shared" si="67"/>
        <v>No Parent/Child</v>
      </c>
      <c r="N603" s="2">
        <v>349214</v>
      </c>
      <c r="O603" s="2">
        <v>7.8958000000000004</v>
      </c>
      <c r="P603" s="1" t="str">
        <f t="shared" si="68"/>
        <v>Low Fare</v>
      </c>
      <c r="Q603" s="2" t="s">
        <v>15</v>
      </c>
      <c r="R603" s="1" t="str">
        <f t="shared" si="69"/>
        <v>Southampton</v>
      </c>
    </row>
    <row r="604" spans="1:18" x14ac:dyDescent="0.3">
      <c r="A604" s="2">
        <v>603</v>
      </c>
      <c r="B604" s="4">
        <v>0</v>
      </c>
      <c r="C604" s="1" t="str">
        <f t="shared" si="63"/>
        <v>Dead</v>
      </c>
      <c r="D604" s="2">
        <v>1</v>
      </c>
      <c r="E604" s="1" t="str">
        <f t="shared" si="64"/>
        <v>First Class</v>
      </c>
      <c r="F604" s="2" t="s">
        <v>823</v>
      </c>
      <c r="G604" s="2" t="s">
        <v>13</v>
      </c>
      <c r="I604" s="1" t="str">
        <f t="shared" si="65"/>
        <v>No age</v>
      </c>
      <c r="J604" s="2">
        <v>0</v>
      </c>
      <c r="K604" s="1" t="str">
        <f t="shared" si="66"/>
        <v>No Sibling/Spouse</v>
      </c>
      <c r="L604" s="2">
        <v>0</v>
      </c>
      <c r="M604" s="1" t="str">
        <f t="shared" si="67"/>
        <v>No Parent/Child</v>
      </c>
      <c r="N604" s="2">
        <v>113796</v>
      </c>
      <c r="O604" s="2">
        <v>42.4</v>
      </c>
      <c r="P604" s="1" t="str">
        <f t="shared" si="68"/>
        <v>High Fare</v>
      </c>
      <c r="Q604" s="2" t="s">
        <v>15</v>
      </c>
      <c r="R604" s="1" t="str">
        <f t="shared" si="69"/>
        <v>Southampton</v>
      </c>
    </row>
    <row r="605" spans="1:18" x14ac:dyDescent="0.3">
      <c r="A605" s="2">
        <v>604</v>
      </c>
      <c r="B605" s="4">
        <v>0</v>
      </c>
      <c r="C605" s="1" t="str">
        <f t="shared" si="63"/>
        <v>Dead</v>
      </c>
      <c r="D605" s="2">
        <v>3</v>
      </c>
      <c r="E605" s="1" t="str">
        <f t="shared" si="64"/>
        <v>Third Class</v>
      </c>
      <c r="F605" s="2" t="s">
        <v>824</v>
      </c>
      <c r="G605" s="2" t="s">
        <v>13</v>
      </c>
      <c r="H605" s="2">
        <v>44</v>
      </c>
      <c r="I605" s="1" t="str">
        <f t="shared" si="65"/>
        <v>Middle-aged Adult</v>
      </c>
      <c r="J605" s="2">
        <v>0</v>
      </c>
      <c r="K605" s="1" t="str">
        <f t="shared" si="66"/>
        <v>No Sibling/Spouse</v>
      </c>
      <c r="L605" s="2">
        <v>0</v>
      </c>
      <c r="M605" s="1" t="str">
        <f t="shared" si="67"/>
        <v>No Parent/Child</v>
      </c>
      <c r="N605" s="2">
        <v>364511</v>
      </c>
      <c r="O605" s="2">
        <v>8.0500000000000007</v>
      </c>
      <c r="P605" s="1" t="str">
        <f t="shared" si="68"/>
        <v>Low Fare</v>
      </c>
      <c r="Q605" s="2" t="s">
        <v>15</v>
      </c>
      <c r="R605" s="1" t="str">
        <f t="shared" si="69"/>
        <v>Southampton</v>
      </c>
    </row>
    <row r="606" spans="1:18" x14ac:dyDescent="0.3">
      <c r="A606" s="2">
        <v>605</v>
      </c>
      <c r="B606" s="4">
        <v>1</v>
      </c>
      <c r="C606" s="1" t="str">
        <f t="shared" si="63"/>
        <v>Survived</v>
      </c>
      <c r="D606" s="2">
        <v>1</v>
      </c>
      <c r="E606" s="1" t="str">
        <f t="shared" si="64"/>
        <v>First Class</v>
      </c>
      <c r="F606" s="2" t="s">
        <v>1191</v>
      </c>
      <c r="G606" s="2" t="s">
        <v>13</v>
      </c>
      <c r="H606" s="2">
        <v>35</v>
      </c>
      <c r="I606" s="1" t="str">
        <f t="shared" si="65"/>
        <v>Middle-aged Adult</v>
      </c>
      <c r="J606" s="2">
        <v>0</v>
      </c>
      <c r="K606" s="1" t="str">
        <f t="shared" si="66"/>
        <v>No Sibling/Spouse</v>
      </c>
      <c r="L606" s="2">
        <v>0</v>
      </c>
      <c r="M606" s="1" t="str">
        <f t="shared" si="67"/>
        <v>No Parent/Child</v>
      </c>
      <c r="N606" s="2">
        <v>111426</v>
      </c>
      <c r="O606" s="2">
        <v>26.55</v>
      </c>
      <c r="P606" s="1" t="str">
        <f t="shared" si="68"/>
        <v>High Fare</v>
      </c>
      <c r="Q606" s="2" t="s">
        <v>20</v>
      </c>
      <c r="R606" s="1" t="str">
        <f t="shared" si="69"/>
        <v>Cherbourg</v>
      </c>
    </row>
    <row r="607" spans="1:18" x14ac:dyDescent="0.3">
      <c r="A607" s="2">
        <v>606</v>
      </c>
      <c r="B607" s="4">
        <v>0</v>
      </c>
      <c r="C607" s="1" t="str">
        <f t="shared" si="63"/>
        <v>Dead</v>
      </c>
      <c r="D607" s="2">
        <v>3</v>
      </c>
      <c r="E607" s="1" t="str">
        <f t="shared" si="64"/>
        <v>Third Class</v>
      </c>
      <c r="F607" s="2" t="s">
        <v>825</v>
      </c>
      <c r="G607" s="2" t="s">
        <v>13</v>
      </c>
      <c r="H607" s="2">
        <v>36</v>
      </c>
      <c r="I607" s="1" t="str">
        <f t="shared" si="65"/>
        <v>Middle-aged Adult</v>
      </c>
      <c r="J607" s="2">
        <v>1</v>
      </c>
      <c r="K607" s="1" t="str">
        <f t="shared" si="66"/>
        <v>Got Sibling/Spouse</v>
      </c>
      <c r="L607" s="2">
        <v>0</v>
      </c>
      <c r="M607" s="1" t="str">
        <f t="shared" si="67"/>
        <v>No Parent/Child</v>
      </c>
      <c r="N607" s="2">
        <v>349910</v>
      </c>
      <c r="O607" s="2">
        <v>15.55</v>
      </c>
      <c r="P607" s="1" t="str">
        <f t="shared" si="68"/>
        <v>Average Fare</v>
      </c>
      <c r="Q607" s="2" t="s">
        <v>15</v>
      </c>
      <c r="R607" s="1" t="str">
        <f t="shared" si="69"/>
        <v>Southampton</v>
      </c>
    </row>
    <row r="608" spans="1:18" x14ac:dyDescent="0.3">
      <c r="A608" s="2">
        <v>607</v>
      </c>
      <c r="B608" s="4">
        <v>0</v>
      </c>
      <c r="C608" s="1" t="str">
        <f t="shared" si="63"/>
        <v>Dead</v>
      </c>
      <c r="D608" s="2">
        <v>3</v>
      </c>
      <c r="E608" s="1" t="str">
        <f t="shared" si="64"/>
        <v>Third Class</v>
      </c>
      <c r="F608" s="2" t="s">
        <v>826</v>
      </c>
      <c r="G608" s="2" t="s">
        <v>13</v>
      </c>
      <c r="H608" s="2">
        <v>30</v>
      </c>
      <c r="I608" s="1" t="str">
        <f t="shared" si="65"/>
        <v>Young Adult</v>
      </c>
      <c r="J608" s="2">
        <v>0</v>
      </c>
      <c r="K608" s="1" t="str">
        <f t="shared" si="66"/>
        <v>No Sibling/Spouse</v>
      </c>
      <c r="L608" s="2">
        <v>0</v>
      </c>
      <c r="M608" s="1" t="str">
        <f t="shared" si="67"/>
        <v>No Parent/Child</v>
      </c>
      <c r="N608" s="2">
        <v>349246</v>
      </c>
      <c r="O608" s="2">
        <v>7.8958000000000004</v>
      </c>
      <c r="P608" s="1" t="str">
        <f t="shared" si="68"/>
        <v>Low Fare</v>
      </c>
      <c r="Q608" s="2" t="s">
        <v>15</v>
      </c>
      <c r="R608" s="1" t="str">
        <f t="shared" si="69"/>
        <v>Southampton</v>
      </c>
    </row>
    <row r="609" spans="1:18" x14ac:dyDescent="0.3">
      <c r="A609" s="2">
        <v>608</v>
      </c>
      <c r="B609" s="4">
        <v>1</v>
      </c>
      <c r="C609" s="1" t="str">
        <f t="shared" si="63"/>
        <v>Survived</v>
      </c>
      <c r="D609" s="2">
        <v>1</v>
      </c>
      <c r="E609" s="1" t="str">
        <f t="shared" si="64"/>
        <v>First Class</v>
      </c>
      <c r="F609" s="2" t="s">
        <v>827</v>
      </c>
      <c r="G609" s="2" t="s">
        <v>13</v>
      </c>
      <c r="H609" s="2">
        <v>27</v>
      </c>
      <c r="I609" s="1" t="str">
        <f t="shared" si="65"/>
        <v>Young Adult</v>
      </c>
      <c r="J609" s="2">
        <v>0</v>
      </c>
      <c r="K609" s="1" t="str">
        <f t="shared" si="66"/>
        <v>No Sibling/Spouse</v>
      </c>
      <c r="L609" s="2">
        <v>0</v>
      </c>
      <c r="M609" s="1" t="str">
        <f t="shared" si="67"/>
        <v>No Parent/Child</v>
      </c>
      <c r="N609" s="2">
        <v>113804</v>
      </c>
      <c r="O609" s="2">
        <v>30.5</v>
      </c>
      <c r="P609" s="1" t="str">
        <f t="shared" si="68"/>
        <v>High Fare</v>
      </c>
      <c r="Q609" s="2" t="s">
        <v>15</v>
      </c>
      <c r="R609" s="1" t="str">
        <f t="shared" si="69"/>
        <v>Southampton</v>
      </c>
    </row>
    <row r="610" spans="1:18" x14ac:dyDescent="0.3">
      <c r="A610" s="2">
        <v>609</v>
      </c>
      <c r="B610" s="4">
        <v>1</v>
      </c>
      <c r="C610" s="1" t="str">
        <f t="shared" si="63"/>
        <v>Survived</v>
      </c>
      <c r="D610" s="2">
        <v>2</v>
      </c>
      <c r="E610" s="1" t="str">
        <f t="shared" si="64"/>
        <v>Second Class</v>
      </c>
      <c r="F610" s="2" t="s">
        <v>828</v>
      </c>
      <c r="G610" s="2" t="s">
        <v>17</v>
      </c>
      <c r="H610" s="2">
        <v>22</v>
      </c>
      <c r="I610" s="1" t="str">
        <f t="shared" si="65"/>
        <v>Young Adult</v>
      </c>
      <c r="J610" s="2">
        <v>1</v>
      </c>
      <c r="K610" s="1" t="str">
        <f t="shared" si="66"/>
        <v>Got Sibling/Spouse</v>
      </c>
      <c r="L610" s="2">
        <v>2</v>
      </c>
      <c r="M610" s="1" t="str">
        <f t="shared" si="67"/>
        <v>Got Parent/Child</v>
      </c>
      <c r="N610" s="2" t="s">
        <v>77</v>
      </c>
      <c r="O610" s="2">
        <v>41.5792</v>
      </c>
      <c r="P610" s="1" t="str">
        <f t="shared" si="68"/>
        <v>High Fare</v>
      </c>
      <c r="Q610" s="2" t="s">
        <v>20</v>
      </c>
      <c r="R610" s="1" t="str">
        <f t="shared" si="69"/>
        <v>Cherbourg</v>
      </c>
    </row>
    <row r="611" spans="1:18" x14ac:dyDescent="0.3">
      <c r="A611" s="2">
        <v>610</v>
      </c>
      <c r="B611" s="4">
        <v>1</v>
      </c>
      <c r="C611" s="1" t="str">
        <f t="shared" si="63"/>
        <v>Survived</v>
      </c>
      <c r="D611" s="2">
        <v>1</v>
      </c>
      <c r="E611" s="1" t="str">
        <f t="shared" si="64"/>
        <v>First Class</v>
      </c>
      <c r="F611" s="2" t="s">
        <v>829</v>
      </c>
      <c r="G611" s="2" t="s">
        <v>17</v>
      </c>
      <c r="H611" s="2">
        <v>40</v>
      </c>
      <c r="I611" s="1" t="str">
        <f t="shared" si="65"/>
        <v>Middle-aged Adult</v>
      </c>
      <c r="J611" s="2">
        <v>0</v>
      </c>
      <c r="K611" s="1" t="str">
        <f t="shared" si="66"/>
        <v>No Sibling/Spouse</v>
      </c>
      <c r="L611" s="2">
        <v>0</v>
      </c>
      <c r="M611" s="1" t="str">
        <f t="shared" si="67"/>
        <v>No Parent/Child</v>
      </c>
      <c r="N611" s="2" t="s">
        <v>387</v>
      </c>
      <c r="O611" s="2">
        <v>153.46250000000001</v>
      </c>
      <c r="P611" s="1" t="str">
        <f t="shared" si="68"/>
        <v>High Fare</v>
      </c>
      <c r="Q611" s="2" t="s">
        <v>15</v>
      </c>
      <c r="R611" s="1" t="str">
        <f t="shared" si="69"/>
        <v>Southampton</v>
      </c>
    </row>
    <row r="612" spans="1:18" x14ac:dyDescent="0.3">
      <c r="A612" s="2">
        <v>611</v>
      </c>
      <c r="B612" s="4">
        <v>0</v>
      </c>
      <c r="C612" s="1" t="str">
        <f t="shared" si="63"/>
        <v>Dead</v>
      </c>
      <c r="D612" s="2">
        <v>3</v>
      </c>
      <c r="E612" s="1" t="str">
        <f t="shared" si="64"/>
        <v>Third Class</v>
      </c>
      <c r="F612" s="2" t="s">
        <v>830</v>
      </c>
      <c r="G612" s="2" t="s">
        <v>17</v>
      </c>
      <c r="H612" s="2">
        <v>39</v>
      </c>
      <c r="I612" s="1" t="str">
        <f t="shared" si="65"/>
        <v>Middle-aged Adult</v>
      </c>
      <c r="J612" s="2">
        <v>1</v>
      </c>
      <c r="K612" s="1" t="str">
        <f t="shared" si="66"/>
        <v>Got Sibling/Spouse</v>
      </c>
      <c r="L612" s="2">
        <v>5</v>
      </c>
      <c r="M612" s="1" t="str">
        <f t="shared" si="67"/>
        <v>Got Parent/Child</v>
      </c>
      <c r="N612" s="2">
        <v>347082</v>
      </c>
      <c r="O612" s="2">
        <v>31.274999999999999</v>
      </c>
      <c r="P612" s="1" t="str">
        <f t="shared" si="68"/>
        <v>High Fare</v>
      </c>
      <c r="Q612" s="2" t="s">
        <v>15</v>
      </c>
      <c r="R612" s="1" t="str">
        <f t="shared" si="69"/>
        <v>Southampton</v>
      </c>
    </row>
    <row r="613" spans="1:18" x14ac:dyDescent="0.3">
      <c r="A613" s="2">
        <v>612</v>
      </c>
      <c r="B613" s="4">
        <v>0</v>
      </c>
      <c r="C613" s="1" t="str">
        <f t="shared" si="63"/>
        <v>Dead</v>
      </c>
      <c r="D613" s="2">
        <v>3</v>
      </c>
      <c r="E613" s="1" t="str">
        <f t="shared" si="64"/>
        <v>Third Class</v>
      </c>
      <c r="F613" s="2" t="s">
        <v>831</v>
      </c>
      <c r="G613" s="2" t="s">
        <v>13</v>
      </c>
      <c r="I613" s="1" t="str">
        <f t="shared" si="65"/>
        <v>No age</v>
      </c>
      <c r="J613" s="2">
        <v>0</v>
      </c>
      <c r="K613" s="1" t="str">
        <f t="shared" si="66"/>
        <v>No Sibling/Spouse</v>
      </c>
      <c r="L613" s="2">
        <v>0</v>
      </c>
      <c r="M613" s="1" t="str">
        <f t="shared" si="67"/>
        <v>No Parent/Child</v>
      </c>
      <c r="N613" s="2" t="s">
        <v>832</v>
      </c>
      <c r="O613" s="2">
        <v>7.05</v>
      </c>
      <c r="P613" s="1" t="str">
        <f t="shared" si="68"/>
        <v>Low Fare</v>
      </c>
      <c r="Q613" s="2" t="s">
        <v>15</v>
      </c>
      <c r="R613" s="1" t="str">
        <f t="shared" si="69"/>
        <v>Southampton</v>
      </c>
    </row>
    <row r="614" spans="1:18" x14ac:dyDescent="0.3">
      <c r="A614" s="2">
        <v>613</v>
      </c>
      <c r="B614" s="4">
        <v>1</v>
      </c>
      <c r="C614" s="1" t="str">
        <f t="shared" si="63"/>
        <v>Survived</v>
      </c>
      <c r="D614" s="2">
        <v>3</v>
      </c>
      <c r="E614" s="1" t="str">
        <f t="shared" si="64"/>
        <v>Third Class</v>
      </c>
      <c r="F614" s="2" t="s">
        <v>833</v>
      </c>
      <c r="G614" s="2" t="s">
        <v>17</v>
      </c>
      <c r="I614" s="1" t="str">
        <f t="shared" si="65"/>
        <v>No age</v>
      </c>
      <c r="J614" s="2">
        <v>1</v>
      </c>
      <c r="K614" s="1" t="str">
        <f t="shared" si="66"/>
        <v>Got Sibling/Spouse</v>
      </c>
      <c r="L614" s="2">
        <v>0</v>
      </c>
      <c r="M614" s="1" t="str">
        <f t="shared" si="67"/>
        <v>No Parent/Child</v>
      </c>
      <c r="N614" s="2">
        <v>367230</v>
      </c>
      <c r="O614" s="2">
        <v>15.5</v>
      </c>
      <c r="P614" s="1" t="str">
        <f t="shared" si="68"/>
        <v>Average Fare</v>
      </c>
      <c r="Q614" s="2" t="s">
        <v>27</v>
      </c>
      <c r="R614" s="1" t="str">
        <f t="shared" si="69"/>
        <v>Queenstown</v>
      </c>
    </row>
    <row r="615" spans="1:18" x14ac:dyDescent="0.3">
      <c r="A615" s="2">
        <v>614</v>
      </c>
      <c r="B615" s="4">
        <v>0</v>
      </c>
      <c r="C615" s="1" t="str">
        <f t="shared" si="63"/>
        <v>Dead</v>
      </c>
      <c r="D615" s="2">
        <v>3</v>
      </c>
      <c r="E615" s="1" t="str">
        <f t="shared" si="64"/>
        <v>Third Class</v>
      </c>
      <c r="F615" s="2" t="s">
        <v>834</v>
      </c>
      <c r="G615" s="2" t="s">
        <v>13</v>
      </c>
      <c r="I615" s="1" t="str">
        <f t="shared" si="65"/>
        <v>No age</v>
      </c>
      <c r="J615" s="2">
        <v>0</v>
      </c>
      <c r="K615" s="1" t="str">
        <f t="shared" si="66"/>
        <v>No Sibling/Spouse</v>
      </c>
      <c r="L615" s="2">
        <v>0</v>
      </c>
      <c r="M615" s="1" t="str">
        <f t="shared" si="67"/>
        <v>No Parent/Child</v>
      </c>
      <c r="N615" s="2">
        <v>370377</v>
      </c>
      <c r="O615" s="2">
        <v>7.75</v>
      </c>
      <c r="P615" s="1" t="str">
        <f t="shared" si="68"/>
        <v>Low Fare</v>
      </c>
      <c r="Q615" s="2" t="s">
        <v>27</v>
      </c>
      <c r="R615" s="1" t="str">
        <f t="shared" si="69"/>
        <v>Queenstown</v>
      </c>
    </row>
    <row r="616" spans="1:18" x14ac:dyDescent="0.3">
      <c r="A616" s="2">
        <v>615</v>
      </c>
      <c r="B616" s="4">
        <v>0</v>
      </c>
      <c r="C616" s="1" t="str">
        <f t="shared" si="63"/>
        <v>Dead</v>
      </c>
      <c r="D616" s="2">
        <v>3</v>
      </c>
      <c r="E616" s="1" t="str">
        <f t="shared" si="64"/>
        <v>Third Class</v>
      </c>
      <c r="F616" s="2" t="s">
        <v>835</v>
      </c>
      <c r="G616" s="2" t="s">
        <v>13</v>
      </c>
      <c r="H616" s="2">
        <v>35</v>
      </c>
      <c r="I616" s="1" t="str">
        <f t="shared" si="65"/>
        <v>Middle-aged Adult</v>
      </c>
      <c r="J616" s="2">
        <v>0</v>
      </c>
      <c r="K616" s="1" t="str">
        <f t="shared" si="66"/>
        <v>No Sibling/Spouse</v>
      </c>
      <c r="L616" s="2">
        <v>0</v>
      </c>
      <c r="M616" s="1" t="str">
        <f t="shared" si="67"/>
        <v>No Parent/Child</v>
      </c>
      <c r="N616" s="2">
        <v>364512</v>
      </c>
      <c r="O616" s="2">
        <v>8.0500000000000007</v>
      </c>
      <c r="P616" s="1" t="str">
        <f t="shared" si="68"/>
        <v>Low Fare</v>
      </c>
      <c r="Q616" s="2" t="s">
        <v>15</v>
      </c>
      <c r="R616" s="1" t="str">
        <f t="shared" si="69"/>
        <v>Southampton</v>
      </c>
    </row>
    <row r="617" spans="1:18" x14ac:dyDescent="0.3">
      <c r="A617" s="2">
        <v>616</v>
      </c>
      <c r="B617" s="4">
        <v>1</v>
      </c>
      <c r="C617" s="1" t="str">
        <f t="shared" si="63"/>
        <v>Survived</v>
      </c>
      <c r="D617" s="2">
        <v>2</v>
      </c>
      <c r="E617" s="1" t="str">
        <f t="shared" si="64"/>
        <v>Second Class</v>
      </c>
      <c r="F617" s="2" t="s">
        <v>836</v>
      </c>
      <c r="G617" s="2" t="s">
        <v>17</v>
      </c>
      <c r="H617" s="2">
        <v>24</v>
      </c>
      <c r="I617" s="1" t="str">
        <f t="shared" si="65"/>
        <v>Young Adult</v>
      </c>
      <c r="J617" s="2">
        <v>1</v>
      </c>
      <c r="K617" s="1" t="str">
        <f t="shared" si="66"/>
        <v>Got Sibling/Spouse</v>
      </c>
      <c r="L617" s="2">
        <v>2</v>
      </c>
      <c r="M617" s="1" t="str">
        <f t="shared" si="67"/>
        <v>Got Parent/Child</v>
      </c>
      <c r="N617" s="2">
        <v>220845</v>
      </c>
      <c r="O617" s="2">
        <v>65</v>
      </c>
      <c r="P617" s="1" t="str">
        <f t="shared" si="68"/>
        <v>High Fare</v>
      </c>
      <c r="Q617" s="2" t="s">
        <v>15</v>
      </c>
      <c r="R617" s="1" t="str">
        <f t="shared" si="69"/>
        <v>Southampton</v>
      </c>
    </row>
    <row r="618" spans="1:18" x14ac:dyDescent="0.3">
      <c r="A618" s="2">
        <v>617</v>
      </c>
      <c r="B618" s="4">
        <v>0</v>
      </c>
      <c r="C618" s="1" t="str">
        <f t="shared" si="63"/>
        <v>Dead</v>
      </c>
      <c r="D618" s="2">
        <v>3</v>
      </c>
      <c r="E618" s="1" t="str">
        <f t="shared" si="64"/>
        <v>Third Class</v>
      </c>
      <c r="F618" s="2" t="s">
        <v>837</v>
      </c>
      <c r="G618" s="2" t="s">
        <v>13</v>
      </c>
      <c r="H618" s="2">
        <v>34</v>
      </c>
      <c r="I618" s="1" t="str">
        <f t="shared" si="65"/>
        <v>Young Adult</v>
      </c>
      <c r="J618" s="2">
        <v>1</v>
      </c>
      <c r="K618" s="1" t="str">
        <f t="shared" si="66"/>
        <v>Got Sibling/Spouse</v>
      </c>
      <c r="L618" s="2">
        <v>1</v>
      </c>
      <c r="M618" s="1" t="str">
        <f t="shared" si="67"/>
        <v>Got Parent/Child</v>
      </c>
      <c r="N618" s="2">
        <v>347080</v>
      </c>
      <c r="O618" s="2">
        <v>14.4</v>
      </c>
      <c r="P618" s="1" t="str">
        <f t="shared" si="68"/>
        <v>Average Fare</v>
      </c>
      <c r="Q618" s="2" t="s">
        <v>15</v>
      </c>
      <c r="R618" s="1" t="str">
        <f t="shared" si="69"/>
        <v>Southampton</v>
      </c>
    </row>
    <row r="619" spans="1:18" x14ac:dyDescent="0.3">
      <c r="A619" s="2">
        <v>618</v>
      </c>
      <c r="B619" s="4">
        <v>0</v>
      </c>
      <c r="C619" s="1" t="str">
        <f t="shared" si="63"/>
        <v>Dead</v>
      </c>
      <c r="D619" s="2">
        <v>3</v>
      </c>
      <c r="E619" s="1" t="str">
        <f t="shared" si="64"/>
        <v>Third Class</v>
      </c>
      <c r="F619" s="2" t="s">
        <v>838</v>
      </c>
      <c r="G619" s="2" t="s">
        <v>17</v>
      </c>
      <c r="H619" s="2">
        <v>26</v>
      </c>
      <c r="I619" s="1" t="str">
        <f t="shared" si="65"/>
        <v>Young Adult</v>
      </c>
      <c r="J619" s="2">
        <v>1</v>
      </c>
      <c r="K619" s="1" t="str">
        <f t="shared" si="66"/>
        <v>Got Sibling/Spouse</v>
      </c>
      <c r="L619" s="2">
        <v>0</v>
      </c>
      <c r="M619" s="1" t="str">
        <f t="shared" si="67"/>
        <v>No Parent/Child</v>
      </c>
      <c r="N619" s="2" t="s">
        <v>365</v>
      </c>
      <c r="O619" s="2">
        <v>16.100000000000001</v>
      </c>
      <c r="P619" s="1" t="str">
        <f t="shared" si="68"/>
        <v>Average Fare</v>
      </c>
      <c r="Q619" s="2" t="s">
        <v>15</v>
      </c>
      <c r="R619" s="1" t="str">
        <f t="shared" si="69"/>
        <v>Southampton</v>
      </c>
    </row>
    <row r="620" spans="1:18" x14ac:dyDescent="0.3">
      <c r="A620" s="2">
        <v>619</v>
      </c>
      <c r="B620" s="4">
        <v>1</v>
      </c>
      <c r="C620" s="1" t="str">
        <f t="shared" si="63"/>
        <v>Survived</v>
      </c>
      <c r="D620" s="2">
        <v>2</v>
      </c>
      <c r="E620" s="1" t="str">
        <f t="shared" si="64"/>
        <v>Second Class</v>
      </c>
      <c r="F620" s="2" t="s">
        <v>839</v>
      </c>
      <c r="G620" s="2" t="s">
        <v>17</v>
      </c>
      <c r="H620" s="2">
        <v>4</v>
      </c>
      <c r="I620" s="1" t="str">
        <f t="shared" si="65"/>
        <v>Young Adult</v>
      </c>
      <c r="J620" s="2">
        <v>2</v>
      </c>
      <c r="K620" s="1" t="str">
        <f t="shared" si="66"/>
        <v>Got Sibling/Spouse</v>
      </c>
      <c r="L620" s="2">
        <v>1</v>
      </c>
      <c r="M620" s="1" t="str">
        <f t="shared" si="67"/>
        <v>Got Parent/Child</v>
      </c>
      <c r="N620" s="2">
        <v>230136</v>
      </c>
      <c r="O620" s="2">
        <v>39</v>
      </c>
      <c r="P620" s="1" t="str">
        <f t="shared" si="68"/>
        <v>High Fare</v>
      </c>
      <c r="Q620" s="2" t="s">
        <v>15</v>
      </c>
      <c r="R620" s="1" t="str">
        <f t="shared" si="69"/>
        <v>Southampton</v>
      </c>
    </row>
    <row r="621" spans="1:18" x14ac:dyDescent="0.3">
      <c r="A621" s="2">
        <v>620</v>
      </c>
      <c r="B621" s="4">
        <v>0</v>
      </c>
      <c r="C621" s="1" t="str">
        <f t="shared" si="63"/>
        <v>Dead</v>
      </c>
      <c r="D621" s="2">
        <v>2</v>
      </c>
      <c r="E621" s="1" t="str">
        <f t="shared" si="64"/>
        <v>Second Class</v>
      </c>
      <c r="F621" s="2" t="s">
        <v>840</v>
      </c>
      <c r="G621" s="2" t="s">
        <v>13</v>
      </c>
      <c r="H621" s="2">
        <v>26</v>
      </c>
      <c r="I621" s="1" t="str">
        <f t="shared" si="65"/>
        <v>Young Adult</v>
      </c>
      <c r="J621" s="2">
        <v>0</v>
      </c>
      <c r="K621" s="1" t="str">
        <f t="shared" si="66"/>
        <v>No Sibling/Spouse</v>
      </c>
      <c r="L621" s="2">
        <v>0</v>
      </c>
      <c r="M621" s="1" t="str">
        <f t="shared" si="67"/>
        <v>No Parent/Child</v>
      </c>
      <c r="N621" s="2">
        <v>31028</v>
      </c>
      <c r="O621" s="2">
        <v>10.5</v>
      </c>
      <c r="P621" s="1" t="str">
        <f t="shared" si="68"/>
        <v>Average Fare</v>
      </c>
      <c r="Q621" s="2" t="s">
        <v>15</v>
      </c>
      <c r="R621" s="1" t="str">
        <f t="shared" si="69"/>
        <v>Southampton</v>
      </c>
    </row>
    <row r="622" spans="1:18" x14ac:dyDescent="0.3">
      <c r="A622" s="2">
        <v>621</v>
      </c>
      <c r="B622" s="4">
        <v>0</v>
      </c>
      <c r="C622" s="1" t="str">
        <f t="shared" si="63"/>
        <v>Dead</v>
      </c>
      <c r="D622" s="2">
        <v>3</v>
      </c>
      <c r="E622" s="1" t="str">
        <f t="shared" si="64"/>
        <v>Third Class</v>
      </c>
      <c r="F622" s="2" t="s">
        <v>841</v>
      </c>
      <c r="G622" s="2" t="s">
        <v>13</v>
      </c>
      <c r="H622" s="2">
        <v>27</v>
      </c>
      <c r="I622" s="1" t="str">
        <f t="shared" si="65"/>
        <v>Young Adult</v>
      </c>
      <c r="J622" s="2">
        <v>1</v>
      </c>
      <c r="K622" s="1" t="str">
        <f t="shared" si="66"/>
        <v>Got Sibling/Spouse</v>
      </c>
      <c r="L622" s="2">
        <v>0</v>
      </c>
      <c r="M622" s="1" t="str">
        <f t="shared" si="67"/>
        <v>No Parent/Child</v>
      </c>
      <c r="N622" s="2">
        <v>2659</v>
      </c>
      <c r="O622" s="2">
        <v>14.4542</v>
      </c>
      <c r="P622" s="1" t="str">
        <f t="shared" si="68"/>
        <v>Average Fare</v>
      </c>
      <c r="Q622" s="2" t="s">
        <v>20</v>
      </c>
      <c r="R622" s="1" t="str">
        <f t="shared" si="69"/>
        <v>Cherbourg</v>
      </c>
    </row>
    <row r="623" spans="1:18" x14ac:dyDescent="0.3">
      <c r="A623" s="2">
        <v>622</v>
      </c>
      <c r="B623" s="4">
        <v>1</v>
      </c>
      <c r="C623" s="1" t="str">
        <f t="shared" si="63"/>
        <v>Survived</v>
      </c>
      <c r="D623" s="2">
        <v>1</v>
      </c>
      <c r="E623" s="1" t="str">
        <f t="shared" si="64"/>
        <v>First Class</v>
      </c>
      <c r="F623" s="2" t="s">
        <v>842</v>
      </c>
      <c r="G623" s="2" t="s">
        <v>13</v>
      </c>
      <c r="H623" s="2">
        <v>42</v>
      </c>
      <c r="I623" s="1" t="str">
        <f t="shared" si="65"/>
        <v>Middle-aged Adult</v>
      </c>
      <c r="J623" s="2">
        <v>1</v>
      </c>
      <c r="K623" s="1" t="str">
        <f t="shared" si="66"/>
        <v>Got Sibling/Spouse</v>
      </c>
      <c r="L623" s="2">
        <v>0</v>
      </c>
      <c r="M623" s="1" t="str">
        <f t="shared" si="67"/>
        <v>No Parent/Child</v>
      </c>
      <c r="N623" s="2">
        <v>11753</v>
      </c>
      <c r="O623" s="2">
        <v>52.554200000000002</v>
      </c>
      <c r="P623" s="1" t="str">
        <f t="shared" si="68"/>
        <v>High Fare</v>
      </c>
      <c r="Q623" s="2" t="s">
        <v>15</v>
      </c>
      <c r="R623" s="1" t="str">
        <f t="shared" si="69"/>
        <v>Southampton</v>
      </c>
    </row>
    <row r="624" spans="1:18" x14ac:dyDescent="0.3">
      <c r="A624" s="2">
        <v>623</v>
      </c>
      <c r="B624" s="4">
        <v>1</v>
      </c>
      <c r="C624" s="1" t="str">
        <f t="shared" si="63"/>
        <v>Survived</v>
      </c>
      <c r="D624" s="2">
        <v>3</v>
      </c>
      <c r="E624" s="1" t="str">
        <f t="shared" si="64"/>
        <v>Third Class</v>
      </c>
      <c r="F624" s="2" t="s">
        <v>844</v>
      </c>
      <c r="G624" s="2" t="s">
        <v>13</v>
      </c>
      <c r="H624" s="2">
        <v>20</v>
      </c>
      <c r="I624" s="1" t="str">
        <f t="shared" si="65"/>
        <v>Young Adult</v>
      </c>
      <c r="J624" s="2">
        <v>1</v>
      </c>
      <c r="K624" s="1" t="str">
        <f t="shared" si="66"/>
        <v>Got Sibling/Spouse</v>
      </c>
      <c r="L624" s="2">
        <v>1</v>
      </c>
      <c r="M624" s="1" t="str">
        <f t="shared" si="67"/>
        <v>Got Parent/Child</v>
      </c>
      <c r="N624" s="2">
        <v>2653</v>
      </c>
      <c r="O624" s="2">
        <v>15.7417</v>
      </c>
      <c r="P624" s="1" t="str">
        <f t="shared" si="68"/>
        <v>Average Fare</v>
      </c>
      <c r="Q624" s="2" t="s">
        <v>20</v>
      </c>
      <c r="R624" s="1" t="str">
        <f t="shared" si="69"/>
        <v>Cherbourg</v>
      </c>
    </row>
    <row r="625" spans="1:18" x14ac:dyDescent="0.3">
      <c r="A625" s="2">
        <v>624</v>
      </c>
      <c r="B625" s="4">
        <v>0</v>
      </c>
      <c r="C625" s="1" t="str">
        <f t="shared" si="63"/>
        <v>Dead</v>
      </c>
      <c r="D625" s="2">
        <v>3</v>
      </c>
      <c r="E625" s="1" t="str">
        <f t="shared" si="64"/>
        <v>Third Class</v>
      </c>
      <c r="F625" s="2" t="s">
        <v>845</v>
      </c>
      <c r="G625" s="2" t="s">
        <v>13</v>
      </c>
      <c r="H625" s="2">
        <v>21</v>
      </c>
      <c r="I625" s="1" t="str">
        <f t="shared" si="65"/>
        <v>Young Adult</v>
      </c>
      <c r="J625" s="2">
        <v>0</v>
      </c>
      <c r="K625" s="1" t="str">
        <f t="shared" si="66"/>
        <v>No Sibling/Spouse</v>
      </c>
      <c r="L625" s="2">
        <v>0</v>
      </c>
      <c r="M625" s="1" t="str">
        <f t="shared" si="67"/>
        <v>No Parent/Child</v>
      </c>
      <c r="N625" s="2">
        <v>350029</v>
      </c>
      <c r="O625" s="2">
        <v>7.8541999999999996</v>
      </c>
      <c r="P625" s="1" t="str">
        <f t="shared" si="68"/>
        <v>Low Fare</v>
      </c>
      <c r="Q625" s="2" t="s">
        <v>15</v>
      </c>
      <c r="R625" s="1" t="str">
        <f t="shared" si="69"/>
        <v>Southampton</v>
      </c>
    </row>
    <row r="626" spans="1:18" x14ac:dyDescent="0.3">
      <c r="A626" s="2">
        <v>625</v>
      </c>
      <c r="B626" s="4">
        <v>0</v>
      </c>
      <c r="C626" s="1" t="str">
        <f t="shared" si="63"/>
        <v>Dead</v>
      </c>
      <c r="D626" s="2">
        <v>3</v>
      </c>
      <c r="E626" s="1" t="str">
        <f t="shared" si="64"/>
        <v>Third Class</v>
      </c>
      <c r="F626" s="2" t="s">
        <v>1172</v>
      </c>
      <c r="G626" s="2" t="s">
        <v>13</v>
      </c>
      <c r="H626" s="2">
        <v>21</v>
      </c>
      <c r="I626" s="1" t="str">
        <f t="shared" si="65"/>
        <v>Young Adult</v>
      </c>
      <c r="J626" s="2">
        <v>0</v>
      </c>
      <c r="K626" s="1" t="str">
        <f t="shared" si="66"/>
        <v>No Sibling/Spouse</v>
      </c>
      <c r="L626" s="2">
        <v>0</v>
      </c>
      <c r="M626" s="1" t="str">
        <f t="shared" si="67"/>
        <v>No Parent/Child</v>
      </c>
      <c r="N626" s="2">
        <v>54636</v>
      </c>
      <c r="O626" s="2">
        <v>16.100000000000001</v>
      </c>
      <c r="P626" s="1" t="str">
        <f t="shared" si="68"/>
        <v>Average Fare</v>
      </c>
      <c r="Q626" s="2" t="s">
        <v>15</v>
      </c>
      <c r="R626" s="1" t="str">
        <f t="shared" si="69"/>
        <v>Southampton</v>
      </c>
    </row>
    <row r="627" spans="1:18" x14ac:dyDescent="0.3">
      <c r="A627" s="2">
        <v>626</v>
      </c>
      <c r="B627" s="4">
        <v>0</v>
      </c>
      <c r="C627" s="1" t="str">
        <f t="shared" si="63"/>
        <v>Dead</v>
      </c>
      <c r="D627" s="2">
        <v>1</v>
      </c>
      <c r="E627" s="1" t="str">
        <f t="shared" si="64"/>
        <v>First Class</v>
      </c>
      <c r="F627" s="2" t="s">
        <v>846</v>
      </c>
      <c r="G627" s="2" t="s">
        <v>13</v>
      </c>
      <c r="H627" s="2">
        <v>61</v>
      </c>
      <c r="I627" s="1" t="str">
        <f t="shared" si="65"/>
        <v>Elderly</v>
      </c>
      <c r="J627" s="2">
        <v>0</v>
      </c>
      <c r="K627" s="1" t="str">
        <f t="shared" si="66"/>
        <v>No Sibling/Spouse</v>
      </c>
      <c r="L627" s="2">
        <v>0</v>
      </c>
      <c r="M627" s="1" t="str">
        <f t="shared" si="67"/>
        <v>No Parent/Child</v>
      </c>
      <c r="N627" s="2">
        <v>36963</v>
      </c>
      <c r="O627" s="2">
        <v>32.320799999999998</v>
      </c>
      <c r="P627" s="1" t="str">
        <f t="shared" si="68"/>
        <v>High Fare</v>
      </c>
      <c r="Q627" s="2" t="s">
        <v>15</v>
      </c>
      <c r="R627" s="1" t="str">
        <f t="shared" si="69"/>
        <v>Southampton</v>
      </c>
    </row>
    <row r="628" spans="1:18" x14ac:dyDescent="0.3">
      <c r="A628" s="2">
        <v>627</v>
      </c>
      <c r="B628" s="4">
        <v>0</v>
      </c>
      <c r="C628" s="1" t="str">
        <f t="shared" si="63"/>
        <v>Dead</v>
      </c>
      <c r="D628" s="2">
        <v>2</v>
      </c>
      <c r="E628" s="1" t="str">
        <f t="shared" si="64"/>
        <v>Second Class</v>
      </c>
      <c r="F628" s="2" t="s">
        <v>848</v>
      </c>
      <c r="G628" s="2" t="s">
        <v>13</v>
      </c>
      <c r="H628" s="2">
        <v>57</v>
      </c>
      <c r="I628" s="1" t="str">
        <f t="shared" si="65"/>
        <v>Elderly</v>
      </c>
      <c r="J628" s="2">
        <v>0</v>
      </c>
      <c r="K628" s="1" t="str">
        <f t="shared" si="66"/>
        <v>No Sibling/Spouse</v>
      </c>
      <c r="L628" s="2">
        <v>0</v>
      </c>
      <c r="M628" s="1" t="str">
        <f t="shared" si="67"/>
        <v>No Parent/Child</v>
      </c>
      <c r="N628" s="2">
        <v>219533</v>
      </c>
      <c r="O628" s="2">
        <v>12.35</v>
      </c>
      <c r="P628" s="1" t="str">
        <f t="shared" si="68"/>
        <v>Average Fare</v>
      </c>
      <c r="Q628" s="2" t="s">
        <v>27</v>
      </c>
      <c r="R628" s="1" t="str">
        <f t="shared" si="69"/>
        <v>Queenstown</v>
      </c>
    </row>
    <row r="629" spans="1:18" x14ac:dyDescent="0.3">
      <c r="A629" s="2">
        <v>628</v>
      </c>
      <c r="B629" s="4">
        <v>1</v>
      </c>
      <c r="C629" s="1" t="str">
        <f t="shared" si="63"/>
        <v>Survived</v>
      </c>
      <c r="D629" s="2">
        <v>1</v>
      </c>
      <c r="E629" s="1" t="str">
        <f t="shared" si="64"/>
        <v>First Class</v>
      </c>
      <c r="F629" s="2" t="s">
        <v>849</v>
      </c>
      <c r="G629" s="2" t="s">
        <v>17</v>
      </c>
      <c r="H629" s="2">
        <v>21</v>
      </c>
      <c r="I629" s="1" t="str">
        <f t="shared" si="65"/>
        <v>Young Adult</v>
      </c>
      <c r="J629" s="2">
        <v>0</v>
      </c>
      <c r="K629" s="1" t="str">
        <f t="shared" si="66"/>
        <v>No Sibling/Spouse</v>
      </c>
      <c r="L629" s="2">
        <v>0</v>
      </c>
      <c r="M629" s="1" t="str">
        <f t="shared" si="67"/>
        <v>No Parent/Child</v>
      </c>
      <c r="N629" s="2">
        <v>13502</v>
      </c>
      <c r="O629" s="2">
        <v>77.958299999999994</v>
      </c>
      <c r="P629" s="1" t="str">
        <f t="shared" si="68"/>
        <v>High Fare</v>
      </c>
      <c r="Q629" s="2" t="s">
        <v>15</v>
      </c>
      <c r="R629" s="1" t="str">
        <f t="shared" si="69"/>
        <v>Southampton</v>
      </c>
    </row>
    <row r="630" spans="1:18" x14ac:dyDescent="0.3">
      <c r="A630" s="2">
        <v>629</v>
      </c>
      <c r="B630" s="4">
        <v>0</v>
      </c>
      <c r="C630" s="1" t="str">
        <f t="shared" si="63"/>
        <v>Dead</v>
      </c>
      <c r="D630" s="2">
        <v>3</v>
      </c>
      <c r="E630" s="1" t="str">
        <f t="shared" si="64"/>
        <v>Third Class</v>
      </c>
      <c r="F630" s="2" t="s">
        <v>851</v>
      </c>
      <c r="G630" s="2" t="s">
        <v>13</v>
      </c>
      <c r="H630" s="2">
        <v>26</v>
      </c>
      <c r="I630" s="1" t="str">
        <f t="shared" si="65"/>
        <v>Young Adult</v>
      </c>
      <c r="J630" s="2">
        <v>0</v>
      </c>
      <c r="K630" s="1" t="str">
        <f t="shared" si="66"/>
        <v>No Sibling/Spouse</v>
      </c>
      <c r="L630" s="2">
        <v>0</v>
      </c>
      <c r="M630" s="1" t="str">
        <f t="shared" si="67"/>
        <v>No Parent/Child</v>
      </c>
      <c r="N630" s="2">
        <v>349224</v>
      </c>
      <c r="O630" s="2">
        <v>7.8958000000000004</v>
      </c>
      <c r="P630" s="1" t="str">
        <f t="shared" si="68"/>
        <v>Low Fare</v>
      </c>
      <c r="Q630" s="2" t="s">
        <v>15</v>
      </c>
      <c r="R630" s="1" t="str">
        <f t="shared" si="69"/>
        <v>Southampton</v>
      </c>
    </row>
    <row r="631" spans="1:18" x14ac:dyDescent="0.3">
      <c r="A631" s="2">
        <v>630</v>
      </c>
      <c r="B631" s="4">
        <v>0</v>
      </c>
      <c r="C631" s="1" t="str">
        <f t="shared" si="63"/>
        <v>Dead</v>
      </c>
      <c r="D631" s="2">
        <v>3</v>
      </c>
      <c r="E631" s="1" t="str">
        <f t="shared" si="64"/>
        <v>Third Class</v>
      </c>
      <c r="F631" s="2" t="s">
        <v>852</v>
      </c>
      <c r="G631" s="2" t="s">
        <v>13</v>
      </c>
      <c r="I631" s="1" t="str">
        <f t="shared" si="65"/>
        <v>No age</v>
      </c>
      <c r="J631" s="2">
        <v>0</v>
      </c>
      <c r="K631" s="1" t="str">
        <f t="shared" si="66"/>
        <v>No Sibling/Spouse</v>
      </c>
      <c r="L631" s="2">
        <v>0</v>
      </c>
      <c r="M631" s="1" t="str">
        <f t="shared" si="67"/>
        <v>No Parent/Child</v>
      </c>
      <c r="N631" s="2">
        <v>334912</v>
      </c>
      <c r="O631" s="2">
        <v>7.7332999999999998</v>
      </c>
      <c r="P631" s="1" t="str">
        <f t="shared" si="68"/>
        <v>Low Fare</v>
      </c>
      <c r="Q631" s="2" t="s">
        <v>27</v>
      </c>
      <c r="R631" s="1" t="str">
        <f t="shared" si="69"/>
        <v>Queenstown</v>
      </c>
    </row>
    <row r="632" spans="1:18" x14ac:dyDescent="0.3">
      <c r="A632" s="2">
        <v>631</v>
      </c>
      <c r="B632" s="4">
        <v>1</v>
      </c>
      <c r="C632" s="1" t="str">
        <f t="shared" si="63"/>
        <v>Survived</v>
      </c>
      <c r="D632" s="2">
        <v>1</v>
      </c>
      <c r="E632" s="1" t="str">
        <f t="shared" si="64"/>
        <v>First Class</v>
      </c>
      <c r="F632" s="2" t="s">
        <v>853</v>
      </c>
      <c r="G632" s="2" t="s">
        <v>13</v>
      </c>
      <c r="H632" s="2">
        <v>80</v>
      </c>
      <c r="I632" s="1" t="str">
        <f t="shared" si="65"/>
        <v>Elderly</v>
      </c>
      <c r="J632" s="2">
        <v>0</v>
      </c>
      <c r="K632" s="1" t="str">
        <f t="shared" si="66"/>
        <v>No Sibling/Spouse</v>
      </c>
      <c r="L632" s="2">
        <v>0</v>
      </c>
      <c r="M632" s="1" t="str">
        <f t="shared" si="67"/>
        <v>No Parent/Child</v>
      </c>
      <c r="N632" s="2">
        <v>27042</v>
      </c>
      <c r="O632" s="2">
        <v>30</v>
      </c>
      <c r="P632" s="1" t="str">
        <f t="shared" si="68"/>
        <v>High Fare</v>
      </c>
      <c r="Q632" s="2" t="s">
        <v>15</v>
      </c>
      <c r="R632" s="1" t="str">
        <f t="shared" si="69"/>
        <v>Southampton</v>
      </c>
    </row>
    <row r="633" spans="1:18" x14ac:dyDescent="0.3">
      <c r="A633" s="2">
        <v>632</v>
      </c>
      <c r="B633" s="4">
        <v>0</v>
      </c>
      <c r="C633" s="1" t="str">
        <f t="shared" si="63"/>
        <v>Dead</v>
      </c>
      <c r="D633" s="2">
        <v>3</v>
      </c>
      <c r="E633" s="1" t="str">
        <f t="shared" si="64"/>
        <v>Third Class</v>
      </c>
      <c r="F633" s="2" t="s">
        <v>855</v>
      </c>
      <c r="G633" s="2" t="s">
        <v>13</v>
      </c>
      <c r="H633" s="2">
        <v>51</v>
      </c>
      <c r="I633" s="1" t="str">
        <f t="shared" si="65"/>
        <v>Elderly</v>
      </c>
      <c r="J633" s="2">
        <v>0</v>
      </c>
      <c r="K633" s="1" t="str">
        <f t="shared" si="66"/>
        <v>No Sibling/Spouse</v>
      </c>
      <c r="L633" s="2">
        <v>0</v>
      </c>
      <c r="M633" s="1" t="str">
        <f t="shared" si="67"/>
        <v>No Parent/Child</v>
      </c>
      <c r="N633" s="2">
        <v>347743</v>
      </c>
      <c r="O633" s="2">
        <v>7.0541999999999998</v>
      </c>
      <c r="P633" s="1" t="str">
        <f t="shared" si="68"/>
        <v>Low Fare</v>
      </c>
      <c r="Q633" s="2" t="s">
        <v>15</v>
      </c>
      <c r="R633" s="1" t="str">
        <f t="shared" si="69"/>
        <v>Southampton</v>
      </c>
    </row>
    <row r="634" spans="1:18" x14ac:dyDescent="0.3">
      <c r="A634" s="2">
        <v>633</v>
      </c>
      <c r="B634" s="4">
        <v>1</v>
      </c>
      <c r="C634" s="1" t="str">
        <f t="shared" si="63"/>
        <v>Survived</v>
      </c>
      <c r="D634" s="2">
        <v>1</v>
      </c>
      <c r="E634" s="1" t="str">
        <f t="shared" si="64"/>
        <v>First Class</v>
      </c>
      <c r="F634" s="2" t="s">
        <v>856</v>
      </c>
      <c r="G634" s="2" t="s">
        <v>13</v>
      </c>
      <c r="H634" s="2">
        <v>32</v>
      </c>
      <c r="I634" s="1" t="str">
        <f t="shared" si="65"/>
        <v>Young Adult</v>
      </c>
      <c r="J634" s="2">
        <v>0</v>
      </c>
      <c r="K634" s="1" t="str">
        <f t="shared" si="66"/>
        <v>No Sibling/Spouse</v>
      </c>
      <c r="L634" s="2">
        <v>0</v>
      </c>
      <c r="M634" s="1" t="str">
        <f t="shared" si="67"/>
        <v>No Parent/Child</v>
      </c>
      <c r="N634" s="2">
        <v>13214</v>
      </c>
      <c r="O634" s="2">
        <v>30.5</v>
      </c>
      <c r="P634" s="1" t="str">
        <f t="shared" si="68"/>
        <v>High Fare</v>
      </c>
      <c r="Q634" s="2" t="s">
        <v>20</v>
      </c>
      <c r="R634" s="1" t="str">
        <f t="shared" si="69"/>
        <v>Cherbourg</v>
      </c>
    </row>
    <row r="635" spans="1:18" x14ac:dyDescent="0.3">
      <c r="A635" s="2">
        <v>634</v>
      </c>
      <c r="B635" s="4">
        <v>0</v>
      </c>
      <c r="C635" s="1" t="str">
        <f t="shared" si="63"/>
        <v>Dead</v>
      </c>
      <c r="D635" s="2">
        <v>1</v>
      </c>
      <c r="E635" s="1" t="str">
        <f t="shared" si="64"/>
        <v>First Class</v>
      </c>
      <c r="F635" s="2" t="s">
        <v>858</v>
      </c>
      <c r="G635" s="2" t="s">
        <v>13</v>
      </c>
      <c r="I635" s="1" t="str">
        <f t="shared" si="65"/>
        <v>No age</v>
      </c>
      <c r="J635" s="2">
        <v>0</v>
      </c>
      <c r="K635" s="1" t="str">
        <f t="shared" si="66"/>
        <v>No Sibling/Spouse</v>
      </c>
      <c r="L635" s="2">
        <v>0</v>
      </c>
      <c r="M635" s="1" t="str">
        <f t="shared" si="67"/>
        <v>No Parent/Child</v>
      </c>
      <c r="N635" s="2">
        <v>112052</v>
      </c>
      <c r="O635" s="2">
        <v>0</v>
      </c>
      <c r="P635" s="1" t="str">
        <f t="shared" si="68"/>
        <v>Low Fare</v>
      </c>
      <c r="Q635" s="2" t="s">
        <v>15</v>
      </c>
      <c r="R635" s="1" t="str">
        <f t="shared" si="69"/>
        <v>Southampton</v>
      </c>
    </row>
    <row r="636" spans="1:18" x14ac:dyDescent="0.3">
      <c r="A636" s="2">
        <v>635</v>
      </c>
      <c r="B636" s="4">
        <v>0</v>
      </c>
      <c r="C636" s="1" t="str">
        <f t="shared" si="63"/>
        <v>Dead</v>
      </c>
      <c r="D636" s="2">
        <v>3</v>
      </c>
      <c r="E636" s="1" t="str">
        <f t="shared" si="64"/>
        <v>Third Class</v>
      </c>
      <c r="F636" s="2" t="s">
        <v>859</v>
      </c>
      <c r="G636" s="2" t="s">
        <v>17</v>
      </c>
      <c r="H636" s="2">
        <v>9</v>
      </c>
      <c r="I636" s="1" t="str">
        <f t="shared" si="65"/>
        <v>Young Adult</v>
      </c>
      <c r="J636" s="2">
        <v>3</v>
      </c>
      <c r="K636" s="1" t="str">
        <f t="shared" si="66"/>
        <v>Got Sibling/Spouse</v>
      </c>
      <c r="L636" s="2">
        <v>2</v>
      </c>
      <c r="M636" s="1" t="str">
        <f t="shared" si="67"/>
        <v>Got Parent/Child</v>
      </c>
      <c r="N636" s="2">
        <v>347088</v>
      </c>
      <c r="O636" s="2">
        <v>27.9</v>
      </c>
      <c r="P636" s="1" t="str">
        <f t="shared" si="68"/>
        <v>High Fare</v>
      </c>
      <c r="Q636" s="2" t="s">
        <v>15</v>
      </c>
      <c r="R636" s="1" t="str">
        <f t="shared" si="69"/>
        <v>Southampton</v>
      </c>
    </row>
    <row r="637" spans="1:18" x14ac:dyDescent="0.3">
      <c r="A637" s="2">
        <v>636</v>
      </c>
      <c r="B637" s="4">
        <v>1</v>
      </c>
      <c r="C637" s="1" t="str">
        <f t="shared" si="63"/>
        <v>Survived</v>
      </c>
      <c r="D637" s="2">
        <v>2</v>
      </c>
      <c r="E637" s="1" t="str">
        <f t="shared" si="64"/>
        <v>Second Class</v>
      </c>
      <c r="F637" s="2" t="s">
        <v>860</v>
      </c>
      <c r="G637" s="2" t="s">
        <v>17</v>
      </c>
      <c r="H637" s="2">
        <v>28</v>
      </c>
      <c r="I637" s="1" t="str">
        <f t="shared" si="65"/>
        <v>Young Adult</v>
      </c>
      <c r="J637" s="2">
        <v>0</v>
      </c>
      <c r="K637" s="1" t="str">
        <f t="shared" si="66"/>
        <v>No Sibling/Spouse</v>
      </c>
      <c r="L637" s="2">
        <v>0</v>
      </c>
      <c r="M637" s="1" t="str">
        <f t="shared" si="67"/>
        <v>No Parent/Child</v>
      </c>
      <c r="N637" s="2">
        <v>237668</v>
      </c>
      <c r="O637" s="2">
        <v>13</v>
      </c>
      <c r="P637" s="1" t="str">
        <f t="shared" si="68"/>
        <v>Average Fare</v>
      </c>
      <c r="Q637" s="2" t="s">
        <v>15</v>
      </c>
      <c r="R637" s="1" t="str">
        <f t="shared" si="69"/>
        <v>Southampton</v>
      </c>
    </row>
    <row r="638" spans="1:18" x14ac:dyDescent="0.3">
      <c r="A638" s="2">
        <v>637</v>
      </c>
      <c r="B638" s="4">
        <v>0</v>
      </c>
      <c r="C638" s="1" t="str">
        <f t="shared" si="63"/>
        <v>Dead</v>
      </c>
      <c r="D638" s="2">
        <v>3</v>
      </c>
      <c r="E638" s="1" t="str">
        <f t="shared" si="64"/>
        <v>Third Class</v>
      </c>
      <c r="F638" s="2" t="s">
        <v>861</v>
      </c>
      <c r="G638" s="2" t="s">
        <v>13</v>
      </c>
      <c r="H638" s="2">
        <v>32</v>
      </c>
      <c r="I638" s="1" t="str">
        <f t="shared" si="65"/>
        <v>Young Adult</v>
      </c>
      <c r="J638" s="2">
        <v>0</v>
      </c>
      <c r="K638" s="1" t="str">
        <f t="shared" si="66"/>
        <v>No Sibling/Spouse</v>
      </c>
      <c r="L638" s="2">
        <v>0</v>
      </c>
      <c r="M638" s="1" t="str">
        <f t="shared" si="67"/>
        <v>No Parent/Child</v>
      </c>
      <c r="N638" s="2" t="s">
        <v>862</v>
      </c>
      <c r="O638" s="2">
        <v>7.9249999999999998</v>
      </c>
      <c r="P638" s="1" t="str">
        <f t="shared" si="68"/>
        <v>Low Fare</v>
      </c>
      <c r="Q638" s="2" t="s">
        <v>15</v>
      </c>
      <c r="R638" s="1" t="str">
        <f t="shared" si="69"/>
        <v>Southampton</v>
      </c>
    </row>
    <row r="639" spans="1:18" x14ac:dyDescent="0.3">
      <c r="A639" s="2">
        <v>638</v>
      </c>
      <c r="B639" s="4">
        <v>0</v>
      </c>
      <c r="C639" s="1" t="str">
        <f t="shared" si="63"/>
        <v>Dead</v>
      </c>
      <c r="D639" s="2">
        <v>2</v>
      </c>
      <c r="E639" s="1" t="str">
        <f t="shared" si="64"/>
        <v>Second Class</v>
      </c>
      <c r="F639" s="2" t="s">
        <v>863</v>
      </c>
      <c r="G639" s="2" t="s">
        <v>13</v>
      </c>
      <c r="H639" s="2">
        <v>31</v>
      </c>
      <c r="I639" s="1" t="str">
        <f t="shared" si="65"/>
        <v>Young Adult</v>
      </c>
      <c r="J639" s="2">
        <v>1</v>
      </c>
      <c r="K639" s="1" t="str">
        <f t="shared" si="66"/>
        <v>Got Sibling/Spouse</v>
      </c>
      <c r="L639" s="2">
        <v>1</v>
      </c>
      <c r="M639" s="1" t="str">
        <f t="shared" si="67"/>
        <v>Got Parent/Child</v>
      </c>
      <c r="N639" s="2" t="s">
        <v>343</v>
      </c>
      <c r="O639" s="2">
        <v>26.25</v>
      </c>
      <c r="P639" s="1" t="str">
        <f t="shared" si="68"/>
        <v>High Fare</v>
      </c>
      <c r="Q639" s="2" t="s">
        <v>15</v>
      </c>
      <c r="R639" s="1" t="str">
        <f t="shared" si="69"/>
        <v>Southampton</v>
      </c>
    </row>
    <row r="640" spans="1:18" x14ac:dyDescent="0.3">
      <c r="A640" s="2">
        <v>639</v>
      </c>
      <c r="B640" s="4">
        <v>0</v>
      </c>
      <c r="C640" s="1" t="str">
        <f t="shared" si="63"/>
        <v>Dead</v>
      </c>
      <c r="D640" s="2">
        <v>3</v>
      </c>
      <c r="E640" s="1" t="str">
        <f t="shared" si="64"/>
        <v>Third Class</v>
      </c>
      <c r="F640" s="2" t="s">
        <v>864</v>
      </c>
      <c r="G640" s="2" t="s">
        <v>17</v>
      </c>
      <c r="H640" s="2">
        <v>41</v>
      </c>
      <c r="I640" s="1" t="str">
        <f t="shared" si="65"/>
        <v>Middle-aged Adult</v>
      </c>
      <c r="J640" s="2">
        <v>0</v>
      </c>
      <c r="K640" s="1" t="str">
        <f t="shared" si="66"/>
        <v>No Sibling/Spouse</v>
      </c>
      <c r="L640" s="2">
        <v>5</v>
      </c>
      <c r="M640" s="1" t="str">
        <f t="shared" si="67"/>
        <v>Got Parent/Child</v>
      </c>
      <c r="N640" s="2">
        <v>3101295</v>
      </c>
      <c r="O640" s="2">
        <v>39.6875</v>
      </c>
      <c r="P640" s="1" t="str">
        <f t="shared" si="68"/>
        <v>High Fare</v>
      </c>
      <c r="Q640" s="2" t="s">
        <v>15</v>
      </c>
      <c r="R640" s="1" t="str">
        <f t="shared" si="69"/>
        <v>Southampton</v>
      </c>
    </row>
    <row r="641" spans="1:18" x14ac:dyDescent="0.3">
      <c r="A641" s="2">
        <v>640</v>
      </c>
      <c r="B641" s="4">
        <v>0</v>
      </c>
      <c r="C641" s="1" t="str">
        <f t="shared" si="63"/>
        <v>Dead</v>
      </c>
      <c r="D641" s="2">
        <v>3</v>
      </c>
      <c r="E641" s="1" t="str">
        <f t="shared" si="64"/>
        <v>Third Class</v>
      </c>
      <c r="F641" s="2" t="s">
        <v>865</v>
      </c>
      <c r="G641" s="2" t="s">
        <v>13</v>
      </c>
      <c r="I641" s="1" t="str">
        <f t="shared" si="65"/>
        <v>No age</v>
      </c>
      <c r="J641" s="2">
        <v>1</v>
      </c>
      <c r="K641" s="1" t="str">
        <f t="shared" si="66"/>
        <v>Got Sibling/Spouse</v>
      </c>
      <c r="L641" s="2">
        <v>0</v>
      </c>
      <c r="M641" s="1" t="str">
        <f t="shared" si="67"/>
        <v>No Parent/Child</v>
      </c>
      <c r="N641" s="2">
        <v>376564</v>
      </c>
      <c r="O641" s="2">
        <v>16.100000000000001</v>
      </c>
      <c r="P641" s="1" t="str">
        <f t="shared" si="68"/>
        <v>Average Fare</v>
      </c>
      <c r="Q641" s="2" t="s">
        <v>15</v>
      </c>
      <c r="R641" s="1" t="str">
        <f t="shared" si="69"/>
        <v>Southampton</v>
      </c>
    </row>
    <row r="642" spans="1:18" x14ac:dyDescent="0.3">
      <c r="A642" s="2">
        <v>641</v>
      </c>
      <c r="B642" s="4">
        <v>0</v>
      </c>
      <c r="C642" s="1" t="str">
        <f t="shared" si="63"/>
        <v>Dead</v>
      </c>
      <c r="D642" s="2">
        <v>3</v>
      </c>
      <c r="E642" s="1" t="str">
        <f t="shared" si="64"/>
        <v>Third Class</v>
      </c>
      <c r="F642" s="2" t="s">
        <v>866</v>
      </c>
      <c r="G642" s="2" t="s">
        <v>13</v>
      </c>
      <c r="H642" s="2">
        <v>20</v>
      </c>
      <c r="I642" s="1" t="str">
        <f t="shared" si="65"/>
        <v>Young Adult</v>
      </c>
      <c r="J642" s="2">
        <v>0</v>
      </c>
      <c r="K642" s="1" t="str">
        <f t="shared" si="66"/>
        <v>No Sibling/Spouse</v>
      </c>
      <c r="L642" s="2">
        <v>0</v>
      </c>
      <c r="M642" s="1" t="str">
        <f t="shared" si="67"/>
        <v>No Parent/Child</v>
      </c>
      <c r="N642" s="2">
        <v>350050</v>
      </c>
      <c r="O642" s="2">
        <v>7.8541999999999996</v>
      </c>
      <c r="P642" s="1" t="str">
        <f t="shared" si="68"/>
        <v>Low Fare</v>
      </c>
      <c r="Q642" s="2" t="s">
        <v>15</v>
      </c>
      <c r="R642" s="1" t="str">
        <f t="shared" si="69"/>
        <v>Southampton</v>
      </c>
    </row>
    <row r="643" spans="1:18" x14ac:dyDescent="0.3">
      <c r="A643" s="2">
        <v>642</v>
      </c>
      <c r="B643" s="4">
        <v>1</v>
      </c>
      <c r="C643" s="1" t="str">
        <f t="shared" ref="C643:C706" si="70">IF(B643=0,"Dead", "Survived")</f>
        <v>Survived</v>
      </c>
      <c r="D643" s="2">
        <v>1</v>
      </c>
      <c r="E643" s="1" t="str">
        <f t="shared" ref="E643:E706" si="71">IF(D643=1, "First Class", IF(D643=2, "Second Class", "Third Class"))</f>
        <v>First Class</v>
      </c>
      <c r="F643" s="2" t="s">
        <v>867</v>
      </c>
      <c r="G643" s="2" t="s">
        <v>17</v>
      </c>
      <c r="H643" s="2">
        <v>24</v>
      </c>
      <c r="I643" s="1" t="str">
        <f t="shared" ref="I643:I706" si="72">IF(H643="","No age",IF(H643&lt;35,"Young Adult",IF(H643&lt;50,"Middle-aged Adult",IF(H643&lt;=13,"Child","Elderly"))))</f>
        <v>Young Adult</v>
      </c>
      <c r="J643" s="2">
        <v>0</v>
      </c>
      <c r="K643" s="1" t="str">
        <f t="shared" ref="K643:K706" si="73">IF(J643&lt;=0, "No Sibling/Spouse","Got Sibling/Spouse")</f>
        <v>No Sibling/Spouse</v>
      </c>
      <c r="L643" s="2">
        <v>0</v>
      </c>
      <c r="M643" s="1" t="str">
        <f t="shared" ref="M643:M706" si="74">IF(L643&lt;=0, "No Parent/Child","Got Parent/Child")</f>
        <v>No Parent/Child</v>
      </c>
      <c r="N643" s="2" t="s">
        <v>522</v>
      </c>
      <c r="O643" s="2">
        <v>69.3</v>
      </c>
      <c r="P643" s="1" t="str">
        <f t="shared" ref="P643:P706" si="75">IF(O643&lt;=10,"Low Fare",IF(O643&lt;=20,"Average Fare", "High Fare"))</f>
        <v>High Fare</v>
      </c>
      <c r="Q643" s="2" t="s">
        <v>20</v>
      </c>
      <c r="R643" s="1" t="str">
        <f t="shared" ref="R643:R706" si="76">IF(Q643="S","Southampton",IF(Q643="Q","Queenstown",IF(Q643="C","Cherbourg","Blank")))</f>
        <v>Cherbourg</v>
      </c>
    </row>
    <row r="644" spans="1:18" x14ac:dyDescent="0.3">
      <c r="A644" s="2">
        <v>643</v>
      </c>
      <c r="B644" s="4">
        <v>0</v>
      </c>
      <c r="C644" s="1" t="str">
        <f t="shared" si="70"/>
        <v>Dead</v>
      </c>
      <c r="D644" s="2">
        <v>3</v>
      </c>
      <c r="E644" s="1" t="str">
        <f t="shared" si="71"/>
        <v>Third Class</v>
      </c>
      <c r="F644" s="2" t="s">
        <v>868</v>
      </c>
      <c r="G644" s="2" t="s">
        <v>17</v>
      </c>
      <c r="H644" s="2">
        <v>2</v>
      </c>
      <c r="I644" s="1" t="str">
        <f t="shared" si="72"/>
        <v>Young Adult</v>
      </c>
      <c r="J644" s="2">
        <v>3</v>
      </c>
      <c r="K644" s="1" t="str">
        <f t="shared" si="73"/>
        <v>Got Sibling/Spouse</v>
      </c>
      <c r="L644" s="2">
        <v>2</v>
      </c>
      <c r="M644" s="1" t="str">
        <f t="shared" si="74"/>
        <v>Got Parent/Child</v>
      </c>
      <c r="N644" s="2">
        <v>347088</v>
      </c>
      <c r="O644" s="2">
        <v>27.9</v>
      </c>
      <c r="P644" s="1" t="str">
        <f t="shared" si="75"/>
        <v>High Fare</v>
      </c>
      <c r="Q644" s="2" t="s">
        <v>15</v>
      </c>
      <c r="R644" s="1" t="str">
        <f t="shared" si="76"/>
        <v>Southampton</v>
      </c>
    </row>
    <row r="645" spans="1:18" x14ac:dyDescent="0.3">
      <c r="A645" s="2">
        <v>644</v>
      </c>
      <c r="B645" s="4">
        <v>1</v>
      </c>
      <c r="C645" s="1" t="str">
        <f t="shared" si="70"/>
        <v>Survived</v>
      </c>
      <c r="D645" s="2">
        <v>3</v>
      </c>
      <c r="E645" s="1" t="str">
        <f t="shared" si="71"/>
        <v>Third Class</v>
      </c>
      <c r="F645" s="2" t="s">
        <v>869</v>
      </c>
      <c r="G645" s="2" t="s">
        <v>13</v>
      </c>
      <c r="I645" s="1" t="str">
        <f t="shared" si="72"/>
        <v>No age</v>
      </c>
      <c r="J645" s="2">
        <v>0</v>
      </c>
      <c r="K645" s="1" t="str">
        <f t="shared" si="73"/>
        <v>No Sibling/Spouse</v>
      </c>
      <c r="L645" s="2">
        <v>0</v>
      </c>
      <c r="M645" s="1" t="str">
        <f t="shared" si="74"/>
        <v>No Parent/Child</v>
      </c>
      <c r="N645" s="2">
        <v>1601</v>
      </c>
      <c r="O645" s="2">
        <v>56.495800000000003</v>
      </c>
      <c r="P645" s="1" t="str">
        <f t="shared" si="75"/>
        <v>High Fare</v>
      </c>
      <c r="Q645" s="2" t="s">
        <v>15</v>
      </c>
      <c r="R645" s="1" t="str">
        <f t="shared" si="76"/>
        <v>Southampton</v>
      </c>
    </row>
    <row r="646" spans="1:18" x14ac:dyDescent="0.3">
      <c r="A646" s="2">
        <v>645</v>
      </c>
      <c r="B646" s="4">
        <v>1</v>
      </c>
      <c r="C646" s="1" t="str">
        <f t="shared" si="70"/>
        <v>Survived</v>
      </c>
      <c r="D646" s="2">
        <v>3</v>
      </c>
      <c r="E646" s="1" t="str">
        <f t="shared" si="71"/>
        <v>Third Class</v>
      </c>
      <c r="F646" s="2" t="s">
        <v>870</v>
      </c>
      <c r="G646" s="2" t="s">
        <v>17</v>
      </c>
      <c r="H646" s="2">
        <v>0.75</v>
      </c>
      <c r="I646" s="1" t="str">
        <f t="shared" si="72"/>
        <v>Young Adult</v>
      </c>
      <c r="J646" s="2">
        <v>2</v>
      </c>
      <c r="K646" s="1" t="str">
        <f t="shared" si="73"/>
        <v>Got Sibling/Spouse</v>
      </c>
      <c r="L646" s="2">
        <v>1</v>
      </c>
      <c r="M646" s="1" t="str">
        <f t="shared" si="74"/>
        <v>Got Parent/Child</v>
      </c>
      <c r="N646" s="2">
        <v>2666</v>
      </c>
      <c r="O646" s="2">
        <v>19.258299999999998</v>
      </c>
      <c r="P646" s="1" t="str">
        <f t="shared" si="75"/>
        <v>Average Fare</v>
      </c>
      <c r="Q646" s="2" t="s">
        <v>20</v>
      </c>
      <c r="R646" s="1" t="str">
        <f t="shared" si="76"/>
        <v>Cherbourg</v>
      </c>
    </row>
    <row r="647" spans="1:18" x14ac:dyDescent="0.3">
      <c r="A647" s="2">
        <v>646</v>
      </c>
      <c r="B647" s="4">
        <v>1</v>
      </c>
      <c r="C647" s="1" t="str">
        <f t="shared" si="70"/>
        <v>Survived</v>
      </c>
      <c r="D647" s="2">
        <v>1</v>
      </c>
      <c r="E647" s="1" t="str">
        <f t="shared" si="71"/>
        <v>First Class</v>
      </c>
      <c r="F647" s="2" t="s">
        <v>871</v>
      </c>
      <c r="G647" s="2" t="s">
        <v>13</v>
      </c>
      <c r="H647" s="2">
        <v>48</v>
      </c>
      <c r="I647" s="1" t="str">
        <f t="shared" si="72"/>
        <v>Middle-aged Adult</v>
      </c>
      <c r="J647" s="2">
        <v>1</v>
      </c>
      <c r="K647" s="1" t="str">
        <f t="shared" si="73"/>
        <v>Got Sibling/Spouse</v>
      </c>
      <c r="L647" s="2">
        <v>0</v>
      </c>
      <c r="M647" s="1" t="str">
        <f t="shared" si="74"/>
        <v>No Parent/Child</v>
      </c>
      <c r="N647" s="2" t="s">
        <v>89</v>
      </c>
      <c r="O647" s="2">
        <v>76.729200000000006</v>
      </c>
      <c r="P647" s="1" t="str">
        <f t="shared" si="75"/>
        <v>High Fare</v>
      </c>
      <c r="Q647" s="2" t="s">
        <v>20</v>
      </c>
      <c r="R647" s="1" t="str">
        <f t="shared" si="76"/>
        <v>Cherbourg</v>
      </c>
    </row>
    <row r="648" spans="1:18" x14ac:dyDescent="0.3">
      <c r="A648" s="2">
        <v>647</v>
      </c>
      <c r="B648" s="4">
        <v>0</v>
      </c>
      <c r="C648" s="1" t="str">
        <f t="shared" si="70"/>
        <v>Dead</v>
      </c>
      <c r="D648" s="2">
        <v>3</v>
      </c>
      <c r="E648" s="1" t="str">
        <f t="shared" si="71"/>
        <v>Third Class</v>
      </c>
      <c r="F648" s="2" t="s">
        <v>872</v>
      </c>
      <c r="G648" s="2" t="s">
        <v>13</v>
      </c>
      <c r="H648" s="2">
        <v>19</v>
      </c>
      <c r="I648" s="1" t="str">
        <f t="shared" si="72"/>
        <v>Young Adult</v>
      </c>
      <c r="J648" s="2">
        <v>0</v>
      </c>
      <c r="K648" s="1" t="str">
        <f t="shared" si="73"/>
        <v>No Sibling/Spouse</v>
      </c>
      <c r="L648" s="2">
        <v>0</v>
      </c>
      <c r="M648" s="1" t="str">
        <f t="shared" si="74"/>
        <v>No Parent/Child</v>
      </c>
      <c r="N648" s="2">
        <v>349231</v>
      </c>
      <c r="O648" s="2">
        <v>7.8958000000000004</v>
      </c>
      <c r="P648" s="1" t="str">
        <f t="shared" si="75"/>
        <v>Low Fare</v>
      </c>
      <c r="Q648" s="2" t="s">
        <v>15</v>
      </c>
      <c r="R648" s="1" t="str">
        <f t="shared" si="76"/>
        <v>Southampton</v>
      </c>
    </row>
    <row r="649" spans="1:18" x14ac:dyDescent="0.3">
      <c r="A649" s="2">
        <v>648</v>
      </c>
      <c r="B649" s="4">
        <v>1</v>
      </c>
      <c r="C649" s="1" t="str">
        <f t="shared" si="70"/>
        <v>Survived</v>
      </c>
      <c r="D649" s="2">
        <v>1</v>
      </c>
      <c r="E649" s="1" t="str">
        <f t="shared" si="71"/>
        <v>First Class</v>
      </c>
      <c r="F649" s="2" t="s">
        <v>873</v>
      </c>
      <c r="G649" s="2" t="s">
        <v>13</v>
      </c>
      <c r="H649" s="2">
        <v>56</v>
      </c>
      <c r="I649" s="1" t="str">
        <f t="shared" si="72"/>
        <v>Elderly</v>
      </c>
      <c r="J649" s="2">
        <v>0</v>
      </c>
      <c r="K649" s="1" t="str">
        <f t="shared" si="73"/>
        <v>No Sibling/Spouse</v>
      </c>
      <c r="L649" s="2">
        <v>0</v>
      </c>
      <c r="M649" s="1" t="str">
        <f t="shared" si="74"/>
        <v>No Parent/Child</v>
      </c>
      <c r="N649" s="2">
        <v>13213</v>
      </c>
      <c r="O649" s="2">
        <v>35.5</v>
      </c>
      <c r="P649" s="1" t="str">
        <f t="shared" si="75"/>
        <v>High Fare</v>
      </c>
      <c r="Q649" s="2" t="s">
        <v>20</v>
      </c>
      <c r="R649" s="1" t="str">
        <f t="shared" si="76"/>
        <v>Cherbourg</v>
      </c>
    </row>
    <row r="650" spans="1:18" x14ac:dyDescent="0.3">
      <c r="A650" s="2">
        <v>649</v>
      </c>
      <c r="B650" s="4">
        <v>0</v>
      </c>
      <c r="C650" s="1" t="str">
        <f t="shared" si="70"/>
        <v>Dead</v>
      </c>
      <c r="D650" s="2">
        <v>3</v>
      </c>
      <c r="E650" s="1" t="str">
        <f t="shared" si="71"/>
        <v>Third Class</v>
      </c>
      <c r="F650" s="2" t="s">
        <v>875</v>
      </c>
      <c r="G650" s="2" t="s">
        <v>13</v>
      </c>
      <c r="I650" s="1" t="str">
        <f t="shared" si="72"/>
        <v>No age</v>
      </c>
      <c r="J650" s="2">
        <v>0</v>
      </c>
      <c r="K650" s="1" t="str">
        <f t="shared" si="73"/>
        <v>No Sibling/Spouse</v>
      </c>
      <c r="L650" s="2">
        <v>0</v>
      </c>
      <c r="M650" s="1" t="str">
        <f t="shared" si="74"/>
        <v>No Parent/Child</v>
      </c>
      <c r="N650" s="2" t="s">
        <v>876</v>
      </c>
      <c r="O650" s="2">
        <v>7.55</v>
      </c>
      <c r="P650" s="1" t="str">
        <f t="shared" si="75"/>
        <v>Low Fare</v>
      </c>
      <c r="Q650" s="2" t="s">
        <v>15</v>
      </c>
      <c r="R650" s="1" t="str">
        <f t="shared" si="76"/>
        <v>Southampton</v>
      </c>
    </row>
    <row r="651" spans="1:18" x14ac:dyDescent="0.3">
      <c r="A651" s="2">
        <v>650</v>
      </c>
      <c r="B651" s="4">
        <v>1</v>
      </c>
      <c r="C651" s="1" t="str">
        <f t="shared" si="70"/>
        <v>Survived</v>
      </c>
      <c r="D651" s="2">
        <v>3</v>
      </c>
      <c r="E651" s="1" t="str">
        <f t="shared" si="71"/>
        <v>Third Class</v>
      </c>
      <c r="F651" s="2" t="s">
        <v>877</v>
      </c>
      <c r="G651" s="2" t="s">
        <v>17</v>
      </c>
      <c r="H651" s="2">
        <v>23</v>
      </c>
      <c r="I651" s="1" t="str">
        <f t="shared" si="72"/>
        <v>Young Adult</v>
      </c>
      <c r="J651" s="2">
        <v>0</v>
      </c>
      <c r="K651" s="1" t="str">
        <f t="shared" si="73"/>
        <v>No Sibling/Spouse</v>
      </c>
      <c r="L651" s="2">
        <v>0</v>
      </c>
      <c r="M651" s="1" t="str">
        <f t="shared" si="74"/>
        <v>No Parent/Child</v>
      </c>
      <c r="N651" s="2" t="s">
        <v>878</v>
      </c>
      <c r="O651" s="2">
        <v>7.55</v>
      </c>
      <c r="P651" s="1" t="str">
        <f t="shared" si="75"/>
        <v>Low Fare</v>
      </c>
      <c r="Q651" s="2" t="s">
        <v>15</v>
      </c>
      <c r="R651" s="1" t="str">
        <f t="shared" si="76"/>
        <v>Southampton</v>
      </c>
    </row>
    <row r="652" spans="1:18" x14ac:dyDescent="0.3">
      <c r="A652" s="2">
        <v>651</v>
      </c>
      <c r="B652" s="4">
        <v>0</v>
      </c>
      <c r="C652" s="1" t="str">
        <f t="shared" si="70"/>
        <v>Dead</v>
      </c>
      <c r="D652" s="2">
        <v>3</v>
      </c>
      <c r="E652" s="1" t="str">
        <f t="shared" si="71"/>
        <v>Third Class</v>
      </c>
      <c r="F652" s="2" t="s">
        <v>879</v>
      </c>
      <c r="G652" s="2" t="s">
        <v>13</v>
      </c>
      <c r="I652" s="1" t="str">
        <f t="shared" si="72"/>
        <v>No age</v>
      </c>
      <c r="J652" s="2">
        <v>0</v>
      </c>
      <c r="K652" s="1" t="str">
        <f t="shared" si="73"/>
        <v>No Sibling/Spouse</v>
      </c>
      <c r="L652" s="2">
        <v>0</v>
      </c>
      <c r="M652" s="1" t="str">
        <f t="shared" si="74"/>
        <v>No Parent/Child</v>
      </c>
      <c r="N652" s="2">
        <v>349221</v>
      </c>
      <c r="O652" s="2">
        <v>7.8958000000000004</v>
      </c>
      <c r="P652" s="1" t="str">
        <f t="shared" si="75"/>
        <v>Low Fare</v>
      </c>
      <c r="Q652" s="2" t="s">
        <v>15</v>
      </c>
      <c r="R652" s="1" t="str">
        <f t="shared" si="76"/>
        <v>Southampton</v>
      </c>
    </row>
    <row r="653" spans="1:18" x14ac:dyDescent="0.3">
      <c r="A653" s="2">
        <v>652</v>
      </c>
      <c r="B653" s="4">
        <v>1</v>
      </c>
      <c r="C653" s="1" t="str">
        <f t="shared" si="70"/>
        <v>Survived</v>
      </c>
      <c r="D653" s="2">
        <v>2</v>
      </c>
      <c r="E653" s="1" t="str">
        <f t="shared" si="71"/>
        <v>Second Class</v>
      </c>
      <c r="F653" s="2" t="s">
        <v>880</v>
      </c>
      <c r="G653" s="2" t="s">
        <v>17</v>
      </c>
      <c r="H653" s="2">
        <v>18</v>
      </c>
      <c r="I653" s="1" t="str">
        <f t="shared" si="72"/>
        <v>Young Adult</v>
      </c>
      <c r="J653" s="2">
        <v>0</v>
      </c>
      <c r="K653" s="1" t="str">
        <f t="shared" si="73"/>
        <v>No Sibling/Spouse</v>
      </c>
      <c r="L653" s="2">
        <v>1</v>
      </c>
      <c r="M653" s="1" t="str">
        <f t="shared" si="74"/>
        <v>Got Parent/Child</v>
      </c>
      <c r="N653" s="2">
        <v>231919</v>
      </c>
      <c r="O653" s="2">
        <v>23</v>
      </c>
      <c r="P653" s="1" t="str">
        <f t="shared" si="75"/>
        <v>High Fare</v>
      </c>
      <c r="Q653" s="2" t="s">
        <v>15</v>
      </c>
      <c r="R653" s="1" t="str">
        <f t="shared" si="76"/>
        <v>Southampton</v>
      </c>
    </row>
    <row r="654" spans="1:18" x14ac:dyDescent="0.3">
      <c r="A654" s="2">
        <v>653</v>
      </c>
      <c r="B654" s="4">
        <v>0</v>
      </c>
      <c r="C654" s="1" t="str">
        <f t="shared" si="70"/>
        <v>Dead</v>
      </c>
      <c r="D654" s="2">
        <v>3</v>
      </c>
      <c r="E654" s="1" t="str">
        <f t="shared" si="71"/>
        <v>Third Class</v>
      </c>
      <c r="F654" s="2" t="s">
        <v>881</v>
      </c>
      <c r="G654" s="2" t="s">
        <v>13</v>
      </c>
      <c r="H654" s="2">
        <v>21</v>
      </c>
      <c r="I654" s="1" t="str">
        <f t="shared" si="72"/>
        <v>Young Adult</v>
      </c>
      <c r="J654" s="2">
        <v>0</v>
      </c>
      <c r="K654" s="1" t="str">
        <f t="shared" si="73"/>
        <v>No Sibling/Spouse</v>
      </c>
      <c r="L654" s="2">
        <v>0</v>
      </c>
      <c r="M654" s="1" t="str">
        <f t="shared" si="74"/>
        <v>No Parent/Child</v>
      </c>
      <c r="N654" s="2">
        <v>8475</v>
      </c>
      <c r="O654" s="2">
        <v>8.4332999999999991</v>
      </c>
      <c r="P654" s="1" t="str">
        <f t="shared" si="75"/>
        <v>Low Fare</v>
      </c>
      <c r="Q654" s="2" t="s">
        <v>15</v>
      </c>
      <c r="R654" s="1" t="str">
        <f t="shared" si="76"/>
        <v>Southampton</v>
      </c>
    </row>
    <row r="655" spans="1:18" x14ac:dyDescent="0.3">
      <c r="A655" s="2">
        <v>654</v>
      </c>
      <c r="B655" s="4">
        <v>1</v>
      </c>
      <c r="C655" s="1" t="str">
        <f t="shared" si="70"/>
        <v>Survived</v>
      </c>
      <c r="D655" s="2">
        <v>3</v>
      </c>
      <c r="E655" s="1" t="str">
        <f t="shared" si="71"/>
        <v>Third Class</v>
      </c>
      <c r="F655" s="2" t="s">
        <v>1211</v>
      </c>
      <c r="G655" s="2" t="s">
        <v>17</v>
      </c>
      <c r="I655" s="1" t="str">
        <f t="shared" si="72"/>
        <v>No age</v>
      </c>
      <c r="J655" s="2">
        <v>0</v>
      </c>
      <c r="K655" s="1" t="str">
        <f t="shared" si="73"/>
        <v>No Sibling/Spouse</v>
      </c>
      <c r="L655" s="2">
        <v>0</v>
      </c>
      <c r="M655" s="1" t="str">
        <f t="shared" si="74"/>
        <v>No Parent/Child</v>
      </c>
      <c r="N655" s="2">
        <v>330919</v>
      </c>
      <c r="O655" s="2">
        <v>7.8292000000000002</v>
      </c>
      <c r="P655" s="1" t="str">
        <f t="shared" si="75"/>
        <v>Low Fare</v>
      </c>
      <c r="Q655" s="2" t="s">
        <v>27</v>
      </c>
      <c r="R655" s="1" t="str">
        <f t="shared" si="76"/>
        <v>Queenstown</v>
      </c>
    </row>
    <row r="656" spans="1:18" x14ac:dyDescent="0.3">
      <c r="A656" s="2">
        <v>655</v>
      </c>
      <c r="B656" s="4">
        <v>0</v>
      </c>
      <c r="C656" s="1" t="str">
        <f t="shared" si="70"/>
        <v>Dead</v>
      </c>
      <c r="D656" s="2">
        <v>3</v>
      </c>
      <c r="E656" s="1" t="str">
        <f t="shared" si="71"/>
        <v>Third Class</v>
      </c>
      <c r="F656" s="2" t="s">
        <v>1190</v>
      </c>
      <c r="G656" s="2" t="s">
        <v>17</v>
      </c>
      <c r="H656" s="2">
        <v>18</v>
      </c>
      <c r="I656" s="1" t="str">
        <f t="shared" si="72"/>
        <v>Young Adult</v>
      </c>
      <c r="J656" s="2">
        <v>0</v>
      </c>
      <c r="K656" s="1" t="str">
        <f t="shared" si="73"/>
        <v>No Sibling/Spouse</v>
      </c>
      <c r="L656" s="2">
        <v>0</v>
      </c>
      <c r="M656" s="1" t="str">
        <f t="shared" si="74"/>
        <v>No Parent/Child</v>
      </c>
      <c r="N656" s="2">
        <v>365226</v>
      </c>
      <c r="O656" s="2">
        <v>6.75</v>
      </c>
      <c r="P656" s="1" t="str">
        <f t="shared" si="75"/>
        <v>Low Fare</v>
      </c>
      <c r="Q656" s="2" t="s">
        <v>27</v>
      </c>
      <c r="R656" s="1" t="str">
        <f t="shared" si="76"/>
        <v>Queenstown</v>
      </c>
    </row>
    <row r="657" spans="1:18" x14ac:dyDescent="0.3">
      <c r="A657" s="2">
        <v>656</v>
      </c>
      <c r="B657" s="4">
        <v>0</v>
      </c>
      <c r="C657" s="1" t="str">
        <f t="shared" si="70"/>
        <v>Dead</v>
      </c>
      <c r="D657" s="2">
        <v>2</v>
      </c>
      <c r="E657" s="1" t="str">
        <f t="shared" si="71"/>
        <v>Second Class</v>
      </c>
      <c r="F657" s="2" t="s">
        <v>882</v>
      </c>
      <c r="G657" s="2" t="s">
        <v>13</v>
      </c>
      <c r="H657" s="2">
        <v>24</v>
      </c>
      <c r="I657" s="1" t="str">
        <f t="shared" si="72"/>
        <v>Young Adult</v>
      </c>
      <c r="J657" s="2">
        <v>2</v>
      </c>
      <c r="K657" s="1" t="str">
        <f t="shared" si="73"/>
        <v>Got Sibling/Spouse</v>
      </c>
      <c r="L657" s="2">
        <v>0</v>
      </c>
      <c r="M657" s="1" t="str">
        <f t="shared" si="74"/>
        <v>No Parent/Child</v>
      </c>
      <c r="N657" s="2" t="s">
        <v>123</v>
      </c>
      <c r="O657" s="2">
        <v>73.5</v>
      </c>
      <c r="P657" s="1" t="str">
        <f t="shared" si="75"/>
        <v>High Fare</v>
      </c>
      <c r="Q657" s="2" t="s">
        <v>15</v>
      </c>
      <c r="R657" s="1" t="str">
        <f t="shared" si="76"/>
        <v>Southampton</v>
      </c>
    </row>
    <row r="658" spans="1:18" x14ac:dyDescent="0.3">
      <c r="A658" s="2">
        <v>657</v>
      </c>
      <c r="B658" s="4">
        <v>0</v>
      </c>
      <c r="C658" s="1" t="str">
        <f t="shared" si="70"/>
        <v>Dead</v>
      </c>
      <c r="D658" s="2">
        <v>3</v>
      </c>
      <c r="E658" s="1" t="str">
        <f t="shared" si="71"/>
        <v>Third Class</v>
      </c>
      <c r="F658" s="2" t="s">
        <v>883</v>
      </c>
      <c r="G658" s="2" t="s">
        <v>13</v>
      </c>
      <c r="I658" s="1" t="str">
        <f t="shared" si="72"/>
        <v>No age</v>
      </c>
      <c r="J658" s="2">
        <v>0</v>
      </c>
      <c r="K658" s="1" t="str">
        <f t="shared" si="73"/>
        <v>No Sibling/Spouse</v>
      </c>
      <c r="L658" s="2">
        <v>0</v>
      </c>
      <c r="M658" s="1" t="str">
        <f t="shared" si="74"/>
        <v>No Parent/Child</v>
      </c>
      <c r="N658" s="2">
        <v>349223</v>
      </c>
      <c r="O658" s="2">
        <v>7.8958000000000004</v>
      </c>
      <c r="P658" s="1" t="str">
        <f t="shared" si="75"/>
        <v>Low Fare</v>
      </c>
      <c r="Q658" s="2" t="s">
        <v>15</v>
      </c>
      <c r="R658" s="1" t="str">
        <f t="shared" si="76"/>
        <v>Southampton</v>
      </c>
    </row>
    <row r="659" spans="1:18" x14ac:dyDescent="0.3">
      <c r="A659" s="2">
        <v>658</v>
      </c>
      <c r="B659" s="4">
        <v>0</v>
      </c>
      <c r="C659" s="1" t="str">
        <f t="shared" si="70"/>
        <v>Dead</v>
      </c>
      <c r="D659" s="2">
        <v>3</v>
      </c>
      <c r="E659" s="1" t="str">
        <f t="shared" si="71"/>
        <v>Third Class</v>
      </c>
      <c r="F659" s="2" t="s">
        <v>884</v>
      </c>
      <c r="G659" s="2" t="s">
        <v>17</v>
      </c>
      <c r="H659" s="2">
        <v>32</v>
      </c>
      <c r="I659" s="1" t="str">
        <f t="shared" si="72"/>
        <v>Young Adult</v>
      </c>
      <c r="J659" s="2">
        <v>1</v>
      </c>
      <c r="K659" s="1" t="str">
        <f t="shared" si="73"/>
        <v>Got Sibling/Spouse</v>
      </c>
      <c r="L659" s="2">
        <v>1</v>
      </c>
      <c r="M659" s="1" t="str">
        <f t="shared" si="74"/>
        <v>Got Parent/Child</v>
      </c>
      <c r="N659" s="2">
        <v>364849</v>
      </c>
      <c r="O659" s="2">
        <v>15.5</v>
      </c>
      <c r="P659" s="1" t="str">
        <f t="shared" si="75"/>
        <v>Average Fare</v>
      </c>
      <c r="Q659" s="2" t="s">
        <v>27</v>
      </c>
      <c r="R659" s="1" t="str">
        <f t="shared" si="76"/>
        <v>Queenstown</v>
      </c>
    </row>
    <row r="660" spans="1:18" x14ac:dyDescent="0.3">
      <c r="A660" s="2">
        <v>659</v>
      </c>
      <c r="B660" s="4">
        <v>0</v>
      </c>
      <c r="C660" s="1" t="str">
        <f t="shared" si="70"/>
        <v>Dead</v>
      </c>
      <c r="D660" s="2">
        <v>2</v>
      </c>
      <c r="E660" s="1" t="str">
        <f t="shared" si="71"/>
        <v>Second Class</v>
      </c>
      <c r="F660" s="2" t="s">
        <v>885</v>
      </c>
      <c r="G660" s="2" t="s">
        <v>13</v>
      </c>
      <c r="H660" s="2">
        <v>23</v>
      </c>
      <c r="I660" s="1" t="str">
        <f t="shared" si="72"/>
        <v>Young Adult</v>
      </c>
      <c r="J660" s="2">
        <v>0</v>
      </c>
      <c r="K660" s="1" t="str">
        <f t="shared" si="73"/>
        <v>No Sibling/Spouse</v>
      </c>
      <c r="L660" s="2">
        <v>0</v>
      </c>
      <c r="M660" s="1" t="str">
        <f t="shared" si="74"/>
        <v>No Parent/Child</v>
      </c>
      <c r="N660" s="2">
        <v>29751</v>
      </c>
      <c r="O660" s="2">
        <v>13</v>
      </c>
      <c r="P660" s="1" t="str">
        <f t="shared" si="75"/>
        <v>Average Fare</v>
      </c>
      <c r="Q660" s="2" t="s">
        <v>15</v>
      </c>
      <c r="R660" s="1" t="str">
        <f t="shared" si="76"/>
        <v>Southampton</v>
      </c>
    </row>
    <row r="661" spans="1:18" x14ac:dyDescent="0.3">
      <c r="A661" s="2">
        <v>660</v>
      </c>
      <c r="B661" s="4">
        <v>0</v>
      </c>
      <c r="C661" s="1" t="str">
        <f t="shared" si="70"/>
        <v>Dead</v>
      </c>
      <c r="D661" s="2">
        <v>1</v>
      </c>
      <c r="E661" s="1" t="str">
        <f t="shared" si="71"/>
        <v>First Class</v>
      </c>
      <c r="F661" s="2" t="s">
        <v>886</v>
      </c>
      <c r="G661" s="2" t="s">
        <v>13</v>
      </c>
      <c r="H661" s="2">
        <v>58</v>
      </c>
      <c r="I661" s="1" t="str">
        <f t="shared" si="72"/>
        <v>Elderly</v>
      </c>
      <c r="J661" s="2">
        <v>0</v>
      </c>
      <c r="K661" s="1" t="str">
        <f t="shared" si="73"/>
        <v>No Sibling/Spouse</v>
      </c>
      <c r="L661" s="2">
        <v>2</v>
      </c>
      <c r="M661" s="1" t="str">
        <f t="shared" si="74"/>
        <v>Got Parent/Child</v>
      </c>
      <c r="N661" s="2">
        <v>35273</v>
      </c>
      <c r="O661" s="2">
        <v>113.27500000000001</v>
      </c>
      <c r="P661" s="1" t="str">
        <f t="shared" si="75"/>
        <v>High Fare</v>
      </c>
      <c r="Q661" s="2" t="s">
        <v>20</v>
      </c>
      <c r="R661" s="1" t="str">
        <f t="shared" si="76"/>
        <v>Cherbourg</v>
      </c>
    </row>
    <row r="662" spans="1:18" x14ac:dyDescent="0.3">
      <c r="A662" s="2">
        <v>661</v>
      </c>
      <c r="B662" s="4">
        <v>1</v>
      </c>
      <c r="C662" s="1" t="str">
        <f t="shared" si="70"/>
        <v>Survived</v>
      </c>
      <c r="D662" s="2">
        <v>1</v>
      </c>
      <c r="E662" s="1" t="str">
        <f t="shared" si="71"/>
        <v>First Class</v>
      </c>
      <c r="F662" s="2" t="s">
        <v>888</v>
      </c>
      <c r="G662" s="2" t="s">
        <v>13</v>
      </c>
      <c r="H662" s="2">
        <v>50</v>
      </c>
      <c r="I662" s="1" t="str">
        <f t="shared" si="72"/>
        <v>Elderly</v>
      </c>
      <c r="J662" s="2">
        <v>2</v>
      </c>
      <c r="K662" s="1" t="str">
        <f t="shared" si="73"/>
        <v>Got Sibling/Spouse</v>
      </c>
      <c r="L662" s="2">
        <v>0</v>
      </c>
      <c r="M662" s="1" t="str">
        <f t="shared" si="74"/>
        <v>No Parent/Child</v>
      </c>
      <c r="N662" s="2" t="s">
        <v>481</v>
      </c>
      <c r="O662" s="2">
        <v>133.65</v>
      </c>
      <c r="P662" s="1" t="str">
        <f t="shared" si="75"/>
        <v>High Fare</v>
      </c>
      <c r="Q662" s="2" t="s">
        <v>15</v>
      </c>
      <c r="R662" s="1" t="str">
        <f t="shared" si="76"/>
        <v>Southampton</v>
      </c>
    </row>
    <row r="663" spans="1:18" x14ac:dyDescent="0.3">
      <c r="A663" s="2">
        <v>662</v>
      </c>
      <c r="B663" s="4">
        <v>0</v>
      </c>
      <c r="C663" s="1" t="str">
        <f t="shared" si="70"/>
        <v>Dead</v>
      </c>
      <c r="D663" s="2">
        <v>3</v>
      </c>
      <c r="E663" s="1" t="str">
        <f t="shared" si="71"/>
        <v>Third Class</v>
      </c>
      <c r="F663" s="2" t="s">
        <v>889</v>
      </c>
      <c r="G663" s="2" t="s">
        <v>13</v>
      </c>
      <c r="H663" s="2">
        <v>40</v>
      </c>
      <c r="I663" s="1" t="str">
        <f t="shared" si="72"/>
        <v>Middle-aged Adult</v>
      </c>
      <c r="J663" s="2">
        <v>0</v>
      </c>
      <c r="K663" s="1" t="str">
        <f t="shared" si="73"/>
        <v>No Sibling/Spouse</v>
      </c>
      <c r="L663" s="2">
        <v>0</v>
      </c>
      <c r="M663" s="1" t="str">
        <f t="shared" si="74"/>
        <v>No Parent/Child</v>
      </c>
      <c r="N663" s="2">
        <v>2623</v>
      </c>
      <c r="O663" s="2">
        <v>7.2249999999999996</v>
      </c>
      <c r="P663" s="1" t="str">
        <f t="shared" si="75"/>
        <v>Low Fare</v>
      </c>
      <c r="Q663" s="2" t="s">
        <v>20</v>
      </c>
      <c r="R663" s="1" t="str">
        <f t="shared" si="76"/>
        <v>Cherbourg</v>
      </c>
    </row>
    <row r="664" spans="1:18" x14ac:dyDescent="0.3">
      <c r="A664" s="2">
        <v>663</v>
      </c>
      <c r="B664" s="4">
        <v>0</v>
      </c>
      <c r="C664" s="1" t="str">
        <f t="shared" si="70"/>
        <v>Dead</v>
      </c>
      <c r="D664" s="2">
        <v>1</v>
      </c>
      <c r="E664" s="1" t="str">
        <f t="shared" si="71"/>
        <v>First Class</v>
      </c>
      <c r="F664" s="2" t="s">
        <v>890</v>
      </c>
      <c r="G664" s="2" t="s">
        <v>13</v>
      </c>
      <c r="H664" s="2">
        <v>47</v>
      </c>
      <c r="I664" s="1" t="str">
        <f t="shared" si="72"/>
        <v>Middle-aged Adult</v>
      </c>
      <c r="J664" s="2">
        <v>0</v>
      </c>
      <c r="K664" s="1" t="str">
        <f t="shared" si="73"/>
        <v>No Sibling/Spouse</v>
      </c>
      <c r="L664" s="2">
        <v>0</v>
      </c>
      <c r="M664" s="1" t="str">
        <f t="shared" si="74"/>
        <v>No Parent/Child</v>
      </c>
      <c r="N664" s="2">
        <v>5727</v>
      </c>
      <c r="O664" s="2">
        <v>25.587499999999999</v>
      </c>
      <c r="P664" s="1" t="str">
        <f t="shared" si="75"/>
        <v>High Fare</v>
      </c>
      <c r="Q664" s="2" t="s">
        <v>15</v>
      </c>
      <c r="R664" s="1" t="str">
        <f t="shared" si="76"/>
        <v>Southampton</v>
      </c>
    </row>
    <row r="665" spans="1:18" x14ac:dyDescent="0.3">
      <c r="A665" s="2">
        <v>664</v>
      </c>
      <c r="B665" s="4">
        <v>0</v>
      </c>
      <c r="C665" s="1" t="str">
        <f t="shared" si="70"/>
        <v>Dead</v>
      </c>
      <c r="D665" s="2">
        <v>3</v>
      </c>
      <c r="E665" s="1" t="str">
        <f t="shared" si="71"/>
        <v>Third Class</v>
      </c>
      <c r="F665" s="2" t="s">
        <v>892</v>
      </c>
      <c r="G665" s="2" t="s">
        <v>13</v>
      </c>
      <c r="H665" s="2">
        <v>36</v>
      </c>
      <c r="I665" s="1" t="str">
        <f t="shared" si="72"/>
        <v>Middle-aged Adult</v>
      </c>
      <c r="J665" s="2">
        <v>0</v>
      </c>
      <c r="K665" s="1" t="str">
        <f t="shared" si="73"/>
        <v>No Sibling/Spouse</v>
      </c>
      <c r="L665" s="2">
        <v>0</v>
      </c>
      <c r="M665" s="1" t="str">
        <f t="shared" si="74"/>
        <v>No Parent/Child</v>
      </c>
      <c r="N665" s="2">
        <v>349210</v>
      </c>
      <c r="O665" s="2">
        <v>7.4958</v>
      </c>
      <c r="P665" s="1" t="str">
        <f t="shared" si="75"/>
        <v>Low Fare</v>
      </c>
      <c r="Q665" s="2" t="s">
        <v>15</v>
      </c>
      <c r="R665" s="1" t="str">
        <f t="shared" si="76"/>
        <v>Southampton</v>
      </c>
    </row>
    <row r="666" spans="1:18" x14ac:dyDescent="0.3">
      <c r="A666" s="2">
        <v>665</v>
      </c>
      <c r="B666" s="4">
        <v>1</v>
      </c>
      <c r="C666" s="1" t="str">
        <f t="shared" si="70"/>
        <v>Survived</v>
      </c>
      <c r="D666" s="2">
        <v>3</v>
      </c>
      <c r="E666" s="1" t="str">
        <f t="shared" si="71"/>
        <v>Third Class</v>
      </c>
      <c r="F666" s="2" t="s">
        <v>893</v>
      </c>
      <c r="G666" s="2" t="s">
        <v>13</v>
      </c>
      <c r="H666" s="2">
        <v>20</v>
      </c>
      <c r="I666" s="1" t="str">
        <f t="shared" si="72"/>
        <v>Young Adult</v>
      </c>
      <c r="J666" s="2">
        <v>1</v>
      </c>
      <c r="K666" s="1" t="str">
        <f t="shared" si="73"/>
        <v>Got Sibling/Spouse</v>
      </c>
      <c r="L666" s="2">
        <v>0</v>
      </c>
      <c r="M666" s="1" t="str">
        <f t="shared" si="74"/>
        <v>No Parent/Child</v>
      </c>
      <c r="N666" s="2" t="s">
        <v>894</v>
      </c>
      <c r="O666" s="2">
        <v>7.9249999999999998</v>
      </c>
      <c r="P666" s="1" t="str">
        <f t="shared" si="75"/>
        <v>Low Fare</v>
      </c>
      <c r="Q666" s="2" t="s">
        <v>15</v>
      </c>
      <c r="R666" s="1" t="str">
        <f t="shared" si="76"/>
        <v>Southampton</v>
      </c>
    </row>
    <row r="667" spans="1:18" x14ac:dyDescent="0.3">
      <c r="A667" s="2">
        <v>666</v>
      </c>
      <c r="B667" s="4">
        <v>0</v>
      </c>
      <c r="C667" s="1" t="str">
        <f t="shared" si="70"/>
        <v>Dead</v>
      </c>
      <c r="D667" s="2">
        <v>2</v>
      </c>
      <c r="E667" s="1" t="str">
        <f t="shared" si="71"/>
        <v>Second Class</v>
      </c>
      <c r="F667" s="2" t="s">
        <v>895</v>
      </c>
      <c r="G667" s="2" t="s">
        <v>13</v>
      </c>
      <c r="H667" s="2">
        <v>32</v>
      </c>
      <c r="I667" s="1" t="str">
        <f t="shared" si="72"/>
        <v>Young Adult</v>
      </c>
      <c r="J667" s="2">
        <v>2</v>
      </c>
      <c r="K667" s="1" t="str">
        <f t="shared" si="73"/>
        <v>Got Sibling/Spouse</v>
      </c>
      <c r="L667" s="2">
        <v>0</v>
      </c>
      <c r="M667" s="1" t="str">
        <f t="shared" si="74"/>
        <v>No Parent/Child</v>
      </c>
      <c r="N667" s="2" t="s">
        <v>123</v>
      </c>
      <c r="O667" s="2">
        <v>73.5</v>
      </c>
      <c r="P667" s="1" t="str">
        <f t="shared" si="75"/>
        <v>High Fare</v>
      </c>
      <c r="Q667" s="2" t="s">
        <v>15</v>
      </c>
      <c r="R667" s="1" t="str">
        <f t="shared" si="76"/>
        <v>Southampton</v>
      </c>
    </row>
    <row r="668" spans="1:18" x14ac:dyDescent="0.3">
      <c r="A668" s="2">
        <v>667</v>
      </c>
      <c r="B668" s="4">
        <v>0</v>
      </c>
      <c r="C668" s="1" t="str">
        <f t="shared" si="70"/>
        <v>Dead</v>
      </c>
      <c r="D668" s="2">
        <v>2</v>
      </c>
      <c r="E668" s="1" t="str">
        <f t="shared" si="71"/>
        <v>Second Class</v>
      </c>
      <c r="F668" s="2" t="s">
        <v>896</v>
      </c>
      <c r="G668" s="2" t="s">
        <v>13</v>
      </c>
      <c r="H668" s="2">
        <v>25</v>
      </c>
      <c r="I668" s="1" t="str">
        <f t="shared" si="72"/>
        <v>Young Adult</v>
      </c>
      <c r="J668" s="2">
        <v>0</v>
      </c>
      <c r="K668" s="1" t="str">
        <f t="shared" si="73"/>
        <v>No Sibling/Spouse</v>
      </c>
      <c r="L668" s="2">
        <v>0</v>
      </c>
      <c r="M668" s="1" t="str">
        <f t="shared" si="74"/>
        <v>No Parent/Child</v>
      </c>
      <c r="N668" s="2">
        <v>234686</v>
      </c>
      <c r="O668" s="2">
        <v>13</v>
      </c>
      <c r="P668" s="1" t="str">
        <f t="shared" si="75"/>
        <v>Average Fare</v>
      </c>
      <c r="Q668" s="2" t="s">
        <v>15</v>
      </c>
      <c r="R668" s="1" t="str">
        <f t="shared" si="76"/>
        <v>Southampton</v>
      </c>
    </row>
    <row r="669" spans="1:18" x14ac:dyDescent="0.3">
      <c r="A669" s="2">
        <v>668</v>
      </c>
      <c r="B669" s="4">
        <v>0</v>
      </c>
      <c r="C669" s="1" t="str">
        <f t="shared" si="70"/>
        <v>Dead</v>
      </c>
      <c r="D669" s="2">
        <v>3</v>
      </c>
      <c r="E669" s="1" t="str">
        <f t="shared" si="71"/>
        <v>Third Class</v>
      </c>
      <c r="F669" s="2" t="s">
        <v>897</v>
      </c>
      <c r="G669" s="2" t="s">
        <v>13</v>
      </c>
      <c r="I669" s="1" t="str">
        <f t="shared" si="72"/>
        <v>No age</v>
      </c>
      <c r="J669" s="2">
        <v>0</v>
      </c>
      <c r="K669" s="1" t="str">
        <f t="shared" si="73"/>
        <v>No Sibling/Spouse</v>
      </c>
      <c r="L669" s="2">
        <v>0</v>
      </c>
      <c r="M669" s="1" t="str">
        <f t="shared" si="74"/>
        <v>No Parent/Child</v>
      </c>
      <c r="N669" s="2">
        <v>312993</v>
      </c>
      <c r="O669" s="2">
        <v>7.7750000000000004</v>
      </c>
      <c r="P669" s="1" t="str">
        <f t="shared" si="75"/>
        <v>Low Fare</v>
      </c>
      <c r="Q669" s="2" t="s">
        <v>15</v>
      </c>
      <c r="R669" s="1" t="str">
        <f t="shared" si="76"/>
        <v>Southampton</v>
      </c>
    </row>
    <row r="670" spans="1:18" x14ac:dyDescent="0.3">
      <c r="A670" s="2">
        <v>669</v>
      </c>
      <c r="B670" s="4">
        <v>0</v>
      </c>
      <c r="C670" s="1" t="str">
        <f t="shared" si="70"/>
        <v>Dead</v>
      </c>
      <c r="D670" s="2">
        <v>3</v>
      </c>
      <c r="E670" s="1" t="str">
        <f t="shared" si="71"/>
        <v>Third Class</v>
      </c>
      <c r="F670" s="2" t="s">
        <v>898</v>
      </c>
      <c r="G670" s="2" t="s">
        <v>13</v>
      </c>
      <c r="H670" s="2">
        <v>43</v>
      </c>
      <c r="I670" s="1" t="str">
        <f t="shared" si="72"/>
        <v>Middle-aged Adult</v>
      </c>
      <c r="J670" s="2">
        <v>0</v>
      </c>
      <c r="K670" s="1" t="str">
        <f t="shared" si="73"/>
        <v>No Sibling/Spouse</v>
      </c>
      <c r="L670" s="2">
        <v>0</v>
      </c>
      <c r="M670" s="1" t="str">
        <f t="shared" si="74"/>
        <v>No Parent/Child</v>
      </c>
      <c r="N670" s="2" t="s">
        <v>899</v>
      </c>
      <c r="O670" s="2">
        <v>8.0500000000000007</v>
      </c>
      <c r="P670" s="1" t="str">
        <f t="shared" si="75"/>
        <v>Low Fare</v>
      </c>
      <c r="Q670" s="2" t="s">
        <v>15</v>
      </c>
      <c r="R670" s="1" t="str">
        <f t="shared" si="76"/>
        <v>Southampton</v>
      </c>
    </row>
    <row r="671" spans="1:18" x14ac:dyDescent="0.3">
      <c r="A671" s="2">
        <v>670</v>
      </c>
      <c r="B671" s="4">
        <v>1</v>
      </c>
      <c r="C671" s="1" t="str">
        <f t="shared" si="70"/>
        <v>Survived</v>
      </c>
      <c r="D671" s="2">
        <v>1</v>
      </c>
      <c r="E671" s="1" t="str">
        <f t="shared" si="71"/>
        <v>First Class</v>
      </c>
      <c r="F671" s="2" t="s">
        <v>900</v>
      </c>
      <c r="G671" s="2" t="s">
        <v>17</v>
      </c>
      <c r="I671" s="1" t="str">
        <f t="shared" si="72"/>
        <v>No age</v>
      </c>
      <c r="J671" s="2">
        <v>1</v>
      </c>
      <c r="K671" s="1" t="str">
        <f t="shared" si="73"/>
        <v>Got Sibling/Spouse</v>
      </c>
      <c r="L671" s="2">
        <v>0</v>
      </c>
      <c r="M671" s="1" t="str">
        <f t="shared" si="74"/>
        <v>No Parent/Child</v>
      </c>
      <c r="N671" s="2">
        <v>19996</v>
      </c>
      <c r="O671" s="2">
        <v>52</v>
      </c>
      <c r="P671" s="1" t="str">
        <f t="shared" si="75"/>
        <v>High Fare</v>
      </c>
      <c r="Q671" s="2" t="s">
        <v>15</v>
      </c>
      <c r="R671" s="1" t="str">
        <f t="shared" si="76"/>
        <v>Southampton</v>
      </c>
    </row>
    <row r="672" spans="1:18" x14ac:dyDescent="0.3">
      <c r="A672" s="2">
        <v>671</v>
      </c>
      <c r="B672" s="4">
        <v>1</v>
      </c>
      <c r="C672" s="1" t="str">
        <f t="shared" si="70"/>
        <v>Survived</v>
      </c>
      <c r="D672" s="2">
        <v>2</v>
      </c>
      <c r="E672" s="1" t="str">
        <f t="shared" si="71"/>
        <v>Second Class</v>
      </c>
      <c r="F672" s="2" t="s">
        <v>902</v>
      </c>
      <c r="G672" s="2" t="s">
        <v>17</v>
      </c>
      <c r="H672" s="2">
        <v>40</v>
      </c>
      <c r="I672" s="1" t="str">
        <f t="shared" si="72"/>
        <v>Middle-aged Adult</v>
      </c>
      <c r="J672" s="2">
        <v>1</v>
      </c>
      <c r="K672" s="1" t="str">
        <f t="shared" si="73"/>
        <v>Got Sibling/Spouse</v>
      </c>
      <c r="L672" s="2">
        <v>1</v>
      </c>
      <c r="M672" s="1" t="str">
        <f t="shared" si="74"/>
        <v>Got Parent/Child</v>
      </c>
      <c r="N672" s="2">
        <v>29750</v>
      </c>
      <c r="O672" s="2">
        <v>39</v>
      </c>
      <c r="P672" s="1" t="str">
        <f t="shared" si="75"/>
        <v>High Fare</v>
      </c>
      <c r="Q672" s="2" t="s">
        <v>15</v>
      </c>
      <c r="R672" s="1" t="str">
        <f t="shared" si="76"/>
        <v>Southampton</v>
      </c>
    </row>
    <row r="673" spans="1:18" x14ac:dyDescent="0.3">
      <c r="A673" s="2">
        <v>672</v>
      </c>
      <c r="B673" s="4">
        <v>0</v>
      </c>
      <c r="C673" s="1" t="str">
        <f t="shared" si="70"/>
        <v>Dead</v>
      </c>
      <c r="D673" s="2">
        <v>1</v>
      </c>
      <c r="E673" s="1" t="str">
        <f t="shared" si="71"/>
        <v>First Class</v>
      </c>
      <c r="F673" s="2" t="s">
        <v>903</v>
      </c>
      <c r="G673" s="2" t="s">
        <v>13</v>
      </c>
      <c r="H673" s="2">
        <v>31</v>
      </c>
      <c r="I673" s="1" t="str">
        <f t="shared" si="72"/>
        <v>Young Adult</v>
      </c>
      <c r="J673" s="2">
        <v>1</v>
      </c>
      <c r="K673" s="1" t="str">
        <f t="shared" si="73"/>
        <v>Got Sibling/Spouse</v>
      </c>
      <c r="L673" s="2">
        <v>0</v>
      </c>
      <c r="M673" s="1" t="str">
        <f t="shared" si="74"/>
        <v>No Parent/Child</v>
      </c>
      <c r="N673" s="2" t="s">
        <v>904</v>
      </c>
      <c r="O673" s="2">
        <v>52</v>
      </c>
      <c r="P673" s="1" t="str">
        <f t="shared" si="75"/>
        <v>High Fare</v>
      </c>
      <c r="Q673" s="2" t="s">
        <v>15</v>
      </c>
      <c r="R673" s="1" t="str">
        <f t="shared" si="76"/>
        <v>Southampton</v>
      </c>
    </row>
    <row r="674" spans="1:18" x14ac:dyDescent="0.3">
      <c r="A674" s="2">
        <v>673</v>
      </c>
      <c r="B674" s="4">
        <v>0</v>
      </c>
      <c r="C674" s="1" t="str">
        <f t="shared" si="70"/>
        <v>Dead</v>
      </c>
      <c r="D674" s="2">
        <v>2</v>
      </c>
      <c r="E674" s="1" t="str">
        <f t="shared" si="71"/>
        <v>Second Class</v>
      </c>
      <c r="F674" s="2" t="s">
        <v>906</v>
      </c>
      <c r="G674" s="2" t="s">
        <v>13</v>
      </c>
      <c r="H674" s="2">
        <v>70</v>
      </c>
      <c r="I674" s="1" t="str">
        <f t="shared" si="72"/>
        <v>Elderly</v>
      </c>
      <c r="J674" s="2">
        <v>0</v>
      </c>
      <c r="K674" s="1" t="str">
        <f t="shared" si="73"/>
        <v>No Sibling/Spouse</v>
      </c>
      <c r="L674" s="2">
        <v>0</v>
      </c>
      <c r="M674" s="1" t="str">
        <f t="shared" si="74"/>
        <v>No Parent/Child</v>
      </c>
      <c r="N674" s="2" t="s">
        <v>907</v>
      </c>
      <c r="O674" s="2">
        <v>10.5</v>
      </c>
      <c r="P674" s="1" t="str">
        <f t="shared" si="75"/>
        <v>Average Fare</v>
      </c>
      <c r="Q674" s="2" t="s">
        <v>15</v>
      </c>
      <c r="R674" s="1" t="str">
        <f t="shared" si="76"/>
        <v>Southampton</v>
      </c>
    </row>
    <row r="675" spans="1:18" x14ac:dyDescent="0.3">
      <c r="A675" s="2">
        <v>674</v>
      </c>
      <c r="B675" s="4">
        <v>1</v>
      </c>
      <c r="C675" s="1" t="str">
        <f t="shared" si="70"/>
        <v>Survived</v>
      </c>
      <c r="D675" s="2">
        <v>2</v>
      </c>
      <c r="E675" s="1" t="str">
        <f t="shared" si="71"/>
        <v>Second Class</v>
      </c>
      <c r="F675" s="2" t="s">
        <v>908</v>
      </c>
      <c r="G675" s="2" t="s">
        <v>13</v>
      </c>
      <c r="H675" s="2">
        <v>31</v>
      </c>
      <c r="I675" s="1" t="str">
        <f t="shared" si="72"/>
        <v>Young Adult</v>
      </c>
      <c r="J675" s="2">
        <v>0</v>
      </c>
      <c r="K675" s="1" t="str">
        <f t="shared" si="73"/>
        <v>No Sibling/Spouse</v>
      </c>
      <c r="L675" s="2">
        <v>0</v>
      </c>
      <c r="M675" s="1" t="str">
        <f t="shared" si="74"/>
        <v>No Parent/Child</v>
      </c>
      <c r="N675" s="2">
        <v>244270</v>
      </c>
      <c r="O675" s="2">
        <v>13</v>
      </c>
      <c r="P675" s="1" t="str">
        <f t="shared" si="75"/>
        <v>Average Fare</v>
      </c>
      <c r="Q675" s="2" t="s">
        <v>15</v>
      </c>
      <c r="R675" s="1" t="str">
        <f t="shared" si="76"/>
        <v>Southampton</v>
      </c>
    </row>
    <row r="676" spans="1:18" x14ac:dyDescent="0.3">
      <c r="A676" s="2">
        <v>675</v>
      </c>
      <c r="B676" s="4">
        <v>0</v>
      </c>
      <c r="C676" s="1" t="str">
        <f t="shared" si="70"/>
        <v>Dead</v>
      </c>
      <c r="D676" s="2">
        <v>2</v>
      </c>
      <c r="E676" s="1" t="str">
        <f t="shared" si="71"/>
        <v>Second Class</v>
      </c>
      <c r="F676" s="2" t="s">
        <v>909</v>
      </c>
      <c r="G676" s="2" t="s">
        <v>13</v>
      </c>
      <c r="I676" s="1" t="str">
        <f t="shared" si="72"/>
        <v>No age</v>
      </c>
      <c r="J676" s="2">
        <v>0</v>
      </c>
      <c r="K676" s="1" t="str">
        <f t="shared" si="73"/>
        <v>No Sibling/Spouse</v>
      </c>
      <c r="L676" s="2">
        <v>0</v>
      </c>
      <c r="M676" s="1" t="str">
        <f t="shared" si="74"/>
        <v>No Parent/Child</v>
      </c>
      <c r="N676" s="2">
        <v>239856</v>
      </c>
      <c r="O676" s="2">
        <v>0</v>
      </c>
      <c r="P676" s="1" t="str">
        <f t="shared" si="75"/>
        <v>Low Fare</v>
      </c>
      <c r="Q676" s="2" t="s">
        <v>15</v>
      </c>
      <c r="R676" s="1" t="str">
        <f t="shared" si="76"/>
        <v>Southampton</v>
      </c>
    </row>
    <row r="677" spans="1:18" x14ac:dyDescent="0.3">
      <c r="A677" s="2">
        <v>676</v>
      </c>
      <c r="B677" s="4">
        <v>0</v>
      </c>
      <c r="C677" s="1" t="str">
        <f t="shared" si="70"/>
        <v>Dead</v>
      </c>
      <c r="D677" s="2">
        <v>3</v>
      </c>
      <c r="E677" s="1" t="str">
        <f t="shared" si="71"/>
        <v>Third Class</v>
      </c>
      <c r="F677" s="2" t="s">
        <v>910</v>
      </c>
      <c r="G677" s="2" t="s">
        <v>13</v>
      </c>
      <c r="H677" s="2">
        <v>18</v>
      </c>
      <c r="I677" s="1" t="str">
        <f t="shared" si="72"/>
        <v>Young Adult</v>
      </c>
      <c r="J677" s="2">
        <v>0</v>
      </c>
      <c r="K677" s="1" t="str">
        <f t="shared" si="73"/>
        <v>No Sibling/Spouse</v>
      </c>
      <c r="L677" s="2">
        <v>0</v>
      </c>
      <c r="M677" s="1" t="str">
        <f t="shared" si="74"/>
        <v>No Parent/Child</v>
      </c>
      <c r="N677" s="2">
        <v>349912</v>
      </c>
      <c r="O677" s="2">
        <v>7.7750000000000004</v>
      </c>
      <c r="P677" s="1" t="str">
        <f t="shared" si="75"/>
        <v>Low Fare</v>
      </c>
      <c r="Q677" s="2" t="s">
        <v>15</v>
      </c>
      <c r="R677" s="1" t="str">
        <f t="shared" si="76"/>
        <v>Southampton</v>
      </c>
    </row>
    <row r="678" spans="1:18" x14ac:dyDescent="0.3">
      <c r="A678" s="2">
        <v>677</v>
      </c>
      <c r="B678" s="4">
        <v>0</v>
      </c>
      <c r="C678" s="1" t="str">
        <f t="shared" si="70"/>
        <v>Dead</v>
      </c>
      <c r="D678" s="2">
        <v>3</v>
      </c>
      <c r="E678" s="1" t="str">
        <f t="shared" si="71"/>
        <v>Third Class</v>
      </c>
      <c r="F678" s="2" t="s">
        <v>911</v>
      </c>
      <c r="G678" s="2" t="s">
        <v>13</v>
      </c>
      <c r="H678" s="2">
        <v>24.5</v>
      </c>
      <c r="I678" s="1" t="str">
        <f t="shared" si="72"/>
        <v>Young Adult</v>
      </c>
      <c r="J678" s="2">
        <v>0</v>
      </c>
      <c r="K678" s="1" t="str">
        <f t="shared" si="73"/>
        <v>No Sibling/Spouse</v>
      </c>
      <c r="L678" s="2">
        <v>0</v>
      </c>
      <c r="M678" s="1" t="str">
        <f t="shared" si="74"/>
        <v>No Parent/Child</v>
      </c>
      <c r="N678" s="2">
        <v>342826</v>
      </c>
      <c r="O678" s="2">
        <v>8.0500000000000007</v>
      </c>
      <c r="P678" s="1" t="str">
        <f t="shared" si="75"/>
        <v>Low Fare</v>
      </c>
      <c r="Q678" s="2" t="s">
        <v>15</v>
      </c>
      <c r="R678" s="1" t="str">
        <f t="shared" si="76"/>
        <v>Southampton</v>
      </c>
    </row>
    <row r="679" spans="1:18" x14ac:dyDescent="0.3">
      <c r="A679" s="2">
        <v>678</v>
      </c>
      <c r="B679" s="4">
        <v>1</v>
      </c>
      <c r="C679" s="1" t="str">
        <f t="shared" si="70"/>
        <v>Survived</v>
      </c>
      <c r="D679" s="2">
        <v>3</v>
      </c>
      <c r="E679" s="1" t="str">
        <f t="shared" si="71"/>
        <v>Third Class</v>
      </c>
      <c r="F679" s="2" t="s">
        <v>912</v>
      </c>
      <c r="G679" s="2" t="s">
        <v>17</v>
      </c>
      <c r="H679" s="2">
        <v>18</v>
      </c>
      <c r="I679" s="1" t="str">
        <f t="shared" si="72"/>
        <v>Young Adult</v>
      </c>
      <c r="J679" s="2">
        <v>0</v>
      </c>
      <c r="K679" s="1" t="str">
        <f t="shared" si="73"/>
        <v>No Sibling/Spouse</v>
      </c>
      <c r="L679" s="2">
        <v>0</v>
      </c>
      <c r="M679" s="1" t="str">
        <f t="shared" si="74"/>
        <v>No Parent/Child</v>
      </c>
      <c r="N679" s="2">
        <v>4138</v>
      </c>
      <c r="O679" s="2">
        <v>9.8416999999999994</v>
      </c>
      <c r="P679" s="1" t="str">
        <f t="shared" si="75"/>
        <v>Low Fare</v>
      </c>
      <c r="Q679" s="2" t="s">
        <v>15</v>
      </c>
      <c r="R679" s="1" t="str">
        <f t="shared" si="76"/>
        <v>Southampton</v>
      </c>
    </row>
    <row r="680" spans="1:18" x14ac:dyDescent="0.3">
      <c r="A680" s="2">
        <v>679</v>
      </c>
      <c r="B680" s="4">
        <v>0</v>
      </c>
      <c r="C680" s="1" t="str">
        <f t="shared" si="70"/>
        <v>Dead</v>
      </c>
      <c r="D680" s="2">
        <v>3</v>
      </c>
      <c r="E680" s="1" t="str">
        <f t="shared" si="71"/>
        <v>Third Class</v>
      </c>
      <c r="F680" s="2" t="s">
        <v>913</v>
      </c>
      <c r="G680" s="2" t="s">
        <v>17</v>
      </c>
      <c r="H680" s="2">
        <v>43</v>
      </c>
      <c r="I680" s="1" t="str">
        <f t="shared" si="72"/>
        <v>Middle-aged Adult</v>
      </c>
      <c r="J680" s="2">
        <v>1</v>
      </c>
      <c r="K680" s="1" t="str">
        <f t="shared" si="73"/>
        <v>Got Sibling/Spouse</v>
      </c>
      <c r="L680" s="2">
        <v>6</v>
      </c>
      <c r="M680" s="1" t="str">
        <f t="shared" si="74"/>
        <v>Got Parent/Child</v>
      </c>
      <c r="N680" s="2" t="s">
        <v>102</v>
      </c>
      <c r="O680" s="2">
        <v>46.9</v>
      </c>
      <c r="P680" s="1" t="str">
        <f t="shared" si="75"/>
        <v>High Fare</v>
      </c>
      <c r="Q680" s="2" t="s">
        <v>15</v>
      </c>
      <c r="R680" s="1" t="str">
        <f t="shared" si="76"/>
        <v>Southampton</v>
      </c>
    </row>
    <row r="681" spans="1:18" x14ac:dyDescent="0.3">
      <c r="A681" s="2">
        <v>680</v>
      </c>
      <c r="B681" s="4">
        <v>1</v>
      </c>
      <c r="C681" s="1" t="str">
        <f t="shared" si="70"/>
        <v>Survived</v>
      </c>
      <c r="D681" s="2">
        <v>1</v>
      </c>
      <c r="E681" s="1" t="str">
        <f t="shared" si="71"/>
        <v>First Class</v>
      </c>
      <c r="F681" s="2" t="s">
        <v>914</v>
      </c>
      <c r="G681" s="2" t="s">
        <v>13</v>
      </c>
      <c r="H681" s="2">
        <v>36</v>
      </c>
      <c r="I681" s="1" t="str">
        <f t="shared" si="72"/>
        <v>Middle-aged Adult</v>
      </c>
      <c r="J681" s="2">
        <v>0</v>
      </c>
      <c r="K681" s="1" t="str">
        <f t="shared" si="73"/>
        <v>No Sibling/Spouse</v>
      </c>
      <c r="L681" s="2">
        <v>1</v>
      </c>
      <c r="M681" s="1" t="str">
        <f t="shared" si="74"/>
        <v>Got Parent/Child</v>
      </c>
      <c r="N681" s="2" t="s">
        <v>373</v>
      </c>
      <c r="O681" s="2">
        <v>512.32920000000001</v>
      </c>
      <c r="P681" s="1" t="str">
        <f t="shared" si="75"/>
        <v>High Fare</v>
      </c>
      <c r="Q681" s="2" t="s">
        <v>20</v>
      </c>
      <c r="R681" s="1" t="str">
        <f t="shared" si="76"/>
        <v>Cherbourg</v>
      </c>
    </row>
    <row r="682" spans="1:18" x14ac:dyDescent="0.3">
      <c r="A682" s="2">
        <v>681</v>
      </c>
      <c r="B682" s="4">
        <v>0</v>
      </c>
      <c r="C682" s="1" t="str">
        <f t="shared" si="70"/>
        <v>Dead</v>
      </c>
      <c r="D682" s="2">
        <v>3</v>
      </c>
      <c r="E682" s="1" t="str">
        <f t="shared" si="71"/>
        <v>Third Class</v>
      </c>
      <c r="F682" s="2" t="s">
        <v>916</v>
      </c>
      <c r="G682" s="2" t="s">
        <v>17</v>
      </c>
      <c r="I682" s="1" t="str">
        <f t="shared" si="72"/>
        <v>No age</v>
      </c>
      <c r="J682" s="2">
        <v>0</v>
      </c>
      <c r="K682" s="1" t="str">
        <f t="shared" si="73"/>
        <v>No Sibling/Spouse</v>
      </c>
      <c r="L682" s="2">
        <v>0</v>
      </c>
      <c r="M682" s="1" t="str">
        <f t="shared" si="74"/>
        <v>No Parent/Child</v>
      </c>
      <c r="N682" s="2">
        <v>330935</v>
      </c>
      <c r="O682" s="2">
        <v>8.1374999999999993</v>
      </c>
      <c r="P682" s="1" t="str">
        <f t="shared" si="75"/>
        <v>Low Fare</v>
      </c>
      <c r="Q682" s="2" t="s">
        <v>27</v>
      </c>
      <c r="R682" s="1" t="str">
        <f t="shared" si="76"/>
        <v>Queenstown</v>
      </c>
    </row>
    <row r="683" spans="1:18" x14ac:dyDescent="0.3">
      <c r="A683" s="2">
        <v>682</v>
      </c>
      <c r="B683" s="4">
        <v>1</v>
      </c>
      <c r="C683" s="1" t="str">
        <f t="shared" si="70"/>
        <v>Survived</v>
      </c>
      <c r="D683" s="2">
        <v>1</v>
      </c>
      <c r="E683" s="1" t="str">
        <f t="shared" si="71"/>
        <v>First Class</v>
      </c>
      <c r="F683" s="2" t="s">
        <v>917</v>
      </c>
      <c r="G683" s="2" t="s">
        <v>13</v>
      </c>
      <c r="H683" s="2">
        <v>27</v>
      </c>
      <c r="I683" s="1" t="str">
        <f t="shared" si="72"/>
        <v>Young Adult</v>
      </c>
      <c r="J683" s="2">
        <v>0</v>
      </c>
      <c r="K683" s="1" t="str">
        <f t="shared" si="73"/>
        <v>No Sibling/Spouse</v>
      </c>
      <c r="L683" s="2">
        <v>0</v>
      </c>
      <c r="M683" s="1" t="str">
        <f t="shared" si="74"/>
        <v>No Parent/Child</v>
      </c>
      <c r="N683" s="2" t="s">
        <v>89</v>
      </c>
      <c r="O683" s="2">
        <v>76.729200000000006</v>
      </c>
      <c r="P683" s="1" t="str">
        <f t="shared" si="75"/>
        <v>High Fare</v>
      </c>
      <c r="Q683" s="2" t="s">
        <v>20</v>
      </c>
      <c r="R683" s="1" t="str">
        <f t="shared" si="76"/>
        <v>Cherbourg</v>
      </c>
    </row>
    <row r="684" spans="1:18" x14ac:dyDescent="0.3">
      <c r="A684" s="2">
        <v>683</v>
      </c>
      <c r="B684" s="4">
        <v>0</v>
      </c>
      <c r="C684" s="1" t="str">
        <f t="shared" si="70"/>
        <v>Dead</v>
      </c>
      <c r="D684" s="2">
        <v>3</v>
      </c>
      <c r="E684" s="1" t="str">
        <f t="shared" si="71"/>
        <v>Third Class</v>
      </c>
      <c r="F684" s="2" t="s">
        <v>919</v>
      </c>
      <c r="G684" s="2" t="s">
        <v>13</v>
      </c>
      <c r="H684" s="2">
        <v>20</v>
      </c>
      <c r="I684" s="1" t="str">
        <f t="shared" si="72"/>
        <v>Young Adult</v>
      </c>
      <c r="J684" s="2">
        <v>0</v>
      </c>
      <c r="K684" s="1" t="str">
        <f t="shared" si="73"/>
        <v>No Sibling/Spouse</v>
      </c>
      <c r="L684" s="2">
        <v>0</v>
      </c>
      <c r="M684" s="1" t="str">
        <f t="shared" si="74"/>
        <v>No Parent/Child</v>
      </c>
      <c r="N684" s="2">
        <v>6563</v>
      </c>
      <c r="O684" s="2">
        <v>9.2249999999999996</v>
      </c>
      <c r="P684" s="1" t="str">
        <f t="shared" si="75"/>
        <v>Low Fare</v>
      </c>
      <c r="Q684" s="2" t="s">
        <v>15</v>
      </c>
      <c r="R684" s="1" t="str">
        <f t="shared" si="76"/>
        <v>Southampton</v>
      </c>
    </row>
    <row r="685" spans="1:18" x14ac:dyDescent="0.3">
      <c r="A685" s="2">
        <v>684</v>
      </c>
      <c r="B685" s="4">
        <v>0</v>
      </c>
      <c r="C685" s="1" t="str">
        <f t="shared" si="70"/>
        <v>Dead</v>
      </c>
      <c r="D685" s="2">
        <v>3</v>
      </c>
      <c r="E685" s="1" t="str">
        <f t="shared" si="71"/>
        <v>Third Class</v>
      </c>
      <c r="F685" s="2" t="s">
        <v>920</v>
      </c>
      <c r="G685" s="2" t="s">
        <v>13</v>
      </c>
      <c r="H685" s="2">
        <v>14</v>
      </c>
      <c r="I685" s="1" t="str">
        <f t="shared" si="72"/>
        <v>Young Adult</v>
      </c>
      <c r="J685" s="2">
        <v>5</v>
      </c>
      <c r="K685" s="1" t="str">
        <f t="shared" si="73"/>
        <v>Got Sibling/Spouse</v>
      </c>
      <c r="L685" s="2">
        <v>2</v>
      </c>
      <c r="M685" s="1" t="str">
        <f t="shared" si="74"/>
        <v>Got Parent/Child</v>
      </c>
      <c r="N685" s="2" t="s">
        <v>102</v>
      </c>
      <c r="O685" s="2">
        <v>46.9</v>
      </c>
      <c r="P685" s="1" t="str">
        <f t="shared" si="75"/>
        <v>High Fare</v>
      </c>
      <c r="Q685" s="2" t="s">
        <v>15</v>
      </c>
      <c r="R685" s="1" t="str">
        <f t="shared" si="76"/>
        <v>Southampton</v>
      </c>
    </row>
    <row r="686" spans="1:18" x14ac:dyDescent="0.3">
      <c r="A686" s="2">
        <v>685</v>
      </c>
      <c r="B686" s="4">
        <v>0</v>
      </c>
      <c r="C686" s="1" t="str">
        <f t="shared" si="70"/>
        <v>Dead</v>
      </c>
      <c r="D686" s="2">
        <v>2</v>
      </c>
      <c r="E686" s="1" t="str">
        <f t="shared" si="71"/>
        <v>Second Class</v>
      </c>
      <c r="F686" s="2" t="s">
        <v>921</v>
      </c>
      <c r="G686" s="2" t="s">
        <v>13</v>
      </c>
      <c r="H686" s="2">
        <v>60</v>
      </c>
      <c r="I686" s="1" t="str">
        <f t="shared" si="72"/>
        <v>Elderly</v>
      </c>
      <c r="J686" s="2">
        <v>1</v>
      </c>
      <c r="K686" s="1" t="str">
        <f t="shared" si="73"/>
        <v>Got Sibling/Spouse</v>
      </c>
      <c r="L686" s="2">
        <v>1</v>
      </c>
      <c r="M686" s="1" t="str">
        <f t="shared" si="74"/>
        <v>Got Parent/Child</v>
      </c>
      <c r="N686" s="2">
        <v>29750</v>
      </c>
      <c r="O686" s="2">
        <v>39</v>
      </c>
      <c r="P686" s="1" t="str">
        <f t="shared" si="75"/>
        <v>High Fare</v>
      </c>
      <c r="Q686" s="2" t="s">
        <v>15</v>
      </c>
      <c r="R686" s="1" t="str">
        <f t="shared" si="76"/>
        <v>Southampton</v>
      </c>
    </row>
    <row r="687" spans="1:18" x14ac:dyDescent="0.3">
      <c r="A687" s="2">
        <v>686</v>
      </c>
      <c r="B687" s="4">
        <v>0</v>
      </c>
      <c r="C687" s="1" t="str">
        <f t="shared" si="70"/>
        <v>Dead</v>
      </c>
      <c r="D687" s="2">
        <v>2</v>
      </c>
      <c r="E687" s="1" t="str">
        <f t="shared" si="71"/>
        <v>Second Class</v>
      </c>
      <c r="F687" s="2" t="s">
        <v>922</v>
      </c>
      <c r="G687" s="2" t="s">
        <v>13</v>
      </c>
      <c r="H687" s="2">
        <v>25</v>
      </c>
      <c r="I687" s="1" t="str">
        <f t="shared" si="72"/>
        <v>Young Adult</v>
      </c>
      <c r="J687" s="2">
        <v>1</v>
      </c>
      <c r="K687" s="1" t="str">
        <f t="shared" si="73"/>
        <v>Got Sibling/Spouse</v>
      </c>
      <c r="L687" s="2">
        <v>2</v>
      </c>
      <c r="M687" s="1" t="str">
        <f t="shared" si="74"/>
        <v>Got Parent/Child</v>
      </c>
      <c r="N687" s="2" t="s">
        <v>77</v>
      </c>
      <c r="O687" s="2">
        <v>41.5792</v>
      </c>
      <c r="P687" s="1" t="str">
        <f t="shared" si="75"/>
        <v>High Fare</v>
      </c>
      <c r="Q687" s="2" t="s">
        <v>20</v>
      </c>
      <c r="R687" s="1" t="str">
        <f t="shared" si="76"/>
        <v>Cherbourg</v>
      </c>
    </row>
    <row r="688" spans="1:18" x14ac:dyDescent="0.3">
      <c r="A688" s="2">
        <v>687</v>
      </c>
      <c r="B688" s="4">
        <v>0</v>
      </c>
      <c r="C688" s="1" t="str">
        <f t="shared" si="70"/>
        <v>Dead</v>
      </c>
      <c r="D688" s="2">
        <v>3</v>
      </c>
      <c r="E688" s="1" t="str">
        <f t="shared" si="71"/>
        <v>Third Class</v>
      </c>
      <c r="F688" s="2" t="s">
        <v>923</v>
      </c>
      <c r="G688" s="2" t="s">
        <v>13</v>
      </c>
      <c r="H688" s="2">
        <v>14</v>
      </c>
      <c r="I688" s="1" t="str">
        <f t="shared" si="72"/>
        <v>Young Adult</v>
      </c>
      <c r="J688" s="2">
        <v>4</v>
      </c>
      <c r="K688" s="1" t="str">
        <f t="shared" si="73"/>
        <v>Got Sibling/Spouse</v>
      </c>
      <c r="L688" s="2">
        <v>1</v>
      </c>
      <c r="M688" s="1" t="str">
        <f t="shared" si="74"/>
        <v>Got Parent/Child</v>
      </c>
      <c r="N688" s="2">
        <v>3101295</v>
      </c>
      <c r="O688" s="2">
        <v>39.6875</v>
      </c>
      <c r="P688" s="1" t="str">
        <f t="shared" si="75"/>
        <v>High Fare</v>
      </c>
      <c r="Q688" s="2" t="s">
        <v>15</v>
      </c>
      <c r="R688" s="1" t="str">
        <f t="shared" si="76"/>
        <v>Southampton</v>
      </c>
    </row>
    <row r="689" spans="1:18" x14ac:dyDescent="0.3">
      <c r="A689" s="2">
        <v>688</v>
      </c>
      <c r="B689" s="4">
        <v>0</v>
      </c>
      <c r="C689" s="1" t="str">
        <f t="shared" si="70"/>
        <v>Dead</v>
      </c>
      <c r="D689" s="2">
        <v>3</v>
      </c>
      <c r="E689" s="1" t="str">
        <f t="shared" si="71"/>
        <v>Third Class</v>
      </c>
      <c r="F689" s="2" t="s">
        <v>924</v>
      </c>
      <c r="G689" s="2" t="s">
        <v>13</v>
      </c>
      <c r="H689" s="2">
        <v>19</v>
      </c>
      <c r="I689" s="1" t="str">
        <f t="shared" si="72"/>
        <v>Young Adult</v>
      </c>
      <c r="J689" s="2">
        <v>0</v>
      </c>
      <c r="K689" s="1" t="str">
        <f t="shared" si="73"/>
        <v>No Sibling/Spouse</v>
      </c>
      <c r="L689" s="2">
        <v>0</v>
      </c>
      <c r="M689" s="1" t="str">
        <f t="shared" si="74"/>
        <v>No Parent/Child</v>
      </c>
      <c r="N689" s="2">
        <v>349228</v>
      </c>
      <c r="O689" s="2">
        <v>10.1708</v>
      </c>
      <c r="P689" s="1" t="str">
        <f t="shared" si="75"/>
        <v>Average Fare</v>
      </c>
      <c r="Q689" s="2" t="s">
        <v>15</v>
      </c>
      <c r="R689" s="1" t="str">
        <f t="shared" si="76"/>
        <v>Southampton</v>
      </c>
    </row>
    <row r="690" spans="1:18" x14ac:dyDescent="0.3">
      <c r="A690" s="2">
        <v>689</v>
      </c>
      <c r="B690" s="4">
        <v>0</v>
      </c>
      <c r="C690" s="1" t="str">
        <f t="shared" si="70"/>
        <v>Dead</v>
      </c>
      <c r="D690" s="2">
        <v>3</v>
      </c>
      <c r="E690" s="1" t="str">
        <f t="shared" si="71"/>
        <v>Third Class</v>
      </c>
      <c r="F690" s="2" t="s">
        <v>925</v>
      </c>
      <c r="G690" s="2" t="s">
        <v>13</v>
      </c>
      <c r="H690" s="2">
        <v>18</v>
      </c>
      <c r="I690" s="1" t="str">
        <f t="shared" si="72"/>
        <v>Young Adult</v>
      </c>
      <c r="J690" s="2">
        <v>0</v>
      </c>
      <c r="K690" s="1" t="str">
        <f t="shared" si="73"/>
        <v>No Sibling/Spouse</v>
      </c>
      <c r="L690" s="2">
        <v>0</v>
      </c>
      <c r="M690" s="1" t="str">
        <f t="shared" si="74"/>
        <v>No Parent/Child</v>
      </c>
      <c r="N690" s="2">
        <v>350036</v>
      </c>
      <c r="O690" s="2">
        <v>7.7957999999999998</v>
      </c>
      <c r="P690" s="1" t="str">
        <f t="shared" si="75"/>
        <v>Low Fare</v>
      </c>
      <c r="Q690" s="2" t="s">
        <v>15</v>
      </c>
      <c r="R690" s="1" t="str">
        <f t="shared" si="76"/>
        <v>Southampton</v>
      </c>
    </row>
    <row r="691" spans="1:18" x14ac:dyDescent="0.3">
      <c r="A691" s="2">
        <v>690</v>
      </c>
      <c r="B691" s="4">
        <v>1</v>
      </c>
      <c r="C691" s="1" t="str">
        <f t="shared" si="70"/>
        <v>Survived</v>
      </c>
      <c r="D691" s="2">
        <v>1</v>
      </c>
      <c r="E691" s="1" t="str">
        <f t="shared" si="71"/>
        <v>First Class</v>
      </c>
      <c r="F691" s="2" t="s">
        <v>926</v>
      </c>
      <c r="G691" s="2" t="s">
        <v>17</v>
      </c>
      <c r="H691" s="2">
        <v>15</v>
      </c>
      <c r="I691" s="1" t="str">
        <f t="shared" si="72"/>
        <v>Young Adult</v>
      </c>
      <c r="J691" s="2">
        <v>0</v>
      </c>
      <c r="K691" s="1" t="str">
        <f t="shared" si="73"/>
        <v>No Sibling/Spouse</v>
      </c>
      <c r="L691" s="2">
        <v>1</v>
      </c>
      <c r="M691" s="1" t="str">
        <f t="shared" si="74"/>
        <v>Got Parent/Child</v>
      </c>
      <c r="N691" s="2">
        <v>24160</v>
      </c>
      <c r="O691" s="2">
        <v>211.33750000000001</v>
      </c>
      <c r="P691" s="1" t="str">
        <f t="shared" si="75"/>
        <v>High Fare</v>
      </c>
      <c r="Q691" s="2" t="s">
        <v>15</v>
      </c>
      <c r="R691" s="1" t="str">
        <f t="shared" si="76"/>
        <v>Southampton</v>
      </c>
    </row>
    <row r="692" spans="1:18" x14ac:dyDescent="0.3">
      <c r="A692" s="2">
        <v>691</v>
      </c>
      <c r="B692" s="4">
        <v>1</v>
      </c>
      <c r="C692" s="1" t="str">
        <f t="shared" si="70"/>
        <v>Survived</v>
      </c>
      <c r="D692" s="2">
        <v>1</v>
      </c>
      <c r="E692" s="1" t="str">
        <f t="shared" si="71"/>
        <v>First Class</v>
      </c>
      <c r="F692" s="2" t="s">
        <v>928</v>
      </c>
      <c r="G692" s="2" t="s">
        <v>13</v>
      </c>
      <c r="H692" s="2">
        <v>31</v>
      </c>
      <c r="I692" s="1" t="str">
        <f t="shared" si="72"/>
        <v>Young Adult</v>
      </c>
      <c r="J692" s="2">
        <v>1</v>
      </c>
      <c r="K692" s="1" t="str">
        <f t="shared" si="73"/>
        <v>Got Sibling/Spouse</v>
      </c>
      <c r="L692" s="2">
        <v>0</v>
      </c>
      <c r="M692" s="1" t="str">
        <f t="shared" si="74"/>
        <v>No Parent/Child</v>
      </c>
      <c r="N692" s="2">
        <v>17474</v>
      </c>
      <c r="O692" s="2">
        <v>57</v>
      </c>
      <c r="P692" s="1" t="str">
        <f t="shared" si="75"/>
        <v>High Fare</v>
      </c>
      <c r="Q692" s="2" t="s">
        <v>15</v>
      </c>
      <c r="R692" s="1" t="str">
        <f t="shared" si="76"/>
        <v>Southampton</v>
      </c>
    </row>
    <row r="693" spans="1:18" x14ac:dyDescent="0.3">
      <c r="A693" s="2">
        <v>692</v>
      </c>
      <c r="B693" s="4">
        <v>1</v>
      </c>
      <c r="C693" s="1" t="str">
        <f t="shared" si="70"/>
        <v>Survived</v>
      </c>
      <c r="D693" s="2">
        <v>3</v>
      </c>
      <c r="E693" s="1" t="str">
        <f t="shared" si="71"/>
        <v>Third Class</v>
      </c>
      <c r="F693" s="2" t="s">
        <v>930</v>
      </c>
      <c r="G693" s="2" t="s">
        <v>17</v>
      </c>
      <c r="H693" s="2">
        <v>4</v>
      </c>
      <c r="I693" s="1" t="str">
        <f t="shared" si="72"/>
        <v>Young Adult</v>
      </c>
      <c r="J693" s="2">
        <v>0</v>
      </c>
      <c r="K693" s="1" t="str">
        <f t="shared" si="73"/>
        <v>No Sibling/Spouse</v>
      </c>
      <c r="L693" s="2">
        <v>1</v>
      </c>
      <c r="M693" s="1" t="str">
        <f t="shared" si="74"/>
        <v>Got Parent/Child</v>
      </c>
      <c r="N693" s="2">
        <v>349256</v>
      </c>
      <c r="O693" s="2">
        <v>13.416700000000001</v>
      </c>
      <c r="P693" s="1" t="str">
        <f t="shared" si="75"/>
        <v>Average Fare</v>
      </c>
      <c r="Q693" s="2" t="s">
        <v>20</v>
      </c>
      <c r="R693" s="1" t="str">
        <f t="shared" si="76"/>
        <v>Cherbourg</v>
      </c>
    </row>
    <row r="694" spans="1:18" x14ac:dyDescent="0.3">
      <c r="A694" s="2">
        <v>693</v>
      </c>
      <c r="B694" s="4">
        <v>1</v>
      </c>
      <c r="C694" s="1" t="str">
        <f t="shared" si="70"/>
        <v>Survived</v>
      </c>
      <c r="D694" s="2">
        <v>3</v>
      </c>
      <c r="E694" s="1" t="str">
        <f t="shared" si="71"/>
        <v>Third Class</v>
      </c>
      <c r="F694" s="2" t="s">
        <v>931</v>
      </c>
      <c r="G694" s="2" t="s">
        <v>13</v>
      </c>
      <c r="I694" s="1" t="str">
        <f t="shared" si="72"/>
        <v>No age</v>
      </c>
      <c r="J694" s="2">
        <v>0</v>
      </c>
      <c r="K694" s="1" t="str">
        <f t="shared" si="73"/>
        <v>No Sibling/Spouse</v>
      </c>
      <c r="L694" s="2">
        <v>0</v>
      </c>
      <c r="M694" s="1" t="str">
        <f t="shared" si="74"/>
        <v>No Parent/Child</v>
      </c>
      <c r="N694" s="2">
        <v>1601</v>
      </c>
      <c r="O694" s="2">
        <v>56.495800000000003</v>
      </c>
      <c r="P694" s="1" t="str">
        <f t="shared" si="75"/>
        <v>High Fare</v>
      </c>
      <c r="Q694" s="2" t="s">
        <v>15</v>
      </c>
      <c r="R694" s="1" t="str">
        <f t="shared" si="76"/>
        <v>Southampton</v>
      </c>
    </row>
    <row r="695" spans="1:18" x14ac:dyDescent="0.3">
      <c r="A695" s="2">
        <v>694</v>
      </c>
      <c r="B695" s="4">
        <v>0</v>
      </c>
      <c r="C695" s="1" t="str">
        <f t="shared" si="70"/>
        <v>Dead</v>
      </c>
      <c r="D695" s="2">
        <v>3</v>
      </c>
      <c r="E695" s="1" t="str">
        <f t="shared" si="71"/>
        <v>Third Class</v>
      </c>
      <c r="F695" s="2" t="s">
        <v>932</v>
      </c>
      <c r="G695" s="2" t="s">
        <v>13</v>
      </c>
      <c r="H695" s="2">
        <v>25</v>
      </c>
      <c r="I695" s="1" t="str">
        <f t="shared" si="72"/>
        <v>Young Adult</v>
      </c>
      <c r="J695" s="2">
        <v>0</v>
      </c>
      <c r="K695" s="1" t="str">
        <f t="shared" si="73"/>
        <v>No Sibling/Spouse</v>
      </c>
      <c r="L695" s="2">
        <v>0</v>
      </c>
      <c r="M695" s="1" t="str">
        <f t="shared" si="74"/>
        <v>No Parent/Child</v>
      </c>
      <c r="N695" s="2">
        <v>2672</v>
      </c>
      <c r="O695" s="2">
        <v>7.2249999999999996</v>
      </c>
      <c r="P695" s="1" t="str">
        <f t="shared" si="75"/>
        <v>Low Fare</v>
      </c>
      <c r="Q695" s="2" t="s">
        <v>20</v>
      </c>
      <c r="R695" s="1" t="str">
        <f t="shared" si="76"/>
        <v>Cherbourg</v>
      </c>
    </row>
    <row r="696" spans="1:18" x14ac:dyDescent="0.3">
      <c r="A696" s="2">
        <v>695</v>
      </c>
      <c r="B696" s="4">
        <v>0</v>
      </c>
      <c r="C696" s="1" t="str">
        <f t="shared" si="70"/>
        <v>Dead</v>
      </c>
      <c r="D696" s="2">
        <v>1</v>
      </c>
      <c r="E696" s="1" t="str">
        <f t="shared" si="71"/>
        <v>First Class</v>
      </c>
      <c r="F696" s="2" t="s">
        <v>933</v>
      </c>
      <c r="G696" s="2" t="s">
        <v>13</v>
      </c>
      <c r="H696" s="2">
        <v>60</v>
      </c>
      <c r="I696" s="1" t="str">
        <f t="shared" si="72"/>
        <v>Elderly</v>
      </c>
      <c r="J696" s="2">
        <v>0</v>
      </c>
      <c r="K696" s="1" t="str">
        <f t="shared" si="73"/>
        <v>No Sibling/Spouse</v>
      </c>
      <c r="L696" s="2">
        <v>0</v>
      </c>
      <c r="M696" s="1" t="str">
        <f t="shared" si="74"/>
        <v>No Parent/Child</v>
      </c>
      <c r="N696" s="2">
        <v>113800</v>
      </c>
      <c r="O696" s="2">
        <v>26.55</v>
      </c>
      <c r="P696" s="1" t="str">
        <f t="shared" si="75"/>
        <v>High Fare</v>
      </c>
      <c r="Q696" s="2" t="s">
        <v>15</v>
      </c>
      <c r="R696" s="1" t="str">
        <f t="shared" si="76"/>
        <v>Southampton</v>
      </c>
    </row>
    <row r="697" spans="1:18" x14ac:dyDescent="0.3">
      <c r="A697" s="2">
        <v>696</v>
      </c>
      <c r="B697" s="4">
        <v>0</v>
      </c>
      <c r="C697" s="1" t="str">
        <f t="shared" si="70"/>
        <v>Dead</v>
      </c>
      <c r="D697" s="2">
        <v>2</v>
      </c>
      <c r="E697" s="1" t="str">
        <f t="shared" si="71"/>
        <v>Second Class</v>
      </c>
      <c r="F697" s="2" t="s">
        <v>934</v>
      </c>
      <c r="G697" s="2" t="s">
        <v>13</v>
      </c>
      <c r="H697" s="2">
        <v>52</v>
      </c>
      <c r="I697" s="1" t="str">
        <f t="shared" si="72"/>
        <v>Elderly</v>
      </c>
      <c r="J697" s="2">
        <v>0</v>
      </c>
      <c r="K697" s="1" t="str">
        <f t="shared" si="73"/>
        <v>No Sibling/Spouse</v>
      </c>
      <c r="L697" s="2">
        <v>0</v>
      </c>
      <c r="M697" s="1" t="str">
        <f t="shared" si="74"/>
        <v>No Parent/Child</v>
      </c>
      <c r="N697" s="2">
        <v>248731</v>
      </c>
      <c r="O697" s="2">
        <v>13.5</v>
      </c>
      <c r="P697" s="1" t="str">
        <f t="shared" si="75"/>
        <v>Average Fare</v>
      </c>
      <c r="Q697" s="2" t="s">
        <v>15</v>
      </c>
      <c r="R697" s="1" t="str">
        <f t="shared" si="76"/>
        <v>Southampton</v>
      </c>
    </row>
    <row r="698" spans="1:18" x14ac:dyDescent="0.3">
      <c r="A698" s="2">
        <v>697</v>
      </c>
      <c r="B698" s="4">
        <v>0</v>
      </c>
      <c r="C698" s="1" t="str">
        <f t="shared" si="70"/>
        <v>Dead</v>
      </c>
      <c r="D698" s="2">
        <v>3</v>
      </c>
      <c r="E698" s="1" t="str">
        <f t="shared" si="71"/>
        <v>Third Class</v>
      </c>
      <c r="F698" s="2" t="s">
        <v>935</v>
      </c>
      <c r="G698" s="2" t="s">
        <v>13</v>
      </c>
      <c r="H698" s="2">
        <v>44</v>
      </c>
      <c r="I698" s="1" t="str">
        <f t="shared" si="72"/>
        <v>Middle-aged Adult</v>
      </c>
      <c r="J698" s="2">
        <v>0</v>
      </c>
      <c r="K698" s="1" t="str">
        <f t="shared" si="73"/>
        <v>No Sibling/Spouse</v>
      </c>
      <c r="L698" s="2">
        <v>0</v>
      </c>
      <c r="M698" s="1" t="str">
        <f t="shared" si="74"/>
        <v>No Parent/Child</v>
      </c>
      <c r="N698" s="2">
        <v>363592</v>
      </c>
      <c r="O698" s="2">
        <v>8.0500000000000007</v>
      </c>
      <c r="P698" s="1" t="str">
        <f t="shared" si="75"/>
        <v>Low Fare</v>
      </c>
      <c r="Q698" s="2" t="s">
        <v>15</v>
      </c>
      <c r="R698" s="1" t="str">
        <f t="shared" si="76"/>
        <v>Southampton</v>
      </c>
    </row>
    <row r="699" spans="1:18" x14ac:dyDescent="0.3">
      <c r="A699" s="2">
        <v>698</v>
      </c>
      <c r="B699" s="4">
        <v>1</v>
      </c>
      <c r="C699" s="1" t="str">
        <f t="shared" si="70"/>
        <v>Survived</v>
      </c>
      <c r="D699" s="2">
        <v>3</v>
      </c>
      <c r="E699" s="1" t="str">
        <f t="shared" si="71"/>
        <v>Third Class</v>
      </c>
      <c r="F699" s="2" t="s">
        <v>1204</v>
      </c>
      <c r="G699" s="2" t="s">
        <v>17</v>
      </c>
      <c r="I699" s="1" t="str">
        <f t="shared" si="72"/>
        <v>No age</v>
      </c>
      <c r="J699" s="2">
        <v>0</v>
      </c>
      <c r="K699" s="1" t="str">
        <f t="shared" si="73"/>
        <v>No Sibling/Spouse</v>
      </c>
      <c r="L699" s="2">
        <v>0</v>
      </c>
      <c r="M699" s="1" t="str">
        <f t="shared" si="74"/>
        <v>No Parent/Child</v>
      </c>
      <c r="N699" s="2">
        <v>35852</v>
      </c>
      <c r="O699" s="2">
        <v>7.7332999999999998</v>
      </c>
      <c r="P699" s="1" t="str">
        <f t="shared" si="75"/>
        <v>Low Fare</v>
      </c>
      <c r="Q699" s="2" t="s">
        <v>27</v>
      </c>
      <c r="R699" s="1" t="str">
        <f t="shared" si="76"/>
        <v>Queenstown</v>
      </c>
    </row>
    <row r="700" spans="1:18" x14ac:dyDescent="0.3">
      <c r="A700" s="2">
        <v>699</v>
      </c>
      <c r="B700" s="4">
        <v>0</v>
      </c>
      <c r="C700" s="1" t="str">
        <f t="shared" si="70"/>
        <v>Dead</v>
      </c>
      <c r="D700" s="2">
        <v>1</v>
      </c>
      <c r="E700" s="1" t="str">
        <f t="shared" si="71"/>
        <v>First Class</v>
      </c>
      <c r="F700" s="2" t="s">
        <v>936</v>
      </c>
      <c r="G700" s="2" t="s">
        <v>13</v>
      </c>
      <c r="H700" s="2">
        <v>49</v>
      </c>
      <c r="I700" s="1" t="str">
        <f t="shared" si="72"/>
        <v>Middle-aged Adult</v>
      </c>
      <c r="J700" s="2">
        <v>1</v>
      </c>
      <c r="K700" s="1" t="str">
        <f t="shared" si="73"/>
        <v>Got Sibling/Spouse</v>
      </c>
      <c r="L700" s="2">
        <v>1</v>
      </c>
      <c r="M700" s="1" t="str">
        <f t="shared" si="74"/>
        <v>Got Parent/Child</v>
      </c>
      <c r="N700" s="2">
        <v>17421</v>
      </c>
      <c r="O700" s="2">
        <v>110.88330000000001</v>
      </c>
      <c r="P700" s="1" t="str">
        <f t="shared" si="75"/>
        <v>High Fare</v>
      </c>
      <c r="Q700" s="2" t="s">
        <v>20</v>
      </c>
      <c r="R700" s="1" t="str">
        <f t="shared" si="76"/>
        <v>Cherbourg</v>
      </c>
    </row>
    <row r="701" spans="1:18" x14ac:dyDescent="0.3">
      <c r="A701" s="2">
        <v>700</v>
      </c>
      <c r="B701" s="4">
        <v>0</v>
      </c>
      <c r="C701" s="1" t="str">
        <f t="shared" si="70"/>
        <v>Dead</v>
      </c>
      <c r="D701" s="2">
        <v>3</v>
      </c>
      <c r="E701" s="1" t="str">
        <f t="shared" si="71"/>
        <v>Third Class</v>
      </c>
      <c r="F701" s="2" t="s">
        <v>937</v>
      </c>
      <c r="G701" s="2" t="s">
        <v>13</v>
      </c>
      <c r="H701" s="2">
        <v>42</v>
      </c>
      <c r="I701" s="1" t="str">
        <f t="shared" si="72"/>
        <v>Middle-aged Adult</v>
      </c>
      <c r="J701" s="2">
        <v>0</v>
      </c>
      <c r="K701" s="1" t="str">
        <f t="shared" si="73"/>
        <v>No Sibling/Spouse</v>
      </c>
      <c r="L701" s="2">
        <v>0</v>
      </c>
      <c r="M701" s="1" t="str">
        <f t="shared" si="74"/>
        <v>No Parent/Child</v>
      </c>
      <c r="N701" s="2">
        <v>348121</v>
      </c>
      <c r="O701" s="2">
        <v>7.65</v>
      </c>
      <c r="P701" s="1" t="str">
        <f t="shared" si="75"/>
        <v>Low Fare</v>
      </c>
      <c r="Q701" s="2" t="s">
        <v>15</v>
      </c>
      <c r="R701" s="1" t="str">
        <f t="shared" si="76"/>
        <v>Southampton</v>
      </c>
    </row>
    <row r="702" spans="1:18" x14ac:dyDescent="0.3">
      <c r="A702" s="2">
        <v>701</v>
      </c>
      <c r="B702" s="4">
        <v>1</v>
      </c>
      <c r="C702" s="1" t="str">
        <f t="shared" si="70"/>
        <v>Survived</v>
      </c>
      <c r="D702" s="2">
        <v>1</v>
      </c>
      <c r="E702" s="1" t="str">
        <f t="shared" si="71"/>
        <v>First Class</v>
      </c>
      <c r="F702" s="2" t="s">
        <v>939</v>
      </c>
      <c r="G702" s="2" t="s">
        <v>17</v>
      </c>
      <c r="H702" s="2">
        <v>18</v>
      </c>
      <c r="I702" s="1" t="str">
        <f t="shared" si="72"/>
        <v>Young Adult</v>
      </c>
      <c r="J702" s="2">
        <v>1</v>
      </c>
      <c r="K702" s="1" t="str">
        <f t="shared" si="73"/>
        <v>Got Sibling/Spouse</v>
      </c>
      <c r="L702" s="2">
        <v>0</v>
      </c>
      <c r="M702" s="1" t="str">
        <f t="shared" si="74"/>
        <v>No Parent/Child</v>
      </c>
      <c r="N702" s="2" t="s">
        <v>538</v>
      </c>
      <c r="O702" s="2">
        <v>227.52500000000001</v>
      </c>
      <c r="P702" s="1" t="str">
        <f t="shared" si="75"/>
        <v>High Fare</v>
      </c>
      <c r="Q702" s="2" t="s">
        <v>20</v>
      </c>
      <c r="R702" s="1" t="str">
        <f t="shared" si="76"/>
        <v>Cherbourg</v>
      </c>
    </row>
    <row r="703" spans="1:18" x14ac:dyDescent="0.3">
      <c r="A703" s="2">
        <v>702</v>
      </c>
      <c r="B703" s="4">
        <v>1</v>
      </c>
      <c r="C703" s="1" t="str">
        <f t="shared" si="70"/>
        <v>Survived</v>
      </c>
      <c r="D703" s="2">
        <v>1</v>
      </c>
      <c r="E703" s="1" t="str">
        <f t="shared" si="71"/>
        <v>First Class</v>
      </c>
      <c r="F703" s="2" t="s">
        <v>941</v>
      </c>
      <c r="G703" s="2" t="s">
        <v>13</v>
      </c>
      <c r="H703" s="2">
        <v>35</v>
      </c>
      <c r="I703" s="1" t="str">
        <f t="shared" si="72"/>
        <v>Middle-aged Adult</v>
      </c>
      <c r="J703" s="2">
        <v>0</v>
      </c>
      <c r="K703" s="1" t="str">
        <f t="shared" si="73"/>
        <v>No Sibling/Spouse</v>
      </c>
      <c r="L703" s="2">
        <v>0</v>
      </c>
      <c r="M703" s="1" t="str">
        <f t="shared" si="74"/>
        <v>No Parent/Child</v>
      </c>
      <c r="N703" s="2" t="s">
        <v>942</v>
      </c>
      <c r="O703" s="2">
        <v>26.287500000000001</v>
      </c>
      <c r="P703" s="1" t="str">
        <f t="shared" si="75"/>
        <v>High Fare</v>
      </c>
      <c r="Q703" s="2" t="s">
        <v>15</v>
      </c>
      <c r="R703" s="1" t="str">
        <f t="shared" si="76"/>
        <v>Southampton</v>
      </c>
    </row>
    <row r="704" spans="1:18" x14ac:dyDescent="0.3">
      <c r="A704" s="2">
        <v>703</v>
      </c>
      <c r="B704" s="4">
        <v>0</v>
      </c>
      <c r="C704" s="1" t="str">
        <f t="shared" si="70"/>
        <v>Dead</v>
      </c>
      <c r="D704" s="2">
        <v>3</v>
      </c>
      <c r="E704" s="1" t="str">
        <f t="shared" si="71"/>
        <v>Third Class</v>
      </c>
      <c r="F704" s="2" t="s">
        <v>944</v>
      </c>
      <c r="G704" s="2" t="s">
        <v>17</v>
      </c>
      <c r="H704" s="2">
        <v>18</v>
      </c>
      <c r="I704" s="1" t="str">
        <f t="shared" si="72"/>
        <v>Young Adult</v>
      </c>
      <c r="J704" s="2">
        <v>0</v>
      </c>
      <c r="K704" s="1" t="str">
        <f t="shared" si="73"/>
        <v>No Sibling/Spouse</v>
      </c>
      <c r="L704" s="2">
        <v>1</v>
      </c>
      <c r="M704" s="1" t="str">
        <f t="shared" si="74"/>
        <v>Got Parent/Child</v>
      </c>
      <c r="N704" s="2">
        <v>2691</v>
      </c>
      <c r="O704" s="2">
        <v>14.4542</v>
      </c>
      <c r="P704" s="1" t="str">
        <f t="shared" si="75"/>
        <v>Average Fare</v>
      </c>
      <c r="Q704" s="2" t="s">
        <v>20</v>
      </c>
      <c r="R704" s="1" t="str">
        <f t="shared" si="76"/>
        <v>Cherbourg</v>
      </c>
    </row>
    <row r="705" spans="1:18" x14ac:dyDescent="0.3">
      <c r="A705" s="2">
        <v>704</v>
      </c>
      <c r="B705" s="4">
        <v>0</v>
      </c>
      <c r="C705" s="1" t="str">
        <f t="shared" si="70"/>
        <v>Dead</v>
      </c>
      <c r="D705" s="2">
        <v>3</v>
      </c>
      <c r="E705" s="1" t="str">
        <f t="shared" si="71"/>
        <v>Third Class</v>
      </c>
      <c r="F705" s="2" t="s">
        <v>945</v>
      </c>
      <c r="G705" s="2" t="s">
        <v>13</v>
      </c>
      <c r="H705" s="2">
        <v>25</v>
      </c>
      <c r="I705" s="1" t="str">
        <f t="shared" si="72"/>
        <v>Young Adult</v>
      </c>
      <c r="J705" s="2">
        <v>0</v>
      </c>
      <c r="K705" s="1" t="str">
        <f t="shared" si="73"/>
        <v>No Sibling/Spouse</v>
      </c>
      <c r="L705" s="2">
        <v>0</v>
      </c>
      <c r="M705" s="1" t="str">
        <f t="shared" si="74"/>
        <v>No Parent/Child</v>
      </c>
      <c r="N705" s="2">
        <v>36864</v>
      </c>
      <c r="O705" s="2">
        <v>7.7416999999999998</v>
      </c>
      <c r="P705" s="1" t="str">
        <f t="shared" si="75"/>
        <v>Low Fare</v>
      </c>
      <c r="Q705" s="2" t="s">
        <v>27</v>
      </c>
      <c r="R705" s="1" t="str">
        <f t="shared" si="76"/>
        <v>Queenstown</v>
      </c>
    </row>
    <row r="706" spans="1:18" x14ac:dyDescent="0.3">
      <c r="A706" s="2">
        <v>705</v>
      </c>
      <c r="B706" s="4">
        <v>0</v>
      </c>
      <c r="C706" s="1" t="str">
        <f t="shared" si="70"/>
        <v>Dead</v>
      </c>
      <c r="D706" s="2">
        <v>3</v>
      </c>
      <c r="E706" s="1" t="str">
        <f t="shared" si="71"/>
        <v>Third Class</v>
      </c>
      <c r="F706" s="2" t="s">
        <v>946</v>
      </c>
      <c r="G706" s="2" t="s">
        <v>13</v>
      </c>
      <c r="H706" s="2">
        <v>26</v>
      </c>
      <c r="I706" s="1" t="str">
        <f t="shared" si="72"/>
        <v>Young Adult</v>
      </c>
      <c r="J706" s="2">
        <v>1</v>
      </c>
      <c r="K706" s="1" t="str">
        <f t="shared" si="73"/>
        <v>Got Sibling/Spouse</v>
      </c>
      <c r="L706" s="2">
        <v>0</v>
      </c>
      <c r="M706" s="1" t="str">
        <f t="shared" si="74"/>
        <v>No Parent/Child</v>
      </c>
      <c r="N706" s="2">
        <v>350025</v>
      </c>
      <c r="O706" s="2">
        <v>7.8541999999999996</v>
      </c>
      <c r="P706" s="1" t="str">
        <f t="shared" si="75"/>
        <v>Low Fare</v>
      </c>
      <c r="Q706" s="2" t="s">
        <v>15</v>
      </c>
      <c r="R706" s="1" t="str">
        <f t="shared" si="76"/>
        <v>Southampton</v>
      </c>
    </row>
    <row r="707" spans="1:18" x14ac:dyDescent="0.3">
      <c r="A707" s="2">
        <v>706</v>
      </c>
      <c r="B707" s="4">
        <v>0</v>
      </c>
      <c r="C707" s="1" t="str">
        <f t="shared" ref="C707:C770" si="77">IF(B707=0,"Dead", "Survived")</f>
        <v>Dead</v>
      </c>
      <c r="D707" s="2">
        <v>2</v>
      </c>
      <c r="E707" s="1" t="str">
        <f t="shared" ref="E707:E770" si="78">IF(D707=1, "First Class", IF(D707=2, "Second Class", "Third Class"))</f>
        <v>Second Class</v>
      </c>
      <c r="F707" s="2" t="s">
        <v>1202</v>
      </c>
      <c r="G707" s="2" t="s">
        <v>13</v>
      </c>
      <c r="H707" s="2">
        <v>39</v>
      </c>
      <c r="I707" s="1" t="str">
        <f t="shared" ref="I707:I770" si="79">IF(H707="","No age",IF(H707&lt;35,"Young Adult",IF(H707&lt;50,"Middle-aged Adult",IF(H707&lt;=13,"Child","Elderly"))))</f>
        <v>Middle-aged Adult</v>
      </c>
      <c r="J707" s="2">
        <v>0</v>
      </c>
      <c r="K707" s="1" t="str">
        <f t="shared" ref="K707:K770" si="80">IF(J707&lt;=0, "No Sibling/Spouse","Got Sibling/Spouse")</f>
        <v>No Sibling/Spouse</v>
      </c>
      <c r="L707" s="2">
        <v>0</v>
      </c>
      <c r="M707" s="1" t="str">
        <f t="shared" ref="M707:M770" si="81">IF(L707&lt;=0, "No Parent/Child","Got Parent/Child")</f>
        <v>No Parent/Child</v>
      </c>
      <c r="N707" s="2">
        <v>250655</v>
      </c>
      <c r="O707" s="2">
        <v>26</v>
      </c>
      <c r="P707" s="1" t="str">
        <f t="shared" ref="P707:P770" si="82">IF(O707&lt;=10,"Low Fare",IF(O707&lt;=20,"Average Fare", "High Fare"))</f>
        <v>High Fare</v>
      </c>
      <c r="Q707" s="2" t="s">
        <v>15</v>
      </c>
      <c r="R707" s="1" t="str">
        <f t="shared" ref="R707:R770" si="83">IF(Q707="S","Southampton",IF(Q707="Q","Queenstown",IF(Q707="C","Cherbourg","Blank")))</f>
        <v>Southampton</v>
      </c>
    </row>
    <row r="708" spans="1:18" x14ac:dyDescent="0.3">
      <c r="A708" s="2">
        <v>707</v>
      </c>
      <c r="B708" s="4">
        <v>1</v>
      </c>
      <c r="C708" s="1" t="str">
        <f t="shared" si="77"/>
        <v>Survived</v>
      </c>
      <c r="D708" s="2">
        <v>2</v>
      </c>
      <c r="E708" s="1" t="str">
        <f t="shared" si="78"/>
        <v>Second Class</v>
      </c>
      <c r="F708" s="2" t="s">
        <v>1195</v>
      </c>
      <c r="G708" s="2" t="s">
        <v>17</v>
      </c>
      <c r="H708" s="2">
        <v>45</v>
      </c>
      <c r="I708" s="1" t="str">
        <f t="shared" si="79"/>
        <v>Middle-aged Adult</v>
      </c>
      <c r="J708" s="2">
        <v>0</v>
      </c>
      <c r="K708" s="1" t="str">
        <f t="shared" si="80"/>
        <v>No Sibling/Spouse</v>
      </c>
      <c r="L708" s="2">
        <v>0</v>
      </c>
      <c r="M708" s="1" t="str">
        <f t="shared" si="81"/>
        <v>No Parent/Child</v>
      </c>
      <c r="N708" s="2">
        <v>223596</v>
      </c>
      <c r="O708" s="2">
        <v>13.5</v>
      </c>
      <c r="P708" s="1" t="str">
        <f t="shared" si="82"/>
        <v>Average Fare</v>
      </c>
      <c r="Q708" s="2" t="s">
        <v>15</v>
      </c>
      <c r="R708" s="1" t="str">
        <f t="shared" si="83"/>
        <v>Southampton</v>
      </c>
    </row>
    <row r="709" spans="1:18" x14ac:dyDescent="0.3">
      <c r="A709" s="2">
        <v>708</v>
      </c>
      <c r="B709" s="4">
        <v>1</v>
      </c>
      <c r="C709" s="1" t="str">
        <f t="shared" si="77"/>
        <v>Survived</v>
      </c>
      <c r="D709" s="2">
        <v>1</v>
      </c>
      <c r="E709" s="1" t="str">
        <f t="shared" si="78"/>
        <v>First Class</v>
      </c>
      <c r="F709" s="2" t="s">
        <v>947</v>
      </c>
      <c r="G709" s="2" t="s">
        <v>13</v>
      </c>
      <c r="H709" s="2">
        <v>42</v>
      </c>
      <c r="I709" s="1" t="str">
        <f t="shared" si="79"/>
        <v>Middle-aged Adult</v>
      </c>
      <c r="J709" s="2">
        <v>0</v>
      </c>
      <c r="K709" s="1" t="str">
        <f t="shared" si="80"/>
        <v>No Sibling/Spouse</v>
      </c>
      <c r="L709" s="2">
        <v>0</v>
      </c>
      <c r="M709" s="1" t="str">
        <f t="shared" si="81"/>
        <v>No Parent/Child</v>
      </c>
      <c r="N709" s="2" t="s">
        <v>948</v>
      </c>
      <c r="O709" s="2">
        <v>26.287500000000001</v>
      </c>
      <c r="P709" s="1" t="str">
        <f t="shared" si="82"/>
        <v>High Fare</v>
      </c>
      <c r="Q709" s="2" t="s">
        <v>15</v>
      </c>
      <c r="R709" s="1" t="str">
        <f t="shared" si="83"/>
        <v>Southampton</v>
      </c>
    </row>
    <row r="710" spans="1:18" x14ac:dyDescent="0.3">
      <c r="A710" s="2">
        <v>709</v>
      </c>
      <c r="B710" s="4">
        <v>1</v>
      </c>
      <c r="C710" s="1" t="str">
        <f t="shared" si="77"/>
        <v>Survived</v>
      </c>
      <c r="D710" s="2">
        <v>1</v>
      </c>
      <c r="E710" s="1" t="str">
        <f t="shared" si="78"/>
        <v>First Class</v>
      </c>
      <c r="F710" s="2" t="s">
        <v>949</v>
      </c>
      <c r="G710" s="2" t="s">
        <v>17</v>
      </c>
      <c r="H710" s="2">
        <v>22</v>
      </c>
      <c r="I710" s="1" t="str">
        <f t="shared" si="79"/>
        <v>Young Adult</v>
      </c>
      <c r="J710" s="2">
        <v>0</v>
      </c>
      <c r="K710" s="1" t="str">
        <f t="shared" si="80"/>
        <v>No Sibling/Spouse</v>
      </c>
      <c r="L710" s="2">
        <v>0</v>
      </c>
      <c r="M710" s="1" t="str">
        <f t="shared" si="81"/>
        <v>No Parent/Child</v>
      </c>
      <c r="N710" s="2">
        <v>113781</v>
      </c>
      <c r="O710" s="2">
        <v>151.55000000000001</v>
      </c>
      <c r="P710" s="1" t="str">
        <f t="shared" si="82"/>
        <v>High Fare</v>
      </c>
      <c r="Q710" s="2" t="s">
        <v>15</v>
      </c>
      <c r="R710" s="1" t="str">
        <f t="shared" si="83"/>
        <v>Southampton</v>
      </c>
    </row>
    <row r="711" spans="1:18" x14ac:dyDescent="0.3">
      <c r="A711" s="2">
        <v>710</v>
      </c>
      <c r="B711" s="4">
        <v>1</v>
      </c>
      <c r="C711" s="1" t="str">
        <f t="shared" si="77"/>
        <v>Survived</v>
      </c>
      <c r="D711" s="2">
        <v>3</v>
      </c>
      <c r="E711" s="1" t="str">
        <f t="shared" si="78"/>
        <v>Third Class</v>
      </c>
      <c r="F711" s="2" t="s">
        <v>1203</v>
      </c>
      <c r="G711" s="2" t="s">
        <v>13</v>
      </c>
      <c r="I711" s="1" t="str">
        <f t="shared" si="79"/>
        <v>No age</v>
      </c>
      <c r="J711" s="2">
        <v>1</v>
      </c>
      <c r="K711" s="1" t="str">
        <f t="shared" si="80"/>
        <v>Got Sibling/Spouse</v>
      </c>
      <c r="L711" s="2">
        <v>1</v>
      </c>
      <c r="M711" s="1" t="str">
        <f t="shared" si="81"/>
        <v>Got Parent/Child</v>
      </c>
      <c r="N711" s="2">
        <v>2661</v>
      </c>
      <c r="O711" s="2">
        <v>15.245799999999999</v>
      </c>
      <c r="P711" s="1" t="str">
        <f t="shared" si="82"/>
        <v>Average Fare</v>
      </c>
      <c r="Q711" s="2" t="s">
        <v>20</v>
      </c>
      <c r="R711" s="1" t="str">
        <f t="shared" si="83"/>
        <v>Cherbourg</v>
      </c>
    </row>
    <row r="712" spans="1:18" x14ac:dyDescent="0.3">
      <c r="A712" s="2">
        <v>711</v>
      </c>
      <c r="B712" s="4">
        <v>1</v>
      </c>
      <c r="C712" s="1" t="str">
        <f t="shared" si="77"/>
        <v>Survived</v>
      </c>
      <c r="D712" s="2">
        <v>1</v>
      </c>
      <c r="E712" s="1" t="str">
        <f t="shared" si="78"/>
        <v>First Class</v>
      </c>
      <c r="F712" s="2" t="s">
        <v>1199</v>
      </c>
      <c r="G712" s="2" t="s">
        <v>17</v>
      </c>
      <c r="H712" s="2">
        <v>24</v>
      </c>
      <c r="I712" s="1" t="str">
        <f t="shared" si="79"/>
        <v>Young Adult</v>
      </c>
      <c r="J712" s="2">
        <v>0</v>
      </c>
      <c r="K712" s="1" t="str">
        <f t="shared" si="80"/>
        <v>No Sibling/Spouse</v>
      </c>
      <c r="L712" s="2">
        <v>0</v>
      </c>
      <c r="M712" s="1" t="str">
        <f t="shared" si="81"/>
        <v>No Parent/Child</v>
      </c>
      <c r="N712" s="2" t="s">
        <v>950</v>
      </c>
      <c r="O712" s="2">
        <v>49.504199999999997</v>
      </c>
      <c r="P712" s="1" t="str">
        <f t="shared" si="82"/>
        <v>High Fare</v>
      </c>
      <c r="Q712" s="2" t="s">
        <v>20</v>
      </c>
      <c r="R712" s="1" t="str">
        <f t="shared" si="83"/>
        <v>Cherbourg</v>
      </c>
    </row>
    <row r="713" spans="1:18" x14ac:dyDescent="0.3">
      <c r="A713" s="2">
        <v>712</v>
      </c>
      <c r="B713" s="4">
        <v>0</v>
      </c>
      <c r="C713" s="1" t="str">
        <f t="shared" si="77"/>
        <v>Dead</v>
      </c>
      <c r="D713" s="2">
        <v>1</v>
      </c>
      <c r="E713" s="1" t="str">
        <f t="shared" si="78"/>
        <v>First Class</v>
      </c>
      <c r="F713" s="2" t="s">
        <v>952</v>
      </c>
      <c r="G713" s="2" t="s">
        <v>13</v>
      </c>
      <c r="I713" s="1" t="str">
        <f t="shared" si="79"/>
        <v>No age</v>
      </c>
      <c r="J713" s="2">
        <v>0</v>
      </c>
      <c r="K713" s="1" t="str">
        <f t="shared" si="80"/>
        <v>No Sibling/Spouse</v>
      </c>
      <c r="L713" s="2">
        <v>0</v>
      </c>
      <c r="M713" s="1" t="str">
        <f t="shared" si="81"/>
        <v>No Parent/Child</v>
      </c>
      <c r="N713" s="2">
        <v>113028</v>
      </c>
      <c r="O713" s="2">
        <v>26.55</v>
      </c>
      <c r="P713" s="1" t="str">
        <f t="shared" si="82"/>
        <v>High Fare</v>
      </c>
      <c r="Q713" s="2" t="s">
        <v>15</v>
      </c>
      <c r="R713" s="1" t="str">
        <f t="shared" si="83"/>
        <v>Southampton</v>
      </c>
    </row>
    <row r="714" spans="1:18" x14ac:dyDescent="0.3">
      <c r="A714" s="2">
        <v>713</v>
      </c>
      <c r="B714" s="4">
        <v>1</v>
      </c>
      <c r="C714" s="1" t="str">
        <f t="shared" si="77"/>
        <v>Survived</v>
      </c>
      <c r="D714" s="2">
        <v>1</v>
      </c>
      <c r="E714" s="1" t="str">
        <f t="shared" si="78"/>
        <v>First Class</v>
      </c>
      <c r="F714" s="2" t="s">
        <v>953</v>
      </c>
      <c r="G714" s="2" t="s">
        <v>13</v>
      </c>
      <c r="H714" s="2">
        <v>48</v>
      </c>
      <c r="I714" s="1" t="str">
        <f t="shared" si="79"/>
        <v>Middle-aged Adult</v>
      </c>
      <c r="J714" s="2">
        <v>1</v>
      </c>
      <c r="K714" s="1" t="str">
        <f t="shared" si="80"/>
        <v>Got Sibling/Spouse</v>
      </c>
      <c r="L714" s="2">
        <v>0</v>
      </c>
      <c r="M714" s="1" t="str">
        <f t="shared" si="81"/>
        <v>No Parent/Child</v>
      </c>
      <c r="N714" s="2">
        <v>19996</v>
      </c>
      <c r="O714" s="2">
        <v>52</v>
      </c>
      <c r="P714" s="1" t="str">
        <f t="shared" si="82"/>
        <v>High Fare</v>
      </c>
      <c r="Q714" s="2" t="s">
        <v>15</v>
      </c>
      <c r="R714" s="1" t="str">
        <f t="shared" si="83"/>
        <v>Southampton</v>
      </c>
    </row>
    <row r="715" spans="1:18" x14ac:dyDescent="0.3">
      <c r="A715" s="2">
        <v>714</v>
      </c>
      <c r="B715" s="4">
        <v>0</v>
      </c>
      <c r="C715" s="1" t="str">
        <f t="shared" si="77"/>
        <v>Dead</v>
      </c>
      <c r="D715" s="2">
        <v>3</v>
      </c>
      <c r="E715" s="1" t="str">
        <f t="shared" si="78"/>
        <v>Third Class</v>
      </c>
      <c r="F715" s="2" t="s">
        <v>954</v>
      </c>
      <c r="G715" s="2" t="s">
        <v>13</v>
      </c>
      <c r="H715" s="2">
        <v>29</v>
      </c>
      <c r="I715" s="1" t="str">
        <f t="shared" si="79"/>
        <v>Young Adult</v>
      </c>
      <c r="J715" s="2">
        <v>0</v>
      </c>
      <c r="K715" s="1" t="str">
        <f t="shared" si="80"/>
        <v>No Sibling/Spouse</v>
      </c>
      <c r="L715" s="2">
        <v>0</v>
      </c>
      <c r="M715" s="1" t="str">
        <f t="shared" si="81"/>
        <v>No Parent/Child</v>
      </c>
      <c r="N715" s="2">
        <v>7545</v>
      </c>
      <c r="O715" s="2">
        <v>9.4832999999999998</v>
      </c>
      <c r="P715" s="1" t="str">
        <f t="shared" si="82"/>
        <v>Low Fare</v>
      </c>
      <c r="Q715" s="2" t="s">
        <v>15</v>
      </c>
      <c r="R715" s="1" t="str">
        <f t="shared" si="83"/>
        <v>Southampton</v>
      </c>
    </row>
    <row r="716" spans="1:18" x14ac:dyDescent="0.3">
      <c r="A716" s="2">
        <v>715</v>
      </c>
      <c r="B716" s="4">
        <v>0</v>
      </c>
      <c r="C716" s="1" t="str">
        <f t="shared" si="77"/>
        <v>Dead</v>
      </c>
      <c r="D716" s="2">
        <v>2</v>
      </c>
      <c r="E716" s="1" t="str">
        <f t="shared" si="78"/>
        <v>Second Class</v>
      </c>
      <c r="F716" s="2" t="s">
        <v>955</v>
      </c>
      <c r="G716" s="2" t="s">
        <v>13</v>
      </c>
      <c r="H716" s="2">
        <v>52</v>
      </c>
      <c r="I716" s="1" t="str">
        <f t="shared" si="79"/>
        <v>Elderly</v>
      </c>
      <c r="J716" s="2">
        <v>0</v>
      </c>
      <c r="K716" s="1" t="str">
        <f t="shared" si="80"/>
        <v>No Sibling/Spouse</v>
      </c>
      <c r="L716" s="2">
        <v>0</v>
      </c>
      <c r="M716" s="1" t="str">
        <f t="shared" si="81"/>
        <v>No Parent/Child</v>
      </c>
      <c r="N716" s="2">
        <v>250647</v>
      </c>
      <c r="O716" s="2">
        <v>13</v>
      </c>
      <c r="P716" s="1" t="str">
        <f t="shared" si="82"/>
        <v>Average Fare</v>
      </c>
      <c r="Q716" s="2" t="s">
        <v>15</v>
      </c>
      <c r="R716" s="1" t="str">
        <f t="shared" si="83"/>
        <v>Southampton</v>
      </c>
    </row>
    <row r="717" spans="1:18" x14ac:dyDescent="0.3">
      <c r="A717" s="2">
        <v>716</v>
      </c>
      <c r="B717" s="4">
        <v>0</v>
      </c>
      <c r="C717" s="1" t="str">
        <f t="shared" si="77"/>
        <v>Dead</v>
      </c>
      <c r="D717" s="2">
        <v>3</v>
      </c>
      <c r="E717" s="1" t="str">
        <f t="shared" si="78"/>
        <v>Third Class</v>
      </c>
      <c r="F717" s="2" t="s">
        <v>956</v>
      </c>
      <c r="G717" s="2" t="s">
        <v>13</v>
      </c>
      <c r="H717" s="2">
        <v>19</v>
      </c>
      <c r="I717" s="1" t="str">
        <f t="shared" si="79"/>
        <v>Young Adult</v>
      </c>
      <c r="J717" s="2">
        <v>0</v>
      </c>
      <c r="K717" s="1" t="str">
        <f t="shared" si="80"/>
        <v>No Sibling/Spouse</v>
      </c>
      <c r="L717" s="2">
        <v>0</v>
      </c>
      <c r="M717" s="1" t="str">
        <f t="shared" si="81"/>
        <v>No Parent/Child</v>
      </c>
      <c r="N717" s="2">
        <v>348124</v>
      </c>
      <c r="O717" s="2">
        <v>7.65</v>
      </c>
      <c r="P717" s="1" t="str">
        <f t="shared" si="82"/>
        <v>Low Fare</v>
      </c>
      <c r="Q717" s="2" t="s">
        <v>15</v>
      </c>
      <c r="R717" s="1" t="str">
        <f t="shared" si="83"/>
        <v>Southampton</v>
      </c>
    </row>
    <row r="718" spans="1:18" x14ac:dyDescent="0.3">
      <c r="A718" s="2">
        <v>717</v>
      </c>
      <c r="B718" s="4">
        <v>1</v>
      </c>
      <c r="C718" s="1" t="str">
        <f t="shared" si="77"/>
        <v>Survived</v>
      </c>
      <c r="D718" s="2">
        <v>1</v>
      </c>
      <c r="E718" s="1" t="str">
        <f t="shared" si="78"/>
        <v>First Class</v>
      </c>
      <c r="F718" s="2" t="s">
        <v>957</v>
      </c>
      <c r="G718" s="2" t="s">
        <v>17</v>
      </c>
      <c r="H718" s="2">
        <v>38</v>
      </c>
      <c r="I718" s="1" t="str">
        <f t="shared" si="79"/>
        <v>Middle-aged Adult</v>
      </c>
      <c r="J718" s="2">
        <v>0</v>
      </c>
      <c r="K718" s="1" t="str">
        <f t="shared" si="80"/>
        <v>No Sibling/Spouse</v>
      </c>
      <c r="L718" s="2">
        <v>0</v>
      </c>
      <c r="M718" s="1" t="str">
        <f t="shared" si="81"/>
        <v>No Parent/Child</v>
      </c>
      <c r="N718" s="2" t="s">
        <v>538</v>
      </c>
      <c r="O718" s="2">
        <v>227.52500000000001</v>
      </c>
      <c r="P718" s="1" t="str">
        <f t="shared" si="82"/>
        <v>High Fare</v>
      </c>
      <c r="Q718" s="2" t="s">
        <v>20</v>
      </c>
      <c r="R718" s="1" t="str">
        <f t="shared" si="83"/>
        <v>Cherbourg</v>
      </c>
    </row>
    <row r="719" spans="1:18" x14ac:dyDescent="0.3">
      <c r="A719" s="2">
        <v>718</v>
      </c>
      <c r="B719" s="4">
        <v>1</v>
      </c>
      <c r="C719" s="1" t="str">
        <f t="shared" si="77"/>
        <v>Survived</v>
      </c>
      <c r="D719" s="2">
        <v>2</v>
      </c>
      <c r="E719" s="1" t="str">
        <f t="shared" si="78"/>
        <v>Second Class</v>
      </c>
      <c r="F719" s="2" t="s">
        <v>1218</v>
      </c>
      <c r="G719" s="2" t="s">
        <v>17</v>
      </c>
      <c r="H719" s="2">
        <v>27</v>
      </c>
      <c r="I719" s="1" t="str">
        <f t="shared" si="79"/>
        <v>Young Adult</v>
      </c>
      <c r="J719" s="2">
        <v>0</v>
      </c>
      <c r="K719" s="1" t="str">
        <f t="shared" si="80"/>
        <v>No Sibling/Spouse</v>
      </c>
      <c r="L719" s="2">
        <v>0</v>
      </c>
      <c r="M719" s="1" t="str">
        <f t="shared" si="81"/>
        <v>No Parent/Child</v>
      </c>
      <c r="N719" s="2">
        <v>34218</v>
      </c>
      <c r="O719" s="2">
        <v>10.5</v>
      </c>
      <c r="P719" s="1" t="str">
        <f t="shared" si="82"/>
        <v>Average Fare</v>
      </c>
      <c r="Q719" s="2" t="s">
        <v>15</v>
      </c>
      <c r="R719" s="1" t="str">
        <f t="shared" si="83"/>
        <v>Southampton</v>
      </c>
    </row>
    <row r="720" spans="1:18" x14ac:dyDescent="0.3">
      <c r="A720" s="2">
        <v>719</v>
      </c>
      <c r="B720" s="4">
        <v>0</v>
      </c>
      <c r="C720" s="1" t="str">
        <f t="shared" si="77"/>
        <v>Dead</v>
      </c>
      <c r="D720" s="2">
        <v>3</v>
      </c>
      <c r="E720" s="1" t="str">
        <f t="shared" si="78"/>
        <v>Third Class</v>
      </c>
      <c r="F720" s="2" t="s">
        <v>959</v>
      </c>
      <c r="G720" s="2" t="s">
        <v>13</v>
      </c>
      <c r="I720" s="1" t="str">
        <f t="shared" si="79"/>
        <v>No age</v>
      </c>
      <c r="J720" s="2">
        <v>0</v>
      </c>
      <c r="K720" s="1" t="str">
        <f t="shared" si="80"/>
        <v>No Sibling/Spouse</v>
      </c>
      <c r="L720" s="2">
        <v>0</v>
      </c>
      <c r="M720" s="1" t="str">
        <f t="shared" si="81"/>
        <v>No Parent/Child</v>
      </c>
      <c r="N720" s="2">
        <v>36568</v>
      </c>
      <c r="O720" s="2">
        <v>15.5</v>
      </c>
      <c r="P720" s="1" t="str">
        <f t="shared" si="82"/>
        <v>Average Fare</v>
      </c>
      <c r="Q720" s="2" t="s">
        <v>27</v>
      </c>
      <c r="R720" s="1" t="str">
        <f t="shared" si="83"/>
        <v>Queenstown</v>
      </c>
    </row>
    <row r="721" spans="1:18" x14ac:dyDescent="0.3">
      <c r="A721" s="2">
        <v>720</v>
      </c>
      <c r="B721" s="4">
        <v>0</v>
      </c>
      <c r="C721" s="1" t="str">
        <f t="shared" si="77"/>
        <v>Dead</v>
      </c>
      <c r="D721" s="2">
        <v>3</v>
      </c>
      <c r="E721" s="1" t="str">
        <f t="shared" si="78"/>
        <v>Third Class</v>
      </c>
      <c r="F721" s="2" t="s">
        <v>960</v>
      </c>
      <c r="G721" s="2" t="s">
        <v>13</v>
      </c>
      <c r="H721" s="2">
        <v>33</v>
      </c>
      <c r="I721" s="1" t="str">
        <f t="shared" si="79"/>
        <v>Young Adult</v>
      </c>
      <c r="J721" s="2">
        <v>0</v>
      </c>
      <c r="K721" s="1" t="str">
        <f t="shared" si="80"/>
        <v>No Sibling/Spouse</v>
      </c>
      <c r="L721" s="2">
        <v>0</v>
      </c>
      <c r="M721" s="1" t="str">
        <f t="shared" si="81"/>
        <v>No Parent/Child</v>
      </c>
      <c r="N721" s="2">
        <v>347062</v>
      </c>
      <c r="O721" s="2">
        <v>7.7750000000000004</v>
      </c>
      <c r="P721" s="1" t="str">
        <f t="shared" si="82"/>
        <v>Low Fare</v>
      </c>
      <c r="Q721" s="2" t="s">
        <v>15</v>
      </c>
      <c r="R721" s="1" t="str">
        <f t="shared" si="83"/>
        <v>Southampton</v>
      </c>
    </row>
    <row r="722" spans="1:18" x14ac:dyDescent="0.3">
      <c r="A722" s="2">
        <v>721</v>
      </c>
      <c r="B722" s="4">
        <v>1</v>
      </c>
      <c r="C722" s="1" t="str">
        <f t="shared" si="77"/>
        <v>Survived</v>
      </c>
      <c r="D722" s="2">
        <v>2</v>
      </c>
      <c r="E722" s="1" t="str">
        <f t="shared" si="78"/>
        <v>Second Class</v>
      </c>
      <c r="F722" s="2" t="s">
        <v>1188</v>
      </c>
      <c r="G722" s="2" t="s">
        <v>17</v>
      </c>
      <c r="H722" s="2">
        <v>6</v>
      </c>
      <c r="I722" s="1" t="str">
        <f t="shared" si="79"/>
        <v>Young Adult</v>
      </c>
      <c r="J722" s="2">
        <v>0</v>
      </c>
      <c r="K722" s="1" t="str">
        <f t="shared" si="80"/>
        <v>No Sibling/Spouse</v>
      </c>
      <c r="L722" s="2">
        <v>1</v>
      </c>
      <c r="M722" s="1" t="str">
        <f t="shared" si="81"/>
        <v>Got Parent/Child</v>
      </c>
      <c r="N722" s="2">
        <v>248727</v>
      </c>
      <c r="O722" s="2">
        <v>33</v>
      </c>
      <c r="P722" s="1" t="str">
        <f t="shared" si="82"/>
        <v>High Fare</v>
      </c>
      <c r="Q722" s="2" t="s">
        <v>15</v>
      </c>
      <c r="R722" s="1" t="str">
        <f t="shared" si="83"/>
        <v>Southampton</v>
      </c>
    </row>
    <row r="723" spans="1:18" x14ac:dyDescent="0.3">
      <c r="A723" s="2">
        <v>722</v>
      </c>
      <c r="B723" s="4">
        <v>0</v>
      </c>
      <c r="C723" s="1" t="str">
        <f t="shared" si="77"/>
        <v>Dead</v>
      </c>
      <c r="D723" s="2">
        <v>3</v>
      </c>
      <c r="E723" s="1" t="str">
        <f t="shared" si="78"/>
        <v>Third Class</v>
      </c>
      <c r="F723" s="2" t="s">
        <v>961</v>
      </c>
      <c r="G723" s="2" t="s">
        <v>13</v>
      </c>
      <c r="H723" s="2">
        <v>17</v>
      </c>
      <c r="I723" s="1" t="str">
        <f t="shared" si="79"/>
        <v>Young Adult</v>
      </c>
      <c r="J723" s="2">
        <v>1</v>
      </c>
      <c r="K723" s="1" t="str">
        <f t="shared" si="80"/>
        <v>Got Sibling/Spouse</v>
      </c>
      <c r="L723" s="2">
        <v>0</v>
      </c>
      <c r="M723" s="1" t="str">
        <f t="shared" si="81"/>
        <v>No Parent/Child</v>
      </c>
      <c r="N723" s="2">
        <v>350048</v>
      </c>
      <c r="O723" s="2">
        <v>7.0541999999999998</v>
      </c>
      <c r="P723" s="1" t="str">
        <f t="shared" si="82"/>
        <v>Low Fare</v>
      </c>
      <c r="Q723" s="2" t="s">
        <v>15</v>
      </c>
      <c r="R723" s="1" t="str">
        <f t="shared" si="83"/>
        <v>Southampton</v>
      </c>
    </row>
    <row r="724" spans="1:18" x14ac:dyDescent="0.3">
      <c r="A724" s="2">
        <v>723</v>
      </c>
      <c r="B724" s="4">
        <v>0</v>
      </c>
      <c r="C724" s="1" t="str">
        <f t="shared" si="77"/>
        <v>Dead</v>
      </c>
      <c r="D724" s="2">
        <v>2</v>
      </c>
      <c r="E724" s="1" t="str">
        <f t="shared" si="78"/>
        <v>Second Class</v>
      </c>
      <c r="F724" s="2" t="s">
        <v>962</v>
      </c>
      <c r="G724" s="2" t="s">
        <v>13</v>
      </c>
      <c r="H724" s="2">
        <v>34</v>
      </c>
      <c r="I724" s="1" t="str">
        <f t="shared" si="79"/>
        <v>Young Adult</v>
      </c>
      <c r="J724" s="2">
        <v>0</v>
      </c>
      <c r="K724" s="1" t="str">
        <f t="shared" si="80"/>
        <v>No Sibling/Spouse</v>
      </c>
      <c r="L724" s="2">
        <v>0</v>
      </c>
      <c r="M724" s="1" t="str">
        <f t="shared" si="81"/>
        <v>No Parent/Child</v>
      </c>
      <c r="N724" s="2">
        <v>12233</v>
      </c>
      <c r="O724" s="2">
        <v>13</v>
      </c>
      <c r="P724" s="1" t="str">
        <f t="shared" si="82"/>
        <v>Average Fare</v>
      </c>
      <c r="Q724" s="2" t="s">
        <v>15</v>
      </c>
      <c r="R724" s="1" t="str">
        <f t="shared" si="83"/>
        <v>Southampton</v>
      </c>
    </row>
    <row r="725" spans="1:18" x14ac:dyDescent="0.3">
      <c r="A725" s="2">
        <v>724</v>
      </c>
      <c r="B725" s="4">
        <v>0</v>
      </c>
      <c r="C725" s="1" t="str">
        <f t="shared" si="77"/>
        <v>Dead</v>
      </c>
      <c r="D725" s="2">
        <v>2</v>
      </c>
      <c r="E725" s="1" t="str">
        <f t="shared" si="78"/>
        <v>Second Class</v>
      </c>
      <c r="F725" s="2" t="s">
        <v>963</v>
      </c>
      <c r="G725" s="2" t="s">
        <v>13</v>
      </c>
      <c r="H725" s="2">
        <v>50</v>
      </c>
      <c r="I725" s="1" t="str">
        <f t="shared" si="79"/>
        <v>Elderly</v>
      </c>
      <c r="J725" s="2">
        <v>0</v>
      </c>
      <c r="K725" s="1" t="str">
        <f t="shared" si="80"/>
        <v>No Sibling/Spouse</v>
      </c>
      <c r="L725" s="2">
        <v>0</v>
      </c>
      <c r="M725" s="1" t="str">
        <f t="shared" si="81"/>
        <v>No Parent/Child</v>
      </c>
      <c r="N725" s="2">
        <v>250643</v>
      </c>
      <c r="O725" s="2">
        <v>13</v>
      </c>
      <c r="P725" s="1" t="str">
        <f t="shared" si="82"/>
        <v>Average Fare</v>
      </c>
      <c r="Q725" s="2" t="s">
        <v>15</v>
      </c>
      <c r="R725" s="1" t="str">
        <f t="shared" si="83"/>
        <v>Southampton</v>
      </c>
    </row>
    <row r="726" spans="1:18" x14ac:dyDescent="0.3">
      <c r="A726" s="2">
        <v>725</v>
      </c>
      <c r="B726" s="4">
        <v>1</v>
      </c>
      <c r="C726" s="1" t="str">
        <f t="shared" si="77"/>
        <v>Survived</v>
      </c>
      <c r="D726" s="2">
        <v>1</v>
      </c>
      <c r="E726" s="1" t="str">
        <f t="shared" si="78"/>
        <v>First Class</v>
      </c>
      <c r="F726" s="2" t="s">
        <v>964</v>
      </c>
      <c r="G726" s="2" t="s">
        <v>13</v>
      </c>
      <c r="H726" s="2">
        <v>27</v>
      </c>
      <c r="I726" s="1" t="str">
        <f t="shared" si="79"/>
        <v>Young Adult</v>
      </c>
      <c r="J726" s="2">
        <v>1</v>
      </c>
      <c r="K726" s="1" t="str">
        <f t="shared" si="80"/>
        <v>Got Sibling/Spouse</v>
      </c>
      <c r="L726" s="2">
        <v>0</v>
      </c>
      <c r="M726" s="1" t="str">
        <f t="shared" si="81"/>
        <v>No Parent/Child</v>
      </c>
      <c r="N726" s="2">
        <v>113806</v>
      </c>
      <c r="O726" s="2">
        <v>53.1</v>
      </c>
      <c r="P726" s="1" t="str">
        <f t="shared" si="82"/>
        <v>High Fare</v>
      </c>
      <c r="Q726" s="2" t="s">
        <v>15</v>
      </c>
      <c r="R726" s="1" t="str">
        <f t="shared" si="83"/>
        <v>Southampton</v>
      </c>
    </row>
    <row r="727" spans="1:18" x14ac:dyDescent="0.3">
      <c r="A727" s="2">
        <v>726</v>
      </c>
      <c r="B727" s="4">
        <v>0</v>
      </c>
      <c r="C727" s="1" t="str">
        <f t="shared" si="77"/>
        <v>Dead</v>
      </c>
      <c r="D727" s="2">
        <v>3</v>
      </c>
      <c r="E727" s="1" t="str">
        <f t="shared" si="78"/>
        <v>Third Class</v>
      </c>
      <c r="F727" s="2" t="s">
        <v>966</v>
      </c>
      <c r="G727" s="2" t="s">
        <v>13</v>
      </c>
      <c r="H727" s="2">
        <v>20</v>
      </c>
      <c r="I727" s="1" t="str">
        <f t="shared" si="79"/>
        <v>Young Adult</v>
      </c>
      <c r="J727" s="2">
        <v>0</v>
      </c>
      <c r="K727" s="1" t="str">
        <f t="shared" si="80"/>
        <v>No Sibling/Spouse</v>
      </c>
      <c r="L727" s="2">
        <v>0</v>
      </c>
      <c r="M727" s="1" t="str">
        <f t="shared" si="81"/>
        <v>No Parent/Child</v>
      </c>
      <c r="N727" s="2">
        <v>315094</v>
      </c>
      <c r="O727" s="2">
        <v>8.6624999999999996</v>
      </c>
      <c r="P727" s="1" t="str">
        <f t="shared" si="82"/>
        <v>Low Fare</v>
      </c>
      <c r="Q727" s="2" t="s">
        <v>15</v>
      </c>
      <c r="R727" s="1" t="str">
        <f t="shared" si="83"/>
        <v>Southampton</v>
      </c>
    </row>
    <row r="728" spans="1:18" x14ac:dyDescent="0.3">
      <c r="A728" s="2">
        <v>727</v>
      </c>
      <c r="B728" s="4">
        <v>1</v>
      </c>
      <c r="C728" s="1" t="str">
        <f t="shared" si="77"/>
        <v>Survived</v>
      </c>
      <c r="D728" s="2">
        <v>2</v>
      </c>
      <c r="E728" s="1" t="str">
        <f t="shared" si="78"/>
        <v>Second Class</v>
      </c>
      <c r="F728" s="2" t="s">
        <v>967</v>
      </c>
      <c r="G728" s="2" t="s">
        <v>17</v>
      </c>
      <c r="H728" s="2">
        <v>30</v>
      </c>
      <c r="I728" s="1" t="str">
        <f t="shared" si="79"/>
        <v>Young Adult</v>
      </c>
      <c r="J728" s="2">
        <v>3</v>
      </c>
      <c r="K728" s="1" t="str">
        <f t="shared" si="80"/>
        <v>Got Sibling/Spouse</v>
      </c>
      <c r="L728" s="2">
        <v>0</v>
      </c>
      <c r="M728" s="1" t="str">
        <f t="shared" si="81"/>
        <v>No Parent/Child</v>
      </c>
      <c r="N728" s="2">
        <v>31027</v>
      </c>
      <c r="O728" s="2">
        <v>21</v>
      </c>
      <c r="P728" s="1" t="str">
        <f t="shared" si="82"/>
        <v>High Fare</v>
      </c>
      <c r="Q728" s="2" t="s">
        <v>15</v>
      </c>
      <c r="R728" s="1" t="str">
        <f t="shared" si="83"/>
        <v>Southampton</v>
      </c>
    </row>
    <row r="729" spans="1:18" x14ac:dyDescent="0.3">
      <c r="A729" s="2">
        <v>728</v>
      </c>
      <c r="B729" s="4">
        <v>1</v>
      </c>
      <c r="C729" s="1" t="str">
        <f t="shared" si="77"/>
        <v>Survived</v>
      </c>
      <c r="D729" s="2">
        <v>3</v>
      </c>
      <c r="E729" s="1" t="str">
        <f t="shared" si="78"/>
        <v>Third Class</v>
      </c>
      <c r="F729" s="2" t="s">
        <v>968</v>
      </c>
      <c r="G729" s="2" t="s">
        <v>17</v>
      </c>
      <c r="I729" s="1" t="str">
        <f t="shared" si="79"/>
        <v>No age</v>
      </c>
      <c r="J729" s="2">
        <v>0</v>
      </c>
      <c r="K729" s="1" t="str">
        <f t="shared" si="80"/>
        <v>No Sibling/Spouse</v>
      </c>
      <c r="L729" s="2">
        <v>0</v>
      </c>
      <c r="M729" s="1" t="str">
        <f t="shared" si="81"/>
        <v>No Parent/Child</v>
      </c>
      <c r="N729" s="2">
        <v>36866</v>
      </c>
      <c r="O729" s="2">
        <v>7.7374999999999998</v>
      </c>
      <c r="P729" s="1" t="str">
        <f t="shared" si="82"/>
        <v>Low Fare</v>
      </c>
      <c r="Q729" s="2" t="s">
        <v>27</v>
      </c>
      <c r="R729" s="1" t="str">
        <f t="shared" si="83"/>
        <v>Queenstown</v>
      </c>
    </row>
    <row r="730" spans="1:18" x14ac:dyDescent="0.3">
      <c r="A730" s="2">
        <v>729</v>
      </c>
      <c r="B730" s="4">
        <v>0</v>
      </c>
      <c r="C730" s="1" t="str">
        <f t="shared" si="77"/>
        <v>Dead</v>
      </c>
      <c r="D730" s="2">
        <v>2</v>
      </c>
      <c r="E730" s="1" t="str">
        <f t="shared" si="78"/>
        <v>Second Class</v>
      </c>
      <c r="F730" s="2" t="s">
        <v>969</v>
      </c>
      <c r="G730" s="2" t="s">
        <v>13</v>
      </c>
      <c r="H730" s="2">
        <v>25</v>
      </c>
      <c r="I730" s="1" t="str">
        <f t="shared" si="79"/>
        <v>Young Adult</v>
      </c>
      <c r="J730" s="2">
        <v>1</v>
      </c>
      <c r="K730" s="1" t="str">
        <f t="shared" si="80"/>
        <v>Got Sibling/Spouse</v>
      </c>
      <c r="L730" s="2">
        <v>0</v>
      </c>
      <c r="M730" s="1" t="str">
        <f t="shared" si="81"/>
        <v>No Parent/Child</v>
      </c>
      <c r="N730" s="2">
        <v>236853</v>
      </c>
      <c r="O730" s="2">
        <v>26</v>
      </c>
      <c r="P730" s="1" t="str">
        <f t="shared" si="82"/>
        <v>High Fare</v>
      </c>
      <c r="Q730" s="2" t="s">
        <v>15</v>
      </c>
      <c r="R730" s="1" t="str">
        <f t="shared" si="83"/>
        <v>Southampton</v>
      </c>
    </row>
    <row r="731" spans="1:18" x14ac:dyDescent="0.3">
      <c r="A731" s="2">
        <v>730</v>
      </c>
      <c r="B731" s="4">
        <v>0</v>
      </c>
      <c r="C731" s="1" t="str">
        <f t="shared" si="77"/>
        <v>Dead</v>
      </c>
      <c r="D731" s="2">
        <v>3</v>
      </c>
      <c r="E731" s="1" t="str">
        <f t="shared" si="78"/>
        <v>Third Class</v>
      </c>
      <c r="F731" s="2" t="s">
        <v>970</v>
      </c>
      <c r="G731" s="2" t="s">
        <v>17</v>
      </c>
      <c r="H731" s="2">
        <v>25</v>
      </c>
      <c r="I731" s="1" t="str">
        <f t="shared" si="79"/>
        <v>Young Adult</v>
      </c>
      <c r="J731" s="2">
        <v>1</v>
      </c>
      <c r="K731" s="1" t="str">
        <f t="shared" si="80"/>
        <v>Got Sibling/Spouse</v>
      </c>
      <c r="L731" s="2">
        <v>0</v>
      </c>
      <c r="M731" s="1" t="str">
        <f t="shared" si="81"/>
        <v>No Parent/Child</v>
      </c>
      <c r="N731" s="2" t="s">
        <v>971</v>
      </c>
      <c r="O731" s="2">
        <v>7.9249999999999998</v>
      </c>
      <c r="P731" s="1" t="str">
        <f t="shared" si="82"/>
        <v>Low Fare</v>
      </c>
      <c r="Q731" s="2" t="s">
        <v>15</v>
      </c>
      <c r="R731" s="1" t="str">
        <f t="shared" si="83"/>
        <v>Southampton</v>
      </c>
    </row>
    <row r="732" spans="1:18" x14ac:dyDescent="0.3">
      <c r="A732" s="2">
        <v>731</v>
      </c>
      <c r="B732" s="4">
        <v>1</v>
      </c>
      <c r="C732" s="1" t="str">
        <f t="shared" si="77"/>
        <v>Survived</v>
      </c>
      <c r="D732" s="2">
        <v>1</v>
      </c>
      <c r="E732" s="1" t="str">
        <f t="shared" si="78"/>
        <v>First Class</v>
      </c>
      <c r="F732" s="2" t="s">
        <v>972</v>
      </c>
      <c r="G732" s="2" t="s">
        <v>17</v>
      </c>
      <c r="H732" s="2">
        <v>29</v>
      </c>
      <c r="I732" s="1" t="str">
        <f t="shared" si="79"/>
        <v>Young Adult</v>
      </c>
      <c r="J732" s="2">
        <v>0</v>
      </c>
      <c r="K732" s="1" t="str">
        <f t="shared" si="80"/>
        <v>No Sibling/Spouse</v>
      </c>
      <c r="L732" s="2">
        <v>0</v>
      </c>
      <c r="M732" s="1" t="str">
        <f t="shared" si="81"/>
        <v>No Parent/Child</v>
      </c>
      <c r="N732" s="2">
        <v>24160</v>
      </c>
      <c r="O732" s="2">
        <v>211.33750000000001</v>
      </c>
      <c r="P732" s="1" t="str">
        <f t="shared" si="82"/>
        <v>High Fare</v>
      </c>
      <c r="Q732" s="2" t="s">
        <v>15</v>
      </c>
      <c r="R732" s="1" t="str">
        <f t="shared" si="83"/>
        <v>Southampton</v>
      </c>
    </row>
    <row r="733" spans="1:18" x14ac:dyDescent="0.3">
      <c r="A733" s="2">
        <v>732</v>
      </c>
      <c r="B733" s="4">
        <v>0</v>
      </c>
      <c r="C733" s="1" t="str">
        <f t="shared" si="77"/>
        <v>Dead</v>
      </c>
      <c r="D733" s="2">
        <v>3</v>
      </c>
      <c r="E733" s="1" t="str">
        <f t="shared" si="78"/>
        <v>Third Class</v>
      </c>
      <c r="F733" s="2" t="s">
        <v>973</v>
      </c>
      <c r="G733" s="2" t="s">
        <v>13</v>
      </c>
      <c r="H733" s="2">
        <v>11</v>
      </c>
      <c r="I733" s="1" t="str">
        <f t="shared" si="79"/>
        <v>Young Adult</v>
      </c>
      <c r="J733" s="2">
        <v>0</v>
      </c>
      <c r="K733" s="1" t="str">
        <f t="shared" si="80"/>
        <v>No Sibling/Spouse</v>
      </c>
      <c r="L733" s="2">
        <v>0</v>
      </c>
      <c r="M733" s="1" t="str">
        <f t="shared" si="81"/>
        <v>No Parent/Child</v>
      </c>
      <c r="N733" s="2">
        <v>2699</v>
      </c>
      <c r="O733" s="2">
        <v>18.787500000000001</v>
      </c>
      <c r="P733" s="1" t="str">
        <f t="shared" si="82"/>
        <v>Average Fare</v>
      </c>
      <c r="Q733" s="2" t="s">
        <v>20</v>
      </c>
      <c r="R733" s="1" t="str">
        <f t="shared" si="83"/>
        <v>Cherbourg</v>
      </c>
    </row>
    <row r="734" spans="1:18" x14ac:dyDescent="0.3">
      <c r="A734" s="2">
        <v>733</v>
      </c>
      <c r="B734" s="4">
        <v>0</v>
      </c>
      <c r="C734" s="1" t="str">
        <f t="shared" si="77"/>
        <v>Dead</v>
      </c>
      <c r="D734" s="2">
        <v>2</v>
      </c>
      <c r="E734" s="1" t="str">
        <f t="shared" si="78"/>
        <v>Second Class</v>
      </c>
      <c r="F734" s="2" t="s">
        <v>974</v>
      </c>
      <c r="G734" s="2" t="s">
        <v>13</v>
      </c>
      <c r="I734" s="1" t="str">
        <f t="shared" si="79"/>
        <v>No age</v>
      </c>
      <c r="J734" s="2">
        <v>0</v>
      </c>
      <c r="K734" s="1" t="str">
        <f t="shared" si="80"/>
        <v>No Sibling/Spouse</v>
      </c>
      <c r="L734" s="2">
        <v>0</v>
      </c>
      <c r="M734" s="1" t="str">
        <f t="shared" si="81"/>
        <v>No Parent/Child</v>
      </c>
      <c r="N734" s="2">
        <v>239855</v>
      </c>
      <c r="O734" s="2">
        <v>0</v>
      </c>
      <c r="P734" s="1" t="str">
        <f t="shared" si="82"/>
        <v>Low Fare</v>
      </c>
      <c r="Q734" s="2" t="s">
        <v>15</v>
      </c>
      <c r="R734" s="1" t="str">
        <f t="shared" si="83"/>
        <v>Southampton</v>
      </c>
    </row>
    <row r="735" spans="1:18" x14ac:dyDescent="0.3">
      <c r="A735" s="2">
        <v>734</v>
      </c>
      <c r="B735" s="4">
        <v>0</v>
      </c>
      <c r="C735" s="1" t="str">
        <f t="shared" si="77"/>
        <v>Dead</v>
      </c>
      <c r="D735" s="2">
        <v>2</v>
      </c>
      <c r="E735" s="1" t="str">
        <f t="shared" si="78"/>
        <v>Second Class</v>
      </c>
      <c r="F735" s="2" t="s">
        <v>975</v>
      </c>
      <c r="G735" s="2" t="s">
        <v>13</v>
      </c>
      <c r="H735" s="2">
        <v>23</v>
      </c>
      <c r="I735" s="1" t="str">
        <f t="shared" si="79"/>
        <v>Young Adult</v>
      </c>
      <c r="J735" s="2">
        <v>0</v>
      </c>
      <c r="K735" s="1" t="str">
        <f t="shared" si="80"/>
        <v>No Sibling/Spouse</v>
      </c>
      <c r="L735" s="2">
        <v>0</v>
      </c>
      <c r="M735" s="1" t="str">
        <f t="shared" si="81"/>
        <v>No Parent/Child</v>
      </c>
      <c r="N735" s="2">
        <v>28425</v>
      </c>
      <c r="O735" s="2">
        <v>13</v>
      </c>
      <c r="P735" s="1" t="str">
        <f t="shared" si="82"/>
        <v>Average Fare</v>
      </c>
      <c r="Q735" s="2" t="s">
        <v>15</v>
      </c>
      <c r="R735" s="1" t="str">
        <f t="shared" si="83"/>
        <v>Southampton</v>
      </c>
    </row>
    <row r="736" spans="1:18" x14ac:dyDescent="0.3">
      <c r="A736" s="2">
        <v>735</v>
      </c>
      <c r="B736" s="4">
        <v>0</v>
      </c>
      <c r="C736" s="1" t="str">
        <f t="shared" si="77"/>
        <v>Dead</v>
      </c>
      <c r="D736" s="2">
        <v>2</v>
      </c>
      <c r="E736" s="1" t="str">
        <f t="shared" si="78"/>
        <v>Second Class</v>
      </c>
      <c r="F736" s="2" t="s">
        <v>976</v>
      </c>
      <c r="G736" s="2" t="s">
        <v>13</v>
      </c>
      <c r="H736" s="2">
        <v>23</v>
      </c>
      <c r="I736" s="1" t="str">
        <f t="shared" si="79"/>
        <v>Young Adult</v>
      </c>
      <c r="J736" s="2">
        <v>0</v>
      </c>
      <c r="K736" s="1" t="str">
        <f t="shared" si="80"/>
        <v>No Sibling/Spouse</v>
      </c>
      <c r="L736" s="2">
        <v>0</v>
      </c>
      <c r="M736" s="1" t="str">
        <f t="shared" si="81"/>
        <v>No Parent/Child</v>
      </c>
      <c r="N736" s="2">
        <v>233639</v>
      </c>
      <c r="O736" s="2">
        <v>13</v>
      </c>
      <c r="P736" s="1" t="str">
        <f t="shared" si="82"/>
        <v>Average Fare</v>
      </c>
      <c r="Q736" s="2" t="s">
        <v>15</v>
      </c>
      <c r="R736" s="1" t="str">
        <f t="shared" si="83"/>
        <v>Southampton</v>
      </c>
    </row>
    <row r="737" spans="1:18" x14ac:dyDescent="0.3">
      <c r="A737" s="2">
        <v>736</v>
      </c>
      <c r="B737" s="4">
        <v>0</v>
      </c>
      <c r="C737" s="1" t="str">
        <f t="shared" si="77"/>
        <v>Dead</v>
      </c>
      <c r="D737" s="2">
        <v>3</v>
      </c>
      <c r="E737" s="1" t="str">
        <f t="shared" si="78"/>
        <v>Third Class</v>
      </c>
      <c r="F737" s="2" t="s">
        <v>977</v>
      </c>
      <c r="G737" s="2" t="s">
        <v>13</v>
      </c>
      <c r="H737" s="2">
        <v>28.5</v>
      </c>
      <c r="I737" s="1" t="str">
        <f t="shared" si="79"/>
        <v>Young Adult</v>
      </c>
      <c r="J737" s="2">
        <v>0</v>
      </c>
      <c r="K737" s="1" t="str">
        <f t="shared" si="80"/>
        <v>No Sibling/Spouse</v>
      </c>
      <c r="L737" s="2">
        <v>0</v>
      </c>
      <c r="M737" s="1" t="str">
        <f t="shared" si="81"/>
        <v>No Parent/Child</v>
      </c>
      <c r="N737" s="2">
        <v>54636</v>
      </c>
      <c r="O737" s="2">
        <v>16.100000000000001</v>
      </c>
      <c r="P737" s="1" t="str">
        <f t="shared" si="82"/>
        <v>Average Fare</v>
      </c>
      <c r="Q737" s="2" t="s">
        <v>15</v>
      </c>
      <c r="R737" s="1" t="str">
        <f t="shared" si="83"/>
        <v>Southampton</v>
      </c>
    </row>
    <row r="738" spans="1:18" x14ac:dyDescent="0.3">
      <c r="A738" s="2">
        <v>737</v>
      </c>
      <c r="B738" s="4">
        <v>0</v>
      </c>
      <c r="C738" s="1" t="str">
        <f t="shared" si="77"/>
        <v>Dead</v>
      </c>
      <c r="D738" s="2">
        <v>3</v>
      </c>
      <c r="E738" s="1" t="str">
        <f t="shared" si="78"/>
        <v>Third Class</v>
      </c>
      <c r="F738" s="2" t="s">
        <v>978</v>
      </c>
      <c r="G738" s="2" t="s">
        <v>17</v>
      </c>
      <c r="H738" s="2">
        <v>48</v>
      </c>
      <c r="I738" s="1" t="str">
        <f t="shared" si="79"/>
        <v>Middle-aged Adult</v>
      </c>
      <c r="J738" s="2">
        <v>1</v>
      </c>
      <c r="K738" s="1" t="str">
        <f t="shared" si="80"/>
        <v>Got Sibling/Spouse</v>
      </c>
      <c r="L738" s="2">
        <v>3</v>
      </c>
      <c r="M738" s="1" t="str">
        <f t="shared" si="81"/>
        <v>Got Parent/Child</v>
      </c>
      <c r="N738" s="2" t="s">
        <v>140</v>
      </c>
      <c r="O738" s="2">
        <v>34.375</v>
      </c>
      <c r="P738" s="1" t="str">
        <f t="shared" si="82"/>
        <v>High Fare</v>
      </c>
      <c r="Q738" s="2" t="s">
        <v>15</v>
      </c>
      <c r="R738" s="1" t="str">
        <f t="shared" si="83"/>
        <v>Southampton</v>
      </c>
    </row>
    <row r="739" spans="1:18" x14ac:dyDescent="0.3">
      <c r="A739" s="2">
        <v>738</v>
      </c>
      <c r="B739" s="4">
        <v>1</v>
      </c>
      <c r="C739" s="1" t="str">
        <f t="shared" si="77"/>
        <v>Survived</v>
      </c>
      <c r="D739" s="2">
        <v>1</v>
      </c>
      <c r="E739" s="1" t="str">
        <f t="shared" si="78"/>
        <v>First Class</v>
      </c>
      <c r="F739" s="2" t="s">
        <v>979</v>
      </c>
      <c r="G739" s="2" t="s">
        <v>13</v>
      </c>
      <c r="H739" s="2">
        <v>35</v>
      </c>
      <c r="I739" s="1" t="str">
        <f t="shared" si="79"/>
        <v>Middle-aged Adult</v>
      </c>
      <c r="J739" s="2">
        <v>0</v>
      </c>
      <c r="K739" s="1" t="str">
        <f t="shared" si="80"/>
        <v>No Sibling/Spouse</v>
      </c>
      <c r="L739" s="2">
        <v>0</v>
      </c>
      <c r="M739" s="1" t="str">
        <f t="shared" si="81"/>
        <v>No Parent/Child</v>
      </c>
      <c r="N739" s="2" t="s">
        <v>373</v>
      </c>
      <c r="O739" s="2">
        <v>512.32920000000001</v>
      </c>
      <c r="P739" s="1" t="str">
        <f t="shared" si="82"/>
        <v>High Fare</v>
      </c>
      <c r="Q739" s="2" t="s">
        <v>20</v>
      </c>
      <c r="R739" s="1" t="str">
        <f t="shared" si="83"/>
        <v>Cherbourg</v>
      </c>
    </row>
    <row r="740" spans="1:18" x14ac:dyDescent="0.3">
      <c r="A740" s="2">
        <v>739</v>
      </c>
      <c r="B740" s="4">
        <v>0</v>
      </c>
      <c r="C740" s="1" t="str">
        <f t="shared" si="77"/>
        <v>Dead</v>
      </c>
      <c r="D740" s="2">
        <v>3</v>
      </c>
      <c r="E740" s="1" t="str">
        <f t="shared" si="78"/>
        <v>Third Class</v>
      </c>
      <c r="F740" s="2" t="s">
        <v>981</v>
      </c>
      <c r="G740" s="2" t="s">
        <v>13</v>
      </c>
      <c r="I740" s="1" t="str">
        <f t="shared" si="79"/>
        <v>No age</v>
      </c>
      <c r="J740" s="2">
        <v>0</v>
      </c>
      <c r="K740" s="1" t="str">
        <f t="shared" si="80"/>
        <v>No Sibling/Spouse</v>
      </c>
      <c r="L740" s="2">
        <v>0</v>
      </c>
      <c r="M740" s="1" t="str">
        <f t="shared" si="81"/>
        <v>No Parent/Child</v>
      </c>
      <c r="N740" s="2">
        <v>349201</v>
      </c>
      <c r="O740" s="2">
        <v>7.8958000000000004</v>
      </c>
      <c r="P740" s="1" t="str">
        <f t="shared" si="82"/>
        <v>Low Fare</v>
      </c>
      <c r="Q740" s="2" t="s">
        <v>15</v>
      </c>
      <c r="R740" s="1" t="str">
        <f t="shared" si="83"/>
        <v>Southampton</v>
      </c>
    </row>
    <row r="741" spans="1:18" x14ac:dyDescent="0.3">
      <c r="A741" s="2">
        <v>740</v>
      </c>
      <c r="B741" s="4">
        <v>0</v>
      </c>
      <c r="C741" s="1" t="str">
        <f t="shared" si="77"/>
        <v>Dead</v>
      </c>
      <c r="D741" s="2">
        <v>3</v>
      </c>
      <c r="E741" s="1" t="str">
        <f t="shared" si="78"/>
        <v>Third Class</v>
      </c>
      <c r="F741" s="2" t="s">
        <v>982</v>
      </c>
      <c r="G741" s="2" t="s">
        <v>13</v>
      </c>
      <c r="I741" s="1" t="str">
        <f t="shared" si="79"/>
        <v>No age</v>
      </c>
      <c r="J741" s="2">
        <v>0</v>
      </c>
      <c r="K741" s="1" t="str">
        <f t="shared" si="80"/>
        <v>No Sibling/Spouse</v>
      </c>
      <c r="L741" s="2">
        <v>0</v>
      </c>
      <c r="M741" s="1" t="str">
        <f t="shared" si="81"/>
        <v>No Parent/Child</v>
      </c>
      <c r="N741" s="2">
        <v>349218</v>
      </c>
      <c r="O741" s="2">
        <v>7.8958000000000004</v>
      </c>
      <c r="P741" s="1" t="str">
        <f t="shared" si="82"/>
        <v>Low Fare</v>
      </c>
      <c r="Q741" s="2" t="s">
        <v>15</v>
      </c>
      <c r="R741" s="1" t="str">
        <f t="shared" si="83"/>
        <v>Southampton</v>
      </c>
    </row>
    <row r="742" spans="1:18" x14ac:dyDescent="0.3">
      <c r="A742" s="2">
        <v>741</v>
      </c>
      <c r="B742" s="4">
        <v>1</v>
      </c>
      <c r="C742" s="1" t="str">
        <f t="shared" si="77"/>
        <v>Survived</v>
      </c>
      <c r="D742" s="2">
        <v>1</v>
      </c>
      <c r="E742" s="1" t="str">
        <f t="shared" si="78"/>
        <v>First Class</v>
      </c>
      <c r="F742" s="2" t="s">
        <v>983</v>
      </c>
      <c r="G742" s="2" t="s">
        <v>13</v>
      </c>
      <c r="I742" s="1" t="str">
        <f t="shared" si="79"/>
        <v>No age</v>
      </c>
      <c r="J742" s="2">
        <v>0</v>
      </c>
      <c r="K742" s="1" t="str">
        <f t="shared" si="80"/>
        <v>No Sibling/Spouse</v>
      </c>
      <c r="L742" s="2">
        <v>0</v>
      </c>
      <c r="M742" s="1" t="str">
        <f t="shared" si="81"/>
        <v>No Parent/Child</v>
      </c>
      <c r="N742" s="2">
        <v>16988</v>
      </c>
      <c r="O742" s="2">
        <v>30</v>
      </c>
      <c r="P742" s="1" t="str">
        <f t="shared" si="82"/>
        <v>High Fare</v>
      </c>
      <c r="Q742" s="2" t="s">
        <v>15</v>
      </c>
      <c r="R742" s="1" t="str">
        <f t="shared" si="83"/>
        <v>Southampton</v>
      </c>
    </row>
    <row r="743" spans="1:18" x14ac:dyDescent="0.3">
      <c r="A743" s="2">
        <v>742</v>
      </c>
      <c r="B743" s="4">
        <v>0</v>
      </c>
      <c r="C743" s="1" t="str">
        <f t="shared" si="77"/>
        <v>Dead</v>
      </c>
      <c r="D743" s="2">
        <v>1</v>
      </c>
      <c r="E743" s="1" t="str">
        <f t="shared" si="78"/>
        <v>First Class</v>
      </c>
      <c r="F743" s="2" t="s">
        <v>985</v>
      </c>
      <c r="G743" s="2" t="s">
        <v>13</v>
      </c>
      <c r="H743" s="2">
        <v>36</v>
      </c>
      <c r="I743" s="1" t="str">
        <f t="shared" si="79"/>
        <v>Middle-aged Adult</v>
      </c>
      <c r="J743" s="2">
        <v>1</v>
      </c>
      <c r="K743" s="1" t="str">
        <f t="shared" si="80"/>
        <v>Got Sibling/Spouse</v>
      </c>
      <c r="L743" s="2">
        <v>0</v>
      </c>
      <c r="M743" s="1" t="str">
        <f t="shared" si="81"/>
        <v>No Parent/Child</v>
      </c>
      <c r="N743" s="2">
        <v>19877</v>
      </c>
      <c r="O743" s="2">
        <v>78.849999999999994</v>
      </c>
      <c r="P743" s="1" t="str">
        <f t="shared" si="82"/>
        <v>High Fare</v>
      </c>
      <c r="Q743" s="2" t="s">
        <v>15</v>
      </c>
      <c r="R743" s="1" t="str">
        <f t="shared" si="83"/>
        <v>Southampton</v>
      </c>
    </row>
    <row r="744" spans="1:18" x14ac:dyDescent="0.3">
      <c r="A744" s="2">
        <v>743</v>
      </c>
      <c r="B744" s="4">
        <v>1</v>
      </c>
      <c r="C744" s="1" t="str">
        <f t="shared" si="77"/>
        <v>Survived</v>
      </c>
      <c r="D744" s="2">
        <v>1</v>
      </c>
      <c r="E744" s="1" t="str">
        <f t="shared" si="78"/>
        <v>First Class</v>
      </c>
      <c r="F744" s="2" t="s">
        <v>1216</v>
      </c>
      <c r="G744" s="2" t="s">
        <v>17</v>
      </c>
      <c r="H744" s="2">
        <v>21</v>
      </c>
      <c r="I744" s="1" t="str">
        <f t="shared" si="79"/>
        <v>Young Adult</v>
      </c>
      <c r="J744" s="2">
        <v>2</v>
      </c>
      <c r="K744" s="1" t="str">
        <f t="shared" si="80"/>
        <v>Got Sibling/Spouse</v>
      </c>
      <c r="L744" s="2">
        <v>2</v>
      </c>
      <c r="M744" s="1" t="str">
        <f t="shared" si="81"/>
        <v>Got Parent/Child</v>
      </c>
      <c r="N744" s="2" t="s">
        <v>448</v>
      </c>
      <c r="O744" s="2">
        <v>262.375</v>
      </c>
      <c r="P744" s="1" t="str">
        <f t="shared" si="82"/>
        <v>High Fare</v>
      </c>
      <c r="Q744" s="2" t="s">
        <v>20</v>
      </c>
      <c r="R744" s="1" t="str">
        <f t="shared" si="83"/>
        <v>Cherbourg</v>
      </c>
    </row>
    <row r="745" spans="1:18" x14ac:dyDescent="0.3">
      <c r="A745" s="2">
        <v>744</v>
      </c>
      <c r="B745" s="4">
        <v>0</v>
      </c>
      <c r="C745" s="1" t="str">
        <f t="shared" si="77"/>
        <v>Dead</v>
      </c>
      <c r="D745" s="2">
        <v>3</v>
      </c>
      <c r="E745" s="1" t="str">
        <f t="shared" si="78"/>
        <v>Third Class</v>
      </c>
      <c r="F745" s="2" t="s">
        <v>987</v>
      </c>
      <c r="G745" s="2" t="s">
        <v>13</v>
      </c>
      <c r="H745" s="2">
        <v>24</v>
      </c>
      <c r="I745" s="1" t="str">
        <f t="shared" si="79"/>
        <v>Young Adult</v>
      </c>
      <c r="J745" s="2">
        <v>1</v>
      </c>
      <c r="K745" s="1" t="str">
        <f t="shared" si="80"/>
        <v>Got Sibling/Spouse</v>
      </c>
      <c r="L745" s="2">
        <v>0</v>
      </c>
      <c r="M745" s="1" t="str">
        <f t="shared" si="81"/>
        <v>No Parent/Child</v>
      </c>
      <c r="N745" s="2">
        <v>376566</v>
      </c>
      <c r="O745" s="2">
        <v>16.100000000000001</v>
      </c>
      <c r="P745" s="1" t="str">
        <f t="shared" si="82"/>
        <v>Average Fare</v>
      </c>
      <c r="Q745" s="2" t="s">
        <v>15</v>
      </c>
      <c r="R745" s="1" t="str">
        <f t="shared" si="83"/>
        <v>Southampton</v>
      </c>
    </row>
    <row r="746" spans="1:18" x14ac:dyDescent="0.3">
      <c r="A746" s="2">
        <v>745</v>
      </c>
      <c r="B746" s="4">
        <v>1</v>
      </c>
      <c r="C746" s="1" t="str">
        <f t="shared" si="77"/>
        <v>Survived</v>
      </c>
      <c r="D746" s="2">
        <v>3</v>
      </c>
      <c r="E746" s="1" t="str">
        <f t="shared" si="78"/>
        <v>Third Class</v>
      </c>
      <c r="F746" s="2" t="s">
        <v>988</v>
      </c>
      <c r="G746" s="2" t="s">
        <v>13</v>
      </c>
      <c r="H746" s="2">
        <v>31</v>
      </c>
      <c r="I746" s="1" t="str">
        <f t="shared" si="79"/>
        <v>Young Adult</v>
      </c>
      <c r="J746" s="2">
        <v>0</v>
      </c>
      <c r="K746" s="1" t="str">
        <f t="shared" si="80"/>
        <v>No Sibling/Spouse</v>
      </c>
      <c r="L746" s="2">
        <v>0</v>
      </c>
      <c r="M746" s="1" t="str">
        <f t="shared" si="81"/>
        <v>No Parent/Child</v>
      </c>
      <c r="N746" s="2" t="s">
        <v>989</v>
      </c>
      <c r="O746" s="2">
        <v>7.9249999999999998</v>
      </c>
      <c r="P746" s="1" t="str">
        <f t="shared" si="82"/>
        <v>Low Fare</v>
      </c>
      <c r="Q746" s="2" t="s">
        <v>15</v>
      </c>
      <c r="R746" s="1" t="str">
        <f t="shared" si="83"/>
        <v>Southampton</v>
      </c>
    </row>
    <row r="747" spans="1:18" x14ac:dyDescent="0.3">
      <c r="A747" s="2">
        <v>746</v>
      </c>
      <c r="B747" s="4">
        <v>0</v>
      </c>
      <c r="C747" s="1" t="str">
        <f t="shared" si="77"/>
        <v>Dead</v>
      </c>
      <c r="D747" s="2">
        <v>1</v>
      </c>
      <c r="E747" s="1" t="str">
        <f t="shared" si="78"/>
        <v>First Class</v>
      </c>
      <c r="F747" s="2" t="s">
        <v>990</v>
      </c>
      <c r="G747" s="2" t="s">
        <v>13</v>
      </c>
      <c r="H747" s="2">
        <v>70</v>
      </c>
      <c r="I747" s="1" t="str">
        <f t="shared" si="79"/>
        <v>Elderly</v>
      </c>
      <c r="J747" s="2">
        <v>1</v>
      </c>
      <c r="K747" s="1" t="str">
        <f t="shared" si="80"/>
        <v>Got Sibling/Spouse</v>
      </c>
      <c r="L747" s="2">
        <v>1</v>
      </c>
      <c r="M747" s="1" t="str">
        <f t="shared" si="81"/>
        <v>Got Parent/Child</v>
      </c>
      <c r="N747" s="2" t="s">
        <v>743</v>
      </c>
      <c r="O747" s="2">
        <v>71</v>
      </c>
      <c r="P747" s="1" t="str">
        <f t="shared" si="82"/>
        <v>High Fare</v>
      </c>
      <c r="Q747" s="2" t="s">
        <v>15</v>
      </c>
      <c r="R747" s="1" t="str">
        <f t="shared" si="83"/>
        <v>Southampton</v>
      </c>
    </row>
    <row r="748" spans="1:18" x14ac:dyDescent="0.3">
      <c r="A748" s="2">
        <v>747</v>
      </c>
      <c r="B748" s="4">
        <v>0</v>
      </c>
      <c r="C748" s="1" t="str">
        <f t="shared" si="77"/>
        <v>Dead</v>
      </c>
      <c r="D748" s="2">
        <v>3</v>
      </c>
      <c r="E748" s="1" t="str">
        <f t="shared" si="78"/>
        <v>Third Class</v>
      </c>
      <c r="F748" s="2" t="s">
        <v>991</v>
      </c>
      <c r="G748" s="2" t="s">
        <v>13</v>
      </c>
      <c r="H748" s="2">
        <v>16</v>
      </c>
      <c r="I748" s="1" t="str">
        <f t="shared" si="79"/>
        <v>Young Adult</v>
      </c>
      <c r="J748" s="2">
        <v>1</v>
      </c>
      <c r="K748" s="1" t="str">
        <f t="shared" si="80"/>
        <v>Got Sibling/Spouse</v>
      </c>
      <c r="L748" s="2">
        <v>1</v>
      </c>
      <c r="M748" s="1" t="str">
        <f t="shared" si="81"/>
        <v>Got Parent/Child</v>
      </c>
      <c r="N748" s="2" t="s">
        <v>403</v>
      </c>
      <c r="O748" s="2">
        <v>20.25</v>
      </c>
      <c r="P748" s="1" t="str">
        <f t="shared" si="82"/>
        <v>High Fare</v>
      </c>
      <c r="Q748" s="2" t="s">
        <v>15</v>
      </c>
      <c r="R748" s="1" t="str">
        <f t="shared" si="83"/>
        <v>Southampton</v>
      </c>
    </row>
    <row r="749" spans="1:18" x14ac:dyDescent="0.3">
      <c r="A749" s="2">
        <v>748</v>
      </c>
      <c r="B749" s="4">
        <v>1</v>
      </c>
      <c r="C749" s="1" t="str">
        <f t="shared" si="77"/>
        <v>Survived</v>
      </c>
      <c r="D749" s="2">
        <v>2</v>
      </c>
      <c r="E749" s="1" t="str">
        <f t="shared" si="78"/>
        <v>Second Class</v>
      </c>
      <c r="F749" s="2" t="s">
        <v>992</v>
      </c>
      <c r="G749" s="2" t="s">
        <v>17</v>
      </c>
      <c r="H749" s="2">
        <v>30</v>
      </c>
      <c r="I749" s="1" t="str">
        <f t="shared" si="79"/>
        <v>Young Adult</v>
      </c>
      <c r="J749" s="2">
        <v>0</v>
      </c>
      <c r="K749" s="1" t="str">
        <f t="shared" si="80"/>
        <v>No Sibling/Spouse</v>
      </c>
      <c r="L749" s="2">
        <v>0</v>
      </c>
      <c r="M749" s="1" t="str">
        <f t="shared" si="81"/>
        <v>No Parent/Child</v>
      </c>
      <c r="N749" s="2">
        <v>250648</v>
      </c>
      <c r="O749" s="2">
        <v>13</v>
      </c>
      <c r="P749" s="1" t="str">
        <f t="shared" si="82"/>
        <v>Average Fare</v>
      </c>
      <c r="Q749" s="2" t="s">
        <v>15</v>
      </c>
      <c r="R749" s="1" t="str">
        <f t="shared" si="83"/>
        <v>Southampton</v>
      </c>
    </row>
    <row r="750" spans="1:18" x14ac:dyDescent="0.3">
      <c r="A750" s="2">
        <v>749</v>
      </c>
      <c r="B750" s="4">
        <v>0</v>
      </c>
      <c r="C750" s="1" t="str">
        <f t="shared" si="77"/>
        <v>Dead</v>
      </c>
      <c r="D750" s="2">
        <v>1</v>
      </c>
      <c r="E750" s="1" t="str">
        <f t="shared" si="78"/>
        <v>First Class</v>
      </c>
      <c r="F750" s="2" t="s">
        <v>993</v>
      </c>
      <c r="G750" s="2" t="s">
        <v>13</v>
      </c>
      <c r="H750" s="2">
        <v>19</v>
      </c>
      <c r="I750" s="1" t="str">
        <f t="shared" si="79"/>
        <v>Young Adult</v>
      </c>
      <c r="J750" s="2">
        <v>1</v>
      </c>
      <c r="K750" s="1" t="str">
        <f t="shared" si="80"/>
        <v>Got Sibling/Spouse</v>
      </c>
      <c r="L750" s="2">
        <v>0</v>
      </c>
      <c r="M750" s="1" t="str">
        <f t="shared" si="81"/>
        <v>No Parent/Child</v>
      </c>
      <c r="N750" s="2">
        <v>113773</v>
      </c>
      <c r="O750" s="2">
        <v>53.1</v>
      </c>
      <c r="P750" s="1" t="str">
        <f t="shared" si="82"/>
        <v>High Fare</v>
      </c>
      <c r="Q750" s="2" t="s">
        <v>15</v>
      </c>
      <c r="R750" s="1" t="str">
        <f t="shared" si="83"/>
        <v>Southampton</v>
      </c>
    </row>
    <row r="751" spans="1:18" x14ac:dyDescent="0.3">
      <c r="A751" s="2">
        <v>750</v>
      </c>
      <c r="B751" s="4">
        <v>0</v>
      </c>
      <c r="C751" s="1" t="str">
        <f t="shared" si="77"/>
        <v>Dead</v>
      </c>
      <c r="D751" s="2">
        <v>3</v>
      </c>
      <c r="E751" s="1" t="str">
        <f t="shared" si="78"/>
        <v>Third Class</v>
      </c>
      <c r="F751" s="2" t="s">
        <v>995</v>
      </c>
      <c r="G751" s="2" t="s">
        <v>13</v>
      </c>
      <c r="H751" s="2">
        <v>31</v>
      </c>
      <c r="I751" s="1" t="str">
        <f t="shared" si="79"/>
        <v>Young Adult</v>
      </c>
      <c r="J751" s="2">
        <v>0</v>
      </c>
      <c r="K751" s="1" t="str">
        <f t="shared" si="80"/>
        <v>No Sibling/Spouse</v>
      </c>
      <c r="L751" s="2">
        <v>0</v>
      </c>
      <c r="M751" s="1" t="str">
        <f t="shared" si="81"/>
        <v>No Parent/Child</v>
      </c>
      <c r="N751" s="2">
        <v>335097</v>
      </c>
      <c r="O751" s="2">
        <v>7.75</v>
      </c>
      <c r="P751" s="1" t="str">
        <f t="shared" si="82"/>
        <v>Low Fare</v>
      </c>
      <c r="Q751" s="2" t="s">
        <v>27</v>
      </c>
      <c r="R751" s="1" t="str">
        <f t="shared" si="83"/>
        <v>Queenstown</v>
      </c>
    </row>
    <row r="752" spans="1:18" x14ac:dyDescent="0.3">
      <c r="A752" s="2">
        <v>751</v>
      </c>
      <c r="B752" s="4">
        <v>1</v>
      </c>
      <c r="C752" s="1" t="str">
        <f t="shared" si="77"/>
        <v>Survived</v>
      </c>
      <c r="D752" s="2">
        <v>2</v>
      </c>
      <c r="E752" s="1" t="str">
        <f t="shared" si="78"/>
        <v>Second Class</v>
      </c>
      <c r="F752" s="2" t="s">
        <v>996</v>
      </c>
      <c r="G752" s="2" t="s">
        <v>17</v>
      </c>
      <c r="H752" s="2">
        <v>4</v>
      </c>
      <c r="I752" s="1" t="str">
        <f t="shared" si="79"/>
        <v>Young Adult</v>
      </c>
      <c r="J752" s="2">
        <v>1</v>
      </c>
      <c r="K752" s="1" t="str">
        <f t="shared" si="80"/>
        <v>Got Sibling/Spouse</v>
      </c>
      <c r="L752" s="2">
        <v>1</v>
      </c>
      <c r="M752" s="1" t="str">
        <f t="shared" si="81"/>
        <v>Got Parent/Child</v>
      </c>
      <c r="N752" s="2">
        <v>29103</v>
      </c>
      <c r="O752" s="2">
        <v>23</v>
      </c>
      <c r="P752" s="1" t="str">
        <f t="shared" si="82"/>
        <v>High Fare</v>
      </c>
      <c r="Q752" s="2" t="s">
        <v>15</v>
      </c>
      <c r="R752" s="1" t="str">
        <f t="shared" si="83"/>
        <v>Southampton</v>
      </c>
    </row>
    <row r="753" spans="1:18" x14ac:dyDescent="0.3">
      <c r="A753" s="2">
        <v>752</v>
      </c>
      <c r="B753" s="4">
        <v>1</v>
      </c>
      <c r="C753" s="1" t="str">
        <f t="shared" si="77"/>
        <v>Survived</v>
      </c>
      <c r="D753" s="2">
        <v>3</v>
      </c>
      <c r="E753" s="1" t="str">
        <f t="shared" si="78"/>
        <v>Third Class</v>
      </c>
      <c r="F753" s="2" t="s">
        <v>997</v>
      </c>
      <c r="G753" s="2" t="s">
        <v>13</v>
      </c>
      <c r="H753" s="2">
        <v>6</v>
      </c>
      <c r="I753" s="1" t="str">
        <f t="shared" si="79"/>
        <v>Young Adult</v>
      </c>
      <c r="J753" s="2">
        <v>0</v>
      </c>
      <c r="K753" s="1" t="str">
        <f t="shared" si="80"/>
        <v>No Sibling/Spouse</v>
      </c>
      <c r="L753" s="2">
        <v>1</v>
      </c>
      <c r="M753" s="1" t="str">
        <f t="shared" si="81"/>
        <v>Got Parent/Child</v>
      </c>
      <c r="N753" s="2">
        <v>392096</v>
      </c>
      <c r="O753" s="2">
        <v>12.475</v>
      </c>
      <c r="P753" s="1" t="str">
        <f t="shared" si="82"/>
        <v>Average Fare</v>
      </c>
      <c r="Q753" s="2" t="s">
        <v>15</v>
      </c>
      <c r="R753" s="1" t="str">
        <f t="shared" si="83"/>
        <v>Southampton</v>
      </c>
    </row>
    <row r="754" spans="1:18" x14ac:dyDescent="0.3">
      <c r="A754" s="2">
        <v>753</v>
      </c>
      <c r="B754" s="4">
        <v>0</v>
      </c>
      <c r="C754" s="1" t="str">
        <f t="shared" si="77"/>
        <v>Dead</v>
      </c>
      <c r="D754" s="2">
        <v>3</v>
      </c>
      <c r="E754" s="1" t="str">
        <f t="shared" si="78"/>
        <v>Third Class</v>
      </c>
      <c r="F754" s="2" t="s">
        <v>999</v>
      </c>
      <c r="G754" s="2" t="s">
        <v>13</v>
      </c>
      <c r="H754" s="2">
        <v>33</v>
      </c>
      <c r="I754" s="1" t="str">
        <f t="shared" si="79"/>
        <v>Young Adult</v>
      </c>
      <c r="J754" s="2">
        <v>0</v>
      </c>
      <c r="K754" s="1" t="str">
        <f t="shared" si="80"/>
        <v>No Sibling/Spouse</v>
      </c>
      <c r="L754" s="2">
        <v>0</v>
      </c>
      <c r="M754" s="1" t="str">
        <f t="shared" si="81"/>
        <v>No Parent/Child</v>
      </c>
      <c r="N754" s="2">
        <v>345780</v>
      </c>
      <c r="O754" s="2">
        <v>9.5</v>
      </c>
      <c r="P754" s="1" t="str">
        <f t="shared" si="82"/>
        <v>Low Fare</v>
      </c>
      <c r="Q754" s="2" t="s">
        <v>15</v>
      </c>
      <c r="R754" s="1" t="str">
        <f t="shared" si="83"/>
        <v>Southampton</v>
      </c>
    </row>
    <row r="755" spans="1:18" x14ac:dyDescent="0.3">
      <c r="A755" s="2">
        <v>754</v>
      </c>
      <c r="B755" s="4">
        <v>0</v>
      </c>
      <c r="C755" s="1" t="str">
        <f t="shared" si="77"/>
        <v>Dead</v>
      </c>
      <c r="D755" s="2">
        <v>3</v>
      </c>
      <c r="E755" s="1" t="str">
        <f t="shared" si="78"/>
        <v>Third Class</v>
      </c>
      <c r="F755" s="2" t="s">
        <v>1000</v>
      </c>
      <c r="G755" s="2" t="s">
        <v>13</v>
      </c>
      <c r="H755" s="2">
        <v>23</v>
      </c>
      <c r="I755" s="1" t="str">
        <f t="shared" si="79"/>
        <v>Young Adult</v>
      </c>
      <c r="J755" s="2">
        <v>0</v>
      </c>
      <c r="K755" s="1" t="str">
        <f t="shared" si="80"/>
        <v>No Sibling/Spouse</v>
      </c>
      <c r="L755" s="2">
        <v>0</v>
      </c>
      <c r="M755" s="1" t="str">
        <f t="shared" si="81"/>
        <v>No Parent/Child</v>
      </c>
      <c r="N755" s="2">
        <v>349204</v>
      </c>
      <c r="O755" s="2">
        <v>7.8958000000000004</v>
      </c>
      <c r="P755" s="1" t="str">
        <f t="shared" si="82"/>
        <v>Low Fare</v>
      </c>
      <c r="Q755" s="2" t="s">
        <v>15</v>
      </c>
      <c r="R755" s="1" t="str">
        <f t="shared" si="83"/>
        <v>Southampton</v>
      </c>
    </row>
    <row r="756" spans="1:18" x14ac:dyDescent="0.3">
      <c r="A756" s="2">
        <v>755</v>
      </c>
      <c r="B756" s="4">
        <v>1</v>
      </c>
      <c r="C756" s="1" t="str">
        <f t="shared" si="77"/>
        <v>Survived</v>
      </c>
      <c r="D756" s="2">
        <v>2</v>
      </c>
      <c r="E756" s="1" t="str">
        <f t="shared" si="78"/>
        <v>Second Class</v>
      </c>
      <c r="F756" s="2" t="s">
        <v>1001</v>
      </c>
      <c r="G756" s="2" t="s">
        <v>17</v>
      </c>
      <c r="H756" s="2">
        <v>48</v>
      </c>
      <c r="I756" s="1" t="str">
        <f t="shared" si="79"/>
        <v>Middle-aged Adult</v>
      </c>
      <c r="J756" s="2">
        <v>1</v>
      </c>
      <c r="K756" s="1" t="str">
        <f t="shared" si="80"/>
        <v>Got Sibling/Spouse</v>
      </c>
      <c r="L756" s="2">
        <v>2</v>
      </c>
      <c r="M756" s="1" t="str">
        <f t="shared" si="81"/>
        <v>Got Parent/Child</v>
      </c>
      <c r="N756" s="2">
        <v>220845</v>
      </c>
      <c r="O756" s="2">
        <v>65</v>
      </c>
      <c r="P756" s="1" t="str">
        <f t="shared" si="82"/>
        <v>High Fare</v>
      </c>
      <c r="Q756" s="2" t="s">
        <v>15</v>
      </c>
      <c r="R756" s="1" t="str">
        <f t="shared" si="83"/>
        <v>Southampton</v>
      </c>
    </row>
    <row r="757" spans="1:18" x14ac:dyDescent="0.3">
      <c r="A757" s="2">
        <v>756</v>
      </c>
      <c r="B757" s="4">
        <v>1</v>
      </c>
      <c r="C757" s="1" t="str">
        <f t="shared" si="77"/>
        <v>Survived</v>
      </c>
      <c r="D757" s="2">
        <v>2</v>
      </c>
      <c r="E757" s="1" t="str">
        <f t="shared" si="78"/>
        <v>Second Class</v>
      </c>
      <c r="F757" s="2" t="s">
        <v>1002</v>
      </c>
      <c r="G757" s="2" t="s">
        <v>13</v>
      </c>
      <c r="H757" s="2">
        <v>0.67</v>
      </c>
      <c r="I757" s="1" t="str">
        <f t="shared" si="79"/>
        <v>Young Adult</v>
      </c>
      <c r="J757" s="2">
        <v>1</v>
      </c>
      <c r="K757" s="1" t="str">
        <f t="shared" si="80"/>
        <v>Got Sibling/Spouse</v>
      </c>
      <c r="L757" s="2">
        <v>1</v>
      </c>
      <c r="M757" s="1" t="str">
        <f t="shared" si="81"/>
        <v>Got Parent/Child</v>
      </c>
      <c r="N757" s="2">
        <v>250649</v>
      </c>
      <c r="O757" s="2">
        <v>14.5</v>
      </c>
      <c r="P757" s="1" t="str">
        <f t="shared" si="82"/>
        <v>Average Fare</v>
      </c>
      <c r="Q757" s="2" t="s">
        <v>15</v>
      </c>
      <c r="R757" s="1" t="str">
        <f t="shared" si="83"/>
        <v>Southampton</v>
      </c>
    </row>
    <row r="758" spans="1:18" x14ac:dyDescent="0.3">
      <c r="A758" s="2">
        <v>757</v>
      </c>
      <c r="B758" s="4">
        <v>0</v>
      </c>
      <c r="C758" s="1" t="str">
        <f t="shared" si="77"/>
        <v>Dead</v>
      </c>
      <c r="D758" s="2">
        <v>3</v>
      </c>
      <c r="E758" s="1" t="str">
        <f t="shared" si="78"/>
        <v>Third Class</v>
      </c>
      <c r="F758" s="2" t="s">
        <v>1003</v>
      </c>
      <c r="G758" s="2" t="s">
        <v>13</v>
      </c>
      <c r="H758" s="2">
        <v>28</v>
      </c>
      <c r="I758" s="1" t="str">
        <f t="shared" si="79"/>
        <v>Young Adult</v>
      </c>
      <c r="J758" s="2">
        <v>0</v>
      </c>
      <c r="K758" s="1" t="str">
        <f t="shared" si="80"/>
        <v>No Sibling/Spouse</v>
      </c>
      <c r="L758" s="2">
        <v>0</v>
      </c>
      <c r="M758" s="1" t="str">
        <f t="shared" si="81"/>
        <v>No Parent/Child</v>
      </c>
      <c r="N758" s="2">
        <v>350042</v>
      </c>
      <c r="O758" s="2">
        <v>7.7957999999999998</v>
      </c>
      <c r="P758" s="1" t="str">
        <f t="shared" si="82"/>
        <v>Low Fare</v>
      </c>
      <c r="Q758" s="2" t="s">
        <v>15</v>
      </c>
      <c r="R758" s="1" t="str">
        <f t="shared" si="83"/>
        <v>Southampton</v>
      </c>
    </row>
    <row r="759" spans="1:18" x14ac:dyDescent="0.3">
      <c r="A759" s="2">
        <v>758</v>
      </c>
      <c r="B759" s="4">
        <v>0</v>
      </c>
      <c r="C759" s="1" t="str">
        <f t="shared" si="77"/>
        <v>Dead</v>
      </c>
      <c r="D759" s="2">
        <v>2</v>
      </c>
      <c r="E759" s="1" t="str">
        <f t="shared" si="78"/>
        <v>Second Class</v>
      </c>
      <c r="F759" s="2" t="s">
        <v>1004</v>
      </c>
      <c r="G759" s="2" t="s">
        <v>13</v>
      </c>
      <c r="H759" s="2">
        <v>18</v>
      </c>
      <c r="I759" s="1" t="str">
        <f t="shared" si="79"/>
        <v>Young Adult</v>
      </c>
      <c r="J759" s="2">
        <v>0</v>
      </c>
      <c r="K759" s="1" t="str">
        <f t="shared" si="80"/>
        <v>No Sibling/Spouse</v>
      </c>
      <c r="L759" s="2">
        <v>0</v>
      </c>
      <c r="M759" s="1" t="str">
        <f t="shared" si="81"/>
        <v>No Parent/Child</v>
      </c>
      <c r="N759" s="2">
        <v>29108</v>
      </c>
      <c r="O759" s="2">
        <v>11.5</v>
      </c>
      <c r="P759" s="1" t="str">
        <f t="shared" si="82"/>
        <v>Average Fare</v>
      </c>
      <c r="Q759" s="2" t="s">
        <v>15</v>
      </c>
      <c r="R759" s="1" t="str">
        <f t="shared" si="83"/>
        <v>Southampton</v>
      </c>
    </row>
    <row r="760" spans="1:18" x14ac:dyDescent="0.3">
      <c r="A760" s="2">
        <v>759</v>
      </c>
      <c r="B760" s="4">
        <v>0</v>
      </c>
      <c r="C760" s="1" t="str">
        <f t="shared" si="77"/>
        <v>Dead</v>
      </c>
      <c r="D760" s="2">
        <v>3</v>
      </c>
      <c r="E760" s="1" t="str">
        <f t="shared" si="78"/>
        <v>Third Class</v>
      </c>
      <c r="F760" s="2" t="s">
        <v>1005</v>
      </c>
      <c r="G760" s="2" t="s">
        <v>13</v>
      </c>
      <c r="H760" s="2">
        <v>34</v>
      </c>
      <c r="I760" s="1" t="str">
        <f t="shared" si="79"/>
        <v>Young Adult</v>
      </c>
      <c r="J760" s="2">
        <v>0</v>
      </c>
      <c r="K760" s="1" t="str">
        <f t="shared" si="80"/>
        <v>No Sibling/Spouse</v>
      </c>
      <c r="L760" s="2">
        <v>0</v>
      </c>
      <c r="M760" s="1" t="str">
        <f t="shared" si="81"/>
        <v>No Parent/Child</v>
      </c>
      <c r="N760" s="2">
        <v>363294</v>
      </c>
      <c r="O760" s="2">
        <v>8.0500000000000007</v>
      </c>
      <c r="P760" s="1" t="str">
        <f t="shared" si="82"/>
        <v>Low Fare</v>
      </c>
      <c r="Q760" s="2" t="s">
        <v>15</v>
      </c>
      <c r="R760" s="1" t="str">
        <f t="shared" si="83"/>
        <v>Southampton</v>
      </c>
    </row>
    <row r="761" spans="1:18" x14ac:dyDescent="0.3">
      <c r="A761" s="2">
        <v>760</v>
      </c>
      <c r="B761" s="4">
        <v>1</v>
      </c>
      <c r="C761" s="1" t="str">
        <f t="shared" si="77"/>
        <v>Survived</v>
      </c>
      <c r="D761" s="2">
        <v>1</v>
      </c>
      <c r="E761" s="1" t="str">
        <f t="shared" si="78"/>
        <v>First Class</v>
      </c>
      <c r="F761" s="2" t="s">
        <v>1006</v>
      </c>
      <c r="G761" s="2" t="s">
        <v>17</v>
      </c>
      <c r="H761" s="2">
        <v>33</v>
      </c>
      <c r="I761" s="1" t="str">
        <f t="shared" si="79"/>
        <v>Young Adult</v>
      </c>
      <c r="J761" s="2">
        <v>0</v>
      </c>
      <c r="K761" s="1" t="str">
        <f t="shared" si="80"/>
        <v>No Sibling/Spouse</v>
      </c>
      <c r="L761" s="2">
        <v>0</v>
      </c>
      <c r="M761" s="1" t="str">
        <f t="shared" si="81"/>
        <v>No Parent/Child</v>
      </c>
      <c r="N761" s="2">
        <v>110152</v>
      </c>
      <c r="O761" s="2">
        <v>86.5</v>
      </c>
      <c r="P761" s="1" t="str">
        <f t="shared" si="82"/>
        <v>High Fare</v>
      </c>
      <c r="Q761" s="2" t="s">
        <v>15</v>
      </c>
      <c r="R761" s="1" t="str">
        <f t="shared" si="83"/>
        <v>Southampton</v>
      </c>
    </row>
    <row r="762" spans="1:18" x14ac:dyDescent="0.3">
      <c r="A762" s="2">
        <v>761</v>
      </c>
      <c r="B762" s="4">
        <v>0</v>
      </c>
      <c r="C762" s="1" t="str">
        <f t="shared" si="77"/>
        <v>Dead</v>
      </c>
      <c r="D762" s="2">
        <v>3</v>
      </c>
      <c r="E762" s="1" t="str">
        <f t="shared" si="78"/>
        <v>Third Class</v>
      </c>
      <c r="F762" s="2" t="s">
        <v>1007</v>
      </c>
      <c r="G762" s="2" t="s">
        <v>13</v>
      </c>
      <c r="I762" s="1" t="str">
        <f t="shared" si="79"/>
        <v>No age</v>
      </c>
      <c r="J762" s="2">
        <v>0</v>
      </c>
      <c r="K762" s="1" t="str">
        <f t="shared" si="80"/>
        <v>No Sibling/Spouse</v>
      </c>
      <c r="L762" s="2">
        <v>0</v>
      </c>
      <c r="M762" s="1" t="str">
        <f t="shared" si="81"/>
        <v>No Parent/Child</v>
      </c>
      <c r="N762" s="2">
        <v>358585</v>
      </c>
      <c r="O762" s="2">
        <v>14.5</v>
      </c>
      <c r="P762" s="1" t="str">
        <f t="shared" si="82"/>
        <v>Average Fare</v>
      </c>
      <c r="Q762" s="2" t="s">
        <v>15</v>
      </c>
      <c r="R762" s="1" t="str">
        <f t="shared" si="83"/>
        <v>Southampton</v>
      </c>
    </row>
    <row r="763" spans="1:18" x14ac:dyDescent="0.3">
      <c r="A763" s="2">
        <v>762</v>
      </c>
      <c r="B763" s="4">
        <v>0</v>
      </c>
      <c r="C763" s="1" t="str">
        <f t="shared" si="77"/>
        <v>Dead</v>
      </c>
      <c r="D763" s="2">
        <v>3</v>
      </c>
      <c r="E763" s="1" t="str">
        <f t="shared" si="78"/>
        <v>Third Class</v>
      </c>
      <c r="F763" s="2" t="s">
        <v>1008</v>
      </c>
      <c r="G763" s="2" t="s">
        <v>13</v>
      </c>
      <c r="H763" s="2">
        <v>41</v>
      </c>
      <c r="I763" s="1" t="str">
        <f t="shared" si="79"/>
        <v>Middle-aged Adult</v>
      </c>
      <c r="J763" s="2">
        <v>0</v>
      </c>
      <c r="K763" s="1" t="str">
        <f t="shared" si="80"/>
        <v>No Sibling/Spouse</v>
      </c>
      <c r="L763" s="2">
        <v>0</v>
      </c>
      <c r="M763" s="1" t="str">
        <f t="shared" si="81"/>
        <v>No Parent/Child</v>
      </c>
      <c r="N763" s="2" t="s">
        <v>1009</v>
      </c>
      <c r="O763" s="2">
        <v>7.125</v>
      </c>
      <c r="P763" s="1" t="str">
        <f t="shared" si="82"/>
        <v>Low Fare</v>
      </c>
      <c r="Q763" s="2" t="s">
        <v>15</v>
      </c>
      <c r="R763" s="1" t="str">
        <f t="shared" si="83"/>
        <v>Southampton</v>
      </c>
    </row>
    <row r="764" spans="1:18" x14ac:dyDescent="0.3">
      <c r="A764" s="2">
        <v>763</v>
      </c>
      <c r="B764" s="4">
        <v>1</v>
      </c>
      <c r="C764" s="1" t="str">
        <f t="shared" si="77"/>
        <v>Survived</v>
      </c>
      <c r="D764" s="2">
        <v>3</v>
      </c>
      <c r="E764" s="1" t="str">
        <f t="shared" si="78"/>
        <v>Third Class</v>
      </c>
      <c r="F764" s="2" t="s">
        <v>1010</v>
      </c>
      <c r="G764" s="2" t="s">
        <v>13</v>
      </c>
      <c r="H764" s="2">
        <v>20</v>
      </c>
      <c r="I764" s="1" t="str">
        <f t="shared" si="79"/>
        <v>Young Adult</v>
      </c>
      <c r="J764" s="2">
        <v>0</v>
      </c>
      <c r="K764" s="1" t="str">
        <f t="shared" si="80"/>
        <v>No Sibling/Spouse</v>
      </c>
      <c r="L764" s="2">
        <v>0</v>
      </c>
      <c r="M764" s="1" t="str">
        <f t="shared" si="81"/>
        <v>No Parent/Child</v>
      </c>
      <c r="N764" s="2">
        <v>2663</v>
      </c>
      <c r="O764" s="2">
        <v>7.2291999999999996</v>
      </c>
      <c r="P764" s="1" t="str">
        <f t="shared" si="82"/>
        <v>Low Fare</v>
      </c>
      <c r="Q764" s="2" t="s">
        <v>20</v>
      </c>
      <c r="R764" s="1" t="str">
        <f t="shared" si="83"/>
        <v>Cherbourg</v>
      </c>
    </row>
    <row r="765" spans="1:18" x14ac:dyDescent="0.3">
      <c r="A765" s="2">
        <v>764</v>
      </c>
      <c r="B765" s="4">
        <v>1</v>
      </c>
      <c r="C765" s="1" t="str">
        <f t="shared" si="77"/>
        <v>Survived</v>
      </c>
      <c r="D765" s="2">
        <v>1</v>
      </c>
      <c r="E765" s="1" t="str">
        <f t="shared" si="78"/>
        <v>First Class</v>
      </c>
      <c r="F765" s="2" t="s">
        <v>1011</v>
      </c>
      <c r="G765" s="2" t="s">
        <v>17</v>
      </c>
      <c r="H765" s="2">
        <v>36</v>
      </c>
      <c r="I765" s="1" t="str">
        <f t="shared" si="79"/>
        <v>Middle-aged Adult</v>
      </c>
      <c r="J765" s="2">
        <v>1</v>
      </c>
      <c r="K765" s="1" t="str">
        <f t="shared" si="80"/>
        <v>Got Sibling/Spouse</v>
      </c>
      <c r="L765" s="2">
        <v>2</v>
      </c>
      <c r="M765" s="1" t="str">
        <f t="shared" si="81"/>
        <v>Got Parent/Child</v>
      </c>
      <c r="N765" s="2">
        <v>113760</v>
      </c>
      <c r="O765" s="2">
        <v>120</v>
      </c>
      <c r="P765" s="1" t="str">
        <f t="shared" si="82"/>
        <v>High Fare</v>
      </c>
      <c r="Q765" s="2" t="s">
        <v>15</v>
      </c>
      <c r="R765" s="1" t="str">
        <f t="shared" si="83"/>
        <v>Southampton</v>
      </c>
    </row>
    <row r="766" spans="1:18" x14ac:dyDescent="0.3">
      <c r="A766" s="2">
        <v>765</v>
      </c>
      <c r="B766" s="4">
        <v>0</v>
      </c>
      <c r="C766" s="1" t="str">
        <f t="shared" si="77"/>
        <v>Dead</v>
      </c>
      <c r="D766" s="2">
        <v>3</v>
      </c>
      <c r="E766" s="1" t="str">
        <f t="shared" si="78"/>
        <v>Third Class</v>
      </c>
      <c r="F766" s="2" t="s">
        <v>1012</v>
      </c>
      <c r="G766" s="2" t="s">
        <v>13</v>
      </c>
      <c r="H766" s="2">
        <v>16</v>
      </c>
      <c r="I766" s="1" t="str">
        <f t="shared" si="79"/>
        <v>Young Adult</v>
      </c>
      <c r="J766" s="2">
        <v>0</v>
      </c>
      <c r="K766" s="1" t="str">
        <f t="shared" si="80"/>
        <v>No Sibling/Spouse</v>
      </c>
      <c r="L766" s="2">
        <v>0</v>
      </c>
      <c r="M766" s="1" t="str">
        <f t="shared" si="81"/>
        <v>No Parent/Child</v>
      </c>
      <c r="N766" s="2">
        <v>347074</v>
      </c>
      <c r="O766" s="2">
        <v>7.7750000000000004</v>
      </c>
      <c r="P766" s="1" t="str">
        <f t="shared" si="82"/>
        <v>Low Fare</v>
      </c>
      <c r="Q766" s="2" t="s">
        <v>15</v>
      </c>
      <c r="R766" s="1" t="str">
        <f t="shared" si="83"/>
        <v>Southampton</v>
      </c>
    </row>
    <row r="767" spans="1:18" x14ac:dyDescent="0.3">
      <c r="A767" s="2">
        <v>766</v>
      </c>
      <c r="B767" s="4">
        <v>1</v>
      </c>
      <c r="C767" s="1" t="str">
        <f t="shared" si="77"/>
        <v>Survived</v>
      </c>
      <c r="D767" s="2">
        <v>1</v>
      </c>
      <c r="E767" s="1" t="str">
        <f t="shared" si="78"/>
        <v>First Class</v>
      </c>
      <c r="F767" s="2" t="s">
        <v>1013</v>
      </c>
      <c r="G767" s="2" t="s">
        <v>17</v>
      </c>
      <c r="H767" s="2">
        <v>51</v>
      </c>
      <c r="I767" s="1" t="str">
        <f t="shared" si="79"/>
        <v>Elderly</v>
      </c>
      <c r="J767" s="2">
        <v>1</v>
      </c>
      <c r="K767" s="1" t="str">
        <f t="shared" si="80"/>
        <v>Got Sibling/Spouse</v>
      </c>
      <c r="L767" s="2">
        <v>0</v>
      </c>
      <c r="M767" s="1" t="str">
        <f t="shared" si="81"/>
        <v>No Parent/Child</v>
      </c>
      <c r="N767" s="2">
        <v>13502</v>
      </c>
      <c r="O767" s="2">
        <v>77.958299999999994</v>
      </c>
      <c r="P767" s="1" t="str">
        <f t="shared" si="82"/>
        <v>High Fare</v>
      </c>
      <c r="Q767" s="2" t="s">
        <v>15</v>
      </c>
      <c r="R767" s="1" t="str">
        <f t="shared" si="83"/>
        <v>Southampton</v>
      </c>
    </row>
    <row r="768" spans="1:18" x14ac:dyDescent="0.3">
      <c r="A768" s="2">
        <v>767</v>
      </c>
      <c r="B768" s="4">
        <v>0</v>
      </c>
      <c r="C768" s="1" t="str">
        <f t="shared" si="77"/>
        <v>Dead</v>
      </c>
      <c r="D768" s="2">
        <v>1</v>
      </c>
      <c r="E768" s="1" t="str">
        <f t="shared" si="78"/>
        <v>First Class</v>
      </c>
      <c r="F768" s="2" t="s">
        <v>1015</v>
      </c>
      <c r="G768" s="2" t="s">
        <v>13</v>
      </c>
      <c r="I768" s="1" t="str">
        <f t="shared" si="79"/>
        <v>No age</v>
      </c>
      <c r="J768" s="2">
        <v>0</v>
      </c>
      <c r="K768" s="1" t="str">
        <f t="shared" si="80"/>
        <v>No Sibling/Spouse</v>
      </c>
      <c r="L768" s="2">
        <v>0</v>
      </c>
      <c r="M768" s="1" t="str">
        <f t="shared" si="81"/>
        <v>No Parent/Child</v>
      </c>
      <c r="N768" s="2">
        <v>112379</v>
      </c>
      <c r="O768" s="2">
        <v>39.6</v>
      </c>
      <c r="P768" s="1" t="str">
        <f t="shared" si="82"/>
        <v>High Fare</v>
      </c>
      <c r="Q768" s="2" t="s">
        <v>20</v>
      </c>
      <c r="R768" s="1" t="str">
        <f t="shared" si="83"/>
        <v>Cherbourg</v>
      </c>
    </row>
    <row r="769" spans="1:18" x14ac:dyDescent="0.3">
      <c r="A769" s="2">
        <v>768</v>
      </c>
      <c r="B769" s="4">
        <v>0</v>
      </c>
      <c r="C769" s="1" t="str">
        <f t="shared" si="77"/>
        <v>Dead</v>
      </c>
      <c r="D769" s="2">
        <v>3</v>
      </c>
      <c r="E769" s="1" t="str">
        <f t="shared" si="78"/>
        <v>Third Class</v>
      </c>
      <c r="F769" s="2" t="s">
        <v>1016</v>
      </c>
      <c r="G769" s="2" t="s">
        <v>17</v>
      </c>
      <c r="H769" s="2">
        <v>30.5</v>
      </c>
      <c r="I769" s="1" t="str">
        <f t="shared" si="79"/>
        <v>Young Adult</v>
      </c>
      <c r="J769" s="2">
        <v>0</v>
      </c>
      <c r="K769" s="1" t="str">
        <f t="shared" si="80"/>
        <v>No Sibling/Spouse</v>
      </c>
      <c r="L769" s="2">
        <v>0</v>
      </c>
      <c r="M769" s="1" t="str">
        <f t="shared" si="81"/>
        <v>No Parent/Child</v>
      </c>
      <c r="N769" s="2">
        <v>364850</v>
      </c>
      <c r="O769" s="2">
        <v>7.75</v>
      </c>
      <c r="P769" s="1" t="str">
        <f t="shared" si="82"/>
        <v>Low Fare</v>
      </c>
      <c r="Q769" s="2" t="s">
        <v>27</v>
      </c>
      <c r="R769" s="1" t="str">
        <f t="shared" si="83"/>
        <v>Queenstown</v>
      </c>
    </row>
    <row r="770" spans="1:18" x14ac:dyDescent="0.3">
      <c r="A770" s="2">
        <v>769</v>
      </c>
      <c r="B770" s="4">
        <v>0</v>
      </c>
      <c r="C770" s="1" t="str">
        <f t="shared" si="77"/>
        <v>Dead</v>
      </c>
      <c r="D770" s="2">
        <v>3</v>
      </c>
      <c r="E770" s="1" t="str">
        <f t="shared" si="78"/>
        <v>Third Class</v>
      </c>
      <c r="F770" s="2" t="s">
        <v>1017</v>
      </c>
      <c r="G770" s="2" t="s">
        <v>13</v>
      </c>
      <c r="I770" s="1" t="str">
        <f t="shared" si="79"/>
        <v>No age</v>
      </c>
      <c r="J770" s="2">
        <v>1</v>
      </c>
      <c r="K770" s="1" t="str">
        <f t="shared" si="80"/>
        <v>Got Sibling/Spouse</v>
      </c>
      <c r="L770" s="2">
        <v>0</v>
      </c>
      <c r="M770" s="1" t="str">
        <f t="shared" si="81"/>
        <v>No Parent/Child</v>
      </c>
      <c r="N770" s="2">
        <v>371110</v>
      </c>
      <c r="O770" s="2">
        <v>24.15</v>
      </c>
      <c r="P770" s="1" t="str">
        <f t="shared" si="82"/>
        <v>High Fare</v>
      </c>
      <c r="Q770" s="2" t="s">
        <v>27</v>
      </c>
      <c r="R770" s="1" t="str">
        <f t="shared" si="83"/>
        <v>Queenstown</v>
      </c>
    </row>
    <row r="771" spans="1:18" x14ac:dyDescent="0.3">
      <c r="A771" s="2">
        <v>770</v>
      </c>
      <c r="B771" s="4">
        <v>0</v>
      </c>
      <c r="C771" s="1" t="str">
        <f t="shared" ref="C771:C834" si="84">IF(B771=0,"Dead", "Survived")</f>
        <v>Dead</v>
      </c>
      <c r="D771" s="2">
        <v>3</v>
      </c>
      <c r="E771" s="1" t="str">
        <f t="shared" ref="E771:E834" si="85">IF(D771=1, "First Class", IF(D771=2, "Second Class", "Third Class"))</f>
        <v>Third Class</v>
      </c>
      <c r="F771" s="2" t="s">
        <v>1018</v>
      </c>
      <c r="G771" s="2" t="s">
        <v>13</v>
      </c>
      <c r="H771" s="2">
        <v>32</v>
      </c>
      <c r="I771" s="1" t="str">
        <f t="shared" ref="I771:I834" si="86">IF(H771="","No age",IF(H771&lt;35,"Young Adult",IF(H771&lt;50,"Middle-aged Adult",IF(H771&lt;=13,"Child","Elderly"))))</f>
        <v>Young Adult</v>
      </c>
      <c r="J771" s="2">
        <v>0</v>
      </c>
      <c r="K771" s="1" t="str">
        <f t="shared" ref="K771:K834" si="87">IF(J771&lt;=0, "No Sibling/Spouse","Got Sibling/Spouse")</f>
        <v>No Sibling/Spouse</v>
      </c>
      <c r="L771" s="2">
        <v>0</v>
      </c>
      <c r="M771" s="1" t="str">
        <f t="shared" ref="M771:M834" si="88">IF(L771&lt;=0, "No Parent/Child","Got Parent/Child")</f>
        <v>No Parent/Child</v>
      </c>
      <c r="N771" s="2">
        <v>8471</v>
      </c>
      <c r="O771" s="2">
        <v>8.3625000000000007</v>
      </c>
      <c r="P771" s="1" t="str">
        <f t="shared" ref="P771:P834" si="89">IF(O771&lt;=10,"Low Fare",IF(O771&lt;=20,"Average Fare", "High Fare"))</f>
        <v>Low Fare</v>
      </c>
      <c r="Q771" s="2" t="s">
        <v>15</v>
      </c>
      <c r="R771" s="1" t="str">
        <f t="shared" ref="R771:R834" si="90">IF(Q771="S","Southampton",IF(Q771="Q","Queenstown",IF(Q771="C","Cherbourg","Blank")))</f>
        <v>Southampton</v>
      </c>
    </row>
    <row r="772" spans="1:18" x14ac:dyDescent="0.3">
      <c r="A772" s="2">
        <v>771</v>
      </c>
      <c r="B772" s="4">
        <v>0</v>
      </c>
      <c r="C772" s="1" t="str">
        <f t="shared" si="84"/>
        <v>Dead</v>
      </c>
      <c r="D772" s="2">
        <v>3</v>
      </c>
      <c r="E772" s="1" t="str">
        <f t="shared" si="85"/>
        <v>Third Class</v>
      </c>
      <c r="F772" s="2" t="s">
        <v>1019</v>
      </c>
      <c r="G772" s="2" t="s">
        <v>13</v>
      </c>
      <c r="H772" s="2">
        <v>24</v>
      </c>
      <c r="I772" s="1" t="str">
        <f t="shared" si="86"/>
        <v>Young Adult</v>
      </c>
      <c r="J772" s="2">
        <v>0</v>
      </c>
      <c r="K772" s="1" t="str">
        <f t="shared" si="87"/>
        <v>No Sibling/Spouse</v>
      </c>
      <c r="L772" s="2">
        <v>0</v>
      </c>
      <c r="M772" s="1" t="str">
        <f t="shared" si="88"/>
        <v>No Parent/Child</v>
      </c>
      <c r="N772" s="2">
        <v>345781</v>
      </c>
      <c r="O772" s="2">
        <v>9.5</v>
      </c>
      <c r="P772" s="1" t="str">
        <f t="shared" si="89"/>
        <v>Low Fare</v>
      </c>
      <c r="Q772" s="2" t="s">
        <v>15</v>
      </c>
      <c r="R772" s="1" t="str">
        <f t="shared" si="90"/>
        <v>Southampton</v>
      </c>
    </row>
    <row r="773" spans="1:18" x14ac:dyDescent="0.3">
      <c r="A773" s="2">
        <v>772</v>
      </c>
      <c r="B773" s="4">
        <v>0</v>
      </c>
      <c r="C773" s="1" t="str">
        <f t="shared" si="84"/>
        <v>Dead</v>
      </c>
      <c r="D773" s="2">
        <v>3</v>
      </c>
      <c r="E773" s="1" t="str">
        <f t="shared" si="85"/>
        <v>Third Class</v>
      </c>
      <c r="F773" s="2" t="s">
        <v>1020</v>
      </c>
      <c r="G773" s="2" t="s">
        <v>13</v>
      </c>
      <c r="H773" s="2">
        <v>48</v>
      </c>
      <c r="I773" s="1" t="str">
        <f t="shared" si="86"/>
        <v>Middle-aged Adult</v>
      </c>
      <c r="J773" s="2">
        <v>0</v>
      </c>
      <c r="K773" s="1" t="str">
        <f t="shared" si="87"/>
        <v>No Sibling/Spouse</v>
      </c>
      <c r="L773" s="2">
        <v>0</v>
      </c>
      <c r="M773" s="1" t="str">
        <f t="shared" si="88"/>
        <v>No Parent/Child</v>
      </c>
      <c r="N773" s="2">
        <v>350047</v>
      </c>
      <c r="O773" s="2">
        <v>7.8541999999999996</v>
      </c>
      <c r="P773" s="1" t="str">
        <f t="shared" si="89"/>
        <v>Low Fare</v>
      </c>
      <c r="Q773" s="2" t="s">
        <v>15</v>
      </c>
      <c r="R773" s="1" t="str">
        <f t="shared" si="90"/>
        <v>Southampton</v>
      </c>
    </row>
    <row r="774" spans="1:18" x14ac:dyDescent="0.3">
      <c r="A774" s="2">
        <v>773</v>
      </c>
      <c r="B774" s="4">
        <v>0</v>
      </c>
      <c r="C774" s="1" t="str">
        <f t="shared" si="84"/>
        <v>Dead</v>
      </c>
      <c r="D774" s="2">
        <v>2</v>
      </c>
      <c r="E774" s="1" t="str">
        <f t="shared" si="85"/>
        <v>Second Class</v>
      </c>
      <c r="F774" s="2" t="s">
        <v>1021</v>
      </c>
      <c r="G774" s="2" t="s">
        <v>17</v>
      </c>
      <c r="H774" s="2">
        <v>57</v>
      </c>
      <c r="I774" s="1" t="str">
        <f t="shared" si="86"/>
        <v>Elderly</v>
      </c>
      <c r="J774" s="2">
        <v>0</v>
      </c>
      <c r="K774" s="1" t="str">
        <f t="shared" si="87"/>
        <v>No Sibling/Spouse</v>
      </c>
      <c r="L774" s="2">
        <v>0</v>
      </c>
      <c r="M774" s="1" t="str">
        <f t="shared" si="88"/>
        <v>No Parent/Child</v>
      </c>
      <c r="N774" s="2" t="s">
        <v>1022</v>
      </c>
      <c r="O774" s="2">
        <v>10.5</v>
      </c>
      <c r="P774" s="1" t="str">
        <f t="shared" si="89"/>
        <v>Average Fare</v>
      </c>
      <c r="Q774" s="2" t="s">
        <v>15</v>
      </c>
      <c r="R774" s="1" t="str">
        <f t="shared" si="90"/>
        <v>Southampton</v>
      </c>
    </row>
    <row r="775" spans="1:18" x14ac:dyDescent="0.3">
      <c r="A775" s="2">
        <v>774</v>
      </c>
      <c r="B775" s="4">
        <v>0</v>
      </c>
      <c r="C775" s="1" t="str">
        <f t="shared" si="84"/>
        <v>Dead</v>
      </c>
      <c r="D775" s="2">
        <v>3</v>
      </c>
      <c r="E775" s="1" t="str">
        <f t="shared" si="85"/>
        <v>Third Class</v>
      </c>
      <c r="F775" s="2" t="s">
        <v>1024</v>
      </c>
      <c r="G775" s="2" t="s">
        <v>13</v>
      </c>
      <c r="I775" s="1" t="str">
        <f t="shared" si="86"/>
        <v>No age</v>
      </c>
      <c r="J775" s="2">
        <v>0</v>
      </c>
      <c r="K775" s="1" t="str">
        <f t="shared" si="87"/>
        <v>No Sibling/Spouse</v>
      </c>
      <c r="L775" s="2">
        <v>0</v>
      </c>
      <c r="M775" s="1" t="str">
        <f t="shared" si="88"/>
        <v>No Parent/Child</v>
      </c>
      <c r="N775" s="2">
        <v>2674</v>
      </c>
      <c r="O775" s="2">
        <v>7.2249999999999996</v>
      </c>
      <c r="P775" s="1" t="str">
        <f t="shared" si="89"/>
        <v>Low Fare</v>
      </c>
      <c r="Q775" s="2" t="s">
        <v>20</v>
      </c>
      <c r="R775" s="1" t="str">
        <f t="shared" si="90"/>
        <v>Cherbourg</v>
      </c>
    </row>
    <row r="776" spans="1:18" x14ac:dyDescent="0.3">
      <c r="A776" s="2">
        <v>775</v>
      </c>
      <c r="B776" s="4">
        <v>1</v>
      </c>
      <c r="C776" s="1" t="str">
        <f t="shared" si="84"/>
        <v>Survived</v>
      </c>
      <c r="D776" s="2">
        <v>2</v>
      </c>
      <c r="E776" s="1" t="str">
        <f t="shared" si="85"/>
        <v>Second Class</v>
      </c>
      <c r="F776" s="2" t="s">
        <v>1025</v>
      </c>
      <c r="G776" s="2" t="s">
        <v>17</v>
      </c>
      <c r="H776" s="2">
        <v>54</v>
      </c>
      <c r="I776" s="1" t="str">
        <f t="shared" si="86"/>
        <v>Elderly</v>
      </c>
      <c r="J776" s="2">
        <v>1</v>
      </c>
      <c r="K776" s="1" t="str">
        <f t="shared" si="87"/>
        <v>Got Sibling/Spouse</v>
      </c>
      <c r="L776" s="2">
        <v>3</v>
      </c>
      <c r="M776" s="1" t="str">
        <f t="shared" si="88"/>
        <v>Got Parent/Child</v>
      </c>
      <c r="N776" s="2">
        <v>29105</v>
      </c>
      <c r="O776" s="2">
        <v>23</v>
      </c>
      <c r="P776" s="1" t="str">
        <f t="shared" si="89"/>
        <v>High Fare</v>
      </c>
      <c r="Q776" s="2" t="s">
        <v>15</v>
      </c>
      <c r="R776" s="1" t="str">
        <f t="shared" si="90"/>
        <v>Southampton</v>
      </c>
    </row>
    <row r="777" spans="1:18" x14ac:dyDescent="0.3">
      <c r="A777" s="2">
        <v>776</v>
      </c>
      <c r="B777" s="4">
        <v>0</v>
      </c>
      <c r="C777" s="1" t="str">
        <f t="shared" si="84"/>
        <v>Dead</v>
      </c>
      <c r="D777" s="2">
        <v>3</v>
      </c>
      <c r="E777" s="1" t="str">
        <f t="shared" si="85"/>
        <v>Third Class</v>
      </c>
      <c r="F777" s="2" t="s">
        <v>1026</v>
      </c>
      <c r="G777" s="2" t="s">
        <v>13</v>
      </c>
      <c r="H777" s="2">
        <v>18</v>
      </c>
      <c r="I777" s="1" t="str">
        <f t="shared" si="86"/>
        <v>Young Adult</v>
      </c>
      <c r="J777" s="2">
        <v>0</v>
      </c>
      <c r="K777" s="1" t="str">
        <f t="shared" si="87"/>
        <v>No Sibling/Spouse</v>
      </c>
      <c r="L777" s="2">
        <v>0</v>
      </c>
      <c r="M777" s="1" t="str">
        <f t="shared" si="88"/>
        <v>No Parent/Child</v>
      </c>
      <c r="N777" s="2">
        <v>347078</v>
      </c>
      <c r="O777" s="2">
        <v>7.75</v>
      </c>
      <c r="P777" s="1" t="str">
        <f t="shared" si="89"/>
        <v>Low Fare</v>
      </c>
      <c r="Q777" s="2" t="s">
        <v>15</v>
      </c>
      <c r="R777" s="1" t="str">
        <f t="shared" si="90"/>
        <v>Southampton</v>
      </c>
    </row>
    <row r="778" spans="1:18" x14ac:dyDescent="0.3">
      <c r="A778" s="2">
        <v>777</v>
      </c>
      <c r="B778" s="4">
        <v>0</v>
      </c>
      <c r="C778" s="1" t="str">
        <f t="shared" si="84"/>
        <v>Dead</v>
      </c>
      <c r="D778" s="2">
        <v>3</v>
      </c>
      <c r="E778" s="1" t="str">
        <f t="shared" si="85"/>
        <v>Third Class</v>
      </c>
      <c r="F778" s="2" t="s">
        <v>1027</v>
      </c>
      <c r="G778" s="2" t="s">
        <v>13</v>
      </c>
      <c r="I778" s="1" t="str">
        <f t="shared" si="86"/>
        <v>No age</v>
      </c>
      <c r="J778" s="2">
        <v>0</v>
      </c>
      <c r="K778" s="1" t="str">
        <f t="shared" si="87"/>
        <v>No Sibling/Spouse</v>
      </c>
      <c r="L778" s="2">
        <v>0</v>
      </c>
      <c r="M778" s="1" t="str">
        <f t="shared" si="88"/>
        <v>No Parent/Child</v>
      </c>
      <c r="N778" s="2">
        <v>383121</v>
      </c>
      <c r="O778" s="2">
        <v>7.75</v>
      </c>
      <c r="P778" s="1" t="str">
        <f t="shared" si="89"/>
        <v>Low Fare</v>
      </c>
      <c r="Q778" s="2" t="s">
        <v>27</v>
      </c>
      <c r="R778" s="1" t="str">
        <f t="shared" si="90"/>
        <v>Queenstown</v>
      </c>
    </row>
    <row r="779" spans="1:18" x14ac:dyDescent="0.3">
      <c r="A779" s="2">
        <v>778</v>
      </c>
      <c r="B779" s="4">
        <v>1</v>
      </c>
      <c r="C779" s="1" t="str">
        <f t="shared" si="84"/>
        <v>Survived</v>
      </c>
      <c r="D779" s="2">
        <v>3</v>
      </c>
      <c r="E779" s="1" t="str">
        <f t="shared" si="85"/>
        <v>Third Class</v>
      </c>
      <c r="F779" s="2" t="s">
        <v>1029</v>
      </c>
      <c r="G779" s="2" t="s">
        <v>17</v>
      </c>
      <c r="H779" s="2">
        <v>5</v>
      </c>
      <c r="I779" s="1" t="str">
        <f t="shared" si="86"/>
        <v>Young Adult</v>
      </c>
      <c r="J779" s="2">
        <v>0</v>
      </c>
      <c r="K779" s="1" t="str">
        <f t="shared" si="87"/>
        <v>No Sibling/Spouse</v>
      </c>
      <c r="L779" s="2">
        <v>0</v>
      </c>
      <c r="M779" s="1" t="str">
        <f t="shared" si="88"/>
        <v>No Parent/Child</v>
      </c>
      <c r="N779" s="2">
        <v>364516</v>
      </c>
      <c r="O779" s="2">
        <v>12.475</v>
      </c>
      <c r="P779" s="1" t="str">
        <f t="shared" si="89"/>
        <v>Average Fare</v>
      </c>
      <c r="Q779" s="2" t="s">
        <v>15</v>
      </c>
      <c r="R779" s="1" t="str">
        <f t="shared" si="90"/>
        <v>Southampton</v>
      </c>
    </row>
    <row r="780" spans="1:18" x14ac:dyDescent="0.3">
      <c r="A780" s="2">
        <v>779</v>
      </c>
      <c r="B780" s="4">
        <v>0</v>
      </c>
      <c r="C780" s="1" t="str">
        <f t="shared" si="84"/>
        <v>Dead</v>
      </c>
      <c r="D780" s="2">
        <v>3</v>
      </c>
      <c r="E780" s="1" t="str">
        <f t="shared" si="85"/>
        <v>Third Class</v>
      </c>
      <c r="F780" s="2" t="s">
        <v>1030</v>
      </c>
      <c r="G780" s="2" t="s">
        <v>13</v>
      </c>
      <c r="I780" s="1" t="str">
        <f t="shared" si="86"/>
        <v>No age</v>
      </c>
      <c r="J780" s="2">
        <v>0</v>
      </c>
      <c r="K780" s="1" t="str">
        <f t="shared" si="87"/>
        <v>No Sibling/Spouse</v>
      </c>
      <c r="L780" s="2">
        <v>0</v>
      </c>
      <c r="M780" s="1" t="str">
        <f t="shared" si="88"/>
        <v>No Parent/Child</v>
      </c>
      <c r="N780" s="2">
        <v>36865</v>
      </c>
      <c r="O780" s="2">
        <v>7.7374999999999998</v>
      </c>
      <c r="P780" s="1" t="str">
        <f t="shared" si="89"/>
        <v>Low Fare</v>
      </c>
      <c r="Q780" s="2" t="s">
        <v>27</v>
      </c>
      <c r="R780" s="1" t="str">
        <f t="shared" si="90"/>
        <v>Queenstown</v>
      </c>
    </row>
    <row r="781" spans="1:18" x14ac:dyDescent="0.3">
      <c r="A781" s="2">
        <v>780</v>
      </c>
      <c r="B781" s="4">
        <v>1</v>
      </c>
      <c r="C781" s="1" t="str">
        <f t="shared" si="84"/>
        <v>Survived</v>
      </c>
      <c r="D781" s="2">
        <v>1</v>
      </c>
      <c r="E781" s="1" t="str">
        <f t="shared" si="85"/>
        <v>First Class</v>
      </c>
      <c r="F781" s="2" t="s">
        <v>1031</v>
      </c>
      <c r="G781" s="2" t="s">
        <v>17</v>
      </c>
      <c r="H781" s="2">
        <v>43</v>
      </c>
      <c r="I781" s="1" t="str">
        <f t="shared" si="86"/>
        <v>Middle-aged Adult</v>
      </c>
      <c r="J781" s="2">
        <v>0</v>
      </c>
      <c r="K781" s="1" t="str">
        <f t="shared" si="87"/>
        <v>No Sibling/Spouse</v>
      </c>
      <c r="L781" s="2">
        <v>1</v>
      </c>
      <c r="M781" s="1" t="str">
        <f t="shared" si="88"/>
        <v>Got Parent/Child</v>
      </c>
      <c r="N781" s="2">
        <v>24160</v>
      </c>
      <c r="O781" s="2">
        <v>211.33750000000001</v>
      </c>
      <c r="P781" s="1" t="str">
        <f t="shared" si="89"/>
        <v>High Fare</v>
      </c>
      <c r="Q781" s="2" t="s">
        <v>15</v>
      </c>
      <c r="R781" s="1" t="str">
        <f t="shared" si="90"/>
        <v>Southampton</v>
      </c>
    </row>
    <row r="782" spans="1:18" x14ac:dyDescent="0.3">
      <c r="A782" s="2">
        <v>781</v>
      </c>
      <c r="B782" s="4">
        <v>1</v>
      </c>
      <c r="C782" s="1" t="str">
        <f t="shared" si="84"/>
        <v>Survived</v>
      </c>
      <c r="D782" s="2">
        <v>3</v>
      </c>
      <c r="E782" s="1" t="str">
        <f t="shared" si="85"/>
        <v>Third Class</v>
      </c>
      <c r="F782" s="2" t="s">
        <v>1033</v>
      </c>
      <c r="G782" s="2" t="s">
        <v>17</v>
      </c>
      <c r="H782" s="2">
        <v>13</v>
      </c>
      <c r="I782" s="1" t="str">
        <f t="shared" si="86"/>
        <v>Young Adult</v>
      </c>
      <c r="J782" s="2">
        <v>0</v>
      </c>
      <c r="K782" s="1" t="str">
        <f t="shared" si="87"/>
        <v>No Sibling/Spouse</v>
      </c>
      <c r="L782" s="2">
        <v>0</v>
      </c>
      <c r="M782" s="1" t="str">
        <f t="shared" si="88"/>
        <v>No Parent/Child</v>
      </c>
      <c r="N782" s="2">
        <v>2687</v>
      </c>
      <c r="O782" s="2">
        <v>7.2291999999999996</v>
      </c>
      <c r="P782" s="1" t="str">
        <f t="shared" si="89"/>
        <v>Low Fare</v>
      </c>
      <c r="Q782" s="2" t="s">
        <v>20</v>
      </c>
      <c r="R782" s="1" t="str">
        <f t="shared" si="90"/>
        <v>Cherbourg</v>
      </c>
    </row>
    <row r="783" spans="1:18" x14ac:dyDescent="0.3">
      <c r="A783" s="2">
        <v>782</v>
      </c>
      <c r="B783" s="4">
        <v>1</v>
      </c>
      <c r="C783" s="1" t="str">
        <f t="shared" si="84"/>
        <v>Survived</v>
      </c>
      <c r="D783" s="2">
        <v>1</v>
      </c>
      <c r="E783" s="1" t="str">
        <f t="shared" si="85"/>
        <v>First Class</v>
      </c>
      <c r="F783" s="2" t="s">
        <v>1034</v>
      </c>
      <c r="G783" s="2" t="s">
        <v>17</v>
      </c>
      <c r="H783" s="2">
        <v>17</v>
      </c>
      <c r="I783" s="1" t="str">
        <f t="shared" si="86"/>
        <v>Young Adult</v>
      </c>
      <c r="J783" s="2">
        <v>1</v>
      </c>
      <c r="K783" s="1" t="str">
        <f t="shared" si="87"/>
        <v>Got Sibling/Spouse</v>
      </c>
      <c r="L783" s="2">
        <v>0</v>
      </c>
      <c r="M783" s="1" t="str">
        <f t="shared" si="88"/>
        <v>No Parent/Child</v>
      </c>
      <c r="N783" s="2">
        <v>17474</v>
      </c>
      <c r="O783" s="2">
        <v>57</v>
      </c>
      <c r="P783" s="1" t="str">
        <f t="shared" si="89"/>
        <v>High Fare</v>
      </c>
      <c r="Q783" s="2" t="s">
        <v>15</v>
      </c>
      <c r="R783" s="1" t="str">
        <f t="shared" si="90"/>
        <v>Southampton</v>
      </c>
    </row>
    <row r="784" spans="1:18" x14ac:dyDescent="0.3">
      <c r="A784" s="2">
        <v>783</v>
      </c>
      <c r="B784" s="4">
        <v>0</v>
      </c>
      <c r="C784" s="1" t="str">
        <f t="shared" si="84"/>
        <v>Dead</v>
      </c>
      <c r="D784" s="2">
        <v>1</v>
      </c>
      <c r="E784" s="1" t="str">
        <f t="shared" si="85"/>
        <v>First Class</v>
      </c>
      <c r="F784" s="2" t="s">
        <v>1035</v>
      </c>
      <c r="G784" s="2" t="s">
        <v>13</v>
      </c>
      <c r="H784" s="2">
        <v>29</v>
      </c>
      <c r="I784" s="1" t="str">
        <f t="shared" si="86"/>
        <v>Young Adult</v>
      </c>
      <c r="J784" s="2">
        <v>0</v>
      </c>
      <c r="K784" s="1" t="str">
        <f t="shared" si="87"/>
        <v>No Sibling/Spouse</v>
      </c>
      <c r="L784" s="2">
        <v>0</v>
      </c>
      <c r="M784" s="1" t="str">
        <f t="shared" si="88"/>
        <v>No Parent/Child</v>
      </c>
      <c r="N784" s="2">
        <v>113501</v>
      </c>
      <c r="O784" s="2">
        <v>30</v>
      </c>
      <c r="P784" s="1" t="str">
        <f t="shared" si="89"/>
        <v>High Fare</v>
      </c>
      <c r="Q784" s="2" t="s">
        <v>15</v>
      </c>
      <c r="R784" s="1" t="str">
        <f t="shared" si="90"/>
        <v>Southampton</v>
      </c>
    </row>
    <row r="785" spans="1:18" x14ac:dyDescent="0.3">
      <c r="A785" s="2">
        <v>784</v>
      </c>
      <c r="B785" s="4">
        <v>0</v>
      </c>
      <c r="C785" s="1" t="str">
        <f t="shared" si="84"/>
        <v>Dead</v>
      </c>
      <c r="D785" s="2">
        <v>3</v>
      </c>
      <c r="E785" s="1" t="str">
        <f t="shared" si="85"/>
        <v>Third Class</v>
      </c>
      <c r="F785" s="2" t="s">
        <v>1037</v>
      </c>
      <c r="G785" s="2" t="s">
        <v>13</v>
      </c>
      <c r="I785" s="1" t="str">
        <f t="shared" si="86"/>
        <v>No age</v>
      </c>
      <c r="J785" s="2">
        <v>1</v>
      </c>
      <c r="K785" s="1" t="str">
        <f t="shared" si="87"/>
        <v>Got Sibling/Spouse</v>
      </c>
      <c r="L785" s="2">
        <v>2</v>
      </c>
      <c r="M785" s="1" t="str">
        <f t="shared" si="88"/>
        <v>Got Parent/Child</v>
      </c>
      <c r="N785" s="2" t="s">
        <v>1038</v>
      </c>
      <c r="O785" s="2">
        <v>23.45</v>
      </c>
      <c r="P785" s="1" t="str">
        <f t="shared" si="89"/>
        <v>High Fare</v>
      </c>
      <c r="Q785" s="2" t="s">
        <v>15</v>
      </c>
      <c r="R785" s="1" t="str">
        <f t="shared" si="90"/>
        <v>Southampton</v>
      </c>
    </row>
    <row r="786" spans="1:18" x14ac:dyDescent="0.3">
      <c r="A786" s="2">
        <v>785</v>
      </c>
      <c r="B786" s="4">
        <v>0</v>
      </c>
      <c r="C786" s="1" t="str">
        <f t="shared" si="84"/>
        <v>Dead</v>
      </c>
      <c r="D786" s="2">
        <v>3</v>
      </c>
      <c r="E786" s="1" t="str">
        <f t="shared" si="85"/>
        <v>Third Class</v>
      </c>
      <c r="F786" s="2" t="s">
        <v>1039</v>
      </c>
      <c r="G786" s="2" t="s">
        <v>13</v>
      </c>
      <c r="H786" s="2">
        <v>25</v>
      </c>
      <c r="I786" s="1" t="str">
        <f t="shared" si="86"/>
        <v>Young Adult</v>
      </c>
      <c r="J786" s="2">
        <v>0</v>
      </c>
      <c r="K786" s="1" t="str">
        <f t="shared" si="87"/>
        <v>No Sibling/Spouse</v>
      </c>
      <c r="L786" s="2">
        <v>0</v>
      </c>
      <c r="M786" s="1" t="str">
        <f t="shared" si="88"/>
        <v>No Parent/Child</v>
      </c>
      <c r="N786" s="2" t="s">
        <v>1040</v>
      </c>
      <c r="O786" s="2">
        <v>7.05</v>
      </c>
      <c r="P786" s="1" t="str">
        <f t="shared" si="89"/>
        <v>Low Fare</v>
      </c>
      <c r="Q786" s="2" t="s">
        <v>15</v>
      </c>
      <c r="R786" s="1" t="str">
        <f t="shared" si="90"/>
        <v>Southampton</v>
      </c>
    </row>
    <row r="787" spans="1:18" x14ac:dyDescent="0.3">
      <c r="A787" s="2">
        <v>786</v>
      </c>
      <c r="B787" s="4">
        <v>0</v>
      </c>
      <c r="C787" s="1" t="str">
        <f t="shared" si="84"/>
        <v>Dead</v>
      </c>
      <c r="D787" s="2">
        <v>3</v>
      </c>
      <c r="E787" s="1" t="str">
        <f t="shared" si="85"/>
        <v>Third Class</v>
      </c>
      <c r="F787" s="2" t="s">
        <v>1041</v>
      </c>
      <c r="G787" s="2" t="s">
        <v>13</v>
      </c>
      <c r="H787" s="2">
        <v>25</v>
      </c>
      <c r="I787" s="1" t="str">
        <f t="shared" si="86"/>
        <v>Young Adult</v>
      </c>
      <c r="J787" s="2">
        <v>0</v>
      </c>
      <c r="K787" s="1" t="str">
        <f t="shared" si="87"/>
        <v>No Sibling/Spouse</v>
      </c>
      <c r="L787" s="2">
        <v>0</v>
      </c>
      <c r="M787" s="1" t="str">
        <f t="shared" si="88"/>
        <v>No Parent/Child</v>
      </c>
      <c r="N787" s="2">
        <v>374887</v>
      </c>
      <c r="O787" s="2">
        <v>7.25</v>
      </c>
      <c r="P787" s="1" t="str">
        <f t="shared" si="89"/>
        <v>Low Fare</v>
      </c>
      <c r="Q787" s="2" t="s">
        <v>15</v>
      </c>
      <c r="R787" s="1" t="str">
        <f t="shared" si="90"/>
        <v>Southampton</v>
      </c>
    </row>
    <row r="788" spans="1:18" x14ac:dyDescent="0.3">
      <c r="A788" s="2">
        <v>787</v>
      </c>
      <c r="B788" s="4">
        <v>1</v>
      </c>
      <c r="C788" s="1" t="str">
        <f t="shared" si="84"/>
        <v>Survived</v>
      </c>
      <c r="D788" s="2">
        <v>3</v>
      </c>
      <c r="E788" s="1" t="str">
        <f t="shared" si="85"/>
        <v>Third Class</v>
      </c>
      <c r="F788" s="2" t="s">
        <v>1042</v>
      </c>
      <c r="G788" s="2" t="s">
        <v>17</v>
      </c>
      <c r="H788" s="2">
        <v>18</v>
      </c>
      <c r="I788" s="1" t="str">
        <f t="shared" si="86"/>
        <v>Young Adult</v>
      </c>
      <c r="J788" s="2">
        <v>0</v>
      </c>
      <c r="K788" s="1" t="str">
        <f t="shared" si="87"/>
        <v>No Sibling/Spouse</v>
      </c>
      <c r="L788" s="2">
        <v>0</v>
      </c>
      <c r="M788" s="1" t="str">
        <f t="shared" si="88"/>
        <v>No Parent/Child</v>
      </c>
      <c r="N788" s="2">
        <v>3101265</v>
      </c>
      <c r="O788" s="2">
        <v>7.4958</v>
      </c>
      <c r="P788" s="1" t="str">
        <f t="shared" si="89"/>
        <v>Low Fare</v>
      </c>
      <c r="Q788" s="2" t="s">
        <v>15</v>
      </c>
      <c r="R788" s="1" t="str">
        <f t="shared" si="90"/>
        <v>Southampton</v>
      </c>
    </row>
    <row r="789" spans="1:18" x14ac:dyDescent="0.3">
      <c r="A789" s="2">
        <v>788</v>
      </c>
      <c r="B789" s="4">
        <v>0</v>
      </c>
      <c r="C789" s="1" t="str">
        <f t="shared" si="84"/>
        <v>Dead</v>
      </c>
      <c r="D789" s="2">
        <v>3</v>
      </c>
      <c r="E789" s="1" t="str">
        <f t="shared" si="85"/>
        <v>Third Class</v>
      </c>
      <c r="F789" s="2" t="s">
        <v>1043</v>
      </c>
      <c r="G789" s="2" t="s">
        <v>13</v>
      </c>
      <c r="H789" s="2">
        <v>8</v>
      </c>
      <c r="I789" s="1" t="str">
        <f t="shared" si="86"/>
        <v>Young Adult</v>
      </c>
      <c r="J789" s="2">
        <v>4</v>
      </c>
      <c r="K789" s="1" t="str">
        <f t="shared" si="87"/>
        <v>Got Sibling/Spouse</v>
      </c>
      <c r="L789" s="2">
        <v>1</v>
      </c>
      <c r="M789" s="1" t="str">
        <f t="shared" si="88"/>
        <v>Got Parent/Child</v>
      </c>
      <c r="N789" s="2">
        <v>382652</v>
      </c>
      <c r="O789" s="2">
        <v>29.125</v>
      </c>
      <c r="P789" s="1" t="str">
        <f t="shared" si="89"/>
        <v>High Fare</v>
      </c>
      <c r="Q789" s="2" t="s">
        <v>27</v>
      </c>
      <c r="R789" s="1" t="str">
        <f t="shared" si="90"/>
        <v>Queenstown</v>
      </c>
    </row>
    <row r="790" spans="1:18" x14ac:dyDescent="0.3">
      <c r="A790" s="2">
        <v>789</v>
      </c>
      <c r="B790" s="4">
        <v>1</v>
      </c>
      <c r="C790" s="1" t="str">
        <f t="shared" si="84"/>
        <v>Survived</v>
      </c>
      <c r="D790" s="2">
        <v>3</v>
      </c>
      <c r="E790" s="1" t="str">
        <f t="shared" si="85"/>
        <v>Third Class</v>
      </c>
      <c r="F790" s="2" t="s">
        <v>1044</v>
      </c>
      <c r="G790" s="2" t="s">
        <v>13</v>
      </c>
      <c r="H790" s="2">
        <v>1</v>
      </c>
      <c r="I790" s="1" t="str">
        <f t="shared" si="86"/>
        <v>Young Adult</v>
      </c>
      <c r="J790" s="2">
        <v>1</v>
      </c>
      <c r="K790" s="1" t="str">
        <f t="shared" si="87"/>
        <v>Got Sibling/Spouse</v>
      </c>
      <c r="L790" s="2">
        <v>2</v>
      </c>
      <c r="M790" s="1" t="str">
        <f t="shared" si="88"/>
        <v>Got Parent/Child</v>
      </c>
      <c r="N790" s="2" t="s">
        <v>151</v>
      </c>
      <c r="O790" s="2">
        <v>20.574999999999999</v>
      </c>
      <c r="P790" s="1" t="str">
        <f t="shared" si="89"/>
        <v>High Fare</v>
      </c>
      <c r="Q790" s="2" t="s">
        <v>15</v>
      </c>
      <c r="R790" s="1" t="str">
        <f t="shared" si="90"/>
        <v>Southampton</v>
      </c>
    </row>
    <row r="791" spans="1:18" x14ac:dyDescent="0.3">
      <c r="A791" s="2">
        <v>790</v>
      </c>
      <c r="B791" s="4">
        <v>0</v>
      </c>
      <c r="C791" s="1" t="str">
        <f t="shared" si="84"/>
        <v>Dead</v>
      </c>
      <c r="D791" s="2">
        <v>1</v>
      </c>
      <c r="E791" s="1" t="str">
        <f t="shared" si="85"/>
        <v>First Class</v>
      </c>
      <c r="F791" s="2" t="s">
        <v>1045</v>
      </c>
      <c r="G791" s="2" t="s">
        <v>13</v>
      </c>
      <c r="H791" s="2">
        <v>46</v>
      </c>
      <c r="I791" s="1" t="str">
        <f t="shared" si="86"/>
        <v>Middle-aged Adult</v>
      </c>
      <c r="J791" s="2">
        <v>0</v>
      </c>
      <c r="K791" s="1" t="str">
        <f t="shared" si="87"/>
        <v>No Sibling/Spouse</v>
      </c>
      <c r="L791" s="2">
        <v>0</v>
      </c>
      <c r="M791" s="1" t="str">
        <f t="shared" si="88"/>
        <v>No Parent/Child</v>
      </c>
      <c r="N791" s="2" t="s">
        <v>215</v>
      </c>
      <c r="O791" s="2">
        <v>79.2</v>
      </c>
      <c r="P791" s="1" t="str">
        <f t="shared" si="89"/>
        <v>High Fare</v>
      </c>
      <c r="Q791" s="2" t="s">
        <v>20</v>
      </c>
      <c r="R791" s="1" t="str">
        <f t="shared" si="90"/>
        <v>Cherbourg</v>
      </c>
    </row>
    <row r="792" spans="1:18" x14ac:dyDescent="0.3">
      <c r="A792" s="2">
        <v>791</v>
      </c>
      <c r="B792" s="4">
        <v>0</v>
      </c>
      <c r="C792" s="1" t="str">
        <f t="shared" si="84"/>
        <v>Dead</v>
      </c>
      <c r="D792" s="2">
        <v>3</v>
      </c>
      <c r="E792" s="1" t="str">
        <f t="shared" si="85"/>
        <v>Third Class</v>
      </c>
      <c r="F792" s="2" t="s">
        <v>1193</v>
      </c>
      <c r="G792" s="2" t="s">
        <v>13</v>
      </c>
      <c r="I792" s="1" t="str">
        <f t="shared" si="86"/>
        <v>No age</v>
      </c>
      <c r="J792" s="2">
        <v>0</v>
      </c>
      <c r="K792" s="1" t="str">
        <f t="shared" si="87"/>
        <v>No Sibling/Spouse</v>
      </c>
      <c r="L792" s="2">
        <v>0</v>
      </c>
      <c r="M792" s="1" t="str">
        <f t="shared" si="88"/>
        <v>No Parent/Child</v>
      </c>
      <c r="N792" s="2">
        <v>12460</v>
      </c>
      <c r="O792" s="2">
        <v>7.75</v>
      </c>
      <c r="P792" s="1" t="str">
        <f t="shared" si="89"/>
        <v>Low Fare</v>
      </c>
      <c r="Q792" s="2" t="s">
        <v>27</v>
      </c>
      <c r="R792" s="1" t="str">
        <f t="shared" si="90"/>
        <v>Queenstown</v>
      </c>
    </row>
    <row r="793" spans="1:18" x14ac:dyDescent="0.3">
      <c r="A793" s="2">
        <v>792</v>
      </c>
      <c r="B793" s="4">
        <v>0</v>
      </c>
      <c r="C793" s="1" t="str">
        <f t="shared" si="84"/>
        <v>Dead</v>
      </c>
      <c r="D793" s="2">
        <v>2</v>
      </c>
      <c r="E793" s="1" t="str">
        <f t="shared" si="85"/>
        <v>Second Class</v>
      </c>
      <c r="F793" s="2" t="s">
        <v>1047</v>
      </c>
      <c r="G793" s="2" t="s">
        <v>13</v>
      </c>
      <c r="H793" s="2">
        <v>16</v>
      </c>
      <c r="I793" s="1" t="str">
        <f t="shared" si="86"/>
        <v>Young Adult</v>
      </c>
      <c r="J793" s="2">
        <v>0</v>
      </c>
      <c r="K793" s="1" t="str">
        <f t="shared" si="87"/>
        <v>No Sibling/Spouse</v>
      </c>
      <c r="L793" s="2">
        <v>0</v>
      </c>
      <c r="M793" s="1" t="str">
        <f t="shared" si="88"/>
        <v>No Parent/Child</v>
      </c>
      <c r="N793" s="2">
        <v>239865</v>
      </c>
      <c r="O793" s="2">
        <v>26</v>
      </c>
      <c r="P793" s="1" t="str">
        <f t="shared" si="89"/>
        <v>High Fare</v>
      </c>
      <c r="Q793" s="2" t="s">
        <v>15</v>
      </c>
      <c r="R793" s="1" t="str">
        <f t="shared" si="90"/>
        <v>Southampton</v>
      </c>
    </row>
    <row r="794" spans="1:18" x14ac:dyDescent="0.3">
      <c r="A794" s="2">
        <v>793</v>
      </c>
      <c r="B794" s="4">
        <v>0</v>
      </c>
      <c r="C794" s="1" t="str">
        <f t="shared" si="84"/>
        <v>Dead</v>
      </c>
      <c r="D794" s="2">
        <v>3</v>
      </c>
      <c r="E794" s="1" t="str">
        <f t="shared" si="85"/>
        <v>Third Class</v>
      </c>
      <c r="F794" s="2" t="s">
        <v>1048</v>
      </c>
      <c r="G794" s="2" t="s">
        <v>17</v>
      </c>
      <c r="I794" s="1" t="str">
        <f t="shared" si="86"/>
        <v>No age</v>
      </c>
      <c r="J794" s="2">
        <v>8</v>
      </c>
      <c r="K794" s="1" t="str">
        <f t="shared" si="87"/>
        <v>Got Sibling/Spouse</v>
      </c>
      <c r="L794" s="2">
        <v>2</v>
      </c>
      <c r="M794" s="1" t="str">
        <f t="shared" si="88"/>
        <v>Got Parent/Child</v>
      </c>
      <c r="N794" s="2" t="s">
        <v>243</v>
      </c>
      <c r="O794" s="2">
        <v>69.55</v>
      </c>
      <c r="P794" s="1" t="str">
        <f t="shared" si="89"/>
        <v>High Fare</v>
      </c>
      <c r="Q794" s="2" t="s">
        <v>15</v>
      </c>
      <c r="R794" s="1" t="str">
        <f t="shared" si="90"/>
        <v>Southampton</v>
      </c>
    </row>
    <row r="795" spans="1:18" x14ac:dyDescent="0.3">
      <c r="A795" s="2">
        <v>794</v>
      </c>
      <c r="B795" s="4">
        <v>0</v>
      </c>
      <c r="C795" s="1" t="str">
        <f t="shared" si="84"/>
        <v>Dead</v>
      </c>
      <c r="D795" s="2">
        <v>1</v>
      </c>
      <c r="E795" s="1" t="str">
        <f t="shared" si="85"/>
        <v>First Class</v>
      </c>
      <c r="F795" s="2" t="s">
        <v>1049</v>
      </c>
      <c r="G795" s="2" t="s">
        <v>13</v>
      </c>
      <c r="I795" s="1" t="str">
        <f t="shared" si="86"/>
        <v>No age</v>
      </c>
      <c r="J795" s="2">
        <v>0</v>
      </c>
      <c r="K795" s="1" t="str">
        <f t="shared" si="87"/>
        <v>No Sibling/Spouse</v>
      </c>
      <c r="L795" s="2">
        <v>0</v>
      </c>
      <c r="M795" s="1" t="str">
        <f t="shared" si="88"/>
        <v>No Parent/Child</v>
      </c>
      <c r="N795" s="2" t="s">
        <v>1050</v>
      </c>
      <c r="O795" s="2">
        <v>30.695799999999998</v>
      </c>
      <c r="P795" s="1" t="str">
        <f t="shared" si="89"/>
        <v>High Fare</v>
      </c>
      <c r="Q795" s="2" t="s">
        <v>20</v>
      </c>
      <c r="R795" s="1" t="str">
        <f t="shared" si="90"/>
        <v>Cherbourg</v>
      </c>
    </row>
    <row r="796" spans="1:18" x14ac:dyDescent="0.3">
      <c r="A796" s="2">
        <v>795</v>
      </c>
      <c r="B796" s="4">
        <v>0</v>
      </c>
      <c r="C796" s="1" t="str">
        <f t="shared" si="84"/>
        <v>Dead</v>
      </c>
      <c r="D796" s="2">
        <v>3</v>
      </c>
      <c r="E796" s="1" t="str">
        <f t="shared" si="85"/>
        <v>Third Class</v>
      </c>
      <c r="F796" s="2" t="s">
        <v>1051</v>
      </c>
      <c r="G796" s="2" t="s">
        <v>13</v>
      </c>
      <c r="H796" s="2">
        <v>25</v>
      </c>
      <c r="I796" s="1" t="str">
        <f t="shared" si="86"/>
        <v>Young Adult</v>
      </c>
      <c r="J796" s="2">
        <v>0</v>
      </c>
      <c r="K796" s="1" t="str">
        <f t="shared" si="87"/>
        <v>No Sibling/Spouse</v>
      </c>
      <c r="L796" s="2">
        <v>0</v>
      </c>
      <c r="M796" s="1" t="str">
        <f t="shared" si="88"/>
        <v>No Parent/Child</v>
      </c>
      <c r="N796" s="2">
        <v>349203</v>
      </c>
      <c r="O796" s="2">
        <v>7.8958000000000004</v>
      </c>
      <c r="P796" s="1" t="str">
        <f t="shared" si="89"/>
        <v>Low Fare</v>
      </c>
      <c r="Q796" s="2" t="s">
        <v>15</v>
      </c>
      <c r="R796" s="1" t="str">
        <f t="shared" si="90"/>
        <v>Southampton</v>
      </c>
    </row>
    <row r="797" spans="1:18" x14ac:dyDescent="0.3">
      <c r="A797" s="2">
        <v>796</v>
      </c>
      <c r="B797" s="4">
        <v>0</v>
      </c>
      <c r="C797" s="1" t="str">
        <f t="shared" si="84"/>
        <v>Dead</v>
      </c>
      <c r="D797" s="2">
        <v>2</v>
      </c>
      <c r="E797" s="1" t="str">
        <f t="shared" si="85"/>
        <v>Second Class</v>
      </c>
      <c r="F797" s="2" t="s">
        <v>1052</v>
      </c>
      <c r="G797" s="2" t="s">
        <v>13</v>
      </c>
      <c r="H797" s="2">
        <v>39</v>
      </c>
      <c r="I797" s="1" t="str">
        <f t="shared" si="86"/>
        <v>Middle-aged Adult</v>
      </c>
      <c r="J797" s="2">
        <v>0</v>
      </c>
      <c r="K797" s="1" t="str">
        <f t="shared" si="87"/>
        <v>No Sibling/Spouse</v>
      </c>
      <c r="L797" s="2">
        <v>0</v>
      </c>
      <c r="M797" s="1" t="str">
        <f t="shared" si="88"/>
        <v>No Parent/Child</v>
      </c>
      <c r="N797" s="2">
        <v>28213</v>
      </c>
      <c r="O797" s="2">
        <v>13</v>
      </c>
      <c r="P797" s="1" t="str">
        <f t="shared" si="89"/>
        <v>Average Fare</v>
      </c>
      <c r="Q797" s="2" t="s">
        <v>15</v>
      </c>
      <c r="R797" s="1" t="str">
        <f t="shared" si="90"/>
        <v>Southampton</v>
      </c>
    </row>
    <row r="798" spans="1:18" x14ac:dyDescent="0.3">
      <c r="A798" s="2">
        <v>797</v>
      </c>
      <c r="B798" s="4">
        <v>1</v>
      </c>
      <c r="C798" s="1" t="str">
        <f t="shared" si="84"/>
        <v>Survived</v>
      </c>
      <c r="D798" s="2">
        <v>1</v>
      </c>
      <c r="E798" s="1" t="str">
        <f t="shared" si="85"/>
        <v>First Class</v>
      </c>
      <c r="F798" s="2" t="s">
        <v>1053</v>
      </c>
      <c r="G798" s="2" t="s">
        <v>17</v>
      </c>
      <c r="H798" s="2">
        <v>49</v>
      </c>
      <c r="I798" s="1" t="str">
        <f t="shared" si="86"/>
        <v>Middle-aged Adult</v>
      </c>
      <c r="J798" s="2">
        <v>0</v>
      </c>
      <c r="K798" s="1" t="str">
        <f t="shared" si="87"/>
        <v>No Sibling/Spouse</v>
      </c>
      <c r="L798" s="2">
        <v>0</v>
      </c>
      <c r="M798" s="1" t="str">
        <f t="shared" si="88"/>
        <v>No Parent/Child</v>
      </c>
      <c r="N798" s="2">
        <v>17465</v>
      </c>
      <c r="O798" s="2">
        <v>25.929200000000002</v>
      </c>
      <c r="P798" s="1" t="str">
        <f t="shared" si="89"/>
        <v>High Fare</v>
      </c>
      <c r="Q798" s="2" t="s">
        <v>15</v>
      </c>
      <c r="R798" s="1" t="str">
        <f t="shared" si="90"/>
        <v>Southampton</v>
      </c>
    </row>
    <row r="799" spans="1:18" x14ac:dyDescent="0.3">
      <c r="A799" s="2">
        <v>798</v>
      </c>
      <c r="B799" s="4">
        <v>1</v>
      </c>
      <c r="C799" s="1" t="str">
        <f t="shared" si="84"/>
        <v>Survived</v>
      </c>
      <c r="D799" s="2">
        <v>3</v>
      </c>
      <c r="E799" s="1" t="str">
        <f t="shared" si="85"/>
        <v>Third Class</v>
      </c>
      <c r="F799" s="2" t="s">
        <v>1055</v>
      </c>
      <c r="G799" s="2" t="s">
        <v>17</v>
      </c>
      <c r="H799" s="2">
        <v>31</v>
      </c>
      <c r="I799" s="1" t="str">
        <f t="shared" si="86"/>
        <v>Young Adult</v>
      </c>
      <c r="J799" s="2">
        <v>0</v>
      </c>
      <c r="K799" s="1" t="str">
        <f t="shared" si="87"/>
        <v>No Sibling/Spouse</v>
      </c>
      <c r="L799" s="2">
        <v>0</v>
      </c>
      <c r="M799" s="1" t="str">
        <f t="shared" si="88"/>
        <v>No Parent/Child</v>
      </c>
      <c r="N799" s="2">
        <v>349244</v>
      </c>
      <c r="O799" s="2">
        <v>8.6832999999999991</v>
      </c>
      <c r="P799" s="1" t="str">
        <f t="shared" si="89"/>
        <v>Low Fare</v>
      </c>
      <c r="Q799" s="2" t="s">
        <v>15</v>
      </c>
      <c r="R799" s="1" t="str">
        <f t="shared" si="90"/>
        <v>Southampton</v>
      </c>
    </row>
    <row r="800" spans="1:18" x14ac:dyDescent="0.3">
      <c r="A800" s="2">
        <v>799</v>
      </c>
      <c r="B800" s="4">
        <v>0</v>
      </c>
      <c r="C800" s="1" t="str">
        <f t="shared" si="84"/>
        <v>Dead</v>
      </c>
      <c r="D800" s="2">
        <v>3</v>
      </c>
      <c r="E800" s="1" t="str">
        <f t="shared" si="85"/>
        <v>Third Class</v>
      </c>
      <c r="F800" s="2" t="s">
        <v>1056</v>
      </c>
      <c r="G800" s="2" t="s">
        <v>13</v>
      </c>
      <c r="H800" s="2">
        <v>30</v>
      </c>
      <c r="I800" s="1" t="str">
        <f t="shared" si="86"/>
        <v>Young Adult</v>
      </c>
      <c r="J800" s="2">
        <v>0</v>
      </c>
      <c r="K800" s="1" t="str">
        <f t="shared" si="87"/>
        <v>No Sibling/Spouse</v>
      </c>
      <c r="L800" s="2">
        <v>0</v>
      </c>
      <c r="M800" s="1" t="str">
        <f t="shared" si="88"/>
        <v>No Parent/Child</v>
      </c>
      <c r="N800" s="2">
        <v>2685</v>
      </c>
      <c r="O800" s="2">
        <v>7.2291999999999996</v>
      </c>
      <c r="P800" s="1" t="str">
        <f t="shared" si="89"/>
        <v>Low Fare</v>
      </c>
      <c r="Q800" s="2" t="s">
        <v>20</v>
      </c>
      <c r="R800" s="1" t="str">
        <f t="shared" si="90"/>
        <v>Cherbourg</v>
      </c>
    </row>
    <row r="801" spans="1:18" x14ac:dyDescent="0.3">
      <c r="A801" s="2">
        <v>800</v>
      </c>
      <c r="B801" s="4">
        <v>0</v>
      </c>
      <c r="C801" s="1" t="str">
        <f t="shared" si="84"/>
        <v>Dead</v>
      </c>
      <c r="D801" s="2">
        <v>3</v>
      </c>
      <c r="E801" s="1" t="str">
        <f t="shared" si="85"/>
        <v>Third Class</v>
      </c>
      <c r="F801" s="2" t="s">
        <v>1057</v>
      </c>
      <c r="G801" s="2" t="s">
        <v>17</v>
      </c>
      <c r="H801" s="2">
        <v>30</v>
      </c>
      <c r="I801" s="1" t="str">
        <f t="shared" si="86"/>
        <v>Young Adult</v>
      </c>
      <c r="J801" s="2">
        <v>1</v>
      </c>
      <c r="K801" s="1" t="str">
        <f t="shared" si="87"/>
        <v>Got Sibling/Spouse</v>
      </c>
      <c r="L801" s="2">
        <v>1</v>
      </c>
      <c r="M801" s="1" t="str">
        <f t="shared" si="88"/>
        <v>Got Parent/Child</v>
      </c>
      <c r="N801" s="2">
        <v>345773</v>
      </c>
      <c r="O801" s="2">
        <v>24.15</v>
      </c>
      <c r="P801" s="1" t="str">
        <f t="shared" si="89"/>
        <v>High Fare</v>
      </c>
      <c r="Q801" s="2" t="s">
        <v>15</v>
      </c>
      <c r="R801" s="1" t="str">
        <f t="shared" si="90"/>
        <v>Southampton</v>
      </c>
    </row>
    <row r="802" spans="1:18" x14ac:dyDescent="0.3">
      <c r="A802" s="2">
        <v>801</v>
      </c>
      <c r="B802" s="4">
        <v>0</v>
      </c>
      <c r="C802" s="1" t="str">
        <f t="shared" si="84"/>
        <v>Dead</v>
      </c>
      <c r="D802" s="2">
        <v>2</v>
      </c>
      <c r="E802" s="1" t="str">
        <f t="shared" si="85"/>
        <v>Second Class</v>
      </c>
      <c r="F802" s="2" t="s">
        <v>1058</v>
      </c>
      <c r="G802" s="2" t="s">
        <v>13</v>
      </c>
      <c r="H802" s="2">
        <v>34</v>
      </c>
      <c r="I802" s="1" t="str">
        <f t="shared" si="86"/>
        <v>Young Adult</v>
      </c>
      <c r="J802" s="2">
        <v>0</v>
      </c>
      <c r="K802" s="1" t="str">
        <f t="shared" si="87"/>
        <v>No Sibling/Spouse</v>
      </c>
      <c r="L802" s="2">
        <v>0</v>
      </c>
      <c r="M802" s="1" t="str">
        <f t="shared" si="88"/>
        <v>No Parent/Child</v>
      </c>
      <c r="N802" s="2">
        <v>250647</v>
      </c>
      <c r="O802" s="2">
        <v>13</v>
      </c>
      <c r="P802" s="1" t="str">
        <f t="shared" si="89"/>
        <v>Average Fare</v>
      </c>
      <c r="Q802" s="2" t="s">
        <v>15</v>
      </c>
      <c r="R802" s="1" t="str">
        <f t="shared" si="90"/>
        <v>Southampton</v>
      </c>
    </row>
    <row r="803" spans="1:18" x14ac:dyDescent="0.3">
      <c r="A803" s="2">
        <v>802</v>
      </c>
      <c r="B803" s="4">
        <v>1</v>
      </c>
      <c r="C803" s="1" t="str">
        <f t="shared" si="84"/>
        <v>Survived</v>
      </c>
      <c r="D803" s="2">
        <v>2</v>
      </c>
      <c r="E803" s="1" t="str">
        <f t="shared" si="85"/>
        <v>Second Class</v>
      </c>
      <c r="F803" s="2" t="s">
        <v>1059</v>
      </c>
      <c r="G803" s="2" t="s">
        <v>17</v>
      </c>
      <c r="H803" s="2">
        <v>31</v>
      </c>
      <c r="I803" s="1" t="str">
        <f t="shared" si="86"/>
        <v>Young Adult</v>
      </c>
      <c r="J803" s="2">
        <v>1</v>
      </c>
      <c r="K803" s="1" t="str">
        <f t="shared" si="87"/>
        <v>Got Sibling/Spouse</v>
      </c>
      <c r="L803" s="2">
        <v>1</v>
      </c>
      <c r="M803" s="1" t="str">
        <f t="shared" si="88"/>
        <v>Got Parent/Child</v>
      </c>
      <c r="N803" s="2" t="s">
        <v>343</v>
      </c>
      <c r="O803" s="2">
        <v>26.25</v>
      </c>
      <c r="P803" s="1" t="str">
        <f t="shared" si="89"/>
        <v>High Fare</v>
      </c>
      <c r="Q803" s="2" t="s">
        <v>15</v>
      </c>
      <c r="R803" s="1" t="str">
        <f t="shared" si="90"/>
        <v>Southampton</v>
      </c>
    </row>
    <row r="804" spans="1:18" x14ac:dyDescent="0.3">
      <c r="A804" s="2">
        <v>803</v>
      </c>
      <c r="B804" s="4">
        <v>1</v>
      </c>
      <c r="C804" s="1" t="str">
        <f t="shared" si="84"/>
        <v>Survived</v>
      </c>
      <c r="D804" s="2">
        <v>1</v>
      </c>
      <c r="E804" s="1" t="str">
        <f t="shared" si="85"/>
        <v>First Class</v>
      </c>
      <c r="F804" s="2" t="s">
        <v>1060</v>
      </c>
      <c r="G804" s="2" t="s">
        <v>13</v>
      </c>
      <c r="H804" s="2">
        <v>11</v>
      </c>
      <c r="I804" s="1" t="str">
        <f t="shared" si="86"/>
        <v>Young Adult</v>
      </c>
      <c r="J804" s="2">
        <v>1</v>
      </c>
      <c r="K804" s="1" t="str">
        <f t="shared" si="87"/>
        <v>Got Sibling/Spouse</v>
      </c>
      <c r="L804" s="2">
        <v>2</v>
      </c>
      <c r="M804" s="1" t="str">
        <f t="shared" si="88"/>
        <v>Got Parent/Child</v>
      </c>
      <c r="N804" s="2">
        <v>113760</v>
      </c>
      <c r="O804" s="2">
        <v>120</v>
      </c>
      <c r="P804" s="1" t="str">
        <f t="shared" si="89"/>
        <v>High Fare</v>
      </c>
      <c r="Q804" s="2" t="s">
        <v>15</v>
      </c>
      <c r="R804" s="1" t="str">
        <f t="shared" si="90"/>
        <v>Southampton</v>
      </c>
    </row>
    <row r="805" spans="1:18" x14ac:dyDescent="0.3">
      <c r="A805" s="2">
        <v>804</v>
      </c>
      <c r="B805" s="4">
        <v>1</v>
      </c>
      <c r="C805" s="1" t="str">
        <f t="shared" si="84"/>
        <v>Survived</v>
      </c>
      <c r="D805" s="2">
        <v>3</v>
      </c>
      <c r="E805" s="1" t="str">
        <f t="shared" si="85"/>
        <v>Third Class</v>
      </c>
      <c r="F805" s="2" t="s">
        <v>1061</v>
      </c>
      <c r="G805" s="2" t="s">
        <v>13</v>
      </c>
      <c r="H805" s="2">
        <v>0.42</v>
      </c>
      <c r="I805" s="1" t="str">
        <f t="shared" si="86"/>
        <v>Young Adult</v>
      </c>
      <c r="J805" s="2">
        <v>0</v>
      </c>
      <c r="K805" s="1" t="str">
        <f t="shared" si="87"/>
        <v>No Sibling/Spouse</v>
      </c>
      <c r="L805" s="2">
        <v>1</v>
      </c>
      <c r="M805" s="1" t="str">
        <f t="shared" si="88"/>
        <v>Got Parent/Child</v>
      </c>
      <c r="N805" s="2">
        <v>2625</v>
      </c>
      <c r="O805" s="2">
        <v>8.5167000000000002</v>
      </c>
      <c r="P805" s="1" t="str">
        <f t="shared" si="89"/>
        <v>Low Fare</v>
      </c>
      <c r="Q805" s="2" t="s">
        <v>20</v>
      </c>
      <c r="R805" s="1" t="str">
        <f t="shared" si="90"/>
        <v>Cherbourg</v>
      </c>
    </row>
    <row r="806" spans="1:18" x14ac:dyDescent="0.3">
      <c r="A806" s="2">
        <v>805</v>
      </c>
      <c r="B806" s="4">
        <v>1</v>
      </c>
      <c r="C806" s="1" t="str">
        <f t="shared" si="84"/>
        <v>Survived</v>
      </c>
      <c r="D806" s="2">
        <v>3</v>
      </c>
      <c r="E806" s="1" t="str">
        <f t="shared" si="85"/>
        <v>Third Class</v>
      </c>
      <c r="F806" s="2" t="s">
        <v>1062</v>
      </c>
      <c r="G806" s="2" t="s">
        <v>13</v>
      </c>
      <c r="H806" s="2">
        <v>27</v>
      </c>
      <c r="I806" s="1" t="str">
        <f t="shared" si="86"/>
        <v>Young Adult</v>
      </c>
      <c r="J806" s="2">
        <v>0</v>
      </c>
      <c r="K806" s="1" t="str">
        <f t="shared" si="87"/>
        <v>No Sibling/Spouse</v>
      </c>
      <c r="L806" s="2">
        <v>0</v>
      </c>
      <c r="M806" s="1" t="str">
        <f t="shared" si="88"/>
        <v>No Parent/Child</v>
      </c>
      <c r="N806" s="2">
        <v>347089</v>
      </c>
      <c r="O806" s="2">
        <v>6.9749999999999996</v>
      </c>
      <c r="P806" s="1" t="str">
        <f t="shared" si="89"/>
        <v>Low Fare</v>
      </c>
      <c r="Q806" s="2" t="s">
        <v>15</v>
      </c>
      <c r="R806" s="1" t="str">
        <f t="shared" si="90"/>
        <v>Southampton</v>
      </c>
    </row>
    <row r="807" spans="1:18" x14ac:dyDescent="0.3">
      <c r="A807" s="2">
        <v>806</v>
      </c>
      <c r="B807" s="4">
        <v>0</v>
      </c>
      <c r="C807" s="1" t="str">
        <f t="shared" si="84"/>
        <v>Dead</v>
      </c>
      <c r="D807" s="2">
        <v>3</v>
      </c>
      <c r="E807" s="1" t="str">
        <f t="shared" si="85"/>
        <v>Third Class</v>
      </c>
      <c r="F807" s="2" t="s">
        <v>1063</v>
      </c>
      <c r="G807" s="2" t="s">
        <v>13</v>
      </c>
      <c r="H807" s="2">
        <v>31</v>
      </c>
      <c r="I807" s="1" t="str">
        <f t="shared" si="86"/>
        <v>Young Adult</v>
      </c>
      <c r="J807" s="2">
        <v>0</v>
      </c>
      <c r="K807" s="1" t="str">
        <f t="shared" si="87"/>
        <v>No Sibling/Spouse</v>
      </c>
      <c r="L807" s="2">
        <v>0</v>
      </c>
      <c r="M807" s="1" t="str">
        <f t="shared" si="88"/>
        <v>No Parent/Child</v>
      </c>
      <c r="N807" s="2">
        <v>347063</v>
      </c>
      <c r="O807" s="2">
        <v>7.7750000000000004</v>
      </c>
      <c r="P807" s="1" t="str">
        <f t="shared" si="89"/>
        <v>Low Fare</v>
      </c>
      <c r="Q807" s="2" t="s">
        <v>15</v>
      </c>
      <c r="R807" s="1" t="str">
        <f t="shared" si="90"/>
        <v>Southampton</v>
      </c>
    </row>
    <row r="808" spans="1:18" x14ac:dyDescent="0.3">
      <c r="A808" s="2">
        <v>807</v>
      </c>
      <c r="B808" s="4">
        <v>0</v>
      </c>
      <c r="C808" s="1" t="str">
        <f t="shared" si="84"/>
        <v>Dead</v>
      </c>
      <c r="D808" s="2">
        <v>1</v>
      </c>
      <c r="E808" s="1" t="str">
        <f t="shared" si="85"/>
        <v>First Class</v>
      </c>
      <c r="F808" s="2" t="s">
        <v>1064</v>
      </c>
      <c r="G808" s="2" t="s">
        <v>13</v>
      </c>
      <c r="H808" s="2">
        <v>39</v>
      </c>
      <c r="I808" s="1" t="str">
        <f t="shared" si="86"/>
        <v>Middle-aged Adult</v>
      </c>
      <c r="J808" s="2">
        <v>0</v>
      </c>
      <c r="K808" s="1" t="str">
        <f t="shared" si="87"/>
        <v>No Sibling/Spouse</v>
      </c>
      <c r="L808" s="2">
        <v>0</v>
      </c>
      <c r="M808" s="1" t="str">
        <f t="shared" si="88"/>
        <v>No Parent/Child</v>
      </c>
      <c r="N808" s="2">
        <v>112050</v>
      </c>
      <c r="O808" s="2">
        <v>0</v>
      </c>
      <c r="P808" s="1" t="str">
        <f t="shared" si="89"/>
        <v>Low Fare</v>
      </c>
      <c r="Q808" s="2" t="s">
        <v>15</v>
      </c>
      <c r="R808" s="1" t="str">
        <f t="shared" si="90"/>
        <v>Southampton</v>
      </c>
    </row>
    <row r="809" spans="1:18" x14ac:dyDescent="0.3">
      <c r="A809" s="2">
        <v>808</v>
      </c>
      <c r="B809" s="4">
        <v>0</v>
      </c>
      <c r="C809" s="1" t="str">
        <f t="shared" si="84"/>
        <v>Dead</v>
      </c>
      <c r="D809" s="2">
        <v>3</v>
      </c>
      <c r="E809" s="1" t="str">
        <f t="shared" si="85"/>
        <v>Third Class</v>
      </c>
      <c r="F809" s="2" t="s">
        <v>1066</v>
      </c>
      <c r="G809" s="2" t="s">
        <v>17</v>
      </c>
      <c r="H809" s="2">
        <v>18</v>
      </c>
      <c r="I809" s="1" t="str">
        <f t="shared" si="86"/>
        <v>Young Adult</v>
      </c>
      <c r="J809" s="2">
        <v>0</v>
      </c>
      <c r="K809" s="1" t="str">
        <f t="shared" si="87"/>
        <v>No Sibling/Spouse</v>
      </c>
      <c r="L809" s="2">
        <v>0</v>
      </c>
      <c r="M809" s="1" t="str">
        <f t="shared" si="88"/>
        <v>No Parent/Child</v>
      </c>
      <c r="N809" s="2">
        <v>347087</v>
      </c>
      <c r="O809" s="2">
        <v>7.7750000000000004</v>
      </c>
      <c r="P809" s="1" t="str">
        <f t="shared" si="89"/>
        <v>Low Fare</v>
      </c>
      <c r="Q809" s="2" t="s">
        <v>15</v>
      </c>
      <c r="R809" s="1" t="str">
        <f t="shared" si="90"/>
        <v>Southampton</v>
      </c>
    </row>
    <row r="810" spans="1:18" x14ac:dyDescent="0.3">
      <c r="A810" s="2">
        <v>809</v>
      </c>
      <c r="B810" s="4">
        <v>0</v>
      </c>
      <c r="C810" s="1" t="str">
        <f t="shared" si="84"/>
        <v>Dead</v>
      </c>
      <c r="D810" s="2">
        <v>2</v>
      </c>
      <c r="E810" s="1" t="str">
        <f t="shared" si="85"/>
        <v>Second Class</v>
      </c>
      <c r="F810" s="2" t="s">
        <v>1067</v>
      </c>
      <c r="G810" s="2" t="s">
        <v>13</v>
      </c>
      <c r="H810" s="2">
        <v>39</v>
      </c>
      <c r="I810" s="1" t="str">
        <f t="shared" si="86"/>
        <v>Middle-aged Adult</v>
      </c>
      <c r="J810" s="2">
        <v>0</v>
      </c>
      <c r="K810" s="1" t="str">
        <f t="shared" si="87"/>
        <v>No Sibling/Spouse</v>
      </c>
      <c r="L810" s="2">
        <v>0</v>
      </c>
      <c r="M810" s="1" t="str">
        <f t="shared" si="88"/>
        <v>No Parent/Child</v>
      </c>
      <c r="N810" s="2">
        <v>248723</v>
      </c>
      <c r="O810" s="2">
        <v>13</v>
      </c>
      <c r="P810" s="1" t="str">
        <f t="shared" si="89"/>
        <v>Average Fare</v>
      </c>
      <c r="Q810" s="2" t="s">
        <v>15</v>
      </c>
      <c r="R810" s="1" t="str">
        <f t="shared" si="90"/>
        <v>Southampton</v>
      </c>
    </row>
    <row r="811" spans="1:18" x14ac:dyDescent="0.3">
      <c r="A811" s="2">
        <v>810</v>
      </c>
      <c r="B811" s="4">
        <v>1</v>
      </c>
      <c r="C811" s="1" t="str">
        <f t="shared" si="84"/>
        <v>Survived</v>
      </c>
      <c r="D811" s="2">
        <v>1</v>
      </c>
      <c r="E811" s="1" t="str">
        <f t="shared" si="85"/>
        <v>First Class</v>
      </c>
      <c r="F811" s="2" t="s">
        <v>1068</v>
      </c>
      <c r="G811" s="2" t="s">
        <v>17</v>
      </c>
      <c r="H811" s="2">
        <v>33</v>
      </c>
      <c r="I811" s="1" t="str">
        <f t="shared" si="86"/>
        <v>Young Adult</v>
      </c>
      <c r="J811" s="2">
        <v>1</v>
      </c>
      <c r="K811" s="1" t="str">
        <f t="shared" si="87"/>
        <v>Got Sibling/Spouse</v>
      </c>
      <c r="L811" s="2">
        <v>0</v>
      </c>
      <c r="M811" s="1" t="str">
        <f t="shared" si="88"/>
        <v>No Parent/Child</v>
      </c>
      <c r="N811" s="2">
        <v>113806</v>
      </c>
      <c r="O811" s="2">
        <v>53.1</v>
      </c>
      <c r="P811" s="1" t="str">
        <f t="shared" si="89"/>
        <v>High Fare</v>
      </c>
      <c r="Q811" s="2" t="s">
        <v>15</v>
      </c>
      <c r="R811" s="1" t="str">
        <f t="shared" si="90"/>
        <v>Southampton</v>
      </c>
    </row>
    <row r="812" spans="1:18" x14ac:dyDescent="0.3">
      <c r="A812" s="2">
        <v>811</v>
      </c>
      <c r="B812" s="4">
        <v>0</v>
      </c>
      <c r="C812" s="1" t="str">
        <f t="shared" si="84"/>
        <v>Dead</v>
      </c>
      <c r="D812" s="2">
        <v>3</v>
      </c>
      <c r="E812" s="1" t="str">
        <f t="shared" si="85"/>
        <v>Third Class</v>
      </c>
      <c r="F812" s="2" t="s">
        <v>1069</v>
      </c>
      <c r="G812" s="2" t="s">
        <v>13</v>
      </c>
      <c r="H812" s="2">
        <v>26</v>
      </c>
      <c r="I812" s="1" t="str">
        <f t="shared" si="86"/>
        <v>Young Adult</v>
      </c>
      <c r="J812" s="2">
        <v>0</v>
      </c>
      <c r="K812" s="1" t="str">
        <f t="shared" si="87"/>
        <v>No Sibling/Spouse</v>
      </c>
      <c r="L812" s="2">
        <v>0</v>
      </c>
      <c r="M812" s="1" t="str">
        <f t="shared" si="88"/>
        <v>No Parent/Child</v>
      </c>
      <c r="N812" s="2">
        <v>3474</v>
      </c>
      <c r="O812" s="2">
        <v>7.8875000000000002</v>
      </c>
      <c r="P812" s="1" t="str">
        <f t="shared" si="89"/>
        <v>Low Fare</v>
      </c>
      <c r="Q812" s="2" t="s">
        <v>15</v>
      </c>
      <c r="R812" s="1" t="str">
        <f t="shared" si="90"/>
        <v>Southampton</v>
      </c>
    </row>
    <row r="813" spans="1:18" x14ac:dyDescent="0.3">
      <c r="A813" s="2">
        <v>812</v>
      </c>
      <c r="B813" s="4">
        <v>0</v>
      </c>
      <c r="C813" s="1" t="str">
        <f t="shared" si="84"/>
        <v>Dead</v>
      </c>
      <c r="D813" s="2">
        <v>3</v>
      </c>
      <c r="E813" s="1" t="str">
        <f t="shared" si="85"/>
        <v>Third Class</v>
      </c>
      <c r="F813" s="2" t="s">
        <v>1070</v>
      </c>
      <c r="G813" s="2" t="s">
        <v>13</v>
      </c>
      <c r="H813" s="2">
        <v>39</v>
      </c>
      <c r="I813" s="1" t="str">
        <f t="shared" si="86"/>
        <v>Middle-aged Adult</v>
      </c>
      <c r="J813" s="2">
        <v>0</v>
      </c>
      <c r="K813" s="1" t="str">
        <f t="shared" si="87"/>
        <v>No Sibling/Spouse</v>
      </c>
      <c r="L813" s="2">
        <v>0</v>
      </c>
      <c r="M813" s="1" t="str">
        <f t="shared" si="88"/>
        <v>No Parent/Child</v>
      </c>
      <c r="N813" s="2" t="s">
        <v>774</v>
      </c>
      <c r="O813" s="2">
        <v>24.15</v>
      </c>
      <c r="P813" s="1" t="str">
        <f t="shared" si="89"/>
        <v>High Fare</v>
      </c>
      <c r="Q813" s="2" t="s">
        <v>15</v>
      </c>
      <c r="R813" s="1" t="str">
        <f t="shared" si="90"/>
        <v>Southampton</v>
      </c>
    </row>
    <row r="814" spans="1:18" x14ac:dyDescent="0.3">
      <c r="A814" s="2">
        <v>813</v>
      </c>
      <c r="B814" s="4">
        <v>0</v>
      </c>
      <c r="C814" s="1" t="str">
        <f t="shared" si="84"/>
        <v>Dead</v>
      </c>
      <c r="D814" s="2">
        <v>2</v>
      </c>
      <c r="E814" s="1" t="str">
        <f t="shared" si="85"/>
        <v>Second Class</v>
      </c>
      <c r="F814" s="2" t="s">
        <v>1071</v>
      </c>
      <c r="G814" s="2" t="s">
        <v>13</v>
      </c>
      <c r="H814" s="2">
        <v>35</v>
      </c>
      <c r="I814" s="1" t="str">
        <f t="shared" si="86"/>
        <v>Middle-aged Adult</v>
      </c>
      <c r="J814" s="2">
        <v>0</v>
      </c>
      <c r="K814" s="1" t="str">
        <f t="shared" si="87"/>
        <v>No Sibling/Spouse</v>
      </c>
      <c r="L814" s="2">
        <v>0</v>
      </c>
      <c r="M814" s="1" t="str">
        <f t="shared" si="88"/>
        <v>No Parent/Child</v>
      </c>
      <c r="N814" s="2">
        <v>28206</v>
      </c>
      <c r="O814" s="2">
        <v>10.5</v>
      </c>
      <c r="P814" s="1" t="str">
        <f t="shared" si="89"/>
        <v>Average Fare</v>
      </c>
      <c r="Q814" s="2" t="s">
        <v>15</v>
      </c>
      <c r="R814" s="1" t="str">
        <f t="shared" si="90"/>
        <v>Southampton</v>
      </c>
    </row>
    <row r="815" spans="1:18" x14ac:dyDescent="0.3">
      <c r="A815" s="2">
        <v>814</v>
      </c>
      <c r="B815" s="4">
        <v>0</v>
      </c>
      <c r="C815" s="1" t="str">
        <f t="shared" si="84"/>
        <v>Dead</v>
      </c>
      <c r="D815" s="2">
        <v>3</v>
      </c>
      <c r="E815" s="1" t="str">
        <f t="shared" si="85"/>
        <v>Third Class</v>
      </c>
      <c r="F815" s="2" t="s">
        <v>1072</v>
      </c>
      <c r="G815" s="2" t="s">
        <v>17</v>
      </c>
      <c r="H815" s="2">
        <v>6</v>
      </c>
      <c r="I815" s="1" t="str">
        <f t="shared" si="86"/>
        <v>Young Adult</v>
      </c>
      <c r="J815" s="2">
        <v>4</v>
      </c>
      <c r="K815" s="1" t="str">
        <f t="shared" si="87"/>
        <v>Got Sibling/Spouse</v>
      </c>
      <c r="L815" s="2">
        <v>2</v>
      </c>
      <c r="M815" s="1" t="str">
        <f t="shared" si="88"/>
        <v>Got Parent/Child</v>
      </c>
      <c r="N815" s="2">
        <v>347082</v>
      </c>
      <c r="O815" s="2">
        <v>31.274999999999999</v>
      </c>
      <c r="P815" s="1" t="str">
        <f t="shared" si="89"/>
        <v>High Fare</v>
      </c>
      <c r="Q815" s="2" t="s">
        <v>15</v>
      </c>
      <c r="R815" s="1" t="str">
        <f t="shared" si="90"/>
        <v>Southampton</v>
      </c>
    </row>
    <row r="816" spans="1:18" x14ac:dyDescent="0.3">
      <c r="A816" s="2">
        <v>815</v>
      </c>
      <c r="B816" s="4">
        <v>0</v>
      </c>
      <c r="C816" s="1" t="str">
        <f t="shared" si="84"/>
        <v>Dead</v>
      </c>
      <c r="D816" s="2">
        <v>3</v>
      </c>
      <c r="E816" s="1" t="str">
        <f t="shared" si="85"/>
        <v>Third Class</v>
      </c>
      <c r="F816" s="2" t="s">
        <v>1073</v>
      </c>
      <c r="G816" s="2" t="s">
        <v>13</v>
      </c>
      <c r="H816" s="2">
        <v>30.5</v>
      </c>
      <c r="I816" s="1" t="str">
        <f t="shared" si="86"/>
        <v>Young Adult</v>
      </c>
      <c r="J816" s="2">
        <v>0</v>
      </c>
      <c r="K816" s="1" t="str">
        <f t="shared" si="87"/>
        <v>No Sibling/Spouse</v>
      </c>
      <c r="L816" s="2">
        <v>0</v>
      </c>
      <c r="M816" s="1" t="str">
        <f t="shared" si="88"/>
        <v>No Parent/Child</v>
      </c>
      <c r="N816" s="2">
        <v>364499</v>
      </c>
      <c r="O816" s="2">
        <v>8.0500000000000007</v>
      </c>
      <c r="P816" s="1" t="str">
        <f t="shared" si="89"/>
        <v>Low Fare</v>
      </c>
      <c r="Q816" s="2" t="s">
        <v>15</v>
      </c>
      <c r="R816" s="1" t="str">
        <f t="shared" si="90"/>
        <v>Southampton</v>
      </c>
    </row>
    <row r="817" spans="1:18" x14ac:dyDescent="0.3">
      <c r="A817" s="2">
        <v>816</v>
      </c>
      <c r="B817" s="4">
        <v>0</v>
      </c>
      <c r="C817" s="1" t="str">
        <f t="shared" si="84"/>
        <v>Dead</v>
      </c>
      <c r="D817" s="2">
        <v>1</v>
      </c>
      <c r="E817" s="1" t="str">
        <f t="shared" si="85"/>
        <v>First Class</v>
      </c>
      <c r="F817" s="2" t="s">
        <v>1074</v>
      </c>
      <c r="G817" s="2" t="s">
        <v>13</v>
      </c>
      <c r="I817" s="1" t="str">
        <f t="shared" si="86"/>
        <v>No age</v>
      </c>
      <c r="J817" s="2">
        <v>0</v>
      </c>
      <c r="K817" s="1" t="str">
        <f t="shared" si="87"/>
        <v>No Sibling/Spouse</v>
      </c>
      <c r="L817" s="2">
        <v>0</v>
      </c>
      <c r="M817" s="1" t="str">
        <f t="shared" si="88"/>
        <v>No Parent/Child</v>
      </c>
      <c r="N817" s="2">
        <v>112058</v>
      </c>
      <c r="O817" s="2">
        <v>0</v>
      </c>
      <c r="P817" s="1" t="str">
        <f t="shared" si="89"/>
        <v>Low Fare</v>
      </c>
      <c r="Q817" s="2" t="s">
        <v>15</v>
      </c>
      <c r="R817" s="1" t="str">
        <f t="shared" si="90"/>
        <v>Southampton</v>
      </c>
    </row>
    <row r="818" spans="1:18" x14ac:dyDescent="0.3">
      <c r="A818" s="2">
        <v>817</v>
      </c>
      <c r="B818" s="4">
        <v>0</v>
      </c>
      <c r="C818" s="1" t="str">
        <f t="shared" si="84"/>
        <v>Dead</v>
      </c>
      <c r="D818" s="2">
        <v>3</v>
      </c>
      <c r="E818" s="1" t="str">
        <f t="shared" si="85"/>
        <v>Third Class</v>
      </c>
      <c r="F818" s="2" t="s">
        <v>1076</v>
      </c>
      <c r="G818" s="2" t="s">
        <v>17</v>
      </c>
      <c r="H818" s="2">
        <v>23</v>
      </c>
      <c r="I818" s="1" t="str">
        <f t="shared" si="86"/>
        <v>Young Adult</v>
      </c>
      <c r="J818" s="2">
        <v>0</v>
      </c>
      <c r="K818" s="1" t="str">
        <f t="shared" si="87"/>
        <v>No Sibling/Spouse</v>
      </c>
      <c r="L818" s="2">
        <v>0</v>
      </c>
      <c r="M818" s="1" t="str">
        <f t="shared" si="88"/>
        <v>No Parent/Child</v>
      </c>
      <c r="N818" s="2" t="s">
        <v>1077</v>
      </c>
      <c r="O818" s="2">
        <v>7.9249999999999998</v>
      </c>
      <c r="P818" s="1" t="str">
        <f t="shared" si="89"/>
        <v>Low Fare</v>
      </c>
      <c r="Q818" s="2" t="s">
        <v>15</v>
      </c>
      <c r="R818" s="1" t="str">
        <f t="shared" si="90"/>
        <v>Southampton</v>
      </c>
    </row>
    <row r="819" spans="1:18" x14ac:dyDescent="0.3">
      <c r="A819" s="2">
        <v>818</v>
      </c>
      <c r="B819" s="4">
        <v>0</v>
      </c>
      <c r="C819" s="1" t="str">
        <f t="shared" si="84"/>
        <v>Dead</v>
      </c>
      <c r="D819" s="2">
        <v>2</v>
      </c>
      <c r="E819" s="1" t="str">
        <f t="shared" si="85"/>
        <v>Second Class</v>
      </c>
      <c r="F819" s="2" t="s">
        <v>1078</v>
      </c>
      <c r="G819" s="2" t="s">
        <v>13</v>
      </c>
      <c r="H819" s="2">
        <v>31</v>
      </c>
      <c r="I819" s="1" t="str">
        <f t="shared" si="86"/>
        <v>Young Adult</v>
      </c>
      <c r="J819" s="2">
        <v>1</v>
      </c>
      <c r="K819" s="1" t="str">
        <f t="shared" si="87"/>
        <v>Got Sibling/Spouse</v>
      </c>
      <c r="L819" s="2">
        <v>1</v>
      </c>
      <c r="M819" s="1" t="str">
        <f t="shared" si="88"/>
        <v>Got Parent/Child</v>
      </c>
      <c r="N819" s="2" t="s">
        <v>1079</v>
      </c>
      <c r="O819" s="2">
        <v>37.004199999999997</v>
      </c>
      <c r="P819" s="1" t="str">
        <f t="shared" si="89"/>
        <v>High Fare</v>
      </c>
      <c r="Q819" s="2" t="s">
        <v>20</v>
      </c>
      <c r="R819" s="1" t="str">
        <f t="shared" si="90"/>
        <v>Cherbourg</v>
      </c>
    </row>
    <row r="820" spans="1:18" x14ac:dyDescent="0.3">
      <c r="A820" s="2">
        <v>819</v>
      </c>
      <c r="B820" s="4">
        <v>0</v>
      </c>
      <c r="C820" s="1" t="str">
        <f t="shared" si="84"/>
        <v>Dead</v>
      </c>
      <c r="D820" s="2">
        <v>3</v>
      </c>
      <c r="E820" s="1" t="str">
        <f t="shared" si="85"/>
        <v>Third Class</v>
      </c>
      <c r="F820" s="2" t="s">
        <v>1080</v>
      </c>
      <c r="G820" s="2" t="s">
        <v>13</v>
      </c>
      <c r="H820" s="2">
        <v>43</v>
      </c>
      <c r="I820" s="1" t="str">
        <f t="shared" si="86"/>
        <v>Middle-aged Adult</v>
      </c>
      <c r="J820" s="2">
        <v>0</v>
      </c>
      <c r="K820" s="1" t="str">
        <f t="shared" si="87"/>
        <v>No Sibling/Spouse</v>
      </c>
      <c r="L820" s="2">
        <v>0</v>
      </c>
      <c r="M820" s="1" t="str">
        <f t="shared" si="88"/>
        <v>No Parent/Child</v>
      </c>
      <c r="N820" s="2" t="s">
        <v>1081</v>
      </c>
      <c r="O820" s="2">
        <v>6.45</v>
      </c>
      <c r="P820" s="1" t="str">
        <f t="shared" si="89"/>
        <v>Low Fare</v>
      </c>
      <c r="Q820" s="2" t="s">
        <v>15</v>
      </c>
      <c r="R820" s="1" t="str">
        <f t="shared" si="90"/>
        <v>Southampton</v>
      </c>
    </row>
    <row r="821" spans="1:18" x14ac:dyDescent="0.3">
      <c r="A821" s="2">
        <v>820</v>
      </c>
      <c r="B821" s="4">
        <v>0</v>
      </c>
      <c r="C821" s="1" t="str">
        <f t="shared" si="84"/>
        <v>Dead</v>
      </c>
      <c r="D821" s="2">
        <v>3</v>
      </c>
      <c r="E821" s="1" t="str">
        <f t="shared" si="85"/>
        <v>Third Class</v>
      </c>
      <c r="F821" s="2" t="s">
        <v>1082</v>
      </c>
      <c r="G821" s="2" t="s">
        <v>13</v>
      </c>
      <c r="H821" s="2">
        <v>10</v>
      </c>
      <c r="I821" s="1" t="str">
        <f t="shared" si="86"/>
        <v>Young Adult</v>
      </c>
      <c r="J821" s="2">
        <v>3</v>
      </c>
      <c r="K821" s="1" t="str">
        <f t="shared" si="87"/>
        <v>Got Sibling/Spouse</v>
      </c>
      <c r="L821" s="2">
        <v>2</v>
      </c>
      <c r="M821" s="1" t="str">
        <f t="shared" si="88"/>
        <v>Got Parent/Child</v>
      </c>
      <c r="N821" s="2">
        <v>347088</v>
      </c>
      <c r="O821" s="2">
        <v>27.9</v>
      </c>
      <c r="P821" s="1" t="str">
        <f t="shared" si="89"/>
        <v>High Fare</v>
      </c>
      <c r="Q821" s="2" t="s">
        <v>15</v>
      </c>
      <c r="R821" s="1" t="str">
        <f t="shared" si="90"/>
        <v>Southampton</v>
      </c>
    </row>
    <row r="822" spans="1:18" x14ac:dyDescent="0.3">
      <c r="A822" s="2">
        <v>821</v>
      </c>
      <c r="B822" s="4">
        <v>1</v>
      </c>
      <c r="C822" s="1" t="str">
        <f t="shared" si="84"/>
        <v>Survived</v>
      </c>
      <c r="D822" s="2">
        <v>1</v>
      </c>
      <c r="E822" s="1" t="str">
        <f t="shared" si="85"/>
        <v>First Class</v>
      </c>
      <c r="F822" s="2" t="s">
        <v>1083</v>
      </c>
      <c r="G822" s="2" t="s">
        <v>17</v>
      </c>
      <c r="H822" s="2">
        <v>52</v>
      </c>
      <c r="I822" s="1" t="str">
        <f t="shared" si="86"/>
        <v>Elderly</v>
      </c>
      <c r="J822" s="2">
        <v>1</v>
      </c>
      <c r="K822" s="1" t="str">
        <f t="shared" si="87"/>
        <v>Got Sibling/Spouse</v>
      </c>
      <c r="L822" s="2">
        <v>1</v>
      </c>
      <c r="M822" s="1" t="str">
        <f t="shared" si="88"/>
        <v>Got Parent/Child</v>
      </c>
      <c r="N822" s="2">
        <v>12749</v>
      </c>
      <c r="O822" s="2">
        <v>93.5</v>
      </c>
      <c r="P822" s="1" t="str">
        <f t="shared" si="89"/>
        <v>High Fare</v>
      </c>
      <c r="Q822" s="2" t="s">
        <v>15</v>
      </c>
      <c r="R822" s="1" t="str">
        <f t="shared" si="90"/>
        <v>Southampton</v>
      </c>
    </row>
    <row r="823" spans="1:18" x14ac:dyDescent="0.3">
      <c r="A823" s="2">
        <v>822</v>
      </c>
      <c r="B823" s="4">
        <v>1</v>
      </c>
      <c r="C823" s="1" t="str">
        <f t="shared" si="84"/>
        <v>Survived</v>
      </c>
      <c r="D823" s="2">
        <v>3</v>
      </c>
      <c r="E823" s="1" t="str">
        <f t="shared" si="85"/>
        <v>Third Class</v>
      </c>
      <c r="F823" s="2" t="s">
        <v>1085</v>
      </c>
      <c r="G823" s="2" t="s">
        <v>13</v>
      </c>
      <c r="H823" s="2">
        <v>27</v>
      </c>
      <c r="I823" s="1" t="str">
        <f t="shared" si="86"/>
        <v>Young Adult</v>
      </c>
      <c r="J823" s="2">
        <v>0</v>
      </c>
      <c r="K823" s="1" t="str">
        <f t="shared" si="87"/>
        <v>No Sibling/Spouse</v>
      </c>
      <c r="L823" s="2">
        <v>0</v>
      </c>
      <c r="M823" s="1" t="str">
        <f t="shared" si="88"/>
        <v>No Parent/Child</v>
      </c>
      <c r="N823" s="2">
        <v>315098</v>
      </c>
      <c r="O823" s="2">
        <v>8.6624999999999996</v>
      </c>
      <c r="P823" s="1" t="str">
        <f t="shared" si="89"/>
        <v>Low Fare</v>
      </c>
      <c r="Q823" s="2" t="s">
        <v>15</v>
      </c>
      <c r="R823" s="1" t="str">
        <f t="shared" si="90"/>
        <v>Southampton</v>
      </c>
    </row>
    <row r="824" spans="1:18" x14ac:dyDescent="0.3">
      <c r="A824" s="2">
        <v>823</v>
      </c>
      <c r="B824" s="4">
        <v>0</v>
      </c>
      <c r="C824" s="1" t="str">
        <f t="shared" si="84"/>
        <v>Dead</v>
      </c>
      <c r="D824" s="2">
        <v>1</v>
      </c>
      <c r="E824" s="1" t="str">
        <f t="shared" si="85"/>
        <v>First Class</v>
      </c>
      <c r="F824" s="2" t="s">
        <v>1086</v>
      </c>
      <c r="G824" s="2" t="s">
        <v>13</v>
      </c>
      <c r="H824" s="2">
        <v>38</v>
      </c>
      <c r="I824" s="1" t="str">
        <f t="shared" si="86"/>
        <v>Middle-aged Adult</v>
      </c>
      <c r="J824" s="2">
        <v>0</v>
      </c>
      <c r="K824" s="1" t="str">
        <f t="shared" si="87"/>
        <v>No Sibling/Spouse</v>
      </c>
      <c r="L824" s="2">
        <v>0</v>
      </c>
      <c r="M824" s="1" t="str">
        <f t="shared" si="88"/>
        <v>No Parent/Child</v>
      </c>
      <c r="N824" s="2">
        <v>19972</v>
      </c>
      <c r="O824" s="2">
        <v>0</v>
      </c>
      <c r="P824" s="1" t="str">
        <f t="shared" si="89"/>
        <v>Low Fare</v>
      </c>
      <c r="Q824" s="2" t="s">
        <v>15</v>
      </c>
      <c r="R824" s="1" t="str">
        <f t="shared" si="90"/>
        <v>Southampton</v>
      </c>
    </row>
    <row r="825" spans="1:18" x14ac:dyDescent="0.3">
      <c r="A825" s="2">
        <v>824</v>
      </c>
      <c r="B825" s="4">
        <v>1</v>
      </c>
      <c r="C825" s="1" t="str">
        <f t="shared" si="84"/>
        <v>Survived</v>
      </c>
      <c r="D825" s="2">
        <v>3</v>
      </c>
      <c r="E825" s="1" t="str">
        <f t="shared" si="85"/>
        <v>Third Class</v>
      </c>
      <c r="F825" s="2" t="s">
        <v>1087</v>
      </c>
      <c r="G825" s="2" t="s">
        <v>17</v>
      </c>
      <c r="H825" s="2">
        <v>27</v>
      </c>
      <c r="I825" s="1" t="str">
        <f t="shared" si="86"/>
        <v>Young Adult</v>
      </c>
      <c r="J825" s="2">
        <v>0</v>
      </c>
      <c r="K825" s="1" t="str">
        <f t="shared" si="87"/>
        <v>No Sibling/Spouse</v>
      </c>
      <c r="L825" s="2">
        <v>1</v>
      </c>
      <c r="M825" s="1" t="str">
        <f t="shared" si="88"/>
        <v>Got Parent/Child</v>
      </c>
      <c r="N825" s="2">
        <v>392096</v>
      </c>
      <c r="O825" s="2">
        <v>12.475</v>
      </c>
      <c r="P825" s="1" t="str">
        <f t="shared" si="89"/>
        <v>Average Fare</v>
      </c>
      <c r="Q825" s="2" t="s">
        <v>15</v>
      </c>
      <c r="R825" s="1" t="str">
        <f t="shared" si="90"/>
        <v>Southampton</v>
      </c>
    </row>
    <row r="826" spans="1:18" x14ac:dyDescent="0.3">
      <c r="A826" s="2">
        <v>825</v>
      </c>
      <c r="B826" s="4">
        <v>0</v>
      </c>
      <c r="C826" s="1" t="str">
        <f t="shared" si="84"/>
        <v>Dead</v>
      </c>
      <c r="D826" s="2">
        <v>3</v>
      </c>
      <c r="E826" s="1" t="str">
        <f t="shared" si="85"/>
        <v>Third Class</v>
      </c>
      <c r="F826" s="2" t="s">
        <v>1088</v>
      </c>
      <c r="G826" s="2" t="s">
        <v>13</v>
      </c>
      <c r="H826" s="2">
        <v>2</v>
      </c>
      <c r="I826" s="1" t="str">
        <f t="shared" si="86"/>
        <v>Young Adult</v>
      </c>
      <c r="J826" s="2">
        <v>4</v>
      </c>
      <c r="K826" s="1" t="str">
        <f t="shared" si="87"/>
        <v>Got Sibling/Spouse</v>
      </c>
      <c r="L826" s="2">
        <v>1</v>
      </c>
      <c r="M826" s="1" t="str">
        <f t="shared" si="88"/>
        <v>Got Parent/Child</v>
      </c>
      <c r="N826" s="2">
        <v>3101295</v>
      </c>
      <c r="O826" s="2">
        <v>39.6875</v>
      </c>
      <c r="P826" s="1" t="str">
        <f t="shared" si="89"/>
        <v>High Fare</v>
      </c>
      <c r="Q826" s="2" t="s">
        <v>15</v>
      </c>
      <c r="R826" s="1" t="str">
        <f t="shared" si="90"/>
        <v>Southampton</v>
      </c>
    </row>
    <row r="827" spans="1:18" x14ac:dyDescent="0.3">
      <c r="A827" s="2">
        <v>826</v>
      </c>
      <c r="B827" s="4">
        <v>0</v>
      </c>
      <c r="C827" s="1" t="str">
        <f t="shared" si="84"/>
        <v>Dead</v>
      </c>
      <c r="D827" s="2">
        <v>3</v>
      </c>
      <c r="E827" s="1" t="str">
        <f t="shared" si="85"/>
        <v>Third Class</v>
      </c>
      <c r="F827" s="2" t="s">
        <v>1089</v>
      </c>
      <c r="G827" s="2" t="s">
        <v>13</v>
      </c>
      <c r="I827" s="1" t="str">
        <f t="shared" si="86"/>
        <v>No age</v>
      </c>
      <c r="J827" s="2">
        <v>0</v>
      </c>
      <c r="K827" s="1" t="str">
        <f t="shared" si="87"/>
        <v>No Sibling/Spouse</v>
      </c>
      <c r="L827" s="2">
        <v>0</v>
      </c>
      <c r="M827" s="1" t="str">
        <f t="shared" si="88"/>
        <v>No Parent/Child</v>
      </c>
      <c r="N827" s="2">
        <v>368323</v>
      </c>
      <c r="O827" s="2">
        <v>6.95</v>
      </c>
      <c r="P827" s="1" t="str">
        <f t="shared" si="89"/>
        <v>Low Fare</v>
      </c>
      <c r="Q827" s="2" t="s">
        <v>27</v>
      </c>
      <c r="R827" s="1" t="str">
        <f t="shared" si="90"/>
        <v>Queenstown</v>
      </c>
    </row>
    <row r="828" spans="1:18" x14ac:dyDescent="0.3">
      <c r="A828" s="2">
        <v>827</v>
      </c>
      <c r="B828" s="4">
        <v>0</v>
      </c>
      <c r="C828" s="1" t="str">
        <f t="shared" si="84"/>
        <v>Dead</v>
      </c>
      <c r="D828" s="2">
        <v>3</v>
      </c>
      <c r="E828" s="1" t="str">
        <f t="shared" si="85"/>
        <v>Third Class</v>
      </c>
      <c r="F828" s="2" t="s">
        <v>1090</v>
      </c>
      <c r="G828" s="2" t="s">
        <v>13</v>
      </c>
      <c r="I828" s="1" t="str">
        <f t="shared" si="86"/>
        <v>No age</v>
      </c>
      <c r="J828" s="2">
        <v>0</v>
      </c>
      <c r="K828" s="1" t="str">
        <f t="shared" si="87"/>
        <v>No Sibling/Spouse</v>
      </c>
      <c r="L828" s="2">
        <v>0</v>
      </c>
      <c r="M828" s="1" t="str">
        <f t="shared" si="88"/>
        <v>No Parent/Child</v>
      </c>
      <c r="N828" s="2">
        <v>1601</v>
      </c>
      <c r="O828" s="2">
        <v>56.495800000000003</v>
      </c>
      <c r="P828" s="1" t="str">
        <f t="shared" si="89"/>
        <v>High Fare</v>
      </c>
      <c r="Q828" s="2" t="s">
        <v>15</v>
      </c>
      <c r="R828" s="1" t="str">
        <f t="shared" si="90"/>
        <v>Southampton</v>
      </c>
    </row>
    <row r="829" spans="1:18" x14ac:dyDescent="0.3">
      <c r="A829" s="2">
        <v>828</v>
      </c>
      <c r="B829" s="4">
        <v>1</v>
      </c>
      <c r="C829" s="1" t="str">
        <f t="shared" si="84"/>
        <v>Survived</v>
      </c>
      <c r="D829" s="2">
        <v>2</v>
      </c>
      <c r="E829" s="1" t="str">
        <f t="shared" si="85"/>
        <v>Second Class</v>
      </c>
      <c r="F829" s="2" t="s">
        <v>1091</v>
      </c>
      <c r="G829" s="2" t="s">
        <v>13</v>
      </c>
      <c r="H829" s="2">
        <v>1</v>
      </c>
      <c r="I829" s="1" t="str">
        <f t="shared" si="86"/>
        <v>Young Adult</v>
      </c>
      <c r="J829" s="2">
        <v>0</v>
      </c>
      <c r="K829" s="1" t="str">
        <f t="shared" si="87"/>
        <v>No Sibling/Spouse</v>
      </c>
      <c r="L829" s="2">
        <v>2</v>
      </c>
      <c r="M829" s="1" t="str">
        <f t="shared" si="88"/>
        <v>Got Parent/Child</v>
      </c>
      <c r="N829" s="2" t="s">
        <v>1079</v>
      </c>
      <c r="O829" s="2">
        <v>37.004199999999997</v>
      </c>
      <c r="P829" s="1" t="str">
        <f t="shared" si="89"/>
        <v>High Fare</v>
      </c>
      <c r="Q829" s="2" t="s">
        <v>20</v>
      </c>
      <c r="R829" s="1" t="str">
        <f t="shared" si="90"/>
        <v>Cherbourg</v>
      </c>
    </row>
    <row r="830" spans="1:18" x14ac:dyDescent="0.3">
      <c r="A830" s="2">
        <v>829</v>
      </c>
      <c r="B830" s="4">
        <v>1</v>
      </c>
      <c r="C830" s="1" t="str">
        <f t="shared" si="84"/>
        <v>Survived</v>
      </c>
      <c r="D830" s="2">
        <v>3</v>
      </c>
      <c r="E830" s="1" t="str">
        <f t="shared" si="85"/>
        <v>Third Class</v>
      </c>
      <c r="F830" s="2" t="s">
        <v>1092</v>
      </c>
      <c r="G830" s="2" t="s">
        <v>13</v>
      </c>
      <c r="I830" s="1" t="str">
        <f t="shared" si="86"/>
        <v>No age</v>
      </c>
      <c r="J830" s="2">
        <v>0</v>
      </c>
      <c r="K830" s="1" t="str">
        <f t="shared" si="87"/>
        <v>No Sibling/Spouse</v>
      </c>
      <c r="L830" s="2">
        <v>0</v>
      </c>
      <c r="M830" s="1" t="str">
        <f t="shared" si="88"/>
        <v>No Parent/Child</v>
      </c>
      <c r="N830" s="2">
        <v>367228</v>
      </c>
      <c r="O830" s="2">
        <v>7.75</v>
      </c>
      <c r="P830" s="1" t="str">
        <f t="shared" si="89"/>
        <v>Low Fare</v>
      </c>
      <c r="Q830" s="2" t="s">
        <v>27</v>
      </c>
      <c r="R830" s="1" t="str">
        <f t="shared" si="90"/>
        <v>Queenstown</v>
      </c>
    </row>
    <row r="831" spans="1:18" x14ac:dyDescent="0.3">
      <c r="A831" s="2">
        <v>830</v>
      </c>
      <c r="B831" s="4">
        <v>1</v>
      </c>
      <c r="C831" s="1" t="str">
        <f t="shared" si="84"/>
        <v>Survived</v>
      </c>
      <c r="D831" s="2">
        <v>1</v>
      </c>
      <c r="E831" s="1" t="str">
        <f t="shared" si="85"/>
        <v>First Class</v>
      </c>
      <c r="F831" s="2" t="s">
        <v>1093</v>
      </c>
      <c r="G831" s="2" t="s">
        <v>17</v>
      </c>
      <c r="H831" s="2">
        <v>62</v>
      </c>
      <c r="I831" s="1" t="str">
        <f t="shared" si="86"/>
        <v>Elderly</v>
      </c>
      <c r="J831" s="2">
        <v>0</v>
      </c>
      <c r="K831" s="1" t="str">
        <f t="shared" si="87"/>
        <v>No Sibling/Spouse</v>
      </c>
      <c r="L831" s="2">
        <v>0</v>
      </c>
      <c r="M831" s="1" t="str">
        <f t="shared" si="88"/>
        <v>No Parent/Child</v>
      </c>
      <c r="N831" s="2">
        <v>113572</v>
      </c>
      <c r="O831" s="2">
        <v>80</v>
      </c>
      <c r="P831" s="1" t="str">
        <f t="shared" si="89"/>
        <v>High Fare</v>
      </c>
      <c r="R831" s="1" t="str">
        <f t="shared" si="90"/>
        <v>Blank</v>
      </c>
    </row>
    <row r="832" spans="1:18" x14ac:dyDescent="0.3">
      <c r="A832" s="2">
        <v>831</v>
      </c>
      <c r="B832" s="4">
        <v>1</v>
      </c>
      <c r="C832" s="1" t="str">
        <f t="shared" si="84"/>
        <v>Survived</v>
      </c>
      <c r="D832" s="2">
        <v>3</v>
      </c>
      <c r="E832" s="1" t="str">
        <f t="shared" si="85"/>
        <v>Third Class</v>
      </c>
      <c r="F832" s="2" t="s">
        <v>1094</v>
      </c>
      <c r="G832" s="2" t="s">
        <v>17</v>
      </c>
      <c r="H832" s="2">
        <v>15</v>
      </c>
      <c r="I832" s="1" t="str">
        <f t="shared" si="86"/>
        <v>Young Adult</v>
      </c>
      <c r="J832" s="2">
        <v>1</v>
      </c>
      <c r="K832" s="1" t="str">
        <f t="shared" si="87"/>
        <v>Got Sibling/Spouse</v>
      </c>
      <c r="L832" s="2">
        <v>0</v>
      </c>
      <c r="M832" s="1" t="str">
        <f t="shared" si="88"/>
        <v>No Parent/Child</v>
      </c>
      <c r="N832" s="2">
        <v>2659</v>
      </c>
      <c r="O832" s="2">
        <v>14.4542</v>
      </c>
      <c r="P832" s="1" t="str">
        <f t="shared" si="89"/>
        <v>Average Fare</v>
      </c>
      <c r="Q832" s="2" t="s">
        <v>20</v>
      </c>
      <c r="R832" s="1" t="str">
        <f t="shared" si="90"/>
        <v>Cherbourg</v>
      </c>
    </row>
    <row r="833" spans="1:18" x14ac:dyDescent="0.3">
      <c r="A833" s="2">
        <v>832</v>
      </c>
      <c r="B833" s="4">
        <v>1</v>
      </c>
      <c r="C833" s="1" t="str">
        <f t="shared" si="84"/>
        <v>Survived</v>
      </c>
      <c r="D833" s="2">
        <v>2</v>
      </c>
      <c r="E833" s="1" t="str">
        <f t="shared" si="85"/>
        <v>Second Class</v>
      </c>
      <c r="F833" s="2" t="s">
        <v>1095</v>
      </c>
      <c r="G833" s="2" t="s">
        <v>13</v>
      </c>
      <c r="H833" s="2">
        <v>0.83</v>
      </c>
      <c r="I833" s="1" t="str">
        <f t="shared" si="86"/>
        <v>Young Adult</v>
      </c>
      <c r="J833" s="2">
        <v>1</v>
      </c>
      <c r="K833" s="1" t="str">
        <f t="shared" si="87"/>
        <v>Got Sibling/Spouse</v>
      </c>
      <c r="L833" s="2">
        <v>1</v>
      </c>
      <c r="M833" s="1" t="str">
        <f t="shared" si="88"/>
        <v>Got Parent/Child</v>
      </c>
      <c r="N833" s="2">
        <v>29106</v>
      </c>
      <c r="O833" s="2">
        <v>18.75</v>
      </c>
      <c r="P833" s="1" t="str">
        <f t="shared" si="89"/>
        <v>Average Fare</v>
      </c>
      <c r="Q833" s="2" t="s">
        <v>15</v>
      </c>
      <c r="R833" s="1" t="str">
        <f t="shared" si="90"/>
        <v>Southampton</v>
      </c>
    </row>
    <row r="834" spans="1:18" x14ac:dyDescent="0.3">
      <c r="A834" s="2">
        <v>833</v>
      </c>
      <c r="B834" s="4">
        <v>0</v>
      </c>
      <c r="C834" s="1" t="str">
        <f t="shared" si="84"/>
        <v>Dead</v>
      </c>
      <c r="D834" s="2">
        <v>3</v>
      </c>
      <c r="E834" s="1" t="str">
        <f t="shared" si="85"/>
        <v>Third Class</v>
      </c>
      <c r="F834" s="2" t="s">
        <v>1096</v>
      </c>
      <c r="G834" s="2" t="s">
        <v>13</v>
      </c>
      <c r="I834" s="1" t="str">
        <f t="shared" si="86"/>
        <v>No age</v>
      </c>
      <c r="J834" s="2">
        <v>0</v>
      </c>
      <c r="K834" s="1" t="str">
        <f t="shared" si="87"/>
        <v>No Sibling/Spouse</v>
      </c>
      <c r="L834" s="2">
        <v>0</v>
      </c>
      <c r="M834" s="1" t="str">
        <f t="shared" si="88"/>
        <v>No Parent/Child</v>
      </c>
      <c r="N834" s="2">
        <v>2671</v>
      </c>
      <c r="O834" s="2">
        <v>7.2291999999999996</v>
      </c>
      <c r="P834" s="1" t="str">
        <f t="shared" si="89"/>
        <v>Low Fare</v>
      </c>
      <c r="Q834" s="2" t="s">
        <v>20</v>
      </c>
      <c r="R834" s="1" t="str">
        <f t="shared" si="90"/>
        <v>Cherbourg</v>
      </c>
    </row>
    <row r="835" spans="1:18" x14ac:dyDescent="0.3">
      <c r="A835" s="2">
        <v>834</v>
      </c>
      <c r="B835" s="4">
        <v>0</v>
      </c>
      <c r="C835" s="1" t="str">
        <f t="shared" ref="C835:C892" si="91">IF(B835=0,"Dead", "Survived")</f>
        <v>Dead</v>
      </c>
      <c r="D835" s="2">
        <v>3</v>
      </c>
      <c r="E835" s="1" t="str">
        <f t="shared" ref="E835:E892" si="92">IF(D835=1, "First Class", IF(D835=2, "Second Class", "Third Class"))</f>
        <v>Third Class</v>
      </c>
      <c r="F835" s="2" t="s">
        <v>1097</v>
      </c>
      <c r="G835" s="2" t="s">
        <v>13</v>
      </c>
      <c r="H835" s="2">
        <v>23</v>
      </c>
      <c r="I835" s="1" t="str">
        <f t="shared" ref="I835:I892" si="93">IF(H835="","No age",IF(H835&lt;35,"Young Adult",IF(H835&lt;50,"Middle-aged Adult",IF(H835&lt;=13,"Child","Elderly"))))</f>
        <v>Young Adult</v>
      </c>
      <c r="J835" s="2">
        <v>0</v>
      </c>
      <c r="K835" s="1" t="str">
        <f t="shared" ref="K835:K892" si="94">IF(J835&lt;=0, "No Sibling/Spouse","Got Sibling/Spouse")</f>
        <v>No Sibling/Spouse</v>
      </c>
      <c r="L835" s="2">
        <v>0</v>
      </c>
      <c r="M835" s="1" t="str">
        <f t="shared" ref="M835:M892" si="95">IF(L835&lt;=0, "No Parent/Child","Got Parent/Child")</f>
        <v>No Parent/Child</v>
      </c>
      <c r="N835" s="2">
        <v>347468</v>
      </c>
      <c r="O835" s="2">
        <v>7.8541999999999996</v>
      </c>
      <c r="P835" s="1" t="str">
        <f t="shared" ref="P835:P892" si="96">IF(O835&lt;=10,"Low Fare",IF(O835&lt;=20,"Average Fare", "High Fare"))</f>
        <v>Low Fare</v>
      </c>
      <c r="Q835" s="2" t="s">
        <v>15</v>
      </c>
      <c r="R835" s="1" t="str">
        <f t="shared" ref="R835:R892" si="97">IF(Q835="S","Southampton",IF(Q835="Q","Queenstown",IF(Q835="C","Cherbourg","Blank")))</f>
        <v>Southampton</v>
      </c>
    </row>
    <row r="836" spans="1:18" x14ac:dyDescent="0.3">
      <c r="A836" s="2">
        <v>835</v>
      </c>
      <c r="B836" s="4">
        <v>0</v>
      </c>
      <c r="C836" s="1" t="str">
        <f t="shared" si="91"/>
        <v>Dead</v>
      </c>
      <c r="D836" s="2">
        <v>3</v>
      </c>
      <c r="E836" s="1" t="str">
        <f t="shared" si="92"/>
        <v>Third Class</v>
      </c>
      <c r="F836" s="2" t="s">
        <v>1098</v>
      </c>
      <c r="G836" s="2" t="s">
        <v>13</v>
      </c>
      <c r="H836" s="2">
        <v>18</v>
      </c>
      <c r="I836" s="1" t="str">
        <f t="shared" si="93"/>
        <v>Young Adult</v>
      </c>
      <c r="J836" s="2">
        <v>0</v>
      </c>
      <c r="K836" s="1" t="str">
        <f t="shared" si="94"/>
        <v>No Sibling/Spouse</v>
      </c>
      <c r="L836" s="2">
        <v>0</v>
      </c>
      <c r="M836" s="1" t="str">
        <f t="shared" si="95"/>
        <v>No Parent/Child</v>
      </c>
      <c r="N836" s="2">
        <v>2223</v>
      </c>
      <c r="O836" s="2">
        <v>8.3000000000000007</v>
      </c>
      <c r="P836" s="1" t="str">
        <f t="shared" si="96"/>
        <v>Low Fare</v>
      </c>
      <c r="Q836" s="2" t="s">
        <v>15</v>
      </c>
      <c r="R836" s="1" t="str">
        <f t="shared" si="97"/>
        <v>Southampton</v>
      </c>
    </row>
    <row r="837" spans="1:18" x14ac:dyDescent="0.3">
      <c r="A837" s="2">
        <v>836</v>
      </c>
      <c r="B837" s="4">
        <v>1</v>
      </c>
      <c r="C837" s="1" t="str">
        <f t="shared" si="91"/>
        <v>Survived</v>
      </c>
      <c r="D837" s="2">
        <v>1</v>
      </c>
      <c r="E837" s="1" t="str">
        <f t="shared" si="92"/>
        <v>First Class</v>
      </c>
      <c r="F837" s="2" t="s">
        <v>1099</v>
      </c>
      <c r="G837" s="2" t="s">
        <v>17</v>
      </c>
      <c r="H837" s="2">
        <v>39</v>
      </c>
      <c r="I837" s="1" t="str">
        <f t="shared" si="93"/>
        <v>Middle-aged Adult</v>
      </c>
      <c r="J837" s="2">
        <v>1</v>
      </c>
      <c r="K837" s="1" t="str">
        <f t="shared" si="94"/>
        <v>Got Sibling/Spouse</v>
      </c>
      <c r="L837" s="2">
        <v>1</v>
      </c>
      <c r="M837" s="1" t="str">
        <f t="shared" si="95"/>
        <v>Got Parent/Child</v>
      </c>
      <c r="N837" s="2" t="s">
        <v>1100</v>
      </c>
      <c r="O837" s="2">
        <v>83.158299999999997</v>
      </c>
      <c r="P837" s="1" t="str">
        <f t="shared" si="96"/>
        <v>High Fare</v>
      </c>
      <c r="Q837" s="2" t="s">
        <v>20</v>
      </c>
      <c r="R837" s="1" t="str">
        <f t="shared" si="97"/>
        <v>Cherbourg</v>
      </c>
    </row>
    <row r="838" spans="1:18" x14ac:dyDescent="0.3">
      <c r="A838" s="2">
        <v>837</v>
      </c>
      <c r="B838" s="4">
        <v>0</v>
      </c>
      <c r="C838" s="1" t="str">
        <f t="shared" si="91"/>
        <v>Dead</v>
      </c>
      <c r="D838" s="2">
        <v>3</v>
      </c>
      <c r="E838" s="1" t="str">
        <f t="shared" si="92"/>
        <v>Third Class</v>
      </c>
      <c r="F838" s="2" t="s">
        <v>1102</v>
      </c>
      <c r="G838" s="2" t="s">
        <v>13</v>
      </c>
      <c r="H838" s="2">
        <v>21</v>
      </c>
      <c r="I838" s="1" t="str">
        <f t="shared" si="93"/>
        <v>Young Adult</v>
      </c>
      <c r="J838" s="2">
        <v>0</v>
      </c>
      <c r="K838" s="1" t="str">
        <f t="shared" si="94"/>
        <v>No Sibling/Spouse</v>
      </c>
      <c r="L838" s="2">
        <v>0</v>
      </c>
      <c r="M838" s="1" t="str">
        <f t="shared" si="95"/>
        <v>No Parent/Child</v>
      </c>
      <c r="N838" s="2">
        <v>315097</v>
      </c>
      <c r="O838" s="2">
        <v>8.6624999999999996</v>
      </c>
      <c r="P838" s="1" t="str">
        <f t="shared" si="96"/>
        <v>Low Fare</v>
      </c>
      <c r="Q838" s="2" t="s">
        <v>15</v>
      </c>
      <c r="R838" s="1" t="str">
        <f t="shared" si="97"/>
        <v>Southampton</v>
      </c>
    </row>
    <row r="839" spans="1:18" x14ac:dyDescent="0.3">
      <c r="A839" s="2">
        <v>838</v>
      </c>
      <c r="B839" s="4">
        <v>0</v>
      </c>
      <c r="C839" s="1" t="str">
        <f t="shared" si="91"/>
        <v>Dead</v>
      </c>
      <c r="D839" s="2">
        <v>3</v>
      </c>
      <c r="E839" s="1" t="str">
        <f t="shared" si="92"/>
        <v>Third Class</v>
      </c>
      <c r="F839" s="2" t="s">
        <v>1103</v>
      </c>
      <c r="G839" s="2" t="s">
        <v>13</v>
      </c>
      <c r="I839" s="1" t="str">
        <f t="shared" si="93"/>
        <v>No age</v>
      </c>
      <c r="J839" s="2">
        <v>0</v>
      </c>
      <c r="K839" s="1" t="str">
        <f t="shared" si="94"/>
        <v>No Sibling/Spouse</v>
      </c>
      <c r="L839" s="2">
        <v>0</v>
      </c>
      <c r="M839" s="1" t="str">
        <f t="shared" si="95"/>
        <v>No Parent/Child</v>
      </c>
      <c r="N839" s="2">
        <v>392092</v>
      </c>
      <c r="O839" s="2">
        <v>8.0500000000000007</v>
      </c>
      <c r="P839" s="1" t="str">
        <f t="shared" si="96"/>
        <v>Low Fare</v>
      </c>
      <c r="Q839" s="2" t="s">
        <v>15</v>
      </c>
      <c r="R839" s="1" t="str">
        <f t="shared" si="97"/>
        <v>Southampton</v>
      </c>
    </row>
    <row r="840" spans="1:18" x14ac:dyDescent="0.3">
      <c r="A840" s="2">
        <v>839</v>
      </c>
      <c r="B840" s="4">
        <v>1</v>
      </c>
      <c r="C840" s="1" t="str">
        <f t="shared" si="91"/>
        <v>Survived</v>
      </c>
      <c r="D840" s="2">
        <v>3</v>
      </c>
      <c r="E840" s="1" t="str">
        <f t="shared" si="92"/>
        <v>Third Class</v>
      </c>
      <c r="F840" s="2" t="s">
        <v>1104</v>
      </c>
      <c r="G840" s="2" t="s">
        <v>13</v>
      </c>
      <c r="H840" s="2">
        <v>32</v>
      </c>
      <c r="I840" s="1" t="str">
        <f t="shared" si="93"/>
        <v>Young Adult</v>
      </c>
      <c r="J840" s="2">
        <v>0</v>
      </c>
      <c r="K840" s="1" t="str">
        <f t="shared" si="94"/>
        <v>No Sibling/Spouse</v>
      </c>
      <c r="L840" s="2">
        <v>0</v>
      </c>
      <c r="M840" s="1" t="str">
        <f t="shared" si="95"/>
        <v>No Parent/Child</v>
      </c>
      <c r="N840" s="2">
        <v>1601</v>
      </c>
      <c r="O840" s="2">
        <v>56.495800000000003</v>
      </c>
      <c r="P840" s="1" t="str">
        <f t="shared" si="96"/>
        <v>High Fare</v>
      </c>
      <c r="Q840" s="2" t="s">
        <v>15</v>
      </c>
      <c r="R840" s="1" t="str">
        <f t="shared" si="97"/>
        <v>Southampton</v>
      </c>
    </row>
    <row r="841" spans="1:18" x14ac:dyDescent="0.3">
      <c r="A841" s="2">
        <v>840</v>
      </c>
      <c r="B841" s="4">
        <v>1</v>
      </c>
      <c r="C841" s="1" t="str">
        <f t="shared" si="91"/>
        <v>Survived</v>
      </c>
      <c r="D841" s="2">
        <v>1</v>
      </c>
      <c r="E841" s="1" t="str">
        <f t="shared" si="92"/>
        <v>First Class</v>
      </c>
      <c r="F841" s="2" t="s">
        <v>1105</v>
      </c>
      <c r="G841" s="2" t="s">
        <v>13</v>
      </c>
      <c r="I841" s="1" t="str">
        <f t="shared" si="93"/>
        <v>No age</v>
      </c>
      <c r="J841" s="2">
        <v>0</v>
      </c>
      <c r="K841" s="1" t="str">
        <f t="shared" si="94"/>
        <v>No Sibling/Spouse</v>
      </c>
      <c r="L841" s="2">
        <v>0</v>
      </c>
      <c r="M841" s="1" t="str">
        <f t="shared" si="95"/>
        <v>No Parent/Child</v>
      </c>
      <c r="N841" s="2">
        <v>11774</v>
      </c>
      <c r="O841" s="2">
        <v>29.7</v>
      </c>
      <c r="P841" s="1" t="str">
        <f t="shared" si="96"/>
        <v>High Fare</v>
      </c>
      <c r="Q841" s="2" t="s">
        <v>20</v>
      </c>
      <c r="R841" s="1" t="str">
        <f t="shared" si="97"/>
        <v>Cherbourg</v>
      </c>
    </row>
    <row r="842" spans="1:18" x14ac:dyDescent="0.3">
      <c r="A842" s="2">
        <v>841</v>
      </c>
      <c r="B842" s="4">
        <v>0</v>
      </c>
      <c r="C842" s="1" t="str">
        <f t="shared" si="91"/>
        <v>Dead</v>
      </c>
      <c r="D842" s="2">
        <v>3</v>
      </c>
      <c r="E842" s="1" t="str">
        <f t="shared" si="92"/>
        <v>Third Class</v>
      </c>
      <c r="F842" s="2" t="s">
        <v>1107</v>
      </c>
      <c r="G842" s="2" t="s">
        <v>13</v>
      </c>
      <c r="H842" s="2">
        <v>20</v>
      </c>
      <c r="I842" s="1" t="str">
        <f t="shared" si="93"/>
        <v>Young Adult</v>
      </c>
      <c r="J842" s="2">
        <v>0</v>
      </c>
      <c r="K842" s="1" t="str">
        <f t="shared" si="94"/>
        <v>No Sibling/Spouse</v>
      </c>
      <c r="L842" s="2">
        <v>0</v>
      </c>
      <c r="M842" s="1" t="str">
        <f t="shared" si="95"/>
        <v>No Parent/Child</v>
      </c>
      <c r="N842" s="2" t="s">
        <v>1108</v>
      </c>
      <c r="O842" s="2">
        <v>7.9249999999999998</v>
      </c>
      <c r="P842" s="1" t="str">
        <f t="shared" si="96"/>
        <v>Low Fare</v>
      </c>
      <c r="Q842" s="2" t="s">
        <v>15</v>
      </c>
      <c r="R842" s="1" t="str">
        <f t="shared" si="97"/>
        <v>Southampton</v>
      </c>
    </row>
    <row r="843" spans="1:18" x14ac:dyDescent="0.3">
      <c r="A843" s="2">
        <v>842</v>
      </c>
      <c r="B843" s="4">
        <v>0</v>
      </c>
      <c r="C843" s="1" t="str">
        <f t="shared" si="91"/>
        <v>Dead</v>
      </c>
      <c r="D843" s="2">
        <v>2</v>
      </c>
      <c r="E843" s="1" t="str">
        <f t="shared" si="92"/>
        <v>Second Class</v>
      </c>
      <c r="F843" s="2" t="s">
        <v>1109</v>
      </c>
      <c r="G843" s="2" t="s">
        <v>13</v>
      </c>
      <c r="H843" s="2">
        <v>16</v>
      </c>
      <c r="I843" s="1" t="str">
        <f t="shared" si="93"/>
        <v>Young Adult</v>
      </c>
      <c r="J843" s="2">
        <v>0</v>
      </c>
      <c r="K843" s="1" t="str">
        <f t="shared" si="94"/>
        <v>No Sibling/Spouse</v>
      </c>
      <c r="L843" s="2">
        <v>0</v>
      </c>
      <c r="M843" s="1" t="str">
        <f t="shared" si="95"/>
        <v>No Parent/Child</v>
      </c>
      <c r="N843" s="2" t="s">
        <v>1022</v>
      </c>
      <c r="O843" s="2">
        <v>10.5</v>
      </c>
      <c r="P843" s="1" t="str">
        <f t="shared" si="96"/>
        <v>Average Fare</v>
      </c>
      <c r="Q843" s="2" t="s">
        <v>15</v>
      </c>
      <c r="R843" s="1" t="str">
        <f t="shared" si="97"/>
        <v>Southampton</v>
      </c>
    </row>
    <row r="844" spans="1:18" x14ac:dyDescent="0.3">
      <c r="A844" s="2">
        <v>843</v>
      </c>
      <c r="B844" s="4">
        <v>1</v>
      </c>
      <c r="C844" s="1" t="str">
        <f t="shared" si="91"/>
        <v>Survived</v>
      </c>
      <c r="D844" s="2">
        <v>1</v>
      </c>
      <c r="E844" s="1" t="str">
        <f t="shared" si="92"/>
        <v>First Class</v>
      </c>
      <c r="F844" s="2" t="s">
        <v>1110</v>
      </c>
      <c r="G844" s="2" t="s">
        <v>17</v>
      </c>
      <c r="H844" s="2">
        <v>30</v>
      </c>
      <c r="I844" s="1" t="str">
        <f t="shared" si="93"/>
        <v>Young Adult</v>
      </c>
      <c r="J844" s="2">
        <v>0</v>
      </c>
      <c r="K844" s="1" t="str">
        <f t="shared" si="94"/>
        <v>No Sibling/Spouse</v>
      </c>
      <c r="L844" s="2">
        <v>0</v>
      </c>
      <c r="M844" s="1" t="str">
        <f t="shared" si="95"/>
        <v>No Parent/Child</v>
      </c>
      <c r="N844" s="2">
        <v>113798</v>
      </c>
      <c r="O844" s="2">
        <v>31</v>
      </c>
      <c r="P844" s="1" t="str">
        <f t="shared" si="96"/>
        <v>High Fare</v>
      </c>
      <c r="Q844" s="2" t="s">
        <v>20</v>
      </c>
      <c r="R844" s="1" t="str">
        <f t="shared" si="97"/>
        <v>Cherbourg</v>
      </c>
    </row>
    <row r="845" spans="1:18" x14ac:dyDescent="0.3">
      <c r="A845" s="2">
        <v>844</v>
      </c>
      <c r="B845" s="4">
        <v>0</v>
      </c>
      <c r="C845" s="1" t="str">
        <f t="shared" si="91"/>
        <v>Dead</v>
      </c>
      <c r="D845" s="2">
        <v>3</v>
      </c>
      <c r="E845" s="1" t="str">
        <f t="shared" si="92"/>
        <v>Third Class</v>
      </c>
      <c r="F845" s="2" t="s">
        <v>1111</v>
      </c>
      <c r="G845" s="2" t="s">
        <v>13</v>
      </c>
      <c r="H845" s="2">
        <v>34.5</v>
      </c>
      <c r="I845" s="1" t="str">
        <f t="shared" si="93"/>
        <v>Young Adult</v>
      </c>
      <c r="J845" s="2">
        <v>0</v>
      </c>
      <c r="K845" s="1" t="str">
        <f t="shared" si="94"/>
        <v>No Sibling/Spouse</v>
      </c>
      <c r="L845" s="2">
        <v>0</v>
      </c>
      <c r="M845" s="1" t="str">
        <f t="shared" si="95"/>
        <v>No Parent/Child</v>
      </c>
      <c r="N845" s="2">
        <v>2683</v>
      </c>
      <c r="O845" s="2">
        <v>6.4375</v>
      </c>
      <c r="P845" s="1" t="str">
        <f t="shared" si="96"/>
        <v>Low Fare</v>
      </c>
      <c r="Q845" s="2" t="s">
        <v>20</v>
      </c>
      <c r="R845" s="1" t="str">
        <f t="shared" si="97"/>
        <v>Cherbourg</v>
      </c>
    </row>
    <row r="846" spans="1:18" x14ac:dyDescent="0.3">
      <c r="A846" s="2">
        <v>845</v>
      </c>
      <c r="B846" s="4">
        <v>0</v>
      </c>
      <c r="C846" s="1" t="str">
        <f t="shared" si="91"/>
        <v>Dead</v>
      </c>
      <c r="D846" s="2">
        <v>3</v>
      </c>
      <c r="E846" s="1" t="str">
        <f t="shared" si="92"/>
        <v>Third Class</v>
      </c>
      <c r="F846" s="2" t="s">
        <v>1112</v>
      </c>
      <c r="G846" s="2" t="s">
        <v>13</v>
      </c>
      <c r="H846" s="2">
        <v>17</v>
      </c>
      <c r="I846" s="1" t="str">
        <f t="shared" si="93"/>
        <v>Young Adult</v>
      </c>
      <c r="J846" s="2">
        <v>0</v>
      </c>
      <c r="K846" s="1" t="str">
        <f t="shared" si="94"/>
        <v>No Sibling/Spouse</v>
      </c>
      <c r="L846" s="2">
        <v>0</v>
      </c>
      <c r="M846" s="1" t="str">
        <f t="shared" si="95"/>
        <v>No Parent/Child</v>
      </c>
      <c r="N846" s="2">
        <v>315090</v>
      </c>
      <c r="O846" s="2">
        <v>8.6624999999999996</v>
      </c>
      <c r="P846" s="1" t="str">
        <f t="shared" si="96"/>
        <v>Low Fare</v>
      </c>
      <c r="Q846" s="2" t="s">
        <v>15</v>
      </c>
      <c r="R846" s="1" t="str">
        <f t="shared" si="97"/>
        <v>Southampton</v>
      </c>
    </row>
    <row r="847" spans="1:18" x14ac:dyDescent="0.3">
      <c r="A847" s="2">
        <v>846</v>
      </c>
      <c r="B847" s="4">
        <v>0</v>
      </c>
      <c r="C847" s="1" t="str">
        <f t="shared" si="91"/>
        <v>Dead</v>
      </c>
      <c r="D847" s="2">
        <v>3</v>
      </c>
      <c r="E847" s="1" t="str">
        <f t="shared" si="92"/>
        <v>Third Class</v>
      </c>
      <c r="F847" s="2" t="s">
        <v>1113</v>
      </c>
      <c r="G847" s="2" t="s">
        <v>13</v>
      </c>
      <c r="H847" s="2">
        <v>42</v>
      </c>
      <c r="I847" s="1" t="str">
        <f t="shared" si="93"/>
        <v>Middle-aged Adult</v>
      </c>
      <c r="J847" s="2">
        <v>0</v>
      </c>
      <c r="K847" s="1" t="str">
        <f t="shared" si="94"/>
        <v>No Sibling/Spouse</v>
      </c>
      <c r="L847" s="2">
        <v>0</v>
      </c>
      <c r="M847" s="1" t="str">
        <f t="shared" si="95"/>
        <v>No Parent/Child</v>
      </c>
      <c r="N847" s="2" t="s">
        <v>1114</v>
      </c>
      <c r="O847" s="2">
        <v>7.55</v>
      </c>
      <c r="P847" s="1" t="str">
        <f t="shared" si="96"/>
        <v>Low Fare</v>
      </c>
      <c r="Q847" s="2" t="s">
        <v>15</v>
      </c>
      <c r="R847" s="1" t="str">
        <f t="shared" si="97"/>
        <v>Southampton</v>
      </c>
    </row>
    <row r="848" spans="1:18" x14ac:dyDescent="0.3">
      <c r="A848" s="2">
        <v>847</v>
      </c>
      <c r="B848" s="4">
        <v>0</v>
      </c>
      <c r="C848" s="1" t="str">
        <f t="shared" si="91"/>
        <v>Dead</v>
      </c>
      <c r="D848" s="2">
        <v>3</v>
      </c>
      <c r="E848" s="1" t="str">
        <f t="shared" si="92"/>
        <v>Third Class</v>
      </c>
      <c r="F848" s="2" t="s">
        <v>1115</v>
      </c>
      <c r="G848" s="2" t="s">
        <v>13</v>
      </c>
      <c r="I848" s="1" t="str">
        <f t="shared" si="93"/>
        <v>No age</v>
      </c>
      <c r="J848" s="2">
        <v>8</v>
      </c>
      <c r="K848" s="1" t="str">
        <f t="shared" si="94"/>
        <v>Got Sibling/Spouse</v>
      </c>
      <c r="L848" s="2">
        <v>2</v>
      </c>
      <c r="M848" s="1" t="str">
        <f t="shared" si="95"/>
        <v>Got Parent/Child</v>
      </c>
      <c r="N848" s="2" t="s">
        <v>243</v>
      </c>
      <c r="O848" s="2">
        <v>69.55</v>
      </c>
      <c r="P848" s="1" t="str">
        <f t="shared" si="96"/>
        <v>High Fare</v>
      </c>
      <c r="Q848" s="2" t="s">
        <v>15</v>
      </c>
      <c r="R848" s="1" t="str">
        <f t="shared" si="97"/>
        <v>Southampton</v>
      </c>
    </row>
    <row r="849" spans="1:18" x14ac:dyDescent="0.3">
      <c r="A849" s="2">
        <v>848</v>
      </c>
      <c r="B849" s="4">
        <v>0</v>
      </c>
      <c r="C849" s="1" t="str">
        <f t="shared" si="91"/>
        <v>Dead</v>
      </c>
      <c r="D849" s="2">
        <v>3</v>
      </c>
      <c r="E849" s="1" t="str">
        <f t="shared" si="92"/>
        <v>Third Class</v>
      </c>
      <c r="F849" s="2" t="s">
        <v>1116</v>
      </c>
      <c r="G849" s="2" t="s">
        <v>13</v>
      </c>
      <c r="H849" s="2">
        <v>35</v>
      </c>
      <c r="I849" s="1" t="str">
        <f t="shared" si="93"/>
        <v>Middle-aged Adult</v>
      </c>
      <c r="J849" s="2">
        <v>0</v>
      </c>
      <c r="K849" s="1" t="str">
        <f t="shared" si="94"/>
        <v>No Sibling/Spouse</v>
      </c>
      <c r="L849" s="2">
        <v>0</v>
      </c>
      <c r="M849" s="1" t="str">
        <f t="shared" si="95"/>
        <v>No Parent/Child</v>
      </c>
      <c r="N849" s="2">
        <v>349213</v>
      </c>
      <c r="O849" s="2">
        <v>7.8958000000000004</v>
      </c>
      <c r="P849" s="1" t="str">
        <f t="shared" si="96"/>
        <v>Low Fare</v>
      </c>
      <c r="Q849" s="2" t="s">
        <v>20</v>
      </c>
      <c r="R849" s="1" t="str">
        <f t="shared" si="97"/>
        <v>Cherbourg</v>
      </c>
    </row>
    <row r="850" spans="1:18" x14ac:dyDescent="0.3">
      <c r="A850" s="2">
        <v>849</v>
      </c>
      <c r="B850" s="4">
        <v>0</v>
      </c>
      <c r="C850" s="1" t="str">
        <f t="shared" si="91"/>
        <v>Dead</v>
      </c>
      <c r="D850" s="2">
        <v>2</v>
      </c>
      <c r="E850" s="1" t="str">
        <f t="shared" si="92"/>
        <v>Second Class</v>
      </c>
      <c r="F850" s="2" t="s">
        <v>1117</v>
      </c>
      <c r="G850" s="2" t="s">
        <v>13</v>
      </c>
      <c r="H850" s="2">
        <v>28</v>
      </c>
      <c r="I850" s="1" t="str">
        <f t="shared" si="93"/>
        <v>Young Adult</v>
      </c>
      <c r="J850" s="2">
        <v>0</v>
      </c>
      <c r="K850" s="1" t="str">
        <f t="shared" si="94"/>
        <v>No Sibling/Spouse</v>
      </c>
      <c r="L850" s="2">
        <v>1</v>
      </c>
      <c r="M850" s="1" t="str">
        <f t="shared" si="95"/>
        <v>Got Parent/Child</v>
      </c>
      <c r="N850" s="2">
        <v>248727</v>
      </c>
      <c r="O850" s="2">
        <v>33</v>
      </c>
      <c r="P850" s="1" t="str">
        <f t="shared" si="96"/>
        <v>High Fare</v>
      </c>
      <c r="Q850" s="2" t="s">
        <v>15</v>
      </c>
      <c r="R850" s="1" t="str">
        <f t="shared" si="97"/>
        <v>Southampton</v>
      </c>
    </row>
    <row r="851" spans="1:18" x14ac:dyDescent="0.3">
      <c r="A851" s="2">
        <v>850</v>
      </c>
      <c r="B851" s="4">
        <v>1</v>
      </c>
      <c r="C851" s="1" t="str">
        <f t="shared" si="91"/>
        <v>Survived</v>
      </c>
      <c r="D851" s="2">
        <v>1</v>
      </c>
      <c r="E851" s="1" t="str">
        <f t="shared" si="92"/>
        <v>First Class</v>
      </c>
      <c r="F851" s="2" t="s">
        <v>1118</v>
      </c>
      <c r="G851" s="2" t="s">
        <v>17</v>
      </c>
      <c r="I851" s="1" t="str">
        <f t="shared" si="93"/>
        <v>No age</v>
      </c>
      <c r="J851" s="2">
        <v>1</v>
      </c>
      <c r="K851" s="1" t="str">
        <f t="shared" si="94"/>
        <v>Got Sibling/Spouse</v>
      </c>
      <c r="L851" s="2">
        <v>0</v>
      </c>
      <c r="M851" s="1" t="str">
        <f t="shared" si="95"/>
        <v>No Parent/Child</v>
      </c>
      <c r="N851" s="2">
        <v>17453</v>
      </c>
      <c r="O851" s="2">
        <v>89.104200000000006</v>
      </c>
      <c r="P851" s="1" t="str">
        <f t="shared" si="96"/>
        <v>High Fare</v>
      </c>
      <c r="Q851" s="2" t="s">
        <v>20</v>
      </c>
      <c r="R851" s="1" t="str">
        <f t="shared" si="97"/>
        <v>Cherbourg</v>
      </c>
    </row>
    <row r="852" spans="1:18" x14ac:dyDescent="0.3">
      <c r="A852" s="2">
        <v>851</v>
      </c>
      <c r="B852" s="4">
        <v>0</v>
      </c>
      <c r="C852" s="1" t="str">
        <f t="shared" si="91"/>
        <v>Dead</v>
      </c>
      <c r="D852" s="2">
        <v>3</v>
      </c>
      <c r="E852" s="1" t="str">
        <f t="shared" si="92"/>
        <v>Third Class</v>
      </c>
      <c r="F852" s="2" t="s">
        <v>1119</v>
      </c>
      <c r="G852" s="2" t="s">
        <v>13</v>
      </c>
      <c r="H852" s="2">
        <v>4</v>
      </c>
      <c r="I852" s="1" t="str">
        <f t="shared" si="93"/>
        <v>Young Adult</v>
      </c>
      <c r="J852" s="2">
        <v>4</v>
      </c>
      <c r="K852" s="1" t="str">
        <f t="shared" si="94"/>
        <v>Got Sibling/Spouse</v>
      </c>
      <c r="L852" s="2">
        <v>2</v>
      </c>
      <c r="M852" s="1" t="str">
        <f t="shared" si="95"/>
        <v>Got Parent/Child</v>
      </c>
      <c r="N852" s="2">
        <v>347082</v>
      </c>
      <c r="O852" s="2">
        <v>31.274999999999999</v>
      </c>
      <c r="P852" s="1" t="str">
        <f t="shared" si="96"/>
        <v>High Fare</v>
      </c>
      <c r="Q852" s="2" t="s">
        <v>15</v>
      </c>
      <c r="R852" s="1" t="str">
        <f t="shared" si="97"/>
        <v>Southampton</v>
      </c>
    </row>
    <row r="853" spans="1:18" x14ac:dyDescent="0.3">
      <c r="A853" s="2">
        <v>852</v>
      </c>
      <c r="B853" s="4">
        <v>0</v>
      </c>
      <c r="C853" s="1" t="str">
        <f t="shared" si="91"/>
        <v>Dead</v>
      </c>
      <c r="D853" s="2">
        <v>3</v>
      </c>
      <c r="E853" s="1" t="str">
        <f t="shared" si="92"/>
        <v>Third Class</v>
      </c>
      <c r="F853" s="2" t="s">
        <v>1120</v>
      </c>
      <c r="G853" s="2" t="s">
        <v>13</v>
      </c>
      <c r="H853" s="2">
        <v>74</v>
      </c>
      <c r="I853" s="1" t="str">
        <f t="shared" si="93"/>
        <v>Elderly</v>
      </c>
      <c r="J853" s="2">
        <v>0</v>
      </c>
      <c r="K853" s="1" t="str">
        <f t="shared" si="94"/>
        <v>No Sibling/Spouse</v>
      </c>
      <c r="L853" s="2">
        <v>0</v>
      </c>
      <c r="M853" s="1" t="str">
        <f t="shared" si="95"/>
        <v>No Parent/Child</v>
      </c>
      <c r="N853" s="2">
        <v>347060</v>
      </c>
      <c r="O853" s="2">
        <v>7.7750000000000004</v>
      </c>
      <c r="P853" s="1" t="str">
        <f t="shared" si="96"/>
        <v>Low Fare</v>
      </c>
      <c r="Q853" s="2" t="s">
        <v>15</v>
      </c>
      <c r="R853" s="1" t="str">
        <f t="shared" si="97"/>
        <v>Southampton</v>
      </c>
    </row>
    <row r="854" spans="1:18" x14ac:dyDescent="0.3">
      <c r="A854" s="2">
        <v>853</v>
      </c>
      <c r="B854" s="4">
        <v>0</v>
      </c>
      <c r="C854" s="1" t="str">
        <f t="shared" si="91"/>
        <v>Dead</v>
      </c>
      <c r="D854" s="2">
        <v>3</v>
      </c>
      <c r="E854" s="1" t="str">
        <f t="shared" si="92"/>
        <v>Third Class</v>
      </c>
      <c r="F854" s="2" t="s">
        <v>1121</v>
      </c>
      <c r="G854" s="2" t="s">
        <v>17</v>
      </c>
      <c r="H854" s="2">
        <v>9</v>
      </c>
      <c r="I854" s="1" t="str">
        <f t="shared" si="93"/>
        <v>Young Adult</v>
      </c>
      <c r="J854" s="2">
        <v>1</v>
      </c>
      <c r="K854" s="1" t="str">
        <f t="shared" si="94"/>
        <v>Got Sibling/Spouse</v>
      </c>
      <c r="L854" s="2">
        <v>1</v>
      </c>
      <c r="M854" s="1" t="str">
        <f t="shared" si="95"/>
        <v>Got Parent/Child</v>
      </c>
      <c r="N854" s="2">
        <v>2678</v>
      </c>
      <c r="O854" s="2">
        <v>15.245799999999999</v>
      </c>
      <c r="P854" s="1" t="str">
        <f t="shared" si="96"/>
        <v>Average Fare</v>
      </c>
      <c r="Q854" s="2" t="s">
        <v>20</v>
      </c>
      <c r="R854" s="1" t="str">
        <f t="shared" si="97"/>
        <v>Cherbourg</v>
      </c>
    </row>
    <row r="855" spans="1:18" x14ac:dyDescent="0.3">
      <c r="A855" s="2">
        <v>854</v>
      </c>
      <c r="B855" s="4">
        <v>1</v>
      </c>
      <c r="C855" s="1" t="str">
        <f t="shared" si="91"/>
        <v>Survived</v>
      </c>
      <c r="D855" s="2">
        <v>1</v>
      </c>
      <c r="E855" s="1" t="str">
        <f t="shared" si="92"/>
        <v>First Class</v>
      </c>
      <c r="F855" s="2" t="s">
        <v>1122</v>
      </c>
      <c r="G855" s="2" t="s">
        <v>17</v>
      </c>
      <c r="H855" s="2">
        <v>16</v>
      </c>
      <c r="I855" s="1" t="str">
        <f t="shared" si="93"/>
        <v>Young Adult</v>
      </c>
      <c r="J855" s="2">
        <v>0</v>
      </c>
      <c r="K855" s="1" t="str">
        <f t="shared" si="94"/>
        <v>No Sibling/Spouse</v>
      </c>
      <c r="L855" s="2">
        <v>1</v>
      </c>
      <c r="M855" s="1" t="str">
        <f t="shared" si="95"/>
        <v>Got Parent/Child</v>
      </c>
      <c r="N855" s="2" t="s">
        <v>1123</v>
      </c>
      <c r="O855" s="2">
        <v>39.4</v>
      </c>
      <c r="P855" s="1" t="str">
        <f t="shared" si="96"/>
        <v>High Fare</v>
      </c>
      <c r="Q855" s="2" t="s">
        <v>15</v>
      </c>
      <c r="R855" s="1" t="str">
        <f t="shared" si="97"/>
        <v>Southampton</v>
      </c>
    </row>
    <row r="856" spans="1:18" x14ac:dyDescent="0.3">
      <c r="A856" s="2">
        <v>855</v>
      </c>
      <c r="B856" s="4">
        <v>0</v>
      </c>
      <c r="C856" s="1" t="str">
        <f t="shared" si="91"/>
        <v>Dead</v>
      </c>
      <c r="D856" s="2">
        <v>2</v>
      </c>
      <c r="E856" s="1" t="str">
        <f t="shared" si="92"/>
        <v>Second Class</v>
      </c>
      <c r="F856" s="2" t="s">
        <v>1125</v>
      </c>
      <c r="G856" s="2" t="s">
        <v>17</v>
      </c>
      <c r="H856" s="2">
        <v>44</v>
      </c>
      <c r="I856" s="1" t="str">
        <f t="shared" si="93"/>
        <v>Middle-aged Adult</v>
      </c>
      <c r="J856" s="2">
        <v>1</v>
      </c>
      <c r="K856" s="1" t="str">
        <f t="shared" si="94"/>
        <v>Got Sibling/Spouse</v>
      </c>
      <c r="L856" s="2">
        <v>0</v>
      </c>
      <c r="M856" s="1" t="str">
        <f t="shared" si="95"/>
        <v>No Parent/Child</v>
      </c>
      <c r="N856" s="2">
        <v>244252</v>
      </c>
      <c r="O856" s="2">
        <v>26</v>
      </c>
      <c r="P856" s="1" t="str">
        <f t="shared" si="96"/>
        <v>High Fare</v>
      </c>
      <c r="Q856" s="2" t="s">
        <v>15</v>
      </c>
      <c r="R856" s="1" t="str">
        <f t="shared" si="97"/>
        <v>Southampton</v>
      </c>
    </row>
    <row r="857" spans="1:18" x14ac:dyDescent="0.3">
      <c r="A857" s="2">
        <v>856</v>
      </c>
      <c r="B857" s="4">
        <v>1</v>
      </c>
      <c r="C857" s="1" t="str">
        <f t="shared" si="91"/>
        <v>Survived</v>
      </c>
      <c r="D857" s="2">
        <v>3</v>
      </c>
      <c r="E857" s="1" t="str">
        <f t="shared" si="92"/>
        <v>Third Class</v>
      </c>
      <c r="F857" s="2" t="s">
        <v>1126</v>
      </c>
      <c r="G857" s="2" t="s">
        <v>17</v>
      </c>
      <c r="H857" s="2">
        <v>18</v>
      </c>
      <c r="I857" s="1" t="str">
        <f t="shared" si="93"/>
        <v>Young Adult</v>
      </c>
      <c r="J857" s="2">
        <v>0</v>
      </c>
      <c r="K857" s="1" t="str">
        <f t="shared" si="94"/>
        <v>No Sibling/Spouse</v>
      </c>
      <c r="L857" s="2">
        <v>1</v>
      </c>
      <c r="M857" s="1" t="str">
        <f t="shared" si="95"/>
        <v>Got Parent/Child</v>
      </c>
      <c r="N857" s="2">
        <v>392091</v>
      </c>
      <c r="O857" s="2">
        <v>9.35</v>
      </c>
      <c r="P857" s="1" t="str">
        <f t="shared" si="96"/>
        <v>Low Fare</v>
      </c>
      <c r="Q857" s="2" t="s">
        <v>15</v>
      </c>
      <c r="R857" s="1" t="str">
        <f t="shared" si="97"/>
        <v>Southampton</v>
      </c>
    </row>
    <row r="858" spans="1:18" x14ac:dyDescent="0.3">
      <c r="A858" s="2">
        <v>857</v>
      </c>
      <c r="B858" s="4">
        <v>1</v>
      </c>
      <c r="C858" s="1" t="str">
        <f t="shared" si="91"/>
        <v>Survived</v>
      </c>
      <c r="D858" s="2">
        <v>1</v>
      </c>
      <c r="E858" s="1" t="str">
        <f t="shared" si="92"/>
        <v>First Class</v>
      </c>
      <c r="F858" s="2" t="s">
        <v>1127</v>
      </c>
      <c r="G858" s="2" t="s">
        <v>17</v>
      </c>
      <c r="H858" s="2">
        <v>45</v>
      </c>
      <c r="I858" s="1" t="str">
        <f t="shared" si="93"/>
        <v>Middle-aged Adult</v>
      </c>
      <c r="J858" s="2">
        <v>1</v>
      </c>
      <c r="K858" s="1" t="str">
        <f t="shared" si="94"/>
        <v>Got Sibling/Spouse</v>
      </c>
      <c r="L858" s="2">
        <v>1</v>
      </c>
      <c r="M858" s="1" t="str">
        <f t="shared" si="95"/>
        <v>Got Parent/Child</v>
      </c>
      <c r="N858" s="2">
        <v>36928</v>
      </c>
      <c r="O858" s="2">
        <v>164.86670000000001</v>
      </c>
      <c r="P858" s="1" t="str">
        <f t="shared" si="96"/>
        <v>High Fare</v>
      </c>
      <c r="Q858" s="2" t="s">
        <v>15</v>
      </c>
      <c r="R858" s="1" t="str">
        <f t="shared" si="97"/>
        <v>Southampton</v>
      </c>
    </row>
    <row r="859" spans="1:18" x14ac:dyDescent="0.3">
      <c r="A859" s="2">
        <v>858</v>
      </c>
      <c r="B859" s="4">
        <v>1</v>
      </c>
      <c r="C859" s="1" t="str">
        <f t="shared" si="91"/>
        <v>Survived</v>
      </c>
      <c r="D859" s="2">
        <v>1</v>
      </c>
      <c r="E859" s="1" t="str">
        <f t="shared" si="92"/>
        <v>First Class</v>
      </c>
      <c r="F859" s="2" t="s">
        <v>1168</v>
      </c>
      <c r="G859" s="2" t="s">
        <v>13</v>
      </c>
      <c r="H859" s="2">
        <v>51</v>
      </c>
      <c r="I859" s="1" t="str">
        <f t="shared" si="93"/>
        <v>Elderly</v>
      </c>
      <c r="J859" s="2">
        <v>0</v>
      </c>
      <c r="K859" s="1" t="str">
        <f t="shared" si="94"/>
        <v>No Sibling/Spouse</v>
      </c>
      <c r="L859" s="2">
        <v>0</v>
      </c>
      <c r="M859" s="1" t="str">
        <f t="shared" si="95"/>
        <v>No Parent/Child</v>
      </c>
      <c r="N859" s="2">
        <v>113055</v>
      </c>
      <c r="O859" s="2">
        <v>26.55</v>
      </c>
      <c r="P859" s="1" t="str">
        <f t="shared" si="96"/>
        <v>High Fare</v>
      </c>
      <c r="Q859" s="2" t="s">
        <v>15</v>
      </c>
      <c r="R859" s="1" t="str">
        <f t="shared" si="97"/>
        <v>Southampton</v>
      </c>
    </row>
    <row r="860" spans="1:18" x14ac:dyDescent="0.3">
      <c r="A860" s="2">
        <v>859</v>
      </c>
      <c r="B860" s="4">
        <v>1</v>
      </c>
      <c r="C860" s="1" t="str">
        <f t="shared" si="91"/>
        <v>Survived</v>
      </c>
      <c r="D860" s="2">
        <v>3</v>
      </c>
      <c r="E860" s="1" t="str">
        <f t="shared" si="92"/>
        <v>Third Class</v>
      </c>
      <c r="F860" s="2" t="s">
        <v>1129</v>
      </c>
      <c r="G860" s="2" t="s">
        <v>17</v>
      </c>
      <c r="H860" s="2">
        <v>24</v>
      </c>
      <c r="I860" s="1" t="str">
        <f t="shared" si="93"/>
        <v>Young Adult</v>
      </c>
      <c r="J860" s="2">
        <v>0</v>
      </c>
      <c r="K860" s="1" t="str">
        <f t="shared" si="94"/>
        <v>No Sibling/Spouse</v>
      </c>
      <c r="L860" s="2">
        <v>3</v>
      </c>
      <c r="M860" s="1" t="str">
        <f t="shared" si="95"/>
        <v>Got Parent/Child</v>
      </c>
      <c r="N860" s="2">
        <v>2666</v>
      </c>
      <c r="O860" s="2">
        <v>19.258299999999998</v>
      </c>
      <c r="P860" s="1" t="str">
        <f t="shared" si="96"/>
        <v>Average Fare</v>
      </c>
      <c r="Q860" s="2" t="s">
        <v>20</v>
      </c>
      <c r="R860" s="1" t="str">
        <f t="shared" si="97"/>
        <v>Cherbourg</v>
      </c>
    </row>
    <row r="861" spans="1:18" x14ac:dyDescent="0.3">
      <c r="A861" s="2">
        <v>860</v>
      </c>
      <c r="B861" s="4">
        <v>0</v>
      </c>
      <c r="C861" s="1" t="str">
        <f t="shared" si="91"/>
        <v>Dead</v>
      </c>
      <c r="D861" s="2">
        <v>3</v>
      </c>
      <c r="E861" s="1" t="str">
        <f t="shared" si="92"/>
        <v>Third Class</v>
      </c>
      <c r="F861" s="2" t="s">
        <v>1130</v>
      </c>
      <c r="G861" s="2" t="s">
        <v>13</v>
      </c>
      <c r="I861" s="1" t="str">
        <f t="shared" si="93"/>
        <v>No age</v>
      </c>
      <c r="J861" s="2">
        <v>0</v>
      </c>
      <c r="K861" s="1" t="str">
        <f t="shared" si="94"/>
        <v>No Sibling/Spouse</v>
      </c>
      <c r="L861" s="2">
        <v>0</v>
      </c>
      <c r="M861" s="1" t="str">
        <f t="shared" si="95"/>
        <v>No Parent/Child</v>
      </c>
      <c r="N861" s="2">
        <v>2629</v>
      </c>
      <c r="O861" s="2">
        <v>7.2291999999999996</v>
      </c>
      <c r="P861" s="1" t="str">
        <f t="shared" si="96"/>
        <v>Low Fare</v>
      </c>
      <c r="Q861" s="2" t="s">
        <v>20</v>
      </c>
      <c r="R861" s="1" t="str">
        <f t="shared" si="97"/>
        <v>Cherbourg</v>
      </c>
    </row>
    <row r="862" spans="1:18" x14ac:dyDescent="0.3">
      <c r="A862" s="2">
        <v>861</v>
      </c>
      <c r="B862" s="4">
        <v>0</v>
      </c>
      <c r="C862" s="1" t="str">
        <f t="shared" si="91"/>
        <v>Dead</v>
      </c>
      <c r="D862" s="2">
        <v>3</v>
      </c>
      <c r="E862" s="1" t="str">
        <f t="shared" si="92"/>
        <v>Third Class</v>
      </c>
      <c r="F862" s="2" t="s">
        <v>1131</v>
      </c>
      <c r="G862" s="2" t="s">
        <v>13</v>
      </c>
      <c r="H862" s="2">
        <v>41</v>
      </c>
      <c r="I862" s="1" t="str">
        <f t="shared" si="93"/>
        <v>Middle-aged Adult</v>
      </c>
      <c r="J862" s="2">
        <v>2</v>
      </c>
      <c r="K862" s="1" t="str">
        <f t="shared" si="94"/>
        <v>Got Sibling/Spouse</v>
      </c>
      <c r="L862" s="2">
        <v>0</v>
      </c>
      <c r="M862" s="1" t="str">
        <f t="shared" si="95"/>
        <v>No Parent/Child</v>
      </c>
      <c r="N862" s="2">
        <v>350026</v>
      </c>
      <c r="O862" s="2">
        <v>14.1083</v>
      </c>
      <c r="P862" s="1" t="str">
        <f t="shared" si="96"/>
        <v>Average Fare</v>
      </c>
      <c r="Q862" s="2" t="s">
        <v>15</v>
      </c>
      <c r="R862" s="1" t="str">
        <f t="shared" si="97"/>
        <v>Southampton</v>
      </c>
    </row>
    <row r="863" spans="1:18" x14ac:dyDescent="0.3">
      <c r="A863" s="2">
        <v>862</v>
      </c>
      <c r="B863" s="4">
        <v>0</v>
      </c>
      <c r="C863" s="1" t="str">
        <f t="shared" si="91"/>
        <v>Dead</v>
      </c>
      <c r="D863" s="2">
        <v>2</v>
      </c>
      <c r="E863" s="1" t="str">
        <f t="shared" si="92"/>
        <v>Second Class</v>
      </c>
      <c r="F863" s="2" t="s">
        <v>1132</v>
      </c>
      <c r="G863" s="2" t="s">
        <v>13</v>
      </c>
      <c r="H863" s="2">
        <v>21</v>
      </c>
      <c r="I863" s="1" t="str">
        <f t="shared" si="93"/>
        <v>Young Adult</v>
      </c>
      <c r="J863" s="2">
        <v>1</v>
      </c>
      <c r="K863" s="1" t="str">
        <f t="shared" si="94"/>
        <v>Got Sibling/Spouse</v>
      </c>
      <c r="L863" s="2">
        <v>0</v>
      </c>
      <c r="M863" s="1" t="str">
        <f t="shared" si="95"/>
        <v>No Parent/Child</v>
      </c>
      <c r="N863" s="2">
        <v>28134</v>
      </c>
      <c r="O863" s="2">
        <v>11.5</v>
      </c>
      <c r="P863" s="1" t="str">
        <f t="shared" si="96"/>
        <v>Average Fare</v>
      </c>
      <c r="Q863" s="2" t="s">
        <v>15</v>
      </c>
      <c r="R863" s="1" t="str">
        <f t="shared" si="97"/>
        <v>Southampton</v>
      </c>
    </row>
    <row r="864" spans="1:18" x14ac:dyDescent="0.3">
      <c r="A864" s="2">
        <v>863</v>
      </c>
      <c r="B864" s="4">
        <v>1</v>
      </c>
      <c r="C864" s="1" t="str">
        <f t="shared" si="91"/>
        <v>Survived</v>
      </c>
      <c r="D864" s="2">
        <v>1</v>
      </c>
      <c r="E864" s="1" t="str">
        <f t="shared" si="92"/>
        <v>First Class</v>
      </c>
      <c r="F864" s="2" t="s">
        <v>1133</v>
      </c>
      <c r="G864" s="2" t="s">
        <v>17</v>
      </c>
      <c r="H864" s="2">
        <v>48</v>
      </c>
      <c r="I864" s="1" t="str">
        <f t="shared" si="93"/>
        <v>Middle-aged Adult</v>
      </c>
      <c r="J864" s="2">
        <v>0</v>
      </c>
      <c r="K864" s="1" t="str">
        <f t="shared" si="94"/>
        <v>No Sibling/Spouse</v>
      </c>
      <c r="L864" s="2">
        <v>0</v>
      </c>
      <c r="M864" s="1" t="str">
        <f t="shared" si="95"/>
        <v>No Parent/Child</v>
      </c>
      <c r="N864" s="2">
        <v>17466</v>
      </c>
      <c r="O864" s="2">
        <v>25.929200000000002</v>
      </c>
      <c r="P864" s="1" t="str">
        <f t="shared" si="96"/>
        <v>High Fare</v>
      </c>
      <c r="Q864" s="2" t="s">
        <v>15</v>
      </c>
      <c r="R864" s="1" t="str">
        <f t="shared" si="97"/>
        <v>Southampton</v>
      </c>
    </row>
    <row r="865" spans="1:18" x14ac:dyDescent="0.3">
      <c r="A865" s="2">
        <v>864</v>
      </c>
      <c r="B865" s="4">
        <v>0</v>
      </c>
      <c r="C865" s="1" t="str">
        <f t="shared" si="91"/>
        <v>Dead</v>
      </c>
      <c r="D865" s="2">
        <v>3</v>
      </c>
      <c r="E865" s="1" t="str">
        <f t="shared" si="92"/>
        <v>Third Class</v>
      </c>
      <c r="F865" s="2" t="s">
        <v>1217</v>
      </c>
      <c r="G865" s="2" t="s">
        <v>17</v>
      </c>
      <c r="I865" s="1" t="str">
        <f t="shared" si="93"/>
        <v>No age</v>
      </c>
      <c r="J865" s="2">
        <v>8</v>
      </c>
      <c r="K865" s="1" t="str">
        <f t="shared" si="94"/>
        <v>Got Sibling/Spouse</v>
      </c>
      <c r="L865" s="2">
        <v>2</v>
      </c>
      <c r="M865" s="1" t="str">
        <f t="shared" si="95"/>
        <v>Got Parent/Child</v>
      </c>
      <c r="N865" s="2" t="s">
        <v>243</v>
      </c>
      <c r="O865" s="2">
        <v>69.55</v>
      </c>
      <c r="P865" s="1" t="str">
        <f t="shared" si="96"/>
        <v>High Fare</v>
      </c>
      <c r="Q865" s="2" t="s">
        <v>15</v>
      </c>
      <c r="R865" s="1" t="str">
        <f t="shared" si="97"/>
        <v>Southampton</v>
      </c>
    </row>
    <row r="866" spans="1:18" x14ac:dyDescent="0.3">
      <c r="A866" s="2">
        <v>865</v>
      </c>
      <c r="B866" s="4">
        <v>0</v>
      </c>
      <c r="C866" s="1" t="str">
        <f t="shared" si="91"/>
        <v>Dead</v>
      </c>
      <c r="D866" s="2">
        <v>2</v>
      </c>
      <c r="E866" s="1" t="str">
        <f t="shared" si="92"/>
        <v>Second Class</v>
      </c>
      <c r="F866" s="2" t="s">
        <v>1134</v>
      </c>
      <c r="G866" s="2" t="s">
        <v>13</v>
      </c>
      <c r="H866" s="2">
        <v>24</v>
      </c>
      <c r="I866" s="1" t="str">
        <f t="shared" si="93"/>
        <v>Young Adult</v>
      </c>
      <c r="J866" s="2">
        <v>0</v>
      </c>
      <c r="K866" s="1" t="str">
        <f t="shared" si="94"/>
        <v>No Sibling/Spouse</v>
      </c>
      <c r="L866" s="2">
        <v>0</v>
      </c>
      <c r="M866" s="1" t="str">
        <f t="shared" si="95"/>
        <v>No Parent/Child</v>
      </c>
      <c r="N866" s="2">
        <v>233866</v>
      </c>
      <c r="O866" s="2">
        <v>13</v>
      </c>
      <c r="P866" s="1" t="str">
        <f t="shared" si="96"/>
        <v>Average Fare</v>
      </c>
      <c r="Q866" s="2" t="s">
        <v>15</v>
      </c>
      <c r="R866" s="1" t="str">
        <f t="shared" si="97"/>
        <v>Southampton</v>
      </c>
    </row>
    <row r="867" spans="1:18" x14ac:dyDescent="0.3">
      <c r="A867" s="2">
        <v>866</v>
      </c>
      <c r="B867" s="4">
        <v>1</v>
      </c>
      <c r="C867" s="1" t="str">
        <f t="shared" si="91"/>
        <v>Survived</v>
      </c>
      <c r="D867" s="2">
        <v>2</v>
      </c>
      <c r="E867" s="1" t="str">
        <f t="shared" si="92"/>
        <v>Second Class</v>
      </c>
      <c r="F867" s="2" t="s">
        <v>1135</v>
      </c>
      <c r="G867" s="2" t="s">
        <v>17</v>
      </c>
      <c r="H867" s="2">
        <v>42</v>
      </c>
      <c r="I867" s="1" t="str">
        <f t="shared" si="93"/>
        <v>Middle-aged Adult</v>
      </c>
      <c r="J867" s="2">
        <v>0</v>
      </c>
      <c r="K867" s="1" t="str">
        <f t="shared" si="94"/>
        <v>No Sibling/Spouse</v>
      </c>
      <c r="L867" s="2">
        <v>0</v>
      </c>
      <c r="M867" s="1" t="str">
        <f t="shared" si="95"/>
        <v>No Parent/Child</v>
      </c>
      <c r="N867" s="2">
        <v>236852</v>
      </c>
      <c r="O867" s="2">
        <v>13</v>
      </c>
      <c r="P867" s="1" t="str">
        <f t="shared" si="96"/>
        <v>Average Fare</v>
      </c>
      <c r="Q867" s="2" t="s">
        <v>15</v>
      </c>
      <c r="R867" s="1" t="str">
        <f t="shared" si="97"/>
        <v>Southampton</v>
      </c>
    </row>
    <row r="868" spans="1:18" x14ac:dyDescent="0.3">
      <c r="A868" s="2">
        <v>867</v>
      </c>
      <c r="B868" s="4">
        <v>1</v>
      </c>
      <c r="C868" s="1" t="str">
        <f t="shared" si="91"/>
        <v>Survived</v>
      </c>
      <c r="D868" s="2">
        <v>2</v>
      </c>
      <c r="E868" s="1" t="str">
        <f t="shared" si="92"/>
        <v>Second Class</v>
      </c>
      <c r="F868" s="2" t="s">
        <v>1136</v>
      </c>
      <c r="G868" s="2" t="s">
        <v>17</v>
      </c>
      <c r="H868" s="2">
        <v>27</v>
      </c>
      <c r="I868" s="1" t="str">
        <f t="shared" si="93"/>
        <v>Young Adult</v>
      </c>
      <c r="J868" s="2">
        <v>1</v>
      </c>
      <c r="K868" s="1" t="str">
        <f t="shared" si="94"/>
        <v>Got Sibling/Spouse</v>
      </c>
      <c r="L868" s="2">
        <v>0</v>
      </c>
      <c r="M868" s="1" t="str">
        <f t="shared" si="95"/>
        <v>No Parent/Child</v>
      </c>
      <c r="N868" s="2" t="s">
        <v>1137</v>
      </c>
      <c r="O868" s="2">
        <v>13.8583</v>
      </c>
      <c r="P868" s="1" t="str">
        <f t="shared" si="96"/>
        <v>Average Fare</v>
      </c>
      <c r="Q868" s="2" t="s">
        <v>20</v>
      </c>
      <c r="R868" s="1" t="str">
        <f t="shared" si="97"/>
        <v>Cherbourg</v>
      </c>
    </row>
    <row r="869" spans="1:18" x14ac:dyDescent="0.3">
      <c r="A869" s="2">
        <v>868</v>
      </c>
      <c r="B869" s="4">
        <v>0</v>
      </c>
      <c r="C869" s="1" t="str">
        <f t="shared" si="91"/>
        <v>Dead</v>
      </c>
      <c r="D869" s="2">
        <v>1</v>
      </c>
      <c r="E869" s="1" t="str">
        <f t="shared" si="92"/>
        <v>First Class</v>
      </c>
      <c r="F869" s="2" t="s">
        <v>1138</v>
      </c>
      <c r="G869" s="2" t="s">
        <v>13</v>
      </c>
      <c r="H869" s="2">
        <v>31</v>
      </c>
      <c r="I869" s="1" t="str">
        <f t="shared" si="93"/>
        <v>Young Adult</v>
      </c>
      <c r="J869" s="2">
        <v>0</v>
      </c>
      <c r="K869" s="1" t="str">
        <f t="shared" si="94"/>
        <v>No Sibling/Spouse</v>
      </c>
      <c r="L869" s="2">
        <v>0</v>
      </c>
      <c r="M869" s="1" t="str">
        <f t="shared" si="95"/>
        <v>No Parent/Child</v>
      </c>
      <c r="N869" s="2" t="s">
        <v>1139</v>
      </c>
      <c r="O869" s="2">
        <v>50.495800000000003</v>
      </c>
      <c r="P869" s="1" t="str">
        <f t="shared" si="96"/>
        <v>High Fare</v>
      </c>
      <c r="Q869" s="2" t="s">
        <v>15</v>
      </c>
      <c r="R869" s="1" t="str">
        <f t="shared" si="97"/>
        <v>Southampton</v>
      </c>
    </row>
    <row r="870" spans="1:18" x14ac:dyDescent="0.3">
      <c r="A870" s="2">
        <v>869</v>
      </c>
      <c r="B870" s="4">
        <v>0</v>
      </c>
      <c r="C870" s="1" t="str">
        <f t="shared" si="91"/>
        <v>Dead</v>
      </c>
      <c r="D870" s="2">
        <v>3</v>
      </c>
      <c r="E870" s="1" t="str">
        <f t="shared" si="92"/>
        <v>Third Class</v>
      </c>
      <c r="F870" s="2" t="s">
        <v>1141</v>
      </c>
      <c r="G870" s="2" t="s">
        <v>13</v>
      </c>
      <c r="I870" s="1" t="str">
        <f t="shared" si="93"/>
        <v>No age</v>
      </c>
      <c r="J870" s="2">
        <v>0</v>
      </c>
      <c r="K870" s="1" t="str">
        <f t="shared" si="94"/>
        <v>No Sibling/Spouse</v>
      </c>
      <c r="L870" s="2">
        <v>0</v>
      </c>
      <c r="M870" s="1" t="str">
        <f t="shared" si="95"/>
        <v>No Parent/Child</v>
      </c>
      <c r="N870" s="2">
        <v>345777</v>
      </c>
      <c r="O870" s="2">
        <v>9.5</v>
      </c>
      <c r="P870" s="1" t="str">
        <f t="shared" si="96"/>
        <v>Low Fare</v>
      </c>
      <c r="Q870" s="2" t="s">
        <v>15</v>
      </c>
      <c r="R870" s="1" t="str">
        <f t="shared" si="97"/>
        <v>Southampton</v>
      </c>
    </row>
    <row r="871" spans="1:18" x14ac:dyDescent="0.3">
      <c r="A871" s="2">
        <v>870</v>
      </c>
      <c r="B871" s="4">
        <v>1</v>
      </c>
      <c r="C871" s="1" t="str">
        <f t="shared" si="91"/>
        <v>Survived</v>
      </c>
      <c r="D871" s="2">
        <v>3</v>
      </c>
      <c r="E871" s="1" t="str">
        <f t="shared" si="92"/>
        <v>Third Class</v>
      </c>
      <c r="F871" s="2" t="s">
        <v>1142</v>
      </c>
      <c r="G871" s="2" t="s">
        <v>13</v>
      </c>
      <c r="H871" s="2">
        <v>4</v>
      </c>
      <c r="I871" s="1" t="str">
        <f t="shared" si="93"/>
        <v>Young Adult</v>
      </c>
      <c r="J871" s="2">
        <v>1</v>
      </c>
      <c r="K871" s="1" t="str">
        <f t="shared" si="94"/>
        <v>Got Sibling/Spouse</v>
      </c>
      <c r="L871" s="2">
        <v>1</v>
      </c>
      <c r="M871" s="1" t="str">
        <f t="shared" si="95"/>
        <v>Got Parent/Child</v>
      </c>
      <c r="N871" s="2">
        <v>347742</v>
      </c>
      <c r="O871" s="2">
        <v>11.1333</v>
      </c>
      <c r="P871" s="1" t="str">
        <f t="shared" si="96"/>
        <v>Average Fare</v>
      </c>
      <c r="Q871" s="2" t="s">
        <v>15</v>
      </c>
      <c r="R871" s="1" t="str">
        <f t="shared" si="97"/>
        <v>Southampton</v>
      </c>
    </row>
    <row r="872" spans="1:18" x14ac:dyDescent="0.3">
      <c r="A872" s="2">
        <v>871</v>
      </c>
      <c r="B872" s="4">
        <v>0</v>
      </c>
      <c r="C872" s="1" t="str">
        <f t="shared" si="91"/>
        <v>Dead</v>
      </c>
      <c r="D872" s="2">
        <v>3</v>
      </c>
      <c r="E872" s="1" t="str">
        <f t="shared" si="92"/>
        <v>Third Class</v>
      </c>
      <c r="F872" s="2" t="s">
        <v>1143</v>
      </c>
      <c r="G872" s="2" t="s">
        <v>13</v>
      </c>
      <c r="H872" s="2">
        <v>26</v>
      </c>
      <c r="I872" s="1" t="str">
        <f t="shared" si="93"/>
        <v>Young Adult</v>
      </c>
      <c r="J872" s="2">
        <v>0</v>
      </c>
      <c r="K872" s="1" t="str">
        <f t="shared" si="94"/>
        <v>No Sibling/Spouse</v>
      </c>
      <c r="L872" s="2">
        <v>0</v>
      </c>
      <c r="M872" s="1" t="str">
        <f t="shared" si="95"/>
        <v>No Parent/Child</v>
      </c>
      <c r="N872" s="2">
        <v>349248</v>
      </c>
      <c r="O872" s="2">
        <v>7.8958000000000004</v>
      </c>
      <c r="P872" s="1" t="str">
        <f t="shared" si="96"/>
        <v>Low Fare</v>
      </c>
      <c r="Q872" s="2" t="s">
        <v>15</v>
      </c>
      <c r="R872" s="1" t="str">
        <f t="shared" si="97"/>
        <v>Southampton</v>
      </c>
    </row>
    <row r="873" spans="1:18" x14ac:dyDescent="0.3">
      <c r="A873" s="2">
        <v>872</v>
      </c>
      <c r="B873" s="4">
        <v>1</v>
      </c>
      <c r="C873" s="1" t="str">
        <f t="shared" si="91"/>
        <v>Survived</v>
      </c>
      <c r="D873" s="2">
        <v>1</v>
      </c>
      <c r="E873" s="1" t="str">
        <f t="shared" si="92"/>
        <v>First Class</v>
      </c>
      <c r="F873" s="2" t="s">
        <v>1144</v>
      </c>
      <c r="G873" s="2" t="s">
        <v>17</v>
      </c>
      <c r="H873" s="2">
        <v>47</v>
      </c>
      <c r="I873" s="1" t="str">
        <f t="shared" si="93"/>
        <v>Middle-aged Adult</v>
      </c>
      <c r="J873" s="2">
        <v>1</v>
      </c>
      <c r="K873" s="1" t="str">
        <f t="shared" si="94"/>
        <v>Got Sibling/Spouse</v>
      </c>
      <c r="L873" s="2">
        <v>1</v>
      </c>
      <c r="M873" s="1" t="str">
        <f t="shared" si="95"/>
        <v>Got Parent/Child</v>
      </c>
      <c r="N873" s="2">
        <v>11751</v>
      </c>
      <c r="O873" s="2">
        <v>52.554200000000002</v>
      </c>
      <c r="P873" s="1" t="str">
        <f t="shared" si="96"/>
        <v>High Fare</v>
      </c>
      <c r="Q873" s="2" t="s">
        <v>15</v>
      </c>
      <c r="R873" s="1" t="str">
        <f t="shared" si="97"/>
        <v>Southampton</v>
      </c>
    </row>
    <row r="874" spans="1:18" x14ac:dyDescent="0.3">
      <c r="A874" s="2">
        <v>873</v>
      </c>
      <c r="B874" s="4">
        <v>0</v>
      </c>
      <c r="C874" s="1" t="str">
        <f t="shared" si="91"/>
        <v>Dead</v>
      </c>
      <c r="D874" s="2">
        <v>1</v>
      </c>
      <c r="E874" s="1" t="str">
        <f t="shared" si="92"/>
        <v>First Class</v>
      </c>
      <c r="F874" s="2" t="s">
        <v>1145</v>
      </c>
      <c r="G874" s="2" t="s">
        <v>13</v>
      </c>
      <c r="H874" s="2">
        <v>33</v>
      </c>
      <c r="I874" s="1" t="str">
        <f t="shared" si="93"/>
        <v>Young Adult</v>
      </c>
      <c r="J874" s="2">
        <v>0</v>
      </c>
      <c r="K874" s="1" t="str">
        <f t="shared" si="94"/>
        <v>No Sibling/Spouse</v>
      </c>
      <c r="L874" s="2">
        <v>0</v>
      </c>
      <c r="M874" s="1" t="str">
        <f t="shared" si="95"/>
        <v>No Parent/Child</v>
      </c>
      <c r="N874" s="2">
        <v>695</v>
      </c>
      <c r="O874" s="2">
        <v>5</v>
      </c>
      <c r="P874" s="1" t="str">
        <f t="shared" si="96"/>
        <v>Low Fare</v>
      </c>
      <c r="Q874" s="2" t="s">
        <v>15</v>
      </c>
      <c r="R874" s="1" t="str">
        <f t="shared" si="97"/>
        <v>Southampton</v>
      </c>
    </row>
    <row r="875" spans="1:18" x14ac:dyDescent="0.3">
      <c r="A875" s="2">
        <v>874</v>
      </c>
      <c r="B875" s="4">
        <v>0</v>
      </c>
      <c r="C875" s="1" t="str">
        <f t="shared" si="91"/>
        <v>Dead</v>
      </c>
      <c r="D875" s="2">
        <v>3</v>
      </c>
      <c r="E875" s="1" t="str">
        <f t="shared" si="92"/>
        <v>Third Class</v>
      </c>
      <c r="F875" s="2" t="s">
        <v>1146</v>
      </c>
      <c r="G875" s="2" t="s">
        <v>13</v>
      </c>
      <c r="H875" s="2">
        <v>47</v>
      </c>
      <c r="I875" s="1" t="str">
        <f t="shared" si="93"/>
        <v>Middle-aged Adult</v>
      </c>
      <c r="J875" s="2">
        <v>0</v>
      </c>
      <c r="K875" s="1" t="str">
        <f t="shared" si="94"/>
        <v>No Sibling/Spouse</v>
      </c>
      <c r="L875" s="2">
        <v>0</v>
      </c>
      <c r="M875" s="1" t="str">
        <f t="shared" si="95"/>
        <v>No Parent/Child</v>
      </c>
      <c r="N875" s="2">
        <v>345765</v>
      </c>
      <c r="O875" s="2">
        <v>9</v>
      </c>
      <c r="P875" s="1" t="str">
        <f t="shared" si="96"/>
        <v>Low Fare</v>
      </c>
      <c r="Q875" s="2" t="s">
        <v>15</v>
      </c>
      <c r="R875" s="1" t="str">
        <f t="shared" si="97"/>
        <v>Southampton</v>
      </c>
    </row>
    <row r="876" spans="1:18" x14ac:dyDescent="0.3">
      <c r="A876" s="2">
        <v>875</v>
      </c>
      <c r="B876" s="4">
        <v>1</v>
      </c>
      <c r="C876" s="1" t="str">
        <f t="shared" si="91"/>
        <v>Survived</v>
      </c>
      <c r="D876" s="2">
        <v>2</v>
      </c>
      <c r="E876" s="1" t="str">
        <f t="shared" si="92"/>
        <v>Second Class</v>
      </c>
      <c r="F876" s="2" t="s">
        <v>1147</v>
      </c>
      <c r="G876" s="2" t="s">
        <v>17</v>
      </c>
      <c r="H876" s="2">
        <v>28</v>
      </c>
      <c r="I876" s="1" t="str">
        <f t="shared" si="93"/>
        <v>Young Adult</v>
      </c>
      <c r="J876" s="2">
        <v>1</v>
      </c>
      <c r="K876" s="1" t="str">
        <f t="shared" si="94"/>
        <v>Got Sibling/Spouse</v>
      </c>
      <c r="L876" s="2">
        <v>0</v>
      </c>
      <c r="M876" s="1" t="str">
        <f t="shared" si="95"/>
        <v>No Parent/Child</v>
      </c>
      <c r="N876" s="2" t="s">
        <v>441</v>
      </c>
      <c r="O876" s="2">
        <v>24</v>
      </c>
      <c r="P876" s="1" t="str">
        <f t="shared" si="96"/>
        <v>High Fare</v>
      </c>
      <c r="Q876" s="2" t="s">
        <v>20</v>
      </c>
      <c r="R876" s="1" t="str">
        <f t="shared" si="97"/>
        <v>Cherbourg</v>
      </c>
    </row>
    <row r="877" spans="1:18" x14ac:dyDescent="0.3">
      <c r="A877" s="2">
        <v>876</v>
      </c>
      <c r="B877" s="4">
        <v>1</v>
      </c>
      <c r="C877" s="1" t="str">
        <f t="shared" si="91"/>
        <v>Survived</v>
      </c>
      <c r="D877" s="2">
        <v>3</v>
      </c>
      <c r="E877" s="1" t="str">
        <f t="shared" si="92"/>
        <v>Third Class</v>
      </c>
      <c r="F877" s="2" t="s">
        <v>1206</v>
      </c>
      <c r="G877" s="2" t="s">
        <v>17</v>
      </c>
      <c r="H877" s="2">
        <v>15</v>
      </c>
      <c r="I877" s="1" t="str">
        <f t="shared" si="93"/>
        <v>Young Adult</v>
      </c>
      <c r="J877" s="2">
        <v>0</v>
      </c>
      <c r="K877" s="1" t="str">
        <f t="shared" si="94"/>
        <v>No Sibling/Spouse</v>
      </c>
      <c r="L877" s="2">
        <v>0</v>
      </c>
      <c r="M877" s="1" t="str">
        <f t="shared" si="95"/>
        <v>No Parent/Child</v>
      </c>
      <c r="N877" s="2">
        <v>2667</v>
      </c>
      <c r="O877" s="2">
        <v>7.2249999999999996</v>
      </c>
      <c r="P877" s="1" t="str">
        <f t="shared" si="96"/>
        <v>Low Fare</v>
      </c>
      <c r="Q877" s="2" t="s">
        <v>20</v>
      </c>
      <c r="R877" s="1" t="str">
        <f t="shared" si="97"/>
        <v>Cherbourg</v>
      </c>
    </row>
    <row r="878" spans="1:18" x14ac:dyDescent="0.3">
      <c r="A878" s="2">
        <v>877</v>
      </c>
      <c r="B878" s="4">
        <v>0</v>
      </c>
      <c r="C878" s="1" t="str">
        <f t="shared" si="91"/>
        <v>Dead</v>
      </c>
      <c r="D878" s="2">
        <v>3</v>
      </c>
      <c r="E878" s="1" t="str">
        <f t="shared" si="92"/>
        <v>Third Class</v>
      </c>
      <c r="F878" s="2" t="s">
        <v>1148</v>
      </c>
      <c r="G878" s="2" t="s">
        <v>13</v>
      </c>
      <c r="H878" s="2">
        <v>20</v>
      </c>
      <c r="I878" s="1" t="str">
        <f t="shared" si="93"/>
        <v>Young Adult</v>
      </c>
      <c r="J878" s="2">
        <v>0</v>
      </c>
      <c r="K878" s="1" t="str">
        <f t="shared" si="94"/>
        <v>No Sibling/Spouse</v>
      </c>
      <c r="L878" s="2">
        <v>0</v>
      </c>
      <c r="M878" s="1" t="str">
        <f t="shared" si="95"/>
        <v>No Parent/Child</v>
      </c>
      <c r="N878" s="2">
        <v>7534</v>
      </c>
      <c r="O878" s="2">
        <v>9.8458000000000006</v>
      </c>
      <c r="P878" s="1" t="str">
        <f t="shared" si="96"/>
        <v>Low Fare</v>
      </c>
      <c r="Q878" s="2" t="s">
        <v>15</v>
      </c>
      <c r="R878" s="1" t="str">
        <f t="shared" si="97"/>
        <v>Southampton</v>
      </c>
    </row>
    <row r="879" spans="1:18" x14ac:dyDescent="0.3">
      <c r="A879" s="2">
        <v>878</v>
      </c>
      <c r="B879" s="4">
        <v>0</v>
      </c>
      <c r="C879" s="1" t="str">
        <f t="shared" si="91"/>
        <v>Dead</v>
      </c>
      <c r="D879" s="2">
        <v>3</v>
      </c>
      <c r="E879" s="1" t="str">
        <f t="shared" si="92"/>
        <v>Third Class</v>
      </c>
      <c r="F879" s="2" t="s">
        <v>1149</v>
      </c>
      <c r="G879" s="2" t="s">
        <v>13</v>
      </c>
      <c r="H879" s="2">
        <v>19</v>
      </c>
      <c r="I879" s="1" t="str">
        <f t="shared" si="93"/>
        <v>Young Adult</v>
      </c>
      <c r="J879" s="2">
        <v>0</v>
      </c>
      <c r="K879" s="1" t="str">
        <f t="shared" si="94"/>
        <v>No Sibling/Spouse</v>
      </c>
      <c r="L879" s="2">
        <v>0</v>
      </c>
      <c r="M879" s="1" t="str">
        <f t="shared" si="95"/>
        <v>No Parent/Child</v>
      </c>
      <c r="N879" s="2">
        <v>349212</v>
      </c>
      <c r="O879" s="2">
        <v>7.8958000000000004</v>
      </c>
      <c r="P879" s="1" t="str">
        <f t="shared" si="96"/>
        <v>Low Fare</v>
      </c>
      <c r="Q879" s="2" t="s">
        <v>15</v>
      </c>
      <c r="R879" s="1" t="str">
        <f t="shared" si="97"/>
        <v>Southampton</v>
      </c>
    </row>
    <row r="880" spans="1:18" x14ac:dyDescent="0.3">
      <c r="A880" s="2">
        <v>879</v>
      </c>
      <c r="B880" s="4">
        <v>0</v>
      </c>
      <c r="C880" s="1" t="str">
        <f t="shared" si="91"/>
        <v>Dead</v>
      </c>
      <c r="D880" s="2">
        <v>3</v>
      </c>
      <c r="E880" s="1" t="str">
        <f t="shared" si="92"/>
        <v>Third Class</v>
      </c>
      <c r="F880" s="2" t="s">
        <v>1150</v>
      </c>
      <c r="G880" s="2" t="s">
        <v>13</v>
      </c>
      <c r="I880" s="1" t="str">
        <f t="shared" si="93"/>
        <v>No age</v>
      </c>
      <c r="J880" s="2">
        <v>0</v>
      </c>
      <c r="K880" s="1" t="str">
        <f t="shared" si="94"/>
        <v>No Sibling/Spouse</v>
      </c>
      <c r="L880" s="2">
        <v>0</v>
      </c>
      <c r="M880" s="1" t="str">
        <f t="shared" si="95"/>
        <v>No Parent/Child</v>
      </c>
      <c r="N880" s="2">
        <v>349217</v>
      </c>
      <c r="O880" s="2">
        <v>7.8958000000000004</v>
      </c>
      <c r="P880" s="1" t="str">
        <f t="shared" si="96"/>
        <v>Low Fare</v>
      </c>
      <c r="Q880" s="2" t="s">
        <v>15</v>
      </c>
      <c r="R880" s="1" t="str">
        <f t="shared" si="97"/>
        <v>Southampton</v>
      </c>
    </row>
    <row r="881" spans="1:18" x14ac:dyDescent="0.3">
      <c r="A881" s="2">
        <v>880</v>
      </c>
      <c r="B881" s="4">
        <v>1</v>
      </c>
      <c r="C881" s="1" t="str">
        <f t="shared" si="91"/>
        <v>Survived</v>
      </c>
      <c r="D881" s="2">
        <v>1</v>
      </c>
      <c r="E881" s="1" t="str">
        <f t="shared" si="92"/>
        <v>First Class</v>
      </c>
      <c r="F881" s="2" t="s">
        <v>1151</v>
      </c>
      <c r="G881" s="2" t="s">
        <v>17</v>
      </c>
      <c r="H881" s="2">
        <v>56</v>
      </c>
      <c r="I881" s="1" t="str">
        <f t="shared" si="93"/>
        <v>Elderly</v>
      </c>
      <c r="J881" s="2">
        <v>0</v>
      </c>
      <c r="K881" s="1" t="str">
        <f t="shared" si="94"/>
        <v>No Sibling/Spouse</v>
      </c>
      <c r="L881" s="2">
        <v>1</v>
      </c>
      <c r="M881" s="1" t="str">
        <f t="shared" si="95"/>
        <v>Got Parent/Child</v>
      </c>
      <c r="N881" s="2">
        <v>11767</v>
      </c>
      <c r="O881" s="2">
        <v>83.158299999999997</v>
      </c>
      <c r="P881" s="1" t="str">
        <f t="shared" si="96"/>
        <v>High Fare</v>
      </c>
      <c r="Q881" s="2" t="s">
        <v>20</v>
      </c>
      <c r="R881" s="1" t="str">
        <f t="shared" si="97"/>
        <v>Cherbourg</v>
      </c>
    </row>
    <row r="882" spans="1:18" x14ac:dyDescent="0.3">
      <c r="A882" s="2">
        <v>881</v>
      </c>
      <c r="B882" s="4">
        <v>1</v>
      </c>
      <c r="C882" s="1" t="str">
        <f t="shared" si="91"/>
        <v>Survived</v>
      </c>
      <c r="D882" s="2">
        <v>2</v>
      </c>
      <c r="E882" s="1" t="str">
        <f t="shared" si="92"/>
        <v>Second Class</v>
      </c>
      <c r="F882" s="2" t="s">
        <v>1153</v>
      </c>
      <c r="G882" s="2" t="s">
        <v>17</v>
      </c>
      <c r="H882" s="2">
        <v>25</v>
      </c>
      <c r="I882" s="1" t="str">
        <f t="shared" si="93"/>
        <v>Young Adult</v>
      </c>
      <c r="J882" s="2">
        <v>0</v>
      </c>
      <c r="K882" s="1" t="str">
        <f t="shared" si="94"/>
        <v>No Sibling/Spouse</v>
      </c>
      <c r="L882" s="2">
        <v>1</v>
      </c>
      <c r="M882" s="1" t="str">
        <f t="shared" si="95"/>
        <v>Got Parent/Child</v>
      </c>
      <c r="N882" s="2">
        <v>230433</v>
      </c>
      <c r="O882" s="2">
        <v>26</v>
      </c>
      <c r="P882" s="1" t="str">
        <f t="shared" si="96"/>
        <v>High Fare</v>
      </c>
      <c r="Q882" s="2" t="s">
        <v>15</v>
      </c>
      <c r="R882" s="1" t="str">
        <f t="shared" si="97"/>
        <v>Southampton</v>
      </c>
    </row>
    <row r="883" spans="1:18" x14ac:dyDescent="0.3">
      <c r="A883" s="2">
        <v>882</v>
      </c>
      <c r="B883" s="4">
        <v>0</v>
      </c>
      <c r="C883" s="1" t="str">
        <f t="shared" si="91"/>
        <v>Dead</v>
      </c>
      <c r="D883" s="2">
        <v>3</v>
      </c>
      <c r="E883" s="1" t="str">
        <f t="shared" si="92"/>
        <v>Third Class</v>
      </c>
      <c r="F883" s="2" t="s">
        <v>1154</v>
      </c>
      <c r="G883" s="2" t="s">
        <v>13</v>
      </c>
      <c r="H883" s="2">
        <v>33</v>
      </c>
      <c r="I883" s="1" t="str">
        <f t="shared" si="93"/>
        <v>Young Adult</v>
      </c>
      <c r="J883" s="2">
        <v>0</v>
      </c>
      <c r="K883" s="1" t="str">
        <f t="shared" si="94"/>
        <v>No Sibling/Spouse</v>
      </c>
      <c r="L883" s="2">
        <v>0</v>
      </c>
      <c r="M883" s="1" t="str">
        <f t="shared" si="95"/>
        <v>No Parent/Child</v>
      </c>
      <c r="N883" s="2">
        <v>349257</v>
      </c>
      <c r="O883" s="2">
        <v>7.8958000000000004</v>
      </c>
      <c r="P883" s="1" t="str">
        <f t="shared" si="96"/>
        <v>Low Fare</v>
      </c>
      <c r="Q883" s="2" t="s">
        <v>15</v>
      </c>
      <c r="R883" s="1" t="str">
        <f t="shared" si="97"/>
        <v>Southampton</v>
      </c>
    </row>
    <row r="884" spans="1:18" x14ac:dyDescent="0.3">
      <c r="A884" s="2">
        <v>883</v>
      </c>
      <c r="B884" s="4">
        <v>0</v>
      </c>
      <c r="C884" s="1" t="str">
        <f t="shared" si="91"/>
        <v>Dead</v>
      </c>
      <c r="D884" s="2">
        <v>3</v>
      </c>
      <c r="E884" s="1" t="str">
        <f t="shared" si="92"/>
        <v>Third Class</v>
      </c>
      <c r="F884" s="2" t="s">
        <v>1155</v>
      </c>
      <c r="G884" s="2" t="s">
        <v>17</v>
      </c>
      <c r="H884" s="2">
        <v>22</v>
      </c>
      <c r="I884" s="1" t="str">
        <f t="shared" si="93"/>
        <v>Young Adult</v>
      </c>
      <c r="J884" s="2">
        <v>0</v>
      </c>
      <c r="K884" s="1" t="str">
        <f t="shared" si="94"/>
        <v>No Sibling/Spouse</v>
      </c>
      <c r="L884" s="2">
        <v>0</v>
      </c>
      <c r="M884" s="1" t="str">
        <f t="shared" si="95"/>
        <v>No Parent/Child</v>
      </c>
      <c r="N884" s="2">
        <v>7552</v>
      </c>
      <c r="O884" s="2">
        <v>10.5167</v>
      </c>
      <c r="P884" s="1" t="str">
        <f t="shared" si="96"/>
        <v>Average Fare</v>
      </c>
      <c r="Q884" s="2" t="s">
        <v>15</v>
      </c>
      <c r="R884" s="1" t="str">
        <f t="shared" si="97"/>
        <v>Southampton</v>
      </c>
    </row>
    <row r="885" spans="1:18" x14ac:dyDescent="0.3">
      <c r="A885" s="2">
        <v>884</v>
      </c>
      <c r="B885" s="4">
        <v>0</v>
      </c>
      <c r="C885" s="1" t="str">
        <f t="shared" si="91"/>
        <v>Dead</v>
      </c>
      <c r="D885" s="2">
        <v>2</v>
      </c>
      <c r="E885" s="1" t="str">
        <f t="shared" si="92"/>
        <v>Second Class</v>
      </c>
      <c r="F885" s="2" t="s">
        <v>1156</v>
      </c>
      <c r="G885" s="2" t="s">
        <v>13</v>
      </c>
      <c r="H885" s="2">
        <v>28</v>
      </c>
      <c r="I885" s="1" t="str">
        <f t="shared" si="93"/>
        <v>Young Adult</v>
      </c>
      <c r="J885" s="2">
        <v>0</v>
      </c>
      <c r="K885" s="1" t="str">
        <f t="shared" si="94"/>
        <v>No Sibling/Spouse</v>
      </c>
      <c r="L885" s="2">
        <v>0</v>
      </c>
      <c r="M885" s="1" t="str">
        <f t="shared" si="95"/>
        <v>No Parent/Child</v>
      </c>
      <c r="N885" s="2" t="s">
        <v>1157</v>
      </c>
      <c r="O885" s="2">
        <v>10.5</v>
      </c>
      <c r="P885" s="1" t="str">
        <f t="shared" si="96"/>
        <v>Average Fare</v>
      </c>
      <c r="Q885" s="2" t="s">
        <v>15</v>
      </c>
      <c r="R885" s="1" t="str">
        <f t="shared" si="97"/>
        <v>Southampton</v>
      </c>
    </row>
    <row r="886" spans="1:18" x14ac:dyDescent="0.3">
      <c r="A886" s="2">
        <v>885</v>
      </c>
      <c r="B886" s="4">
        <v>0</v>
      </c>
      <c r="C886" s="1" t="str">
        <f t="shared" si="91"/>
        <v>Dead</v>
      </c>
      <c r="D886" s="2">
        <v>3</v>
      </c>
      <c r="E886" s="1" t="str">
        <f t="shared" si="92"/>
        <v>Third Class</v>
      </c>
      <c r="F886" s="2" t="s">
        <v>1158</v>
      </c>
      <c r="G886" s="2" t="s">
        <v>13</v>
      </c>
      <c r="H886" s="2">
        <v>25</v>
      </c>
      <c r="I886" s="1" t="str">
        <f t="shared" si="93"/>
        <v>Young Adult</v>
      </c>
      <c r="J886" s="2">
        <v>0</v>
      </c>
      <c r="K886" s="1" t="str">
        <f t="shared" si="94"/>
        <v>No Sibling/Spouse</v>
      </c>
      <c r="L886" s="2">
        <v>0</v>
      </c>
      <c r="M886" s="1" t="str">
        <f t="shared" si="95"/>
        <v>No Parent/Child</v>
      </c>
      <c r="N886" s="2" t="s">
        <v>1159</v>
      </c>
      <c r="O886" s="2">
        <v>7.05</v>
      </c>
      <c r="P886" s="1" t="str">
        <f t="shared" si="96"/>
        <v>Low Fare</v>
      </c>
      <c r="Q886" s="2" t="s">
        <v>15</v>
      </c>
      <c r="R886" s="1" t="str">
        <f t="shared" si="97"/>
        <v>Southampton</v>
      </c>
    </row>
    <row r="887" spans="1:18" x14ac:dyDescent="0.3">
      <c r="A887" s="2">
        <v>886</v>
      </c>
      <c r="B887" s="4">
        <v>0</v>
      </c>
      <c r="C887" s="1" t="str">
        <f t="shared" si="91"/>
        <v>Dead</v>
      </c>
      <c r="D887" s="2">
        <v>3</v>
      </c>
      <c r="E887" s="1" t="str">
        <f t="shared" si="92"/>
        <v>Third Class</v>
      </c>
      <c r="F887" s="2" t="s">
        <v>1160</v>
      </c>
      <c r="G887" s="2" t="s">
        <v>17</v>
      </c>
      <c r="H887" s="2">
        <v>39</v>
      </c>
      <c r="I887" s="1" t="str">
        <f t="shared" si="93"/>
        <v>Middle-aged Adult</v>
      </c>
      <c r="J887" s="2">
        <v>0</v>
      </c>
      <c r="K887" s="1" t="str">
        <f t="shared" si="94"/>
        <v>No Sibling/Spouse</v>
      </c>
      <c r="L887" s="2">
        <v>5</v>
      </c>
      <c r="M887" s="1" t="str">
        <f t="shared" si="95"/>
        <v>Got Parent/Child</v>
      </c>
      <c r="N887" s="2">
        <v>382652</v>
      </c>
      <c r="O887" s="2">
        <v>29.125</v>
      </c>
      <c r="P887" s="1" t="str">
        <f t="shared" si="96"/>
        <v>High Fare</v>
      </c>
      <c r="Q887" s="2" t="s">
        <v>27</v>
      </c>
      <c r="R887" s="1" t="str">
        <f t="shared" si="97"/>
        <v>Queenstown</v>
      </c>
    </row>
    <row r="888" spans="1:18" x14ac:dyDescent="0.3">
      <c r="A888" s="2">
        <v>887</v>
      </c>
      <c r="B888" s="4">
        <v>0</v>
      </c>
      <c r="C888" s="1" t="str">
        <f t="shared" si="91"/>
        <v>Dead</v>
      </c>
      <c r="D888" s="2">
        <v>2</v>
      </c>
      <c r="E888" s="1" t="str">
        <f t="shared" si="92"/>
        <v>Second Class</v>
      </c>
      <c r="F888" s="2" t="s">
        <v>1161</v>
      </c>
      <c r="G888" s="2" t="s">
        <v>13</v>
      </c>
      <c r="H888" s="2">
        <v>27</v>
      </c>
      <c r="I888" s="1" t="str">
        <f t="shared" si="93"/>
        <v>Young Adult</v>
      </c>
      <c r="J888" s="2">
        <v>0</v>
      </c>
      <c r="K888" s="1" t="str">
        <f t="shared" si="94"/>
        <v>No Sibling/Spouse</v>
      </c>
      <c r="L888" s="2">
        <v>0</v>
      </c>
      <c r="M888" s="1" t="str">
        <f t="shared" si="95"/>
        <v>No Parent/Child</v>
      </c>
      <c r="N888" s="2">
        <v>211536</v>
      </c>
      <c r="O888" s="2">
        <v>13</v>
      </c>
      <c r="P888" s="1" t="str">
        <f t="shared" si="96"/>
        <v>Average Fare</v>
      </c>
      <c r="Q888" s="2" t="s">
        <v>15</v>
      </c>
      <c r="R888" s="1" t="str">
        <f t="shared" si="97"/>
        <v>Southampton</v>
      </c>
    </row>
    <row r="889" spans="1:18" x14ac:dyDescent="0.3">
      <c r="A889" s="2">
        <v>888</v>
      </c>
      <c r="B889" s="4">
        <v>1</v>
      </c>
      <c r="C889" s="1" t="str">
        <f t="shared" si="91"/>
        <v>Survived</v>
      </c>
      <c r="D889" s="2">
        <v>1</v>
      </c>
      <c r="E889" s="1" t="str">
        <f t="shared" si="92"/>
        <v>First Class</v>
      </c>
      <c r="F889" s="2" t="s">
        <v>1162</v>
      </c>
      <c r="G889" s="2" t="s">
        <v>17</v>
      </c>
      <c r="H889" s="2">
        <v>19</v>
      </c>
      <c r="I889" s="1" t="str">
        <f t="shared" si="93"/>
        <v>Young Adult</v>
      </c>
      <c r="J889" s="2">
        <v>0</v>
      </c>
      <c r="K889" s="1" t="str">
        <f t="shared" si="94"/>
        <v>No Sibling/Spouse</v>
      </c>
      <c r="L889" s="2">
        <v>0</v>
      </c>
      <c r="M889" s="1" t="str">
        <f t="shared" si="95"/>
        <v>No Parent/Child</v>
      </c>
      <c r="N889" s="2">
        <v>112053</v>
      </c>
      <c r="O889" s="2">
        <v>30</v>
      </c>
      <c r="P889" s="1" t="str">
        <f t="shared" si="96"/>
        <v>High Fare</v>
      </c>
      <c r="Q889" s="2" t="s">
        <v>15</v>
      </c>
      <c r="R889" s="1" t="str">
        <f t="shared" si="97"/>
        <v>Southampton</v>
      </c>
    </row>
    <row r="890" spans="1:18" x14ac:dyDescent="0.3">
      <c r="A890" s="2">
        <v>889</v>
      </c>
      <c r="B890" s="4">
        <v>0</v>
      </c>
      <c r="C890" s="1" t="str">
        <f t="shared" si="91"/>
        <v>Dead</v>
      </c>
      <c r="D890" s="2">
        <v>3</v>
      </c>
      <c r="E890" s="1" t="str">
        <f t="shared" si="92"/>
        <v>Third Class</v>
      </c>
      <c r="F890" s="2" t="s">
        <v>1192</v>
      </c>
      <c r="G890" s="2" t="s">
        <v>17</v>
      </c>
      <c r="I890" s="1" t="str">
        <f t="shared" si="93"/>
        <v>No age</v>
      </c>
      <c r="J890" s="2">
        <v>1</v>
      </c>
      <c r="K890" s="1" t="str">
        <f t="shared" si="94"/>
        <v>Got Sibling/Spouse</v>
      </c>
      <c r="L890" s="2">
        <v>2</v>
      </c>
      <c r="M890" s="1" t="str">
        <f t="shared" si="95"/>
        <v>Got Parent/Child</v>
      </c>
      <c r="N890" s="2" t="s">
        <v>1038</v>
      </c>
      <c r="O890" s="2">
        <v>23.45</v>
      </c>
      <c r="P890" s="1" t="str">
        <f t="shared" si="96"/>
        <v>High Fare</v>
      </c>
      <c r="Q890" s="2" t="s">
        <v>15</v>
      </c>
      <c r="R890" s="1" t="str">
        <f t="shared" si="97"/>
        <v>Southampton</v>
      </c>
    </row>
    <row r="891" spans="1:18" x14ac:dyDescent="0.3">
      <c r="A891" s="2">
        <v>890</v>
      </c>
      <c r="B891" s="4">
        <v>1</v>
      </c>
      <c r="C891" s="1" t="str">
        <f t="shared" si="91"/>
        <v>Survived</v>
      </c>
      <c r="D891" s="2">
        <v>1</v>
      </c>
      <c r="E891" s="1" t="str">
        <f t="shared" si="92"/>
        <v>First Class</v>
      </c>
      <c r="F891" s="2" t="s">
        <v>1164</v>
      </c>
      <c r="G891" s="2" t="s">
        <v>13</v>
      </c>
      <c r="H891" s="2">
        <v>26</v>
      </c>
      <c r="I891" s="1" t="str">
        <f t="shared" si="93"/>
        <v>Young Adult</v>
      </c>
      <c r="J891" s="2">
        <v>0</v>
      </c>
      <c r="K891" s="1" t="str">
        <f t="shared" si="94"/>
        <v>No Sibling/Spouse</v>
      </c>
      <c r="L891" s="2">
        <v>0</v>
      </c>
      <c r="M891" s="1" t="str">
        <f t="shared" si="95"/>
        <v>No Parent/Child</v>
      </c>
      <c r="N891" s="2">
        <v>111369</v>
      </c>
      <c r="O891" s="2">
        <v>30</v>
      </c>
      <c r="P891" s="1" t="str">
        <f t="shared" si="96"/>
        <v>High Fare</v>
      </c>
      <c r="Q891" s="2" t="s">
        <v>20</v>
      </c>
      <c r="R891" s="1" t="str">
        <f t="shared" si="97"/>
        <v>Cherbourg</v>
      </c>
    </row>
    <row r="892" spans="1:18" x14ac:dyDescent="0.3">
      <c r="A892" s="2">
        <v>891</v>
      </c>
      <c r="B892" s="4">
        <v>0</v>
      </c>
      <c r="C892" s="1" t="str">
        <f t="shared" si="91"/>
        <v>Dead</v>
      </c>
      <c r="D892" s="2">
        <v>3</v>
      </c>
      <c r="E892" s="1" t="str">
        <f t="shared" si="92"/>
        <v>Third Class</v>
      </c>
      <c r="F892" s="2" t="s">
        <v>1166</v>
      </c>
      <c r="G892" s="2" t="s">
        <v>13</v>
      </c>
      <c r="H892" s="2">
        <v>32</v>
      </c>
      <c r="I892" s="1" t="str">
        <f t="shared" si="93"/>
        <v>Young Adult</v>
      </c>
      <c r="J892" s="2">
        <v>0</v>
      </c>
      <c r="K892" s="1" t="str">
        <f t="shared" si="94"/>
        <v>No Sibling/Spouse</v>
      </c>
      <c r="L892" s="2">
        <v>0</v>
      </c>
      <c r="M892" s="1" t="str">
        <f t="shared" si="95"/>
        <v>No Parent/Child</v>
      </c>
      <c r="N892" s="2">
        <v>370376</v>
      </c>
      <c r="O892" s="2">
        <v>7.75</v>
      </c>
      <c r="P892" s="1" t="str">
        <f t="shared" si="96"/>
        <v>Low Fare</v>
      </c>
      <c r="Q892" s="2" t="s">
        <v>27</v>
      </c>
      <c r="R892" s="1" t="str">
        <f t="shared" si="97"/>
        <v>Queenstown</v>
      </c>
    </row>
    <row r="893" spans="1:18" x14ac:dyDescent="0.3">
      <c r="B893" s="2"/>
      <c r="C893" s="2"/>
      <c r="E893" s="2"/>
      <c r="I893" s="2"/>
      <c r="K893" s="2"/>
      <c r="M893" s="2"/>
      <c r="P89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06A19-B29C-4EEE-8349-3A8A59873084}">
  <dimension ref="A1:L60"/>
  <sheetViews>
    <sheetView topLeftCell="A10" workbookViewId="0">
      <selection activeCell="K18" sqref="K18"/>
    </sheetView>
  </sheetViews>
  <sheetFormatPr defaultRowHeight="14.4" x14ac:dyDescent="0.3"/>
  <cols>
    <col min="1" max="1" width="20.21875" customWidth="1"/>
    <col min="2" max="2" width="15.77734375" bestFit="1" customWidth="1"/>
    <col min="3" max="3" width="8.44140625" bestFit="1" customWidth="1"/>
    <col min="4" max="4" width="11" bestFit="1" customWidth="1"/>
    <col min="7" max="7" width="30.77734375" customWidth="1"/>
    <col min="8" max="8" width="23.88671875" customWidth="1"/>
  </cols>
  <sheetData>
    <row r="1" spans="1:12" x14ac:dyDescent="0.3">
      <c r="A1" s="5" t="s">
        <v>1229</v>
      </c>
      <c r="B1" t="s">
        <v>1232</v>
      </c>
      <c r="C1" s="8" t="s">
        <v>1233</v>
      </c>
      <c r="K1" t="s">
        <v>1257</v>
      </c>
      <c r="L1" t="s">
        <v>1258</v>
      </c>
    </row>
    <row r="2" spans="1:12" x14ac:dyDescent="0.3">
      <c r="A2" s="6" t="s">
        <v>1230</v>
      </c>
      <c r="B2" s="7">
        <v>549</v>
      </c>
      <c r="C2" s="12">
        <f>B2/$B$4</f>
        <v>0.61616161616161613</v>
      </c>
      <c r="K2" t="s">
        <v>1259</v>
      </c>
      <c r="L2" t="s">
        <v>1262</v>
      </c>
    </row>
    <row r="3" spans="1:12" x14ac:dyDescent="0.3">
      <c r="A3" s="6" t="s">
        <v>1</v>
      </c>
      <c r="B3" s="7">
        <v>342</v>
      </c>
      <c r="C3" s="12">
        <f>B3/$B$4</f>
        <v>0.38383838383838381</v>
      </c>
      <c r="K3" t="s">
        <v>1260</v>
      </c>
      <c r="L3" t="s">
        <v>1263</v>
      </c>
    </row>
    <row r="4" spans="1:12" x14ac:dyDescent="0.3">
      <c r="A4" s="6" t="s">
        <v>1231</v>
      </c>
      <c r="B4" s="7">
        <v>891</v>
      </c>
      <c r="C4" s="13">
        <f>SUM(C2:C3)</f>
        <v>1</v>
      </c>
      <c r="K4" t="s">
        <v>1261</v>
      </c>
      <c r="L4" t="s">
        <v>1264</v>
      </c>
    </row>
    <row r="5" spans="1:12" x14ac:dyDescent="0.3">
      <c r="K5" t="s">
        <v>1291</v>
      </c>
      <c r="L5" t="s">
        <v>1292</v>
      </c>
    </row>
    <row r="6" spans="1:12" x14ac:dyDescent="0.3">
      <c r="A6" s="9" t="s">
        <v>1223</v>
      </c>
    </row>
    <row r="7" spans="1:12" x14ac:dyDescent="0.3">
      <c r="A7" s="5" t="s">
        <v>1232</v>
      </c>
      <c r="B7" s="5" t="s">
        <v>1237</v>
      </c>
      <c r="E7" s="10" t="s">
        <v>1238</v>
      </c>
      <c r="F7" s="10"/>
      <c r="G7" s="26" t="s">
        <v>1254</v>
      </c>
      <c r="H7" s="26"/>
    </row>
    <row r="8" spans="1:12" x14ac:dyDescent="0.3">
      <c r="A8" s="5" t="s">
        <v>1229</v>
      </c>
      <c r="B8" t="s">
        <v>1230</v>
      </c>
      <c r="C8" t="s">
        <v>1</v>
      </c>
      <c r="D8" t="s">
        <v>1231</v>
      </c>
      <c r="E8" s="11" t="s">
        <v>1230</v>
      </c>
      <c r="F8" s="11" t="s">
        <v>1</v>
      </c>
      <c r="G8" s="14" t="s">
        <v>1255</v>
      </c>
      <c r="H8" s="14" t="s">
        <v>1256</v>
      </c>
    </row>
    <row r="9" spans="1:12" x14ac:dyDescent="0.3">
      <c r="A9" s="6" t="s">
        <v>1234</v>
      </c>
      <c r="B9" s="7">
        <v>80</v>
      </c>
      <c r="C9" s="7">
        <v>136</v>
      </c>
      <c r="D9" s="7">
        <v>216</v>
      </c>
      <c r="E9" s="12">
        <f>B9+1</f>
        <v>81</v>
      </c>
      <c r="F9" s="12">
        <f>C9+1</f>
        <v>137</v>
      </c>
      <c r="G9">
        <f>E9/$E$12</f>
        <v>0.14673913043478262</v>
      </c>
      <c r="H9">
        <f>F9/$F$12</f>
        <v>0.39710144927536234</v>
      </c>
    </row>
    <row r="10" spans="1:12" x14ac:dyDescent="0.3">
      <c r="A10" s="6" t="s">
        <v>1235</v>
      </c>
      <c r="B10" s="7">
        <v>97</v>
      </c>
      <c r="C10" s="7">
        <v>87</v>
      </c>
      <c r="D10" s="7">
        <v>184</v>
      </c>
      <c r="E10" s="12">
        <f t="shared" ref="E10:E11" si="0">B10+1</f>
        <v>98</v>
      </c>
      <c r="F10" s="12">
        <f t="shared" ref="F10:F11" si="1">C10+1</f>
        <v>88</v>
      </c>
      <c r="G10">
        <f t="shared" ref="G10:G11" si="2">E10/$E$12</f>
        <v>0.17753623188405798</v>
      </c>
      <c r="H10">
        <f t="shared" ref="H10:H11" si="3">F10/$F$12</f>
        <v>0.25507246376811593</v>
      </c>
    </row>
    <row r="11" spans="1:12" x14ac:dyDescent="0.3">
      <c r="A11" s="6" t="s">
        <v>1236</v>
      </c>
      <c r="B11" s="7">
        <v>372</v>
      </c>
      <c r="C11" s="7">
        <v>119</v>
      </c>
      <c r="D11" s="7">
        <v>491</v>
      </c>
      <c r="E11" s="12">
        <f t="shared" si="0"/>
        <v>373</v>
      </c>
      <c r="F11" s="12">
        <f t="shared" si="1"/>
        <v>120</v>
      </c>
      <c r="G11">
        <f t="shared" si="2"/>
        <v>0.67572463768115942</v>
      </c>
      <c r="H11">
        <f t="shared" si="3"/>
        <v>0.34782608695652173</v>
      </c>
    </row>
    <row r="12" spans="1:12" x14ac:dyDescent="0.3">
      <c r="A12" s="6" t="s">
        <v>1231</v>
      </c>
      <c r="B12" s="7">
        <v>549</v>
      </c>
      <c r="C12" s="7">
        <v>342</v>
      </c>
      <c r="D12" s="7">
        <v>891</v>
      </c>
      <c r="E12" s="11">
        <f>SUM(E9:E11)</f>
        <v>552</v>
      </c>
      <c r="F12" s="11">
        <f>SUM(F9:F11)</f>
        <v>345</v>
      </c>
      <c r="G12" s="3">
        <f>SUM(G9:G11)</f>
        <v>1</v>
      </c>
      <c r="H12" s="3">
        <f>SUM(H9:H11)</f>
        <v>1</v>
      </c>
    </row>
    <row r="14" spans="1:12" x14ac:dyDescent="0.3">
      <c r="A14" s="9" t="s">
        <v>4</v>
      </c>
    </row>
    <row r="15" spans="1:12" x14ac:dyDescent="0.3">
      <c r="A15" s="5" t="s">
        <v>1232</v>
      </c>
      <c r="B15" s="5" t="s">
        <v>1237</v>
      </c>
      <c r="E15" s="10" t="s">
        <v>1238</v>
      </c>
      <c r="F15" s="10"/>
      <c r="G15" s="26" t="s">
        <v>1254</v>
      </c>
      <c r="H15" s="26"/>
    </row>
    <row r="16" spans="1:12" x14ac:dyDescent="0.3">
      <c r="A16" s="5" t="s">
        <v>1229</v>
      </c>
      <c r="B16" t="s">
        <v>1230</v>
      </c>
      <c r="C16" t="s">
        <v>1</v>
      </c>
      <c r="D16" t="s">
        <v>1231</v>
      </c>
      <c r="E16" s="11" t="s">
        <v>1230</v>
      </c>
      <c r="F16" s="11" t="s">
        <v>1</v>
      </c>
      <c r="G16" s="14" t="s">
        <v>1255</v>
      </c>
      <c r="H16" s="14" t="s">
        <v>1256</v>
      </c>
    </row>
    <row r="17" spans="1:8" x14ac:dyDescent="0.3">
      <c r="A17" s="6" t="s">
        <v>17</v>
      </c>
      <c r="B17" s="7">
        <v>81</v>
      </c>
      <c r="C17" s="7">
        <v>233</v>
      </c>
      <c r="D17" s="7">
        <v>314</v>
      </c>
      <c r="E17" s="12">
        <f>B17+1</f>
        <v>82</v>
      </c>
      <c r="F17" s="12">
        <f>C17+1</f>
        <v>234</v>
      </c>
      <c r="G17">
        <f>E17/$E$19</f>
        <v>0.14882032667876588</v>
      </c>
      <c r="H17">
        <f>F17/$F$19</f>
        <v>0.68023255813953487</v>
      </c>
    </row>
    <row r="18" spans="1:8" x14ac:dyDescent="0.3">
      <c r="A18" s="6" t="s">
        <v>13</v>
      </c>
      <c r="B18" s="7">
        <v>468</v>
      </c>
      <c r="C18" s="7">
        <v>109</v>
      </c>
      <c r="D18" s="7">
        <v>577</v>
      </c>
      <c r="E18" s="12">
        <f t="shared" ref="E18" si="4">B18+1</f>
        <v>469</v>
      </c>
      <c r="F18" s="12">
        <f t="shared" ref="F18" si="5">C18+1</f>
        <v>110</v>
      </c>
      <c r="G18">
        <f>E18/$E$19</f>
        <v>0.85117967332123412</v>
      </c>
      <c r="H18">
        <f>F18/$F$19</f>
        <v>0.31976744186046513</v>
      </c>
    </row>
    <row r="19" spans="1:8" x14ac:dyDescent="0.3">
      <c r="A19" s="6" t="s">
        <v>1231</v>
      </c>
      <c r="B19" s="7">
        <v>549</v>
      </c>
      <c r="C19" s="7">
        <v>342</v>
      </c>
      <c r="D19" s="7">
        <v>891</v>
      </c>
      <c r="E19" s="11">
        <f>SUM(E17:E18)</f>
        <v>551</v>
      </c>
      <c r="F19" s="11">
        <f>SUM(F17:F18)</f>
        <v>344</v>
      </c>
      <c r="G19" s="3">
        <f>SUM(G17:G18)</f>
        <v>1</v>
      </c>
      <c r="H19" s="3">
        <f>SUM(H17:H18)</f>
        <v>1</v>
      </c>
    </row>
    <row r="21" spans="1:8" x14ac:dyDescent="0.3">
      <c r="A21" s="9" t="s">
        <v>1224</v>
      </c>
    </row>
    <row r="22" spans="1:8" x14ac:dyDescent="0.3">
      <c r="A22" s="5" t="s">
        <v>1232</v>
      </c>
      <c r="B22" s="5" t="s">
        <v>1237</v>
      </c>
      <c r="E22" s="10" t="s">
        <v>1238</v>
      </c>
      <c r="F22" s="10"/>
      <c r="G22" s="26" t="s">
        <v>1254</v>
      </c>
      <c r="H22" s="26"/>
    </row>
    <row r="23" spans="1:8" x14ac:dyDescent="0.3">
      <c r="A23" s="5" t="s">
        <v>1229</v>
      </c>
      <c r="B23" t="s">
        <v>1230</v>
      </c>
      <c r="C23" t="s">
        <v>1</v>
      </c>
      <c r="D23" t="s">
        <v>1231</v>
      </c>
      <c r="E23" s="11" t="s">
        <v>1230</v>
      </c>
      <c r="F23" s="11" t="s">
        <v>1</v>
      </c>
      <c r="G23" s="14" t="s">
        <v>1255</v>
      </c>
      <c r="H23" s="14" t="s">
        <v>1256</v>
      </c>
    </row>
    <row r="24" spans="1:8" x14ac:dyDescent="0.3">
      <c r="A24" s="6" t="s">
        <v>1239</v>
      </c>
      <c r="B24" s="7">
        <v>47</v>
      </c>
      <c r="C24" s="7">
        <v>27</v>
      </c>
      <c r="D24" s="7">
        <v>74</v>
      </c>
      <c r="E24" s="12">
        <f>B24+1</f>
        <v>48</v>
      </c>
      <c r="F24" s="12">
        <f>C24+1</f>
        <v>28</v>
      </c>
      <c r="G24">
        <f>E24/$E$28</f>
        <v>8.6799276672694395E-2</v>
      </c>
      <c r="H24">
        <f>F24/$F$28</f>
        <v>8.0924855491329481E-2</v>
      </c>
    </row>
    <row r="25" spans="1:8" x14ac:dyDescent="0.3">
      <c r="A25" s="6" t="s">
        <v>1240</v>
      </c>
      <c r="B25" s="7">
        <v>94</v>
      </c>
      <c r="C25" s="7">
        <v>67</v>
      </c>
      <c r="D25" s="7">
        <v>161</v>
      </c>
      <c r="E25" s="12">
        <f t="shared" ref="E25:E27" si="6">B25+1</f>
        <v>95</v>
      </c>
      <c r="F25" s="12">
        <f t="shared" ref="F25:F27" si="7">C25+1</f>
        <v>68</v>
      </c>
      <c r="G25">
        <f t="shared" ref="G25:G27" si="8">E25/$E$28</f>
        <v>0.17179023508137431</v>
      </c>
      <c r="H25">
        <f t="shared" ref="H25:H27" si="9">F25/$F$28</f>
        <v>0.19653179190751446</v>
      </c>
    </row>
    <row r="26" spans="1:8" x14ac:dyDescent="0.3">
      <c r="A26" s="6" t="s">
        <v>1241</v>
      </c>
      <c r="B26" s="7">
        <v>125</v>
      </c>
      <c r="C26" s="7">
        <v>52</v>
      </c>
      <c r="D26" s="7">
        <v>177</v>
      </c>
      <c r="E26" s="12">
        <f t="shared" si="6"/>
        <v>126</v>
      </c>
      <c r="F26" s="12">
        <f t="shared" si="7"/>
        <v>53</v>
      </c>
      <c r="G26">
        <f t="shared" si="8"/>
        <v>0.22784810126582278</v>
      </c>
      <c r="H26">
        <f t="shared" si="9"/>
        <v>0.15317919075144509</v>
      </c>
    </row>
    <row r="27" spans="1:8" x14ac:dyDescent="0.3">
      <c r="A27" s="6" t="s">
        <v>1242</v>
      </c>
      <c r="B27" s="7">
        <v>283</v>
      </c>
      <c r="C27" s="7">
        <v>196</v>
      </c>
      <c r="D27" s="7">
        <v>479</v>
      </c>
      <c r="E27" s="12">
        <f t="shared" si="6"/>
        <v>284</v>
      </c>
      <c r="F27" s="12">
        <f t="shared" si="7"/>
        <v>197</v>
      </c>
      <c r="G27">
        <f t="shared" si="8"/>
        <v>0.51356238698010848</v>
      </c>
      <c r="H27">
        <f t="shared" si="9"/>
        <v>0.56936416184971095</v>
      </c>
    </row>
    <row r="28" spans="1:8" x14ac:dyDescent="0.3">
      <c r="A28" s="6" t="s">
        <v>1231</v>
      </c>
      <c r="B28" s="7">
        <v>549</v>
      </c>
      <c r="C28" s="7">
        <v>342</v>
      </c>
      <c r="D28" s="7">
        <v>891</v>
      </c>
      <c r="E28" s="11">
        <f>SUM(E24:E27)</f>
        <v>553</v>
      </c>
      <c r="F28" s="11">
        <f>SUM(F24:F27)</f>
        <v>346</v>
      </c>
      <c r="G28" s="3">
        <f>SUM(G24:G27)</f>
        <v>1</v>
      </c>
      <c r="H28" s="3">
        <f>SUM(H24:H27)</f>
        <v>1</v>
      </c>
    </row>
    <row r="30" spans="1:8" x14ac:dyDescent="0.3">
      <c r="A30" s="9" t="s">
        <v>1225</v>
      </c>
    </row>
    <row r="31" spans="1:8" x14ac:dyDescent="0.3">
      <c r="A31" s="5" t="s">
        <v>1232</v>
      </c>
      <c r="B31" s="5" t="s">
        <v>1237</v>
      </c>
      <c r="E31" s="10" t="s">
        <v>1238</v>
      </c>
      <c r="F31" s="10"/>
      <c r="G31" s="26" t="s">
        <v>1254</v>
      </c>
      <c r="H31" s="26"/>
    </row>
    <row r="32" spans="1:8" x14ac:dyDescent="0.3">
      <c r="A32" s="5" t="s">
        <v>1229</v>
      </c>
      <c r="B32" t="s">
        <v>1230</v>
      </c>
      <c r="C32" t="s">
        <v>1</v>
      </c>
      <c r="D32" t="s">
        <v>1231</v>
      </c>
      <c r="E32" s="11" t="s">
        <v>1230</v>
      </c>
      <c r="F32" s="11" t="s">
        <v>1</v>
      </c>
      <c r="G32" s="14" t="s">
        <v>1255</v>
      </c>
      <c r="H32" s="14" t="s">
        <v>1256</v>
      </c>
    </row>
    <row r="33" spans="1:8" x14ac:dyDescent="0.3">
      <c r="A33" s="6" t="s">
        <v>1243</v>
      </c>
      <c r="B33" s="7">
        <v>151</v>
      </c>
      <c r="C33" s="7">
        <v>132</v>
      </c>
      <c r="D33" s="7">
        <v>283</v>
      </c>
      <c r="E33" s="12">
        <f>B33+1</f>
        <v>152</v>
      </c>
      <c r="F33" s="12">
        <f>C33+1</f>
        <v>133</v>
      </c>
      <c r="G33">
        <f>E33/$E$35</f>
        <v>0.27586206896551724</v>
      </c>
      <c r="H33">
        <f>F33/$F$35</f>
        <v>0.38662790697674421</v>
      </c>
    </row>
    <row r="34" spans="1:8" x14ac:dyDescent="0.3">
      <c r="A34" s="6" t="s">
        <v>1244</v>
      </c>
      <c r="B34" s="7">
        <v>398</v>
      </c>
      <c r="C34" s="7">
        <v>210</v>
      </c>
      <c r="D34" s="7">
        <v>608</v>
      </c>
      <c r="E34" s="12">
        <f t="shared" ref="E34" si="10">B34+1</f>
        <v>399</v>
      </c>
      <c r="F34" s="12">
        <f t="shared" ref="F34" si="11">C34+1</f>
        <v>211</v>
      </c>
      <c r="G34">
        <f>E34/$E$35</f>
        <v>0.72413793103448276</v>
      </c>
      <c r="H34">
        <f>F34/$F$35</f>
        <v>0.61337209302325579</v>
      </c>
    </row>
    <row r="35" spans="1:8" x14ac:dyDescent="0.3">
      <c r="A35" s="6" t="s">
        <v>1231</v>
      </c>
      <c r="B35" s="7">
        <v>549</v>
      </c>
      <c r="C35" s="7">
        <v>342</v>
      </c>
      <c r="D35" s="7">
        <v>891</v>
      </c>
      <c r="E35" s="11">
        <f>SUM(E33:E34)</f>
        <v>551</v>
      </c>
      <c r="F35" s="11">
        <f>SUM(F33:F34)</f>
        <v>344</v>
      </c>
      <c r="G35" s="3">
        <f>SUM(G33:G34)</f>
        <v>1</v>
      </c>
      <c r="H35" s="3">
        <f>SUM(H33:H34)</f>
        <v>1</v>
      </c>
    </row>
    <row r="37" spans="1:8" x14ac:dyDescent="0.3">
      <c r="A37" s="9" t="s">
        <v>1226</v>
      </c>
    </row>
    <row r="38" spans="1:8" x14ac:dyDescent="0.3">
      <c r="A38" s="5" t="s">
        <v>1232</v>
      </c>
      <c r="B38" s="5" t="s">
        <v>1237</v>
      </c>
      <c r="E38" s="10" t="s">
        <v>1238</v>
      </c>
      <c r="F38" s="10"/>
      <c r="G38" s="26" t="s">
        <v>1254</v>
      </c>
      <c r="H38" s="26"/>
    </row>
    <row r="39" spans="1:8" x14ac:dyDescent="0.3">
      <c r="A39" s="5" t="s">
        <v>1229</v>
      </c>
      <c r="B39" t="s">
        <v>1230</v>
      </c>
      <c r="C39" t="s">
        <v>1</v>
      </c>
      <c r="D39" t="s">
        <v>1231</v>
      </c>
      <c r="E39" s="11" t="s">
        <v>1230</v>
      </c>
      <c r="F39" s="11" t="s">
        <v>1</v>
      </c>
      <c r="G39" s="14" t="s">
        <v>1255</v>
      </c>
      <c r="H39" s="14" t="s">
        <v>1256</v>
      </c>
    </row>
    <row r="40" spans="1:8" x14ac:dyDescent="0.3">
      <c r="A40" s="6" t="s">
        <v>1245</v>
      </c>
      <c r="B40" s="7">
        <v>104</v>
      </c>
      <c r="C40" s="7">
        <v>109</v>
      </c>
      <c r="D40" s="7">
        <v>213</v>
      </c>
      <c r="E40" s="12">
        <f>B40+1</f>
        <v>105</v>
      </c>
      <c r="F40" s="12">
        <f>C40+1</f>
        <v>110</v>
      </c>
      <c r="G40">
        <f>E40/$E$42</f>
        <v>0.19056261343012704</v>
      </c>
      <c r="H40">
        <f>F40/$F$42</f>
        <v>0.31976744186046513</v>
      </c>
    </row>
    <row r="41" spans="1:8" x14ac:dyDescent="0.3">
      <c r="A41" s="6" t="s">
        <v>1246</v>
      </c>
      <c r="B41" s="7">
        <v>445</v>
      </c>
      <c r="C41" s="7">
        <v>233</v>
      </c>
      <c r="D41" s="7">
        <v>678</v>
      </c>
      <c r="E41" s="12">
        <f t="shared" ref="E41" si="12">B41+1</f>
        <v>446</v>
      </c>
      <c r="F41" s="12">
        <f t="shared" ref="F41" si="13">C41+1</f>
        <v>234</v>
      </c>
      <c r="G41">
        <f>E41/$E$42</f>
        <v>0.80943738656987296</v>
      </c>
      <c r="H41">
        <f>F41/$F$42</f>
        <v>0.68023255813953487</v>
      </c>
    </row>
    <row r="42" spans="1:8" x14ac:dyDescent="0.3">
      <c r="A42" s="6" t="s">
        <v>1231</v>
      </c>
      <c r="B42" s="7">
        <v>549</v>
      </c>
      <c r="C42" s="7">
        <v>342</v>
      </c>
      <c r="D42" s="7">
        <v>891</v>
      </c>
      <c r="E42" s="11">
        <f>SUM(E40:E41)</f>
        <v>551</v>
      </c>
      <c r="F42" s="11">
        <f>SUM(F40:F41)</f>
        <v>344</v>
      </c>
      <c r="G42" s="3">
        <f>SUM(G40:G41)</f>
        <v>1</v>
      </c>
      <c r="H42" s="3">
        <f>SUM(H40:H41)</f>
        <v>1</v>
      </c>
    </row>
    <row r="44" spans="1:8" x14ac:dyDescent="0.3">
      <c r="A44" s="9" t="s">
        <v>1227</v>
      </c>
    </row>
    <row r="45" spans="1:8" x14ac:dyDescent="0.3">
      <c r="A45" s="5" t="s">
        <v>1232</v>
      </c>
      <c r="B45" s="5" t="s">
        <v>1237</v>
      </c>
      <c r="E45" s="10" t="s">
        <v>1238</v>
      </c>
      <c r="F45" s="10"/>
      <c r="G45" s="26" t="s">
        <v>1254</v>
      </c>
      <c r="H45" s="26"/>
    </row>
    <row r="46" spans="1:8" x14ac:dyDescent="0.3">
      <c r="A46" s="5" t="s">
        <v>1229</v>
      </c>
      <c r="B46" t="s">
        <v>1230</v>
      </c>
      <c r="C46" t="s">
        <v>1</v>
      </c>
      <c r="D46" t="s">
        <v>1231</v>
      </c>
      <c r="E46" s="11" t="s">
        <v>1230</v>
      </c>
      <c r="F46" s="11" t="s">
        <v>1</v>
      </c>
      <c r="G46" s="14" t="s">
        <v>1255</v>
      </c>
      <c r="H46" s="14" t="s">
        <v>1256</v>
      </c>
    </row>
    <row r="47" spans="1:8" x14ac:dyDescent="0.3">
      <c r="A47" s="6" t="s">
        <v>1247</v>
      </c>
      <c r="B47" s="7">
        <v>103</v>
      </c>
      <c r="C47" s="7">
        <v>76</v>
      </c>
      <c r="D47" s="7">
        <v>179</v>
      </c>
      <c r="E47" s="12">
        <f>B47+1</f>
        <v>104</v>
      </c>
      <c r="F47" s="12">
        <f>C47+1</f>
        <v>77</v>
      </c>
      <c r="G47">
        <f>E47/$E$50</f>
        <v>0.18840579710144928</v>
      </c>
      <c r="H47">
        <f>F47/$F$50</f>
        <v>0.22318840579710145</v>
      </c>
    </row>
    <row r="48" spans="1:8" x14ac:dyDescent="0.3">
      <c r="A48" s="6" t="s">
        <v>1248</v>
      </c>
      <c r="B48" s="7">
        <v>177</v>
      </c>
      <c r="C48" s="7">
        <v>199</v>
      </c>
      <c r="D48" s="7">
        <v>376</v>
      </c>
      <c r="E48" s="12">
        <f t="shared" ref="E48:E49" si="14">B48+1</f>
        <v>178</v>
      </c>
      <c r="F48" s="12">
        <f t="shared" ref="F48:F49" si="15">C48+1</f>
        <v>200</v>
      </c>
      <c r="G48">
        <f t="shared" ref="G48:G49" si="16">E48/$E$50</f>
        <v>0.32246376811594202</v>
      </c>
      <c r="H48">
        <f t="shared" ref="H48:H49" si="17">F48/$F$50</f>
        <v>0.57971014492753625</v>
      </c>
    </row>
    <row r="49" spans="1:8" x14ac:dyDescent="0.3">
      <c r="A49" s="6" t="s">
        <v>1228</v>
      </c>
      <c r="B49" s="7">
        <v>269</v>
      </c>
      <c r="C49" s="7">
        <v>67</v>
      </c>
      <c r="D49" s="7">
        <v>336</v>
      </c>
      <c r="E49" s="12">
        <f t="shared" si="14"/>
        <v>270</v>
      </c>
      <c r="F49" s="12">
        <f t="shared" si="15"/>
        <v>68</v>
      </c>
      <c r="G49">
        <f t="shared" si="16"/>
        <v>0.4891304347826087</v>
      </c>
      <c r="H49">
        <f t="shared" si="17"/>
        <v>0.19710144927536233</v>
      </c>
    </row>
    <row r="50" spans="1:8" x14ac:dyDescent="0.3">
      <c r="A50" s="6" t="s">
        <v>1231</v>
      </c>
      <c r="B50" s="7">
        <v>549</v>
      </c>
      <c r="C50" s="7">
        <v>342</v>
      </c>
      <c r="D50" s="7">
        <v>891</v>
      </c>
      <c r="E50" s="11">
        <f>SUM(E47:E49)</f>
        <v>552</v>
      </c>
      <c r="F50" s="11">
        <f>SUM(F47:F49)</f>
        <v>345</v>
      </c>
      <c r="G50" s="3">
        <f>SUM(G47:G49)</f>
        <v>1</v>
      </c>
      <c r="H50" s="3">
        <f>SUM(H47:H49)</f>
        <v>1</v>
      </c>
    </row>
    <row r="53" spans="1:8" x14ac:dyDescent="0.3">
      <c r="A53" s="9" t="s">
        <v>1249</v>
      </c>
    </row>
    <row r="54" spans="1:8" x14ac:dyDescent="0.3">
      <c r="A54" s="5" t="s">
        <v>1232</v>
      </c>
      <c r="B54" s="5" t="s">
        <v>1237</v>
      </c>
      <c r="E54" s="10" t="s">
        <v>1238</v>
      </c>
      <c r="F54" s="10"/>
      <c r="G54" s="26" t="s">
        <v>1254</v>
      </c>
      <c r="H54" s="26"/>
    </row>
    <row r="55" spans="1:8" x14ac:dyDescent="0.3">
      <c r="A55" s="5" t="s">
        <v>1229</v>
      </c>
      <c r="B55" t="s">
        <v>1230</v>
      </c>
      <c r="C55" t="s">
        <v>1</v>
      </c>
      <c r="D55" t="s">
        <v>1231</v>
      </c>
      <c r="E55" s="11" t="s">
        <v>1230</v>
      </c>
      <c r="F55" s="11" t="s">
        <v>1</v>
      </c>
      <c r="G55" s="14" t="s">
        <v>1255</v>
      </c>
      <c r="H55" s="14" t="s">
        <v>1256</v>
      </c>
    </row>
    <row r="56" spans="1:8" x14ac:dyDescent="0.3">
      <c r="A56" s="6" t="s">
        <v>1250</v>
      </c>
      <c r="B56" s="7"/>
      <c r="C56" s="7">
        <v>2</v>
      </c>
      <c r="D56" s="7">
        <v>2</v>
      </c>
      <c r="E56" s="12">
        <f>B56+1</f>
        <v>1</v>
      </c>
      <c r="F56" s="12">
        <f>C56+1</f>
        <v>3</v>
      </c>
      <c r="G56">
        <f>E56/$E$60</f>
        <v>1.8083182640144665E-3</v>
      </c>
      <c r="H56">
        <f>F56/$F$60</f>
        <v>8.670520231213872E-3</v>
      </c>
    </row>
    <row r="57" spans="1:8" x14ac:dyDescent="0.3">
      <c r="A57" s="6" t="s">
        <v>1251</v>
      </c>
      <c r="B57" s="7">
        <v>75</v>
      </c>
      <c r="C57" s="7">
        <v>93</v>
      </c>
      <c r="D57" s="7">
        <v>168</v>
      </c>
      <c r="E57" s="12">
        <f t="shared" ref="E57:E59" si="18">B57+1</f>
        <v>76</v>
      </c>
      <c r="F57" s="12">
        <f t="shared" ref="F57:F59" si="19">C57+1</f>
        <v>94</v>
      </c>
      <c r="G57">
        <f t="shared" ref="G57:G59" si="20">E57/$E$60</f>
        <v>0.13743218806509946</v>
      </c>
      <c r="H57">
        <f t="shared" ref="H57:H59" si="21">F57/$F$60</f>
        <v>0.27167630057803466</v>
      </c>
    </row>
    <row r="58" spans="1:8" x14ac:dyDescent="0.3">
      <c r="A58" s="6" t="s">
        <v>1252</v>
      </c>
      <c r="B58" s="7">
        <v>47</v>
      </c>
      <c r="C58" s="7">
        <v>30</v>
      </c>
      <c r="D58" s="7">
        <v>77</v>
      </c>
      <c r="E58" s="12">
        <f t="shared" si="18"/>
        <v>48</v>
      </c>
      <c r="F58" s="12">
        <f t="shared" si="19"/>
        <v>31</v>
      </c>
      <c r="G58">
        <f t="shared" si="20"/>
        <v>8.6799276672694395E-2</v>
      </c>
      <c r="H58">
        <f t="shared" si="21"/>
        <v>8.9595375722543349E-2</v>
      </c>
    </row>
    <row r="59" spans="1:8" x14ac:dyDescent="0.3">
      <c r="A59" s="6" t="s">
        <v>1253</v>
      </c>
      <c r="B59" s="7">
        <v>427</v>
      </c>
      <c r="C59" s="7">
        <v>217</v>
      </c>
      <c r="D59" s="7">
        <v>644</v>
      </c>
      <c r="E59" s="12">
        <f t="shared" si="18"/>
        <v>428</v>
      </c>
      <c r="F59" s="12">
        <f t="shared" si="19"/>
        <v>218</v>
      </c>
      <c r="G59">
        <f t="shared" si="20"/>
        <v>0.77396021699819173</v>
      </c>
      <c r="H59">
        <f t="shared" si="21"/>
        <v>0.63005780346820806</v>
      </c>
    </row>
    <row r="60" spans="1:8" x14ac:dyDescent="0.3">
      <c r="A60" s="6" t="s">
        <v>1231</v>
      </c>
      <c r="B60" s="7">
        <v>549</v>
      </c>
      <c r="C60" s="7">
        <v>342</v>
      </c>
      <c r="D60" s="7">
        <v>891</v>
      </c>
      <c r="E60" s="11">
        <f>SUM(E56:E59)</f>
        <v>553</v>
      </c>
      <c r="F60" s="11">
        <f>SUM(F56:F59)</f>
        <v>346</v>
      </c>
      <c r="G60" s="3">
        <f>SUM(G56:G59)</f>
        <v>1</v>
      </c>
      <c r="H60" s="3">
        <f>SUM(H56:H59)</f>
        <v>1</v>
      </c>
    </row>
  </sheetData>
  <mergeCells count="7">
    <mergeCell ref="G54:H54"/>
    <mergeCell ref="G7:H7"/>
    <mergeCell ref="G15:H15"/>
    <mergeCell ref="G22:H22"/>
    <mergeCell ref="G31:H31"/>
    <mergeCell ref="G38:H38"/>
    <mergeCell ref="G45:H45"/>
  </mergeCells>
  <conditionalFormatting sqref="G24:H27">
    <cfRule type="colorScale" priority="7">
      <colorScale>
        <cfvo type="min"/>
        <cfvo type="max"/>
        <color rgb="FFFCFCFF"/>
        <color rgb="FF63BE7B"/>
      </colorScale>
    </cfRule>
  </conditionalFormatting>
  <conditionalFormatting sqref="G17:H18">
    <cfRule type="colorScale" priority="6">
      <colorScale>
        <cfvo type="min"/>
        <cfvo type="max"/>
        <color rgb="FFFCFCFF"/>
        <color rgb="FF63BE7B"/>
      </colorScale>
    </cfRule>
  </conditionalFormatting>
  <conditionalFormatting sqref="G9:H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56:H59">
    <cfRule type="colorScale" priority="4">
      <colorScale>
        <cfvo type="min"/>
        <cfvo type="max"/>
        <color rgb="FFFCFCFF"/>
        <color rgb="FF63BE7B"/>
      </colorScale>
    </cfRule>
  </conditionalFormatting>
  <conditionalFormatting sqref="G47:H49">
    <cfRule type="colorScale" priority="3">
      <colorScale>
        <cfvo type="min"/>
        <cfvo type="max"/>
        <color rgb="FFFCFCFF"/>
        <color rgb="FF63BE7B"/>
      </colorScale>
    </cfRule>
  </conditionalFormatting>
  <conditionalFormatting sqref="G40:H41">
    <cfRule type="colorScale" priority="2">
      <colorScale>
        <cfvo type="min"/>
        <cfvo type="max"/>
        <color rgb="FFFCFCFF"/>
        <color rgb="FF63BE7B"/>
      </colorScale>
    </cfRule>
  </conditionalFormatting>
  <conditionalFormatting sqref="G33:H3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9F2C-D6E0-470F-91A5-8A246A8EF8A5}">
  <dimension ref="A1:AC893"/>
  <sheetViews>
    <sheetView zoomScale="90" zoomScaleNormal="90" workbookViewId="0">
      <selection activeCell="C1" sqref="C1:C1048576"/>
    </sheetView>
  </sheetViews>
  <sheetFormatPr defaultRowHeight="14.4" x14ac:dyDescent="0.3"/>
  <cols>
    <col min="1" max="1" width="15.77734375" style="1" customWidth="1"/>
    <col min="2" max="2" width="18.88671875" style="1" customWidth="1"/>
    <col min="3" max="3" width="20.21875" style="1" customWidth="1"/>
    <col min="4" max="4" width="22.21875" style="1" customWidth="1"/>
    <col min="5" max="5" width="21.44140625" style="1" customWidth="1"/>
    <col min="6" max="6" width="19.21875" style="1" customWidth="1"/>
    <col min="7" max="7" width="25.33203125" customWidth="1"/>
    <col min="8" max="8" width="20.77734375" customWidth="1"/>
    <col min="9" max="9" width="25.33203125" customWidth="1"/>
    <col min="10" max="10" width="36.5546875" customWidth="1"/>
    <col min="11" max="11" width="38.21875" customWidth="1"/>
    <col min="12" max="12" width="25.33203125" customWidth="1"/>
    <col min="13" max="13" width="30.44140625" customWidth="1"/>
    <col min="14" max="15" width="30.6640625" customWidth="1"/>
    <col min="16" max="17" width="35.77734375" style="18" customWidth="1"/>
    <col min="18" max="18" width="39" customWidth="1"/>
    <col min="19" max="19" width="23.109375" customWidth="1"/>
    <col min="20" max="24" width="45.44140625" customWidth="1"/>
    <col min="25" max="25" width="23.88671875" customWidth="1"/>
    <col min="26" max="26" width="29.33203125" customWidth="1"/>
    <col min="27" max="27" width="25.109375" customWidth="1"/>
    <col min="28" max="28" width="14.44140625" customWidth="1"/>
    <col min="29" max="29" width="12" style="2" customWidth="1"/>
    <col min="32" max="32" width="30.6640625" customWidth="1"/>
    <col min="33" max="35" width="12.21875" customWidth="1"/>
  </cols>
  <sheetData>
    <row r="1" spans="1:29" ht="15.6" thickTop="1" thickBot="1" x14ac:dyDescent="0.35">
      <c r="A1" s="1" t="s">
        <v>1223</v>
      </c>
      <c r="B1" s="1" t="s">
        <v>4</v>
      </c>
      <c r="C1" s="1" t="s">
        <v>1224</v>
      </c>
      <c r="D1" s="1" t="s">
        <v>1225</v>
      </c>
      <c r="E1" s="1" t="s">
        <v>1226</v>
      </c>
      <c r="F1" s="1" t="s">
        <v>1227</v>
      </c>
      <c r="G1" s="1" t="s">
        <v>1249</v>
      </c>
      <c r="H1" s="15" t="s">
        <v>1265</v>
      </c>
      <c r="I1" s="15" t="s">
        <v>1266</v>
      </c>
      <c r="J1" s="15" t="s">
        <v>1267</v>
      </c>
      <c r="K1" s="15" t="s">
        <v>1268</v>
      </c>
      <c r="L1" s="15" t="s">
        <v>1269</v>
      </c>
      <c r="M1" s="15" t="s">
        <v>1270</v>
      </c>
      <c r="N1" s="15" t="s">
        <v>1271</v>
      </c>
      <c r="O1" s="15" t="s">
        <v>1280</v>
      </c>
      <c r="P1" s="17" t="s">
        <v>1281</v>
      </c>
      <c r="Q1" s="17" t="s">
        <v>1283</v>
      </c>
      <c r="R1" s="16" t="s">
        <v>1272</v>
      </c>
      <c r="S1" s="16" t="s">
        <v>1273</v>
      </c>
      <c r="T1" s="16" t="s">
        <v>1274</v>
      </c>
      <c r="U1" s="16" t="s">
        <v>1275</v>
      </c>
      <c r="V1" s="16" t="s">
        <v>1276</v>
      </c>
      <c r="W1" s="16" t="s">
        <v>1277</v>
      </c>
      <c r="X1" s="16" t="s">
        <v>1278</v>
      </c>
      <c r="Y1" s="16" t="s">
        <v>1279</v>
      </c>
      <c r="Z1" s="14" t="s">
        <v>1282</v>
      </c>
      <c r="AA1" s="14" t="s">
        <v>1284</v>
      </c>
      <c r="AB1" s="19" t="s">
        <v>1285</v>
      </c>
      <c r="AC1" s="20" t="s">
        <v>1222</v>
      </c>
    </row>
    <row r="2" spans="1:29" ht="15" thickTop="1" x14ac:dyDescent="0.3">
      <c r="A2" s="1" t="s">
        <v>1236</v>
      </c>
      <c r="B2" s="1" t="s">
        <v>13</v>
      </c>
      <c r="C2" s="1" t="s">
        <v>1242</v>
      </c>
      <c r="D2" s="1" t="s">
        <v>1243</v>
      </c>
      <c r="E2" s="1" t="s">
        <v>1246</v>
      </c>
      <c r="F2" s="1" t="s">
        <v>1228</v>
      </c>
      <c r="G2" t="s">
        <v>1253</v>
      </c>
      <c r="H2">
        <f>INDEX(Cond_Probability!$A$6:$H$60,MATCH('Model 1_Train'!A2,Cond_Probability!$A$6:$A$60,0),7)</f>
        <v>0.67572463768115942</v>
      </c>
      <c r="I2">
        <f>INDEX(Cond_Probability!$A$6:$H$60,MATCH('Model 1_Train'!B2,Cond_Probability!$A$6:$A$60,0),7)</f>
        <v>0.85117967332123412</v>
      </c>
      <c r="J2">
        <f>INDEX(Cond_Probability!$A$6:$H$60,MATCH('Model 1_Train'!C2,Cond_Probability!$A$6:$A$60,0),7)</f>
        <v>0.51356238698010848</v>
      </c>
      <c r="K2">
        <f>INDEX(Cond_Probability!$A$6:$H$60,MATCH('Model 1_Train'!D2,Cond_Probability!$A$6:$A$60,0),7)</f>
        <v>0.27586206896551724</v>
      </c>
      <c r="L2">
        <f>INDEX(Cond_Probability!$A$6:$H$60,MATCH('Model 1_Train'!E2,Cond_Probability!$A$6:$A$60,0),7)</f>
        <v>0.80943738656987296</v>
      </c>
      <c r="M2">
        <f>INDEX(Cond_Probability!$A$6:$H$60,MATCH('Model 1_Train'!F2,Cond_Probability!$A$6:$A$60,0),7)</f>
        <v>0.4891304347826087</v>
      </c>
      <c r="N2">
        <f>INDEX(Cond_Probability!$A$6:$H$60,MATCH('Model 1_Train'!G2,Cond_Probability!$A$6:$A$60,0),7)</f>
        <v>0.77396021699819173</v>
      </c>
      <c r="O2">
        <f>Cond_Probability!$C$2</f>
        <v>0.61616161616161613</v>
      </c>
      <c r="P2" s="18">
        <f>PRODUCT(H2:O2)</f>
        <v>1.5384997152037722E-2</v>
      </c>
      <c r="Q2" s="18">
        <f>P2/(P2+Z2)*100</f>
        <v>95.093098640590739</v>
      </c>
      <c r="R2">
        <f>INDEX(Cond_Probability!$A$6:$H$60,MATCH('Model 1_Train'!A2,Cond_Probability!$A$6:$A$60,0),8)</f>
        <v>0.34782608695652173</v>
      </c>
      <c r="S2">
        <f>INDEX(Cond_Probability!$A$6:$H$60,MATCH('Model 1_Train'!B2,Cond_Probability!$A$6:$A$60,0),8)</f>
        <v>0.31976744186046513</v>
      </c>
      <c r="T2">
        <f>INDEX(Cond_Probability!$A$6:$H$60,MATCH('Model 1_Train'!C2,Cond_Probability!$A$6:$A$60,0),8)</f>
        <v>0.56936416184971095</v>
      </c>
      <c r="U2">
        <f>INDEX(Cond_Probability!$A$6:$H$60,MATCH('Model 1_Train'!D2,Cond_Probability!$A$6:$A$60,0),8)</f>
        <v>0.38662790697674421</v>
      </c>
      <c r="V2">
        <f>INDEX(Cond_Probability!$A$6:$H$60,MATCH('Model 1_Train'!E2,Cond_Probability!$A$6:$A$60,0),8)</f>
        <v>0.68023255813953487</v>
      </c>
      <c r="W2">
        <f>INDEX(Cond_Probability!$A$6:$H$60,MATCH('Model 1_Train'!F2,Cond_Probability!$A$6:$A$60,0),8)</f>
        <v>0.19710144927536233</v>
      </c>
      <c r="X2">
        <f>INDEX(Cond_Probability!$A$6:$H$60,MATCH('Model 1_Train'!G2,Cond_Probability!$A$6:$A$60,0),8)</f>
        <v>0.63005780346820806</v>
      </c>
      <c r="Y2">
        <f>Cond_Probability!$C$3</f>
        <v>0.38383838383838381</v>
      </c>
      <c r="Z2" s="18">
        <f>PRODUCT(R2:Y2)</f>
        <v>7.9388162252625935E-4</v>
      </c>
      <c r="AA2" s="18">
        <f>100-Q2</f>
        <v>4.906901359409261</v>
      </c>
      <c r="AB2" t="str">
        <f>IF(Q2&gt;AA2,"Won't Survive", "Survive")</f>
        <v>Won't Survive</v>
      </c>
      <c r="AC2" s="2" t="s">
        <v>1230</v>
      </c>
    </row>
    <row r="3" spans="1:29" x14ac:dyDescent="0.3">
      <c r="A3" s="1" t="s">
        <v>1234</v>
      </c>
      <c r="B3" s="1" t="s">
        <v>17</v>
      </c>
      <c r="C3" s="1" t="s">
        <v>1240</v>
      </c>
      <c r="D3" s="1" t="s">
        <v>1243</v>
      </c>
      <c r="E3" s="1" t="s">
        <v>1246</v>
      </c>
      <c r="F3" s="1" t="s">
        <v>1248</v>
      </c>
      <c r="G3" t="s">
        <v>1251</v>
      </c>
      <c r="H3">
        <f>INDEX(Cond_Probability!$A$6:$H$60,MATCH('Model 1_Train'!A3,Cond_Probability!$A$6:$A$60,0),7)</f>
        <v>0.14673913043478262</v>
      </c>
      <c r="I3">
        <f>INDEX(Cond_Probability!$A$6:$H$60,MATCH('Model 1_Train'!B3,Cond_Probability!$A$6:$A$60,0),7)</f>
        <v>0.14882032667876588</v>
      </c>
      <c r="J3">
        <f>INDEX(Cond_Probability!$A$6:$H$60,MATCH('Model 1_Train'!C3,Cond_Probability!$A$6:$A$60,0),7)</f>
        <v>0.17179023508137431</v>
      </c>
      <c r="K3">
        <f>INDEX(Cond_Probability!$A$6:$H$60,MATCH('Model 1_Train'!D3,Cond_Probability!$A$6:$A$60,0),7)</f>
        <v>0.27586206896551724</v>
      </c>
      <c r="L3">
        <f>INDEX(Cond_Probability!$A$6:$H$60,MATCH('Model 1_Train'!E3,Cond_Probability!$A$6:$A$60,0),7)</f>
        <v>0.80943738656987296</v>
      </c>
      <c r="M3">
        <f>INDEX(Cond_Probability!$A$6:$H$60,MATCH('Model 1_Train'!F3,Cond_Probability!$A$6:$A$60,0),7)</f>
        <v>0.32246376811594202</v>
      </c>
      <c r="N3">
        <f>INDEX(Cond_Probability!$A$6:$H$60,MATCH('Model 1_Train'!G3,Cond_Probability!$A$6:$A$60,0),7)</f>
        <v>0.13743218806509946</v>
      </c>
      <c r="O3">
        <f>Cond_Probability!$C$2</f>
        <v>0.61616161616161613</v>
      </c>
      <c r="P3" s="18">
        <f t="shared" ref="P3:P66" si="0">PRODUCT(H3:O3)</f>
        <v>2.2874201556702594E-5</v>
      </c>
      <c r="Q3" s="18">
        <f>P3/(P3+Z3)*100</f>
        <v>2.6386344518581857</v>
      </c>
      <c r="R3">
        <f>INDEX(Cond_Probability!$A$6:$H$60,MATCH('Model 1_Train'!A3,Cond_Probability!$A$6:$A$60,0),8)</f>
        <v>0.39710144927536234</v>
      </c>
      <c r="S3">
        <f>INDEX(Cond_Probability!$A$6:$H$60,MATCH('Model 1_Train'!B3,Cond_Probability!$A$6:$A$60,0),8)</f>
        <v>0.68023255813953487</v>
      </c>
      <c r="T3">
        <f>INDEX(Cond_Probability!$A$6:$H$60,MATCH('Model 1_Train'!C3,Cond_Probability!$A$6:$A$60,0),8)</f>
        <v>0.19653179190751446</v>
      </c>
      <c r="U3">
        <f>INDEX(Cond_Probability!$A$6:$H$60,MATCH('Model 1_Train'!D3,Cond_Probability!$A$6:$A$60,0),8)</f>
        <v>0.38662790697674421</v>
      </c>
      <c r="V3">
        <f>INDEX(Cond_Probability!$A$6:$H$60,MATCH('Model 1_Train'!E3,Cond_Probability!$A$6:$A$60,0),8)</f>
        <v>0.68023255813953487</v>
      </c>
      <c r="W3">
        <f>INDEX(Cond_Probability!$A$6:$H$60,MATCH('Model 1_Train'!F3,Cond_Probability!$A$6:$A$60,0),8)</f>
        <v>0.57971014492753625</v>
      </c>
      <c r="X3">
        <f>INDEX(Cond_Probability!$A$6:$H$60,MATCH('Model 1_Train'!G3,Cond_Probability!$A$6:$A$60,0),8)</f>
        <v>0.27167630057803466</v>
      </c>
      <c r="Y3">
        <f>Cond_Probability!$C$3</f>
        <v>0.38383838383838381</v>
      </c>
      <c r="Z3" s="18">
        <f t="shared" ref="Z3:Z66" si="1">PRODUCT(R3:Y3)</f>
        <v>8.4402123144251655E-4</v>
      </c>
      <c r="AA3" s="18">
        <f t="shared" ref="AA3:AA66" si="2">100-Q3</f>
        <v>97.361365548141819</v>
      </c>
      <c r="AB3" t="str">
        <f t="shared" ref="AB3:AB66" si="3">IF(Q3&gt;AA3,"Won't Survive", "Survive")</f>
        <v>Survive</v>
      </c>
      <c r="AC3" s="2" t="s">
        <v>1</v>
      </c>
    </row>
    <row r="4" spans="1:29" x14ac:dyDescent="0.3">
      <c r="A4" s="1" t="s">
        <v>1236</v>
      </c>
      <c r="B4" s="1" t="s">
        <v>17</v>
      </c>
      <c r="C4" s="1" t="s">
        <v>1242</v>
      </c>
      <c r="D4" s="1" t="s">
        <v>1244</v>
      </c>
      <c r="E4" s="1" t="s">
        <v>1246</v>
      </c>
      <c r="F4" s="1" t="s">
        <v>1228</v>
      </c>
      <c r="G4" t="s">
        <v>1253</v>
      </c>
      <c r="H4">
        <f>INDEX(Cond_Probability!$A$6:$H$60,MATCH('Model 1_Train'!A4,Cond_Probability!$A$6:$A$60,0),7)</f>
        <v>0.67572463768115942</v>
      </c>
      <c r="I4">
        <f>INDEX(Cond_Probability!$A$6:$H$60,MATCH('Model 1_Train'!B4,Cond_Probability!$A$6:$A$60,0),7)</f>
        <v>0.14882032667876588</v>
      </c>
      <c r="J4">
        <f>INDEX(Cond_Probability!$A$6:$H$60,MATCH('Model 1_Train'!C4,Cond_Probability!$A$6:$A$60,0),7)</f>
        <v>0.51356238698010848</v>
      </c>
      <c r="K4">
        <f>INDEX(Cond_Probability!$A$6:$H$60,MATCH('Model 1_Train'!D4,Cond_Probability!$A$6:$A$60,0),7)</f>
        <v>0.72413793103448276</v>
      </c>
      <c r="L4">
        <f>INDEX(Cond_Probability!$A$6:$H$60,MATCH('Model 1_Train'!E4,Cond_Probability!$A$6:$A$60,0),7)</f>
        <v>0.80943738656987296</v>
      </c>
      <c r="M4">
        <f>INDEX(Cond_Probability!$A$6:$H$60,MATCH('Model 1_Train'!F4,Cond_Probability!$A$6:$A$60,0),7)</f>
        <v>0.4891304347826087</v>
      </c>
      <c r="N4">
        <f>INDEX(Cond_Probability!$A$6:$H$60,MATCH('Model 1_Train'!G4,Cond_Probability!$A$6:$A$60,0),7)</f>
        <v>0.77396021699819173</v>
      </c>
      <c r="O4">
        <f>Cond_Probability!$C$2</f>
        <v>0.61616161616161613</v>
      </c>
      <c r="P4" s="18">
        <f t="shared" si="0"/>
        <v>7.0610248123158196E-3</v>
      </c>
      <c r="Q4" s="18">
        <f t="shared" ref="Q4:Q66" si="4">P4/(P4+Z4)*100</f>
        <v>72.493236791213661</v>
      </c>
      <c r="R4">
        <f>INDEX(Cond_Probability!$A$6:$H$60,MATCH('Model 1_Train'!A4,Cond_Probability!$A$6:$A$60,0),8)</f>
        <v>0.34782608695652173</v>
      </c>
      <c r="S4">
        <f>INDEX(Cond_Probability!$A$6:$H$60,MATCH('Model 1_Train'!B4,Cond_Probability!$A$6:$A$60,0),8)</f>
        <v>0.68023255813953487</v>
      </c>
      <c r="T4">
        <f>INDEX(Cond_Probability!$A$6:$H$60,MATCH('Model 1_Train'!C4,Cond_Probability!$A$6:$A$60,0),8)</f>
        <v>0.56936416184971095</v>
      </c>
      <c r="U4">
        <f>INDEX(Cond_Probability!$A$6:$H$60,MATCH('Model 1_Train'!D4,Cond_Probability!$A$6:$A$60,0),8)</f>
        <v>0.61337209302325579</v>
      </c>
      <c r="V4">
        <f>INDEX(Cond_Probability!$A$6:$H$60,MATCH('Model 1_Train'!E4,Cond_Probability!$A$6:$A$60,0),8)</f>
        <v>0.68023255813953487</v>
      </c>
      <c r="W4">
        <f>INDEX(Cond_Probability!$A$6:$H$60,MATCH('Model 1_Train'!F4,Cond_Probability!$A$6:$A$60,0),8)</f>
        <v>0.19710144927536233</v>
      </c>
      <c r="X4">
        <f>INDEX(Cond_Probability!$A$6:$H$60,MATCH('Model 1_Train'!G4,Cond_Probability!$A$6:$A$60,0),8)</f>
        <v>0.63005780346820806</v>
      </c>
      <c r="Y4">
        <f>Cond_Probability!$C$3</f>
        <v>0.38383838383838381</v>
      </c>
      <c r="Z4" s="18">
        <f t="shared" si="1"/>
        <v>2.679228382133391E-3</v>
      </c>
      <c r="AA4" s="18">
        <f t="shared" si="2"/>
        <v>27.506763208786339</v>
      </c>
      <c r="AB4" t="str">
        <f t="shared" si="3"/>
        <v>Won't Survive</v>
      </c>
      <c r="AC4" s="2" t="s">
        <v>1</v>
      </c>
    </row>
    <row r="5" spans="1:29" x14ac:dyDescent="0.3">
      <c r="A5" s="1" t="s">
        <v>1234</v>
      </c>
      <c r="B5" s="1" t="s">
        <v>17</v>
      </c>
      <c r="C5" s="1" t="s">
        <v>1240</v>
      </c>
      <c r="D5" s="1" t="s">
        <v>1243</v>
      </c>
      <c r="E5" s="1" t="s">
        <v>1246</v>
      </c>
      <c r="F5" s="1" t="s">
        <v>1248</v>
      </c>
      <c r="G5" t="s">
        <v>1253</v>
      </c>
      <c r="H5">
        <f>INDEX(Cond_Probability!$A$6:$H$60,MATCH('Model 1_Train'!A5,Cond_Probability!$A$6:$A$60,0),7)</f>
        <v>0.14673913043478262</v>
      </c>
      <c r="I5">
        <f>INDEX(Cond_Probability!$A$6:$H$60,MATCH('Model 1_Train'!B5,Cond_Probability!$A$6:$A$60,0),7)</f>
        <v>0.14882032667876588</v>
      </c>
      <c r="J5">
        <f>INDEX(Cond_Probability!$A$6:$H$60,MATCH('Model 1_Train'!C5,Cond_Probability!$A$6:$A$60,0),7)</f>
        <v>0.17179023508137431</v>
      </c>
      <c r="K5">
        <f>INDEX(Cond_Probability!$A$6:$H$60,MATCH('Model 1_Train'!D5,Cond_Probability!$A$6:$A$60,0),7)</f>
        <v>0.27586206896551724</v>
      </c>
      <c r="L5">
        <f>INDEX(Cond_Probability!$A$6:$H$60,MATCH('Model 1_Train'!E5,Cond_Probability!$A$6:$A$60,0),7)</f>
        <v>0.80943738656987296</v>
      </c>
      <c r="M5">
        <f>INDEX(Cond_Probability!$A$6:$H$60,MATCH('Model 1_Train'!F5,Cond_Probability!$A$6:$A$60,0),7)</f>
        <v>0.32246376811594202</v>
      </c>
      <c r="N5">
        <f>INDEX(Cond_Probability!$A$6:$H$60,MATCH('Model 1_Train'!G5,Cond_Probability!$A$6:$A$60,0),7)</f>
        <v>0.77396021699819173</v>
      </c>
      <c r="O5">
        <f>Cond_Probability!$C$2</f>
        <v>0.61616161616161613</v>
      </c>
      <c r="P5" s="18">
        <f t="shared" si="0"/>
        <v>1.2881787192458829E-4</v>
      </c>
      <c r="Q5" s="18">
        <f t="shared" si="4"/>
        <v>6.1746761010215652</v>
      </c>
      <c r="R5">
        <f>INDEX(Cond_Probability!$A$6:$H$60,MATCH('Model 1_Train'!A5,Cond_Probability!$A$6:$A$60,0),8)</f>
        <v>0.39710144927536234</v>
      </c>
      <c r="S5">
        <f>INDEX(Cond_Probability!$A$6:$H$60,MATCH('Model 1_Train'!B5,Cond_Probability!$A$6:$A$60,0),8)</f>
        <v>0.68023255813953487</v>
      </c>
      <c r="T5">
        <f>INDEX(Cond_Probability!$A$6:$H$60,MATCH('Model 1_Train'!C5,Cond_Probability!$A$6:$A$60,0),8)</f>
        <v>0.19653179190751446</v>
      </c>
      <c r="U5">
        <f>INDEX(Cond_Probability!$A$6:$H$60,MATCH('Model 1_Train'!D5,Cond_Probability!$A$6:$A$60,0),8)</f>
        <v>0.38662790697674421</v>
      </c>
      <c r="V5">
        <f>INDEX(Cond_Probability!$A$6:$H$60,MATCH('Model 1_Train'!E5,Cond_Probability!$A$6:$A$60,0),8)</f>
        <v>0.68023255813953487</v>
      </c>
      <c r="W5">
        <f>INDEX(Cond_Probability!$A$6:$H$60,MATCH('Model 1_Train'!F5,Cond_Probability!$A$6:$A$60,0),8)</f>
        <v>0.57971014492753625</v>
      </c>
      <c r="X5">
        <f>INDEX(Cond_Probability!$A$6:$H$60,MATCH('Model 1_Train'!G5,Cond_Probability!$A$6:$A$60,0),8)</f>
        <v>0.63005780346820806</v>
      </c>
      <c r="Y5">
        <f>Cond_Probability!$C$3</f>
        <v>0.38383838383838381</v>
      </c>
      <c r="Z5" s="18">
        <f t="shared" si="1"/>
        <v>1.9574109410049854E-3</v>
      </c>
      <c r="AA5" s="18">
        <f t="shared" si="2"/>
        <v>93.825323898978439</v>
      </c>
      <c r="AB5" t="str">
        <f t="shared" si="3"/>
        <v>Survive</v>
      </c>
      <c r="AC5" s="2" t="s">
        <v>1</v>
      </c>
    </row>
    <row r="6" spans="1:29" x14ac:dyDescent="0.3">
      <c r="A6" s="1" t="s">
        <v>1236</v>
      </c>
      <c r="B6" s="1" t="s">
        <v>13</v>
      </c>
      <c r="C6" s="1" t="s">
        <v>1240</v>
      </c>
      <c r="D6" s="1" t="s">
        <v>1244</v>
      </c>
      <c r="E6" s="1" t="s">
        <v>1246</v>
      </c>
      <c r="F6" s="1" t="s">
        <v>1228</v>
      </c>
      <c r="G6" t="s">
        <v>1253</v>
      </c>
      <c r="H6">
        <f>INDEX(Cond_Probability!$A$6:$H$60,MATCH('Model 1_Train'!A6,Cond_Probability!$A$6:$A$60,0),7)</f>
        <v>0.67572463768115942</v>
      </c>
      <c r="I6">
        <f>INDEX(Cond_Probability!$A$6:$H$60,MATCH('Model 1_Train'!B6,Cond_Probability!$A$6:$A$60,0),7)</f>
        <v>0.85117967332123412</v>
      </c>
      <c r="J6">
        <f>INDEX(Cond_Probability!$A$6:$H$60,MATCH('Model 1_Train'!C6,Cond_Probability!$A$6:$A$60,0),7)</f>
        <v>0.17179023508137431</v>
      </c>
      <c r="K6">
        <f>INDEX(Cond_Probability!$A$6:$H$60,MATCH('Model 1_Train'!D6,Cond_Probability!$A$6:$A$60,0),7)</f>
        <v>0.72413793103448276</v>
      </c>
      <c r="L6">
        <f>INDEX(Cond_Probability!$A$6:$H$60,MATCH('Model 1_Train'!E6,Cond_Probability!$A$6:$A$60,0),7)</f>
        <v>0.80943738656987296</v>
      </c>
      <c r="M6">
        <f>INDEX(Cond_Probability!$A$6:$H$60,MATCH('Model 1_Train'!F6,Cond_Probability!$A$6:$A$60,0),7)</f>
        <v>0.4891304347826087</v>
      </c>
      <c r="N6">
        <f>INDEX(Cond_Probability!$A$6:$H$60,MATCH('Model 1_Train'!G6,Cond_Probability!$A$6:$A$60,0),7)</f>
        <v>0.77396021699819173</v>
      </c>
      <c r="O6">
        <f>Cond_Probability!$C$2</f>
        <v>0.61616161616161613</v>
      </c>
      <c r="P6" s="18">
        <f t="shared" si="0"/>
        <v>1.350927346756833E-2</v>
      </c>
      <c r="Q6" s="18">
        <f t="shared" si="4"/>
        <v>96.882248714922483</v>
      </c>
      <c r="R6">
        <f>INDEX(Cond_Probability!$A$6:$H$60,MATCH('Model 1_Train'!A6,Cond_Probability!$A$6:$A$60,0),8)</f>
        <v>0.34782608695652173</v>
      </c>
      <c r="S6">
        <f>INDEX(Cond_Probability!$A$6:$H$60,MATCH('Model 1_Train'!B6,Cond_Probability!$A$6:$A$60,0),8)</f>
        <v>0.31976744186046513</v>
      </c>
      <c r="T6">
        <f>INDEX(Cond_Probability!$A$6:$H$60,MATCH('Model 1_Train'!C6,Cond_Probability!$A$6:$A$60,0),8)</f>
        <v>0.19653179190751446</v>
      </c>
      <c r="U6">
        <f>INDEX(Cond_Probability!$A$6:$H$60,MATCH('Model 1_Train'!D6,Cond_Probability!$A$6:$A$60,0),8)</f>
        <v>0.61337209302325579</v>
      </c>
      <c r="V6">
        <f>INDEX(Cond_Probability!$A$6:$H$60,MATCH('Model 1_Train'!E6,Cond_Probability!$A$6:$A$60,0),8)</f>
        <v>0.68023255813953487</v>
      </c>
      <c r="W6">
        <f>INDEX(Cond_Probability!$A$6:$H$60,MATCH('Model 1_Train'!F6,Cond_Probability!$A$6:$A$60,0),8)</f>
        <v>0.19710144927536233</v>
      </c>
      <c r="X6">
        <f>INDEX(Cond_Probability!$A$6:$H$60,MATCH('Model 1_Train'!G6,Cond_Probability!$A$6:$A$60,0),8)</f>
        <v>0.63005780346820806</v>
      </c>
      <c r="Y6">
        <f>Cond_Probability!$C$3</f>
        <v>0.38383838383838381</v>
      </c>
      <c r="Z6" s="18">
        <f t="shared" si="1"/>
        <v>4.3473964810529237E-4</v>
      </c>
      <c r="AA6" s="18">
        <f t="shared" si="2"/>
        <v>3.1177512850775173</v>
      </c>
      <c r="AB6" t="str">
        <f t="shared" si="3"/>
        <v>Won't Survive</v>
      </c>
      <c r="AC6" s="2" t="s">
        <v>1230</v>
      </c>
    </row>
    <row r="7" spans="1:29" x14ac:dyDescent="0.3">
      <c r="A7" s="1" t="s">
        <v>1236</v>
      </c>
      <c r="B7" s="1" t="s">
        <v>13</v>
      </c>
      <c r="C7" s="1" t="s">
        <v>1241</v>
      </c>
      <c r="D7" s="1" t="s">
        <v>1244</v>
      </c>
      <c r="E7" s="1" t="s">
        <v>1246</v>
      </c>
      <c r="F7" s="1" t="s">
        <v>1228</v>
      </c>
      <c r="G7" t="s">
        <v>1252</v>
      </c>
      <c r="H7">
        <f>INDEX(Cond_Probability!$A$6:$H$60,MATCH('Model 1_Train'!A7,Cond_Probability!$A$6:$A$60,0),7)</f>
        <v>0.67572463768115942</v>
      </c>
      <c r="I7">
        <f>INDEX(Cond_Probability!$A$6:$H$60,MATCH('Model 1_Train'!B7,Cond_Probability!$A$6:$A$60,0),7)</f>
        <v>0.85117967332123412</v>
      </c>
      <c r="J7">
        <f>INDEX(Cond_Probability!$A$6:$H$60,MATCH('Model 1_Train'!C7,Cond_Probability!$A$6:$A$60,0),7)</f>
        <v>0.22784810126582278</v>
      </c>
      <c r="K7">
        <f>INDEX(Cond_Probability!$A$6:$H$60,MATCH('Model 1_Train'!D7,Cond_Probability!$A$6:$A$60,0),7)</f>
        <v>0.72413793103448276</v>
      </c>
      <c r="L7">
        <f>INDEX(Cond_Probability!$A$6:$H$60,MATCH('Model 1_Train'!E7,Cond_Probability!$A$6:$A$60,0),7)</f>
        <v>0.80943738656987296</v>
      </c>
      <c r="M7">
        <f>INDEX(Cond_Probability!$A$6:$H$60,MATCH('Model 1_Train'!F7,Cond_Probability!$A$6:$A$60,0),7)</f>
        <v>0.4891304347826087</v>
      </c>
      <c r="N7">
        <f>INDEX(Cond_Probability!$A$6:$H$60,MATCH('Model 1_Train'!G7,Cond_Probability!$A$6:$A$60,0),7)</f>
        <v>8.6799276672694395E-2</v>
      </c>
      <c r="O7">
        <f>Cond_Probability!$C$2</f>
        <v>0.61616161616161613</v>
      </c>
      <c r="P7" s="18">
        <f t="shared" si="0"/>
        <v>2.0094462846004251E-3</v>
      </c>
      <c r="Q7" s="18">
        <f t="shared" si="4"/>
        <v>97.658284680473315</v>
      </c>
      <c r="R7">
        <f>INDEX(Cond_Probability!$A$6:$H$60,MATCH('Model 1_Train'!A7,Cond_Probability!$A$6:$A$60,0),8)</f>
        <v>0.34782608695652173</v>
      </c>
      <c r="S7">
        <f>INDEX(Cond_Probability!$A$6:$H$60,MATCH('Model 1_Train'!B7,Cond_Probability!$A$6:$A$60,0),8)</f>
        <v>0.31976744186046513</v>
      </c>
      <c r="T7">
        <f>INDEX(Cond_Probability!$A$6:$H$60,MATCH('Model 1_Train'!C7,Cond_Probability!$A$6:$A$60,0),8)</f>
        <v>0.15317919075144509</v>
      </c>
      <c r="U7">
        <f>INDEX(Cond_Probability!$A$6:$H$60,MATCH('Model 1_Train'!D7,Cond_Probability!$A$6:$A$60,0),8)</f>
        <v>0.61337209302325579</v>
      </c>
      <c r="V7">
        <f>INDEX(Cond_Probability!$A$6:$H$60,MATCH('Model 1_Train'!E7,Cond_Probability!$A$6:$A$60,0),8)</f>
        <v>0.68023255813953487</v>
      </c>
      <c r="W7">
        <f>INDEX(Cond_Probability!$A$6:$H$60,MATCH('Model 1_Train'!F7,Cond_Probability!$A$6:$A$60,0),8)</f>
        <v>0.19710144927536233</v>
      </c>
      <c r="X7">
        <f>INDEX(Cond_Probability!$A$6:$H$60,MATCH('Model 1_Train'!G7,Cond_Probability!$A$6:$A$60,0),8)</f>
        <v>8.9595375722543349E-2</v>
      </c>
      <c r="Y7">
        <f>Cond_Probability!$C$3</f>
        <v>0.38383838383838381</v>
      </c>
      <c r="Z7" s="18">
        <f t="shared" si="1"/>
        <v>4.8183839843294352E-5</v>
      </c>
      <c r="AA7" s="18">
        <f t="shared" si="2"/>
        <v>2.3417153195266849</v>
      </c>
      <c r="AB7" t="str">
        <f t="shared" si="3"/>
        <v>Won't Survive</v>
      </c>
      <c r="AC7" s="2" t="s">
        <v>1230</v>
      </c>
    </row>
    <row r="8" spans="1:29" x14ac:dyDescent="0.3">
      <c r="A8" s="1" t="s">
        <v>1234</v>
      </c>
      <c r="B8" s="1" t="s">
        <v>13</v>
      </c>
      <c r="C8" s="1" t="s">
        <v>1239</v>
      </c>
      <c r="D8" s="1" t="s">
        <v>1244</v>
      </c>
      <c r="E8" s="1" t="s">
        <v>1246</v>
      </c>
      <c r="F8" s="1" t="s">
        <v>1248</v>
      </c>
      <c r="G8" t="s">
        <v>1253</v>
      </c>
      <c r="H8">
        <f>INDEX(Cond_Probability!$A$6:$H$60,MATCH('Model 1_Train'!A8,Cond_Probability!$A$6:$A$60,0),7)</f>
        <v>0.14673913043478262</v>
      </c>
      <c r="I8">
        <f>INDEX(Cond_Probability!$A$6:$H$60,MATCH('Model 1_Train'!B8,Cond_Probability!$A$6:$A$60,0),7)</f>
        <v>0.85117967332123412</v>
      </c>
      <c r="J8">
        <f>INDEX(Cond_Probability!$A$6:$H$60,MATCH('Model 1_Train'!C8,Cond_Probability!$A$6:$A$60,0),7)</f>
        <v>8.6799276672694395E-2</v>
      </c>
      <c r="K8">
        <f>INDEX(Cond_Probability!$A$6:$H$60,MATCH('Model 1_Train'!D8,Cond_Probability!$A$6:$A$60,0),7)</f>
        <v>0.72413793103448276</v>
      </c>
      <c r="L8">
        <f>INDEX(Cond_Probability!$A$6:$H$60,MATCH('Model 1_Train'!E8,Cond_Probability!$A$6:$A$60,0),7)</f>
        <v>0.80943738656987296</v>
      </c>
      <c r="M8">
        <f>INDEX(Cond_Probability!$A$6:$H$60,MATCH('Model 1_Train'!F8,Cond_Probability!$A$6:$A$60,0),7)</f>
        <v>0.32246376811594202</v>
      </c>
      <c r="N8">
        <f>INDEX(Cond_Probability!$A$6:$H$60,MATCH('Model 1_Train'!G8,Cond_Probability!$A$6:$A$60,0),7)</f>
        <v>0.77396021699819173</v>
      </c>
      <c r="O8">
        <f>Cond_Probability!$C$2</f>
        <v>0.61616161616161613</v>
      </c>
      <c r="P8" s="18">
        <f t="shared" si="0"/>
        <v>9.7719683228647243E-4</v>
      </c>
      <c r="Q8" s="18">
        <f t="shared" si="4"/>
        <v>61.915073893389739</v>
      </c>
      <c r="R8">
        <f>INDEX(Cond_Probability!$A$6:$H$60,MATCH('Model 1_Train'!A8,Cond_Probability!$A$6:$A$60,0),8)</f>
        <v>0.39710144927536234</v>
      </c>
      <c r="S8">
        <f>INDEX(Cond_Probability!$A$6:$H$60,MATCH('Model 1_Train'!B8,Cond_Probability!$A$6:$A$60,0),8)</f>
        <v>0.31976744186046513</v>
      </c>
      <c r="T8">
        <f>INDEX(Cond_Probability!$A$6:$H$60,MATCH('Model 1_Train'!C8,Cond_Probability!$A$6:$A$60,0),8)</f>
        <v>8.0924855491329481E-2</v>
      </c>
      <c r="U8">
        <f>INDEX(Cond_Probability!$A$6:$H$60,MATCH('Model 1_Train'!D8,Cond_Probability!$A$6:$A$60,0),8)</f>
        <v>0.61337209302325579</v>
      </c>
      <c r="V8">
        <f>INDEX(Cond_Probability!$A$6:$H$60,MATCH('Model 1_Train'!E8,Cond_Probability!$A$6:$A$60,0),8)</f>
        <v>0.68023255813953487</v>
      </c>
      <c r="W8">
        <f>INDEX(Cond_Probability!$A$6:$H$60,MATCH('Model 1_Train'!F8,Cond_Probability!$A$6:$A$60,0),8)</f>
        <v>0.57971014492753625</v>
      </c>
      <c r="X8">
        <f>INDEX(Cond_Probability!$A$6:$H$60,MATCH('Model 1_Train'!G8,Cond_Probability!$A$6:$A$60,0),8)</f>
        <v>0.63005780346820806</v>
      </c>
      <c r="Y8">
        <f>Cond_Probability!$C$3</f>
        <v>0.38383838383838381</v>
      </c>
      <c r="Z8" s="18">
        <f t="shared" si="1"/>
        <v>6.0108898865769234E-4</v>
      </c>
      <c r="AA8" s="18">
        <f t="shared" si="2"/>
        <v>38.084926106610261</v>
      </c>
      <c r="AB8" t="str">
        <f t="shared" si="3"/>
        <v>Won't Survive</v>
      </c>
      <c r="AC8" s="2" t="s">
        <v>1230</v>
      </c>
    </row>
    <row r="9" spans="1:29" x14ac:dyDescent="0.3">
      <c r="A9" s="1" t="s">
        <v>1236</v>
      </c>
      <c r="B9" s="1" t="s">
        <v>13</v>
      </c>
      <c r="C9" s="1" t="s">
        <v>1242</v>
      </c>
      <c r="D9" s="1" t="s">
        <v>1243</v>
      </c>
      <c r="E9" s="1" t="s">
        <v>1245</v>
      </c>
      <c r="F9" s="1" t="s">
        <v>1248</v>
      </c>
      <c r="G9" t="s">
        <v>1253</v>
      </c>
      <c r="H9">
        <f>INDEX(Cond_Probability!$A$6:$H$60,MATCH('Model 1_Train'!A9,Cond_Probability!$A$6:$A$60,0),7)</f>
        <v>0.67572463768115942</v>
      </c>
      <c r="I9">
        <f>INDEX(Cond_Probability!$A$6:$H$60,MATCH('Model 1_Train'!B9,Cond_Probability!$A$6:$A$60,0),7)</f>
        <v>0.85117967332123412</v>
      </c>
      <c r="J9">
        <f>INDEX(Cond_Probability!$A$6:$H$60,MATCH('Model 1_Train'!C9,Cond_Probability!$A$6:$A$60,0),7)</f>
        <v>0.51356238698010848</v>
      </c>
      <c r="K9">
        <f>INDEX(Cond_Probability!$A$6:$H$60,MATCH('Model 1_Train'!D9,Cond_Probability!$A$6:$A$60,0),7)</f>
        <v>0.27586206896551724</v>
      </c>
      <c r="L9">
        <f>INDEX(Cond_Probability!$A$6:$H$60,MATCH('Model 1_Train'!E9,Cond_Probability!$A$6:$A$60,0),7)</f>
        <v>0.19056261343012704</v>
      </c>
      <c r="M9">
        <f>INDEX(Cond_Probability!$A$6:$H$60,MATCH('Model 1_Train'!F9,Cond_Probability!$A$6:$A$60,0),7)</f>
        <v>0.32246376811594202</v>
      </c>
      <c r="N9">
        <f>INDEX(Cond_Probability!$A$6:$H$60,MATCH('Model 1_Train'!G9,Cond_Probability!$A$6:$A$60,0),7)</f>
        <v>0.77396021699819173</v>
      </c>
      <c r="O9">
        <f>Cond_Probability!$C$2</f>
        <v>0.61616161616161613</v>
      </c>
      <c r="P9" s="18">
        <f t="shared" si="0"/>
        <v>2.3878558110910558E-3</v>
      </c>
      <c r="Q9" s="18">
        <f t="shared" si="4"/>
        <v>68.508665327057756</v>
      </c>
      <c r="R9">
        <f>INDEX(Cond_Probability!$A$6:$H$60,MATCH('Model 1_Train'!A9,Cond_Probability!$A$6:$A$60,0),8)</f>
        <v>0.34782608695652173</v>
      </c>
      <c r="S9">
        <f>INDEX(Cond_Probability!$A$6:$H$60,MATCH('Model 1_Train'!B9,Cond_Probability!$A$6:$A$60,0),8)</f>
        <v>0.31976744186046513</v>
      </c>
      <c r="T9">
        <f>INDEX(Cond_Probability!$A$6:$H$60,MATCH('Model 1_Train'!C9,Cond_Probability!$A$6:$A$60,0),8)</f>
        <v>0.56936416184971095</v>
      </c>
      <c r="U9">
        <f>INDEX(Cond_Probability!$A$6:$H$60,MATCH('Model 1_Train'!D9,Cond_Probability!$A$6:$A$60,0),8)</f>
        <v>0.38662790697674421</v>
      </c>
      <c r="V9">
        <f>INDEX(Cond_Probability!$A$6:$H$60,MATCH('Model 1_Train'!E9,Cond_Probability!$A$6:$A$60,0),8)</f>
        <v>0.31976744186046513</v>
      </c>
      <c r="W9">
        <f>INDEX(Cond_Probability!$A$6:$H$60,MATCH('Model 1_Train'!F9,Cond_Probability!$A$6:$A$60,0),8)</f>
        <v>0.57971014492753625</v>
      </c>
      <c r="X9">
        <f>INDEX(Cond_Probability!$A$6:$H$60,MATCH('Model 1_Train'!G9,Cond_Probability!$A$6:$A$60,0),8)</f>
        <v>0.63005780346820806</v>
      </c>
      <c r="Y9">
        <f>Cond_Probability!$C$3</f>
        <v>0.38383838383838381</v>
      </c>
      <c r="Z9" s="18">
        <f t="shared" si="1"/>
        <v>1.0976241638749184E-3</v>
      </c>
      <c r="AA9" s="18">
        <f t="shared" si="2"/>
        <v>31.491334672942244</v>
      </c>
      <c r="AB9" t="str">
        <f t="shared" si="3"/>
        <v>Won't Survive</v>
      </c>
      <c r="AC9" s="2" t="s">
        <v>1230</v>
      </c>
    </row>
    <row r="10" spans="1:29" x14ac:dyDescent="0.3">
      <c r="A10" s="1" t="s">
        <v>1236</v>
      </c>
      <c r="B10" s="1" t="s">
        <v>17</v>
      </c>
      <c r="C10" s="1" t="s">
        <v>1242</v>
      </c>
      <c r="D10" s="1" t="s">
        <v>1244</v>
      </c>
      <c r="E10" s="1" t="s">
        <v>1245</v>
      </c>
      <c r="F10" s="1" t="s">
        <v>1247</v>
      </c>
      <c r="G10" t="s">
        <v>1253</v>
      </c>
      <c r="H10">
        <f>INDEX(Cond_Probability!$A$6:$H$60,MATCH('Model 1_Train'!A10,Cond_Probability!$A$6:$A$60,0),7)</f>
        <v>0.67572463768115942</v>
      </c>
      <c r="I10">
        <f>INDEX(Cond_Probability!$A$6:$H$60,MATCH('Model 1_Train'!B10,Cond_Probability!$A$6:$A$60,0),7)</f>
        <v>0.14882032667876588</v>
      </c>
      <c r="J10">
        <f>INDEX(Cond_Probability!$A$6:$H$60,MATCH('Model 1_Train'!C10,Cond_Probability!$A$6:$A$60,0),7)</f>
        <v>0.51356238698010848</v>
      </c>
      <c r="K10">
        <f>INDEX(Cond_Probability!$A$6:$H$60,MATCH('Model 1_Train'!D10,Cond_Probability!$A$6:$A$60,0),7)</f>
        <v>0.72413793103448276</v>
      </c>
      <c r="L10">
        <f>INDEX(Cond_Probability!$A$6:$H$60,MATCH('Model 1_Train'!E10,Cond_Probability!$A$6:$A$60,0),7)</f>
        <v>0.19056261343012704</v>
      </c>
      <c r="M10">
        <f>INDEX(Cond_Probability!$A$6:$H$60,MATCH('Model 1_Train'!F10,Cond_Probability!$A$6:$A$60,0),7)</f>
        <v>0.18840579710144928</v>
      </c>
      <c r="N10">
        <f>INDEX(Cond_Probability!$A$6:$H$60,MATCH('Model 1_Train'!G10,Cond_Probability!$A$6:$A$60,0),7)</f>
        <v>0.77396021699819173</v>
      </c>
      <c r="O10">
        <f>Cond_Probability!$C$2</f>
        <v>0.61616161616161613</v>
      </c>
      <c r="P10" s="18">
        <f t="shared" si="0"/>
        <v>6.4031216534204234E-4</v>
      </c>
      <c r="Q10" s="18">
        <f t="shared" si="4"/>
        <v>30.985756786836145</v>
      </c>
      <c r="R10">
        <f>INDEX(Cond_Probability!$A$6:$H$60,MATCH('Model 1_Train'!A10,Cond_Probability!$A$6:$A$60,0),8)</f>
        <v>0.34782608695652173</v>
      </c>
      <c r="S10">
        <f>INDEX(Cond_Probability!$A$6:$H$60,MATCH('Model 1_Train'!B10,Cond_Probability!$A$6:$A$60,0),8)</f>
        <v>0.68023255813953487</v>
      </c>
      <c r="T10">
        <f>INDEX(Cond_Probability!$A$6:$H$60,MATCH('Model 1_Train'!C10,Cond_Probability!$A$6:$A$60,0),8)</f>
        <v>0.56936416184971095</v>
      </c>
      <c r="U10">
        <f>INDEX(Cond_Probability!$A$6:$H$60,MATCH('Model 1_Train'!D10,Cond_Probability!$A$6:$A$60,0),8)</f>
        <v>0.61337209302325579</v>
      </c>
      <c r="V10">
        <f>INDEX(Cond_Probability!$A$6:$H$60,MATCH('Model 1_Train'!E10,Cond_Probability!$A$6:$A$60,0),8)</f>
        <v>0.31976744186046513</v>
      </c>
      <c r="W10">
        <f>INDEX(Cond_Probability!$A$6:$H$60,MATCH('Model 1_Train'!F10,Cond_Probability!$A$6:$A$60,0),8)</f>
        <v>0.22318840579710145</v>
      </c>
      <c r="X10">
        <f>INDEX(Cond_Probability!$A$6:$H$60,MATCH('Model 1_Train'!G10,Cond_Probability!$A$6:$A$60,0),8)</f>
        <v>0.63005780346820806</v>
      </c>
      <c r="Y10">
        <f>Cond_Probability!$C$3</f>
        <v>0.38383838383838381</v>
      </c>
      <c r="Z10" s="18">
        <f t="shared" si="1"/>
        <v>1.4261604070305318E-3</v>
      </c>
      <c r="AA10" s="18">
        <f t="shared" si="2"/>
        <v>69.014243213163851</v>
      </c>
      <c r="AB10" t="str">
        <f t="shared" si="3"/>
        <v>Survive</v>
      </c>
      <c r="AC10" s="2" t="s">
        <v>1</v>
      </c>
    </row>
    <row r="11" spans="1:29" x14ac:dyDescent="0.3">
      <c r="A11" s="1" t="s">
        <v>1235</v>
      </c>
      <c r="B11" s="1" t="s">
        <v>17</v>
      </c>
      <c r="C11" s="1" t="s">
        <v>1242</v>
      </c>
      <c r="D11" s="1" t="s">
        <v>1243</v>
      </c>
      <c r="E11" s="1" t="s">
        <v>1246</v>
      </c>
      <c r="F11" s="1" t="s">
        <v>1248</v>
      </c>
      <c r="G11" t="s">
        <v>1251</v>
      </c>
      <c r="H11">
        <f>INDEX(Cond_Probability!$A$6:$H$60,MATCH('Model 1_Train'!A11,Cond_Probability!$A$6:$A$60,0),7)</f>
        <v>0.17753623188405798</v>
      </c>
      <c r="I11">
        <f>INDEX(Cond_Probability!$A$6:$H$60,MATCH('Model 1_Train'!B11,Cond_Probability!$A$6:$A$60,0),7)</f>
        <v>0.14882032667876588</v>
      </c>
      <c r="J11">
        <f>INDEX(Cond_Probability!$A$6:$H$60,MATCH('Model 1_Train'!C11,Cond_Probability!$A$6:$A$60,0),7)</f>
        <v>0.51356238698010848</v>
      </c>
      <c r="K11">
        <f>INDEX(Cond_Probability!$A$6:$H$60,MATCH('Model 1_Train'!D11,Cond_Probability!$A$6:$A$60,0),7)</f>
        <v>0.27586206896551724</v>
      </c>
      <c r="L11">
        <f>INDEX(Cond_Probability!$A$6:$H$60,MATCH('Model 1_Train'!E11,Cond_Probability!$A$6:$A$60,0),7)</f>
        <v>0.80943738656987296</v>
      </c>
      <c r="M11">
        <f>INDEX(Cond_Probability!$A$6:$H$60,MATCH('Model 1_Train'!F11,Cond_Probability!$A$6:$A$60,0),7)</f>
        <v>0.32246376811594202</v>
      </c>
      <c r="N11">
        <f>INDEX(Cond_Probability!$A$6:$H$60,MATCH('Model 1_Train'!G11,Cond_Probability!$A$6:$A$60,0),7)</f>
        <v>0.13743218806509946</v>
      </c>
      <c r="O11">
        <f>Cond_Probability!$C$2</f>
        <v>0.61616161616161613</v>
      </c>
      <c r="P11" s="18">
        <f t="shared" si="0"/>
        <v>8.2733564356874149E-5</v>
      </c>
      <c r="Q11" s="18">
        <f t="shared" si="4"/>
        <v>5.0039667586721857</v>
      </c>
      <c r="R11">
        <f>INDEX(Cond_Probability!$A$6:$H$60,MATCH('Model 1_Train'!A11,Cond_Probability!$A$6:$A$60,0),8)</f>
        <v>0.25507246376811593</v>
      </c>
      <c r="S11">
        <f>INDEX(Cond_Probability!$A$6:$H$60,MATCH('Model 1_Train'!B11,Cond_Probability!$A$6:$A$60,0),8)</f>
        <v>0.68023255813953487</v>
      </c>
      <c r="T11">
        <f>INDEX(Cond_Probability!$A$6:$H$60,MATCH('Model 1_Train'!C11,Cond_Probability!$A$6:$A$60,0),8)</f>
        <v>0.56936416184971095</v>
      </c>
      <c r="U11">
        <f>INDEX(Cond_Probability!$A$6:$H$60,MATCH('Model 1_Train'!D11,Cond_Probability!$A$6:$A$60,0),8)</f>
        <v>0.38662790697674421</v>
      </c>
      <c r="V11">
        <f>INDEX(Cond_Probability!$A$6:$H$60,MATCH('Model 1_Train'!E11,Cond_Probability!$A$6:$A$60,0),8)</f>
        <v>0.68023255813953487</v>
      </c>
      <c r="W11">
        <f>INDEX(Cond_Probability!$A$6:$H$60,MATCH('Model 1_Train'!F11,Cond_Probability!$A$6:$A$60,0),8)</f>
        <v>0.57971014492753625</v>
      </c>
      <c r="X11">
        <f>INDEX(Cond_Probability!$A$6:$H$60,MATCH('Model 1_Train'!G11,Cond_Probability!$A$6:$A$60,0),8)</f>
        <v>0.27167630057803466</v>
      </c>
      <c r="Y11">
        <f>Cond_Probability!$C$3</f>
        <v>0.38383838383838381</v>
      </c>
      <c r="Z11" s="18">
        <f t="shared" si="1"/>
        <v>1.5706260270810933E-3</v>
      </c>
      <c r="AA11" s="18">
        <f t="shared" si="2"/>
        <v>94.996033241327808</v>
      </c>
      <c r="AB11" t="str">
        <f t="shared" si="3"/>
        <v>Survive</v>
      </c>
      <c r="AC11" s="2" t="s">
        <v>1</v>
      </c>
    </row>
    <row r="12" spans="1:29" x14ac:dyDescent="0.3">
      <c r="A12" s="1" t="s">
        <v>1236</v>
      </c>
      <c r="B12" s="1" t="s">
        <v>17</v>
      </c>
      <c r="C12" s="1" t="s">
        <v>1242</v>
      </c>
      <c r="D12" s="1" t="s">
        <v>1243</v>
      </c>
      <c r="E12" s="1" t="s">
        <v>1245</v>
      </c>
      <c r="F12" s="1" t="s">
        <v>1247</v>
      </c>
      <c r="G12" t="s">
        <v>1253</v>
      </c>
      <c r="H12">
        <f>INDEX(Cond_Probability!$A$6:$H$60,MATCH('Model 1_Train'!A12,Cond_Probability!$A$6:$A$60,0),7)</f>
        <v>0.67572463768115942</v>
      </c>
      <c r="I12">
        <f>INDEX(Cond_Probability!$A$6:$H$60,MATCH('Model 1_Train'!B12,Cond_Probability!$A$6:$A$60,0),7)</f>
        <v>0.14882032667876588</v>
      </c>
      <c r="J12">
        <f>INDEX(Cond_Probability!$A$6:$H$60,MATCH('Model 1_Train'!C12,Cond_Probability!$A$6:$A$60,0),7)</f>
        <v>0.51356238698010848</v>
      </c>
      <c r="K12">
        <f>INDEX(Cond_Probability!$A$6:$H$60,MATCH('Model 1_Train'!D12,Cond_Probability!$A$6:$A$60,0),7)</f>
        <v>0.27586206896551724</v>
      </c>
      <c r="L12">
        <f>INDEX(Cond_Probability!$A$6:$H$60,MATCH('Model 1_Train'!E12,Cond_Probability!$A$6:$A$60,0),7)</f>
        <v>0.19056261343012704</v>
      </c>
      <c r="M12">
        <f>INDEX(Cond_Probability!$A$6:$H$60,MATCH('Model 1_Train'!F12,Cond_Probability!$A$6:$A$60,0),7)</f>
        <v>0.18840579710144928</v>
      </c>
      <c r="N12">
        <f>INDEX(Cond_Probability!$A$6:$H$60,MATCH('Model 1_Train'!G12,Cond_Probability!$A$6:$A$60,0),7)</f>
        <v>0.77396021699819173</v>
      </c>
      <c r="O12">
        <f>Cond_Probability!$C$2</f>
        <v>0.61616161616161613</v>
      </c>
      <c r="P12" s="18">
        <f t="shared" si="0"/>
        <v>2.4392844393982568E-4</v>
      </c>
      <c r="Q12" s="18">
        <f t="shared" si="4"/>
        <v>21.343262785729628</v>
      </c>
      <c r="R12">
        <f>INDEX(Cond_Probability!$A$6:$H$60,MATCH('Model 1_Train'!A12,Cond_Probability!$A$6:$A$60,0),8)</f>
        <v>0.34782608695652173</v>
      </c>
      <c r="S12">
        <f>INDEX(Cond_Probability!$A$6:$H$60,MATCH('Model 1_Train'!B12,Cond_Probability!$A$6:$A$60,0),8)</f>
        <v>0.68023255813953487</v>
      </c>
      <c r="T12">
        <f>INDEX(Cond_Probability!$A$6:$H$60,MATCH('Model 1_Train'!C12,Cond_Probability!$A$6:$A$60,0),8)</f>
        <v>0.56936416184971095</v>
      </c>
      <c r="U12">
        <f>INDEX(Cond_Probability!$A$6:$H$60,MATCH('Model 1_Train'!D12,Cond_Probability!$A$6:$A$60,0),8)</f>
        <v>0.38662790697674421</v>
      </c>
      <c r="V12">
        <f>INDEX(Cond_Probability!$A$6:$H$60,MATCH('Model 1_Train'!E12,Cond_Probability!$A$6:$A$60,0),8)</f>
        <v>0.31976744186046513</v>
      </c>
      <c r="W12">
        <f>INDEX(Cond_Probability!$A$6:$H$60,MATCH('Model 1_Train'!F12,Cond_Probability!$A$6:$A$60,0),8)</f>
        <v>0.22318840579710145</v>
      </c>
      <c r="X12">
        <f>INDEX(Cond_Probability!$A$6:$H$60,MATCH('Model 1_Train'!G12,Cond_Probability!$A$6:$A$60,0),8)</f>
        <v>0.63005780346820806</v>
      </c>
      <c r="Y12">
        <f>Cond_Probability!$C$3</f>
        <v>0.38383838383838381</v>
      </c>
      <c r="Z12" s="18">
        <f t="shared" si="1"/>
        <v>8.9895419021355821E-4</v>
      </c>
      <c r="AA12" s="18">
        <f t="shared" si="2"/>
        <v>78.656737214270379</v>
      </c>
      <c r="AB12" t="str">
        <f t="shared" si="3"/>
        <v>Survive</v>
      </c>
      <c r="AC12" s="2" t="s">
        <v>1</v>
      </c>
    </row>
    <row r="13" spans="1:29" x14ac:dyDescent="0.3">
      <c r="A13" s="1" t="s">
        <v>1234</v>
      </c>
      <c r="B13" s="1" t="s">
        <v>17</v>
      </c>
      <c r="C13" s="1" t="s">
        <v>1239</v>
      </c>
      <c r="D13" s="1" t="s">
        <v>1244</v>
      </c>
      <c r="E13" s="1" t="s">
        <v>1246</v>
      </c>
      <c r="F13" s="1" t="s">
        <v>1248</v>
      </c>
      <c r="G13" t="s">
        <v>1253</v>
      </c>
      <c r="H13">
        <f>INDEX(Cond_Probability!$A$6:$H$60,MATCH('Model 1_Train'!A13,Cond_Probability!$A$6:$A$60,0),7)</f>
        <v>0.14673913043478262</v>
      </c>
      <c r="I13">
        <f>INDEX(Cond_Probability!$A$6:$H$60,MATCH('Model 1_Train'!B13,Cond_Probability!$A$6:$A$60,0),7)</f>
        <v>0.14882032667876588</v>
      </c>
      <c r="J13">
        <f>INDEX(Cond_Probability!$A$6:$H$60,MATCH('Model 1_Train'!C13,Cond_Probability!$A$6:$A$60,0),7)</f>
        <v>8.6799276672694395E-2</v>
      </c>
      <c r="K13">
        <f>INDEX(Cond_Probability!$A$6:$H$60,MATCH('Model 1_Train'!D13,Cond_Probability!$A$6:$A$60,0),7)</f>
        <v>0.72413793103448276</v>
      </c>
      <c r="L13">
        <f>INDEX(Cond_Probability!$A$6:$H$60,MATCH('Model 1_Train'!E13,Cond_Probability!$A$6:$A$60,0),7)</f>
        <v>0.80943738656987296</v>
      </c>
      <c r="M13">
        <f>INDEX(Cond_Probability!$A$6:$H$60,MATCH('Model 1_Train'!F13,Cond_Probability!$A$6:$A$60,0),7)</f>
        <v>0.32246376811594202</v>
      </c>
      <c r="N13">
        <f>INDEX(Cond_Probability!$A$6:$H$60,MATCH('Model 1_Train'!G13,Cond_Probability!$A$6:$A$60,0),7)</f>
        <v>0.77396021699819173</v>
      </c>
      <c r="O13">
        <f>Cond_Probability!$C$2</f>
        <v>0.61616161616161613</v>
      </c>
      <c r="P13" s="18">
        <f t="shared" si="0"/>
        <v>1.7085317749998023E-4</v>
      </c>
      <c r="Q13" s="18">
        <f t="shared" si="4"/>
        <v>11.786770743595214</v>
      </c>
      <c r="R13">
        <f>INDEX(Cond_Probability!$A$6:$H$60,MATCH('Model 1_Train'!A13,Cond_Probability!$A$6:$A$60,0),8)</f>
        <v>0.39710144927536234</v>
      </c>
      <c r="S13">
        <f>INDEX(Cond_Probability!$A$6:$H$60,MATCH('Model 1_Train'!B13,Cond_Probability!$A$6:$A$60,0),8)</f>
        <v>0.68023255813953487</v>
      </c>
      <c r="T13">
        <f>INDEX(Cond_Probability!$A$6:$H$60,MATCH('Model 1_Train'!C13,Cond_Probability!$A$6:$A$60,0),8)</f>
        <v>8.0924855491329481E-2</v>
      </c>
      <c r="U13">
        <f>INDEX(Cond_Probability!$A$6:$H$60,MATCH('Model 1_Train'!D13,Cond_Probability!$A$6:$A$60,0),8)</f>
        <v>0.61337209302325579</v>
      </c>
      <c r="V13">
        <f>INDEX(Cond_Probability!$A$6:$H$60,MATCH('Model 1_Train'!E13,Cond_Probability!$A$6:$A$60,0),8)</f>
        <v>0.68023255813953487</v>
      </c>
      <c r="W13">
        <f>INDEX(Cond_Probability!$A$6:$H$60,MATCH('Model 1_Train'!F13,Cond_Probability!$A$6:$A$60,0),8)</f>
        <v>0.57971014492753625</v>
      </c>
      <c r="X13">
        <f>INDEX(Cond_Probability!$A$6:$H$60,MATCH('Model 1_Train'!G13,Cond_Probability!$A$6:$A$60,0),8)</f>
        <v>0.63005780346820806</v>
      </c>
      <c r="Y13">
        <f>Cond_Probability!$C$3</f>
        <v>0.38383838383838381</v>
      </c>
      <c r="Z13" s="18">
        <f t="shared" si="1"/>
        <v>1.2786802122354544E-3</v>
      </c>
      <c r="AA13" s="18">
        <f t="shared" si="2"/>
        <v>88.213229256404787</v>
      </c>
      <c r="AB13" t="str">
        <f t="shared" si="3"/>
        <v>Survive</v>
      </c>
      <c r="AC13" s="2" t="s">
        <v>1</v>
      </c>
    </row>
    <row r="14" spans="1:29" x14ac:dyDescent="0.3">
      <c r="A14" s="1" t="s">
        <v>1236</v>
      </c>
      <c r="B14" s="1" t="s">
        <v>13</v>
      </c>
      <c r="C14" s="1" t="s">
        <v>1242</v>
      </c>
      <c r="D14" s="1" t="s">
        <v>1244</v>
      </c>
      <c r="E14" s="1" t="s">
        <v>1246</v>
      </c>
      <c r="F14" s="1" t="s">
        <v>1228</v>
      </c>
      <c r="G14" t="s">
        <v>1253</v>
      </c>
      <c r="H14">
        <f>INDEX(Cond_Probability!$A$6:$H$60,MATCH('Model 1_Train'!A14,Cond_Probability!$A$6:$A$60,0),7)</f>
        <v>0.67572463768115942</v>
      </c>
      <c r="I14">
        <f>INDEX(Cond_Probability!$A$6:$H$60,MATCH('Model 1_Train'!B14,Cond_Probability!$A$6:$A$60,0),7)</f>
        <v>0.85117967332123412</v>
      </c>
      <c r="J14">
        <f>INDEX(Cond_Probability!$A$6:$H$60,MATCH('Model 1_Train'!C14,Cond_Probability!$A$6:$A$60,0),7)</f>
        <v>0.51356238698010848</v>
      </c>
      <c r="K14">
        <f>INDEX(Cond_Probability!$A$6:$H$60,MATCH('Model 1_Train'!D14,Cond_Probability!$A$6:$A$60,0),7)</f>
        <v>0.72413793103448276</v>
      </c>
      <c r="L14">
        <f>INDEX(Cond_Probability!$A$6:$H$60,MATCH('Model 1_Train'!E14,Cond_Probability!$A$6:$A$60,0),7)</f>
        <v>0.80943738656987296</v>
      </c>
      <c r="M14">
        <f>INDEX(Cond_Probability!$A$6:$H$60,MATCH('Model 1_Train'!F14,Cond_Probability!$A$6:$A$60,0),7)</f>
        <v>0.4891304347826087</v>
      </c>
      <c r="N14">
        <f>INDEX(Cond_Probability!$A$6:$H$60,MATCH('Model 1_Train'!G14,Cond_Probability!$A$6:$A$60,0),7)</f>
        <v>0.77396021699819173</v>
      </c>
      <c r="O14">
        <f>Cond_Probability!$C$2</f>
        <v>0.61616161616161613</v>
      </c>
      <c r="P14" s="18">
        <f t="shared" si="0"/>
        <v>4.038561752409902E-2</v>
      </c>
      <c r="Q14" s="18">
        <f t="shared" si="4"/>
        <v>96.975714257681219</v>
      </c>
      <c r="R14">
        <f>INDEX(Cond_Probability!$A$6:$H$60,MATCH('Model 1_Train'!A14,Cond_Probability!$A$6:$A$60,0),8)</f>
        <v>0.34782608695652173</v>
      </c>
      <c r="S14">
        <f>INDEX(Cond_Probability!$A$6:$H$60,MATCH('Model 1_Train'!B14,Cond_Probability!$A$6:$A$60,0),8)</f>
        <v>0.31976744186046513</v>
      </c>
      <c r="T14">
        <f>INDEX(Cond_Probability!$A$6:$H$60,MATCH('Model 1_Train'!C14,Cond_Probability!$A$6:$A$60,0),8)</f>
        <v>0.56936416184971095</v>
      </c>
      <c r="U14">
        <f>INDEX(Cond_Probability!$A$6:$H$60,MATCH('Model 1_Train'!D14,Cond_Probability!$A$6:$A$60,0),8)</f>
        <v>0.61337209302325579</v>
      </c>
      <c r="V14">
        <f>INDEX(Cond_Probability!$A$6:$H$60,MATCH('Model 1_Train'!E14,Cond_Probability!$A$6:$A$60,0),8)</f>
        <v>0.68023255813953487</v>
      </c>
      <c r="W14">
        <f>INDEX(Cond_Probability!$A$6:$H$60,MATCH('Model 1_Train'!F14,Cond_Probability!$A$6:$A$60,0),8)</f>
        <v>0.19710144927536233</v>
      </c>
      <c r="X14">
        <f>INDEX(Cond_Probability!$A$6:$H$60,MATCH('Model 1_Train'!G14,Cond_Probability!$A$6:$A$60,0),8)</f>
        <v>0.63005780346820806</v>
      </c>
      <c r="Y14">
        <f>Cond_Probability!$C$3</f>
        <v>0.38383838383838381</v>
      </c>
      <c r="Z14" s="18">
        <f t="shared" si="1"/>
        <v>1.2594663334815088E-3</v>
      </c>
      <c r="AA14" s="18">
        <f t="shared" si="2"/>
        <v>3.0242857423187814</v>
      </c>
      <c r="AB14" t="str">
        <f t="shared" si="3"/>
        <v>Won't Survive</v>
      </c>
      <c r="AC14" s="2" t="s">
        <v>1230</v>
      </c>
    </row>
    <row r="15" spans="1:29" x14ac:dyDescent="0.3">
      <c r="A15" s="1" t="s">
        <v>1236</v>
      </c>
      <c r="B15" s="1" t="s">
        <v>13</v>
      </c>
      <c r="C15" s="1" t="s">
        <v>1240</v>
      </c>
      <c r="D15" s="1" t="s">
        <v>1243</v>
      </c>
      <c r="E15" s="1" t="s">
        <v>1245</v>
      </c>
      <c r="F15" s="1" t="s">
        <v>1248</v>
      </c>
      <c r="G15" t="s">
        <v>1253</v>
      </c>
      <c r="H15">
        <f>INDEX(Cond_Probability!$A$6:$H$60,MATCH('Model 1_Train'!A15,Cond_Probability!$A$6:$A$60,0),7)</f>
        <v>0.67572463768115942</v>
      </c>
      <c r="I15">
        <f>INDEX(Cond_Probability!$A$6:$H$60,MATCH('Model 1_Train'!B15,Cond_Probability!$A$6:$A$60,0),7)</f>
        <v>0.85117967332123412</v>
      </c>
      <c r="J15">
        <f>INDEX(Cond_Probability!$A$6:$H$60,MATCH('Model 1_Train'!C15,Cond_Probability!$A$6:$A$60,0),7)</f>
        <v>0.17179023508137431</v>
      </c>
      <c r="K15">
        <f>INDEX(Cond_Probability!$A$6:$H$60,MATCH('Model 1_Train'!D15,Cond_Probability!$A$6:$A$60,0),7)</f>
        <v>0.27586206896551724</v>
      </c>
      <c r="L15">
        <f>INDEX(Cond_Probability!$A$6:$H$60,MATCH('Model 1_Train'!E15,Cond_Probability!$A$6:$A$60,0),7)</f>
        <v>0.19056261343012704</v>
      </c>
      <c r="M15">
        <f>INDEX(Cond_Probability!$A$6:$H$60,MATCH('Model 1_Train'!F15,Cond_Probability!$A$6:$A$60,0),7)</f>
        <v>0.32246376811594202</v>
      </c>
      <c r="N15">
        <f>INDEX(Cond_Probability!$A$6:$H$60,MATCH('Model 1_Train'!G15,Cond_Probability!$A$6:$A$60,0),7)</f>
        <v>0.77396021699819173</v>
      </c>
      <c r="O15">
        <f>Cond_Probability!$C$2</f>
        <v>0.61616161616161613</v>
      </c>
      <c r="P15" s="18">
        <f t="shared" si="0"/>
        <v>7.9875458469595196E-4</v>
      </c>
      <c r="Q15" s="18">
        <f t="shared" si="4"/>
        <v>67.827299896124529</v>
      </c>
      <c r="R15">
        <f>INDEX(Cond_Probability!$A$6:$H$60,MATCH('Model 1_Train'!A15,Cond_Probability!$A$6:$A$60,0),8)</f>
        <v>0.34782608695652173</v>
      </c>
      <c r="S15">
        <f>INDEX(Cond_Probability!$A$6:$H$60,MATCH('Model 1_Train'!B15,Cond_Probability!$A$6:$A$60,0),8)</f>
        <v>0.31976744186046513</v>
      </c>
      <c r="T15">
        <f>INDEX(Cond_Probability!$A$6:$H$60,MATCH('Model 1_Train'!C15,Cond_Probability!$A$6:$A$60,0),8)</f>
        <v>0.19653179190751446</v>
      </c>
      <c r="U15">
        <f>INDEX(Cond_Probability!$A$6:$H$60,MATCH('Model 1_Train'!D15,Cond_Probability!$A$6:$A$60,0),8)</f>
        <v>0.38662790697674421</v>
      </c>
      <c r="V15">
        <f>INDEX(Cond_Probability!$A$6:$H$60,MATCH('Model 1_Train'!E15,Cond_Probability!$A$6:$A$60,0),8)</f>
        <v>0.31976744186046513</v>
      </c>
      <c r="W15">
        <f>INDEX(Cond_Probability!$A$6:$H$60,MATCH('Model 1_Train'!F15,Cond_Probability!$A$6:$A$60,0),8)</f>
        <v>0.57971014492753625</v>
      </c>
      <c r="X15">
        <f>INDEX(Cond_Probability!$A$6:$H$60,MATCH('Model 1_Train'!G15,Cond_Probability!$A$6:$A$60,0),8)</f>
        <v>0.63005780346820806</v>
      </c>
      <c r="Y15">
        <f>Cond_Probability!$C$3</f>
        <v>0.38383838383838381</v>
      </c>
      <c r="Z15" s="18">
        <f t="shared" si="1"/>
        <v>3.7887534590606321E-4</v>
      </c>
      <c r="AA15" s="18">
        <f t="shared" si="2"/>
        <v>32.172700103875471</v>
      </c>
      <c r="AB15" t="str">
        <f t="shared" si="3"/>
        <v>Won't Survive</v>
      </c>
      <c r="AC15" s="2" t="s">
        <v>1230</v>
      </c>
    </row>
    <row r="16" spans="1:29" x14ac:dyDescent="0.3">
      <c r="A16" s="1" t="s">
        <v>1236</v>
      </c>
      <c r="B16" s="1" t="s">
        <v>17</v>
      </c>
      <c r="C16" s="1" t="s">
        <v>1242</v>
      </c>
      <c r="D16" s="1" t="s">
        <v>1244</v>
      </c>
      <c r="E16" s="1" t="s">
        <v>1246</v>
      </c>
      <c r="F16" s="1" t="s">
        <v>1228</v>
      </c>
      <c r="G16" t="s">
        <v>1253</v>
      </c>
      <c r="H16">
        <f>INDEX(Cond_Probability!$A$6:$H$60,MATCH('Model 1_Train'!A16,Cond_Probability!$A$6:$A$60,0),7)</f>
        <v>0.67572463768115942</v>
      </c>
      <c r="I16">
        <f>INDEX(Cond_Probability!$A$6:$H$60,MATCH('Model 1_Train'!B16,Cond_Probability!$A$6:$A$60,0),7)</f>
        <v>0.14882032667876588</v>
      </c>
      <c r="J16">
        <f>INDEX(Cond_Probability!$A$6:$H$60,MATCH('Model 1_Train'!C16,Cond_Probability!$A$6:$A$60,0),7)</f>
        <v>0.51356238698010848</v>
      </c>
      <c r="K16">
        <f>INDEX(Cond_Probability!$A$6:$H$60,MATCH('Model 1_Train'!D16,Cond_Probability!$A$6:$A$60,0),7)</f>
        <v>0.72413793103448276</v>
      </c>
      <c r="L16">
        <f>INDEX(Cond_Probability!$A$6:$H$60,MATCH('Model 1_Train'!E16,Cond_Probability!$A$6:$A$60,0),7)</f>
        <v>0.80943738656987296</v>
      </c>
      <c r="M16">
        <f>INDEX(Cond_Probability!$A$6:$H$60,MATCH('Model 1_Train'!F16,Cond_Probability!$A$6:$A$60,0),7)</f>
        <v>0.4891304347826087</v>
      </c>
      <c r="N16">
        <f>INDEX(Cond_Probability!$A$6:$H$60,MATCH('Model 1_Train'!G16,Cond_Probability!$A$6:$A$60,0),7)</f>
        <v>0.77396021699819173</v>
      </c>
      <c r="O16">
        <f>Cond_Probability!$C$2</f>
        <v>0.61616161616161613</v>
      </c>
      <c r="P16" s="18">
        <f t="shared" si="0"/>
        <v>7.0610248123158196E-3</v>
      </c>
      <c r="Q16" s="18">
        <f t="shared" si="4"/>
        <v>72.493236791213661</v>
      </c>
      <c r="R16">
        <f>INDEX(Cond_Probability!$A$6:$H$60,MATCH('Model 1_Train'!A16,Cond_Probability!$A$6:$A$60,0),8)</f>
        <v>0.34782608695652173</v>
      </c>
      <c r="S16">
        <f>INDEX(Cond_Probability!$A$6:$H$60,MATCH('Model 1_Train'!B16,Cond_Probability!$A$6:$A$60,0),8)</f>
        <v>0.68023255813953487</v>
      </c>
      <c r="T16">
        <f>INDEX(Cond_Probability!$A$6:$H$60,MATCH('Model 1_Train'!C16,Cond_Probability!$A$6:$A$60,0),8)</f>
        <v>0.56936416184971095</v>
      </c>
      <c r="U16">
        <f>INDEX(Cond_Probability!$A$6:$H$60,MATCH('Model 1_Train'!D16,Cond_Probability!$A$6:$A$60,0),8)</f>
        <v>0.61337209302325579</v>
      </c>
      <c r="V16">
        <f>INDEX(Cond_Probability!$A$6:$H$60,MATCH('Model 1_Train'!E16,Cond_Probability!$A$6:$A$60,0),8)</f>
        <v>0.68023255813953487</v>
      </c>
      <c r="W16">
        <f>INDEX(Cond_Probability!$A$6:$H$60,MATCH('Model 1_Train'!F16,Cond_Probability!$A$6:$A$60,0),8)</f>
        <v>0.19710144927536233</v>
      </c>
      <c r="X16">
        <f>INDEX(Cond_Probability!$A$6:$H$60,MATCH('Model 1_Train'!G16,Cond_Probability!$A$6:$A$60,0),8)</f>
        <v>0.63005780346820806</v>
      </c>
      <c r="Y16">
        <f>Cond_Probability!$C$3</f>
        <v>0.38383838383838381</v>
      </c>
      <c r="Z16" s="18">
        <f t="shared" si="1"/>
        <v>2.679228382133391E-3</v>
      </c>
      <c r="AA16" s="18">
        <f t="shared" si="2"/>
        <v>27.506763208786339</v>
      </c>
      <c r="AB16" t="str">
        <f t="shared" si="3"/>
        <v>Won't Survive</v>
      </c>
      <c r="AC16" s="2" t="s">
        <v>1230</v>
      </c>
    </row>
    <row r="17" spans="1:29" x14ac:dyDescent="0.3">
      <c r="A17" s="1" t="s">
        <v>1235</v>
      </c>
      <c r="B17" s="1" t="s">
        <v>17</v>
      </c>
      <c r="C17" s="1" t="s">
        <v>1239</v>
      </c>
      <c r="D17" s="1" t="s">
        <v>1244</v>
      </c>
      <c r="E17" s="1" t="s">
        <v>1246</v>
      </c>
      <c r="F17" s="1" t="s">
        <v>1247</v>
      </c>
      <c r="G17" t="s">
        <v>1253</v>
      </c>
      <c r="H17">
        <f>INDEX(Cond_Probability!$A$6:$H$60,MATCH('Model 1_Train'!A17,Cond_Probability!$A$6:$A$60,0),7)</f>
        <v>0.17753623188405798</v>
      </c>
      <c r="I17">
        <f>INDEX(Cond_Probability!$A$6:$H$60,MATCH('Model 1_Train'!B17,Cond_Probability!$A$6:$A$60,0),7)</f>
        <v>0.14882032667876588</v>
      </c>
      <c r="J17">
        <f>INDEX(Cond_Probability!$A$6:$H$60,MATCH('Model 1_Train'!C17,Cond_Probability!$A$6:$A$60,0),7)</f>
        <v>8.6799276672694395E-2</v>
      </c>
      <c r="K17">
        <f>INDEX(Cond_Probability!$A$6:$H$60,MATCH('Model 1_Train'!D17,Cond_Probability!$A$6:$A$60,0),7)</f>
        <v>0.72413793103448276</v>
      </c>
      <c r="L17">
        <f>INDEX(Cond_Probability!$A$6:$H$60,MATCH('Model 1_Train'!E17,Cond_Probability!$A$6:$A$60,0),7)</f>
        <v>0.80943738656987296</v>
      </c>
      <c r="M17">
        <f>INDEX(Cond_Probability!$A$6:$H$60,MATCH('Model 1_Train'!F17,Cond_Probability!$A$6:$A$60,0),7)</f>
        <v>0.18840579710144928</v>
      </c>
      <c r="N17">
        <f>INDEX(Cond_Probability!$A$6:$H$60,MATCH('Model 1_Train'!G17,Cond_Probability!$A$6:$A$60,0),7)</f>
        <v>0.77396021699819173</v>
      </c>
      <c r="O17">
        <f>Cond_Probability!$C$2</f>
        <v>0.61616161616161613</v>
      </c>
      <c r="P17" s="18">
        <f t="shared" si="0"/>
        <v>1.2077511340545143E-4</v>
      </c>
      <c r="Q17" s="18">
        <f t="shared" si="4"/>
        <v>27.637844545250871</v>
      </c>
      <c r="R17">
        <f>INDEX(Cond_Probability!$A$6:$H$60,MATCH('Model 1_Train'!A17,Cond_Probability!$A$6:$A$60,0),8)</f>
        <v>0.25507246376811593</v>
      </c>
      <c r="S17">
        <f>INDEX(Cond_Probability!$A$6:$H$60,MATCH('Model 1_Train'!B17,Cond_Probability!$A$6:$A$60,0),8)</f>
        <v>0.68023255813953487</v>
      </c>
      <c r="T17">
        <f>INDEX(Cond_Probability!$A$6:$H$60,MATCH('Model 1_Train'!C17,Cond_Probability!$A$6:$A$60,0),8)</f>
        <v>8.0924855491329481E-2</v>
      </c>
      <c r="U17">
        <f>INDEX(Cond_Probability!$A$6:$H$60,MATCH('Model 1_Train'!D17,Cond_Probability!$A$6:$A$60,0),8)</f>
        <v>0.61337209302325579</v>
      </c>
      <c r="V17">
        <f>INDEX(Cond_Probability!$A$6:$H$60,MATCH('Model 1_Train'!E17,Cond_Probability!$A$6:$A$60,0),8)</f>
        <v>0.68023255813953487</v>
      </c>
      <c r="W17">
        <f>INDEX(Cond_Probability!$A$6:$H$60,MATCH('Model 1_Train'!F17,Cond_Probability!$A$6:$A$60,0),8)</f>
        <v>0.22318840579710145</v>
      </c>
      <c r="X17">
        <f>INDEX(Cond_Probability!$A$6:$H$60,MATCH('Model 1_Train'!G17,Cond_Probability!$A$6:$A$60,0),8)</f>
        <v>0.63005780346820806</v>
      </c>
      <c r="Y17">
        <f>Cond_Probability!$C$3</f>
        <v>0.38383838383838381</v>
      </c>
      <c r="Z17" s="18">
        <f t="shared" si="1"/>
        <v>3.1621668314260728E-4</v>
      </c>
      <c r="AA17" s="18">
        <f t="shared" si="2"/>
        <v>72.362155454749129</v>
      </c>
      <c r="AB17" t="str">
        <f t="shared" si="3"/>
        <v>Survive</v>
      </c>
      <c r="AC17" s="2" t="s">
        <v>1</v>
      </c>
    </row>
    <row r="18" spans="1:29" x14ac:dyDescent="0.3">
      <c r="A18" s="1" t="s">
        <v>1236</v>
      </c>
      <c r="B18" s="1" t="s">
        <v>13</v>
      </c>
      <c r="C18" s="1" t="s">
        <v>1242</v>
      </c>
      <c r="D18" s="1" t="s">
        <v>1243</v>
      </c>
      <c r="E18" s="1" t="s">
        <v>1245</v>
      </c>
      <c r="F18" s="1" t="s">
        <v>1248</v>
      </c>
      <c r="G18" t="s">
        <v>1252</v>
      </c>
      <c r="H18">
        <f>INDEX(Cond_Probability!$A$6:$H$60,MATCH('Model 1_Train'!A18,Cond_Probability!$A$6:$A$60,0),7)</f>
        <v>0.67572463768115942</v>
      </c>
      <c r="I18">
        <f>INDEX(Cond_Probability!$A$6:$H$60,MATCH('Model 1_Train'!B18,Cond_Probability!$A$6:$A$60,0),7)</f>
        <v>0.85117967332123412</v>
      </c>
      <c r="J18">
        <f>INDEX(Cond_Probability!$A$6:$H$60,MATCH('Model 1_Train'!C18,Cond_Probability!$A$6:$A$60,0),7)</f>
        <v>0.51356238698010848</v>
      </c>
      <c r="K18">
        <f>INDEX(Cond_Probability!$A$6:$H$60,MATCH('Model 1_Train'!D18,Cond_Probability!$A$6:$A$60,0),7)</f>
        <v>0.27586206896551724</v>
      </c>
      <c r="L18">
        <f>INDEX(Cond_Probability!$A$6:$H$60,MATCH('Model 1_Train'!E18,Cond_Probability!$A$6:$A$60,0),7)</f>
        <v>0.19056261343012704</v>
      </c>
      <c r="M18">
        <f>INDEX(Cond_Probability!$A$6:$H$60,MATCH('Model 1_Train'!F18,Cond_Probability!$A$6:$A$60,0),7)</f>
        <v>0.32246376811594202</v>
      </c>
      <c r="N18">
        <f>INDEX(Cond_Probability!$A$6:$H$60,MATCH('Model 1_Train'!G18,Cond_Probability!$A$6:$A$60,0),7)</f>
        <v>8.6799276672694395E-2</v>
      </c>
      <c r="O18">
        <f>Cond_Probability!$C$2</f>
        <v>0.61616161616161613</v>
      </c>
      <c r="P18" s="18">
        <f t="shared" si="0"/>
        <v>2.6779691339338946E-4</v>
      </c>
      <c r="Q18" s="18">
        <f t="shared" si="4"/>
        <v>63.177368329631392</v>
      </c>
      <c r="R18">
        <f>INDEX(Cond_Probability!$A$6:$H$60,MATCH('Model 1_Train'!A18,Cond_Probability!$A$6:$A$60,0),8)</f>
        <v>0.34782608695652173</v>
      </c>
      <c r="S18">
        <f>INDEX(Cond_Probability!$A$6:$H$60,MATCH('Model 1_Train'!B18,Cond_Probability!$A$6:$A$60,0),8)</f>
        <v>0.31976744186046513</v>
      </c>
      <c r="T18">
        <f>INDEX(Cond_Probability!$A$6:$H$60,MATCH('Model 1_Train'!C18,Cond_Probability!$A$6:$A$60,0),8)</f>
        <v>0.56936416184971095</v>
      </c>
      <c r="U18">
        <f>INDEX(Cond_Probability!$A$6:$H$60,MATCH('Model 1_Train'!D18,Cond_Probability!$A$6:$A$60,0),8)</f>
        <v>0.38662790697674421</v>
      </c>
      <c r="V18">
        <f>INDEX(Cond_Probability!$A$6:$H$60,MATCH('Model 1_Train'!E18,Cond_Probability!$A$6:$A$60,0),8)</f>
        <v>0.31976744186046513</v>
      </c>
      <c r="W18">
        <f>INDEX(Cond_Probability!$A$6:$H$60,MATCH('Model 1_Train'!F18,Cond_Probability!$A$6:$A$60,0),8)</f>
        <v>0.57971014492753625</v>
      </c>
      <c r="X18">
        <f>INDEX(Cond_Probability!$A$6:$H$60,MATCH('Model 1_Train'!G18,Cond_Probability!$A$6:$A$60,0),8)</f>
        <v>8.9595375722543349E-2</v>
      </c>
      <c r="Y18">
        <f>Cond_Probability!$C$3</f>
        <v>0.38383838383838381</v>
      </c>
      <c r="Z18" s="18">
        <f t="shared" si="1"/>
        <v>1.5608417009230492E-4</v>
      </c>
      <c r="AA18" s="18">
        <f t="shared" si="2"/>
        <v>36.822631670368608</v>
      </c>
      <c r="AB18" t="str">
        <f t="shared" si="3"/>
        <v>Won't Survive</v>
      </c>
      <c r="AC18" s="2" t="s">
        <v>1230</v>
      </c>
    </row>
    <row r="19" spans="1:29" x14ac:dyDescent="0.3">
      <c r="A19" s="1" t="s">
        <v>1235</v>
      </c>
      <c r="B19" s="1" t="s">
        <v>13</v>
      </c>
      <c r="C19" s="1" t="s">
        <v>1241</v>
      </c>
      <c r="D19" s="1" t="s">
        <v>1244</v>
      </c>
      <c r="E19" s="1" t="s">
        <v>1246</v>
      </c>
      <c r="F19" s="1" t="s">
        <v>1247</v>
      </c>
      <c r="G19" t="s">
        <v>1253</v>
      </c>
      <c r="H19">
        <f>INDEX(Cond_Probability!$A$6:$H$60,MATCH('Model 1_Train'!A19,Cond_Probability!$A$6:$A$60,0),7)</f>
        <v>0.17753623188405798</v>
      </c>
      <c r="I19">
        <f>INDEX(Cond_Probability!$A$6:$H$60,MATCH('Model 1_Train'!B19,Cond_Probability!$A$6:$A$60,0),7)</f>
        <v>0.85117967332123412</v>
      </c>
      <c r="J19">
        <f>INDEX(Cond_Probability!$A$6:$H$60,MATCH('Model 1_Train'!C19,Cond_Probability!$A$6:$A$60,0),7)</f>
        <v>0.22784810126582278</v>
      </c>
      <c r="K19">
        <f>INDEX(Cond_Probability!$A$6:$H$60,MATCH('Model 1_Train'!D19,Cond_Probability!$A$6:$A$60,0),7)</f>
        <v>0.72413793103448276</v>
      </c>
      <c r="L19">
        <f>INDEX(Cond_Probability!$A$6:$H$60,MATCH('Model 1_Train'!E19,Cond_Probability!$A$6:$A$60,0),7)</f>
        <v>0.80943738656987296</v>
      </c>
      <c r="M19">
        <f>INDEX(Cond_Probability!$A$6:$H$60,MATCH('Model 1_Train'!F19,Cond_Probability!$A$6:$A$60,0),7)</f>
        <v>0.18840579710144928</v>
      </c>
      <c r="N19">
        <f>INDEX(Cond_Probability!$A$6:$H$60,MATCH('Model 1_Train'!G19,Cond_Probability!$A$6:$A$60,0),7)</f>
        <v>0.77396021699819173</v>
      </c>
      <c r="O19">
        <f>Cond_Probability!$C$2</f>
        <v>0.61616161616161613</v>
      </c>
      <c r="P19" s="18">
        <f t="shared" si="0"/>
        <v>1.8132836767230053E-3</v>
      </c>
      <c r="Q19" s="18">
        <f t="shared" si="4"/>
        <v>86.567186213554905</v>
      </c>
      <c r="R19">
        <f>INDEX(Cond_Probability!$A$6:$H$60,MATCH('Model 1_Train'!A19,Cond_Probability!$A$6:$A$60,0),8)</f>
        <v>0.25507246376811593</v>
      </c>
      <c r="S19">
        <f>INDEX(Cond_Probability!$A$6:$H$60,MATCH('Model 1_Train'!B19,Cond_Probability!$A$6:$A$60,0),8)</f>
        <v>0.31976744186046513</v>
      </c>
      <c r="T19">
        <f>INDEX(Cond_Probability!$A$6:$H$60,MATCH('Model 1_Train'!C19,Cond_Probability!$A$6:$A$60,0),8)</f>
        <v>0.15317919075144509</v>
      </c>
      <c r="U19">
        <f>INDEX(Cond_Probability!$A$6:$H$60,MATCH('Model 1_Train'!D19,Cond_Probability!$A$6:$A$60,0),8)</f>
        <v>0.61337209302325579</v>
      </c>
      <c r="V19">
        <f>INDEX(Cond_Probability!$A$6:$H$60,MATCH('Model 1_Train'!E19,Cond_Probability!$A$6:$A$60,0),8)</f>
        <v>0.68023255813953487</v>
      </c>
      <c r="W19">
        <f>INDEX(Cond_Probability!$A$6:$H$60,MATCH('Model 1_Train'!F19,Cond_Probability!$A$6:$A$60,0),8)</f>
        <v>0.22318840579710145</v>
      </c>
      <c r="X19">
        <f>INDEX(Cond_Probability!$A$6:$H$60,MATCH('Model 1_Train'!G19,Cond_Probability!$A$6:$A$60,0),8)</f>
        <v>0.63005780346820806</v>
      </c>
      <c r="Y19">
        <f>Cond_Probability!$C$3</f>
        <v>0.38383838383838381</v>
      </c>
      <c r="Z19" s="18">
        <f t="shared" si="1"/>
        <v>2.813710718439256E-4</v>
      </c>
      <c r="AA19" s="18">
        <f t="shared" si="2"/>
        <v>13.432813786445095</v>
      </c>
      <c r="AB19" t="str">
        <f t="shared" si="3"/>
        <v>Won't Survive</v>
      </c>
      <c r="AC19" s="2" t="s">
        <v>1</v>
      </c>
    </row>
    <row r="20" spans="1:29" x14ac:dyDescent="0.3">
      <c r="A20" s="1" t="s">
        <v>1236</v>
      </c>
      <c r="B20" s="1" t="s">
        <v>17</v>
      </c>
      <c r="C20" s="1" t="s">
        <v>1242</v>
      </c>
      <c r="D20" s="1" t="s">
        <v>1243</v>
      </c>
      <c r="E20" s="1" t="s">
        <v>1246</v>
      </c>
      <c r="F20" s="1" t="s">
        <v>1247</v>
      </c>
      <c r="G20" t="s">
        <v>1253</v>
      </c>
      <c r="H20">
        <f>INDEX(Cond_Probability!$A$6:$H$60,MATCH('Model 1_Train'!A20,Cond_Probability!$A$6:$A$60,0),7)</f>
        <v>0.67572463768115942</v>
      </c>
      <c r="I20">
        <f>INDEX(Cond_Probability!$A$6:$H$60,MATCH('Model 1_Train'!B20,Cond_Probability!$A$6:$A$60,0),7)</f>
        <v>0.14882032667876588</v>
      </c>
      <c r="J20">
        <f>INDEX(Cond_Probability!$A$6:$H$60,MATCH('Model 1_Train'!C20,Cond_Probability!$A$6:$A$60,0),7)</f>
        <v>0.51356238698010848</v>
      </c>
      <c r="K20">
        <f>INDEX(Cond_Probability!$A$6:$H$60,MATCH('Model 1_Train'!D20,Cond_Probability!$A$6:$A$60,0),7)</f>
        <v>0.27586206896551724</v>
      </c>
      <c r="L20">
        <f>INDEX(Cond_Probability!$A$6:$H$60,MATCH('Model 1_Train'!E20,Cond_Probability!$A$6:$A$60,0),7)</f>
        <v>0.80943738656987296</v>
      </c>
      <c r="M20">
        <f>INDEX(Cond_Probability!$A$6:$H$60,MATCH('Model 1_Train'!F20,Cond_Probability!$A$6:$A$60,0),7)</f>
        <v>0.18840579710144928</v>
      </c>
      <c r="N20">
        <f>INDEX(Cond_Probability!$A$6:$H$60,MATCH('Model 1_Train'!G20,Cond_Probability!$A$6:$A$60,0),7)</f>
        <v>0.77396021699819173</v>
      </c>
      <c r="O20">
        <f>Cond_Probability!$C$2</f>
        <v>0.61616161616161613</v>
      </c>
      <c r="P20" s="18">
        <f t="shared" si="0"/>
        <v>1.0361151047348788E-3</v>
      </c>
      <c r="Q20" s="18">
        <f t="shared" si="4"/>
        <v>35.141178649975807</v>
      </c>
      <c r="R20">
        <f>INDEX(Cond_Probability!$A$6:$H$60,MATCH('Model 1_Train'!A20,Cond_Probability!$A$6:$A$60,0),8)</f>
        <v>0.34782608695652173</v>
      </c>
      <c r="S20">
        <f>INDEX(Cond_Probability!$A$6:$H$60,MATCH('Model 1_Train'!B20,Cond_Probability!$A$6:$A$60,0),8)</f>
        <v>0.68023255813953487</v>
      </c>
      <c r="T20">
        <f>INDEX(Cond_Probability!$A$6:$H$60,MATCH('Model 1_Train'!C20,Cond_Probability!$A$6:$A$60,0),8)</f>
        <v>0.56936416184971095</v>
      </c>
      <c r="U20">
        <f>INDEX(Cond_Probability!$A$6:$H$60,MATCH('Model 1_Train'!D20,Cond_Probability!$A$6:$A$60,0),8)</f>
        <v>0.38662790697674421</v>
      </c>
      <c r="V20">
        <f>INDEX(Cond_Probability!$A$6:$H$60,MATCH('Model 1_Train'!E20,Cond_Probability!$A$6:$A$60,0),8)</f>
        <v>0.68023255813953487</v>
      </c>
      <c r="W20">
        <f>INDEX(Cond_Probability!$A$6:$H$60,MATCH('Model 1_Train'!F20,Cond_Probability!$A$6:$A$60,0),8)</f>
        <v>0.22318840579710145</v>
      </c>
      <c r="X20">
        <f>INDEX(Cond_Probability!$A$6:$H$60,MATCH('Model 1_Train'!G20,Cond_Probability!$A$6:$A$60,0),8)</f>
        <v>0.63005780346820806</v>
      </c>
      <c r="Y20">
        <f>Cond_Probability!$C$3</f>
        <v>0.38383838383838381</v>
      </c>
      <c r="Z20" s="18">
        <f t="shared" si="1"/>
        <v>1.9123207319088418E-3</v>
      </c>
      <c r="AA20" s="18">
        <f t="shared" si="2"/>
        <v>64.858821350024186</v>
      </c>
      <c r="AB20" t="str">
        <f t="shared" si="3"/>
        <v>Survive</v>
      </c>
      <c r="AC20" s="2" t="s">
        <v>1230</v>
      </c>
    </row>
    <row r="21" spans="1:29" x14ac:dyDescent="0.3">
      <c r="A21" s="1" t="s">
        <v>1236</v>
      </c>
      <c r="B21" s="1" t="s">
        <v>17</v>
      </c>
      <c r="C21" s="1" t="s">
        <v>1241</v>
      </c>
      <c r="D21" s="1" t="s">
        <v>1244</v>
      </c>
      <c r="E21" s="1" t="s">
        <v>1246</v>
      </c>
      <c r="F21" s="1" t="s">
        <v>1228</v>
      </c>
      <c r="G21" t="s">
        <v>1251</v>
      </c>
      <c r="H21">
        <f>INDEX(Cond_Probability!$A$6:$H$60,MATCH('Model 1_Train'!A21,Cond_Probability!$A$6:$A$60,0),7)</f>
        <v>0.67572463768115942</v>
      </c>
      <c r="I21">
        <f>INDEX(Cond_Probability!$A$6:$H$60,MATCH('Model 1_Train'!B21,Cond_Probability!$A$6:$A$60,0),7)</f>
        <v>0.14882032667876588</v>
      </c>
      <c r="J21">
        <f>INDEX(Cond_Probability!$A$6:$H$60,MATCH('Model 1_Train'!C21,Cond_Probability!$A$6:$A$60,0),7)</f>
        <v>0.22784810126582278</v>
      </c>
      <c r="K21">
        <f>INDEX(Cond_Probability!$A$6:$H$60,MATCH('Model 1_Train'!D21,Cond_Probability!$A$6:$A$60,0),7)</f>
        <v>0.72413793103448276</v>
      </c>
      <c r="L21">
        <f>INDEX(Cond_Probability!$A$6:$H$60,MATCH('Model 1_Train'!E21,Cond_Probability!$A$6:$A$60,0),7)</f>
        <v>0.80943738656987296</v>
      </c>
      <c r="M21">
        <f>INDEX(Cond_Probability!$A$6:$H$60,MATCH('Model 1_Train'!F21,Cond_Probability!$A$6:$A$60,0),7)</f>
        <v>0.4891304347826087</v>
      </c>
      <c r="N21">
        <f>INDEX(Cond_Probability!$A$6:$H$60,MATCH('Model 1_Train'!G21,Cond_Probability!$A$6:$A$60,0),7)</f>
        <v>0.13743218806509946</v>
      </c>
      <c r="O21">
        <f>Cond_Probability!$C$2</f>
        <v>0.61616161616161613</v>
      </c>
      <c r="P21" s="18">
        <f t="shared" si="0"/>
        <v>5.5627528631973383E-4</v>
      </c>
      <c r="Q21" s="18">
        <f t="shared" si="4"/>
        <v>64.154846584883558</v>
      </c>
      <c r="R21">
        <f>INDEX(Cond_Probability!$A$6:$H$60,MATCH('Model 1_Train'!A21,Cond_Probability!$A$6:$A$60,0),8)</f>
        <v>0.34782608695652173</v>
      </c>
      <c r="S21">
        <f>INDEX(Cond_Probability!$A$6:$H$60,MATCH('Model 1_Train'!B21,Cond_Probability!$A$6:$A$60,0),8)</f>
        <v>0.68023255813953487</v>
      </c>
      <c r="T21">
        <f>INDEX(Cond_Probability!$A$6:$H$60,MATCH('Model 1_Train'!C21,Cond_Probability!$A$6:$A$60,0),8)</f>
        <v>0.15317919075144509</v>
      </c>
      <c r="U21">
        <f>INDEX(Cond_Probability!$A$6:$H$60,MATCH('Model 1_Train'!D21,Cond_Probability!$A$6:$A$60,0),8)</f>
        <v>0.61337209302325579</v>
      </c>
      <c r="V21">
        <f>INDEX(Cond_Probability!$A$6:$H$60,MATCH('Model 1_Train'!E21,Cond_Probability!$A$6:$A$60,0),8)</f>
        <v>0.68023255813953487</v>
      </c>
      <c r="W21">
        <f>INDEX(Cond_Probability!$A$6:$H$60,MATCH('Model 1_Train'!F21,Cond_Probability!$A$6:$A$60,0),8)</f>
        <v>0.19710144927536233</v>
      </c>
      <c r="X21">
        <f>INDEX(Cond_Probability!$A$6:$H$60,MATCH('Model 1_Train'!G21,Cond_Probability!$A$6:$A$60,0),8)</f>
        <v>0.27167630057803466</v>
      </c>
      <c r="Y21">
        <f>Cond_Probability!$C$3</f>
        <v>0.38383838383838381</v>
      </c>
      <c r="Z21" s="18">
        <f t="shared" si="1"/>
        <v>3.1080696222671623E-4</v>
      </c>
      <c r="AA21" s="18">
        <f t="shared" si="2"/>
        <v>35.845153415116442</v>
      </c>
      <c r="AB21" t="str">
        <f t="shared" si="3"/>
        <v>Won't Survive</v>
      </c>
      <c r="AC21" s="2" t="s">
        <v>1</v>
      </c>
    </row>
    <row r="22" spans="1:29" x14ac:dyDescent="0.3">
      <c r="A22" s="1" t="s">
        <v>1235</v>
      </c>
      <c r="B22" s="1" t="s">
        <v>13</v>
      </c>
      <c r="C22" s="1" t="s">
        <v>1240</v>
      </c>
      <c r="D22" s="1" t="s">
        <v>1244</v>
      </c>
      <c r="E22" s="1" t="s">
        <v>1246</v>
      </c>
      <c r="F22" s="1" t="s">
        <v>1248</v>
      </c>
      <c r="G22" t="s">
        <v>1253</v>
      </c>
      <c r="H22">
        <f>INDEX(Cond_Probability!$A$6:$H$60,MATCH('Model 1_Train'!A22,Cond_Probability!$A$6:$A$60,0),7)</f>
        <v>0.17753623188405798</v>
      </c>
      <c r="I22">
        <f>INDEX(Cond_Probability!$A$6:$H$60,MATCH('Model 1_Train'!B22,Cond_Probability!$A$6:$A$60,0),7)</f>
        <v>0.85117967332123412</v>
      </c>
      <c r="J22">
        <f>INDEX(Cond_Probability!$A$6:$H$60,MATCH('Model 1_Train'!C22,Cond_Probability!$A$6:$A$60,0),7)</f>
        <v>0.17179023508137431</v>
      </c>
      <c r="K22">
        <f>INDEX(Cond_Probability!$A$6:$H$60,MATCH('Model 1_Train'!D22,Cond_Probability!$A$6:$A$60,0),7)</f>
        <v>0.72413793103448276</v>
      </c>
      <c r="L22">
        <f>INDEX(Cond_Probability!$A$6:$H$60,MATCH('Model 1_Train'!E22,Cond_Probability!$A$6:$A$60,0),7)</f>
        <v>0.80943738656987296</v>
      </c>
      <c r="M22">
        <f>INDEX(Cond_Probability!$A$6:$H$60,MATCH('Model 1_Train'!F22,Cond_Probability!$A$6:$A$60,0),7)</f>
        <v>0.32246376811594202</v>
      </c>
      <c r="N22">
        <f>INDEX(Cond_Probability!$A$6:$H$60,MATCH('Model 1_Train'!G22,Cond_Probability!$A$6:$A$60,0),7)</f>
        <v>0.77396021699819173</v>
      </c>
      <c r="O22">
        <f>Cond_Probability!$C$2</f>
        <v>0.61616161616161613</v>
      </c>
      <c r="P22" s="18">
        <f t="shared" si="0"/>
        <v>2.3399440608505811E-3</v>
      </c>
      <c r="Q22" s="18">
        <f t="shared" si="4"/>
        <v>71.391608030750106</v>
      </c>
      <c r="R22">
        <f>INDEX(Cond_Probability!$A$6:$H$60,MATCH('Model 1_Train'!A22,Cond_Probability!$A$6:$A$60,0),8)</f>
        <v>0.25507246376811593</v>
      </c>
      <c r="S22">
        <f>INDEX(Cond_Probability!$A$6:$H$60,MATCH('Model 1_Train'!B22,Cond_Probability!$A$6:$A$60,0),8)</f>
        <v>0.31976744186046513</v>
      </c>
      <c r="T22">
        <f>INDEX(Cond_Probability!$A$6:$H$60,MATCH('Model 1_Train'!C22,Cond_Probability!$A$6:$A$60,0),8)</f>
        <v>0.19653179190751446</v>
      </c>
      <c r="U22">
        <f>INDEX(Cond_Probability!$A$6:$H$60,MATCH('Model 1_Train'!D22,Cond_Probability!$A$6:$A$60,0),8)</f>
        <v>0.61337209302325579</v>
      </c>
      <c r="V22">
        <f>INDEX(Cond_Probability!$A$6:$H$60,MATCH('Model 1_Train'!E22,Cond_Probability!$A$6:$A$60,0),8)</f>
        <v>0.68023255813953487</v>
      </c>
      <c r="W22">
        <f>INDEX(Cond_Probability!$A$6:$H$60,MATCH('Model 1_Train'!F22,Cond_Probability!$A$6:$A$60,0),8)</f>
        <v>0.57971014492753625</v>
      </c>
      <c r="X22">
        <f>INDEX(Cond_Probability!$A$6:$H$60,MATCH('Model 1_Train'!G22,Cond_Probability!$A$6:$A$60,0),8)</f>
        <v>0.63005780346820806</v>
      </c>
      <c r="Y22">
        <f>Cond_Probability!$C$3</f>
        <v>0.38383838383838381</v>
      </c>
      <c r="Z22" s="18">
        <f t="shared" si="1"/>
        <v>9.3767375081533664E-4</v>
      </c>
      <c r="AA22" s="18">
        <f t="shared" si="2"/>
        <v>28.608391969249894</v>
      </c>
      <c r="AB22" t="str">
        <f t="shared" si="3"/>
        <v>Won't Survive</v>
      </c>
      <c r="AC22" s="2" t="s">
        <v>1230</v>
      </c>
    </row>
    <row r="23" spans="1:29" x14ac:dyDescent="0.3">
      <c r="A23" s="1" t="s">
        <v>1235</v>
      </c>
      <c r="B23" s="1" t="s">
        <v>13</v>
      </c>
      <c r="C23" s="1" t="s">
        <v>1242</v>
      </c>
      <c r="D23" s="1" t="s">
        <v>1244</v>
      </c>
      <c r="E23" s="1" t="s">
        <v>1246</v>
      </c>
      <c r="F23" s="1" t="s">
        <v>1247</v>
      </c>
      <c r="G23" t="s">
        <v>1253</v>
      </c>
      <c r="H23">
        <f>INDEX(Cond_Probability!$A$6:$H$60,MATCH('Model 1_Train'!A23,Cond_Probability!$A$6:$A$60,0),7)</f>
        <v>0.17753623188405798</v>
      </c>
      <c r="I23">
        <f>INDEX(Cond_Probability!$A$6:$H$60,MATCH('Model 1_Train'!B23,Cond_Probability!$A$6:$A$60,0),7)</f>
        <v>0.85117967332123412</v>
      </c>
      <c r="J23">
        <f>INDEX(Cond_Probability!$A$6:$H$60,MATCH('Model 1_Train'!C23,Cond_Probability!$A$6:$A$60,0),7)</f>
        <v>0.51356238698010848</v>
      </c>
      <c r="K23">
        <f>INDEX(Cond_Probability!$A$6:$H$60,MATCH('Model 1_Train'!D23,Cond_Probability!$A$6:$A$60,0),7)</f>
        <v>0.72413793103448276</v>
      </c>
      <c r="L23">
        <f>INDEX(Cond_Probability!$A$6:$H$60,MATCH('Model 1_Train'!E23,Cond_Probability!$A$6:$A$60,0),7)</f>
        <v>0.80943738656987296</v>
      </c>
      <c r="M23">
        <f>INDEX(Cond_Probability!$A$6:$H$60,MATCH('Model 1_Train'!F23,Cond_Probability!$A$6:$A$60,0),7)</f>
        <v>0.18840579710144928</v>
      </c>
      <c r="N23">
        <f>INDEX(Cond_Probability!$A$6:$H$60,MATCH('Model 1_Train'!G23,Cond_Probability!$A$6:$A$60,0),7)</f>
        <v>0.77396021699819173</v>
      </c>
      <c r="O23">
        <f>Cond_Probability!$C$2</f>
        <v>0.61616161616161613</v>
      </c>
      <c r="P23" s="18">
        <f t="shared" si="0"/>
        <v>4.0870838427724881E-3</v>
      </c>
      <c r="Q23" s="18">
        <f t="shared" si="4"/>
        <v>79.624698066682527</v>
      </c>
      <c r="R23">
        <f>INDEX(Cond_Probability!$A$6:$H$60,MATCH('Model 1_Train'!A23,Cond_Probability!$A$6:$A$60,0),8)</f>
        <v>0.25507246376811593</v>
      </c>
      <c r="S23">
        <f>INDEX(Cond_Probability!$A$6:$H$60,MATCH('Model 1_Train'!B23,Cond_Probability!$A$6:$A$60,0),8)</f>
        <v>0.31976744186046513</v>
      </c>
      <c r="T23">
        <f>INDEX(Cond_Probability!$A$6:$H$60,MATCH('Model 1_Train'!C23,Cond_Probability!$A$6:$A$60,0),8)</f>
        <v>0.56936416184971095</v>
      </c>
      <c r="U23">
        <f>INDEX(Cond_Probability!$A$6:$H$60,MATCH('Model 1_Train'!D23,Cond_Probability!$A$6:$A$60,0),8)</f>
        <v>0.61337209302325579</v>
      </c>
      <c r="V23">
        <f>INDEX(Cond_Probability!$A$6:$H$60,MATCH('Model 1_Train'!E23,Cond_Probability!$A$6:$A$60,0),8)</f>
        <v>0.68023255813953487</v>
      </c>
      <c r="W23">
        <f>INDEX(Cond_Probability!$A$6:$H$60,MATCH('Model 1_Train'!F23,Cond_Probability!$A$6:$A$60,0),8)</f>
        <v>0.22318840579710145</v>
      </c>
      <c r="X23">
        <f>INDEX(Cond_Probability!$A$6:$H$60,MATCH('Model 1_Train'!G23,Cond_Probability!$A$6:$A$60,0),8)</f>
        <v>0.63005780346820806</v>
      </c>
      <c r="Y23">
        <f>Cond_Probability!$C$3</f>
        <v>0.38383838383838381</v>
      </c>
      <c r="Z23" s="18">
        <f t="shared" si="1"/>
        <v>1.0458509651557232E-3</v>
      </c>
      <c r="AA23" s="18">
        <f t="shared" si="2"/>
        <v>20.375301933317473</v>
      </c>
      <c r="AB23" t="str">
        <f t="shared" si="3"/>
        <v>Won't Survive</v>
      </c>
      <c r="AC23" s="2" t="s">
        <v>1</v>
      </c>
    </row>
    <row r="24" spans="1:29" x14ac:dyDescent="0.3">
      <c r="A24" s="1" t="s">
        <v>1236</v>
      </c>
      <c r="B24" s="1" t="s">
        <v>17</v>
      </c>
      <c r="C24" s="1" t="s">
        <v>1242</v>
      </c>
      <c r="D24" s="1" t="s">
        <v>1244</v>
      </c>
      <c r="E24" s="1" t="s">
        <v>1246</v>
      </c>
      <c r="F24" s="1" t="s">
        <v>1228</v>
      </c>
      <c r="G24" t="s">
        <v>1252</v>
      </c>
      <c r="H24">
        <f>INDEX(Cond_Probability!$A$6:$H$60,MATCH('Model 1_Train'!A24,Cond_Probability!$A$6:$A$60,0),7)</f>
        <v>0.67572463768115942</v>
      </c>
      <c r="I24">
        <f>INDEX(Cond_Probability!$A$6:$H$60,MATCH('Model 1_Train'!B24,Cond_Probability!$A$6:$A$60,0),7)</f>
        <v>0.14882032667876588</v>
      </c>
      <c r="J24">
        <f>INDEX(Cond_Probability!$A$6:$H$60,MATCH('Model 1_Train'!C24,Cond_Probability!$A$6:$A$60,0),7)</f>
        <v>0.51356238698010848</v>
      </c>
      <c r="K24">
        <f>INDEX(Cond_Probability!$A$6:$H$60,MATCH('Model 1_Train'!D24,Cond_Probability!$A$6:$A$60,0),7)</f>
        <v>0.72413793103448276</v>
      </c>
      <c r="L24">
        <f>INDEX(Cond_Probability!$A$6:$H$60,MATCH('Model 1_Train'!E24,Cond_Probability!$A$6:$A$60,0),7)</f>
        <v>0.80943738656987296</v>
      </c>
      <c r="M24">
        <f>INDEX(Cond_Probability!$A$6:$H$60,MATCH('Model 1_Train'!F24,Cond_Probability!$A$6:$A$60,0),7)</f>
        <v>0.4891304347826087</v>
      </c>
      <c r="N24">
        <f>INDEX(Cond_Probability!$A$6:$H$60,MATCH('Model 1_Train'!G24,Cond_Probability!$A$6:$A$60,0),7)</f>
        <v>8.6799276672694395E-2</v>
      </c>
      <c r="O24">
        <f>Cond_Probability!$C$2</f>
        <v>0.61616161616161613</v>
      </c>
      <c r="P24" s="18">
        <f t="shared" si="0"/>
        <v>7.9189063315691422E-4</v>
      </c>
      <c r="Q24" s="18">
        <f t="shared" si="4"/>
        <v>67.516659922795156</v>
      </c>
      <c r="R24">
        <f>INDEX(Cond_Probability!$A$6:$H$60,MATCH('Model 1_Train'!A24,Cond_Probability!$A$6:$A$60,0),8)</f>
        <v>0.34782608695652173</v>
      </c>
      <c r="S24">
        <f>INDEX(Cond_Probability!$A$6:$H$60,MATCH('Model 1_Train'!B24,Cond_Probability!$A$6:$A$60,0),8)</f>
        <v>0.68023255813953487</v>
      </c>
      <c r="T24">
        <f>INDEX(Cond_Probability!$A$6:$H$60,MATCH('Model 1_Train'!C24,Cond_Probability!$A$6:$A$60,0),8)</f>
        <v>0.56936416184971095</v>
      </c>
      <c r="U24">
        <f>INDEX(Cond_Probability!$A$6:$H$60,MATCH('Model 1_Train'!D24,Cond_Probability!$A$6:$A$60,0),8)</f>
        <v>0.61337209302325579</v>
      </c>
      <c r="V24">
        <f>INDEX(Cond_Probability!$A$6:$H$60,MATCH('Model 1_Train'!E24,Cond_Probability!$A$6:$A$60,0),8)</f>
        <v>0.68023255813953487</v>
      </c>
      <c r="W24">
        <f>INDEX(Cond_Probability!$A$6:$H$60,MATCH('Model 1_Train'!F24,Cond_Probability!$A$6:$A$60,0),8)</f>
        <v>0.19710144927536233</v>
      </c>
      <c r="X24">
        <f>INDEX(Cond_Probability!$A$6:$H$60,MATCH('Model 1_Train'!G24,Cond_Probability!$A$6:$A$60,0),8)</f>
        <v>8.9595375722543349E-2</v>
      </c>
      <c r="Y24">
        <f>Cond_Probability!$C$3</f>
        <v>0.38383838383838381</v>
      </c>
      <c r="Z24" s="18">
        <f t="shared" si="1"/>
        <v>3.8099119195474828E-4</v>
      </c>
      <c r="AA24" s="18">
        <f t="shared" si="2"/>
        <v>32.483340077204844</v>
      </c>
      <c r="AB24" t="str">
        <f t="shared" si="3"/>
        <v>Won't Survive</v>
      </c>
      <c r="AC24" s="2" t="s">
        <v>1</v>
      </c>
    </row>
    <row r="25" spans="1:29" x14ac:dyDescent="0.3">
      <c r="A25" s="1" t="s">
        <v>1234</v>
      </c>
      <c r="B25" s="1" t="s">
        <v>13</v>
      </c>
      <c r="C25" s="1" t="s">
        <v>1242</v>
      </c>
      <c r="D25" s="1" t="s">
        <v>1244</v>
      </c>
      <c r="E25" s="1" t="s">
        <v>1246</v>
      </c>
      <c r="F25" s="1" t="s">
        <v>1248</v>
      </c>
      <c r="G25" t="s">
        <v>1253</v>
      </c>
      <c r="H25">
        <f>INDEX(Cond_Probability!$A$6:$H$60,MATCH('Model 1_Train'!A25,Cond_Probability!$A$6:$A$60,0),7)</f>
        <v>0.14673913043478262</v>
      </c>
      <c r="I25">
        <f>INDEX(Cond_Probability!$A$6:$H$60,MATCH('Model 1_Train'!B25,Cond_Probability!$A$6:$A$60,0),7)</f>
        <v>0.85117967332123412</v>
      </c>
      <c r="J25">
        <f>INDEX(Cond_Probability!$A$6:$H$60,MATCH('Model 1_Train'!C25,Cond_Probability!$A$6:$A$60,0),7)</f>
        <v>0.51356238698010848</v>
      </c>
      <c r="K25">
        <f>INDEX(Cond_Probability!$A$6:$H$60,MATCH('Model 1_Train'!D25,Cond_Probability!$A$6:$A$60,0),7)</f>
        <v>0.72413793103448276</v>
      </c>
      <c r="L25">
        <f>INDEX(Cond_Probability!$A$6:$H$60,MATCH('Model 1_Train'!E25,Cond_Probability!$A$6:$A$60,0),7)</f>
        <v>0.80943738656987296</v>
      </c>
      <c r="M25">
        <f>INDEX(Cond_Probability!$A$6:$H$60,MATCH('Model 1_Train'!F25,Cond_Probability!$A$6:$A$60,0),7)</f>
        <v>0.32246376811594202</v>
      </c>
      <c r="N25">
        <f>INDEX(Cond_Probability!$A$6:$H$60,MATCH('Model 1_Train'!G25,Cond_Probability!$A$6:$A$60,0),7)</f>
        <v>0.77396021699819173</v>
      </c>
      <c r="O25">
        <f>Cond_Probability!$C$2</f>
        <v>0.61616161616161613</v>
      </c>
      <c r="P25" s="18">
        <f t="shared" si="0"/>
        <v>5.7817479243616292E-3</v>
      </c>
      <c r="Q25" s="18">
        <f t="shared" si="4"/>
        <v>57.754882717989467</v>
      </c>
      <c r="R25">
        <f>INDEX(Cond_Probability!$A$6:$H$60,MATCH('Model 1_Train'!A25,Cond_Probability!$A$6:$A$60,0),8)</f>
        <v>0.39710144927536234</v>
      </c>
      <c r="S25">
        <f>INDEX(Cond_Probability!$A$6:$H$60,MATCH('Model 1_Train'!B25,Cond_Probability!$A$6:$A$60,0),8)</f>
        <v>0.31976744186046513</v>
      </c>
      <c r="T25">
        <f>INDEX(Cond_Probability!$A$6:$H$60,MATCH('Model 1_Train'!C25,Cond_Probability!$A$6:$A$60,0),8)</f>
        <v>0.56936416184971095</v>
      </c>
      <c r="U25">
        <f>INDEX(Cond_Probability!$A$6:$H$60,MATCH('Model 1_Train'!D25,Cond_Probability!$A$6:$A$60,0),8)</f>
        <v>0.61337209302325579</v>
      </c>
      <c r="V25">
        <f>INDEX(Cond_Probability!$A$6:$H$60,MATCH('Model 1_Train'!E25,Cond_Probability!$A$6:$A$60,0),8)</f>
        <v>0.68023255813953487</v>
      </c>
      <c r="W25">
        <f>INDEX(Cond_Probability!$A$6:$H$60,MATCH('Model 1_Train'!F25,Cond_Probability!$A$6:$A$60,0),8)</f>
        <v>0.57971014492753625</v>
      </c>
      <c r="X25">
        <f>INDEX(Cond_Probability!$A$6:$H$60,MATCH('Model 1_Train'!G25,Cond_Probability!$A$6:$A$60,0),8)</f>
        <v>0.63005780346820806</v>
      </c>
      <c r="Y25">
        <f>Cond_Probability!$C$3</f>
        <v>0.38383838383838381</v>
      </c>
      <c r="Z25" s="18">
        <f t="shared" si="1"/>
        <v>4.2290903844844786E-3</v>
      </c>
      <c r="AA25" s="18">
        <f t="shared" si="2"/>
        <v>42.245117282010533</v>
      </c>
      <c r="AB25" t="str">
        <f t="shared" si="3"/>
        <v>Won't Survive</v>
      </c>
      <c r="AC25" s="2" t="s">
        <v>1</v>
      </c>
    </row>
    <row r="26" spans="1:29" x14ac:dyDescent="0.3">
      <c r="A26" s="1" t="s">
        <v>1236</v>
      </c>
      <c r="B26" s="1" t="s">
        <v>17</v>
      </c>
      <c r="C26" s="1" t="s">
        <v>1242</v>
      </c>
      <c r="D26" s="1" t="s">
        <v>1243</v>
      </c>
      <c r="E26" s="1" t="s">
        <v>1245</v>
      </c>
      <c r="F26" s="1" t="s">
        <v>1248</v>
      </c>
      <c r="G26" t="s">
        <v>1253</v>
      </c>
      <c r="H26">
        <f>INDEX(Cond_Probability!$A$6:$H$60,MATCH('Model 1_Train'!A26,Cond_Probability!$A$6:$A$60,0),7)</f>
        <v>0.67572463768115942</v>
      </c>
      <c r="I26">
        <f>INDEX(Cond_Probability!$A$6:$H$60,MATCH('Model 1_Train'!B26,Cond_Probability!$A$6:$A$60,0),7)</f>
        <v>0.14882032667876588</v>
      </c>
      <c r="J26">
        <f>INDEX(Cond_Probability!$A$6:$H$60,MATCH('Model 1_Train'!C26,Cond_Probability!$A$6:$A$60,0),7)</f>
        <v>0.51356238698010848</v>
      </c>
      <c r="K26">
        <f>INDEX(Cond_Probability!$A$6:$H$60,MATCH('Model 1_Train'!D26,Cond_Probability!$A$6:$A$60,0),7)</f>
        <v>0.27586206896551724</v>
      </c>
      <c r="L26">
        <f>INDEX(Cond_Probability!$A$6:$H$60,MATCH('Model 1_Train'!E26,Cond_Probability!$A$6:$A$60,0),7)</f>
        <v>0.19056261343012704</v>
      </c>
      <c r="M26">
        <f>INDEX(Cond_Probability!$A$6:$H$60,MATCH('Model 1_Train'!F26,Cond_Probability!$A$6:$A$60,0),7)</f>
        <v>0.32246376811594202</v>
      </c>
      <c r="N26">
        <f>INDEX(Cond_Probability!$A$6:$H$60,MATCH('Model 1_Train'!G26,Cond_Probability!$A$6:$A$60,0),7)</f>
        <v>0.77396021699819173</v>
      </c>
      <c r="O26">
        <f>Cond_Probability!$C$2</f>
        <v>0.61616161616161613</v>
      </c>
      <c r="P26" s="18">
        <f t="shared" si="0"/>
        <v>4.1749291366624004E-4</v>
      </c>
      <c r="Q26" s="18">
        <f t="shared" si="4"/>
        <v>15.168108523271117</v>
      </c>
      <c r="R26">
        <f>INDEX(Cond_Probability!$A$6:$H$60,MATCH('Model 1_Train'!A26,Cond_Probability!$A$6:$A$60,0),8)</f>
        <v>0.34782608695652173</v>
      </c>
      <c r="S26">
        <f>INDEX(Cond_Probability!$A$6:$H$60,MATCH('Model 1_Train'!B26,Cond_Probability!$A$6:$A$60,0),8)</f>
        <v>0.68023255813953487</v>
      </c>
      <c r="T26">
        <f>INDEX(Cond_Probability!$A$6:$H$60,MATCH('Model 1_Train'!C26,Cond_Probability!$A$6:$A$60,0),8)</f>
        <v>0.56936416184971095</v>
      </c>
      <c r="U26">
        <f>INDEX(Cond_Probability!$A$6:$H$60,MATCH('Model 1_Train'!D26,Cond_Probability!$A$6:$A$60,0),8)</f>
        <v>0.38662790697674421</v>
      </c>
      <c r="V26">
        <f>INDEX(Cond_Probability!$A$6:$H$60,MATCH('Model 1_Train'!E26,Cond_Probability!$A$6:$A$60,0),8)</f>
        <v>0.31976744186046513</v>
      </c>
      <c r="W26">
        <f>INDEX(Cond_Probability!$A$6:$H$60,MATCH('Model 1_Train'!F26,Cond_Probability!$A$6:$A$60,0),8)</f>
        <v>0.57971014492753625</v>
      </c>
      <c r="X26">
        <f>INDEX(Cond_Probability!$A$6:$H$60,MATCH('Model 1_Train'!G26,Cond_Probability!$A$6:$A$60,0),8)</f>
        <v>0.63005780346820806</v>
      </c>
      <c r="Y26">
        <f>Cond_Probability!$C$3</f>
        <v>0.38383838383838381</v>
      </c>
      <c r="Z26" s="18">
        <f t="shared" si="1"/>
        <v>2.3349459486066448E-3</v>
      </c>
      <c r="AA26" s="18">
        <f t="shared" si="2"/>
        <v>84.831891476728885</v>
      </c>
      <c r="AB26" t="str">
        <f t="shared" si="3"/>
        <v>Survive</v>
      </c>
      <c r="AC26" s="2" t="s">
        <v>1230</v>
      </c>
    </row>
    <row r="27" spans="1:29" x14ac:dyDescent="0.3">
      <c r="A27" s="1" t="s">
        <v>1236</v>
      </c>
      <c r="B27" s="1" t="s">
        <v>17</v>
      </c>
      <c r="C27" s="1" t="s">
        <v>1240</v>
      </c>
      <c r="D27" s="1" t="s">
        <v>1243</v>
      </c>
      <c r="E27" s="1" t="s">
        <v>1245</v>
      </c>
      <c r="F27" s="1" t="s">
        <v>1248</v>
      </c>
      <c r="G27" t="s">
        <v>1253</v>
      </c>
      <c r="H27">
        <f>INDEX(Cond_Probability!$A$6:$H$60,MATCH('Model 1_Train'!A27,Cond_Probability!$A$6:$A$60,0),7)</f>
        <v>0.67572463768115942</v>
      </c>
      <c r="I27">
        <f>INDEX(Cond_Probability!$A$6:$H$60,MATCH('Model 1_Train'!B27,Cond_Probability!$A$6:$A$60,0),7)</f>
        <v>0.14882032667876588</v>
      </c>
      <c r="J27">
        <f>INDEX(Cond_Probability!$A$6:$H$60,MATCH('Model 1_Train'!C27,Cond_Probability!$A$6:$A$60,0),7)</f>
        <v>0.17179023508137431</v>
      </c>
      <c r="K27">
        <f>INDEX(Cond_Probability!$A$6:$H$60,MATCH('Model 1_Train'!D27,Cond_Probability!$A$6:$A$60,0),7)</f>
        <v>0.27586206896551724</v>
      </c>
      <c r="L27">
        <f>INDEX(Cond_Probability!$A$6:$H$60,MATCH('Model 1_Train'!E27,Cond_Probability!$A$6:$A$60,0),7)</f>
        <v>0.19056261343012704</v>
      </c>
      <c r="M27">
        <f>INDEX(Cond_Probability!$A$6:$H$60,MATCH('Model 1_Train'!F27,Cond_Probability!$A$6:$A$60,0),7)</f>
        <v>0.32246376811594202</v>
      </c>
      <c r="N27">
        <f>INDEX(Cond_Probability!$A$6:$H$60,MATCH('Model 1_Train'!G27,Cond_Probability!$A$6:$A$60,0),7)</f>
        <v>0.77396021699819173</v>
      </c>
      <c r="O27">
        <f>Cond_Probability!$C$2</f>
        <v>0.61616161616161613</v>
      </c>
      <c r="P27" s="18">
        <f t="shared" si="0"/>
        <v>1.3965431971229862E-4</v>
      </c>
      <c r="Q27" s="18">
        <f t="shared" si="4"/>
        <v>14.768459418821495</v>
      </c>
      <c r="R27">
        <f>INDEX(Cond_Probability!$A$6:$H$60,MATCH('Model 1_Train'!A27,Cond_Probability!$A$6:$A$60,0),8)</f>
        <v>0.34782608695652173</v>
      </c>
      <c r="S27">
        <f>INDEX(Cond_Probability!$A$6:$H$60,MATCH('Model 1_Train'!B27,Cond_Probability!$A$6:$A$60,0),8)</f>
        <v>0.68023255813953487</v>
      </c>
      <c r="T27">
        <f>INDEX(Cond_Probability!$A$6:$H$60,MATCH('Model 1_Train'!C27,Cond_Probability!$A$6:$A$60,0),8)</f>
        <v>0.19653179190751446</v>
      </c>
      <c r="U27">
        <f>INDEX(Cond_Probability!$A$6:$H$60,MATCH('Model 1_Train'!D27,Cond_Probability!$A$6:$A$60,0),8)</f>
        <v>0.38662790697674421</v>
      </c>
      <c r="V27">
        <f>INDEX(Cond_Probability!$A$6:$H$60,MATCH('Model 1_Train'!E27,Cond_Probability!$A$6:$A$60,0),8)</f>
        <v>0.31976744186046513</v>
      </c>
      <c r="W27">
        <f>INDEX(Cond_Probability!$A$6:$H$60,MATCH('Model 1_Train'!F27,Cond_Probability!$A$6:$A$60,0),8)</f>
        <v>0.57971014492753625</v>
      </c>
      <c r="X27">
        <f>INDEX(Cond_Probability!$A$6:$H$60,MATCH('Model 1_Train'!G27,Cond_Probability!$A$6:$A$60,0),8)</f>
        <v>0.63005780346820806</v>
      </c>
      <c r="Y27">
        <f>Cond_Probability!$C$3</f>
        <v>0.38383838383838381</v>
      </c>
      <c r="Z27" s="18">
        <f t="shared" si="1"/>
        <v>8.0597119038198898E-4</v>
      </c>
      <c r="AA27" s="18">
        <f t="shared" si="2"/>
        <v>85.231540581178507</v>
      </c>
      <c r="AB27" t="str">
        <f t="shared" si="3"/>
        <v>Survive</v>
      </c>
      <c r="AC27" s="2" t="s">
        <v>1</v>
      </c>
    </row>
    <row r="28" spans="1:29" x14ac:dyDescent="0.3">
      <c r="A28" s="1" t="s">
        <v>1236</v>
      </c>
      <c r="B28" s="1" t="s">
        <v>13</v>
      </c>
      <c r="C28" s="1" t="s">
        <v>1241</v>
      </c>
      <c r="D28" s="1" t="s">
        <v>1244</v>
      </c>
      <c r="E28" s="1" t="s">
        <v>1246</v>
      </c>
      <c r="F28" s="1" t="s">
        <v>1228</v>
      </c>
      <c r="G28" t="s">
        <v>1251</v>
      </c>
      <c r="H28">
        <f>INDEX(Cond_Probability!$A$6:$H$60,MATCH('Model 1_Train'!A28,Cond_Probability!$A$6:$A$60,0),7)</f>
        <v>0.67572463768115942</v>
      </c>
      <c r="I28">
        <f>INDEX(Cond_Probability!$A$6:$H$60,MATCH('Model 1_Train'!B28,Cond_Probability!$A$6:$A$60,0),7)</f>
        <v>0.85117967332123412</v>
      </c>
      <c r="J28">
        <f>INDEX(Cond_Probability!$A$6:$H$60,MATCH('Model 1_Train'!C28,Cond_Probability!$A$6:$A$60,0),7)</f>
        <v>0.22784810126582278</v>
      </c>
      <c r="K28">
        <f>INDEX(Cond_Probability!$A$6:$H$60,MATCH('Model 1_Train'!D28,Cond_Probability!$A$6:$A$60,0),7)</f>
        <v>0.72413793103448276</v>
      </c>
      <c r="L28">
        <f>INDEX(Cond_Probability!$A$6:$H$60,MATCH('Model 1_Train'!E28,Cond_Probability!$A$6:$A$60,0),7)</f>
        <v>0.80943738656987296</v>
      </c>
      <c r="M28">
        <f>INDEX(Cond_Probability!$A$6:$H$60,MATCH('Model 1_Train'!F28,Cond_Probability!$A$6:$A$60,0),7)</f>
        <v>0.4891304347826087</v>
      </c>
      <c r="N28">
        <f>INDEX(Cond_Probability!$A$6:$H$60,MATCH('Model 1_Train'!G28,Cond_Probability!$A$6:$A$60,0),7)</f>
        <v>0.13743218806509946</v>
      </c>
      <c r="O28">
        <f>Cond_Probability!$C$2</f>
        <v>0.61616161616161613</v>
      </c>
      <c r="P28" s="18">
        <f t="shared" si="0"/>
        <v>3.1816232839506735E-3</v>
      </c>
      <c r="Q28" s="18">
        <f t="shared" si="4"/>
        <v>95.609443207778469</v>
      </c>
      <c r="R28">
        <f>INDEX(Cond_Probability!$A$6:$H$60,MATCH('Model 1_Train'!A28,Cond_Probability!$A$6:$A$60,0),8)</f>
        <v>0.34782608695652173</v>
      </c>
      <c r="S28">
        <f>INDEX(Cond_Probability!$A$6:$H$60,MATCH('Model 1_Train'!B28,Cond_Probability!$A$6:$A$60,0),8)</f>
        <v>0.31976744186046513</v>
      </c>
      <c r="T28">
        <f>INDEX(Cond_Probability!$A$6:$H$60,MATCH('Model 1_Train'!C28,Cond_Probability!$A$6:$A$60,0),8)</f>
        <v>0.15317919075144509</v>
      </c>
      <c r="U28">
        <f>INDEX(Cond_Probability!$A$6:$H$60,MATCH('Model 1_Train'!D28,Cond_Probability!$A$6:$A$60,0),8)</f>
        <v>0.61337209302325579</v>
      </c>
      <c r="V28">
        <f>INDEX(Cond_Probability!$A$6:$H$60,MATCH('Model 1_Train'!E28,Cond_Probability!$A$6:$A$60,0),8)</f>
        <v>0.68023255813953487</v>
      </c>
      <c r="W28">
        <f>INDEX(Cond_Probability!$A$6:$H$60,MATCH('Model 1_Train'!F28,Cond_Probability!$A$6:$A$60,0),8)</f>
        <v>0.19710144927536233</v>
      </c>
      <c r="X28">
        <f>INDEX(Cond_Probability!$A$6:$H$60,MATCH('Model 1_Train'!G28,Cond_Probability!$A$6:$A$60,0),8)</f>
        <v>0.27167630057803466</v>
      </c>
      <c r="Y28">
        <f>Cond_Probability!$C$3</f>
        <v>0.38383838383838381</v>
      </c>
      <c r="Z28" s="18">
        <f t="shared" si="1"/>
        <v>1.4610583694418287E-4</v>
      </c>
      <c r="AA28" s="18">
        <f t="shared" si="2"/>
        <v>4.3905567922215312</v>
      </c>
      <c r="AB28" t="str">
        <f t="shared" si="3"/>
        <v>Won't Survive</v>
      </c>
      <c r="AC28" s="2" t="s">
        <v>1230</v>
      </c>
    </row>
    <row r="29" spans="1:29" x14ac:dyDescent="0.3">
      <c r="A29" s="1" t="s">
        <v>1234</v>
      </c>
      <c r="B29" s="1" t="s">
        <v>13</v>
      </c>
      <c r="C29" s="1" t="s">
        <v>1242</v>
      </c>
      <c r="D29" s="1" t="s">
        <v>1243</v>
      </c>
      <c r="E29" s="1" t="s">
        <v>1245</v>
      </c>
      <c r="F29" s="1" t="s">
        <v>1248</v>
      </c>
      <c r="G29" t="s">
        <v>1253</v>
      </c>
      <c r="H29">
        <f>INDEX(Cond_Probability!$A$6:$H$60,MATCH('Model 1_Train'!A29,Cond_Probability!$A$6:$A$60,0),7)</f>
        <v>0.14673913043478262</v>
      </c>
      <c r="I29">
        <f>INDEX(Cond_Probability!$A$6:$H$60,MATCH('Model 1_Train'!B29,Cond_Probability!$A$6:$A$60,0),7)</f>
        <v>0.85117967332123412</v>
      </c>
      <c r="J29">
        <f>INDEX(Cond_Probability!$A$6:$H$60,MATCH('Model 1_Train'!C29,Cond_Probability!$A$6:$A$60,0),7)</f>
        <v>0.51356238698010848</v>
      </c>
      <c r="K29">
        <f>INDEX(Cond_Probability!$A$6:$H$60,MATCH('Model 1_Train'!D29,Cond_Probability!$A$6:$A$60,0),7)</f>
        <v>0.27586206896551724</v>
      </c>
      <c r="L29">
        <f>INDEX(Cond_Probability!$A$6:$H$60,MATCH('Model 1_Train'!E29,Cond_Probability!$A$6:$A$60,0),7)</f>
        <v>0.19056261343012704</v>
      </c>
      <c r="M29">
        <f>INDEX(Cond_Probability!$A$6:$H$60,MATCH('Model 1_Train'!F29,Cond_Probability!$A$6:$A$60,0),7)</f>
        <v>0.32246376811594202</v>
      </c>
      <c r="N29">
        <f>INDEX(Cond_Probability!$A$6:$H$60,MATCH('Model 1_Train'!G29,Cond_Probability!$A$6:$A$60,0),7)</f>
        <v>0.77396021699819173</v>
      </c>
      <c r="O29">
        <f>Cond_Probability!$C$2</f>
        <v>0.61616161616161613</v>
      </c>
      <c r="P29" s="18">
        <f t="shared" si="0"/>
        <v>5.1854241474095326E-4</v>
      </c>
      <c r="Q29" s="18">
        <f t="shared" si="4"/>
        <v>29.26867675413698</v>
      </c>
      <c r="R29">
        <f>INDEX(Cond_Probability!$A$6:$H$60,MATCH('Model 1_Train'!A29,Cond_Probability!$A$6:$A$60,0),8)</f>
        <v>0.39710144927536234</v>
      </c>
      <c r="S29">
        <f>INDEX(Cond_Probability!$A$6:$H$60,MATCH('Model 1_Train'!B29,Cond_Probability!$A$6:$A$60,0),8)</f>
        <v>0.31976744186046513</v>
      </c>
      <c r="T29">
        <f>INDEX(Cond_Probability!$A$6:$H$60,MATCH('Model 1_Train'!C29,Cond_Probability!$A$6:$A$60,0),8)</f>
        <v>0.56936416184971095</v>
      </c>
      <c r="U29">
        <f>INDEX(Cond_Probability!$A$6:$H$60,MATCH('Model 1_Train'!D29,Cond_Probability!$A$6:$A$60,0),8)</f>
        <v>0.38662790697674421</v>
      </c>
      <c r="V29">
        <f>INDEX(Cond_Probability!$A$6:$H$60,MATCH('Model 1_Train'!E29,Cond_Probability!$A$6:$A$60,0),8)</f>
        <v>0.31976744186046513</v>
      </c>
      <c r="W29">
        <f>INDEX(Cond_Probability!$A$6:$H$60,MATCH('Model 1_Train'!F29,Cond_Probability!$A$6:$A$60,0),8)</f>
        <v>0.57971014492753625</v>
      </c>
      <c r="X29">
        <f>INDEX(Cond_Probability!$A$6:$H$60,MATCH('Model 1_Train'!G29,Cond_Probability!$A$6:$A$60,0),8)</f>
        <v>0.63005780346820806</v>
      </c>
      <c r="Y29">
        <f>Cond_Probability!$C$3</f>
        <v>0.38383838383838381</v>
      </c>
      <c r="Z29" s="18">
        <f t="shared" si="1"/>
        <v>1.2531209204238655E-3</v>
      </c>
      <c r="AA29" s="18">
        <f t="shared" si="2"/>
        <v>70.731323245863024</v>
      </c>
      <c r="AB29" t="str">
        <f t="shared" si="3"/>
        <v>Survive</v>
      </c>
      <c r="AC29" s="2" t="s">
        <v>1230</v>
      </c>
    </row>
    <row r="30" spans="1:29" x14ac:dyDescent="0.3">
      <c r="A30" s="1" t="s">
        <v>1236</v>
      </c>
      <c r="B30" s="1" t="s">
        <v>17</v>
      </c>
      <c r="C30" s="1" t="s">
        <v>1241</v>
      </c>
      <c r="D30" s="1" t="s">
        <v>1244</v>
      </c>
      <c r="E30" s="1" t="s">
        <v>1246</v>
      </c>
      <c r="F30" s="1" t="s">
        <v>1228</v>
      </c>
      <c r="G30" t="s">
        <v>1252</v>
      </c>
      <c r="H30">
        <f>INDEX(Cond_Probability!$A$6:$H$60,MATCH('Model 1_Train'!A30,Cond_Probability!$A$6:$A$60,0),7)</f>
        <v>0.67572463768115942</v>
      </c>
      <c r="I30">
        <f>INDEX(Cond_Probability!$A$6:$H$60,MATCH('Model 1_Train'!B30,Cond_Probability!$A$6:$A$60,0),7)</f>
        <v>0.14882032667876588</v>
      </c>
      <c r="J30">
        <f>INDEX(Cond_Probability!$A$6:$H$60,MATCH('Model 1_Train'!C30,Cond_Probability!$A$6:$A$60,0),7)</f>
        <v>0.22784810126582278</v>
      </c>
      <c r="K30">
        <f>INDEX(Cond_Probability!$A$6:$H$60,MATCH('Model 1_Train'!D30,Cond_Probability!$A$6:$A$60,0),7)</f>
        <v>0.72413793103448276</v>
      </c>
      <c r="L30">
        <f>INDEX(Cond_Probability!$A$6:$H$60,MATCH('Model 1_Train'!E30,Cond_Probability!$A$6:$A$60,0),7)</f>
        <v>0.80943738656987296</v>
      </c>
      <c r="M30">
        <f>INDEX(Cond_Probability!$A$6:$H$60,MATCH('Model 1_Train'!F30,Cond_Probability!$A$6:$A$60,0),7)</f>
        <v>0.4891304347826087</v>
      </c>
      <c r="N30">
        <f>INDEX(Cond_Probability!$A$6:$H$60,MATCH('Model 1_Train'!G30,Cond_Probability!$A$6:$A$60,0),7)</f>
        <v>8.6799276672694395E-2</v>
      </c>
      <c r="O30">
        <f>Cond_Probability!$C$2</f>
        <v>0.61616161616161613</v>
      </c>
      <c r="P30" s="18">
        <f t="shared" si="0"/>
        <v>3.513317597808845E-4</v>
      </c>
      <c r="Q30" s="18">
        <f t="shared" si="4"/>
        <v>77.414509198119433</v>
      </c>
      <c r="R30">
        <f>INDEX(Cond_Probability!$A$6:$H$60,MATCH('Model 1_Train'!A30,Cond_Probability!$A$6:$A$60,0),8)</f>
        <v>0.34782608695652173</v>
      </c>
      <c r="S30">
        <f>INDEX(Cond_Probability!$A$6:$H$60,MATCH('Model 1_Train'!B30,Cond_Probability!$A$6:$A$60,0),8)</f>
        <v>0.68023255813953487</v>
      </c>
      <c r="T30">
        <f>INDEX(Cond_Probability!$A$6:$H$60,MATCH('Model 1_Train'!C30,Cond_Probability!$A$6:$A$60,0),8)</f>
        <v>0.15317919075144509</v>
      </c>
      <c r="U30">
        <f>INDEX(Cond_Probability!$A$6:$H$60,MATCH('Model 1_Train'!D30,Cond_Probability!$A$6:$A$60,0),8)</f>
        <v>0.61337209302325579</v>
      </c>
      <c r="V30">
        <f>INDEX(Cond_Probability!$A$6:$H$60,MATCH('Model 1_Train'!E30,Cond_Probability!$A$6:$A$60,0),8)</f>
        <v>0.68023255813953487</v>
      </c>
      <c r="W30">
        <f>INDEX(Cond_Probability!$A$6:$H$60,MATCH('Model 1_Train'!F30,Cond_Probability!$A$6:$A$60,0),8)</f>
        <v>0.19710144927536233</v>
      </c>
      <c r="X30">
        <f>INDEX(Cond_Probability!$A$6:$H$60,MATCH('Model 1_Train'!G30,Cond_Probability!$A$6:$A$60,0),8)</f>
        <v>8.9595375722543349E-2</v>
      </c>
      <c r="Y30">
        <f>Cond_Probability!$C$3</f>
        <v>0.38383838383838381</v>
      </c>
      <c r="Z30" s="18">
        <f t="shared" si="1"/>
        <v>1.0250016839391704E-4</v>
      </c>
      <c r="AA30" s="18">
        <f t="shared" si="2"/>
        <v>22.585490801880567</v>
      </c>
      <c r="AB30" t="str">
        <f t="shared" si="3"/>
        <v>Won't Survive</v>
      </c>
      <c r="AC30" s="2" t="s">
        <v>1</v>
      </c>
    </row>
    <row r="31" spans="1:29" x14ac:dyDescent="0.3">
      <c r="A31" s="1" t="s">
        <v>1236</v>
      </c>
      <c r="B31" s="1" t="s">
        <v>13</v>
      </c>
      <c r="C31" s="1" t="s">
        <v>1241</v>
      </c>
      <c r="D31" s="1" t="s">
        <v>1244</v>
      </c>
      <c r="E31" s="1" t="s">
        <v>1246</v>
      </c>
      <c r="F31" s="1" t="s">
        <v>1228</v>
      </c>
      <c r="G31" t="s">
        <v>1253</v>
      </c>
      <c r="H31">
        <f>INDEX(Cond_Probability!$A$6:$H$60,MATCH('Model 1_Train'!A31,Cond_Probability!$A$6:$A$60,0),7)</f>
        <v>0.67572463768115942</v>
      </c>
      <c r="I31">
        <f>INDEX(Cond_Probability!$A$6:$H$60,MATCH('Model 1_Train'!B31,Cond_Probability!$A$6:$A$60,0),7)</f>
        <v>0.85117967332123412</v>
      </c>
      <c r="J31">
        <f>INDEX(Cond_Probability!$A$6:$H$60,MATCH('Model 1_Train'!C31,Cond_Probability!$A$6:$A$60,0),7)</f>
        <v>0.22784810126582278</v>
      </c>
      <c r="K31">
        <f>INDEX(Cond_Probability!$A$6:$H$60,MATCH('Model 1_Train'!D31,Cond_Probability!$A$6:$A$60,0),7)</f>
        <v>0.72413793103448276</v>
      </c>
      <c r="L31">
        <f>INDEX(Cond_Probability!$A$6:$H$60,MATCH('Model 1_Train'!E31,Cond_Probability!$A$6:$A$60,0),7)</f>
        <v>0.80943738656987296</v>
      </c>
      <c r="M31">
        <f>INDEX(Cond_Probability!$A$6:$H$60,MATCH('Model 1_Train'!F31,Cond_Probability!$A$6:$A$60,0),7)</f>
        <v>0.4891304347826087</v>
      </c>
      <c r="N31">
        <f>INDEX(Cond_Probability!$A$6:$H$60,MATCH('Model 1_Train'!G31,Cond_Probability!$A$6:$A$60,0),7)</f>
        <v>0.77396021699819173</v>
      </c>
      <c r="O31">
        <f>Cond_Probability!$C$2</f>
        <v>0.61616161616161613</v>
      </c>
      <c r="P31" s="18">
        <f t="shared" si="0"/>
        <v>1.7917562704353792E-2</v>
      </c>
      <c r="Q31" s="18">
        <f t="shared" si="4"/>
        <v>98.143987183013053</v>
      </c>
      <c r="R31">
        <f>INDEX(Cond_Probability!$A$6:$H$60,MATCH('Model 1_Train'!A31,Cond_Probability!$A$6:$A$60,0),8)</f>
        <v>0.34782608695652173</v>
      </c>
      <c r="S31">
        <f>INDEX(Cond_Probability!$A$6:$H$60,MATCH('Model 1_Train'!B31,Cond_Probability!$A$6:$A$60,0),8)</f>
        <v>0.31976744186046513</v>
      </c>
      <c r="T31">
        <f>INDEX(Cond_Probability!$A$6:$H$60,MATCH('Model 1_Train'!C31,Cond_Probability!$A$6:$A$60,0),8)</f>
        <v>0.15317919075144509</v>
      </c>
      <c r="U31">
        <f>INDEX(Cond_Probability!$A$6:$H$60,MATCH('Model 1_Train'!D31,Cond_Probability!$A$6:$A$60,0),8)</f>
        <v>0.61337209302325579</v>
      </c>
      <c r="V31">
        <f>INDEX(Cond_Probability!$A$6:$H$60,MATCH('Model 1_Train'!E31,Cond_Probability!$A$6:$A$60,0),8)</f>
        <v>0.68023255813953487</v>
      </c>
      <c r="W31">
        <f>INDEX(Cond_Probability!$A$6:$H$60,MATCH('Model 1_Train'!F31,Cond_Probability!$A$6:$A$60,0),8)</f>
        <v>0.19710144927536233</v>
      </c>
      <c r="X31">
        <f>INDEX(Cond_Probability!$A$6:$H$60,MATCH('Model 1_Train'!G31,Cond_Probability!$A$6:$A$60,0),8)</f>
        <v>0.63005780346820806</v>
      </c>
      <c r="Y31">
        <f>Cond_Probability!$C$3</f>
        <v>0.38383838383838381</v>
      </c>
      <c r="Z31" s="18">
        <f t="shared" si="1"/>
        <v>3.3884119631736025E-4</v>
      </c>
      <c r="AA31" s="18">
        <f t="shared" si="2"/>
        <v>1.8560128169869472</v>
      </c>
      <c r="AB31" t="str">
        <f t="shared" si="3"/>
        <v>Won't Survive</v>
      </c>
      <c r="AC31" s="2" t="s">
        <v>1230</v>
      </c>
    </row>
    <row r="32" spans="1:29" x14ac:dyDescent="0.3">
      <c r="A32" s="1" t="s">
        <v>1234</v>
      </c>
      <c r="B32" s="1" t="s">
        <v>13</v>
      </c>
      <c r="C32" s="1" t="s">
        <v>1240</v>
      </c>
      <c r="D32" s="1" t="s">
        <v>1244</v>
      </c>
      <c r="E32" s="1" t="s">
        <v>1246</v>
      </c>
      <c r="F32" s="1" t="s">
        <v>1248</v>
      </c>
      <c r="G32" t="s">
        <v>1251</v>
      </c>
      <c r="H32">
        <f>INDEX(Cond_Probability!$A$6:$H$60,MATCH('Model 1_Train'!A32,Cond_Probability!$A$6:$A$60,0),7)</f>
        <v>0.14673913043478262</v>
      </c>
      <c r="I32">
        <f>INDEX(Cond_Probability!$A$6:$H$60,MATCH('Model 1_Train'!B32,Cond_Probability!$A$6:$A$60,0),7)</f>
        <v>0.85117967332123412</v>
      </c>
      <c r="J32">
        <f>INDEX(Cond_Probability!$A$6:$H$60,MATCH('Model 1_Train'!C32,Cond_Probability!$A$6:$A$60,0),7)</f>
        <v>0.17179023508137431</v>
      </c>
      <c r="K32">
        <f>INDEX(Cond_Probability!$A$6:$H$60,MATCH('Model 1_Train'!D32,Cond_Probability!$A$6:$A$60,0),7)</f>
        <v>0.72413793103448276</v>
      </c>
      <c r="L32">
        <f>INDEX(Cond_Probability!$A$6:$H$60,MATCH('Model 1_Train'!E32,Cond_Probability!$A$6:$A$60,0),7)</f>
        <v>0.80943738656987296</v>
      </c>
      <c r="M32">
        <f>INDEX(Cond_Probability!$A$6:$H$60,MATCH('Model 1_Train'!F32,Cond_Probability!$A$6:$A$60,0),7)</f>
        <v>0.32246376811594202</v>
      </c>
      <c r="N32">
        <f>INDEX(Cond_Probability!$A$6:$H$60,MATCH('Model 1_Train'!G32,Cond_Probability!$A$6:$A$60,0),7)</f>
        <v>0.13743218806509946</v>
      </c>
      <c r="O32">
        <f>Cond_Probability!$C$2</f>
        <v>0.61616161616161613</v>
      </c>
      <c r="P32" s="18">
        <f t="shared" si="0"/>
        <v>3.4342684623774972E-4</v>
      </c>
      <c r="Q32" s="18">
        <f t="shared" si="4"/>
        <v>35.300147426860072</v>
      </c>
      <c r="R32">
        <f>INDEX(Cond_Probability!$A$6:$H$60,MATCH('Model 1_Train'!A32,Cond_Probability!$A$6:$A$60,0),8)</f>
        <v>0.39710144927536234</v>
      </c>
      <c r="S32">
        <f>INDEX(Cond_Probability!$A$6:$H$60,MATCH('Model 1_Train'!B32,Cond_Probability!$A$6:$A$60,0),8)</f>
        <v>0.31976744186046513</v>
      </c>
      <c r="T32">
        <f>INDEX(Cond_Probability!$A$6:$H$60,MATCH('Model 1_Train'!C32,Cond_Probability!$A$6:$A$60,0),8)</f>
        <v>0.19653179190751446</v>
      </c>
      <c r="U32">
        <f>INDEX(Cond_Probability!$A$6:$H$60,MATCH('Model 1_Train'!D32,Cond_Probability!$A$6:$A$60,0),8)</f>
        <v>0.61337209302325579</v>
      </c>
      <c r="V32">
        <f>INDEX(Cond_Probability!$A$6:$H$60,MATCH('Model 1_Train'!E32,Cond_Probability!$A$6:$A$60,0),8)</f>
        <v>0.68023255813953487</v>
      </c>
      <c r="W32">
        <f>INDEX(Cond_Probability!$A$6:$H$60,MATCH('Model 1_Train'!F32,Cond_Probability!$A$6:$A$60,0),8)</f>
        <v>0.57971014492753625</v>
      </c>
      <c r="X32">
        <f>INDEX(Cond_Probability!$A$6:$H$60,MATCH('Model 1_Train'!G32,Cond_Probability!$A$6:$A$60,0),8)</f>
        <v>0.27167630057803466</v>
      </c>
      <c r="Y32">
        <f>Cond_Probability!$C$3</f>
        <v>0.38383838383838381</v>
      </c>
      <c r="Z32" s="18">
        <f t="shared" si="1"/>
        <v>6.2944967488531617E-4</v>
      </c>
      <c r="AA32" s="18">
        <f t="shared" si="2"/>
        <v>64.699852573139935</v>
      </c>
      <c r="AB32" t="str">
        <f t="shared" si="3"/>
        <v>Survive</v>
      </c>
      <c r="AC32" s="2" t="s">
        <v>1230</v>
      </c>
    </row>
    <row r="33" spans="1:29" x14ac:dyDescent="0.3">
      <c r="A33" s="1" t="s">
        <v>1234</v>
      </c>
      <c r="B33" s="1" t="s">
        <v>17</v>
      </c>
      <c r="C33" s="1" t="s">
        <v>1241</v>
      </c>
      <c r="D33" s="1" t="s">
        <v>1243</v>
      </c>
      <c r="E33" s="1" t="s">
        <v>1246</v>
      </c>
      <c r="F33" s="1" t="s">
        <v>1248</v>
      </c>
      <c r="G33" t="s">
        <v>1251</v>
      </c>
      <c r="H33">
        <f>INDEX(Cond_Probability!$A$6:$H$60,MATCH('Model 1_Train'!A33,Cond_Probability!$A$6:$A$60,0),7)</f>
        <v>0.14673913043478262</v>
      </c>
      <c r="I33">
        <f>INDEX(Cond_Probability!$A$6:$H$60,MATCH('Model 1_Train'!B33,Cond_Probability!$A$6:$A$60,0),7)</f>
        <v>0.14882032667876588</v>
      </c>
      <c r="J33">
        <f>INDEX(Cond_Probability!$A$6:$H$60,MATCH('Model 1_Train'!C33,Cond_Probability!$A$6:$A$60,0),7)</f>
        <v>0.22784810126582278</v>
      </c>
      <c r="K33">
        <f>INDEX(Cond_Probability!$A$6:$H$60,MATCH('Model 1_Train'!D33,Cond_Probability!$A$6:$A$60,0),7)</f>
        <v>0.27586206896551724</v>
      </c>
      <c r="L33">
        <f>INDEX(Cond_Probability!$A$6:$H$60,MATCH('Model 1_Train'!E33,Cond_Probability!$A$6:$A$60,0),7)</f>
        <v>0.80943738656987296</v>
      </c>
      <c r="M33">
        <f>INDEX(Cond_Probability!$A$6:$H$60,MATCH('Model 1_Train'!F33,Cond_Probability!$A$6:$A$60,0),7)</f>
        <v>0.32246376811594202</v>
      </c>
      <c r="N33">
        <f>INDEX(Cond_Probability!$A$6:$H$60,MATCH('Model 1_Train'!G33,Cond_Probability!$A$6:$A$60,0),7)</f>
        <v>0.13743218806509946</v>
      </c>
      <c r="O33">
        <f>Cond_Probability!$C$2</f>
        <v>0.61616161616161613</v>
      </c>
      <c r="P33" s="18">
        <f t="shared" si="0"/>
        <v>3.0338414696258171E-5</v>
      </c>
      <c r="Q33" s="18">
        <f t="shared" si="4"/>
        <v>4.4085095716570901</v>
      </c>
      <c r="R33">
        <f>INDEX(Cond_Probability!$A$6:$H$60,MATCH('Model 1_Train'!A33,Cond_Probability!$A$6:$A$60,0),8)</f>
        <v>0.39710144927536234</v>
      </c>
      <c r="S33">
        <f>INDEX(Cond_Probability!$A$6:$H$60,MATCH('Model 1_Train'!B33,Cond_Probability!$A$6:$A$60,0),8)</f>
        <v>0.68023255813953487</v>
      </c>
      <c r="T33">
        <f>INDEX(Cond_Probability!$A$6:$H$60,MATCH('Model 1_Train'!C33,Cond_Probability!$A$6:$A$60,0),8)</f>
        <v>0.15317919075144509</v>
      </c>
      <c r="U33">
        <f>INDEX(Cond_Probability!$A$6:$H$60,MATCH('Model 1_Train'!D33,Cond_Probability!$A$6:$A$60,0),8)</f>
        <v>0.38662790697674421</v>
      </c>
      <c r="V33">
        <f>INDEX(Cond_Probability!$A$6:$H$60,MATCH('Model 1_Train'!E33,Cond_Probability!$A$6:$A$60,0),8)</f>
        <v>0.68023255813953487</v>
      </c>
      <c r="W33">
        <f>INDEX(Cond_Probability!$A$6:$H$60,MATCH('Model 1_Train'!F33,Cond_Probability!$A$6:$A$60,0),8)</f>
        <v>0.57971014492753625</v>
      </c>
      <c r="X33">
        <f>INDEX(Cond_Probability!$A$6:$H$60,MATCH('Model 1_Train'!G33,Cond_Probability!$A$6:$A$60,0),8)</f>
        <v>0.27167630057803466</v>
      </c>
      <c r="Y33">
        <f>Cond_Probability!$C$3</f>
        <v>0.38383838383838381</v>
      </c>
      <c r="Z33" s="18">
        <f t="shared" si="1"/>
        <v>6.5784007744784374E-4</v>
      </c>
      <c r="AA33" s="18">
        <f t="shared" si="2"/>
        <v>95.591490428342908</v>
      </c>
      <c r="AB33" t="str">
        <f t="shared" si="3"/>
        <v>Survive</v>
      </c>
      <c r="AC33" s="2" t="s">
        <v>1</v>
      </c>
    </row>
    <row r="34" spans="1:29" x14ac:dyDescent="0.3">
      <c r="A34" s="1" t="s">
        <v>1236</v>
      </c>
      <c r="B34" s="1" t="s">
        <v>17</v>
      </c>
      <c r="C34" s="1" t="s">
        <v>1241</v>
      </c>
      <c r="D34" s="1" t="s">
        <v>1244</v>
      </c>
      <c r="E34" s="1" t="s">
        <v>1246</v>
      </c>
      <c r="F34" s="1" t="s">
        <v>1228</v>
      </c>
      <c r="G34" t="s">
        <v>1252</v>
      </c>
      <c r="H34">
        <f>INDEX(Cond_Probability!$A$6:$H$60,MATCH('Model 1_Train'!A34,Cond_Probability!$A$6:$A$60,0),7)</f>
        <v>0.67572463768115942</v>
      </c>
      <c r="I34">
        <f>INDEX(Cond_Probability!$A$6:$H$60,MATCH('Model 1_Train'!B34,Cond_Probability!$A$6:$A$60,0),7)</f>
        <v>0.14882032667876588</v>
      </c>
      <c r="J34">
        <f>INDEX(Cond_Probability!$A$6:$H$60,MATCH('Model 1_Train'!C34,Cond_Probability!$A$6:$A$60,0),7)</f>
        <v>0.22784810126582278</v>
      </c>
      <c r="K34">
        <f>INDEX(Cond_Probability!$A$6:$H$60,MATCH('Model 1_Train'!D34,Cond_Probability!$A$6:$A$60,0),7)</f>
        <v>0.72413793103448276</v>
      </c>
      <c r="L34">
        <f>INDEX(Cond_Probability!$A$6:$H$60,MATCH('Model 1_Train'!E34,Cond_Probability!$A$6:$A$60,0),7)</f>
        <v>0.80943738656987296</v>
      </c>
      <c r="M34">
        <f>INDEX(Cond_Probability!$A$6:$H$60,MATCH('Model 1_Train'!F34,Cond_Probability!$A$6:$A$60,0),7)</f>
        <v>0.4891304347826087</v>
      </c>
      <c r="N34">
        <f>INDEX(Cond_Probability!$A$6:$H$60,MATCH('Model 1_Train'!G34,Cond_Probability!$A$6:$A$60,0),7)</f>
        <v>8.6799276672694395E-2</v>
      </c>
      <c r="O34">
        <f>Cond_Probability!$C$2</f>
        <v>0.61616161616161613</v>
      </c>
      <c r="P34" s="18">
        <f t="shared" si="0"/>
        <v>3.513317597808845E-4</v>
      </c>
      <c r="Q34" s="18">
        <f t="shared" si="4"/>
        <v>77.414509198119433</v>
      </c>
      <c r="R34">
        <f>INDEX(Cond_Probability!$A$6:$H$60,MATCH('Model 1_Train'!A34,Cond_Probability!$A$6:$A$60,0),8)</f>
        <v>0.34782608695652173</v>
      </c>
      <c r="S34">
        <f>INDEX(Cond_Probability!$A$6:$H$60,MATCH('Model 1_Train'!B34,Cond_Probability!$A$6:$A$60,0),8)</f>
        <v>0.68023255813953487</v>
      </c>
      <c r="T34">
        <f>INDEX(Cond_Probability!$A$6:$H$60,MATCH('Model 1_Train'!C34,Cond_Probability!$A$6:$A$60,0),8)</f>
        <v>0.15317919075144509</v>
      </c>
      <c r="U34">
        <f>INDEX(Cond_Probability!$A$6:$H$60,MATCH('Model 1_Train'!D34,Cond_Probability!$A$6:$A$60,0),8)</f>
        <v>0.61337209302325579</v>
      </c>
      <c r="V34">
        <f>INDEX(Cond_Probability!$A$6:$H$60,MATCH('Model 1_Train'!E34,Cond_Probability!$A$6:$A$60,0),8)</f>
        <v>0.68023255813953487</v>
      </c>
      <c r="W34">
        <f>INDEX(Cond_Probability!$A$6:$H$60,MATCH('Model 1_Train'!F34,Cond_Probability!$A$6:$A$60,0),8)</f>
        <v>0.19710144927536233</v>
      </c>
      <c r="X34">
        <f>INDEX(Cond_Probability!$A$6:$H$60,MATCH('Model 1_Train'!G34,Cond_Probability!$A$6:$A$60,0),8)</f>
        <v>8.9595375722543349E-2</v>
      </c>
      <c r="Y34">
        <f>Cond_Probability!$C$3</f>
        <v>0.38383838383838381</v>
      </c>
      <c r="Z34" s="18">
        <f t="shared" si="1"/>
        <v>1.0250016839391704E-4</v>
      </c>
      <c r="AA34" s="18">
        <f t="shared" si="2"/>
        <v>22.585490801880567</v>
      </c>
      <c r="AB34" t="str">
        <f t="shared" si="3"/>
        <v>Won't Survive</v>
      </c>
      <c r="AC34" s="2" t="s">
        <v>1</v>
      </c>
    </row>
    <row r="35" spans="1:29" x14ac:dyDescent="0.3">
      <c r="A35" s="1" t="s">
        <v>1235</v>
      </c>
      <c r="B35" s="1" t="s">
        <v>13</v>
      </c>
      <c r="C35" s="1" t="s">
        <v>1239</v>
      </c>
      <c r="D35" s="1" t="s">
        <v>1244</v>
      </c>
      <c r="E35" s="1" t="s">
        <v>1246</v>
      </c>
      <c r="F35" s="1" t="s">
        <v>1247</v>
      </c>
      <c r="G35" t="s">
        <v>1253</v>
      </c>
      <c r="H35">
        <f>INDEX(Cond_Probability!$A$6:$H$60,MATCH('Model 1_Train'!A35,Cond_Probability!$A$6:$A$60,0),7)</f>
        <v>0.17753623188405798</v>
      </c>
      <c r="I35">
        <f>INDEX(Cond_Probability!$A$6:$H$60,MATCH('Model 1_Train'!B35,Cond_Probability!$A$6:$A$60,0),7)</f>
        <v>0.85117967332123412</v>
      </c>
      <c r="J35">
        <f>INDEX(Cond_Probability!$A$6:$H$60,MATCH('Model 1_Train'!C35,Cond_Probability!$A$6:$A$60,0),7)</f>
        <v>8.6799276672694395E-2</v>
      </c>
      <c r="K35">
        <f>INDEX(Cond_Probability!$A$6:$H$60,MATCH('Model 1_Train'!D35,Cond_Probability!$A$6:$A$60,0),7)</f>
        <v>0.72413793103448276</v>
      </c>
      <c r="L35">
        <f>INDEX(Cond_Probability!$A$6:$H$60,MATCH('Model 1_Train'!E35,Cond_Probability!$A$6:$A$60,0),7)</f>
        <v>0.80943738656987296</v>
      </c>
      <c r="M35">
        <f>INDEX(Cond_Probability!$A$6:$H$60,MATCH('Model 1_Train'!F35,Cond_Probability!$A$6:$A$60,0),7)</f>
        <v>0.18840579710144928</v>
      </c>
      <c r="N35">
        <f>INDEX(Cond_Probability!$A$6:$H$60,MATCH('Model 1_Train'!G35,Cond_Probability!$A$6:$A$60,0),7)</f>
        <v>0.77396021699819173</v>
      </c>
      <c r="O35">
        <f>Cond_Probability!$C$2</f>
        <v>0.61616161616161613</v>
      </c>
      <c r="P35" s="18">
        <f t="shared" si="0"/>
        <v>6.9077473398971624E-4</v>
      </c>
      <c r="Q35" s="18">
        <f t="shared" si="4"/>
        <v>82.29155485191032</v>
      </c>
      <c r="R35">
        <f>INDEX(Cond_Probability!$A$6:$H$60,MATCH('Model 1_Train'!A35,Cond_Probability!$A$6:$A$60,0),8)</f>
        <v>0.25507246376811593</v>
      </c>
      <c r="S35">
        <f>INDEX(Cond_Probability!$A$6:$H$60,MATCH('Model 1_Train'!B35,Cond_Probability!$A$6:$A$60,0),8)</f>
        <v>0.31976744186046513</v>
      </c>
      <c r="T35">
        <f>INDEX(Cond_Probability!$A$6:$H$60,MATCH('Model 1_Train'!C35,Cond_Probability!$A$6:$A$60,0),8)</f>
        <v>8.0924855491329481E-2</v>
      </c>
      <c r="U35">
        <f>INDEX(Cond_Probability!$A$6:$H$60,MATCH('Model 1_Train'!D35,Cond_Probability!$A$6:$A$60,0),8)</f>
        <v>0.61337209302325579</v>
      </c>
      <c r="V35">
        <f>INDEX(Cond_Probability!$A$6:$H$60,MATCH('Model 1_Train'!E35,Cond_Probability!$A$6:$A$60,0),8)</f>
        <v>0.68023255813953487</v>
      </c>
      <c r="W35">
        <f>INDEX(Cond_Probability!$A$6:$H$60,MATCH('Model 1_Train'!F35,Cond_Probability!$A$6:$A$60,0),8)</f>
        <v>0.22318840579710145</v>
      </c>
      <c r="X35">
        <f>INDEX(Cond_Probability!$A$6:$H$60,MATCH('Model 1_Train'!G35,Cond_Probability!$A$6:$A$60,0),8)</f>
        <v>0.63005780346820806</v>
      </c>
      <c r="Y35">
        <f>Cond_Probability!$C$3</f>
        <v>0.38383838383838381</v>
      </c>
      <c r="Z35" s="18">
        <f t="shared" si="1"/>
        <v>1.4864886814396072E-4</v>
      </c>
      <c r="AA35" s="18">
        <f t="shared" si="2"/>
        <v>17.70844514808968</v>
      </c>
      <c r="AB35" t="str">
        <f t="shared" si="3"/>
        <v>Won't Survive</v>
      </c>
      <c r="AC35" s="2" t="s">
        <v>1230</v>
      </c>
    </row>
    <row r="36" spans="1:29" x14ac:dyDescent="0.3">
      <c r="A36" s="1" t="s">
        <v>1234</v>
      </c>
      <c r="B36" s="1" t="s">
        <v>13</v>
      </c>
      <c r="C36" s="1" t="s">
        <v>1242</v>
      </c>
      <c r="D36" s="1" t="s">
        <v>1243</v>
      </c>
      <c r="E36" s="1" t="s">
        <v>1246</v>
      </c>
      <c r="F36" s="1" t="s">
        <v>1248</v>
      </c>
      <c r="G36" t="s">
        <v>1251</v>
      </c>
      <c r="H36">
        <f>INDEX(Cond_Probability!$A$6:$H$60,MATCH('Model 1_Train'!A36,Cond_Probability!$A$6:$A$60,0),7)</f>
        <v>0.14673913043478262</v>
      </c>
      <c r="I36">
        <f>INDEX(Cond_Probability!$A$6:$H$60,MATCH('Model 1_Train'!B36,Cond_Probability!$A$6:$A$60,0),7)</f>
        <v>0.85117967332123412</v>
      </c>
      <c r="J36">
        <f>INDEX(Cond_Probability!$A$6:$H$60,MATCH('Model 1_Train'!C36,Cond_Probability!$A$6:$A$60,0),7)</f>
        <v>0.51356238698010848</v>
      </c>
      <c r="K36">
        <f>INDEX(Cond_Probability!$A$6:$H$60,MATCH('Model 1_Train'!D36,Cond_Probability!$A$6:$A$60,0),7)</f>
        <v>0.27586206896551724</v>
      </c>
      <c r="L36">
        <f>INDEX(Cond_Probability!$A$6:$H$60,MATCH('Model 1_Train'!E36,Cond_Probability!$A$6:$A$60,0),7)</f>
        <v>0.80943738656987296</v>
      </c>
      <c r="M36">
        <f>INDEX(Cond_Probability!$A$6:$H$60,MATCH('Model 1_Train'!F36,Cond_Probability!$A$6:$A$60,0),7)</f>
        <v>0.32246376811594202</v>
      </c>
      <c r="N36">
        <f>INDEX(Cond_Probability!$A$6:$H$60,MATCH('Model 1_Train'!G36,Cond_Probability!$A$6:$A$60,0),7)</f>
        <v>0.13743218806509946</v>
      </c>
      <c r="O36">
        <f>Cond_Probability!$C$2</f>
        <v>0.61616161616161613</v>
      </c>
      <c r="P36" s="18">
        <f t="shared" si="0"/>
        <v>3.9111067401111159E-4</v>
      </c>
      <c r="Q36" s="18">
        <f t="shared" si="4"/>
        <v>25.387666242164762</v>
      </c>
      <c r="R36">
        <f>INDEX(Cond_Probability!$A$6:$H$60,MATCH('Model 1_Train'!A36,Cond_Probability!$A$6:$A$60,0),8)</f>
        <v>0.39710144927536234</v>
      </c>
      <c r="S36">
        <f>INDEX(Cond_Probability!$A$6:$H$60,MATCH('Model 1_Train'!B36,Cond_Probability!$A$6:$A$60,0),8)</f>
        <v>0.31976744186046513</v>
      </c>
      <c r="T36">
        <f>INDEX(Cond_Probability!$A$6:$H$60,MATCH('Model 1_Train'!C36,Cond_Probability!$A$6:$A$60,0),8)</f>
        <v>0.56936416184971095</v>
      </c>
      <c r="U36">
        <f>INDEX(Cond_Probability!$A$6:$H$60,MATCH('Model 1_Train'!D36,Cond_Probability!$A$6:$A$60,0),8)</f>
        <v>0.38662790697674421</v>
      </c>
      <c r="V36">
        <f>INDEX(Cond_Probability!$A$6:$H$60,MATCH('Model 1_Train'!E36,Cond_Probability!$A$6:$A$60,0),8)</f>
        <v>0.68023255813953487</v>
      </c>
      <c r="W36">
        <f>INDEX(Cond_Probability!$A$6:$H$60,MATCH('Model 1_Train'!F36,Cond_Probability!$A$6:$A$60,0),8)</f>
        <v>0.57971014492753625</v>
      </c>
      <c r="X36">
        <f>INDEX(Cond_Probability!$A$6:$H$60,MATCH('Model 1_Train'!G36,Cond_Probability!$A$6:$A$60,0),8)</f>
        <v>0.27167630057803466</v>
      </c>
      <c r="Y36">
        <f>Cond_Probability!$C$3</f>
        <v>0.38383838383838381</v>
      </c>
      <c r="Z36" s="18">
        <f t="shared" si="1"/>
        <v>1.1494431928958857E-3</v>
      </c>
      <c r="AA36" s="18">
        <f t="shared" si="2"/>
        <v>74.612333757835245</v>
      </c>
      <c r="AB36" t="str">
        <f t="shared" si="3"/>
        <v>Survive</v>
      </c>
      <c r="AC36" s="2" t="s">
        <v>1230</v>
      </c>
    </row>
    <row r="37" spans="1:29" x14ac:dyDescent="0.3">
      <c r="A37" s="1" t="s">
        <v>1234</v>
      </c>
      <c r="B37" s="1" t="s">
        <v>13</v>
      </c>
      <c r="C37" s="1" t="s">
        <v>1240</v>
      </c>
      <c r="D37" s="1" t="s">
        <v>1243</v>
      </c>
      <c r="E37" s="1" t="s">
        <v>1246</v>
      </c>
      <c r="F37" s="1" t="s">
        <v>1248</v>
      </c>
      <c r="G37" t="s">
        <v>1253</v>
      </c>
      <c r="H37">
        <f>INDEX(Cond_Probability!$A$6:$H$60,MATCH('Model 1_Train'!A37,Cond_Probability!$A$6:$A$60,0),7)</f>
        <v>0.14673913043478262</v>
      </c>
      <c r="I37">
        <f>INDEX(Cond_Probability!$A$6:$H$60,MATCH('Model 1_Train'!B37,Cond_Probability!$A$6:$A$60,0),7)</f>
        <v>0.85117967332123412</v>
      </c>
      <c r="J37">
        <f>INDEX(Cond_Probability!$A$6:$H$60,MATCH('Model 1_Train'!C37,Cond_Probability!$A$6:$A$60,0),7)</f>
        <v>0.17179023508137431</v>
      </c>
      <c r="K37">
        <f>INDEX(Cond_Probability!$A$6:$H$60,MATCH('Model 1_Train'!D37,Cond_Probability!$A$6:$A$60,0),7)</f>
        <v>0.27586206896551724</v>
      </c>
      <c r="L37">
        <f>INDEX(Cond_Probability!$A$6:$H$60,MATCH('Model 1_Train'!E37,Cond_Probability!$A$6:$A$60,0),7)</f>
        <v>0.80943738656987296</v>
      </c>
      <c r="M37">
        <f>INDEX(Cond_Probability!$A$6:$H$60,MATCH('Model 1_Train'!F37,Cond_Probability!$A$6:$A$60,0),7)</f>
        <v>0.32246376811594202</v>
      </c>
      <c r="N37">
        <f>INDEX(Cond_Probability!$A$6:$H$60,MATCH('Model 1_Train'!G37,Cond_Probability!$A$6:$A$60,0),7)</f>
        <v>0.77396021699819173</v>
      </c>
      <c r="O37">
        <f>Cond_Probability!$C$2</f>
        <v>0.61616161616161613</v>
      </c>
      <c r="P37" s="18">
        <f t="shared" si="0"/>
        <v>7.3677538942234035E-4</v>
      </c>
      <c r="Q37" s="18">
        <f t="shared" si="4"/>
        <v>44.466407324521711</v>
      </c>
      <c r="R37">
        <f>INDEX(Cond_Probability!$A$6:$H$60,MATCH('Model 1_Train'!A37,Cond_Probability!$A$6:$A$60,0),8)</f>
        <v>0.39710144927536234</v>
      </c>
      <c r="S37">
        <f>INDEX(Cond_Probability!$A$6:$H$60,MATCH('Model 1_Train'!B37,Cond_Probability!$A$6:$A$60,0),8)</f>
        <v>0.31976744186046513</v>
      </c>
      <c r="T37">
        <f>INDEX(Cond_Probability!$A$6:$H$60,MATCH('Model 1_Train'!C37,Cond_Probability!$A$6:$A$60,0),8)</f>
        <v>0.19653179190751446</v>
      </c>
      <c r="U37">
        <f>INDEX(Cond_Probability!$A$6:$H$60,MATCH('Model 1_Train'!D37,Cond_Probability!$A$6:$A$60,0),8)</f>
        <v>0.38662790697674421</v>
      </c>
      <c r="V37">
        <f>INDEX(Cond_Probability!$A$6:$H$60,MATCH('Model 1_Train'!E37,Cond_Probability!$A$6:$A$60,0),8)</f>
        <v>0.68023255813953487</v>
      </c>
      <c r="W37">
        <f>INDEX(Cond_Probability!$A$6:$H$60,MATCH('Model 1_Train'!F37,Cond_Probability!$A$6:$A$60,0),8)</f>
        <v>0.57971014492753625</v>
      </c>
      <c r="X37">
        <f>INDEX(Cond_Probability!$A$6:$H$60,MATCH('Model 1_Train'!G37,Cond_Probability!$A$6:$A$60,0),8)</f>
        <v>0.63005780346820806</v>
      </c>
      <c r="Y37">
        <f>Cond_Probability!$C$3</f>
        <v>0.38383838383838381</v>
      </c>
      <c r="Z37" s="18">
        <f t="shared" si="1"/>
        <v>9.2015044235277095E-4</v>
      </c>
      <c r="AA37" s="18">
        <f t="shared" si="2"/>
        <v>55.533592675478289</v>
      </c>
      <c r="AB37" t="str">
        <f t="shared" si="3"/>
        <v>Survive</v>
      </c>
      <c r="AC37" s="2" t="s">
        <v>1230</v>
      </c>
    </row>
    <row r="38" spans="1:29" x14ac:dyDescent="0.3">
      <c r="A38" s="1" t="s">
        <v>1236</v>
      </c>
      <c r="B38" s="1" t="s">
        <v>13</v>
      </c>
      <c r="C38" s="1" t="s">
        <v>1241</v>
      </c>
      <c r="D38" s="1" t="s">
        <v>1244</v>
      </c>
      <c r="E38" s="1" t="s">
        <v>1246</v>
      </c>
      <c r="F38" s="1" t="s">
        <v>1228</v>
      </c>
      <c r="G38" t="s">
        <v>1251</v>
      </c>
      <c r="H38">
        <f>INDEX(Cond_Probability!$A$6:$H$60,MATCH('Model 1_Train'!A38,Cond_Probability!$A$6:$A$60,0),7)</f>
        <v>0.67572463768115942</v>
      </c>
      <c r="I38">
        <f>INDEX(Cond_Probability!$A$6:$H$60,MATCH('Model 1_Train'!B38,Cond_Probability!$A$6:$A$60,0),7)</f>
        <v>0.85117967332123412</v>
      </c>
      <c r="J38">
        <f>INDEX(Cond_Probability!$A$6:$H$60,MATCH('Model 1_Train'!C38,Cond_Probability!$A$6:$A$60,0),7)</f>
        <v>0.22784810126582278</v>
      </c>
      <c r="K38">
        <f>INDEX(Cond_Probability!$A$6:$H$60,MATCH('Model 1_Train'!D38,Cond_Probability!$A$6:$A$60,0),7)</f>
        <v>0.72413793103448276</v>
      </c>
      <c r="L38">
        <f>INDEX(Cond_Probability!$A$6:$H$60,MATCH('Model 1_Train'!E38,Cond_Probability!$A$6:$A$60,0),7)</f>
        <v>0.80943738656987296</v>
      </c>
      <c r="M38">
        <f>INDEX(Cond_Probability!$A$6:$H$60,MATCH('Model 1_Train'!F38,Cond_Probability!$A$6:$A$60,0),7)</f>
        <v>0.4891304347826087</v>
      </c>
      <c r="N38">
        <f>INDEX(Cond_Probability!$A$6:$H$60,MATCH('Model 1_Train'!G38,Cond_Probability!$A$6:$A$60,0),7)</f>
        <v>0.13743218806509946</v>
      </c>
      <c r="O38">
        <f>Cond_Probability!$C$2</f>
        <v>0.61616161616161613</v>
      </c>
      <c r="P38" s="18">
        <f t="shared" si="0"/>
        <v>3.1816232839506735E-3</v>
      </c>
      <c r="Q38" s="18">
        <f t="shared" si="4"/>
        <v>95.609443207778469</v>
      </c>
      <c r="R38">
        <f>INDEX(Cond_Probability!$A$6:$H$60,MATCH('Model 1_Train'!A38,Cond_Probability!$A$6:$A$60,0),8)</f>
        <v>0.34782608695652173</v>
      </c>
      <c r="S38">
        <f>INDEX(Cond_Probability!$A$6:$H$60,MATCH('Model 1_Train'!B38,Cond_Probability!$A$6:$A$60,0),8)</f>
        <v>0.31976744186046513</v>
      </c>
      <c r="T38">
        <f>INDEX(Cond_Probability!$A$6:$H$60,MATCH('Model 1_Train'!C38,Cond_Probability!$A$6:$A$60,0),8)</f>
        <v>0.15317919075144509</v>
      </c>
      <c r="U38">
        <f>INDEX(Cond_Probability!$A$6:$H$60,MATCH('Model 1_Train'!D38,Cond_Probability!$A$6:$A$60,0),8)</f>
        <v>0.61337209302325579</v>
      </c>
      <c r="V38">
        <f>INDEX(Cond_Probability!$A$6:$H$60,MATCH('Model 1_Train'!E38,Cond_Probability!$A$6:$A$60,0),8)</f>
        <v>0.68023255813953487</v>
      </c>
      <c r="W38">
        <f>INDEX(Cond_Probability!$A$6:$H$60,MATCH('Model 1_Train'!F38,Cond_Probability!$A$6:$A$60,0),8)</f>
        <v>0.19710144927536233</v>
      </c>
      <c r="X38">
        <f>INDEX(Cond_Probability!$A$6:$H$60,MATCH('Model 1_Train'!G38,Cond_Probability!$A$6:$A$60,0),8)</f>
        <v>0.27167630057803466</v>
      </c>
      <c r="Y38">
        <f>Cond_Probability!$C$3</f>
        <v>0.38383838383838381</v>
      </c>
      <c r="Z38" s="18">
        <f t="shared" si="1"/>
        <v>1.4610583694418287E-4</v>
      </c>
      <c r="AA38" s="18">
        <f t="shared" si="2"/>
        <v>4.3905567922215312</v>
      </c>
      <c r="AB38" t="str">
        <f t="shared" si="3"/>
        <v>Won't Survive</v>
      </c>
      <c r="AC38" s="2" t="s">
        <v>1</v>
      </c>
    </row>
    <row r="39" spans="1:29" x14ac:dyDescent="0.3">
      <c r="A39" s="1" t="s">
        <v>1236</v>
      </c>
      <c r="B39" s="1" t="s">
        <v>13</v>
      </c>
      <c r="C39" s="1" t="s">
        <v>1242</v>
      </c>
      <c r="D39" s="1" t="s">
        <v>1244</v>
      </c>
      <c r="E39" s="1" t="s">
        <v>1246</v>
      </c>
      <c r="F39" s="1" t="s">
        <v>1228</v>
      </c>
      <c r="G39" t="s">
        <v>1253</v>
      </c>
      <c r="H39">
        <f>INDEX(Cond_Probability!$A$6:$H$60,MATCH('Model 1_Train'!A39,Cond_Probability!$A$6:$A$60,0),7)</f>
        <v>0.67572463768115942</v>
      </c>
      <c r="I39">
        <f>INDEX(Cond_Probability!$A$6:$H$60,MATCH('Model 1_Train'!B39,Cond_Probability!$A$6:$A$60,0),7)</f>
        <v>0.85117967332123412</v>
      </c>
      <c r="J39">
        <f>INDEX(Cond_Probability!$A$6:$H$60,MATCH('Model 1_Train'!C39,Cond_Probability!$A$6:$A$60,0),7)</f>
        <v>0.51356238698010848</v>
      </c>
      <c r="K39">
        <f>INDEX(Cond_Probability!$A$6:$H$60,MATCH('Model 1_Train'!D39,Cond_Probability!$A$6:$A$60,0),7)</f>
        <v>0.72413793103448276</v>
      </c>
      <c r="L39">
        <f>INDEX(Cond_Probability!$A$6:$H$60,MATCH('Model 1_Train'!E39,Cond_Probability!$A$6:$A$60,0),7)</f>
        <v>0.80943738656987296</v>
      </c>
      <c r="M39">
        <f>INDEX(Cond_Probability!$A$6:$H$60,MATCH('Model 1_Train'!F39,Cond_Probability!$A$6:$A$60,0),7)</f>
        <v>0.4891304347826087</v>
      </c>
      <c r="N39">
        <f>INDEX(Cond_Probability!$A$6:$H$60,MATCH('Model 1_Train'!G39,Cond_Probability!$A$6:$A$60,0),7)</f>
        <v>0.77396021699819173</v>
      </c>
      <c r="O39">
        <f>Cond_Probability!$C$2</f>
        <v>0.61616161616161613</v>
      </c>
      <c r="P39" s="18">
        <f t="shared" si="0"/>
        <v>4.038561752409902E-2</v>
      </c>
      <c r="Q39" s="18">
        <f t="shared" si="4"/>
        <v>96.975714257681219</v>
      </c>
      <c r="R39">
        <f>INDEX(Cond_Probability!$A$6:$H$60,MATCH('Model 1_Train'!A39,Cond_Probability!$A$6:$A$60,0),8)</f>
        <v>0.34782608695652173</v>
      </c>
      <c r="S39">
        <f>INDEX(Cond_Probability!$A$6:$H$60,MATCH('Model 1_Train'!B39,Cond_Probability!$A$6:$A$60,0),8)</f>
        <v>0.31976744186046513</v>
      </c>
      <c r="T39">
        <f>INDEX(Cond_Probability!$A$6:$H$60,MATCH('Model 1_Train'!C39,Cond_Probability!$A$6:$A$60,0),8)</f>
        <v>0.56936416184971095</v>
      </c>
      <c r="U39">
        <f>INDEX(Cond_Probability!$A$6:$H$60,MATCH('Model 1_Train'!D39,Cond_Probability!$A$6:$A$60,0),8)</f>
        <v>0.61337209302325579</v>
      </c>
      <c r="V39">
        <f>INDEX(Cond_Probability!$A$6:$H$60,MATCH('Model 1_Train'!E39,Cond_Probability!$A$6:$A$60,0),8)</f>
        <v>0.68023255813953487</v>
      </c>
      <c r="W39">
        <f>INDEX(Cond_Probability!$A$6:$H$60,MATCH('Model 1_Train'!F39,Cond_Probability!$A$6:$A$60,0),8)</f>
        <v>0.19710144927536233</v>
      </c>
      <c r="X39">
        <f>INDEX(Cond_Probability!$A$6:$H$60,MATCH('Model 1_Train'!G39,Cond_Probability!$A$6:$A$60,0),8)</f>
        <v>0.63005780346820806</v>
      </c>
      <c r="Y39">
        <f>Cond_Probability!$C$3</f>
        <v>0.38383838383838381</v>
      </c>
      <c r="Z39" s="18">
        <f t="shared" si="1"/>
        <v>1.2594663334815088E-3</v>
      </c>
      <c r="AA39" s="18">
        <f t="shared" si="2"/>
        <v>3.0242857423187814</v>
      </c>
      <c r="AB39" t="str">
        <f t="shared" si="3"/>
        <v>Won't Survive</v>
      </c>
      <c r="AC39" s="2" t="s">
        <v>1230</v>
      </c>
    </row>
    <row r="40" spans="1:29" x14ac:dyDescent="0.3">
      <c r="A40" s="1" t="s">
        <v>1236</v>
      </c>
      <c r="B40" s="1" t="s">
        <v>17</v>
      </c>
      <c r="C40" s="1" t="s">
        <v>1242</v>
      </c>
      <c r="D40" s="1" t="s">
        <v>1243</v>
      </c>
      <c r="E40" s="1" t="s">
        <v>1246</v>
      </c>
      <c r="F40" s="1" t="s">
        <v>1247</v>
      </c>
      <c r="G40" t="s">
        <v>1253</v>
      </c>
      <c r="H40">
        <f>INDEX(Cond_Probability!$A$6:$H$60,MATCH('Model 1_Train'!A40,Cond_Probability!$A$6:$A$60,0),7)</f>
        <v>0.67572463768115942</v>
      </c>
      <c r="I40">
        <f>INDEX(Cond_Probability!$A$6:$H$60,MATCH('Model 1_Train'!B40,Cond_Probability!$A$6:$A$60,0),7)</f>
        <v>0.14882032667876588</v>
      </c>
      <c r="J40">
        <f>INDEX(Cond_Probability!$A$6:$H$60,MATCH('Model 1_Train'!C40,Cond_Probability!$A$6:$A$60,0),7)</f>
        <v>0.51356238698010848</v>
      </c>
      <c r="K40">
        <f>INDEX(Cond_Probability!$A$6:$H$60,MATCH('Model 1_Train'!D40,Cond_Probability!$A$6:$A$60,0),7)</f>
        <v>0.27586206896551724</v>
      </c>
      <c r="L40">
        <f>INDEX(Cond_Probability!$A$6:$H$60,MATCH('Model 1_Train'!E40,Cond_Probability!$A$6:$A$60,0),7)</f>
        <v>0.80943738656987296</v>
      </c>
      <c r="M40">
        <f>INDEX(Cond_Probability!$A$6:$H$60,MATCH('Model 1_Train'!F40,Cond_Probability!$A$6:$A$60,0),7)</f>
        <v>0.18840579710144928</v>
      </c>
      <c r="N40">
        <f>INDEX(Cond_Probability!$A$6:$H$60,MATCH('Model 1_Train'!G40,Cond_Probability!$A$6:$A$60,0),7)</f>
        <v>0.77396021699819173</v>
      </c>
      <c r="O40">
        <f>Cond_Probability!$C$2</f>
        <v>0.61616161616161613</v>
      </c>
      <c r="P40" s="18">
        <f t="shared" si="0"/>
        <v>1.0361151047348788E-3</v>
      </c>
      <c r="Q40" s="18">
        <f t="shared" si="4"/>
        <v>35.141178649975807</v>
      </c>
      <c r="R40">
        <f>INDEX(Cond_Probability!$A$6:$H$60,MATCH('Model 1_Train'!A40,Cond_Probability!$A$6:$A$60,0),8)</f>
        <v>0.34782608695652173</v>
      </c>
      <c r="S40">
        <f>INDEX(Cond_Probability!$A$6:$H$60,MATCH('Model 1_Train'!B40,Cond_Probability!$A$6:$A$60,0),8)</f>
        <v>0.68023255813953487</v>
      </c>
      <c r="T40">
        <f>INDEX(Cond_Probability!$A$6:$H$60,MATCH('Model 1_Train'!C40,Cond_Probability!$A$6:$A$60,0),8)</f>
        <v>0.56936416184971095</v>
      </c>
      <c r="U40">
        <f>INDEX(Cond_Probability!$A$6:$H$60,MATCH('Model 1_Train'!D40,Cond_Probability!$A$6:$A$60,0),8)</f>
        <v>0.38662790697674421</v>
      </c>
      <c r="V40">
        <f>INDEX(Cond_Probability!$A$6:$H$60,MATCH('Model 1_Train'!E40,Cond_Probability!$A$6:$A$60,0),8)</f>
        <v>0.68023255813953487</v>
      </c>
      <c r="W40">
        <f>INDEX(Cond_Probability!$A$6:$H$60,MATCH('Model 1_Train'!F40,Cond_Probability!$A$6:$A$60,0),8)</f>
        <v>0.22318840579710145</v>
      </c>
      <c r="X40">
        <f>INDEX(Cond_Probability!$A$6:$H$60,MATCH('Model 1_Train'!G40,Cond_Probability!$A$6:$A$60,0),8)</f>
        <v>0.63005780346820806</v>
      </c>
      <c r="Y40">
        <f>Cond_Probability!$C$3</f>
        <v>0.38383838383838381</v>
      </c>
      <c r="Z40" s="18">
        <f t="shared" si="1"/>
        <v>1.9123207319088418E-3</v>
      </c>
      <c r="AA40" s="18">
        <f t="shared" si="2"/>
        <v>64.858821350024186</v>
      </c>
      <c r="AB40" t="str">
        <f t="shared" si="3"/>
        <v>Survive</v>
      </c>
      <c r="AC40" s="2" t="s">
        <v>1230</v>
      </c>
    </row>
    <row r="41" spans="1:29" x14ac:dyDescent="0.3">
      <c r="A41" s="1" t="s">
        <v>1236</v>
      </c>
      <c r="B41" s="1" t="s">
        <v>17</v>
      </c>
      <c r="C41" s="1" t="s">
        <v>1242</v>
      </c>
      <c r="D41" s="1" t="s">
        <v>1243</v>
      </c>
      <c r="E41" s="1" t="s">
        <v>1246</v>
      </c>
      <c r="F41" s="1" t="s">
        <v>1247</v>
      </c>
      <c r="G41" t="s">
        <v>1251</v>
      </c>
      <c r="H41">
        <f>INDEX(Cond_Probability!$A$6:$H$60,MATCH('Model 1_Train'!A41,Cond_Probability!$A$6:$A$60,0),7)</f>
        <v>0.67572463768115942</v>
      </c>
      <c r="I41">
        <f>INDEX(Cond_Probability!$A$6:$H$60,MATCH('Model 1_Train'!B41,Cond_Probability!$A$6:$A$60,0),7)</f>
        <v>0.14882032667876588</v>
      </c>
      <c r="J41">
        <f>INDEX(Cond_Probability!$A$6:$H$60,MATCH('Model 1_Train'!C41,Cond_Probability!$A$6:$A$60,0),7)</f>
        <v>0.51356238698010848</v>
      </c>
      <c r="K41">
        <f>INDEX(Cond_Probability!$A$6:$H$60,MATCH('Model 1_Train'!D41,Cond_Probability!$A$6:$A$60,0),7)</f>
        <v>0.27586206896551724</v>
      </c>
      <c r="L41">
        <f>INDEX(Cond_Probability!$A$6:$H$60,MATCH('Model 1_Train'!E41,Cond_Probability!$A$6:$A$60,0),7)</f>
        <v>0.80943738656987296</v>
      </c>
      <c r="M41">
        <f>INDEX(Cond_Probability!$A$6:$H$60,MATCH('Model 1_Train'!F41,Cond_Probability!$A$6:$A$60,0),7)</f>
        <v>0.18840579710144928</v>
      </c>
      <c r="N41">
        <f>INDEX(Cond_Probability!$A$6:$H$60,MATCH('Model 1_Train'!G41,Cond_Probability!$A$6:$A$60,0),7)</f>
        <v>0.13743218806509946</v>
      </c>
      <c r="O41">
        <f>Cond_Probability!$C$2</f>
        <v>0.61616161616161613</v>
      </c>
      <c r="P41" s="18">
        <f t="shared" si="0"/>
        <v>1.8398305598095975E-4</v>
      </c>
      <c r="Q41" s="18">
        <f t="shared" si="4"/>
        <v>18.242121656644176</v>
      </c>
      <c r="R41">
        <f>INDEX(Cond_Probability!$A$6:$H$60,MATCH('Model 1_Train'!A41,Cond_Probability!$A$6:$A$60,0),8)</f>
        <v>0.34782608695652173</v>
      </c>
      <c r="S41">
        <f>INDEX(Cond_Probability!$A$6:$H$60,MATCH('Model 1_Train'!B41,Cond_Probability!$A$6:$A$60,0),8)</f>
        <v>0.68023255813953487</v>
      </c>
      <c r="T41">
        <f>INDEX(Cond_Probability!$A$6:$H$60,MATCH('Model 1_Train'!C41,Cond_Probability!$A$6:$A$60,0),8)</f>
        <v>0.56936416184971095</v>
      </c>
      <c r="U41">
        <f>INDEX(Cond_Probability!$A$6:$H$60,MATCH('Model 1_Train'!D41,Cond_Probability!$A$6:$A$60,0),8)</f>
        <v>0.38662790697674421</v>
      </c>
      <c r="V41">
        <f>INDEX(Cond_Probability!$A$6:$H$60,MATCH('Model 1_Train'!E41,Cond_Probability!$A$6:$A$60,0),8)</f>
        <v>0.68023255813953487</v>
      </c>
      <c r="W41">
        <f>INDEX(Cond_Probability!$A$6:$H$60,MATCH('Model 1_Train'!F41,Cond_Probability!$A$6:$A$60,0),8)</f>
        <v>0.22318840579710145</v>
      </c>
      <c r="X41">
        <f>INDEX(Cond_Probability!$A$6:$H$60,MATCH('Model 1_Train'!G41,Cond_Probability!$A$6:$A$60,0),8)</f>
        <v>0.27167630057803466</v>
      </c>
      <c r="Y41">
        <f>Cond_Probability!$C$3</f>
        <v>0.38383838383838381</v>
      </c>
      <c r="Z41" s="18">
        <f t="shared" si="1"/>
        <v>8.2457866421757392E-4</v>
      </c>
      <c r="AA41" s="18">
        <f t="shared" si="2"/>
        <v>81.757878343355827</v>
      </c>
      <c r="AB41" t="str">
        <f t="shared" si="3"/>
        <v>Survive</v>
      </c>
      <c r="AC41" s="2" t="s">
        <v>1</v>
      </c>
    </row>
    <row r="42" spans="1:29" x14ac:dyDescent="0.3">
      <c r="A42" s="1" t="s">
        <v>1236</v>
      </c>
      <c r="B42" s="1" t="s">
        <v>17</v>
      </c>
      <c r="C42" s="1" t="s">
        <v>1240</v>
      </c>
      <c r="D42" s="1" t="s">
        <v>1243</v>
      </c>
      <c r="E42" s="1" t="s">
        <v>1246</v>
      </c>
      <c r="F42" s="1" t="s">
        <v>1228</v>
      </c>
      <c r="G42" t="s">
        <v>1253</v>
      </c>
      <c r="H42">
        <f>INDEX(Cond_Probability!$A$6:$H$60,MATCH('Model 1_Train'!A42,Cond_Probability!$A$6:$A$60,0),7)</f>
        <v>0.67572463768115942</v>
      </c>
      <c r="I42">
        <f>INDEX(Cond_Probability!$A$6:$H$60,MATCH('Model 1_Train'!B42,Cond_Probability!$A$6:$A$60,0),7)</f>
        <v>0.14882032667876588</v>
      </c>
      <c r="J42">
        <f>INDEX(Cond_Probability!$A$6:$H$60,MATCH('Model 1_Train'!C42,Cond_Probability!$A$6:$A$60,0),7)</f>
        <v>0.17179023508137431</v>
      </c>
      <c r="K42">
        <f>INDEX(Cond_Probability!$A$6:$H$60,MATCH('Model 1_Train'!D42,Cond_Probability!$A$6:$A$60,0),7)</f>
        <v>0.27586206896551724</v>
      </c>
      <c r="L42">
        <f>INDEX(Cond_Probability!$A$6:$H$60,MATCH('Model 1_Train'!E42,Cond_Probability!$A$6:$A$60,0),7)</f>
        <v>0.80943738656987296</v>
      </c>
      <c r="M42">
        <f>INDEX(Cond_Probability!$A$6:$H$60,MATCH('Model 1_Train'!F42,Cond_Probability!$A$6:$A$60,0),7)</f>
        <v>0.4891304347826087</v>
      </c>
      <c r="N42">
        <f>INDEX(Cond_Probability!$A$6:$H$60,MATCH('Model 1_Train'!G42,Cond_Probability!$A$6:$A$60,0),7)</f>
        <v>0.77396021699819173</v>
      </c>
      <c r="O42">
        <f>Cond_Probability!$C$2</f>
        <v>0.61616161616161613</v>
      </c>
      <c r="P42" s="18">
        <f t="shared" si="0"/>
        <v>8.9979524771294803E-4</v>
      </c>
      <c r="Q42" s="18">
        <f t="shared" si="4"/>
        <v>60.68494569054441</v>
      </c>
      <c r="R42">
        <f>INDEX(Cond_Probability!$A$6:$H$60,MATCH('Model 1_Train'!A42,Cond_Probability!$A$6:$A$60,0),8)</f>
        <v>0.34782608695652173</v>
      </c>
      <c r="S42">
        <f>INDEX(Cond_Probability!$A$6:$H$60,MATCH('Model 1_Train'!B42,Cond_Probability!$A$6:$A$60,0),8)</f>
        <v>0.68023255813953487</v>
      </c>
      <c r="T42">
        <f>INDEX(Cond_Probability!$A$6:$H$60,MATCH('Model 1_Train'!C42,Cond_Probability!$A$6:$A$60,0),8)</f>
        <v>0.19653179190751446</v>
      </c>
      <c r="U42">
        <f>INDEX(Cond_Probability!$A$6:$H$60,MATCH('Model 1_Train'!D42,Cond_Probability!$A$6:$A$60,0),8)</f>
        <v>0.38662790697674421</v>
      </c>
      <c r="V42">
        <f>INDEX(Cond_Probability!$A$6:$H$60,MATCH('Model 1_Train'!E42,Cond_Probability!$A$6:$A$60,0),8)</f>
        <v>0.68023255813953487</v>
      </c>
      <c r="W42">
        <f>INDEX(Cond_Probability!$A$6:$H$60,MATCH('Model 1_Train'!F42,Cond_Probability!$A$6:$A$60,0),8)</f>
        <v>0.19710144927536233</v>
      </c>
      <c r="X42">
        <f>INDEX(Cond_Probability!$A$6:$H$60,MATCH('Model 1_Train'!G42,Cond_Probability!$A$6:$A$60,0),8)</f>
        <v>0.63005780346820806</v>
      </c>
      <c r="Y42">
        <f>Cond_Probability!$C$3</f>
        <v>0.38383838383838381</v>
      </c>
      <c r="Z42" s="18">
        <f t="shared" si="1"/>
        <v>5.8293698097082773E-4</v>
      </c>
      <c r="AA42" s="18">
        <f t="shared" si="2"/>
        <v>39.31505430945559</v>
      </c>
      <c r="AB42" t="str">
        <f t="shared" si="3"/>
        <v>Won't Survive</v>
      </c>
      <c r="AC42" s="2" t="s">
        <v>1230</v>
      </c>
    </row>
    <row r="43" spans="1:29" x14ac:dyDescent="0.3">
      <c r="A43" s="1" t="s">
        <v>1235</v>
      </c>
      <c r="B43" s="1" t="s">
        <v>17</v>
      </c>
      <c r="C43" s="1" t="s">
        <v>1242</v>
      </c>
      <c r="D43" s="1" t="s">
        <v>1243</v>
      </c>
      <c r="E43" s="1" t="s">
        <v>1246</v>
      </c>
      <c r="F43" s="1" t="s">
        <v>1248</v>
      </c>
      <c r="G43" t="s">
        <v>1253</v>
      </c>
      <c r="H43">
        <f>INDEX(Cond_Probability!$A$6:$H$60,MATCH('Model 1_Train'!A43,Cond_Probability!$A$6:$A$60,0),7)</f>
        <v>0.17753623188405798</v>
      </c>
      <c r="I43">
        <f>INDEX(Cond_Probability!$A$6:$H$60,MATCH('Model 1_Train'!B43,Cond_Probability!$A$6:$A$60,0),7)</f>
        <v>0.14882032667876588</v>
      </c>
      <c r="J43">
        <f>INDEX(Cond_Probability!$A$6:$H$60,MATCH('Model 1_Train'!C43,Cond_Probability!$A$6:$A$60,0),7)</f>
        <v>0.51356238698010848</v>
      </c>
      <c r="K43">
        <f>INDEX(Cond_Probability!$A$6:$H$60,MATCH('Model 1_Train'!D43,Cond_Probability!$A$6:$A$60,0),7)</f>
        <v>0.27586206896551724</v>
      </c>
      <c r="L43">
        <f>INDEX(Cond_Probability!$A$6:$H$60,MATCH('Model 1_Train'!E43,Cond_Probability!$A$6:$A$60,0),7)</f>
        <v>0.80943738656987296</v>
      </c>
      <c r="M43">
        <f>INDEX(Cond_Probability!$A$6:$H$60,MATCH('Model 1_Train'!F43,Cond_Probability!$A$6:$A$60,0),7)</f>
        <v>0.32246376811594202</v>
      </c>
      <c r="N43">
        <f>INDEX(Cond_Probability!$A$6:$H$60,MATCH('Model 1_Train'!G43,Cond_Probability!$A$6:$A$60,0),7)</f>
        <v>0.77396021699819173</v>
      </c>
      <c r="O43">
        <f>Cond_Probability!$C$2</f>
        <v>0.61616161616161613</v>
      </c>
      <c r="P43" s="18">
        <f t="shared" si="0"/>
        <v>4.6592059927292283E-4</v>
      </c>
      <c r="Q43" s="18">
        <f t="shared" si="4"/>
        <v>11.340582343778467</v>
      </c>
      <c r="R43">
        <f>INDEX(Cond_Probability!$A$6:$H$60,MATCH('Model 1_Train'!A43,Cond_Probability!$A$6:$A$60,0),8)</f>
        <v>0.25507246376811593</v>
      </c>
      <c r="S43">
        <f>INDEX(Cond_Probability!$A$6:$H$60,MATCH('Model 1_Train'!B43,Cond_Probability!$A$6:$A$60,0),8)</f>
        <v>0.68023255813953487</v>
      </c>
      <c r="T43">
        <f>INDEX(Cond_Probability!$A$6:$H$60,MATCH('Model 1_Train'!C43,Cond_Probability!$A$6:$A$60,0),8)</f>
        <v>0.56936416184971095</v>
      </c>
      <c r="U43">
        <f>INDEX(Cond_Probability!$A$6:$H$60,MATCH('Model 1_Train'!D43,Cond_Probability!$A$6:$A$60,0),8)</f>
        <v>0.38662790697674421</v>
      </c>
      <c r="V43">
        <f>INDEX(Cond_Probability!$A$6:$H$60,MATCH('Model 1_Train'!E43,Cond_Probability!$A$6:$A$60,0),8)</f>
        <v>0.68023255813953487</v>
      </c>
      <c r="W43">
        <f>INDEX(Cond_Probability!$A$6:$H$60,MATCH('Model 1_Train'!F43,Cond_Probability!$A$6:$A$60,0),8)</f>
        <v>0.57971014492753625</v>
      </c>
      <c r="X43">
        <f>INDEX(Cond_Probability!$A$6:$H$60,MATCH('Model 1_Train'!G43,Cond_Probability!$A$6:$A$60,0),8)</f>
        <v>0.63005780346820806</v>
      </c>
      <c r="Y43">
        <f>Cond_Probability!$C$3</f>
        <v>0.38383838383838381</v>
      </c>
      <c r="Z43" s="18">
        <f t="shared" si="1"/>
        <v>3.6425156798263652E-3</v>
      </c>
      <c r="AA43" s="18">
        <f t="shared" si="2"/>
        <v>88.659417656221535</v>
      </c>
      <c r="AB43" t="str">
        <f t="shared" si="3"/>
        <v>Survive</v>
      </c>
      <c r="AC43" s="2" t="s">
        <v>1230</v>
      </c>
    </row>
    <row r="44" spans="1:29" x14ac:dyDescent="0.3">
      <c r="A44" s="1" t="s">
        <v>1236</v>
      </c>
      <c r="B44" s="1" t="s">
        <v>13</v>
      </c>
      <c r="C44" s="1" t="s">
        <v>1241</v>
      </c>
      <c r="D44" s="1" t="s">
        <v>1244</v>
      </c>
      <c r="E44" s="1" t="s">
        <v>1246</v>
      </c>
      <c r="F44" s="1" t="s">
        <v>1228</v>
      </c>
      <c r="G44" t="s">
        <v>1251</v>
      </c>
      <c r="H44">
        <f>INDEX(Cond_Probability!$A$6:$H$60,MATCH('Model 1_Train'!A44,Cond_Probability!$A$6:$A$60,0),7)</f>
        <v>0.67572463768115942</v>
      </c>
      <c r="I44">
        <f>INDEX(Cond_Probability!$A$6:$H$60,MATCH('Model 1_Train'!B44,Cond_Probability!$A$6:$A$60,0),7)</f>
        <v>0.85117967332123412</v>
      </c>
      <c r="J44">
        <f>INDEX(Cond_Probability!$A$6:$H$60,MATCH('Model 1_Train'!C44,Cond_Probability!$A$6:$A$60,0),7)</f>
        <v>0.22784810126582278</v>
      </c>
      <c r="K44">
        <f>INDEX(Cond_Probability!$A$6:$H$60,MATCH('Model 1_Train'!D44,Cond_Probability!$A$6:$A$60,0),7)</f>
        <v>0.72413793103448276</v>
      </c>
      <c r="L44">
        <f>INDEX(Cond_Probability!$A$6:$H$60,MATCH('Model 1_Train'!E44,Cond_Probability!$A$6:$A$60,0),7)</f>
        <v>0.80943738656987296</v>
      </c>
      <c r="M44">
        <f>INDEX(Cond_Probability!$A$6:$H$60,MATCH('Model 1_Train'!F44,Cond_Probability!$A$6:$A$60,0),7)</f>
        <v>0.4891304347826087</v>
      </c>
      <c r="N44">
        <f>INDEX(Cond_Probability!$A$6:$H$60,MATCH('Model 1_Train'!G44,Cond_Probability!$A$6:$A$60,0),7)</f>
        <v>0.13743218806509946</v>
      </c>
      <c r="O44">
        <f>Cond_Probability!$C$2</f>
        <v>0.61616161616161613</v>
      </c>
      <c r="P44" s="18">
        <f t="shared" si="0"/>
        <v>3.1816232839506735E-3</v>
      </c>
      <c r="Q44" s="18">
        <f t="shared" si="4"/>
        <v>95.609443207778469</v>
      </c>
      <c r="R44">
        <f>INDEX(Cond_Probability!$A$6:$H$60,MATCH('Model 1_Train'!A44,Cond_Probability!$A$6:$A$60,0),8)</f>
        <v>0.34782608695652173</v>
      </c>
      <c r="S44">
        <f>INDEX(Cond_Probability!$A$6:$H$60,MATCH('Model 1_Train'!B44,Cond_Probability!$A$6:$A$60,0),8)</f>
        <v>0.31976744186046513</v>
      </c>
      <c r="T44">
        <f>INDEX(Cond_Probability!$A$6:$H$60,MATCH('Model 1_Train'!C44,Cond_Probability!$A$6:$A$60,0),8)</f>
        <v>0.15317919075144509</v>
      </c>
      <c r="U44">
        <f>INDEX(Cond_Probability!$A$6:$H$60,MATCH('Model 1_Train'!D44,Cond_Probability!$A$6:$A$60,0),8)</f>
        <v>0.61337209302325579</v>
      </c>
      <c r="V44">
        <f>INDEX(Cond_Probability!$A$6:$H$60,MATCH('Model 1_Train'!E44,Cond_Probability!$A$6:$A$60,0),8)</f>
        <v>0.68023255813953487</v>
      </c>
      <c r="W44">
        <f>INDEX(Cond_Probability!$A$6:$H$60,MATCH('Model 1_Train'!F44,Cond_Probability!$A$6:$A$60,0),8)</f>
        <v>0.19710144927536233</v>
      </c>
      <c r="X44">
        <f>INDEX(Cond_Probability!$A$6:$H$60,MATCH('Model 1_Train'!G44,Cond_Probability!$A$6:$A$60,0),8)</f>
        <v>0.27167630057803466</v>
      </c>
      <c r="Y44">
        <f>Cond_Probability!$C$3</f>
        <v>0.38383838383838381</v>
      </c>
      <c r="Z44" s="18">
        <f t="shared" si="1"/>
        <v>1.4610583694418287E-4</v>
      </c>
      <c r="AA44" s="18">
        <f t="shared" si="2"/>
        <v>4.3905567922215312</v>
      </c>
      <c r="AB44" t="str">
        <f t="shared" si="3"/>
        <v>Won't Survive</v>
      </c>
      <c r="AC44" s="2" t="s">
        <v>1230</v>
      </c>
    </row>
    <row r="45" spans="1:29" x14ac:dyDescent="0.3">
      <c r="A45" s="1" t="s">
        <v>1235</v>
      </c>
      <c r="B45" s="1" t="s">
        <v>17</v>
      </c>
      <c r="C45" s="1" t="s">
        <v>1242</v>
      </c>
      <c r="D45" s="1" t="s">
        <v>1243</v>
      </c>
      <c r="E45" s="1" t="s">
        <v>1245</v>
      </c>
      <c r="F45" s="1" t="s">
        <v>1248</v>
      </c>
      <c r="G45" t="s">
        <v>1251</v>
      </c>
      <c r="H45">
        <f>INDEX(Cond_Probability!$A$6:$H$60,MATCH('Model 1_Train'!A45,Cond_Probability!$A$6:$A$60,0),7)</f>
        <v>0.17753623188405798</v>
      </c>
      <c r="I45">
        <f>INDEX(Cond_Probability!$A$6:$H$60,MATCH('Model 1_Train'!B45,Cond_Probability!$A$6:$A$60,0),7)</f>
        <v>0.14882032667876588</v>
      </c>
      <c r="J45">
        <f>INDEX(Cond_Probability!$A$6:$H$60,MATCH('Model 1_Train'!C45,Cond_Probability!$A$6:$A$60,0),7)</f>
        <v>0.51356238698010848</v>
      </c>
      <c r="K45">
        <f>INDEX(Cond_Probability!$A$6:$H$60,MATCH('Model 1_Train'!D45,Cond_Probability!$A$6:$A$60,0),7)</f>
        <v>0.27586206896551724</v>
      </c>
      <c r="L45">
        <f>INDEX(Cond_Probability!$A$6:$H$60,MATCH('Model 1_Train'!E45,Cond_Probability!$A$6:$A$60,0),7)</f>
        <v>0.19056261343012704</v>
      </c>
      <c r="M45">
        <f>INDEX(Cond_Probability!$A$6:$H$60,MATCH('Model 1_Train'!F45,Cond_Probability!$A$6:$A$60,0),7)</f>
        <v>0.32246376811594202</v>
      </c>
      <c r="N45">
        <f>INDEX(Cond_Probability!$A$6:$H$60,MATCH('Model 1_Train'!G45,Cond_Probability!$A$6:$A$60,0),7)</f>
        <v>0.13743218806509946</v>
      </c>
      <c r="O45">
        <f>Cond_Probability!$C$2</f>
        <v>0.61616161616161613</v>
      </c>
      <c r="P45" s="18">
        <f t="shared" si="0"/>
        <v>1.9477632864286516E-5</v>
      </c>
      <c r="Q45" s="18">
        <f t="shared" si="4"/>
        <v>2.5702660193610081</v>
      </c>
      <c r="R45">
        <f>INDEX(Cond_Probability!$A$6:$H$60,MATCH('Model 1_Train'!A45,Cond_Probability!$A$6:$A$60,0),8)</f>
        <v>0.25507246376811593</v>
      </c>
      <c r="S45">
        <f>INDEX(Cond_Probability!$A$6:$H$60,MATCH('Model 1_Train'!B45,Cond_Probability!$A$6:$A$60,0),8)</f>
        <v>0.68023255813953487</v>
      </c>
      <c r="T45">
        <f>INDEX(Cond_Probability!$A$6:$H$60,MATCH('Model 1_Train'!C45,Cond_Probability!$A$6:$A$60,0),8)</f>
        <v>0.56936416184971095</v>
      </c>
      <c r="U45">
        <f>INDEX(Cond_Probability!$A$6:$H$60,MATCH('Model 1_Train'!D45,Cond_Probability!$A$6:$A$60,0),8)</f>
        <v>0.38662790697674421</v>
      </c>
      <c r="V45">
        <f>INDEX(Cond_Probability!$A$6:$H$60,MATCH('Model 1_Train'!E45,Cond_Probability!$A$6:$A$60,0),8)</f>
        <v>0.31976744186046513</v>
      </c>
      <c r="W45">
        <f>INDEX(Cond_Probability!$A$6:$H$60,MATCH('Model 1_Train'!F45,Cond_Probability!$A$6:$A$60,0),8)</f>
        <v>0.57971014492753625</v>
      </c>
      <c r="X45">
        <f>INDEX(Cond_Probability!$A$6:$H$60,MATCH('Model 1_Train'!G45,Cond_Probability!$A$6:$A$60,0),8)</f>
        <v>0.27167630057803466</v>
      </c>
      <c r="Y45">
        <f>Cond_Probability!$C$3</f>
        <v>0.38383838383838381</v>
      </c>
      <c r="Z45" s="18">
        <f t="shared" si="1"/>
        <v>7.3832847426889012E-4</v>
      </c>
      <c r="AA45" s="18">
        <f t="shared" si="2"/>
        <v>97.429733980638986</v>
      </c>
      <c r="AB45" t="str">
        <f t="shared" si="3"/>
        <v>Survive</v>
      </c>
      <c r="AC45" s="2" t="s">
        <v>1</v>
      </c>
    </row>
    <row r="46" spans="1:29" x14ac:dyDescent="0.3">
      <c r="A46" s="1" t="s">
        <v>1236</v>
      </c>
      <c r="B46" s="1" t="s">
        <v>17</v>
      </c>
      <c r="C46" s="1" t="s">
        <v>1242</v>
      </c>
      <c r="D46" s="1" t="s">
        <v>1244</v>
      </c>
      <c r="E46" s="1" t="s">
        <v>1246</v>
      </c>
      <c r="F46" s="1" t="s">
        <v>1228</v>
      </c>
      <c r="G46" t="s">
        <v>1252</v>
      </c>
      <c r="H46">
        <f>INDEX(Cond_Probability!$A$6:$H$60,MATCH('Model 1_Train'!A46,Cond_Probability!$A$6:$A$60,0),7)</f>
        <v>0.67572463768115942</v>
      </c>
      <c r="I46">
        <f>INDEX(Cond_Probability!$A$6:$H$60,MATCH('Model 1_Train'!B46,Cond_Probability!$A$6:$A$60,0),7)</f>
        <v>0.14882032667876588</v>
      </c>
      <c r="J46">
        <f>INDEX(Cond_Probability!$A$6:$H$60,MATCH('Model 1_Train'!C46,Cond_Probability!$A$6:$A$60,0),7)</f>
        <v>0.51356238698010848</v>
      </c>
      <c r="K46">
        <f>INDEX(Cond_Probability!$A$6:$H$60,MATCH('Model 1_Train'!D46,Cond_Probability!$A$6:$A$60,0),7)</f>
        <v>0.72413793103448276</v>
      </c>
      <c r="L46">
        <f>INDEX(Cond_Probability!$A$6:$H$60,MATCH('Model 1_Train'!E46,Cond_Probability!$A$6:$A$60,0),7)</f>
        <v>0.80943738656987296</v>
      </c>
      <c r="M46">
        <f>INDEX(Cond_Probability!$A$6:$H$60,MATCH('Model 1_Train'!F46,Cond_Probability!$A$6:$A$60,0),7)</f>
        <v>0.4891304347826087</v>
      </c>
      <c r="N46">
        <f>INDEX(Cond_Probability!$A$6:$H$60,MATCH('Model 1_Train'!G46,Cond_Probability!$A$6:$A$60,0),7)</f>
        <v>8.6799276672694395E-2</v>
      </c>
      <c r="O46">
        <f>Cond_Probability!$C$2</f>
        <v>0.61616161616161613</v>
      </c>
      <c r="P46" s="18">
        <f t="shared" si="0"/>
        <v>7.9189063315691422E-4</v>
      </c>
      <c r="Q46" s="18">
        <f t="shared" si="4"/>
        <v>67.516659922795156</v>
      </c>
      <c r="R46">
        <f>INDEX(Cond_Probability!$A$6:$H$60,MATCH('Model 1_Train'!A46,Cond_Probability!$A$6:$A$60,0),8)</f>
        <v>0.34782608695652173</v>
      </c>
      <c r="S46">
        <f>INDEX(Cond_Probability!$A$6:$H$60,MATCH('Model 1_Train'!B46,Cond_Probability!$A$6:$A$60,0),8)</f>
        <v>0.68023255813953487</v>
      </c>
      <c r="T46">
        <f>INDEX(Cond_Probability!$A$6:$H$60,MATCH('Model 1_Train'!C46,Cond_Probability!$A$6:$A$60,0),8)</f>
        <v>0.56936416184971095</v>
      </c>
      <c r="U46">
        <f>INDEX(Cond_Probability!$A$6:$H$60,MATCH('Model 1_Train'!D46,Cond_Probability!$A$6:$A$60,0),8)</f>
        <v>0.61337209302325579</v>
      </c>
      <c r="V46">
        <f>INDEX(Cond_Probability!$A$6:$H$60,MATCH('Model 1_Train'!E46,Cond_Probability!$A$6:$A$60,0),8)</f>
        <v>0.68023255813953487</v>
      </c>
      <c r="W46">
        <f>INDEX(Cond_Probability!$A$6:$H$60,MATCH('Model 1_Train'!F46,Cond_Probability!$A$6:$A$60,0),8)</f>
        <v>0.19710144927536233</v>
      </c>
      <c r="X46">
        <f>INDEX(Cond_Probability!$A$6:$H$60,MATCH('Model 1_Train'!G46,Cond_Probability!$A$6:$A$60,0),8)</f>
        <v>8.9595375722543349E-2</v>
      </c>
      <c r="Y46">
        <f>Cond_Probability!$C$3</f>
        <v>0.38383838383838381</v>
      </c>
      <c r="Z46" s="18">
        <f t="shared" si="1"/>
        <v>3.8099119195474828E-4</v>
      </c>
      <c r="AA46" s="18">
        <f t="shared" si="2"/>
        <v>32.483340077204844</v>
      </c>
      <c r="AB46" t="str">
        <f t="shared" si="3"/>
        <v>Won't Survive</v>
      </c>
      <c r="AC46" s="2" t="s">
        <v>1</v>
      </c>
    </row>
    <row r="47" spans="1:29" x14ac:dyDescent="0.3">
      <c r="A47" s="1" t="s">
        <v>1236</v>
      </c>
      <c r="B47" s="1" t="s">
        <v>13</v>
      </c>
      <c r="C47" s="1" t="s">
        <v>1241</v>
      </c>
      <c r="D47" s="1" t="s">
        <v>1244</v>
      </c>
      <c r="E47" s="1" t="s">
        <v>1246</v>
      </c>
      <c r="F47" s="1" t="s">
        <v>1228</v>
      </c>
      <c r="G47" t="s">
        <v>1253</v>
      </c>
      <c r="H47">
        <f>INDEX(Cond_Probability!$A$6:$H$60,MATCH('Model 1_Train'!A47,Cond_Probability!$A$6:$A$60,0),7)</f>
        <v>0.67572463768115942</v>
      </c>
      <c r="I47">
        <f>INDEX(Cond_Probability!$A$6:$H$60,MATCH('Model 1_Train'!B47,Cond_Probability!$A$6:$A$60,0),7)</f>
        <v>0.85117967332123412</v>
      </c>
      <c r="J47">
        <f>INDEX(Cond_Probability!$A$6:$H$60,MATCH('Model 1_Train'!C47,Cond_Probability!$A$6:$A$60,0),7)</f>
        <v>0.22784810126582278</v>
      </c>
      <c r="K47">
        <f>INDEX(Cond_Probability!$A$6:$H$60,MATCH('Model 1_Train'!D47,Cond_Probability!$A$6:$A$60,0),7)</f>
        <v>0.72413793103448276</v>
      </c>
      <c r="L47">
        <f>INDEX(Cond_Probability!$A$6:$H$60,MATCH('Model 1_Train'!E47,Cond_Probability!$A$6:$A$60,0),7)</f>
        <v>0.80943738656987296</v>
      </c>
      <c r="M47">
        <f>INDEX(Cond_Probability!$A$6:$H$60,MATCH('Model 1_Train'!F47,Cond_Probability!$A$6:$A$60,0),7)</f>
        <v>0.4891304347826087</v>
      </c>
      <c r="N47">
        <f>INDEX(Cond_Probability!$A$6:$H$60,MATCH('Model 1_Train'!G47,Cond_Probability!$A$6:$A$60,0),7)</f>
        <v>0.77396021699819173</v>
      </c>
      <c r="O47">
        <f>Cond_Probability!$C$2</f>
        <v>0.61616161616161613</v>
      </c>
      <c r="P47" s="18">
        <f t="shared" si="0"/>
        <v>1.7917562704353792E-2</v>
      </c>
      <c r="Q47" s="18">
        <f t="shared" si="4"/>
        <v>98.143987183013053</v>
      </c>
      <c r="R47">
        <f>INDEX(Cond_Probability!$A$6:$H$60,MATCH('Model 1_Train'!A47,Cond_Probability!$A$6:$A$60,0),8)</f>
        <v>0.34782608695652173</v>
      </c>
      <c r="S47">
        <f>INDEX(Cond_Probability!$A$6:$H$60,MATCH('Model 1_Train'!B47,Cond_Probability!$A$6:$A$60,0),8)</f>
        <v>0.31976744186046513</v>
      </c>
      <c r="T47">
        <f>INDEX(Cond_Probability!$A$6:$H$60,MATCH('Model 1_Train'!C47,Cond_Probability!$A$6:$A$60,0),8)</f>
        <v>0.15317919075144509</v>
      </c>
      <c r="U47">
        <f>INDEX(Cond_Probability!$A$6:$H$60,MATCH('Model 1_Train'!D47,Cond_Probability!$A$6:$A$60,0),8)</f>
        <v>0.61337209302325579</v>
      </c>
      <c r="V47">
        <f>INDEX(Cond_Probability!$A$6:$H$60,MATCH('Model 1_Train'!E47,Cond_Probability!$A$6:$A$60,0),8)</f>
        <v>0.68023255813953487</v>
      </c>
      <c r="W47">
        <f>INDEX(Cond_Probability!$A$6:$H$60,MATCH('Model 1_Train'!F47,Cond_Probability!$A$6:$A$60,0),8)</f>
        <v>0.19710144927536233</v>
      </c>
      <c r="X47">
        <f>INDEX(Cond_Probability!$A$6:$H$60,MATCH('Model 1_Train'!G47,Cond_Probability!$A$6:$A$60,0),8)</f>
        <v>0.63005780346820806</v>
      </c>
      <c r="Y47">
        <f>Cond_Probability!$C$3</f>
        <v>0.38383838383838381</v>
      </c>
      <c r="Z47" s="18">
        <f t="shared" si="1"/>
        <v>3.3884119631736025E-4</v>
      </c>
      <c r="AA47" s="18">
        <f t="shared" si="2"/>
        <v>1.8560128169869472</v>
      </c>
      <c r="AB47" t="str">
        <f t="shared" si="3"/>
        <v>Won't Survive</v>
      </c>
      <c r="AC47" s="2" t="s">
        <v>1230</v>
      </c>
    </row>
    <row r="48" spans="1:29" x14ac:dyDescent="0.3">
      <c r="A48" s="1" t="s">
        <v>1236</v>
      </c>
      <c r="B48" s="1" t="s">
        <v>13</v>
      </c>
      <c r="C48" s="1" t="s">
        <v>1241</v>
      </c>
      <c r="D48" s="1" t="s">
        <v>1243</v>
      </c>
      <c r="E48" s="1" t="s">
        <v>1246</v>
      </c>
      <c r="F48" s="1" t="s">
        <v>1247</v>
      </c>
      <c r="G48" t="s">
        <v>1252</v>
      </c>
      <c r="H48">
        <f>INDEX(Cond_Probability!$A$6:$H$60,MATCH('Model 1_Train'!A48,Cond_Probability!$A$6:$A$60,0),7)</f>
        <v>0.67572463768115942</v>
      </c>
      <c r="I48">
        <f>INDEX(Cond_Probability!$A$6:$H$60,MATCH('Model 1_Train'!B48,Cond_Probability!$A$6:$A$60,0),7)</f>
        <v>0.85117967332123412</v>
      </c>
      <c r="J48">
        <f>INDEX(Cond_Probability!$A$6:$H$60,MATCH('Model 1_Train'!C48,Cond_Probability!$A$6:$A$60,0),7)</f>
        <v>0.22784810126582278</v>
      </c>
      <c r="K48">
        <f>INDEX(Cond_Probability!$A$6:$H$60,MATCH('Model 1_Train'!D48,Cond_Probability!$A$6:$A$60,0),7)</f>
        <v>0.27586206896551724</v>
      </c>
      <c r="L48">
        <f>INDEX(Cond_Probability!$A$6:$H$60,MATCH('Model 1_Train'!E48,Cond_Probability!$A$6:$A$60,0),7)</f>
        <v>0.80943738656987296</v>
      </c>
      <c r="M48">
        <f>INDEX(Cond_Probability!$A$6:$H$60,MATCH('Model 1_Train'!F48,Cond_Probability!$A$6:$A$60,0),7)</f>
        <v>0.18840579710144928</v>
      </c>
      <c r="N48">
        <f>INDEX(Cond_Probability!$A$6:$H$60,MATCH('Model 1_Train'!G48,Cond_Probability!$A$6:$A$60,0),7)</f>
        <v>8.6799276672694395E-2</v>
      </c>
      <c r="O48">
        <f>Cond_Probability!$C$2</f>
        <v>0.61616161616161613</v>
      </c>
      <c r="P48" s="18">
        <f t="shared" si="0"/>
        <v>2.9486054828704644E-4</v>
      </c>
      <c r="Q48" s="18">
        <f t="shared" si="4"/>
        <v>89.554631043000072</v>
      </c>
      <c r="R48">
        <f>INDEX(Cond_Probability!$A$6:$H$60,MATCH('Model 1_Train'!A48,Cond_Probability!$A$6:$A$60,0),8)</f>
        <v>0.34782608695652173</v>
      </c>
      <c r="S48">
        <f>INDEX(Cond_Probability!$A$6:$H$60,MATCH('Model 1_Train'!B48,Cond_Probability!$A$6:$A$60,0),8)</f>
        <v>0.31976744186046513</v>
      </c>
      <c r="T48">
        <f>INDEX(Cond_Probability!$A$6:$H$60,MATCH('Model 1_Train'!C48,Cond_Probability!$A$6:$A$60,0),8)</f>
        <v>0.15317919075144509</v>
      </c>
      <c r="U48">
        <f>INDEX(Cond_Probability!$A$6:$H$60,MATCH('Model 1_Train'!D48,Cond_Probability!$A$6:$A$60,0),8)</f>
        <v>0.38662790697674421</v>
      </c>
      <c r="V48">
        <f>INDEX(Cond_Probability!$A$6:$H$60,MATCH('Model 1_Train'!E48,Cond_Probability!$A$6:$A$60,0),8)</f>
        <v>0.68023255813953487</v>
      </c>
      <c r="W48">
        <f>INDEX(Cond_Probability!$A$6:$H$60,MATCH('Model 1_Train'!F48,Cond_Probability!$A$6:$A$60,0),8)</f>
        <v>0.22318840579710145</v>
      </c>
      <c r="X48">
        <f>INDEX(Cond_Probability!$A$6:$H$60,MATCH('Model 1_Train'!G48,Cond_Probability!$A$6:$A$60,0),8)</f>
        <v>8.9595375722543349E-2</v>
      </c>
      <c r="Y48">
        <f>Cond_Probability!$C$3</f>
        <v>0.38383838383838381</v>
      </c>
      <c r="Z48" s="18">
        <f t="shared" si="1"/>
        <v>3.4391601884247103E-5</v>
      </c>
      <c r="AA48" s="18">
        <f t="shared" si="2"/>
        <v>10.445368956999928</v>
      </c>
      <c r="AB48" t="str">
        <f t="shared" si="3"/>
        <v>Won't Survive</v>
      </c>
      <c r="AC48" s="2" t="s">
        <v>1230</v>
      </c>
    </row>
    <row r="49" spans="1:29" x14ac:dyDescent="0.3">
      <c r="A49" s="1" t="s">
        <v>1236</v>
      </c>
      <c r="B49" s="1" t="s">
        <v>17</v>
      </c>
      <c r="C49" s="1" t="s">
        <v>1241</v>
      </c>
      <c r="D49" s="1" t="s">
        <v>1244</v>
      </c>
      <c r="E49" s="1" t="s">
        <v>1246</v>
      </c>
      <c r="F49" s="1" t="s">
        <v>1228</v>
      </c>
      <c r="G49" t="s">
        <v>1252</v>
      </c>
      <c r="H49">
        <f>INDEX(Cond_Probability!$A$6:$H$60,MATCH('Model 1_Train'!A49,Cond_Probability!$A$6:$A$60,0),7)</f>
        <v>0.67572463768115942</v>
      </c>
      <c r="I49">
        <f>INDEX(Cond_Probability!$A$6:$H$60,MATCH('Model 1_Train'!B49,Cond_Probability!$A$6:$A$60,0),7)</f>
        <v>0.14882032667876588</v>
      </c>
      <c r="J49">
        <f>INDEX(Cond_Probability!$A$6:$H$60,MATCH('Model 1_Train'!C49,Cond_Probability!$A$6:$A$60,0),7)</f>
        <v>0.22784810126582278</v>
      </c>
      <c r="K49">
        <f>INDEX(Cond_Probability!$A$6:$H$60,MATCH('Model 1_Train'!D49,Cond_Probability!$A$6:$A$60,0),7)</f>
        <v>0.72413793103448276</v>
      </c>
      <c r="L49">
        <f>INDEX(Cond_Probability!$A$6:$H$60,MATCH('Model 1_Train'!E49,Cond_Probability!$A$6:$A$60,0),7)</f>
        <v>0.80943738656987296</v>
      </c>
      <c r="M49">
        <f>INDEX(Cond_Probability!$A$6:$H$60,MATCH('Model 1_Train'!F49,Cond_Probability!$A$6:$A$60,0),7)</f>
        <v>0.4891304347826087</v>
      </c>
      <c r="N49">
        <f>INDEX(Cond_Probability!$A$6:$H$60,MATCH('Model 1_Train'!G49,Cond_Probability!$A$6:$A$60,0),7)</f>
        <v>8.6799276672694395E-2</v>
      </c>
      <c r="O49">
        <f>Cond_Probability!$C$2</f>
        <v>0.61616161616161613</v>
      </c>
      <c r="P49" s="18">
        <f t="shared" si="0"/>
        <v>3.513317597808845E-4</v>
      </c>
      <c r="Q49" s="18">
        <f t="shared" si="4"/>
        <v>77.414509198119433</v>
      </c>
      <c r="R49">
        <f>INDEX(Cond_Probability!$A$6:$H$60,MATCH('Model 1_Train'!A49,Cond_Probability!$A$6:$A$60,0),8)</f>
        <v>0.34782608695652173</v>
      </c>
      <c r="S49">
        <f>INDEX(Cond_Probability!$A$6:$H$60,MATCH('Model 1_Train'!B49,Cond_Probability!$A$6:$A$60,0),8)</f>
        <v>0.68023255813953487</v>
      </c>
      <c r="T49">
        <f>INDEX(Cond_Probability!$A$6:$H$60,MATCH('Model 1_Train'!C49,Cond_Probability!$A$6:$A$60,0),8)</f>
        <v>0.15317919075144509</v>
      </c>
      <c r="U49">
        <f>INDEX(Cond_Probability!$A$6:$H$60,MATCH('Model 1_Train'!D49,Cond_Probability!$A$6:$A$60,0),8)</f>
        <v>0.61337209302325579</v>
      </c>
      <c r="V49">
        <f>INDEX(Cond_Probability!$A$6:$H$60,MATCH('Model 1_Train'!E49,Cond_Probability!$A$6:$A$60,0),8)</f>
        <v>0.68023255813953487</v>
      </c>
      <c r="W49">
        <f>INDEX(Cond_Probability!$A$6:$H$60,MATCH('Model 1_Train'!F49,Cond_Probability!$A$6:$A$60,0),8)</f>
        <v>0.19710144927536233</v>
      </c>
      <c r="X49">
        <f>INDEX(Cond_Probability!$A$6:$H$60,MATCH('Model 1_Train'!G49,Cond_Probability!$A$6:$A$60,0),8)</f>
        <v>8.9595375722543349E-2</v>
      </c>
      <c r="Y49">
        <f>Cond_Probability!$C$3</f>
        <v>0.38383838383838381</v>
      </c>
      <c r="Z49" s="18">
        <f t="shared" si="1"/>
        <v>1.0250016839391704E-4</v>
      </c>
      <c r="AA49" s="18">
        <f t="shared" si="2"/>
        <v>22.585490801880567</v>
      </c>
      <c r="AB49" t="str">
        <f t="shared" si="3"/>
        <v>Won't Survive</v>
      </c>
      <c r="AC49" s="2" t="s">
        <v>1</v>
      </c>
    </row>
    <row r="50" spans="1:29" x14ac:dyDescent="0.3">
      <c r="A50" s="1" t="s">
        <v>1236</v>
      </c>
      <c r="B50" s="1" t="s">
        <v>13</v>
      </c>
      <c r="C50" s="1" t="s">
        <v>1241</v>
      </c>
      <c r="D50" s="1" t="s">
        <v>1243</v>
      </c>
      <c r="E50" s="1" t="s">
        <v>1246</v>
      </c>
      <c r="F50" s="1" t="s">
        <v>1248</v>
      </c>
      <c r="G50" t="s">
        <v>1251</v>
      </c>
      <c r="H50">
        <f>INDEX(Cond_Probability!$A$6:$H$60,MATCH('Model 1_Train'!A50,Cond_Probability!$A$6:$A$60,0),7)</f>
        <v>0.67572463768115942</v>
      </c>
      <c r="I50">
        <f>INDEX(Cond_Probability!$A$6:$H$60,MATCH('Model 1_Train'!B50,Cond_Probability!$A$6:$A$60,0),7)</f>
        <v>0.85117967332123412</v>
      </c>
      <c r="J50">
        <f>INDEX(Cond_Probability!$A$6:$H$60,MATCH('Model 1_Train'!C50,Cond_Probability!$A$6:$A$60,0),7)</f>
        <v>0.22784810126582278</v>
      </c>
      <c r="K50">
        <f>INDEX(Cond_Probability!$A$6:$H$60,MATCH('Model 1_Train'!D50,Cond_Probability!$A$6:$A$60,0),7)</f>
        <v>0.27586206896551724</v>
      </c>
      <c r="L50">
        <f>INDEX(Cond_Probability!$A$6:$H$60,MATCH('Model 1_Train'!E50,Cond_Probability!$A$6:$A$60,0),7)</f>
        <v>0.80943738656987296</v>
      </c>
      <c r="M50">
        <f>INDEX(Cond_Probability!$A$6:$H$60,MATCH('Model 1_Train'!F50,Cond_Probability!$A$6:$A$60,0),7)</f>
        <v>0.32246376811594202</v>
      </c>
      <c r="N50">
        <f>INDEX(Cond_Probability!$A$6:$H$60,MATCH('Model 1_Train'!G50,Cond_Probability!$A$6:$A$60,0),7)</f>
        <v>0.13743218806509946</v>
      </c>
      <c r="O50">
        <f>Cond_Probability!$C$2</f>
        <v>0.61616161616161613</v>
      </c>
      <c r="P50" s="18">
        <f t="shared" si="0"/>
        <v>7.9905318454069803E-4</v>
      </c>
      <c r="Q50" s="18">
        <f t="shared" si="4"/>
        <v>74.683363007612627</v>
      </c>
      <c r="R50">
        <f>INDEX(Cond_Probability!$A$6:$H$60,MATCH('Model 1_Train'!A50,Cond_Probability!$A$6:$A$60,0),8)</f>
        <v>0.34782608695652173</v>
      </c>
      <c r="S50">
        <f>INDEX(Cond_Probability!$A$6:$H$60,MATCH('Model 1_Train'!B50,Cond_Probability!$A$6:$A$60,0),8)</f>
        <v>0.31976744186046513</v>
      </c>
      <c r="T50">
        <f>INDEX(Cond_Probability!$A$6:$H$60,MATCH('Model 1_Train'!C50,Cond_Probability!$A$6:$A$60,0),8)</f>
        <v>0.15317919075144509</v>
      </c>
      <c r="U50">
        <f>INDEX(Cond_Probability!$A$6:$H$60,MATCH('Model 1_Train'!D50,Cond_Probability!$A$6:$A$60,0),8)</f>
        <v>0.38662790697674421</v>
      </c>
      <c r="V50">
        <f>INDEX(Cond_Probability!$A$6:$H$60,MATCH('Model 1_Train'!E50,Cond_Probability!$A$6:$A$60,0),8)</f>
        <v>0.68023255813953487</v>
      </c>
      <c r="W50">
        <f>INDEX(Cond_Probability!$A$6:$H$60,MATCH('Model 1_Train'!F50,Cond_Probability!$A$6:$A$60,0),8)</f>
        <v>0.57971014492753625</v>
      </c>
      <c r="X50">
        <f>INDEX(Cond_Probability!$A$6:$H$60,MATCH('Model 1_Train'!G50,Cond_Probability!$A$6:$A$60,0),8)</f>
        <v>0.27167630057803466</v>
      </c>
      <c r="Y50">
        <f>Cond_Probability!$C$3</f>
        <v>0.38383838383838381</v>
      </c>
      <c r="Z50" s="18">
        <f t="shared" si="1"/>
        <v>2.7086808354580879E-4</v>
      </c>
      <c r="AA50" s="18">
        <f t="shared" si="2"/>
        <v>25.316636992387373</v>
      </c>
      <c r="AB50" t="str">
        <f t="shared" si="3"/>
        <v>Won't Survive</v>
      </c>
      <c r="AC50" s="2" t="s">
        <v>1230</v>
      </c>
    </row>
    <row r="51" spans="1:29" x14ac:dyDescent="0.3">
      <c r="A51" s="1" t="s">
        <v>1236</v>
      </c>
      <c r="B51" s="1" t="s">
        <v>17</v>
      </c>
      <c r="C51" s="1" t="s">
        <v>1242</v>
      </c>
      <c r="D51" s="1" t="s">
        <v>1243</v>
      </c>
      <c r="E51" s="1" t="s">
        <v>1246</v>
      </c>
      <c r="F51" s="1" t="s">
        <v>1247</v>
      </c>
      <c r="G51" t="s">
        <v>1253</v>
      </c>
      <c r="H51">
        <f>INDEX(Cond_Probability!$A$6:$H$60,MATCH('Model 1_Train'!A51,Cond_Probability!$A$6:$A$60,0),7)</f>
        <v>0.67572463768115942</v>
      </c>
      <c r="I51">
        <f>INDEX(Cond_Probability!$A$6:$H$60,MATCH('Model 1_Train'!B51,Cond_Probability!$A$6:$A$60,0),7)</f>
        <v>0.14882032667876588</v>
      </c>
      <c r="J51">
        <f>INDEX(Cond_Probability!$A$6:$H$60,MATCH('Model 1_Train'!C51,Cond_Probability!$A$6:$A$60,0),7)</f>
        <v>0.51356238698010848</v>
      </c>
      <c r="K51">
        <f>INDEX(Cond_Probability!$A$6:$H$60,MATCH('Model 1_Train'!D51,Cond_Probability!$A$6:$A$60,0),7)</f>
        <v>0.27586206896551724</v>
      </c>
      <c r="L51">
        <f>INDEX(Cond_Probability!$A$6:$H$60,MATCH('Model 1_Train'!E51,Cond_Probability!$A$6:$A$60,0),7)</f>
        <v>0.80943738656987296</v>
      </c>
      <c r="M51">
        <f>INDEX(Cond_Probability!$A$6:$H$60,MATCH('Model 1_Train'!F51,Cond_Probability!$A$6:$A$60,0),7)</f>
        <v>0.18840579710144928</v>
      </c>
      <c r="N51">
        <f>INDEX(Cond_Probability!$A$6:$H$60,MATCH('Model 1_Train'!G51,Cond_Probability!$A$6:$A$60,0),7)</f>
        <v>0.77396021699819173</v>
      </c>
      <c r="O51">
        <f>Cond_Probability!$C$2</f>
        <v>0.61616161616161613</v>
      </c>
      <c r="P51" s="18">
        <f t="shared" si="0"/>
        <v>1.0361151047348788E-3</v>
      </c>
      <c r="Q51" s="18">
        <f t="shared" si="4"/>
        <v>35.141178649975807</v>
      </c>
      <c r="R51">
        <f>INDEX(Cond_Probability!$A$6:$H$60,MATCH('Model 1_Train'!A51,Cond_Probability!$A$6:$A$60,0),8)</f>
        <v>0.34782608695652173</v>
      </c>
      <c r="S51">
        <f>INDEX(Cond_Probability!$A$6:$H$60,MATCH('Model 1_Train'!B51,Cond_Probability!$A$6:$A$60,0),8)</f>
        <v>0.68023255813953487</v>
      </c>
      <c r="T51">
        <f>INDEX(Cond_Probability!$A$6:$H$60,MATCH('Model 1_Train'!C51,Cond_Probability!$A$6:$A$60,0),8)</f>
        <v>0.56936416184971095</v>
      </c>
      <c r="U51">
        <f>INDEX(Cond_Probability!$A$6:$H$60,MATCH('Model 1_Train'!D51,Cond_Probability!$A$6:$A$60,0),8)</f>
        <v>0.38662790697674421</v>
      </c>
      <c r="V51">
        <f>INDEX(Cond_Probability!$A$6:$H$60,MATCH('Model 1_Train'!E51,Cond_Probability!$A$6:$A$60,0),8)</f>
        <v>0.68023255813953487</v>
      </c>
      <c r="W51">
        <f>INDEX(Cond_Probability!$A$6:$H$60,MATCH('Model 1_Train'!F51,Cond_Probability!$A$6:$A$60,0),8)</f>
        <v>0.22318840579710145</v>
      </c>
      <c r="X51">
        <f>INDEX(Cond_Probability!$A$6:$H$60,MATCH('Model 1_Train'!G51,Cond_Probability!$A$6:$A$60,0),8)</f>
        <v>0.63005780346820806</v>
      </c>
      <c r="Y51">
        <f>Cond_Probability!$C$3</f>
        <v>0.38383838383838381</v>
      </c>
      <c r="Z51" s="18">
        <f t="shared" si="1"/>
        <v>1.9123207319088418E-3</v>
      </c>
      <c r="AA51" s="18">
        <f t="shared" si="2"/>
        <v>64.858821350024186</v>
      </c>
      <c r="AB51" t="str">
        <f t="shared" si="3"/>
        <v>Survive</v>
      </c>
      <c r="AC51" s="2" t="s">
        <v>1230</v>
      </c>
    </row>
    <row r="52" spans="1:29" x14ac:dyDescent="0.3">
      <c r="A52" s="1" t="s">
        <v>1236</v>
      </c>
      <c r="B52" s="1" t="s">
        <v>13</v>
      </c>
      <c r="C52" s="1" t="s">
        <v>1242</v>
      </c>
      <c r="D52" s="1" t="s">
        <v>1243</v>
      </c>
      <c r="E52" s="1" t="s">
        <v>1245</v>
      </c>
      <c r="F52" s="1" t="s">
        <v>1248</v>
      </c>
      <c r="G52" t="s">
        <v>1253</v>
      </c>
      <c r="H52">
        <f>INDEX(Cond_Probability!$A$6:$H$60,MATCH('Model 1_Train'!A52,Cond_Probability!$A$6:$A$60,0),7)</f>
        <v>0.67572463768115942</v>
      </c>
      <c r="I52">
        <f>INDEX(Cond_Probability!$A$6:$H$60,MATCH('Model 1_Train'!B52,Cond_Probability!$A$6:$A$60,0),7)</f>
        <v>0.85117967332123412</v>
      </c>
      <c r="J52">
        <f>INDEX(Cond_Probability!$A$6:$H$60,MATCH('Model 1_Train'!C52,Cond_Probability!$A$6:$A$60,0),7)</f>
        <v>0.51356238698010848</v>
      </c>
      <c r="K52">
        <f>INDEX(Cond_Probability!$A$6:$H$60,MATCH('Model 1_Train'!D52,Cond_Probability!$A$6:$A$60,0),7)</f>
        <v>0.27586206896551724</v>
      </c>
      <c r="L52">
        <f>INDEX(Cond_Probability!$A$6:$H$60,MATCH('Model 1_Train'!E52,Cond_Probability!$A$6:$A$60,0),7)</f>
        <v>0.19056261343012704</v>
      </c>
      <c r="M52">
        <f>INDEX(Cond_Probability!$A$6:$H$60,MATCH('Model 1_Train'!F52,Cond_Probability!$A$6:$A$60,0),7)</f>
        <v>0.32246376811594202</v>
      </c>
      <c r="N52">
        <f>INDEX(Cond_Probability!$A$6:$H$60,MATCH('Model 1_Train'!G52,Cond_Probability!$A$6:$A$60,0),7)</f>
        <v>0.77396021699819173</v>
      </c>
      <c r="O52">
        <f>Cond_Probability!$C$2</f>
        <v>0.61616161616161613</v>
      </c>
      <c r="P52" s="18">
        <f t="shared" si="0"/>
        <v>2.3878558110910558E-3</v>
      </c>
      <c r="Q52" s="18">
        <f t="shared" si="4"/>
        <v>68.508665327057756</v>
      </c>
      <c r="R52">
        <f>INDEX(Cond_Probability!$A$6:$H$60,MATCH('Model 1_Train'!A52,Cond_Probability!$A$6:$A$60,0),8)</f>
        <v>0.34782608695652173</v>
      </c>
      <c r="S52">
        <f>INDEX(Cond_Probability!$A$6:$H$60,MATCH('Model 1_Train'!B52,Cond_Probability!$A$6:$A$60,0),8)</f>
        <v>0.31976744186046513</v>
      </c>
      <c r="T52">
        <f>INDEX(Cond_Probability!$A$6:$H$60,MATCH('Model 1_Train'!C52,Cond_Probability!$A$6:$A$60,0),8)</f>
        <v>0.56936416184971095</v>
      </c>
      <c r="U52">
        <f>INDEX(Cond_Probability!$A$6:$H$60,MATCH('Model 1_Train'!D52,Cond_Probability!$A$6:$A$60,0),8)</f>
        <v>0.38662790697674421</v>
      </c>
      <c r="V52">
        <f>INDEX(Cond_Probability!$A$6:$H$60,MATCH('Model 1_Train'!E52,Cond_Probability!$A$6:$A$60,0),8)</f>
        <v>0.31976744186046513</v>
      </c>
      <c r="W52">
        <f>INDEX(Cond_Probability!$A$6:$H$60,MATCH('Model 1_Train'!F52,Cond_Probability!$A$6:$A$60,0),8)</f>
        <v>0.57971014492753625</v>
      </c>
      <c r="X52">
        <f>INDEX(Cond_Probability!$A$6:$H$60,MATCH('Model 1_Train'!G52,Cond_Probability!$A$6:$A$60,0),8)</f>
        <v>0.63005780346820806</v>
      </c>
      <c r="Y52">
        <f>Cond_Probability!$C$3</f>
        <v>0.38383838383838381</v>
      </c>
      <c r="Z52" s="18">
        <f t="shared" si="1"/>
        <v>1.0976241638749184E-3</v>
      </c>
      <c r="AA52" s="18">
        <f t="shared" si="2"/>
        <v>31.491334672942244</v>
      </c>
      <c r="AB52" t="str">
        <f t="shared" si="3"/>
        <v>Won't Survive</v>
      </c>
      <c r="AC52" s="2" t="s">
        <v>1230</v>
      </c>
    </row>
    <row r="53" spans="1:29" x14ac:dyDescent="0.3">
      <c r="A53" s="1" t="s">
        <v>1236</v>
      </c>
      <c r="B53" s="1" t="s">
        <v>13</v>
      </c>
      <c r="C53" s="1" t="s">
        <v>1242</v>
      </c>
      <c r="D53" s="1" t="s">
        <v>1244</v>
      </c>
      <c r="E53" s="1" t="s">
        <v>1246</v>
      </c>
      <c r="F53" s="1" t="s">
        <v>1228</v>
      </c>
      <c r="G53" t="s">
        <v>1253</v>
      </c>
      <c r="H53">
        <f>INDEX(Cond_Probability!$A$6:$H$60,MATCH('Model 1_Train'!A53,Cond_Probability!$A$6:$A$60,0),7)</f>
        <v>0.67572463768115942</v>
      </c>
      <c r="I53">
        <f>INDEX(Cond_Probability!$A$6:$H$60,MATCH('Model 1_Train'!B53,Cond_Probability!$A$6:$A$60,0),7)</f>
        <v>0.85117967332123412</v>
      </c>
      <c r="J53">
        <f>INDEX(Cond_Probability!$A$6:$H$60,MATCH('Model 1_Train'!C53,Cond_Probability!$A$6:$A$60,0),7)</f>
        <v>0.51356238698010848</v>
      </c>
      <c r="K53">
        <f>INDEX(Cond_Probability!$A$6:$H$60,MATCH('Model 1_Train'!D53,Cond_Probability!$A$6:$A$60,0),7)</f>
        <v>0.72413793103448276</v>
      </c>
      <c r="L53">
        <f>INDEX(Cond_Probability!$A$6:$H$60,MATCH('Model 1_Train'!E53,Cond_Probability!$A$6:$A$60,0),7)</f>
        <v>0.80943738656987296</v>
      </c>
      <c r="M53">
        <f>INDEX(Cond_Probability!$A$6:$H$60,MATCH('Model 1_Train'!F53,Cond_Probability!$A$6:$A$60,0),7)</f>
        <v>0.4891304347826087</v>
      </c>
      <c r="N53">
        <f>INDEX(Cond_Probability!$A$6:$H$60,MATCH('Model 1_Train'!G53,Cond_Probability!$A$6:$A$60,0),7)</f>
        <v>0.77396021699819173</v>
      </c>
      <c r="O53">
        <f>Cond_Probability!$C$2</f>
        <v>0.61616161616161613</v>
      </c>
      <c r="P53" s="18">
        <f t="shared" si="0"/>
        <v>4.038561752409902E-2</v>
      </c>
      <c r="Q53" s="18">
        <f t="shared" si="4"/>
        <v>96.975714257681219</v>
      </c>
      <c r="R53">
        <f>INDEX(Cond_Probability!$A$6:$H$60,MATCH('Model 1_Train'!A53,Cond_Probability!$A$6:$A$60,0),8)</f>
        <v>0.34782608695652173</v>
      </c>
      <c r="S53">
        <f>INDEX(Cond_Probability!$A$6:$H$60,MATCH('Model 1_Train'!B53,Cond_Probability!$A$6:$A$60,0),8)</f>
        <v>0.31976744186046513</v>
      </c>
      <c r="T53">
        <f>INDEX(Cond_Probability!$A$6:$H$60,MATCH('Model 1_Train'!C53,Cond_Probability!$A$6:$A$60,0),8)</f>
        <v>0.56936416184971095</v>
      </c>
      <c r="U53">
        <f>INDEX(Cond_Probability!$A$6:$H$60,MATCH('Model 1_Train'!D53,Cond_Probability!$A$6:$A$60,0),8)</f>
        <v>0.61337209302325579</v>
      </c>
      <c r="V53">
        <f>INDEX(Cond_Probability!$A$6:$H$60,MATCH('Model 1_Train'!E53,Cond_Probability!$A$6:$A$60,0),8)</f>
        <v>0.68023255813953487</v>
      </c>
      <c r="W53">
        <f>INDEX(Cond_Probability!$A$6:$H$60,MATCH('Model 1_Train'!F53,Cond_Probability!$A$6:$A$60,0),8)</f>
        <v>0.19710144927536233</v>
      </c>
      <c r="X53">
        <f>INDEX(Cond_Probability!$A$6:$H$60,MATCH('Model 1_Train'!G53,Cond_Probability!$A$6:$A$60,0),8)</f>
        <v>0.63005780346820806</v>
      </c>
      <c r="Y53">
        <f>Cond_Probability!$C$3</f>
        <v>0.38383838383838381</v>
      </c>
      <c r="Z53" s="18">
        <f t="shared" si="1"/>
        <v>1.2594663334815088E-3</v>
      </c>
      <c r="AA53" s="18">
        <f t="shared" si="2"/>
        <v>3.0242857423187814</v>
      </c>
      <c r="AB53" t="str">
        <f t="shared" si="3"/>
        <v>Won't Survive</v>
      </c>
      <c r="AC53" s="2" t="s">
        <v>1230</v>
      </c>
    </row>
    <row r="54" spans="1:29" x14ac:dyDescent="0.3">
      <c r="A54" s="1" t="s">
        <v>1234</v>
      </c>
      <c r="B54" s="1" t="s">
        <v>17</v>
      </c>
      <c r="C54" s="1" t="s">
        <v>1240</v>
      </c>
      <c r="D54" s="1" t="s">
        <v>1243</v>
      </c>
      <c r="E54" s="1" t="s">
        <v>1246</v>
      </c>
      <c r="F54" s="1" t="s">
        <v>1248</v>
      </c>
      <c r="G54" t="s">
        <v>1251</v>
      </c>
      <c r="H54">
        <f>INDEX(Cond_Probability!$A$6:$H$60,MATCH('Model 1_Train'!A54,Cond_Probability!$A$6:$A$60,0),7)</f>
        <v>0.14673913043478262</v>
      </c>
      <c r="I54">
        <f>INDEX(Cond_Probability!$A$6:$H$60,MATCH('Model 1_Train'!B54,Cond_Probability!$A$6:$A$60,0),7)</f>
        <v>0.14882032667876588</v>
      </c>
      <c r="J54">
        <f>INDEX(Cond_Probability!$A$6:$H$60,MATCH('Model 1_Train'!C54,Cond_Probability!$A$6:$A$60,0),7)</f>
        <v>0.17179023508137431</v>
      </c>
      <c r="K54">
        <f>INDEX(Cond_Probability!$A$6:$H$60,MATCH('Model 1_Train'!D54,Cond_Probability!$A$6:$A$60,0),7)</f>
        <v>0.27586206896551724</v>
      </c>
      <c r="L54">
        <f>INDEX(Cond_Probability!$A$6:$H$60,MATCH('Model 1_Train'!E54,Cond_Probability!$A$6:$A$60,0),7)</f>
        <v>0.80943738656987296</v>
      </c>
      <c r="M54">
        <f>INDEX(Cond_Probability!$A$6:$H$60,MATCH('Model 1_Train'!F54,Cond_Probability!$A$6:$A$60,0),7)</f>
        <v>0.32246376811594202</v>
      </c>
      <c r="N54">
        <f>INDEX(Cond_Probability!$A$6:$H$60,MATCH('Model 1_Train'!G54,Cond_Probability!$A$6:$A$60,0),7)</f>
        <v>0.13743218806509946</v>
      </c>
      <c r="O54">
        <f>Cond_Probability!$C$2</f>
        <v>0.61616161616161613</v>
      </c>
      <c r="P54" s="18">
        <f t="shared" si="0"/>
        <v>2.2874201556702594E-5</v>
      </c>
      <c r="Q54" s="18">
        <f t="shared" si="4"/>
        <v>2.6386344518581857</v>
      </c>
      <c r="R54">
        <f>INDEX(Cond_Probability!$A$6:$H$60,MATCH('Model 1_Train'!A54,Cond_Probability!$A$6:$A$60,0),8)</f>
        <v>0.39710144927536234</v>
      </c>
      <c r="S54">
        <f>INDEX(Cond_Probability!$A$6:$H$60,MATCH('Model 1_Train'!B54,Cond_Probability!$A$6:$A$60,0),8)</f>
        <v>0.68023255813953487</v>
      </c>
      <c r="T54">
        <f>INDEX(Cond_Probability!$A$6:$H$60,MATCH('Model 1_Train'!C54,Cond_Probability!$A$6:$A$60,0),8)</f>
        <v>0.19653179190751446</v>
      </c>
      <c r="U54">
        <f>INDEX(Cond_Probability!$A$6:$H$60,MATCH('Model 1_Train'!D54,Cond_Probability!$A$6:$A$60,0),8)</f>
        <v>0.38662790697674421</v>
      </c>
      <c r="V54">
        <f>INDEX(Cond_Probability!$A$6:$H$60,MATCH('Model 1_Train'!E54,Cond_Probability!$A$6:$A$60,0),8)</f>
        <v>0.68023255813953487</v>
      </c>
      <c r="W54">
        <f>INDEX(Cond_Probability!$A$6:$H$60,MATCH('Model 1_Train'!F54,Cond_Probability!$A$6:$A$60,0),8)</f>
        <v>0.57971014492753625</v>
      </c>
      <c r="X54">
        <f>INDEX(Cond_Probability!$A$6:$H$60,MATCH('Model 1_Train'!G54,Cond_Probability!$A$6:$A$60,0),8)</f>
        <v>0.27167630057803466</v>
      </c>
      <c r="Y54">
        <f>Cond_Probability!$C$3</f>
        <v>0.38383838383838381</v>
      </c>
      <c r="Z54" s="18">
        <f t="shared" si="1"/>
        <v>8.4402123144251655E-4</v>
      </c>
      <c r="AA54" s="18">
        <f t="shared" si="2"/>
        <v>97.361365548141819</v>
      </c>
      <c r="AB54" t="str">
        <f t="shared" si="3"/>
        <v>Survive</v>
      </c>
      <c r="AC54" s="2" t="s">
        <v>1</v>
      </c>
    </row>
    <row r="55" spans="1:29" x14ac:dyDescent="0.3">
      <c r="A55" s="1" t="s">
        <v>1235</v>
      </c>
      <c r="B55" s="1" t="s">
        <v>17</v>
      </c>
      <c r="C55" s="1" t="s">
        <v>1242</v>
      </c>
      <c r="D55" s="1" t="s">
        <v>1243</v>
      </c>
      <c r="E55" s="1" t="s">
        <v>1246</v>
      </c>
      <c r="F55" s="1" t="s">
        <v>1248</v>
      </c>
      <c r="G55" t="s">
        <v>1253</v>
      </c>
      <c r="H55">
        <f>INDEX(Cond_Probability!$A$6:$H$60,MATCH('Model 1_Train'!A55,Cond_Probability!$A$6:$A$60,0),7)</f>
        <v>0.17753623188405798</v>
      </c>
      <c r="I55">
        <f>INDEX(Cond_Probability!$A$6:$H$60,MATCH('Model 1_Train'!B55,Cond_Probability!$A$6:$A$60,0),7)</f>
        <v>0.14882032667876588</v>
      </c>
      <c r="J55">
        <f>INDEX(Cond_Probability!$A$6:$H$60,MATCH('Model 1_Train'!C55,Cond_Probability!$A$6:$A$60,0),7)</f>
        <v>0.51356238698010848</v>
      </c>
      <c r="K55">
        <f>INDEX(Cond_Probability!$A$6:$H$60,MATCH('Model 1_Train'!D55,Cond_Probability!$A$6:$A$60,0),7)</f>
        <v>0.27586206896551724</v>
      </c>
      <c r="L55">
        <f>INDEX(Cond_Probability!$A$6:$H$60,MATCH('Model 1_Train'!E55,Cond_Probability!$A$6:$A$60,0),7)</f>
        <v>0.80943738656987296</v>
      </c>
      <c r="M55">
        <f>INDEX(Cond_Probability!$A$6:$H$60,MATCH('Model 1_Train'!F55,Cond_Probability!$A$6:$A$60,0),7)</f>
        <v>0.32246376811594202</v>
      </c>
      <c r="N55">
        <f>INDEX(Cond_Probability!$A$6:$H$60,MATCH('Model 1_Train'!G55,Cond_Probability!$A$6:$A$60,0),7)</f>
        <v>0.77396021699819173</v>
      </c>
      <c r="O55">
        <f>Cond_Probability!$C$2</f>
        <v>0.61616161616161613</v>
      </c>
      <c r="P55" s="18">
        <f t="shared" si="0"/>
        <v>4.6592059927292283E-4</v>
      </c>
      <c r="Q55" s="18">
        <f t="shared" si="4"/>
        <v>11.340582343778467</v>
      </c>
      <c r="R55">
        <f>INDEX(Cond_Probability!$A$6:$H$60,MATCH('Model 1_Train'!A55,Cond_Probability!$A$6:$A$60,0),8)</f>
        <v>0.25507246376811593</v>
      </c>
      <c r="S55">
        <f>INDEX(Cond_Probability!$A$6:$H$60,MATCH('Model 1_Train'!B55,Cond_Probability!$A$6:$A$60,0),8)</f>
        <v>0.68023255813953487</v>
      </c>
      <c r="T55">
        <f>INDEX(Cond_Probability!$A$6:$H$60,MATCH('Model 1_Train'!C55,Cond_Probability!$A$6:$A$60,0),8)</f>
        <v>0.56936416184971095</v>
      </c>
      <c r="U55">
        <f>INDEX(Cond_Probability!$A$6:$H$60,MATCH('Model 1_Train'!D55,Cond_Probability!$A$6:$A$60,0),8)</f>
        <v>0.38662790697674421</v>
      </c>
      <c r="V55">
        <f>INDEX(Cond_Probability!$A$6:$H$60,MATCH('Model 1_Train'!E55,Cond_Probability!$A$6:$A$60,0),8)</f>
        <v>0.68023255813953487</v>
      </c>
      <c r="W55">
        <f>INDEX(Cond_Probability!$A$6:$H$60,MATCH('Model 1_Train'!F55,Cond_Probability!$A$6:$A$60,0),8)</f>
        <v>0.57971014492753625</v>
      </c>
      <c r="X55">
        <f>INDEX(Cond_Probability!$A$6:$H$60,MATCH('Model 1_Train'!G55,Cond_Probability!$A$6:$A$60,0),8)</f>
        <v>0.63005780346820806</v>
      </c>
      <c r="Y55">
        <f>Cond_Probability!$C$3</f>
        <v>0.38383838383838381</v>
      </c>
      <c r="Z55" s="18">
        <f t="shared" si="1"/>
        <v>3.6425156798263652E-3</v>
      </c>
      <c r="AA55" s="18">
        <f t="shared" si="2"/>
        <v>88.659417656221535</v>
      </c>
      <c r="AB55" t="str">
        <f t="shared" si="3"/>
        <v>Survive</v>
      </c>
      <c r="AC55" s="2" t="s">
        <v>1</v>
      </c>
    </row>
    <row r="56" spans="1:29" x14ac:dyDescent="0.3">
      <c r="A56" s="1" t="s">
        <v>1234</v>
      </c>
      <c r="B56" s="1" t="s">
        <v>13</v>
      </c>
      <c r="C56" s="1" t="s">
        <v>1239</v>
      </c>
      <c r="D56" s="1" t="s">
        <v>1244</v>
      </c>
      <c r="E56" s="1" t="s">
        <v>1245</v>
      </c>
      <c r="F56" s="1" t="s">
        <v>1248</v>
      </c>
      <c r="G56" t="s">
        <v>1251</v>
      </c>
      <c r="H56">
        <f>INDEX(Cond_Probability!$A$6:$H$60,MATCH('Model 1_Train'!A56,Cond_Probability!$A$6:$A$60,0),7)</f>
        <v>0.14673913043478262</v>
      </c>
      <c r="I56">
        <f>INDEX(Cond_Probability!$A$6:$H$60,MATCH('Model 1_Train'!B56,Cond_Probability!$A$6:$A$60,0),7)</f>
        <v>0.85117967332123412</v>
      </c>
      <c r="J56">
        <f>INDEX(Cond_Probability!$A$6:$H$60,MATCH('Model 1_Train'!C56,Cond_Probability!$A$6:$A$60,0),7)</f>
        <v>8.6799276672694395E-2</v>
      </c>
      <c r="K56">
        <f>INDEX(Cond_Probability!$A$6:$H$60,MATCH('Model 1_Train'!D56,Cond_Probability!$A$6:$A$60,0),7)</f>
        <v>0.72413793103448276</v>
      </c>
      <c r="L56">
        <f>INDEX(Cond_Probability!$A$6:$H$60,MATCH('Model 1_Train'!E56,Cond_Probability!$A$6:$A$60,0),7)</f>
        <v>0.19056261343012704</v>
      </c>
      <c r="M56">
        <f>INDEX(Cond_Probability!$A$6:$H$60,MATCH('Model 1_Train'!F56,Cond_Probability!$A$6:$A$60,0),7)</f>
        <v>0.32246376811594202</v>
      </c>
      <c r="N56">
        <f>INDEX(Cond_Probability!$A$6:$H$60,MATCH('Model 1_Train'!G56,Cond_Probability!$A$6:$A$60,0),7)</f>
        <v>0.13743218806509946</v>
      </c>
      <c r="O56">
        <f>Cond_Probability!$C$2</f>
        <v>0.61616161616161613</v>
      </c>
      <c r="P56" s="18">
        <f t="shared" si="0"/>
        <v>4.085134069006983E-5</v>
      </c>
      <c r="Q56" s="18">
        <f t="shared" si="4"/>
        <v>25.10984723980723</v>
      </c>
      <c r="R56">
        <f>INDEX(Cond_Probability!$A$6:$H$60,MATCH('Model 1_Train'!A56,Cond_Probability!$A$6:$A$60,0),8)</f>
        <v>0.39710144927536234</v>
      </c>
      <c r="S56">
        <f>INDEX(Cond_Probability!$A$6:$H$60,MATCH('Model 1_Train'!B56,Cond_Probability!$A$6:$A$60,0),8)</f>
        <v>0.31976744186046513</v>
      </c>
      <c r="T56">
        <f>INDEX(Cond_Probability!$A$6:$H$60,MATCH('Model 1_Train'!C56,Cond_Probability!$A$6:$A$60,0),8)</f>
        <v>8.0924855491329481E-2</v>
      </c>
      <c r="U56">
        <f>INDEX(Cond_Probability!$A$6:$H$60,MATCH('Model 1_Train'!D56,Cond_Probability!$A$6:$A$60,0),8)</f>
        <v>0.61337209302325579</v>
      </c>
      <c r="V56">
        <f>INDEX(Cond_Probability!$A$6:$H$60,MATCH('Model 1_Train'!E56,Cond_Probability!$A$6:$A$60,0),8)</f>
        <v>0.31976744186046513</v>
      </c>
      <c r="W56">
        <f>INDEX(Cond_Probability!$A$6:$H$60,MATCH('Model 1_Train'!F56,Cond_Probability!$A$6:$A$60,0),8)</f>
        <v>0.57971014492753625</v>
      </c>
      <c r="X56">
        <f>INDEX(Cond_Probability!$A$6:$H$60,MATCH('Model 1_Train'!G56,Cond_Probability!$A$6:$A$60,0),8)</f>
        <v>0.27167630057803466</v>
      </c>
      <c r="Y56">
        <f>Cond_Probability!$C$3</f>
        <v>0.38383838383838381</v>
      </c>
      <c r="Z56" s="18">
        <f t="shared" si="1"/>
        <v>1.2183917789383948E-4</v>
      </c>
      <c r="AA56" s="18">
        <f t="shared" si="2"/>
        <v>74.890152760192763</v>
      </c>
      <c r="AB56" t="str">
        <f t="shared" si="3"/>
        <v>Survive</v>
      </c>
      <c r="AC56" s="2" t="s">
        <v>1230</v>
      </c>
    </row>
    <row r="57" spans="1:29" x14ac:dyDescent="0.3">
      <c r="A57" s="1" t="s">
        <v>1234</v>
      </c>
      <c r="B57" s="1" t="s">
        <v>13</v>
      </c>
      <c r="C57" s="1" t="s">
        <v>1241</v>
      </c>
      <c r="D57" s="1" t="s">
        <v>1244</v>
      </c>
      <c r="E57" s="1" t="s">
        <v>1246</v>
      </c>
      <c r="F57" s="1" t="s">
        <v>1248</v>
      </c>
      <c r="G57" t="s">
        <v>1253</v>
      </c>
      <c r="H57">
        <f>INDEX(Cond_Probability!$A$6:$H$60,MATCH('Model 1_Train'!A57,Cond_Probability!$A$6:$A$60,0),7)</f>
        <v>0.14673913043478262</v>
      </c>
      <c r="I57">
        <f>INDEX(Cond_Probability!$A$6:$H$60,MATCH('Model 1_Train'!B57,Cond_Probability!$A$6:$A$60,0),7)</f>
        <v>0.85117967332123412</v>
      </c>
      <c r="J57">
        <f>INDEX(Cond_Probability!$A$6:$H$60,MATCH('Model 1_Train'!C57,Cond_Probability!$A$6:$A$60,0),7)</f>
        <v>0.22784810126582278</v>
      </c>
      <c r="K57">
        <f>INDEX(Cond_Probability!$A$6:$H$60,MATCH('Model 1_Train'!D57,Cond_Probability!$A$6:$A$60,0),7)</f>
        <v>0.72413793103448276</v>
      </c>
      <c r="L57">
        <f>INDEX(Cond_Probability!$A$6:$H$60,MATCH('Model 1_Train'!E57,Cond_Probability!$A$6:$A$60,0),7)</f>
        <v>0.80943738656987296</v>
      </c>
      <c r="M57">
        <f>INDEX(Cond_Probability!$A$6:$H$60,MATCH('Model 1_Train'!F57,Cond_Probability!$A$6:$A$60,0),7)</f>
        <v>0.32246376811594202</v>
      </c>
      <c r="N57">
        <f>INDEX(Cond_Probability!$A$6:$H$60,MATCH('Model 1_Train'!G57,Cond_Probability!$A$6:$A$60,0),7)</f>
        <v>0.77396021699819173</v>
      </c>
      <c r="O57">
        <f>Cond_Probability!$C$2</f>
        <v>0.61616161616161613</v>
      </c>
      <c r="P57" s="18">
        <f t="shared" si="0"/>
        <v>2.5651416847519903E-3</v>
      </c>
      <c r="Q57" s="18">
        <f t="shared" si="4"/>
        <v>69.273534821836449</v>
      </c>
      <c r="R57">
        <f>INDEX(Cond_Probability!$A$6:$H$60,MATCH('Model 1_Train'!A57,Cond_Probability!$A$6:$A$60,0),8)</f>
        <v>0.39710144927536234</v>
      </c>
      <c r="S57">
        <f>INDEX(Cond_Probability!$A$6:$H$60,MATCH('Model 1_Train'!B57,Cond_Probability!$A$6:$A$60,0),8)</f>
        <v>0.31976744186046513</v>
      </c>
      <c r="T57">
        <f>INDEX(Cond_Probability!$A$6:$H$60,MATCH('Model 1_Train'!C57,Cond_Probability!$A$6:$A$60,0),8)</f>
        <v>0.15317919075144509</v>
      </c>
      <c r="U57">
        <f>INDEX(Cond_Probability!$A$6:$H$60,MATCH('Model 1_Train'!D57,Cond_Probability!$A$6:$A$60,0),8)</f>
        <v>0.61337209302325579</v>
      </c>
      <c r="V57">
        <f>INDEX(Cond_Probability!$A$6:$H$60,MATCH('Model 1_Train'!E57,Cond_Probability!$A$6:$A$60,0),8)</f>
        <v>0.68023255813953487</v>
      </c>
      <c r="W57">
        <f>INDEX(Cond_Probability!$A$6:$H$60,MATCH('Model 1_Train'!F57,Cond_Probability!$A$6:$A$60,0),8)</f>
        <v>0.57971014492753625</v>
      </c>
      <c r="X57">
        <f>INDEX(Cond_Probability!$A$6:$H$60,MATCH('Model 1_Train'!G57,Cond_Probability!$A$6:$A$60,0),8)</f>
        <v>0.63005780346820806</v>
      </c>
      <c r="Y57">
        <f>Cond_Probability!$C$3</f>
        <v>0.38383838383838381</v>
      </c>
      <c r="Z57" s="18">
        <f t="shared" si="1"/>
        <v>1.1377755856734892E-3</v>
      </c>
      <c r="AA57" s="18">
        <f t="shared" si="2"/>
        <v>30.726465178163551</v>
      </c>
      <c r="AB57" t="str">
        <f t="shared" si="3"/>
        <v>Won't Survive</v>
      </c>
      <c r="AC57" s="2" t="s">
        <v>1</v>
      </c>
    </row>
    <row r="58" spans="1:29" x14ac:dyDescent="0.3">
      <c r="A58" s="1" t="s">
        <v>1235</v>
      </c>
      <c r="B58" s="1" t="s">
        <v>17</v>
      </c>
      <c r="C58" s="1" t="s">
        <v>1242</v>
      </c>
      <c r="D58" s="1" t="s">
        <v>1244</v>
      </c>
      <c r="E58" s="1" t="s">
        <v>1246</v>
      </c>
      <c r="F58" s="1" t="s">
        <v>1247</v>
      </c>
      <c r="G58" t="s">
        <v>1253</v>
      </c>
      <c r="H58">
        <f>INDEX(Cond_Probability!$A$6:$H$60,MATCH('Model 1_Train'!A58,Cond_Probability!$A$6:$A$60,0),7)</f>
        <v>0.17753623188405798</v>
      </c>
      <c r="I58">
        <f>INDEX(Cond_Probability!$A$6:$H$60,MATCH('Model 1_Train'!B58,Cond_Probability!$A$6:$A$60,0),7)</f>
        <v>0.14882032667876588</v>
      </c>
      <c r="J58">
        <f>INDEX(Cond_Probability!$A$6:$H$60,MATCH('Model 1_Train'!C58,Cond_Probability!$A$6:$A$60,0),7)</f>
        <v>0.51356238698010848</v>
      </c>
      <c r="K58">
        <f>INDEX(Cond_Probability!$A$6:$H$60,MATCH('Model 1_Train'!D58,Cond_Probability!$A$6:$A$60,0),7)</f>
        <v>0.72413793103448276</v>
      </c>
      <c r="L58">
        <f>INDEX(Cond_Probability!$A$6:$H$60,MATCH('Model 1_Train'!E58,Cond_Probability!$A$6:$A$60,0),7)</f>
        <v>0.80943738656987296</v>
      </c>
      <c r="M58">
        <f>INDEX(Cond_Probability!$A$6:$H$60,MATCH('Model 1_Train'!F58,Cond_Probability!$A$6:$A$60,0),7)</f>
        <v>0.18840579710144928</v>
      </c>
      <c r="N58">
        <f>INDEX(Cond_Probability!$A$6:$H$60,MATCH('Model 1_Train'!G58,Cond_Probability!$A$6:$A$60,0),7)</f>
        <v>0.77396021699819173</v>
      </c>
      <c r="O58">
        <f>Cond_Probability!$C$2</f>
        <v>0.61616161616161613</v>
      </c>
      <c r="P58" s="18">
        <f t="shared" si="0"/>
        <v>7.1458608764892102E-4</v>
      </c>
      <c r="Q58" s="18">
        <f t="shared" si="4"/>
        <v>24.310641003075784</v>
      </c>
      <c r="R58">
        <f>INDEX(Cond_Probability!$A$6:$H$60,MATCH('Model 1_Train'!A58,Cond_Probability!$A$6:$A$60,0),8)</f>
        <v>0.25507246376811593</v>
      </c>
      <c r="S58">
        <f>INDEX(Cond_Probability!$A$6:$H$60,MATCH('Model 1_Train'!B58,Cond_Probability!$A$6:$A$60,0),8)</f>
        <v>0.68023255813953487</v>
      </c>
      <c r="T58">
        <f>INDEX(Cond_Probability!$A$6:$H$60,MATCH('Model 1_Train'!C58,Cond_Probability!$A$6:$A$60,0),8)</f>
        <v>0.56936416184971095</v>
      </c>
      <c r="U58">
        <f>INDEX(Cond_Probability!$A$6:$H$60,MATCH('Model 1_Train'!D58,Cond_Probability!$A$6:$A$60,0),8)</f>
        <v>0.61337209302325579</v>
      </c>
      <c r="V58">
        <f>INDEX(Cond_Probability!$A$6:$H$60,MATCH('Model 1_Train'!E58,Cond_Probability!$A$6:$A$60,0),8)</f>
        <v>0.68023255813953487</v>
      </c>
      <c r="W58">
        <f>INDEX(Cond_Probability!$A$6:$H$60,MATCH('Model 1_Train'!F58,Cond_Probability!$A$6:$A$60,0),8)</f>
        <v>0.22318840579710145</v>
      </c>
      <c r="X58">
        <f>INDEX(Cond_Probability!$A$6:$H$60,MATCH('Model 1_Train'!G58,Cond_Probability!$A$6:$A$60,0),8)</f>
        <v>0.63005780346820806</v>
      </c>
      <c r="Y58">
        <f>Cond_Probability!$C$3</f>
        <v>0.38383838383838381</v>
      </c>
      <c r="Z58" s="18">
        <f t="shared" si="1"/>
        <v>2.2248102349676298E-3</v>
      </c>
      <c r="AA58" s="18">
        <f t="shared" si="2"/>
        <v>75.689358996924213</v>
      </c>
      <c r="AB58" t="str">
        <f t="shared" si="3"/>
        <v>Survive</v>
      </c>
      <c r="AC58" s="2" t="s">
        <v>1</v>
      </c>
    </row>
    <row r="59" spans="1:29" x14ac:dyDescent="0.3">
      <c r="A59" s="1" t="s">
        <v>1236</v>
      </c>
      <c r="B59" s="1" t="s">
        <v>13</v>
      </c>
      <c r="C59" s="1" t="s">
        <v>1242</v>
      </c>
      <c r="D59" s="1" t="s">
        <v>1244</v>
      </c>
      <c r="E59" s="1" t="s">
        <v>1246</v>
      </c>
      <c r="F59" s="1" t="s">
        <v>1228</v>
      </c>
      <c r="G59" t="s">
        <v>1251</v>
      </c>
      <c r="H59">
        <f>INDEX(Cond_Probability!$A$6:$H$60,MATCH('Model 1_Train'!A59,Cond_Probability!$A$6:$A$60,0),7)</f>
        <v>0.67572463768115942</v>
      </c>
      <c r="I59">
        <f>INDEX(Cond_Probability!$A$6:$H$60,MATCH('Model 1_Train'!B59,Cond_Probability!$A$6:$A$60,0),7)</f>
        <v>0.85117967332123412</v>
      </c>
      <c r="J59">
        <f>INDEX(Cond_Probability!$A$6:$H$60,MATCH('Model 1_Train'!C59,Cond_Probability!$A$6:$A$60,0),7)</f>
        <v>0.51356238698010848</v>
      </c>
      <c r="K59">
        <f>INDEX(Cond_Probability!$A$6:$H$60,MATCH('Model 1_Train'!D59,Cond_Probability!$A$6:$A$60,0),7)</f>
        <v>0.72413793103448276</v>
      </c>
      <c r="L59">
        <f>INDEX(Cond_Probability!$A$6:$H$60,MATCH('Model 1_Train'!E59,Cond_Probability!$A$6:$A$60,0),7)</f>
        <v>0.80943738656987296</v>
      </c>
      <c r="M59">
        <f>INDEX(Cond_Probability!$A$6:$H$60,MATCH('Model 1_Train'!F59,Cond_Probability!$A$6:$A$60,0),7)</f>
        <v>0.4891304347826087</v>
      </c>
      <c r="N59">
        <f>INDEX(Cond_Probability!$A$6:$H$60,MATCH('Model 1_Train'!G59,Cond_Probability!$A$6:$A$60,0),7)</f>
        <v>0.13743218806509946</v>
      </c>
      <c r="O59">
        <f>Cond_Probability!$C$2</f>
        <v>0.61616161616161613</v>
      </c>
      <c r="P59" s="18">
        <f t="shared" si="0"/>
        <v>7.1712778781110407E-3</v>
      </c>
      <c r="Q59" s="18">
        <f t="shared" si="4"/>
        <v>92.960228628600319</v>
      </c>
      <c r="R59">
        <f>INDEX(Cond_Probability!$A$6:$H$60,MATCH('Model 1_Train'!A59,Cond_Probability!$A$6:$A$60,0),8)</f>
        <v>0.34782608695652173</v>
      </c>
      <c r="S59">
        <f>INDEX(Cond_Probability!$A$6:$H$60,MATCH('Model 1_Train'!B59,Cond_Probability!$A$6:$A$60,0),8)</f>
        <v>0.31976744186046513</v>
      </c>
      <c r="T59">
        <f>INDEX(Cond_Probability!$A$6:$H$60,MATCH('Model 1_Train'!C59,Cond_Probability!$A$6:$A$60,0),8)</f>
        <v>0.56936416184971095</v>
      </c>
      <c r="U59">
        <f>INDEX(Cond_Probability!$A$6:$H$60,MATCH('Model 1_Train'!D59,Cond_Probability!$A$6:$A$60,0),8)</f>
        <v>0.61337209302325579</v>
      </c>
      <c r="V59">
        <f>INDEX(Cond_Probability!$A$6:$H$60,MATCH('Model 1_Train'!E59,Cond_Probability!$A$6:$A$60,0),8)</f>
        <v>0.68023255813953487</v>
      </c>
      <c r="W59">
        <f>INDEX(Cond_Probability!$A$6:$H$60,MATCH('Model 1_Train'!F59,Cond_Probability!$A$6:$A$60,0),8)</f>
        <v>0.19710144927536233</v>
      </c>
      <c r="X59">
        <f>INDEX(Cond_Probability!$A$6:$H$60,MATCH('Model 1_Train'!G59,Cond_Probability!$A$6:$A$60,0),8)</f>
        <v>0.27167630057803466</v>
      </c>
      <c r="Y59">
        <f>Cond_Probability!$C$3</f>
        <v>0.38383838383838381</v>
      </c>
      <c r="Z59" s="18">
        <f t="shared" si="1"/>
        <v>5.4307263920762305E-4</v>
      </c>
      <c r="AA59" s="18">
        <f t="shared" si="2"/>
        <v>7.0397713713996808</v>
      </c>
      <c r="AB59" t="str">
        <f t="shared" si="3"/>
        <v>Won't Survive</v>
      </c>
      <c r="AC59" s="2" t="s">
        <v>1230</v>
      </c>
    </row>
    <row r="60" spans="1:29" x14ac:dyDescent="0.3">
      <c r="A60" s="1" t="s">
        <v>1235</v>
      </c>
      <c r="B60" s="1" t="s">
        <v>17</v>
      </c>
      <c r="C60" s="1" t="s">
        <v>1242</v>
      </c>
      <c r="D60" s="1" t="s">
        <v>1243</v>
      </c>
      <c r="E60" s="1" t="s">
        <v>1245</v>
      </c>
      <c r="F60" s="1" t="s">
        <v>1248</v>
      </c>
      <c r="G60" t="s">
        <v>1253</v>
      </c>
      <c r="H60">
        <f>INDEX(Cond_Probability!$A$6:$H$60,MATCH('Model 1_Train'!A60,Cond_Probability!$A$6:$A$60,0),7)</f>
        <v>0.17753623188405798</v>
      </c>
      <c r="I60">
        <f>INDEX(Cond_Probability!$A$6:$H$60,MATCH('Model 1_Train'!B60,Cond_Probability!$A$6:$A$60,0),7)</f>
        <v>0.14882032667876588</v>
      </c>
      <c r="J60">
        <f>INDEX(Cond_Probability!$A$6:$H$60,MATCH('Model 1_Train'!C60,Cond_Probability!$A$6:$A$60,0),7)</f>
        <v>0.51356238698010848</v>
      </c>
      <c r="K60">
        <f>INDEX(Cond_Probability!$A$6:$H$60,MATCH('Model 1_Train'!D60,Cond_Probability!$A$6:$A$60,0),7)</f>
        <v>0.27586206896551724</v>
      </c>
      <c r="L60">
        <f>INDEX(Cond_Probability!$A$6:$H$60,MATCH('Model 1_Train'!E60,Cond_Probability!$A$6:$A$60,0),7)</f>
        <v>0.19056261343012704</v>
      </c>
      <c r="M60">
        <f>INDEX(Cond_Probability!$A$6:$H$60,MATCH('Model 1_Train'!F60,Cond_Probability!$A$6:$A$60,0),7)</f>
        <v>0.32246376811594202</v>
      </c>
      <c r="N60">
        <f>INDEX(Cond_Probability!$A$6:$H$60,MATCH('Model 1_Train'!G60,Cond_Probability!$A$6:$A$60,0),7)</f>
        <v>0.77396021699819173</v>
      </c>
      <c r="O60">
        <f>Cond_Probability!$C$2</f>
        <v>0.61616161616161613</v>
      </c>
      <c r="P60" s="18">
        <f t="shared" si="0"/>
        <v>1.0968982718308722E-4</v>
      </c>
      <c r="Q60" s="18">
        <f t="shared" si="4"/>
        <v>6.0203523143191795</v>
      </c>
      <c r="R60">
        <f>INDEX(Cond_Probability!$A$6:$H$60,MATCH('Model 1_Train'!A60,Cond_Probability!$A$6:$A$60,0),8)</f>
        <v>0.25507246376811593</v>
      </c>
      <c r="S60">
        <f>INDEX(Cond_Probability!$A$6:$H$60,MATCH('Model 1_Train'!B60,Cond_Probability!$A$6:$A$60,0),8)</f>
        <v>0.68023255813953487</v>
      </c>
      <c r="T60">
        <f>INDEX(Cond_Probability!$A$6:$H$60,MATCH('Model 1_Train'!C60,Cond_Probability!$A$6:$A$60,0),8)</f>
        <v>0.56936416184971095</v>
      </c>
      <c r="U60">
        <f>INDEX(Cond_Probability!$A$6:$H$60,MATCH('Model 1_Train'!D60,Cond_Probability!$A$6:$A$60,0),8)</f>
        <v>0.38662790697674421</v>
      </c>
      <c r="V60">
        <f>INDEX(Cond_Probability!$A$6:$H$60,MATCH('Model 1_Train'!E60,Cond_Probability!$A$6:$A$60,0),8)</f>
        <v>0.31976744186046513</v>
      </c>
      <c r="W60">
        <f>INDEX(Cond_Probability!$A$6:$H$60,MATCH('Model 1_Train'!F60,Cond_Probability!$A$6:$A$60,0),8)</f>
        <v>0.57971014492753625</v>
      </c>
      <c r="X60">
        <f>INDEX(Cond_Probability!$A$6:$H$60,MATCH('Model 1_Train'!G60,Cond_Probability!$A$6:$A$60,0),8)</f>
        <v>0.63005780346820806</v>
      </c>
      <c r="Y60">
        <f>Cond_Probability!$C$3</f>
        <v>0.38383838383838381</v>
      </c>
      <c r="Z60" s="18">
        <f t="shared" si="1"/>
        <v>1.712293695644873E-3</v>
      </c>
      <c r="AA60" s="18">
        <f t="shared" si="2"/>
        <v>93.979647685680817</v>
      </c>
      <c r="AB60" t="str">
        <f t="shared" si="3"/>
        <v>Survive</v>
      </c>
      <c r="AC60" s="2" t="s">
        <v>1</v>
      </c>
    </row>
    <row r="61" spans="1:29" x14ac:dyDescent="0.3">
      <c r="A61" s="1" t="s">
        <v>1236</v>
      </c>
      <c r="B61" s="1" t="s">
        <v>13</v>
      </c>
      <c r="C61" s="1" t="s">
        <v>1242</v>
      </c>
      <c r="D61" s="1" t="s">
        <v>1243</v>
      </c>
      <c r="E61" s="1" t="s">
        <v>1245</v>
      </c>
      <c r="F61" s="1" t="s">
        <v>1248</v>
      </c>
      <c r="G61" t="s">
        <v>1253</v>
      </c>
      <c r="H61">
        <f>INDEX(Cond_Probability!$A$6:$H$60,MATCH('Model 1_Train'!A61,Cond_Probability!$A$6:$A$60,0),7)</f>
        <v>0.67572463768115942</v>
      </c>
      <c r="I61">
        <f>INDEX(Cond_Probability!$A$6:$H$60,MATCH('Model 1_Train'!B61,Cond_Probability!$A$6:$A$60,0),7)</f>
        <v>0.85117967332123412</v>
      </c>
      <c r="J61">
        <f>INDEX(Cond_Probability!$A$6:$H$60,MATCH('Model 1_Train'!C61,Cond_Probability!$A$6:$A$60,0),7)</f>
        <v>0.51356238698010848</v>
      </c>
      <c r="K61">
        <f>INDEX(Cond_Probability!$A$6:$H$60,MATCH('Model 1_Train'!D61,Cond_Probability!$A$6:$A$60,0),7)</f>
        <v>0.27586206896551724</v>
      </c>
      <c r="L61">
        <f>INDEX(Cond_Probability!$A$6:$H$60,MATCH('Model 1_Train'!E61,Cond_Probability!$A$6:$A$60,0),7)</f>
        <v>0.19056261343012704</v>
      </c>
      <c r="M61">
        <f>INDEX(Cond_Probability!$A$6:$H$60,MATCH('Model 1_Train'!F61,Cond_Probability!$A$6:$A$60,0),7)</f>
        <v>0.32246376811594202</v>
      </c>
      <c r="N61">
        <f>INDEX(Cond_Probability!$A$6:$H$60,MATCH('Model 1_Train'!G61,Cond_Probability!$A$6:$A$60,0),7)</f>
        <v>0.77396021699819173</v>
      </c>
      <c r="O61">
        <f>Cond_Probability!$C$2</f>
        <v>0.61616161616161613</v>
      </c>
      <c r="P61" s="18">
        <f t="shared" si="0"/>
        <v>2.3878558110910558E-3</v>
      </c>
      <c r="Q61" s="18">
        <f t="shared" si="4"/>
        <v>68.508665327057756</v>
      </c>
      <c r="R61">
        <f>INDEX(Cond_Probability!$A$6:$H$60,MATCH('Model 1_Train'!A61,Cond_Probability!$A$6:$A$60,0),8)</f>
        <v>0.34782608695652173</v>
      </c>
      <c r="S61">
        <f>INDEX(Cond_Probability!$A$6:$H$60,MATCH('Model 1_Train'!B61,Cond_Probability!$A$6:$A$60,0),8)</f>
        <v>0.31976744186046513</v>
      </c>
      <c r="T61">
        <f>INDEX(Cond_Probability!$A$6:$H$60,MATCH('Model 1_Train'!C61,Cond_Probability!$A$6:$A$60,0),8)</f>
        <v>0.56936416184971095</v>
      </c>
      <c r="U61">
        <f>INDEX(Cond_Probability!$A$6:$H$60,MATCH('Model 1_Train'!D61,Cond_Probability!$A$6:$A$60,0),8)</f>
        <v>0.38662790697674421</v>
      </c>
      <c r="V61">
        <f>INDEX(Cond_Probability!$A$6:$H$60,MATCH('Model 1_Train'!E61,Cond_Probability!$A$6:$A$60,0),8)</f>
        <v>0.31976744186046513</v>
      </c>
      <c r="W61">
        <f>INDEX(Cond_Probability!$A$6:$H$60,MATCH('Model 1_Train'!F61,Cond_Probability!$A$6:$A$60,0),8)</f>
        <v>0.57971014492753625</v>
      </c>
      <c r="X61">
        <f>INDEX(Cond_Probability!$A$6:$H$60,MATCH('Model 1_Train'!G61,Cond_Probability!$A$6:$A$60,0),8)</f>
        <v>0.63005780346820806</v>
      </c>
      <c r="Y61">
        <f>Cond_Probability!$C$3</f>
        <v>0.38383838383838381</v>
      </c>
      <c r="Z61" s="18">
        <f t="shared" si="1"/>
        <v>1.0976241638749184E-3</v>
      </c>
      <c r="AA61" s="18">
        <f t="shared" si="2"/>
        <v>31.491334672942244</v>
      </c>
      <c r="AB61" t="str">
        <f t="shared" si="3"/>
        <v>Won't Survive</v>
      </c>
      <c r="AC61" s="2" t="s">
        <v>1230</v>
      </c>
    </row>
    <row r="62" spans="1:29" x14ac:dyDescent="0.3">
      <c r="A62" s="1" t="s">
        <v>1236</v>
      </c>
      <c r="B62" s="1" t="s">
        <v>13</v>
      </c>
      <c r="C62" s="1" t="s">
        <v>1242</v>
      </c>
      <c r="D62" s="1" t="s">
        <v>1244</v>
      </c>
      <c r="E62" s="1" t="s">
        <v>1246</v>
      </c>
      <c r="F62" s="1" t="s">
        <v>1228</v>
      </c>
      <c r="G62" t="s">
        <v>1251</v>
      </c>
      <c r="H62">
        <f>INDEX(Cond_Probability!$A$6:$H$60,MATCH('Model 1_Train'!A62,Cond_Probability!$A$6:$A$60,0),7)</f>
        <v>0.67572463768115942</v>
      </c>
      <c r="I62">
        <f>INDEX(Cond_Probability!$A$6:$H$60,MATCH('Model 1_Train'!B62,Cond_Probability!$A$6:$A$60,0),7)</f>
        <v>0.85117967332123412</v>
      </c>
      <c r="J62">
        <f>INDEX(Cond_Probability!$A$6:$H$60,MATCH('Model 1_Train'!C62,Cond_Probability!$A$6:$A$60,0),7)</f>
        <v>0.51356238698010848</v>
      </c>
      <c r="K62">
        <f>INDEX(Cond_Probability!$A$6:$H$60,MATCH('Model 1_Train'!D62,Cond_Probability!$A$6:$A$60,0),7)</f>
        <v>0.72413793103448276</v>
      </c>
      <c r="L62">
        <f>INDEX(Cond_Probability!$A$6:$H$60,MATCH('Model 1_Train'!E62,Cond_Probability!$A$6:$A$60,0),7)</f>
        <v>0.80943738656987296</v>
      </c>
      <c r="M62">
        <f>INDEX(Cond_Probability!$A$6:$H$60,MATCH('Model 1_Train'!F62,Cond_Probability!$A$6:$A$60,0),7)</f>
        <v>0.4891304347826087</v>
      </c>
      <c r="N62">
        <f>INDEX(Cond_Probability!$A$6:$H$60,MATCH('Model 1_Train'!G62,Cond_Probability!$A$6:$A$60,0),7)</f>
        <v>0.13743218806509946</v>
      </c>
      <c r="O62">
        <f>Cond_Probability!$C$2</f>
        <v>0.61616161616161613</v>
      </c>
      <c r="P62" s="18">
        <f t="shared" si="0"/>
        <v>7.1712778781110407E-3</v>
      </c>
      <c r="Q62" s="18">
        <f t="shared" si="4"/>
        <v>92.960228628600319</v>
      </c>
      <c r="R62">
        <f>INDEX(Cond_Probability!$A$6:$H$60,MATCH('Model 1_Train'!A62,Cond_Probability!$A$6:$A$60,0),8)</f>
        <v>0.34782608695652173</v>
      </c>
      <c r="S62">
        <f>INDEX(Cond_Probability!$A$6:$H$60,MATCH('Model 1_Train'!B62,Cond_Probability!$A$6:$A$60,0),8)</f>
        <v>0.31976744186046513</v>
      </c>
      <c r="T62">
        <f>INDEX(Cond_Probability!$A$6:$H$60,MATCH('Model 1_Train'!C62,Cond_Probability!$A$6:$A$60,0),8)</f>
        <v>0.56936416184971095</v>
      </c>
      <c r="U62">
        <f>INDEX(Cond_Probability!$A$6:$H$60,MATCH('Model 1_Train'!D62,Cond_Probability!$A$6:$A$60,0),8)</f>
        <v>0.61337209302325579</v>
      </c>
      <c r="V62">
        <f>INDEX(Cond_Probability!$A$6:$H$60,MATCH('Model 1_Train'!E62,Cond_Probability!$A$6:$A$60,0),8)</f>
        <v>0.68023255813953487</v>
      </c>
      <c r="W62">
        <f>INDEX(Cond_Probability!$A$6:$H$60,MATCH('Model 1_Train'!F62,Cond_Probability!$A$6:$A$60,0),8)</f>
        <v>0.19710144927536233</v>
      </c>
      <c r="X62">
        <f>INDEX(Cond_Probability!$A$6:$H$60,MATCH('Model 1_Train'!G62,Cond_Probability!$A$6:$A$60,0),8)</f>
        <v>0.27167630057803466</v>
      </c>
      <c r="Y62">
        <f>Cond_Probability!$C$3</f>
        <v>0.38383838383838381</v>
      </c>
      <c r="Z62" s="18">
        <f t="shared" si="1"/>
        <v>5.4307263920762305E-4</v>
      </c>
      <c r="AA62" s="18">
        <f t="shared" si="2"/>
        <v>7.0397713713996808</v>
      </c>
      <c r="AB62" t="str">
        <f t="shared" si="3"/>
        <v>Won't Survive</v>
      </c>
      <c r="AC62" s="2" t="s">
        <v>1230</v>
      </c>
    </row>
    <row r="63" spans="1:29" x14ac:dyDescent="0.3">
      <c r="A63" s="1" t="s">
        <v>1234</v>
      </c>
      <c r="B63" s="1" t="s">
        <v>17</v>
      </c>
      <c r="C63" s="1" t="s">
        <v>1240</v>
      </c>
      <c r="D63" s="1" t="s">
        <v>1244</v>
      </c>
      <c r="E63" s="1" t="s">
        <v>1246</v>
      </c>
      <c r="F63" s="1" t="s">
        <v>1248</v>
      </c>
      <c r="G63" t="s">
        <v>1250</v>
      </c>
      <c r="H63">
        <f>INDEX(Cond_Probability!$A$6:$H$60,MATCH('Model 1_Train'!A63,Cond_Probability!$A$6:$A$60,0),7)</f>
        <v>0.14673913043478262</v>
      </c>
      <c r="I63">
        <f>INDEX(Cond_Probability!$A$6:$H$60,MATCH('Model 1_Train'!B63,Cond_Probability!$A$6:$A$60,0),7)</f>
        <v>0.14882032667876588</v>
      </c>
      <c r="J63">
        <f>INDEX(Cond_Probability!$A$6:$H$60,MATCH('Model 1_Train'!C63,Cond_Probability!$A$6:$A$60,0),7)</f>
        <v>0.17179023508137431</v>
      </c>
      <c r="K63">
        <f>INDEX(Cond_Probability!$A$6:$H$60,MATCH('Model 1_Train'!D63,Cond_Probability!$A$6:$A$60,0),7)</f>
        <v>0.72413793103448276</v>
      </c>
      <c r="L63">
        <f>INDEX(Cond_Probability!$A$6:$H$60,MATCH('Model 1_Train'!E63,Cond_Probability!$A$6:$A$60,0),7)</f>
        <v>0.80943738656987296</v>
      </c>
      <c r="M63">
        <f>INDEX(Cond_Probability!$A$6:$H$60,MATCH('Model 1_Train'!F63,Cond_Probability!$A$6:$A$60,0),7)</f>
        <v>0.32246376811594202</v>
      </c>
      <c r="N63">
        <f>INDEX(Cond_Probability!$A$6:$H$60,MATCH('Model 1_Train'!G63,Cond_Probability!$A$6:$A$60,0),7)</f>
        <v>1.8083182640144665E-3</v>
      </c>
      <c r="O63">
        <f>Cond_Probability!$C$2</f>
        <v>0.61616161616161613</v>
      </c>
      <c r="P63" s="18">
        <f t="shared" si="0"/>
        <v>7.9006288271505653E-7</v>
      </c>
      <c r="Q63" s="18">
        <f t="shared" si="4"/>
        <v>1.8152157957270221</v>
      </c>
      <c r="R63">
        <f>INDEX(Cond_Probability!$A$6:$H$60,MATCH('Model 1_Train'!A63,Cond_Probability!$A$6:$A$60,0),8)</f>
        <v>0.39710144927536234</v>
      </c>
      <c r="S63">
        <f>INDEX(Cond_Probability!$A$6:$H$60,MATCH('Model 1_Train'!B63,Cond_Probability!$A$6:$A$60,0),8)</f>
        <v>0.68023255813953487</v>
      </c>
      <c r="T63">
        <f>INDEX(Cond_Probability!$A$6:$H$60,MATCH('Model 1_Train'!C63,Cond_Probability!$A$6:$A$60,0),8)</f>
        <v>0.19653179190751446</v>
      </c>
      <c r="U63">
        <f>INDEX(Cond_Probability!$A$6:$H$60,MATCH('Model 1_Train'!D63,Cond_Probability!$A$6:$A$60,0),8)</f>
        <v>0.61337209302325579</v>
      </c>
      <c r="V63">
        <f>INDEX(Cond_Probability!$A$6:$H$60,MATCH('Model 1_Train'!E63,Cond_Probability!$A$6:$A$60,0),8)</f>
        <v>0.68023255813953487</v>
      </c>
      <c r="W63">
        <f>INDEX(Cond_Probability!$A$6:$H$60,MATCH('Model 1_Train'!F63,Cond_Probability!$A$6:$A$60,0),8)</f>
        <v>0.57971014492753625</v>
      </c>
      <c r="X63">
        <f>INDEX(Cond_Probability!$A$6:$H$60,MATCH('Model 1_Train'!G63,Cond_Probability!$A$6:$A$60,0),8)</f>
        <v>8.670520231213872E-3</v>
      </c>
      <c r="Y63">
        <f>Cond_Probability!$C$3</f>
        <v>0.38383838383838381</v>
      </c>
      <c r="Z63" s="18">
        <f t="shared" si="1"/>
        <v>4.2734397656623966E-5</v>
      </c>
      <c r="AA63" s="18">
        <f t="shared" si="2"/>
        <v>98.184784204272972</v>
      </c>
      <c r="AB63" t="str">
        <f t="shared" si="3"/>
        <v>Survive</v>
      </c>
      <c r="AC63" s="2" t="s">
        <v>1</v>
      </c>
    </row>
    <row r="64" spans="1:29" x14ac:dyDescent="0.3">
      <c r="A64" s="1" t="s">
        <v>1234</v>
      </c>
      <c r="B64" s="1" t="s">
        <v>13</v>
      </c>
      <c r="C64" s="1" t="s">
        <v>1240</v>
      </c>
      <c r="D64" s="1" t="s">
        <v>1243</v>
      </c>
      <c r="E64" s="1" t="s">
        <v>1246</v>
      </c>
      <c r="F64" s="1" t="s">
        <v>1248</v>
      </c>
      <c r="G64" t="s">
        <v>1253</v>
      </c>
      <c r="H64">
        <f>INDEX(Cond_Probability!$A$6:$H$60,MATCH('Model 1_Train'!A64,Cond_Probability!$A$6:$A$60,0),7)</f>
        <v>0.14673913043478262</v>
      </c>
      <c r="I64">
        <f>INDEX(Cond_Probability!$A$6:$H$60,MATCH('Model 1_Train'!B64,Cond_Probability!$A$6:$A$60,0),7)</f>
        <v>0.85117967332123412</v>
      </c>
      <c r="J64">
        <f>INDEX(Cond_Probability!$A$6:$H$60,MATCH('Model 1_Train'!C64,Cond_Probability!$A$6:$A$60,0),7)</f>
        <v>0.17179023508137431</v>
      </c>
      <c r="K64">
        <f>INDEX(Cond_Probability!$A$6:$H$60,MATCH('Model 1_Train'!D64,Cond_Probability!$A$6:$A$60,0),7)</f>
        <v>0.27586206896551724</v>
      </c>
      <c r="L64">
        <f>INDEX(Cond_Probability!$A$6:$H$60,MATCH('Model 1_Train'!E64,Cond_Probability!$A$6:$A$60,0),7)</f>
        <v>0.80943738656987296</v>
      </c>
      <c r="M64">
        <f>INDEX(Cond_Probability!$A$6:$H$60,MATCH('Model 1_Train'!F64,Cond_Probability!$A$6:$A$60,0),7)</f>
        <v>0.32246376811594202</v>
      </c>
      <c r="N64">
        <f>INDEX(Cond_Probability!$A$6:$H$60,MATCH('Model 1_Train'!G64,Cond_Probability!$A$6:$A$60,0),7)</f>
        <v>0.77396021699819173</v>
      </c>
      <c r="O64">
        <f>Cond_Probability!$C$2</f>
        <v>0.61616161616161613</v>
      </c>
      <c r="P64" s="18">
        <f t="shared" si="0"/>
        <v>7.3677538942234035E-4</v>
      </c>
      <c r="Q64" s="18">
        <f t="shared" si="4"/>
        <v>44.466407324521711</v>
      </c>
      <c r="R64">
        <f>INDEX(Cond_Probability!$A$6:$H$60,MATCH('Model 1_Train'!A64,Cond_Probability!$A$6:$A$60,0),8)</f>
        <v>0.39710144927536234</v>
      </c>
      <c r="S64">
        <f>INDEX(Cond_Probability!$A$6:$H$60,MATCH('Model 1_Train'!B64,Cond_Probability!$A$6:$A$60,0),8)</f>
        <v>0.31976744186046513</v>
      </c>
      <c r="T64">
        <f>INDEX(Cond_Probability!$A$6:$H$60,MATCH('Model 1_Train'!C64,Cond_Probability!$A$6:$A$60,0),8)</f>
        <v>0.19653179190751446</v>
      </c>
      <c r="U64">
        <f>INDEX(Cond_Probability!$A$6:$H$60,MATCH('Model 1_Train'!D64,Cond_Probability!$A$6:$A$60,0),8)</f>
        <v>0.38662790697674421</v>
      </c>
      <c r="V64">
        <f>INDEX(Cond_Probability!$A$6:$H$60,MATCH('Model 1_Train'!E64,Cond_Probability!$A$6:$A$60,0),8)</f>
        <v>0.68023255813953487</v>
      </c>
      <c r="W64">
        <f>INDEX(Cond_Probability!$A$6:$H$60,MATCH('Model 1_Train'!F64,Cond_Probability!$A$6:$A$60,0),8)</f>
        <v>0.57971014492753625</v>
      </c>
      <c r="X64">
        <f>INDEX(Cond_Probability!$A$6:$H$60,MATCH('Model 1_Train'!G64,Cond_Probability!$A$6:$A$60,0),8)</f>
        <v>0.63005780346820806</v>
      </c>
      <c r="Y64">
        <f>Cond_Probability!$C$3</f>
        <v>0.38383838383838381</v>
      </c>
      <c r="Z64" s="18">
        <f t="shared" si="1"/>
        <v>9.2015044235277095E-4</v>
      </c>
      <c r="AA64" s="18">
        <f t="shared" si="2"/>
        <v>55.533592675478289</v>
      </c>
      <c r="AB64" t="str">
        <f t="shared" si="3"/>
        <v>Survive</v>
      </c>
      <c r="AC64" s="2" t="s">
        <v>1230</v>
      </c>
    </row>
    <row r="65" spans="1:29" x14ac:dyDescent="0.3">
      <c r="A65" s="1" t="s">
        <v>1236</v>
      </c>
      <c r="B65" s="1" t="s">
        <v>13</v>
      </c>
      <c r="C65" s="1" t="s">
        <v>1242</v>
      </c>
      <c r="D65" s="1" t="s">
        <v>1243</v>
      </c>
      <c r="E65" s="1" t="s">
        <v>1245</v>
      </c>
      <c r="F65" s="1" t="s">
        <v>1248</v>
      </c>
      <c r="G65" t="s">
        <v>1253</v>
      </c>
      <c r="H65">
        <f>INDEX(Cond_Probability!$A$6:$H$60,MATCH('Model 1_Train'!A65,Cond_Probability!$A$6:$A$60,0),7)</f>
        <v>0.67572463768115942</v>
      </c>
      <c r="I65">
        <f>INDEX(Cond_Probability!$A$6:$H$60,MATCH('Model 1_Train'!B65,Cond_Probability!$A$6:$A$60,0),7)</f>
        <v>0.85117967332123412</v>
      </c>
      <c r="J65">
        <f>INDEX(Cond_Probability!$A$6:$H$60,MATCH('Model 1_Train'!C65,Cond_Probability!$A$6:$A$60,0),7)</f>
        <v>0.51356238698010848</v>
      </c>
      <c r="K65">
        <f>INDEX(Cond_Probability!$A$6:$H$60,MATCH('Model 1_Train'!D65,Cond_Probability!$A$6:$A$60,0),7)</f>
        <v>0.27586206896551724</v>
      </c>
      <c r="L65">
        <f>INDEX(Cond_Probability!$A$6:$H$60,MATCH('Model 1_Train'!E65,Cond_Probability!$A$6:$A$60,0),7)</f>
        <v>0.19056261343012704</v>
      </c>
      <c r="M65">
        <f>INDEX(Cond_Probability!$A$6:$H$60,MATCH('Model 1_Train'!F65,Cond_Probability!$A$6:$A$60,0),7)</f>
        <v>0.32246376811594202</v>
      </c>
      <c r="N65">
        <f>INDEX(Cond_Probability!$A$6:$H$60,MATCH('Model 1_Train'!G65,Cond_Probability!$A$6:$A$60,0),7)</f>
        <v>0.77396021699819173</v>
      </c>
      <c r="O65">
        <f>Cond_Probability!$C$2</f>
        <v>0.61616161616161613</v>
      </c>
      <c r="P65" s="18">
        <f t="shared" si="0"/>
        <v>2.3878558110910558E-3</v>
      </c>
      <c r="Q65" s="18">
        <f t="shared" si="4"/>
        <v>68.508665327057756</v>
      </c>
      <c r="R65">
        <f>INDEX(Cond_Probability!$A$6:$H$60,MATCH('Model 1_Train'!A65,Cond_Probability!$A$6:$A$60,0),8)</f>
        <v>0.34782608695652173</v>
      </c>
      <c r="S65">
        <f>INDEX(Cond_Probability!$A$6:$H$60,MATCH('Model 1_Train'!B65,Cond_Probability!$A$6:$A$60,0),8)</f>
        <v>0.31976744186046513</v>
      </c>
      <c r="T65">
        <f>INDEX(Cond_Probability!$A$6:$H$60,MATCH('Model 1_Train'!C65,Cond_Probability!$A$6:$A$60,0),8)</f>
        <v>0.56936416184971095</v>
      </c>
      <c r="U65">
        <f>INDEX(Cond_Probability!$A$6:$H$60,MATCH('Model 1_Train'!D65,Cond_Probability!$A$6:$A$60,0),8)</f>
        <v>0.38662790697674421</v>
      </c>
      <c r="V65">
        <f>INDEX(Cond_Probability!$A$6:$H$60,MATCH('Model 1_Train'!E65,Cond_Probability!$A$6:$A$60,0),8)</f>
        <v>0.31976744186046513</v>
      </c>
      <c r="W65">
        <f>INDEX(Cond_Probability!$A$6:$H$60,MATCH('Model 1_Train'!F65,Cond_Probability!$A$6:$A$60,0),8)</f>
        <v>0.57971014492753625</v>
      </c>
      <c r="X65">
        <f>INDEX(Cond_Probability!$A$6:$H$60,MATCH('Model 1_Train'!G65,Cond_Probability!$A$6:$A$60,0),8)</f>
        <v>0.63005780346820806</v>
      </c>
      <c r="Y65">
        <f>Cond_Probability!$C$3</f>
        <v>0.38383838383838381</v>
      </c>
      <c r="Z65" s="18">
        <f t="shared" si="1"/>
        <v>1.0976241638749184E-3</v>
      </c>
      <c r="AA65" s="18">
        <f t="shared" si="2"/>
        <v>31.491334672942244</v>
      </c>
      <c r="AB65" t="str">
        <f t="shared" si="3"/>
        <v>Won't Survive</v>
      </c>
      <c r="AC65" s="2" t="s">
        <v>1230</v>
      </c>
    </row>
    <row r="66" spans="1:29" x14ac:dyDescent="0.3">
      <c r="A66" s="1" t="s">
        <v>1234</v>
      </c>
      <c r="B66" s="1" t="s">
        <v>13</v>
      </c>
      <c r="C66" s="1" t="s">
        <v>1241</v>
      </c>
      <c r="D66" s="1" t="s">
        <v>1244</v>
      </c>
      <c r="E66" s="1" t="s">
        <v>1246</v>
      </c>
      <c r="F66" s="1" t="s">
        <v>1248</v>
      </c>
      <c r="G66" t="s">
        <v>1251</v>
      </c>
      <c r="H66">
        <f>INDEX(Cond_Probability!$A$6:$H$60,MATCH('Model 1_Train'!A66,Cond_Probability!$A$6:$A$60,0),7)</f>
        <v>0.14673913043478262</v>
      </c>
      <c r="I66">
        <f>INDEX(Cond_Probability!$A$6:$H$60,MATCH('Model 1_Train'!B66,Cond_Probability!$A$6:$A$60,0),7)</f>
        <v>0.85117967332123412</v>
      </c>
      <c r="J66">
        <f>INDEX(Cond_Probability!$A$6:$H$60,MATCH('Model 1_Train'!C66,Cond_Probability!$A$6:$A$60,0),7)</f>
        <v>0.22784810126582278</v>
      </c>
      <c r="K66">
        <f>INDEX(Cond_Probability!$A$6:$H$60,MATCH('Model 1_Train'!D66,Cond_Probability!$A$6:$A$60,0),7)</f>
        <v>0.72413793103448276</v>
      </c>
      <c r="L66">
        <f>INDEX(Cond_Probability!$A$6:$H$60,MATCH('Model 1_Train'!E66,Cond_Probability!$A$6:$A$60,0),7)</f>
        <v>0.80943738656987296</v>
      </c>
      <c r="M66">
        <f>INDEX(Cond_Probability!$A$6:$H$60,MATCH('Model 1_Train'!F66,Cond_Probability!$A$6:$A$60,0),7)</f>
        <v>0.32246376811594202</v>
      </c>
      <c r="N66">
        <f>INDEX(Cond_Probability!$A$6:$H$60,MATCH('Model 1_Train'!G66,Cond_Probability!$A$6:$A$60,0),7)</f>
        <v>0.13743218806509946</v>
      </c>
      <c r="O66">
        <f>Cond_Probability!$C$2</f>
        <v>0.61616161616161613</v>
      </c>
      <c r="P66" s="18">
        <f t="shared" si="0"/>
        <v>4.5549244869427867E-4</v>
      </c>
      <c r="Q66" s="18">
        <f t="shared" si="4"/>
        <v>48.144577976091171</v>
      </c>
      <c r="R66">
        <f>INDEX(Cond_Probability!$A$6:$H$60,MATCH('Model 1_Train'!A66,Cond_Probability!$A$6:$A$60,0),8)</f>
        <v>0.39710144927536234</v>
      </c>
      <c r="S66">
        <f>INDEX(Cond_Probability!$A$6:$H$60,MATCH('Model 1_Train'!B66,Cond_Probability!$A$6:$A$60,0),8)</f>
        <v>0.31976744186046513</v>
      </c>
      <c r="T66">
        <f>INDEX(Cond_Probability!$A$6:$H$60,MATCH('Model 1_Train'!C66,Cond_Probability!$A$6:$A$60,0),8)</f>
        <v>0.15317919075144509</v>
      </c>
      <c r="U66">
        <f>INDEX(Cond_Probability!$A$6:$H$60,MATCH('Model 1_Train'!D66,Cond_Probability!$A$6:$A$60,0),8)</f>
        <v>0.61337209302325579</v>
      </c>
      <c r="V66">
        <f>INDEX(Cond_Probability!$A$6:$H$60,MATCH('Model 1_Train'!E66,Cond_Probability!$A$6:$A$60,0),8)</f>
        <v>0.68023255813953487</v>
      </c>
      <c r="W66">
        <f>INDEX(Cond_Probability!$A$6:$H$60,MATCH('Model 1_Train'!F66,Cond_Probability!$A$6:$A$60,0),8)</f>
        <v>0.57971014492753625</v>
      </c>
      <c r="X66">
        <f>INDEX(Cond_Probability!$A$6:$H$60,MATCH('Model 1_Train'!G66,Cond_Probability!$A$6:$A$60,0),8)</f>
        <v>0.27167630057803466</v>
      </c>
      <c r="Y66">
        <f>Cond_Probability!$C$3</f>
        <v>0.38383838383838381</v>
      </c>
      <c r="Z66" s="18">
        <f t="shared" si="1"/>
        <v>4.9060048189590827E-4</v>
      </c>
      <c r="AA66" s="18">
        <f t="shared" si="2"/>
        <v>51.855422023908829</v>
      </c>
      <c r="AB66" t="str">
        <f t="shared" si="3"/>
        <v>Survive</v>
      </c>
      <c r="AC66" s="2" t="s">
        <v>1230</v>
      </c>
    </row>
    <row r="67" spans="1:29" x14ac:dyDescent="0.3">
      <c r="A67" s="1" t="s">
        <v>1236</v>
      </c>
      <c r="B67" s="1" t="s">
        <v>13</v>
      </c>
      <c r="C67" s="1" t="s">
        <v>1241</v>
      </c>
      <c r="D67" s="1" t="s">
        <v>1243</v>
      </c>
      <c r="E67" s="1" t="s">
        <v>1245</v>
      </c>
      <c r="F67" s="1" t="s">
        <v>1247</v>
      </c>
      <c r="G67" t="s">
        <v>1251</v>
      </c>
      <c r="H67">
        <f>INDEX(Cond_Probability!$A$6:$H$60,MATCH('Model 1_Train'!A67,Cond_Probability!$A$6:$A$60,0),7)</f>
        <v>0.67572463768115942</v>
      </c>
      <c r="I67">
        <f>INDEX(Cond_Probability!$A$6:$H$60,MATCH('Model 1_Train'!B67,Cond_Probability!$A$6:$A$60,0),7)</f>
        <v>0.85117967332123412</v>
      </c>
      <c r="J67">
        <f>INDEX(Cond_Probability!$A$6:$H$60,MATCH('Model 1_Train'!C67,Cond_Probability!$A$6:$A$60,0),7)</f>
        <v>0.22784810126582278</v>
      </c>
      <c r="K67">
        <f>INDEX(Cond_Probability!$A$6:$H$60,MATCH('Model 1_Train'!D67,Cond_Probability!$A$6:$A$60,0),7)</f>
        <v>0.27586206896551724</v>
      </c>
      <c r="L67">
        <f>INDEX(Cond_Probability!$A$6:$H$60,MATCH('Model 1_Train'!E67,Cond_Probability!$A$6:$A$60,0),7)</f>
        <v>0.19056261343012704</v>
      </c>
      <c r="M67">
        <f>INDEX(Cond_Probability!$A$6:$H$60,MATCH('Model 1_Train'!F67,Cond_Probability!$A$6:$A$60,0),7)</f>
        <v>0.18840579710144928</v>
      </c>
      <c r="N67">
        <f>INDEX(Cond_Probability!$A$6:$H$60,MATCH('Model 1_Train'!G67,Cond_Probability!$A$6:$A$60,0),7)</f>
        <v>0.13743218806509946</v>
      </c>
      <c r="O67">
        <f>Cond_Probability!$C$2</f>
        <v>0.61616161616161613</v>
      </c>
      <c r="P67" s="18">
        <f t="shared" ref="P67:P130" si="5">PRODUCT(H67:O67)</f>
        <v>1.099115833020661E-4</v>
      </c>
      <c r="Q67" s="18">
        <f t="shared" ref="Q67:Q130" si="6">P67/(P67+Z67)*100</f>
        <v>69.155454846330088</v>
      </c>
      <c r="R67">
        <f>INDEX(Cond_Probability!$A$6:$H$60,MATCH('Model 1_Train'!A67,Cond_Probability!$A$6:$A$60,0),8)</f>
        <v>0.34782608695652173</v>
      </c>
      <c r="S67">
        <f>INDEX(Cond_Probability!$A$6:$H$60,MATCH('Model 1_Train'!B67,Cond_Probability!$A$6:$A$60,0),8)</f>
        <v>0.31976744186046513</v>
      </c>
      <c r="T67">
        <f>INDEX(Cond_Probability!$A$6:$H$60,MATCH('Model 1_Train'!C67,Cond_Probability!$A$6:$A$60,0),8)</f>
        <v>0.15317919075144509</v>
      </c>
      <c r="U67">
        <f>INDEX(Cond_Probability!$A$6:$H$60,MATCH('Model 1_Train'!D67,Cond_Probability!$A$6:$A$60,0),8)</f>
        <v>0.38662790697674421</v>
      </c>
      <c r="V67">
        <f>INDEX(Cond_Probability!$A$6:$H$60,MATCH('Model 1_Train'!E67,Cond_Probability!$A$6:$A$60,0),8)</f>
        <v>0.31976744186046513</v>
      </c>
      <c r="W67">
        <f>INDEX(Cond_Probability!$A$6:$H$60,MATCH('Model 1_Train'!F67,Cond_Probability!$A$6:$A$60,0),8)</f>
        <v>0.22318840579710145</v>
      </c>
      <c r="X67">
        <f>INDEX(Cond_Probability!$A$6:$H$60,MATCH('Model 1_Train'!G67,Cond_Probability!$A$6:$A$60,0),8)</f>
        <v>0.27167630057803466</v>
      </c>
      <c r="Y67">
        <f>Cond_Probability!$C$3</f>
        <v>0.38383838383838381</v>
      </c>
      <c r="Z67" s="18">
        <f t="shared" ref="Z67:Z130" si="7">PRODUCT(R67:Y67)</f>
        <v>4.902249289814103E-5</v>
      </c>
      <c r="AA67" s="18">
        <f t="shared" ref="AA67:AA130" si="8">100-Q67</f>
        <v>30.844545153669912</v>
      </c>
      <c r="AB67" t="str">
        <f t="shared" ref="AB67:AB130" si="9">IF(Q67&gt;AA67,"Won't Survive", "Survive")</f>
        <v>Won't Survive</v>
      </c>
      <c r="AC67" s="2" t="s">
        <v>1</v>
      </c>
    </row>
    <row r="68" spans="1:29" x14ac:dyDescent="0.3">
      <c r="A68" s="1" t="s">
        <v>1235</v>
      </c>
      <c r="B68" s="1" t="s">
        <v>17</v>
      </c>
      <c r="C68" s="1" t="s">
        <v>1242</v>
      </c>
      <c r="D68" s="1" t="s">
        <v>1244</v>
      </c>
      <c r="E68" s="1" t="s">
        <v>1246</v>
      </c>
      <c r="F68" s="1" t="s">
        <v>1247</v>
      </c>
      <c r="G68" t="s">
        <v>1253</v>
      </c>
      <c r="H68">
        <f>INDEX(Cond_Probability!$A$6:$H$60,MATCH('Model 1_Train'!A68,Cond_Probability!$A$6:$A$60,0),7)</f>
        <v>0.17753623188405798</v>
      </c>
      <c r="I68">
        <f>INDEX(Cond_Probability!$A$6:$H$60,MATCH('Model 1_Train'!B68,Cond_Probability!$A$6:$A$60,0),7)</f>
        <v>0.14882032667876588</v>
      </c>
      <c r="J68">
        <f>INDEX(Cond_Probability!$A$6:$H$60,MATCH('Model 1_Train'!C68,Cond_Probability!$A$6:$A$60,0),7)</f>
        <v>0.51356238698010848</v>
      </c>
      <c r="K68">
        <f>INDEX(Cond_Probability!$A$6:$H$60,MATCH('Model 1_Train'!D68,Cond_Probability!$A$6:$A$60,0),7)</f>
        <v>0.72413793103448276</v>
      </c>
      <c r="L68">
        <f>INDEX(Cond_Probability!$A$6:$H$60,MATCH('Model 1_Train'!E68,Cond_Probability!$A$6:$A$60,0),7)</f>
        <v>0.80943738656987296</v>
      </c>
      <c r="M68">
        <f>INDEX(Cond_Probability!$A$6:$H$60,MATCH('Model 1_Train'!F68,Cond_Probability!$A$6:$A$60,0),7)</f>
        <v>0.18840579710144928</v>
      </c>
      <c r="N68">
        <f>INDEX(Cond_Probability!$A$6:$H$60,MATCH('Model 1_Train'!G68,Cond_Probability!$A$6:$A$60,0),7)</f>
        <v>0.77396021699819173</v>
      </c>
      <c r="O68">
        <f>Cond_Probability!$C$2</f>
        <v>0.61616161616161613</v>
      </c>
      <c r="P68" s="18">
        <f t="shared" si="5"/>
        <v>7.1458608764892102E-4</v>
      </c>
      <c r="Q68" s="18">
        <f t="shared" si="6"/>
        <v>24.310641003075784</v>
      </c>
      <c r="R68">
        <f>INDEX(Cond_Probability!$A$6:$H$60,MATCH('Model 1_Train'!A68,Cond_Probability!$A$6:$A$60,0),8)</f>
        <v>0.25507246376811593</v>
      </c>
      <c r="S68">
        <f>INDEX(Cond_Probability!$A$6:$H$60,MATCH('Model 1_Train'!B68,Cond_Probability!$A$6:$A$60,0),8)</f>
        <v>0.68023255813953487</v>
      </c>
      <c r="T68">
        <f>INDEX(Cond_Probability!$A$6:$H$60,MATCH('Model 1_Train'!C68,Cond_Probability!$A$6:$A$60,0),8)</f>
        <v>0.56936416184971095</v>
      </c>
      <c r="U68">
        <f>INDEX(Cond_Probability!$A$6:$H$60,MATCH('Model 1_Train'!D68,Cond_Probability!$A$6:$A$60,0),8)</f>
        <v>0.61337209302325579</v>
      </c>
      <c r="V68">
        <f>INDEX(Cond_Probability!$A$6:$H$60,MATCH('Model 1_Train'!E68,Cond_Probability!$A$6:$A$60,0),8)</f>
        <v>0.68023255813953487</v>
      </c>
      <c r="W68">
        <f>INDEX(Cond_Probability!$A$6:$H$60,MATCH('Model 1_Train'!F68,Cond_Probability!$A$6:$A$60,0),8)</f>
        <v>0.22318840579710145</v>
      </c>
      <c r="X68">
        <f>INDEX(Cond_Probability!$A$6:$H$60,MATCH('Model 1_Train'!G68,Cond_Probability!$A$6:$A$60,0),8)</f>
        <v>0.63005780346820806</v>
      </c>
      <c r="Y68">
        <f>Cond_Probability!$C$3</f>
        <v>0.38383838383838381</v>
      </c>
      <c r="Z68" s="18">
        <f t="shared" si="7"/>
        <v>2.2248102349676298E-3</v>
      </c>
      <c r="AA68" s="18">
        <f t="shared" si="8"/>
        <v>75.689358996924213</v>
      </c>
      <c r="AB68" t="str">
        <f t="shared" si="9"/>
        <v>Survive</v>
      </c>
      <c r="AC68" s="2" t="s">
        <v>1</v>
      </c>
    </row>
    <row r="69" spans="1:29" x14ac:dyDescent="0.3">
      <c r="A69" s="1" t="s">
        <v>1236</v>
      </c>
      <c r="B69" s="1" t="s">
        <v>13</v>
      </c>
      <c r="C69" s="1" t="s">
        <v>1242</v>
      </c>
      <c r="D69" s="1" t="s">
        <v>1244</v>
      </c>
      <c r="E69" s="1" t="s">
        <v>1246</v>
      </c>
      <c r="F69" s="1" t="s">
        <v>1228</v>
      </c>
      <c r="G69" t="s">
        <v>1253</v>
      </c>
      <c r="H69">
        <f>INDEX(Cond_Probability!$A$6:$H$60,MATCH('Model 1_Train'!A69,Cond_Probability!$A$6:$A$60,0),7)</f>
        <v>0.67572463768115942</v>
      </c>
      <c r="I69">
        <f>INDEX(Cond_Probability!$A$6:$H$60,MATCH('Model 1_Train'!B69,Cond_Probability!$A$6:$A$60,0),7)</f>
        <v>0.85117967332123412</v>
      </c>
      <c r="J69">
        <f>INDEX(Cond_Probability!$A$6:$H$60,MATCH('Model 1_Train'!C69,Cond_Probability!$A$6:$A$60,0),7)</f>
        <v>0.51356238698010848</v>
      </c>
      <c r="K69">
        <f>INDEX(Cond_Probability!$A$6:$H$60,MATCH('Model 1_Train'!D69,Cond_Probability!$A$6:$A$60,0),7)</f>
        <v>0.72413793103448276</v>
      </c>
      <c r="L69">
        <f>INDEX(Cond_Probability!$A$6:$H$60,MATCH('Model 1_Train'!E69,Cond_Probability!$A$6:$A$60,0),7)</f>
        <v>0.80943738656987296</v>
      </c>
      <c r="M69">
        <f>INDEX(Cond_Probability!$A$6:$H$60,MATCH('Model 1_Train'!F69,Cond_Probability!$A$6:$A$60,0),7)</f>
        <v>0.4891304347826087</v>
      </c>
      <c r="N69">
        <f>INDEX(Cond_Probability!$A$6:$H$60,MATCH('Model 1_Train'!G69,Cond_Probability!$A$6:$A$60,0),7)</f>
        <v>0.77396021699819173</v>
      </c>
      <c r="O69">
        <f>Cond_Probability!$C$2</f>
        <v>0.61616161616161613</v>
      </c>
      <c r="P69" s="18">
        <f t="shared" si="5"/>
        <v>4.038561752409902E-2</v>
      </c>
      <c r="Q69" s="18">
        <f t="shared" si="6"/>
        <v>96.975714257681219</v>
      </c>
      <c r="R69">
        <f>INDEX(Cond_Probability!$A$6:$H$60,MATCH('Model 1_Train'!A69,Cond_Probability!$A$6:$A$60,0),8)</f>
        <v>0.34782608695652173</v>
      </c>
      <c r="S69">
        <f>INDEX(Cond_Probability!$A$6:$H$60,MATCH('Model 1_Train'!B69,Cond_Probability!$A$6:$A$60,0),8)</f>
        <v>0.31976744186046513</v>
      </c>
      <c r="T69">
        <f>INDEX(Cond_Probability!$A$6:$H$60,MATCH('Model 1_Train'!C69,Cond_Probability!$A$6:$A$60,0),8)</f>
        <v>0.56936416184971095</v>
      </c>
      <c r="U69">
        <f>INDEX(Cond_Probability!$A$6:$H$60,MATCH('Model 1_Train'!D69,Cond_Probability!$A$6:$A$60,0),8)</f>
        <v>0.61337209302325579</v>
      </c>
      <c r="V69">
        <f>INDEX(Cond_Probability!$A$6:$H$60,MATCH('Model 1_Train'!E69,Cond_Probability!$A$6:$A$60,0),8)</f>
        <v>0.68023255813953487</v>
      </c>
      <c r="W69">
        <f>INDEX(Cond_Probability!$A$6:$H$60,MATCH('Model 1_Train'!F69,Cond_Probability!$A$6:$A$60,0),8)</f>
        <v>0.19710144927536233</v>
      </c>
      <c r="X69">
        <f>INDEX(Cond_Probability!$A$6:$H$60,MATCH('Model 1_Train'!G69,Cond_Probability!$A$6:$A$60,0),8)</f>
        <v>0.63005780346820806</v>
      </c>
      <c r="Y69">
        <f>Cond_Probability!$C$3</f>
        <v>0.38383838383838381</v>
      </c>
      <c r="Z69" s="18">
        <f t="shared" si="7"/>
        <v>1.2594663334815088E-3</v>
      </c>
      <c r="AA69" s="18">
        <f t="shared" si="8"/>
        <v>3.0242857423187814</v>
      </c>
      <c r="AB69" t="str">
        <f t="shared" si="9"/>
        <v>Won't Survive</v>
      </c>
      <c r="AC69" s="2" t="s">
        <v>1230</v>
      </c>
    </row>
    <row r="70" spans="1:29" x14ac:dyDescent="0.3">
      <c r="A70" s="1" t="s">
        <v>1236</v>
      </c>
      <c r="B70" s="1" t="s">
        <v>17</v>
      </c>
      <c r="C70" s="1" t="s">
        <v>1242</v>
      </c>
      <c r="D70" s="1" t="s">
        <v>1243</v>
      </c>
      <c r="E70" s="1" t="s">
        <v>1245</v>
      </c>
      <c r="F70" s="1" t="s">
        <v>1228</v>
      </c>
      <c r="G70" t="s">
        <v>1253</v>
      </c>
      <c r="H70">
        <f>INDEX(Cond_Probability!$A$6:$H$60,MATCH('Model 1_Train'!A70,Cond_Probability!$A$6:$A$60,0),7)</f>
        <v>0.67572463768115942</v>
      </c>
      <c r="I70">
        <f>INDEX(Cond_Probability!$A$6:$H$60,MATCH('Model 1_Train'!B70,Cond_Probability!$A$6:$A$60,0),7)</f>
        <v>0.14882032667876588</v>
      </c>
      <c r="J70">
        <f>INDEX(Cond_Probability!$A$6:$H$60,MATCH('Model 1_Train'!C70,Cond_Probability!$A$6:$A$60,0),7)</f>
        <v>0.51356238698010848</v>
      </c>
      <c r="K70">
        <f>INDEX(Cond_Probability!$A$6:$H$60,MATCH('Model 1_Train'!D70,Cond_Probability!$A$6:$A$60,0),7)</f>
        <v>0.27586206896551724</v>
      </c>
      <c r="L70">
        <f>INDEX(Cond_Probability!$A$6:$H$60,MATCH('Model 1_Train'!E70,Cond_Probability!$A$6:$A$60,0),7)</f>
        <v>0.19056261343012704</v>
      </c>
      <c r="M70">
        <f>INDEX(Cond_Probability!$A$6:$H$60,MATCH('Model 1_Train'!F70,Cond_Probability!$A$6:$A$60,0),7)</f>
        <v>0.4891304347826087</v>
      </c>
      <c r="N70">
        <f>INDEX(Cond_Probability!$A$6:$H$60,MATCH('Model 1_Train'!G70,Cond_Probability!$A$6:$A$60,0),7)</f>
        <v>0.77396021699819173</v>
      </c>
      <c r="O70">
        <f>Cond_Probability!$C$2</f>
        <v>0.61616161616161613</v>
      </c>
      <c r="P70" s="18">
        <f t="shared" si="5"/>
        <v>6.332757679207013E-4</v>
      </c>
      <c r="Q70" s="18">
        <f t="shared" si="6"/>
        <v>44.373225557299634</v>
      </c>
      <c r="R70">
        <f>INDEX(Cond_Probability!$A$6:$H$60,MATCH('Model 1_Train'!A70,Cond_Probability!$A$6:$A$60,0),8)</f>
        <v>0.34782608695652173</v>
      </c>
      <c r="S70">
        <f>INDEX(Cond_Probability!$A$6:$H$60,MATCH('Model 1_Train'!B70,Cond_Probability!$A$6:$A$60,0),8)</f>
        <v>0.68023255813953487</v>
      </c>
      <c r="T70">
        <f>INDEX(Cond_Probability!$A$6:$H$60,MATCH('Model 1_Train'!C70,Cond_Probability!$A$6:$A$60,0),8)</f>
        <v>0.56936416184971095</v>
      </c>
      <c r="U70">
        <f>INDEX(Cond_Probability!$A$6:$H$60,MATCH('Model 1_Train'!D70,Cond_Probability!$A$6:$A$60,0),8)</f>
        <v>0.38662790697674421</v>
      </c>
      <c r="V70">
        <f>INDEX(Cond_Probability!$A$6:$H$60,MATCH('Model 1_Train'!E70,Cond_Probability!$A$6:$A$60,0),8)</f>
        <v>0.31976744186046513</v>
      </c>
      <c r="W70">
        <f>INDEX(Cond_Probability!$A$6:$H$60,MATCH('Model 1_Train'!F70,Cond_Probability!$A$6:$A$60,0),8)</f>
        <v>0.19710144927536233</v>
      </c>
      <c r="X70">
        <f>INDEX(Cond_Probability!$A$6:$H$60,MATCH('Model 1_Train'!G70,Cond_Probability!$A$6:$A$60,0),8)</f>
        <v>0.63005780346820806</v>
      </c>
      <c r="Y70">
        <f>Cond_Probability!$C$3</f>
        <v>0.38383838383838381</v>
      </c>
      <c r="Z70" s="18">
        <f t="shared" si="7"/>
        <v>7.9388162252625935E-4</v>
      </c>
      <c r="AA70" s="18">
        <f t="shared" si="8"/>
        <v>55.626774442700366</v>
      </c>
      <c r="AB70" t="str">
        <f t="shared" si="9"/>
        <v>Survive</v>
      </c>
      <c r="AC70" s="2" t="s">
        <v>1</v>
      </c>
    </row>
    <row r="71" spans="1:29" x14ac:dyDescent="0.3">
      <c r="A71" s="1" t="s">
        <v>1236</v>
      </c>
      <c r="B71" s="1" t="s">
        <v>13</v>
      </c>
      <c r="C71" s="1" t="s">
        <v>1242</v>
      </c>
      <c r="D71" s="1" t="s">
        <v>1243</v>
      </c>
      <c r="E71" s="1" t="s">
        <v>1246</v>
      </c>
      <c r="F71" s="1" t="s">
        <v>1228</v>
      </c>
      <c r="G71" t="s">
        <v>1253</v>
      </c>
      <c r="H71">
        <f>INDEX(Cond_Probability!$A$6:$H$60,MATCH('Model 1_Train'!A71,Cond_Probability!$A$6:$A$60,0),7)</f>
        <v>0.67572463768115942</v>
      </c>
      <c r="I71">
        <f>INDEX(Cond_Probability!$A$6:$H$60,MATCH('Model 1_Train'!B71,Cond_Probability!$A$6:$A$60,0),7)</f>
        <v>0.85117967332123412</v>
      </c>
      <c r="J71">
        <f>INDEX(Cond_Probability!$A$6:$H$60,MATCH('Model 1_Train'!C71,Cond_Probability!$A$6:$A$60,0),7)</f>
        <v>0.51356238698010848</v>
      </c>
      <c r="K71">
        <f>INDEX(Cond_Probability!$A$6:$H$60,MATCH('Model 1_Train'!D71,Cond_Probability!$A$6:$A$60,0),7)</f>
        <v>0.27586206896551724</v>
      </c>
      <c r="L71">
        <f>INDEX(Cond_Probability!$A$6:$H$60,MATCH('Model 1_Train'!E71,Cond_Probability!$A$6:$A$60,0),7)</f>
        <v>0.80943738656987296</v>
      </c>
      <c r="M71">
        <f>INDEX(Cond_Probability!$A$6:$H$60,MATCH('Model 1_Train'!F71,Cond_Probability!$A$6:$A$60,0),7)</f>
        <v>0.4891304347826087</v>
      </c>
      <c r="N71">
        <f>INDEX(Cond_Probability!$A$6:$H$60,MATCH('Model 1_Train'!G71,Cond_Probability!$A$6:$A$60,0),7)</f>
        <v>0.77396021699819173</v>
      </c>
      <c r="O71">
        <f>Cond_Probability!$C$2</f>
        <v>0.61616161616161613</v>
      </c>
      <c r="P71" s="18">
        <f t="shared" si="5"/>
        <v>1.5384997152037722E-2</v>
      </c>
      <c r="Q71" s="18">
        <f t="shared" si="6"/>
        <v>95.093098640590739</v>
      </c>
      <c r="R71">
        <f>INDEX(Cond_Probability!$A$6:$H$60,MATCH('Model 1_Train'!A71,Cond_Probability!$A$6:$A$60,0),8)</f>
        <v>0.34782608695652173</v>
      </c>
      <c r="S71">
        <f>INDEX(Cond_Probability!$A$6:$H$60,MATCH('Model 1_Train'!B71,Cond_Probability!$A$6:$A$60,0),8)</f>
        <v>0.31976744186046513</v>
      </c>
      <c r="T71">
        <f>INDEX(Cond_Probability!$A$6:$H$60,MATCH('Model 1_Train'!C71,Cond_Probability!$A$6:$A$60,0),8)</f>
        <v>0.56936416184971095</v>
      </c>
      <c r="U71">
        <f>INDEX(Cond_Probability!$A$6:$H$60,MATCH('Model 1_Train'!D71,Cond_Probability!$A$6:$A$60,0),8)</f>
        <v>0.38662790697674421</v>
      </c>
      <c r="V71">
        <f>INDEX(Cond_Probability!$A$6:$H$60,MATCH('Model 1_Train'!E71,Cond_Probability!$A$6:$A$60,0),8)</f>
        <v>0.68023255813953487</v>
      </c>
      <c r="W71">
        <f>INDEX(Cond_Probability!$A$6:$H$60,MATCH('Model 1_Train'!F71,Cond_Probability!$A$6:$A$60,0),8)</f>
        <v>0.19710144927536233</v>
      </c>
      <c r="X71">
        <f>INDEX(Cond_Probability!$A$6:$H$60,MATCH('Model 1_Train'!G71,Cond_Probability!$A$6:$A$60,0),8)</f>
        <v>0.63005780346820806</v>
      </c>
      <c r="Y71">
        <f>Cond_Probability!$C$3</f>
        <v>0.38383838383838381</v>
      </c>
      <c r="Z71" s="18">
        <f t="shared" si="7"/>
        <v>7.9388162252625935E-4</v>
      </c>
      <c r="AA71" s="18">
        <f t="shared" si="8"/>
        <v>4.906901359409261</v>
      </c>
      <c r="AB71" t="str">
        <f t="shared" si="9"/>
        <v>Won't Survive</v>
      </c>
      <c r="AC71" s="2" t="s">
        <v>1230</v>
      </c>
    </row>
    <row r="72" spans="1:29" x14ac:dyDescent="0.3">
      <c r="A72" s="1" t="s">
        <v>1235</v>
      </c>
      <c r="B72" s="1" t="s">
        <v>13</v>
      </c>
      <c r="C72" s="1" t="s">
        <v>1242</v>
      </c>
      <c r="D72" s="1" t="s">
        <v>1244</v>
      </c>
      <c r="E72" s="1" t="s">
        <v>1246</v>
      </c>
      <c r="F72" s="1" t="s">
        <v>1247</v>
      </c>
      <c r="G72" t="s">
        <v>1253</v>
      </c>
      <c r="H72">
        <f>INDEX(Cond_Probability!$A$6:$H$60,MATCH('Model 1_Train'!A72,Cond_Probability!$A$6:$A$60,0),7)</f>
        <v>0.17753623188405798</v>
      </c>
      <c r="I72">
        <f>INDEX(Cond_Probability!$A$6:$H$60,MATCH('Model 1_Train'!B72,Cond_Probability!$A$6:$A$60,0),7)</f>
        <v>0.85117967332123412</v>
      </c>
      <c r="J72">
        <f>INDEX(Cond_Probability!$A$6:$H$60,MATCH('Model 1_Train'!C72,Cond_Probability!$A$6:$A$60,0),7)</f>
        <v>0.51356238698010848</v>
      </c>
      <c r="K72">
        <f>INDEX(Cond_Probability!$A$6:$H$60,MATCH('Model 1_Train'!D72,Cond_Probability!$A$6:$A$60,0),7)</f>
        <v>0.72413793103448276</v>
      </c>
      <c r="L72">
        <f>INDEX(Cond_Probability!$A$6:$H$60,MATCH('Model 1_Train'!E72,Cond_Probability!$A$6:$A$60,0),7)</f>
        <v>0.80943738656987296</v>
      </c>
      <c r="M72">
        <f>INDEX(Cond_Probability!$A$6:$H$60,MATCH('Model 1_Train'!F72,Cond_Probability!$A$6:$A$60,0),7)</f>
        <v>0.18840579710144928</v>
      </c>
      <c r="N72">
        <f>INDEX(Cond_Probability!$A$6:$H$60,MATCH('Model 1_Train'!G72,Cond_Probability!$A$6:$A$60,0),7)</f>
        <v>0.77396021699819173</v>
      </c>
      <c r="O72">
        <f>Cond_Probability!$C$2</f>
        <v>0.61616161616161613</v>
      </c>
      <c r="P72" s="18">
        <f t="shared" si="5"/>
        <v>4.0870838427724881E-3</v>
      </c>
      <c r="Q72" s="18">
        <f t="shared" si="6"/>
        <v>79.624698066682527</v>
      </c>
      <c r="R72">
        <f>INDEX(Cond_Probability!$A$6:$H$60,MATCH('Model 1_Train'!A72,Cond_Probability!$A$6:$A$60,0),8)</f>
        <v>0.25507246376811593</v>
      </c>
      <c r="S72">
        <f>INDEX(Cond_Probability!$A$6:$H$60,MATCH('Model 1_Train'!B72,Cond_Probability!$A$6:$A$60,0),8)</f>
        <v>0.31976744186046513</v>
      </c>
      <c r="T72">
        <f>INDEX(Cond_Probability!$A$6:$H$60,MATCH('Model 1_Train'!C72,Cond_Probability!$A$6:$A$60,0),8)</f>
        <v>0.56936416184971095</v>
      </c>
      <c r="U72">
        <f>INDEX(Cond_Probability!$A$6:$H$60,MATCH('Model 1_Train'!D72,Cond_Probability!$A$6:$A$60,0),8)</f>
        <v>0.61337209302325579</v>
      </c>
      <c r="V72">
        <f>INDEX(Cond_Probability!$A$6:$H$60,MATCH('Model 1_Train'!E72,Cond_Probability!$A$6:$A$60,0),8)</f>
        <v>0.68023255813953487</v>
      </c>
      <c r="W72">
        <f>INDEX(Cond_Probability!$A$6:$H$60,MATCH('Model 1_Train'!F72,Cond_Probability!$A$6:$A$60,0),8)</f>
        <v>0.22318840579710145</v>
      </c>
      <c r="X72">
        <f>INDEX(Cond_Probability!$A$6:$H$60,MATCH('Model 1_Train'!G72,Cond_Probability!$A$6:$A$60,0),8)</f>
        <v>0.63005780346820806</v>
      </c>
      <c r="Y72">
        <f>Cond_Probability!$C$3</f>
        <v>0.38383838383838381</v>
      </c>
      <c r="Z72" s="18">
        <f t="shared" si="7"/>
        <v>1.0458509651557232E-3</v>
      </c>
      <c r="AA72" s="18">
        <f t="shared" si="8"/>
        <v>20.375301933317473</v>
      </c>
      <c r="AB72" t="str">
        <f t="shared" si="9"/>
        <v>Won't Survive</v>
      </c>
      <c r="AC72" s="2" t="s">
        <v>1230</v>
      </c>
    </row>
    <row r="73" spans="1:29" x14ac:dyDescent="0.3">
      <c r="A73" s="1" t="s">
        <v>1236</v>
      </c>
      <c r="B73" s="1" t="s">
        <v>17</v>
      </c>
      <c r="C73" s="1" t="s">
        <v>1242</v>
      </c>
      <c r="D73" s="1" t="s">
        <v>1243</v>
      </c>
      <c r="E73" s="1" t="s">
        <v>1245</v>
      </c>
      <c r="F73" s="1" t="s">
        <v>1248</v>
      </c>
      <c r="G73" t="s">
        <v>1253</v>
      </c>
      <c r="H73">
        <f>INDEX(Cond_Probability!$A$6:$H$60,MATCH('Model 1_Train'!A73,Cond_Probability!$A$6:$A$60,0),7)</f>
        <v>0.67572463768115942</v>
      </c>
      <c r="I73">
        <f>INDEX(Cond_Probability!$A$6:$H$60,MATCH('Model 1_Train'!B73,Cond_Probability!$A$6:$A$60,0),7)</f>
        <v>0.14882032667876588</v>
      </c>
      <c r="J73">
        <f>INDEX(Cond_Probability!$A$6:$H$60,MATCH('Model 1_Train'!C73,Cond_Probability!$A$6:$A$60,0),7)</f>
        <v>0.51356238698010848</v>
      </c>
      <c r="K73">
        <f>INDEX(Cond_Probability!$A$6:$H$60,MATCH('Model 1_Train'!D73,Cond_Probability!$A$6:$A$60,0),7)</f>
        <v>0.27586206896551724</v>
      </c>
      <c r="L73">
        <f>INDEX(Cond_Probability!$A$6:$H$60,MATCH('Model 1_Train'!E73,Cond_Probability!$A$6:$A$60,0),7)</f>
        <v>0.19056261343012704</v>
      </c>
      <c r="M73">
        <f>INDEX(Cond_Probability!$A$6:$H$60,MATCH('Model 1_Train'!F73,Cond_Probability!$A$6:$A$60,0),7)</f>
        <v>0.32246376811594202</v>
      </c>
      <c r="N73">
        <f>INDEX(Cond_Probability!$A$6:$H$60,MATCH('Model 1_Train'!G73,Cond_Probability!$A$6:$A$60,0),7)</f>
        <v>0.77396021699819173</v>
      </c>
      <c r="O73">
        <f>Cond_Probability!$C$2</f>
        <v>0.61616161616161613</v>
      </c>
      <c r="P73" s="18">
        <f t="shared" si="5"/>
        <v>4.1749291366624004E-4</v>
      </c>
      <c r="Q73" s="18">
        <f t="shared" si="6"/>
        <v>15.168108523271117</v>
      </c>
      <c r="R73">
        <f>INDEX(Cond_Probability!$A$6:$H$60,MATCH('Model 1_Train'!A73,Cond_Probability!$A$6:$A$60,0),8)</f>
        <v>0.34782608695652173</v>
      </c>
      <c r="S73">
        <f>INDEX(Cond_Probability!$A$6:$H$60,MATCH('Model 1_Train'!B73,Cond_Probability!$A$6:$A$60,0),8)</f>
        <v>0.68023255813953487</v>
      </c>
      <c r="T73">
        <f>INDEX(Cond_Probability!$A$6:$H$60,MATCH('Model 1_Train'!C73,Cond_Probability!$A$6:$A$60,0),8)</f>
        <v>0.56936416184971095</v>
      </c>
      <c r="U73">
        <f>INDEX(Cond_Probability!$A$6:$H$60,MATCH('Model 1_Train'!D73,Cond_Probability!$A$6:$A$60,0),8)</f>
        <v>0.38662790697674421</v>
      </c>
      <c r="V73">
        <f>INDEX(Cond_Probability!$A$6:$H$60,MATCH('Model 1_Train'!E73,Cond_Probability!$A$6:$A$60,0),8)</f>
        <v>0.31976744186046513</v>
      </c>
      <c r="W73">
        <f>INDEX(Cond_Probability!$A$6:$H$60,MATCH('Model 1_Train'!F73,Cond_Probability!$A$6:$A$60,0),8)</f>
        <v>0.57971014492753625</v>
      </c>
      <c r="X73">
        <f>INDEX(Cond_Probability!$A$6:$H$60,MATCH('Model 1_Train'!G73,Cond_Probability!$A$6:$A$60,0),8)</f>
        <v>0.63005780346820806</v>
      </c>
      <c r="Y73">
        <f>Cond_Probability!$C$3</f>
        <v>0.38383838383838381</v>
      </c>
      <c r="Z73" s="18">
        <f t="shared" si="7"/>
        <v>2.3349459486066448E-3</v>
      </c>
      <c r="AA73" s="18">
        <f t="shared" si="8"/>
        <v>84.831891476728885</v>
      </c>
      <c r="AB73" t="str">
        <f t="shared" si="9"/>
        <v>Survive</v>
      </c>
      <c r="AC73" s="2" t="s">
        <v>1230</v>
      </c>
    </row>
    <row r="74" spans="1:29" x14ac:dyDescent="0.3">
      <c r="A74" s="1" t="s">
        <v>1235</v>
      </c>
      <c r="B74" s="1" t="s">
        <v>13</v>
      </c>
      <c r="C74" s="1" t="s">
        <v>1242</v>
      </c>
      <c r="D74" s="1" t="s">
        <v>1244</v>
      </c>
      <c r="E74" s="1" t="s">
        <v>1246</v>
      </c>
      <c r="F74" s="1" t="s">
        <v>1248</v>
      </c>
      <c r="G74" t="s">
        <v>1253</v>
      </c>
      <c r="H74">
        <f>INDEX(Cond_Probability!$A$6:$H$60,MATCH('Model 1_Train'!A74,Cond_Probability!$A$6:$A$60,0),7)</f>
        <v>0.17753623188405798</v>
      </c>
      <c r="I74">
        <f>INDEX(Cond_Probability!$A$6:$H$60,MATCH('Model 1_Train'!B74,Cond_Probability!$A$6:$A$60,0),7)</f>
        <v>0.85117967332123412</v>
      </c>
      <c r="J74">
        <f>INDEX(Cond_Probability!$A$6:$H$60,MATCH('Model 1_Train'!C74,Cond_Probability!$A$6:$A$60,0),7)</f>
        <v>0.51356238698010848</v>
      </c>
      <c r="K74">
        <f>INDEX(Cond_Probability!$A$6:$H$60,MATCH('Model 1_Train'!D74,Cond_Probability!$A$6:$A$60,0),7)</f>
        <v>0.72413793103448276</v>
      </c>
      <c r="L74">
        <f>INDEX(Cond_Probability!$A$6:$H$60,MATCH('Model 1_Train'!E74,Cond_Probability!$A$6:$A$60,0),7)</f>
        <v>0.80943738656987296</v>
      </c>
      <c r="M74">
        <f>INDEX(Cond_Probability!$A$6:$H$60,MATCH('Model 1_Train'!F74,Cond_Probability!$A$6:$A$60,0),7)</f>
        <v>0.32246376811594202</v>
      </c>
      <c r="N74">
        <f>INDEX(Cond_Probability!$A$6:$H$60,MATCH('Model 1_Train'!G74,Cond_Probability!$A$6:$A$60,0),7)</f>
        <v>0.77396021699819173</v>
      </c>
      <c r="O74">
        <f>Cond_Probability!$C$2</f>
        <v>0.61616161616161613</v>
      </c>
      <c r="P74" s="18">
        <f t="shared" si="5"/>
        <v>6.9952011924375255E-3</v>
      </c>
      <c r="Q74" s="18">
        <f t="shared" si="6"/>
        <v>72.028617080843148</v>
      </c>
      <c r="R74">
        <f>INDEX(Cond_Probability!$A$6:$H$60,MATCH('Model 1_Train'!A74,Cond_Probability!$A$6:$A$60,0),8)</f>
        <v>0.25507246376811593</v>
      </c>
      <c r="S74">
        <f>INDEX(Cond_Probability!$A$6:$H$60,MATCH('Model 1_Train'!B74,Cond_Probability!$A$6:$A$60,0),8)</f>
        <v>0.31976744186046513</v>
      </c>
      <c r="T74">
        <f>INDEX(Cond_Probability!$A$6:$H$60,MATCH('Model 1_Train'!C74,Cond_Probability!$A$6:$A$60,0),8)</f>
        <v>0.56936416184971095</v>
      </c>
      <c r="U74">
        <f>INDEX(Cond_Probability!$A$6:$H$60,MATCH('Model 1_Train'!D74,Cond_Probability!$A$6:$A$60,0),8)</f>
        <v>0.61337209302325579</v>
      </c>
      <c r="V74">
        <f>INDEX(Cond_Probability!$A$6:$H$60,MATCH('Model 1_Train'!E74,Cond_Probability!$A$6:$A$60,0),8)</f>
        <v>0.68023255813953487</v>
      </c>
      <c r="W74">
        <f>INDEX(Cond_Probability!$A$6:$H$60,MATCH('Model 1_Train'!F74,Cond_Probability!$A$6:$A$60,0),8)</f>
        <v>0.57971014492753625</v>
      </c>
      <c r="X74">
        <f>INDEX(Cond_Probability!$A$6:$H$60,MATCH('Model 1_Train'!G74,Cond_Probability!$A$6:$A$60,0),8)</f>
        <v>0.63005780346820806</v>
      </c>
      <c r="Y74">
        <f>Cond_Probability!$C$3</f>
        <v>0.38383838383838381</v>
      </c>
      <c r="Z74" s="18">
        <f t="shared" si="7"/>
        <v>2.716496013391489E-3</v>
      </c>
      <c r="AA74" s="18">
        <f t="shared" si="8"/>
        <v>27.971382919156852</v>
      </c>
      <c r="AB74" t="str">
        <f t="shared" si="9"/>
        <v>Won't Survive</v>
      </c>
      <c r="AC74" s="2" t="s">
        <v>1230</v>
      </c>
    </row>
    <row r="75" spans="1:29" x14ac:dyDescent="0.3">
      <c r="A75" s="1" t="s">
        <v>1236</v>
      </c>
      <c r="B75" s="1" t="s">
        <v>13</v>
      </c>
      <c r="C75" s="1" t="s">
        <v>1242</v>
      </c>
      <c r="D75" s="1" t="s">
        <v>1243</v>
      </c>
      <c r="E75" s="1" t="s">
        <v>1246</v>
      </c>
      <c r="F75" s="1" t="s">
        <v>1247</v>
      </c>
      <c r="G75" t="s">
        <v>1251</v>
      </c>
      <c r="H75">
        <f>INDEX(Cond_Probability!$A$6:$H$60,MATCH('Model 1_Train'!A75,Cond_Probability!$A$6:$A$60,0),7)</f>
        <v>0.67572463768115942</v>
      </c>
      <c r="I75">
        <f>INDEX(Cond_Probability!$A$6:$H$60,MATCH('Model 1_Train'!B75,Cond_Probability!$A$6:$A$60,0),7)</f>
        <v>0.85117967332123412</v>
      </c>
      <c r="J75">
        <f>INDEX(Cond_Probability!$A$6:$H$60,MATCH('Model 1_Train'!C75,Cond_Probability!$A$6:$A$60,0),7)</f>
        <v>0.51356238698010848</v>
      </c>
      <c r="K75">
        <f>INDEX(Cond_Probability!$A$6:$H$60,MATCH('Model 1_Train'!D75,Cond_Probability!$A$6:$A$60,0),7)</f>
        <v>0.27586206896551724</v>
      </c>
      <c r="L75">
        <f>INDEX(Cond_Probability!$A$6:$H$60,MATCH('Model 1_Train'!E75,Cond_Probability!$A$6:$A$60,0),7)</f>
        <v>0.80943738656987296</v>
      </c>
      <c r="M75">
        <f>INDEX(Cond_Probability!$A$6:$H$60,MATCH('Model 1_Train'!F75,Cond_Probability!$A$6:$A$60,0),7)</f>
        <v>0.18840579710144928</v>
      </c>
      <c r="N75">
        <f>INDEX(Cond_Probability!$A$6:$H$60,MATCH('Model 1_Train'!G75,Cond_Probability!$A$6:$A$60,0),7)</f>
        <v>0.13743218806509946</v>
      </c>
      <c r="O75">
        <f>Cond_Probability!$C$2</f>
        <v>0.61616161616161613</v>
      </c>
      <c r="P75" s="18">
        <f t="shared" si="5"/>
        <v>1.0522933323789041E-3</v>
      </c>
      <c r="Q75" s="18">
        <f t="shared" si="6"/>
        <v>73.080199966810085</v>
      </c>
      <c r="R75">
        <f>INDEX(Cond_Probability!$A$6:$H$60,MATCH('Model 1_Train'!A75,Cond_Probability!$A$6:$A$60,0),8)</f>
        <v>0.34782608695652173</v>
      </c>
      <c r="S75">
        <f>INDEX(Cond_Probability!$A$6:$H$60,MATCH('Model 1_Train'!B75,Cond_Probability!$A$6:$A$60,0),8)</f>
        <v>0.31976744186046513</v>
      </c>
      <c r="T75">
        <f>INDEX(Cond_Probability!$A$6:$H$60,MATCH('Model 1_Train'!C75,Cond_Probability!$A$6:$A$60,0),8)</f>
        <v>0.56936416184971095</v>
      </c>
      <c r="U75">
        <f>INDEX(Cond_Probability!$A$6:$H$60,MATCH('Model 1_Train'!D75,Cond_Probability!$A$6:$A$60,0),8)</f>
        <v>0.38662790697674421</v>
      </c>
      <c r="V75">
        <f>INDEX(Cond_Probability!$A$6:$H$60,MATCH('Model 1_Train'!E75,Cond_Probability!$A$6:$A$60,0),8)</f>
        <v>0.68023255813953487</v>
      </c>
      <c r="W75">
        <f>INDEX(Cond_Probability!$A$6:$H$60,MATCH('Model 1_Train'!F75,Cond_Probability!$A$6:$A$60,0),8)</f>
        <v>0.22318840579710145</v>
      </c>
      <c r="X75">
        <f>INDEX(Cond_Probability!$A$6:$H$60,MATCH('Model 1_Train'!G75,Cond_Probability!$A$6:$A$60,0),8)</f>
        <v>0.27167630057803466</v>
      </c>
      <c r="Y75">
        <f>Cond_Probability!$C$3</f>
        <v>0.38383838383838381</v>
      </c>
      <c r="Z75" s="18">
        <f t="shared" si="7"/>
        <v>3.8762244899116733E-4</v>
      </c>
      <c r="AA75" s="18">
        <f t="shared" si="8"/>
        <v>26.919800033189915</v>
      </c>
      <c r="AB75" t="str">
        <f t="shared" si="9"/>
        <v>Won't Survive</v>
      </c>
      <c r="AC75" s="2" t="s">
        <v>1230</v>
      </c>
    </row>
    <row r="76" spans="1:29" x14ac:dyDescent="0.3">
      <c r="A76" s="1" t="s">
        <v>1236</v>
      </c>
      <c r="B76" s="1" t="s">
        <v>13</v>
      </c>
      <c r="C76" s="1" t="s">
        <v>1242</v>
      </c>
      <c r="D76" s="1" t="s">
        <v>1244</v>
      </c>
      <c r="E76" s="1" t="s">
        <v>1246</v>
      </c>
      <c r="F76" s="1" t="s">
        <v>1248</v>
      </c>
      <c r="G76" t="s">
        <v>1253</v>
      </c>
      <c r="H76">
        <f>INDEX(Cond_Probability!$A$6:$H$60,MATCH('Model 1_Train'!A76,Cond_Probability!$A$6:$A$60,0),7)</f>
        <v>0.67572463768115942</v>
      </c>
      <c r="I76">
        <f>INDEX(Cond_Probability!$A$6:$H$60,MATCH('Model 1_Train'!B76,Cond_Probability!$A$6:$A$60,0),7)</f>
        <v>0.85117967332123412</v>
      </c>
      <c r="J76">
        <f>INDEX(Cond_Probability!$A$6:$H$60,MATCH('Model 1_Train'!C76,Cond_Probability!$A$6:$A$60,0),7)</f>
        <v>0.51356238698010848</v>
      </c>
      <c r="K76">
        <f>INDEX(Cond_Probability!$A$6:$H$60,MATCH('Model 1_Train'!D76,Cond_Probability!$A$6:$A$60,0),7)</f>
        <v>0.72413793103448276</v>
      </c>
      <c r="L76">
        <f>INDEX(Cond_Probability!$A$6:$H$60,MATCH('Model 1_Train'!E76,Cond_Probability!$A$6:$A$60,0),7)</f>
        <v>0.80943738656987296</v>
      </c>
      <c r="M76">
        <f>INDEX(Cond_Probability!$A$6:$H$60,MATCH('Model 1_Train'!F76,Cond_Probability!$A$6:$A$60,0),7)</f>
        <v>0.32246376811594202</v>
      </c>
      <c r="N76">
        <f>INDEX(Cond_Probability!$A$6:$H$60,MATCH('Model 1_Train'!G76,Cond_Probability!$A$6:$A$60,0),7)</f>
        <v>0.77396021699819173</v>
      </c>
      <c r="O76">
        <f>Cond_Probability!$C$2</f>
        <v>0.61616161616161613</v>
      </c>
      <c r="P76" s="18">
        <f t="shared" si="5"/>
        <v>2.6624592293665275E-2</v>
      </c>
      <c r="Q76" s="18">
        <f t="shared" si="6"/>
        <v>87.78619689452637</v>
      </c>
      <c r="R76">
        <f>INDEX(Cond_Probability!$A$6:$H$60,MATCH('Model 1_Train'!A76,Cond_Probability!$A$6:$A$60,0),8)</f>
        <v>0.34782608695652173</v>
      </c>
      <c r="S76">
        <f>INDEX(Cond_Probability!$A$6:$H$60,MATCH('Model 1_Train'!B76,Cond_Probability!$A$6:$A$60,0),8)</f>
        <v>0.31976744186046513</v>
      </c>
      <c r="T76">
        <f>INDEX(Cond_Probability!$A$6:$H$60,MATCH('Model 1_Train'!C76,Cond_Probability!$A$6:$A$60,0),8)</f>
        <v>0.56936416184971095</v>
      </c>
      <c r="U76">
        <f>INDEX(Cond_Probability!$A$6:$H$60,MATCH('Model 1_Train'!D76,Cond_Probability!$A$6:$A$60,0),8)</f>
        <v>0.61337209302325579</v>
      </c>
      <c r="V76">
        <f>INDEX(Cond_Probability!$A$6:$H$60,MATCH('Model 1_Train'!E76,Cond_Probability!$A$6:$A$60,0),8)</f>
        <v>0.68023255813953487</v>
      </c>
      <c r="W76">
        <f>INDEX(Cond_Probability!$A$6:$H$60,MATCH('Model 1_Train'!F76,Cond_Probability!$A$6:$A$60,0),8)</f>
        <v>0.57971014492753625</v>
      </c>
      <c r="X76">
        <f>INDEX(Cond_Probability!$A$6:$H$60,MATCH('Model 1_Train'!G76,Cond_Probability!$A$6:$A$60,0),8)</f>
        <v>0.63005780346820806</v>
      </c>
      <c r="Y76">
        <f>Cond_Probability!$C$3</f>
        <v>0.38383838383838381</v>
      </c>
      <c r="Z76" s="18">
        <f t="shared" si="7"/>
        <v>3.7043127455338499E-3</v>
      </c>
      <c r="AA76" s="18">
        <f t="shared" si="8"/>
        <v>12.21380310547363</v>
      </c>
      <c r="AB76" t="str">
        <f t="shared" si="9"/>
        <v>Won't Survive</v>
      </c>
      <c r="AC76" s="2" t="s">
        <v>1</v>
      </c>
    </row>
    <row r="77" spans="1:29" x14ac:dyDescent="0.3">
      <c r="A77" s="1" t="s">
        <v>1236</v>
      </c>
      <c r="B77" s="1" t="s">
        <v>13</v>
      </c>
      <c r="C77" s="1" t="s">
        <v>1242</v>
      </c>
      <c r="D77" s="1" t="s">
        <v>1244</v>
      </c>
      <c r="E77" s="1" t="s">
        <v>1246</v>
      </c>
      <c r="F77" s="1" t="s">
        <v>1228</v>
      </c>
      <c r="G77" t="s">
        <v>1253</v>
      </c>
      <c r="H77">
        <f>INDEX(Cond_Probability!$A$6:$H$60,MATCH('Model 1_Train'!A77,Cond_Probability!$A$6:$A$60,0),7)</f>
        <v>0.67572463768115942</v>
      </c>
      <c r="I77">
        <f>INDEX(Cond_Probability!$A$6:$H$60,MATCH('Model 1_Train'!B77,Cond_Probability!$A$6:$A$60,0),7)</f>
        <v>0.85117967332123412</v>
      </c>
      <c r="J77">
        <f>INDEX(Cond_Probability!$A$6:$H$60,MATCH('Model 1_Train'!C77,Cond_Probability!$A$6:$A$60,0),7)</f>
        <v>0.51356238698010848</v>
      </c>
      <c r="K77">
        <f>INDEX(Cond_Probability!$A$6:$H$60,MATCH('Model 1_Train'!D77,Cond_Probability!$A$6:$A$60,0),7)</f>
        <v>0.72413793103448276</v>
      </c>
      <c r="L77">
        <f>INDEX(Cond_Probability!$A$6:$H$60,MATCH('Model 1_Train'!E77,Cond_Probability!$A$6:$A$60,0),7)</f>
        <v>0.80943738656987296</v>
      </c>
      <c r="M77">
        <f>INDEX(Cond_Probability!$A$6:$H$60,MATCH('Model 1_Train'!F77,Cond_Probability!$A$6:$A$60,0),7)</f>
        <v>0.4891304347826087</v>
      </c>
      <c r="N77">
        <f>INDEX(Cond_Probability!$A$6:$H$60,MATCH('Model 1_Train'!G77,Cond_Probability!$A$6:$A$60,0),7)</f>
        <v>0.77396021699819173</v>
      </c>
      <c r="O77">
        <f>Cond_Probability!$C$2</f>
        <v>0.61616161616161613</v>
      </c>
      <c r="P77" s="18">
        <f t="shared" si="5"/>
        <v>4.038561752409902E-2</v>
      </c>
      <c r="Q77" s="18">
        <f t="shared" si="6"/>
        <v>96.975714257681219</v>
      </c>
      <c r="R77">
        <f>INDEX(Cond_Probability!$A$6:$H$60,MATCH('Model 1_Train'!A77,Cond_Probability!$A$6:$A$60,0),8)</f>
        <v>0.34782608695652173</v>
      </c>
      <c r="S77">
        <f>INDEX(Cond_Probability!$A$6:$H$60,MATCH('Model 1_Train'!B77,Cond_Probability!$A$6:$A$60,0),8)</f>
        <v>0.31976744186046513</v>
      </c>
      <c r="T77">
        <f>INDEX(Cond_Probability!$A$6:$H$60,MATCH('Model 1_Train'!C77,Cond_Probability!$A$6:$A$60,0),8)</f>
        <v>0.56936416184971095</v>
      </c>
      <c r="U77">
        <f>INDEX(Cond_Probability!$A$6:$H$60,MATCH('Model 1_Train'!D77,Cond_Probability!$A$6:$A$60,0),8)</f>
        <v>0.61337209302325579</v>
      </c>
      <c r="V77">
        <f>INDEX(Cond_Probability!$A$6:$H$60,MATCH('Model 1_Train'!E77,Cond_Probability!$A$6:$A$60,0),8)</f>
        <v>0.68023255813953487</v>
      </c>
      <c r="W77">
        <f>INDEX(Cond_Probability!$A$6:$H$60,MATCH('Model 1_Train'!F77,Cond_Probability!$A$6:$A$60,0),8)</f>
        <v>0.19710144927536233</v>
      </c>
      <c r="X77">
        <f>INDEX(Cond_Probability!$A$6:$H$60,MATCH('Model 1_Train'!G77,Cond_Probability!$A$6:$A$60,0),8)</f>
        <v>0.63005780346820806</v>
      </c>
      <c r="Y77">
        <f>Cond_Probability!$C$3</f>
        <v>0.38383838383838381</v>
      </c>
      <c r="Z77" s="18">
        <f t="shared" si="7"/>
        <v>1.2594663334815088E-3</v>
      </c>
      <c r="AA77" s="18">
        <f t="shared" si="8"/>
        <v>3.0242857423187814</v>
      </c>
      <c r="AB77" t="str">
        <f t="shared" si="9"/>
        <v>Won't Survive</v>
      </c>
      <c r="AC77" s="2" t="s">
        <v>1230</v>
      </c>
    </row>
    <row r="78" spans="1:29" x14ac:dyDescent="0.3">
      <c r="A78" s="1" t="s">
        <v>1236</v>
      </c>
      <c r="B78" s="1" t="s">
        <v>13</v>
      </c>
      <c r="C78" s="1" t="s">
        <v>1241</v>
      </c>
      <c r="D78" s="1" t="s">
        <v>1244</v>
      </c>
      <c r="E78" s="1" t="s">
        <v>1246</v>
      </c>
      <c r="F78" s="1" t="s">
        <v>1228</v>
      </c>
      <c r="G78" t="s">
        <v>1253</v>
      </c>
      <c r="H78">
        <f>INDEX(Cond_Probability!$A$6:$H$60,MATCH('Model 1_Train'!A78,Cond_Probability!$A$6:$A$60,0),7)</f>
        <v>0.67572463768115942</v>
      </c>
      <c r="I78">
        <f>INDEX(Cond_Probability!$A$6:$H$60,MATCH('Model 1_Train'!B78,Cond_Probability!$A$6:$A$60,0),7)</f>
        <v>0.85117967332123412</v>
      </c>
      <c r="J78">
        <f>INDEX(Cond_Probability!$A$6:$H$60,MATCH('Model 1_Train'!C78,Cond_Probability!$A$6:$A$60,0),7)</f>
        <v>0.22784810126582278</v>
      </c>
      <c r="K78">
        <f>INDEX(Cond_Probability!$A$6:$H$60,MATCH('Model 1_Train'!D78,Cond_Probability!$A$6:$A$60,0),7)</f>
        <v>0.72413793103448276</v>
      </c>
      <c r="L78">
        <f>INDEX(Cond_Probability!$A$6:$H$60,MATCH('Model 1_Train'!E78,Cond_Probability!$A$6:$A$60,0),7)</f>
        <v>0.80943738656987296</v>
      </c>
      <c r="M78">
        <f>INDEX(Cond_Probability!$A$6:$H$60,MATCH('Model 1_Train'!F78,Cond_Probability!$A$6:$A$60,0),7)</f>
        <v>0.4891304347826087</v>
      </c>
      <c r="N78">
        <f>INDEX(Cond_Probability!$A$6:$H$60,MATCH('Model 1_Train'!G78,Cond_Probability!$A$6:$A$60,0),7)</f>
        <v>0.77396021699819173</v>
      </c>
      <c r="O78">
        <f>Cond_Probability!$C$2</f>
        <v>0.61616161616161613</v>
      </c>
      <c r="P78" s="18">
        <f t="shared" si="5"/>
        <v>1.7917562704353792E-2</v>
      </c>
      <c r="Q78" s="18">
        <f t="shared" si="6"/>
        <v>98.143987183013053</v>
      </c>
      <c r="R78">
        <f>INDEX(Cond_Probability!$A$6:$H$60,MATCH('Model 1_Train'!A78,Cond_Probability!$A$6:$A$60,0),8)</f>
        <v>0.34782608695652173</v>
      </c>
      <c r="S78">
        <f>INDEX(Cond_Probability!$A$6:$H$60,MATCH('Model 1_Train'!B78,Cond_Probability!$A$6:$A$60,0),8)</f>
        <v>0.31976744186046513</v>
      </c>
      <c r="T78">
        <f>INDEX(Cond_Probability!$A$6:$H$60,MATCH('Model 1_Train'!C78,Cond_Probability!$A$6:$A$60,0),8)</f>
        <v>0.15317919075144509</v>
      </c>
      <c r="U78">
        <f>INDEX(Cond_Probability!$A$6:$H$60,MATCH('Model 1_Train'!D78,Cond_Probability!$A$6:$A$60,0),8)</f>
        <v>0.61337209302325579</v>
      </c>
      <c r="V78">
        <f>INDEX(Cond_Probability!$A$6:$H$60,MATCH('Model 1_Train'!E78,Cond_Probability!$A$6:$A$60,0),8)</f>
        <v>0.68023255813953487</v>
      </c>
      <c r="W78">
        <f>INDEX(Cond_Probability!$A$6:$H$60,MATCH('Model 1_Train'!F78,Cond_Probability!$A$6:$A$60,0),8)</f>
        <v>0.19710144927536233</v>
      </c>
      <c r="X78">
        <f>INDEX(Cond_Probability!$A$6:$H$60,MATCH('Model 1_Train'!G78,Cond_Probability!$A$6:$A$60,0),8)</f>
        <v>0.63005780346820806</v>
      </c>
      <c r="Y78">
        <f>Cond_Probability!$C$3</f>
        <v>0.38383838383838381</v>
      </c>
      <c r="Z78" s="18">
        <f t="shared" si="7"/>
        <v>3.3884119631736025E-4</v>
      </c>
      <c r="AA78" s="18">
        <f t="shared" si="8"/>
        <v>1.8560128169869472</v>
      </c>
      <c r="AB78" t="str">
        <f t="shared" si="9"/>
        <v>Won't Survive</v>
      </c>
      <c r="AC78" s="2" t="s">
        <v>1230</v>
      </c>
    </row>
    <row r="79" spans="1:29" x14ac:dyDescent="0.3">
      <c r="A79" s="1" t="s">
        <v>1236</v>
      </c>
      <c r="B79" s="1" t="s">
        <v>13</v>
      </c>
      <c r="C79" s="1" t="s">
        <v>1241</v>
      </c>
      <c r="D79" s="1" t="s">
        <v>1244</v>
      </c>
      <c r="E79" s="1" t="s">
        <v>1246</v>
      </c>
      <c r="F79" s="1" t="s">
        <v>1228</v>
      </c>
      <c r="G79" t="s">
        <v>1253</v>
      </c>
      <c r="H79">
        <f>INDEX(Cond_Probability!$A$6:$H$60,MATCH('Model 1_Train'!A79,Cond_Probability!$A$6:$A$60,0),7)</f>
        <v>0.67572463768115942</v>
      </c>
      <c r="I79">
        <f>INDEX(Cond_Probability!$A$6:$H$60,MATCH('Model 1_Train'!B79,Cond_Probability!$A$6:$A$60,0),7)</f>
        <v>0.85117967332123412</v>
      </c>
      <c r="J79">
        <f>INDEX(Cond_Probability!$A$6:$H$60,MATCH('Model 1_Train'!C79,Cond_Probability!$A$6:$A$60,0),7)</f>
        <v>0.22784810126582278</v>
      </c>
      <c r="K79">
        <f>INDEX(Cond_Probability!$A$6:$H$60,MATCH('Model 1_Train'!D79,Cond_Probability!$A$6:$A$60,0),7)</f>
        <v>0.72413793103448276</v>
      </c>
      <c r="L79">
        <f>INDEX(Cond_Probability!$A$6:$H$60,MATCH('Model 1_Train'!E79,Cond_Probability!$A$6:$A$60,0),7)</f>
        <v>0.80943738656987296</v>
      </c>
      <c r="M79">
        <f>INDEX(Cond_Probability!$A$6:$H$60,MATCH('Model 1_Train'!F79,Cond_Probability!$A$6:$A$60,0),7)</f>
        <v>0.4891304347826087</v>
      </c>
      <c r="N79">
        <f>INDEX(Cond_Probability!$A$6:$H$60,MATCH('Model 1_Train'!G79,Cond_Probability!$A$6:$A$60,0),7)</f>
        <v>0.77396021699819173</v>
      </c>
      <c r="O79">
        <f>Cond_Probability!$C$2</f>
        <v>0.61616161616161613</v>
      </c>
      <c r="P79" s="18">
        <f t="shared" si="5"/>
        <v>1.7917562704353792E-2</v>
      </c>
      <c r="Q79" s="18">
        <f t="shared" si="6"/>
        <v>98.143987183013053</v>
      </c>
      <c r="R79">
        <f>INDEX(Cond_Probability!$A$6:$H$60,MATCH('Model 1_Train'!A79,Cond_Probability!$A$6:$A$60,0),8)</f>
        <v>0.34782608695652173</v>
      </c>
      <c r="S79">
        <f>INDEX(Cond_Probability!$A$6:$H$60,MATCH('Model 1_Train'!B79,Cond_Probability!$A$6:$A$60,0),8)</f>
        <v>0.31976744186046513</v>
      </c>
      <c r="T79">
        <f>INDEX(Cond_Probability!$A$6:$H$60,MATCH('Model 1_Train'!C79,Cond_Probability!$A$6:$A$60,0),8)</f>
        <v>0.15317919075144509</v>
      </c>
      <c r="U79">
        <f>INDEX(Cond_Probability!$A$6:$H$60,MATCH('Model 1_Train'!D79,Cond_Probability!$A$6:$A$60,0),8)</f>
        <v>0.61337209302325579</v>
      </c>
      <c r="V79">
        <f>INDEX(Cond_Probability!$A$6:$H$60,MATCH('Model 1_Train'!E79,Cond_Probability!$A$6:$A$60,0),8)</f>
        <v>0.68023255813953487</v>
      </c>
      <c r="W79">
        <f>INDEX(Cond_Probability!$A$6:$H$60,MATCH('Model 1_Train'!F79,Cond_Probability!$A$6:$A$60,0),8)</f>
        <v>0.19710144927536233</v>
      </c>
      <c r="X79">
        <f>INDEX(Cond_Probability!$A$6:$H$60,MATCH('Model 1_Train'!G79,Cond_Probability!$A$6:$A$60,0),8)</f>
        <v>0.63005780346820806</v>
      </c>
      <c r="Y79">
        <f>Cond_Probability!$C$3</f>
        <v>0.38383838383838381</v>
      </c>
      <c r="Z79" s="18">
        <f t="shared" si="7"/>
        <v>3.3884119631736025E-4</v>
      </c>
      <c r="AA79" s="18">
        <f t="shared" si="8"/>
        <v>1.8560128169869472</v>
      </c>
      <c r="AB79" t="str">
        <f t="shared" si="9"/>
        <v>Won't Survive</v>
      </c>
      <c r="AC79" s="2" t="s">
        <v>1230</v>
      </c>
    </row>
    <row r="80" spans="1:29" x14ac:dyDescent="0.3">
      <c r="A80" s="1" t="s">
        <v>1235</v>
      </c>
      <c r="B80" s="1" t="s">
        <v>13</v>
      </c>
      <c r="C80" s="1" t="s">
        <v>1242</v>
      </c>
      <c r="D80" s="1" t="s">
        <v>1244</v>
      </c>
      <c r="E80" s="1" t="s">
        <v>1245</v>
      </c>
      <c r="F80" s="1" t="s">
        <v>1248</v>
      </c>
      <c r="G80" t="s">
        <v>1253</v>
      </c>
      <c r="H80">
        <f>INDEX(Cond_Probability!$A$6:$H$60,MATCH('Model 1_Train'!A80,Cond_Probability!$A$6:$A$60,0),7)</f>
        <v>0.17753623188405798</v>
      </c>
      <c r="I80">
        <f>INDEX(Cond_Probability!$A$6:$H$60,MATCH('Model 1_Train'!B80,Cond_Probability!$A$6:$A$60,0),7)</f>
        <v>0.85117967332123412</v>
      </c>
      <c r="J80">
        <f>INDEX(Cond_Probability!$A$6:$H$60,MATCH('Model 1_Train'!C80,Cond_Probability!$A$6:$A$60,0),7)</f>
        <v>0.51356238698010848</v>
      </c>
      <c r="K80">
        <f>INDEX(Cond_Probability!$A$6:$H$60,MATCH('Model 1_Train'!D80,Cond_Probability!$A$6:$A$60,0),7)</f>
        <v>0.72413793103448276</v>
      </c>
      <c r="L80">
        <f>INDEX(Cond_Probability!$A$6:$H$60,MATCH('Model 1_Train'!E80,Cond_Probability!$A$6:$A$60,0),7)</f>
        <v>0.19056261343012704</v>
      </c>
      <c r="M80">
        <f>INDEX(Cond_Probability!$A$6:$H$60,MATCH('Model 1_Train'!F80,Cond_Probability!$A$6:$A$60,0),7)</f>
        <v>0.32246376811594202</v>
      </c>
      <c r="N80">
        <f>INDEX(Cond_Probability!$A$6:$H$60,MATCH('Model 1_Train'!G80,Cond_Probability!$A$6:$A$60,0),7)</f>
        <v>0.77396021699819173</v>
      </c>
      <c r="O80">
        <f>Cond_Probability!$C$2</f>
        <v>0.61616161616161613</v>
      </c>
      <c r="P80" s="18">
        <f t="shared" si="5"/>
        <v>1.6468522986680272E-3</v>
      </c>
      <c r="Q80" s="18">
        <f t="shared" si="6"/>
        <v>56.325026272113398</v>
      </c>
      <c r="R80">
        <f>INDEX(Cond_Probability!$A$6:$H$60,MATCH('Model 1_Train'!A80,Cond_Probability!$A$6:$A$60,0),8)</f>
        <v>0.25507246376811593</v>
      </c>
      <c r="S80">
        <f>INDEX(Cond_Probability!$A$6:$H$60,MATCH('Model 1_Train'!B80,Cond_Probability!$A$6:$A$60,0),8)</f>
        <v>0.31976744186046513</v>
      </c>
      <c r="T80">
        <f>INDEX(Cond_Probability!$A$6:$H$60,MATCH('Model 1_Train'!C80,Cond_Probability!$A$6:$A$60,0),8)</f>
        <v>0.56936416184971095</v>
      </c>
      <c r="U80">
        <f>INDEX(Cond_Probability!$A$6:$H$60,MATCH('Model 1_Train'!D80,Cond_Probability!$A$6:$A$60,0),8)</f>
        <v>0.61337209302325579</v>
      </c>
      <c r="V80">
        <f>INDEX(Cond_Probability!$A$6:$H$60,MATCH('Model 1_Train'!E80,Cond_Probability!$A$6:$A$60,0),8)</f>
        <v>0.31976744186046513</v>
      </c>
      <c r="W80">
        <f>INDEX(Cond_Probability!$A$6:$H$60,MATCH('Model 1_Train'!F80,Cond_Probability!$A$6:$A$60,0),8)</f>
        <v>0.57971014492753625</v>
      </c>
      <c r="X80">
        <f>INDEX(Cond_Probability!$A$6:$H$60,MATCH('Model 1_Train'!G80,Cond_Probability!$A$6:$A$60,0),8)</f>
        <v>0.63005780346820806</v>
      </c>
      <c r="Y80">
        <f>Cond_Probability!$C$3</f>
        <v>0.38383838383838381</v>
      </c>
      <c r="Z80" s="18">
        <f t="shared" si="7"/>
        <v>1.2769853054404438E-3</v>
      </c>
      <c r="AA80" s="18">
        <f t="shared" si="8"/>
        <v>43.674973727886602</v>
      </c>
      <c r="AB80" t="str">
        <f t="shared" si="9"/>
        <v>Won't Survive</v>
      </c>
      <c r="AC80" s="2" t="s">
        <v>1</v>
      </c>
    </row>
    <row r="81" spans="1:29" x14ac:dyDescent="0.3">
      <c r="A81" s="1" t="s">
        <v>1236</v>
      </c>
      <c r="B81" s="1" t="s">
        <v>17</v>
      </c>
      <c r="C81" s="1" t="s">
        <v>1242</v>
      </c>
      <c r="D81" s="1" t="s">
        <v>1244</v>
      </c>
      <c r="E81" s="1" t="s">
        <v>1246</v>
      </c>
      <c r="F81" s="1" t="s">
        <v>1247</v>
      </c>
      <c r="G81" t="s">
        <v>1253</v>
      </c>
      <c r="H81">
        <f>INDEX(Cond_Probability!$A$6:$H$60,MATCH('Model 1_Train'!A81,Cond_Probability!$A$6:$A$60,0),7)</f>
        <v>0.67572463768115942</v>
      </c>
      <c r="I81">
        <f>INDEX(Cond_Probability!$A$6:$H$60,MATCH('Model 1_Train'!B81,Cond_Probability!$A$6:$A$60,0),7)</f>
        <v>0.14882032667876588</v>
      </c>
      <c r="J81">
        <f>INDEX(Cond_Probability!$A$6:$H$60,MATCH('Model 1_Train'!C81,Cond_Probability!$A$6:$A$60,0),7)</f>
        <v>0.51356238698010848</v>
      </c>
      <c r="K81">
        <f>INDEX(Cond_Probability!$A$6:$H$60,MATCH('Model 1_Train'!D81,Cond_Probability!$A$6:$A$60,0),7)</f>
        <v>0.72413793103448276</v>
      </c>
      <c r="L81">
        <f>INDEX(Cond_Probability!$A$6:$H$60,MATCH('Model 1_Train'!E81,Cond_Probability!$A$6:$A$60,0),7)</f>
        <v>0.80943738656987296</v>
      </c>
      <c r="M81">
        <f>INDEX(Cond_Probability!$A$6:$H$60,MATCH('Model 1_Train'!F81,Cond_Probability!$A$6:$A$60,0),7)</f>
        <v>0.18840579710144928</v>
      </c>
      <c r="N81">
        <f>INDEX(Cond_Probability!$A$6:$H$60,MATCH('Model 1_Train'!G81,Cond_Probability!$A$6:$A$60,0),7)</f>
        <v>0.77396021699819173</v>
      </c>
      <c r="O81">
        <f>Cond_Probability!$C$2</f>
        <v>0.61616161616161613</v>
      </c>
      <c r="P81" s="18">
        <f t="shared" si="5"/>
        <v>2.7198021499290565E-3</v>
      </c>
      <c r="Q81" s="18">
        <f t="shared" si="6"/>
        <v>47.271029292827428</v>
      </c>
      <c r="R81">
        <f>INDEX(Cond_Probability!$A$6:$H$60,MATCH('Model 1_Train'!A81,Cond_Probability!$A$6:$A$60,0),8)</f>
        <v>0.34782608695652173</v>
      </c>
      <c r="S81">
        <f>INDEX(Cond_Probability!$A$6:$H$60,MATCH('Model 1_Train'!B81,Cond_Probability!$A$6:$A$60,0),8)</f>
        <v>0.68023255813953487</v>
      </c>
      <c r="T81">
        <f>INDEX(Cond_Probability!$A$6:$H$60,MATCH('Model 1_Train'!C81,Cond_Probability!$A$6:$A$60,0),8)</f>
        <v>0.56936416184971095</v>
      </c>
      <c r="U81">
        <f>INDEX(Cond_Probability!$A$6:$H$60,MATCH('Model 1_Train'!D81,Cond_Probability!$A$6:$A$60,0),8)</f>
        <v>0.61337209302325579</v>
      </c>
      <c r="V81">
        <f>INDEX(Cond_Probability!$A$6:$H$60,MATCH('Model 1_Train'!E81,Cond_Probability!$A$6:$A$60,0),8)</f>
        <v>0.68023255813953487</v>
      </c>
      <c r="W81">
        <f>INDEX(Cond_Probability!$A$6:$H$60,MATCH('Model 1_Train'!F81,Cond_Probability!$A$6:$A$60,0),8)</f>
        <v>0.22318840579710145</v>
      </c>
      <c r="X81">
        <f>INDEX(Cond_Probability!$A$6:$H$60,MATCH('Model 1_Train'!G81,Cond_Probability!$A$6:$A$60,0),8)</f>
        <v>0.63005780346820806</v>
      </c>
      <c r="Y81">
        <f>Cond_Probability!$C$3</f>
        <v>0.38383838383838381</v>
      </c>
      <c r="Z81" s="18">
        <f t="shared" si="7"/>
        <v>3.0338321385922221E-3</v>
      </c>
      <c r="AA81" s="18">
        <f t="shared" si="8"/>
        <v>52.728970707172572</v>
      </c>
      <c r="AB81" t="str">
        <f t="shared" si="9"/>
        <v>Survive</v>
      </c>
      <c r="AC81" s="2" t="s">
        <v>1</v>
      </c>
    </row>
    <row r="82" spans="1:29" x14ac:dyDescent="0.3">
      <c r="A82" s="1" t="s">
        <v>1236</v>
      </c>
      <c r="B82" s="1" t="s">
        <v>13</v>
      </c>
      <c r="C82" s="1" t="s">
        <v>1242</v>
      </c>
      <c r="D82" s="1" t="s">
        <v>1244</v>
      </c>
      <c r="E82" s="1" t="s">
        <v>1246</v>
      </c>
      <c r="F82" s="1" t="s">
        <v>1228</v>
      </c>
      <c r="G82" t="s">
        <v>1253</v>
      </c>
      <c r="H82">
        <f>INDEX(Cond_Probability!$A$6:$H$60,MATCH('Model 1_Train'!A82,Cond_Probability!$A$6:$A$60,0),7)</f>
        <v>0.67572463768115942</v>
      </c>
      <c r="I82">
        <f>INDEX(Cond_Probability!$A$6:$H$60,MATCH('Model 1_Train'!B82,Cond_Probability!$A$6:$A$60,0),7)</f>
        <v>0.85117967332123412</v>
      </c>
      <c r="J82">
        <f>INDEX(Cond_Probability!$A$6:$H$60,MATCH('Model 1_Train'!C82,Cond_Probability!$A$6:$A$60,0),7)</f>
        <v>0.51356238698010848</v>
      </c>
      <c r="K82">
        <f>INDEX(Cond_Probability!$A$6:$H$60,MATCH('Model 1_Train'!D82,Cond_Probability!$A$6:$A$60,0),7)</f>
        <v>0.72413793103448276</v>
      </c>
      <c r="L82">
        <f>INDEX(Cond_Probability!$A$6:$H$60,MATCH('Model 1_Train'!E82,Cond_Probability!$A$6:$A$60,0),7)</f>
        <v>0.80943738656987296</v>
      </c>
      <c r="M82">
        <f>INDEX(Cond_Probability!$A$6:$H$60,MATCH('Model 1_Train'!F82,Cond_Probability!$A$6:$A$60,0),7)</f>
        <v>0.4891304347826087</v>
      </c>
      <c r="N82">
        <f>INDEX(Cond_Probability!$A$6:$H$60,MATCH('Model 1_Train'!G82,Cond_Probability!$A$6:$A$60,0),7)</f>
        <v>0.77396021699819173</v>
      </c>
      <c r="O82">
        <f>Cond_Probability!$C$2</f>
        <v>0.61616161616161613</v>
      </c>
      <c r="P82" s="18">
        <f t="shared" si="5"/>
        <v>4.038561752409902E-2</v>
      </c>
      <c r="Q82" s="18">
        <f t="shared" si="6"/>
        <v>96.975714257681219</v>
      </c>
      <c r="R82">
        <f>INDEX(Cond_Probability!$A$6:$H$60,MATCH('Model 1_Train'!A82,Cond_Probability!$A$6:$A$60,0),8)</f>
        <v>0.34782608695652173</v>
      </c>
      <c r="S82">
        <f>INDEX(Cond_Probability!$A$6:$H$60,MATCH('Model 1_Train'!B82,Cond_Probability!$A$6:$A$60,0),8)</f>
        <v>0.31976744186046513</v>
      </c>
      <c r="T82">
        <f>INDEX(Cond_Probability!$A$6:$H$60,MATCH('Model 1_Train'!C82,Cond_Probability!$A$6:$A$60,0),8)</f>
        <v>0.56936416184971095</v>
      </c>
      <c r="U82">
        <f>INDEX(Cond_Probability!$A$6:$H$60,MATCH('Model 1_Train'!D82,Cond_Probability!$A$6:$A$60,0),8)</f>
        <v>0.61337209302325579</v>
      </c>
      <c r="V82">
        <f>INDEX(Cond_Probability!$A$6:$H$60,MATCH('Model 1_Train'!E82,Cond_Probability!$A$6:$A$60,0),8)</f>
        <v>0.68023255813953487</v>
      </c>
      <c r="W82">
        <f>INDEX(Cond_Probability!$A$6:$H$60,MATCH('Model 1_Train'!F82,Cond_Probability!$A$6:$A$60,0),8)</f>
        <v>0.19710144927536233</v>
      </c>
      <c r="X82">
        <f>INDEX(Cond_Probability!$A$6:$H$60,MATCH('Model 1_Train'!G82,Cond_Probability!$A$6:$A$60,0),8)</f>
        <v>0.63005780346820806</v>
      </c>
      <c r="Y82">
        <f>Cond_Probability!$C$3</f>
        <v>0.38383838383838381</v>
      </c>
      <c r="Z82" s="18">
        <f t="shared" si="7"/>
        <v>1.2594663334815088E-3</v>
      </c>
      <c r="AA82" s="18">
        <f t="shared" si="8"/>
        <v>3.0242857423187814</v>
      </c>
      <c r="AB82" t="str">
        <f t="shared" si="9"/>
        <v>Won't Survive</v>
      </c>
      <c r="AC82" s="2" t="s">
        <v>1230</v>
      </c>
    </row>
    <row r="83" spans="1:29" x14ac:dyDescent="0.3">
      <c r="A83" s="1" t="s">
        <v>1236</v>
      </c>
      <c r="B83" s="1" t="s">
        <v>13</v>
      </c>
      <c r="C83" s="1" t="s">
        <v>1242</v>
      </c>
      <c r="D83" s="1" t="s">
        <v>1244</v>
      </c>
      <c r="E83" s="1" t="s">
        <v>1246</v>
      </c>
      <c r="F83" s="1" t="s">
        <v>1228</v>
      </c>
      <c r="G83" t="s">
        <v>1253</v>
      </c>
      <c r="H83">
        <f>INDEX(Cond_Probability!$A$6:$H$60,MATCH('Model 1_Train'!A83,Cond_Probability!$A$6:$A$60,0),7)</f>
        <v>0.67572463768115942</v>
      </c>
      <c r="I83">
        <f>INDEX(Cond_Probability!$A$6:$H$60,MATCH('Model 1_Train'!B83,Cond_Probability!$A$6:$A$60,0),7)</f>
        <v>0.85117967332123412</v>
      </c>
      <c r="J83">
        <f>INDEX(Cond_Probability!$A$6:$H$60,MATCH('Model 1_Train'!C83,Cond_Probability!$A$6:$A$60,0),7)</f>
        <v>0.51356238698010848</v>
      </c>
      <c r="K83">
        <f>INDEX(Cond_Probability!$A$6:$H$60,MATCH('Model 1_Train'!D83,Cond_Probability!$A$6:$A$60,0),7)</f>
        <v>0.72413793103448276</v>
      </c>
      <c r="L83">
        <f>INDEX(Cond_Probability!$A$6:$H$60,MATCH('Model 1_Train'!E83,Cond_Probability!$A$6:$A$60,0),7)</f>
        <v>0.80943738656987296</v>
      </c>
      <c r="M83">
        <f>INDEX(Cond_Probability!$A$6:$H$60,MATCH('Model 1_Train'!F83,Cond_Probability!$A$6:$A$60,0),7)</f>
        <v>0.4891304347826087</v>
      </c>
      <c r="N83">
        <f>INDEX(Cond_Probability!$A$6:$H$60,MATCH('Model 1_Train'!G83,Cond_Probability!$A$6:$A$60,0),7)</f>
        <v>0.77396021699819173</v>
      </c>
      <c r="O83">
        <f>Cond_Probability!$C$2</f>
        <v>0.61616161616161613</v>
      </c>
      <c r="P83" s="18">
        <f t="shared" si="5"/>
        <v>4.038561752409902E-2</v>
      </c>
      <c r="Q83" s="18">
        <f t="shared" si="6"/>
        <v>96.975714257681219</v>
      </c>
      <c r="R83">
        <f>INDEX(Cond_Probability!$A$6:$H$60,MATCH('Model 1_Train'!A83,Cond_Probability!$A$6:$A$60,0),8)</f>
        <v>0.34782608695652173</v>
      </c>
      <c r="S83">
        <f>INDEX(Cond_Probability!$A$6:$H$60,MATCH('Model 1_Train'!B83,Cond_Probability!$A$6:$A$60,0),8)</f>
        <v>0.31976744186046513</v>
      </c>
      <c r="T83">
        <f>INDEX(Cond_Probability!$A$6:$H$60,MATCH('Model 1_Train'!C83,Cond_Probability!$A$6:$A$60,0),8)</f>
        <v>0.56936416184971095</v>
      </c>
      <c r="U83">
        <f>INDEX(Cond_Probability!$A$6:$H$60,MATCH('Model 1_Train'!D83,Cond_Probability!$A$6:$A$60,0),8)</f>
        <v>0.61337209302325579</v>
      </c>
      <c r="V83">
        <f>INDEX(Cond_Probability!$A$6:$H$60,MATCH('Model 1_Train'!E83,Cond_Probability!$A$6:$A$60,0),8)</f>
        <v>0.68023255813953487</v>
      </c>
      <c r="W83">
        <f>INDEX(Cond_Probability!$A$6:$H$60,MATCH('Model 1_Train'!F83,Cond_Probability!$A$6:$A$60,0),8)</f>
        <v>0.19710144927536233</v>
      </c>
      <c r="X83">
        <f>INDEX(Cond_Probability!$A$6:$H$60,MATCH('Model 1_Train'!G83,Cond_Probability!$A$6:$A$60,0),8)</f>
        <v>0.63005780346820806</v>
      </c>
      <c r="Y83">
        <f>Cond_Probability!$C$3</f>
        <v>0.38383838383838381</v>
      </c>
      <c r="Z83" s="18">
        <f t="shared" si="7"/>
        <v>1.2594663334815088E-3</v>
      </c>
      <c r="AA83" s="18">
        <f t="shared" si="8"/>
        <v>3.0242857423187814</v>
      </c>
      <c r="AB83" t="str">
        <f t="shared" si="9"/>
        <v>Won't Survive</v>
      </c>
      <c r="AC83" s="2" t="s">
        <v>1</v>
      </c>
    </row>
    <row r="84" spans="1:29" x14ac:dyDescent="0.3">
      <c r="A84" s="1" t="s">
        <v>1236</v>
      </c>
      <c r="B84" s="1" t="s">
        <v>17</v>
      </c>
      <c r="C84" s="1" t="s">
        <v>1241</v>
      </c>
      <c r="D84" s="1" t="s">
        <v>1244</v>
      </c>
      <c r="E84" s="1" t="s">
        <v>1246</v>
      </c>
      <c r="F84" s="1" t="s">
        <v>1228</v>
      </c>
      <c r="G84" t="s">
        <v>1252</v>
      </c>
      <c r="H84">
        <f>INDEX(Cond_Probability!$A$6:$H$60,MATCH('Model 1_Train'!A84,Cond_Probability!$A$6:$A$60,0),7)</f>
        <v>0.67572463768115942</v>
      </c>
      <c r="I84">
        <f>INDEX(Cond_Probability!$A$6:$H$60,MATCH('Model 1_Train'!B84,Cond_Probability!$A$6:$A$60,0),7)</f>
        <v>0.14882032667876588</v>
      </c>
      <c r="J84">
        <f>INDEX(Cond_Probability!$A$6:$H$60,MATCH('Model 1_Train'!C84,Cond_Probability!$A$6:$A$60,0),7)</f>
        <v>0.22784810126582278</v>
      </c>
      <c r="K84">
        <f>INDEX(Cond_Probability!$A$6:$H$60,MATCH('Model 1_Train'!D84,Cond_Probability!$A$6:$A$60,0),7)</f>
        <v>0.72413793103448276</v>
      </c>
      <c r="L84">
        <f>INDEX(Cond_Probability!$A$6:$H$60,MATCH('Model 1_Train'!E84,Cond_Probability!$A$6:$A$60,0),7)</f>
        <v>0.80943738656987296</v>
      </c>
      <c r="M84">
        <f>INDEX(Cond_Probability!$A$6:$H$60,MATCH('Model 1_Train'!F84,Cond_Probability!$A$6:$A$60,0),7)</f>
        <v>0.4891304347826087</v>
      </c>
      <c r="N84">
        <f>INDEX(Cond_Probability!$A$6:$H$60,MATCH('Model 1_Train'!G84,Cond_Probability!$A$6:$A$60,0),7)</f>
        <v>8.6799276672694395E-2</v>
      </c>
      <c r="O84">
        <f>Cond_Probability!$C$2</f>
        <v>0.61616161616161613</v>
      </c>
      <c r="P84" s="18">
        <f t="shared" si="5"/>
        <v>3.513317597808845E-4</v>
      </c>
      <c r="Q84" s="18">
        <f t="shared" si="6"/>
        <v>77.414509198119433</v>
      </c>
      <c r="R84">
        <f>INDEX(Cond_Probability!$A$6:$H$60,MATCH('Model 1_Train'!A84,Cond_Probability!$A$6:$A$60,0),8)</f>
        <v>0.34782608695652173</v>
      </c>
      <c r="S84">
        <f>INDEX(Cond_Probability!$A$6:$H$60,MATCH('Model 1_Train'!B84,Cond_Probability!$A$6:$A$60,0),8)</f>
        <v>0.68023255813953487</v>
      </c>
      <c r="T84">
        <f>INDEX(Cond_Probability!$A$6:$H$60,MATCH('Model 1_Train'!C84,Cond_Probability!$A$6:$A$60,0),8)</f>
        <v>0.15317919075144509</v>
      </c>
      <c r="U84">
        <f>INDEX(Cond_Probability!$A$6:$H$60,MATCH('Model 1_Train'!D84,Cond_Probability!$A$6:$A$60,0),8)</f>
        <v>0.61337209302325579</v>
      </c>
      <c r="V84">
        <f>INDEX(Cond_Probability!$A$6:$H$60,MATCH('Model 1_Train'!E84,Cond_Probability!$A$6:$A$60,0),8)</f>
        <v>0.68023255813953487</v>
      </c>
      <c r="W84">
        <f>INDEX(Cond_Probability!$A$6:$H$60,MATCH('Model 1_Train'!F84,Cond_Probability!$A$6:$A$60,0),8)</f>
        <v>0.19710144927536233</v>
      </c>
      <c r="X84">
        <f>INDEX(Cond_Probability!$A$6:$H$60,MATCH('Model 1_Train'!G84,Cond_Probability!$A$6:$A$60,0),8)</f>
        <v>8.9595375722543349E-2</v>
      </c>
      <c r="Y84">
        <f>Cond_Probability!$C$3</f>
        <v>0.38383838383838381</v>
      </c>
      <c r="Z84" s="18">
        <f t="shared" si="7"/>
        <v>1.0250016839391704E-4</v>
      </c>
      <c r="AA84" s="18">
        <f t="shared" si="8"/>
        <v>22.585490801880567</v>
      </c>
      <c r="AB84" t="str">
        <f t="shared" si="9"/>
        <v>Won't Survive</v>
      </c>
      <c r="AC84" s="2" t="s">
        <v>1</v>
      </c>
    </row>
    <row r="85" spans="1:29" x14ac:dyDescent="0.3">
      <c r="A85" s="1" t="s">
        <v>1234</v>
      </c>
      <c r="B85" s="1" t="s">
        <v>13</v>
      </c>
      <c r="C85" s="1" t="s">
        <v>1242</v>
      </c>
      <c r="D85" s="1" t="s">
        <v>1244</v>
      </c>
      <c r="E85" s="1" t="s">
        <v>1246</v>
      </c>
      <c r="F85" s="1" t="s">
        <v>1248</v>
      </c>
      <c r="G85" t="s">
        <v>1253</v>
      </c>
      <c r="H85">
        <f>INDEX(Cond_Probability!$A$6:$H$60,MATCH('Model 1_Train'!A85,Cond_Probability!$A$6:$A$60,0),7)</f>
        <v>0.14673913043478262</v>
      </c>
      <c r="I85">
        <f>INDEX(Cond_Probability!$A$6:$H$60,MATCH('Model 1_Train'!B85,Cond_Probability!$A$6:$A$60,0),7)</f>
        <v>0.85117967332123412</v>
      </c>
      <c r="J85">
        <f>INDEX(Cond_Probability!$A$6:$H$60,MATCH('Model 1_Train'!C85,Cond_Probability!$A$6:$A$60,0),7)</f>
        <v>0.51356238698010848</v>
      </c>
      <c r="K85">
        <f>INDEX(Cond_Probability!$A$6:$H$60,MATCH('Model 1_Train'!D85,Cond_Probability!$A$6:$A$60,0),7)</f>
        <v>0.72413793103448276</v>
      </c>
      <c r="L85">
        <f>INDEX(Cond_Probability!$A$6:$H$60,MATCH('Model 1_Train'!E85,Cond_Probability!$A$6:$A$60,0),7)</f>
        <v>0.80943738656987296</v>
      </c>
      <c r="M85">
        <f>INDEX(Cond_Probability!$A$6:$H$60,MATCH('Model 1_Train'!F85,Cond_Probability!$A$6:$A$60,0),7)</f>
        <v>0.32246376811594202</v>
      </c>
      <c r="N85">
        <f>INDEX(Cond_Probability!$A$6:$H$60,MATCH('Model 1_Train'!G85,Cond_Probability!$A$6:$A$60,0),7)</f>
        <v>0.77396021699819173</v>
      </c>
      <c r="O85">
        <f>Cond_Probability!$C$2</f>
        <v>0.61616161616161613</v>
      </c>
      <c r="P85" s="18">
        <f t="shared" si="5"/>
        <v>5.7817479243616292E-3</v>
      </c>
      <c r="Q85" s="18">
        <f t="shared" si="6"/>
        <v>57.754882717989467</v>
      </c>
      <c r="R85">
        <f>INDEX(Cond_Probability!$A$6:$H$60,MATCH('Model 1_Train'!A85,Cond_Probability!$A$6:$A$60,0),8)</f>
        <v>0.39710144927536234</v>
      </c>
      <c r="S85">
        <f>INDEX(Cond_Probability!$A$6:$H$60,MATCH('Model 1_Train'!B85,Cond_Probability!$A$6:$A$60,0),8)</f>
        <v>0.31976744186046513</v>
      </c>
      <c r="T85">
        <f>INDEX(Cond_Probability!$A$6:$H$60,MATCH('Model 1_Train'!C85,Cond_Probability!$A$6:$A$60,0),8)</f>
        <v>0.56936416184971095</v>
      </c>
      <c r="U85">
        <f>INDEX(Cond_Probability!$A$6:$H$60,MATCH('Model 1_Train'!D85,Cond_Probability!$A$6:$A$60,0),8)</f>
        <v>0.61337209302325579</v>
      </c>
      <c r="V85">
        <f>INDEX(Cond_Probability!$A$6:$H$60,MATCH('Model 1_Train'!E85,Cond_Probability!$A$6:$A$60,0),8)</f>
        <v>0.68023255813953487</v>
      </c>
      <c r="W85">
        <f>INDEX(Cond_Probability!$A$6:$H$60,MATCH('Model 1_Train'!F85,Cond_Probability!$A$6:$A$60,0),8)</f>
        <v>0.57971014492753625</v>
      </c>
      <c r="X85">
        <f>INDEX(Cond_Probability!$A$6:$H$60,MATCH('Model 1_Train'!G85,Cond_Probability!$A$6:$A$60,0),8)</f>
        <v>0.63005780346820806</v>
      </c>
      <c r="Y85">
        <f>Cond_Probability!$C$3</f>
        <v>0.38383838383838381</v>
      </c>
      <c r="Z85" s="18">
        <f t="shared" si="7"/>
        <v>4.2290903844844786E-3</v>
      </c>
      <c r="AA85" s="18">
        <f t="shared" si="8"/>
        <v>42.245117282010533</v>
      </c>
      <c r="AB85" t="str">
        <f t="shared" si="9"/>
        <v>Won't Survive</v>
      </c>
      <c r="AC85" s="2" t="s">
        <v>1230</v>
      </c>
    </row>
    <row r="86" spans="1:29" x14ac:dyDescent="0.3">
      <c r="A86" s="1" t="s">
        <v>1235</v>
      </c>
      <c r="B86" s="1" t="s">
        <v>17</v>
      </c>
      <c r="C86" s="1" t="s">
        <v>1242</v>
      </c>
      <c r="D86" s="1" t="s">
        <v>1244</v>
      </c>
      <c r="E86" s="1" t="s">
        <v>1246</v>
      </c>
      <c r="F86" s="1" t="s">
        <v>1247</v>
      </c>
      <c r="G86" t="s">
        <v>1253</v>
      </c>
      <c r="H86">
        <f>INDEX(Cond_Probability!$A$6:$H$60,MATCH('Model 1_Train'!A86,Cond_Probability!$A$6:$A$60,0),7)</f>
        <v>0.17753623188405798</v>
      </c>
      <c r="I86">
        <f>INDEX(Cond_Probability!$A$6:$H$60,MATCH('Model 1_Train'!B86,Cond_Probability!$A$6:$A$60,0),7)</f>
        <v>0.14882032667876588</v>
      </c>
      <c r="J86">
        <f>INDEX(Cond_Probability!$A$6:$H$60,MATCH('Model 1_Train'!C86,Cond_Probability!$A$6:$A$60,0),7)</f>
        <v>0.51356238698010848</v>
      </c>
      <c r="K86">
        <f>INDEX(Cond_Probability!$A$6:$H$60,MATCH('Model 1_Train'!D86,Cond_Probability!$A$6:$A$60,0),7)</f>
        <v>0.72413793103448276</v>
      </c>
      <c r="L86">
        <f>INDEX(Cond_Probability!$A$6:$H$60,MATCH('Model 1_Train'!E86,Cond_Probability!$A$6:$A$60,0),7)</f>
        <v>0.80943738656987296</v>
      </c>
      <c r="M86">
        <f>INDEX(Cond_Probability!$A$6:$H$60,MATCH('Model 1_Train'!F86,Cond_Probability!$A$6:$A$60,0),7)</f>
        <v>0.18840579710144928</v>
      </c>
      <c r="N86">
        <f>INDEX(Cond_Probability!$A$6:$H$60,MATCH('Model 1_Train'!G86,Cond_Probability!$A$6:$A$60,0),7)</f>
        <v>0.77396021699819173</v>
      </c>
      <c r="O86">
        <f>Cond_Probability!$C$2</f>
        <v>0.61616161616161613</v>
      </c>
      <c r="P86" s="18">
        <f t="shared" si="5"/>
        <v>7.1458608764892102E-4</v>
      </c>
      <c r="Q86" s="18">
        <f t="shared" si="6"/>
        <v>24.310641003075784</v>
      </c>
      <c r="R86">
        <f>INDEX(Cond_Probability!$A$6:$H$60,MATCH('Model 1_Train'!A86,Cond_Probability!$A$6:$A$60,0),8)</f>
        <v>0.25507246376811593</v>
      </c>
      <c r="S86">
        <f>INDEX(Cond_Probability!$A$6:$H$60,MATCH('Model 1_Train'!B86,Cond_Probability!$A$6:$A$60,0),8)</f>
        <v>0.68023255813953487</v>
      </c>
      <c r="T86">
        <f>INDEX(Cond_Probability!$A$6:$H$60,MATCH('Model 1_Train'!C86,Cond_Probability!$A$6:$A$60,0),8)</f>
        <v>0.56936416184971095</v>
      </c>
      <c r="U86">
        <f>INDEX(Cond_Probability!$A$6:$H$60,MATCH('Model 1_Train'!D86,Cond_Probability!$A$6:$A$60,0),8)</f>
        <v>0.61337209302325579</v>
      </c>
      <c r="V86">
        <f>INDEX(Cond_Probability!$A$6:$H$60,MATCH('Model 1_Train'!E86,Cond_Probability!$A$6:$A$60,0),8)</f>
        <v>0.68023255813953487</v>
      </c>
      <c r="W86">
        <f>INDEX(Cond_Probability!$A$6:$H$60,MATCH('Model 1_Train'!F86,Cond_Probability!$A$6:$A$60,0),8)</f>
        <v>0.22318840579710145</v>
      </c>
      <c r="X86">
        <f>INDEX(Cond_Probability!$A$6:$H$60,MATCH('Model 1_Train'!G86,Cond_Probability!$A$6:$A$60,0),8)</f>
        <v>0.63005780346820806</v>
      </c>
      <c r="Y86">
        <f>Cond_Probability!$C$3</f>
        <v>0.38383838383838381</v>
      </c>
      <c r="Z86" s="18">
        <f t="shared" si="7"/>
        <v>2.2248102349676298E-3</v>
      </c>
      <c r="AA86" s="18">
        <f t="shared" si="8"/>
        <v>75.689358996924213</v>
      </c>
      <c r="AB86" t="str">
        <f t="shared" si="9"/>
        <v>Survive</v>
      </c>
      <c r="AC86" s="2" t="s">
        <v>1</v>
      </c>
    </row>
    <row r="87" spans="1:29" x14ac:dyDescent="0.3">
      <c r="A87" s="1" t="s">
        <v>1236</v>
      </c>
      <c r="B87" s="1" t="s">
        <v>17</v>
      </c>
      <c r="C87" s="1" t="s">
        <v>1242</v>
      </c>
      <c r="D87" s="1" t="s">
        <v>1243</v>
      </c>
      <c r="E87" s="1" t="s">
        <v>1246</v>
      </c>
      <c r="F87" s="1" t="s">
        <v>1247</v>
      </c>
      <c r="G87" t="s">
        <v>1253</v>
      </c>
      <c r="H87">
        <f>INDEX(Cond_Probability!$A$6:$H$60,MATCH('Model 1_Train'!A87,Cond_Probability!$A$6:$A$60,0),7)</f>
        <v>0.67572463768115942</v>
      </c>
      <c r="I87">
        <f>INDEX(Cond_Probability!$A$6:$H$60,MATCH('Model 1_Train'!B87,Cond_Probability!$A$6:$A$60,0),7)</f>
        <v>0.14882032667876588</v>
      </c>
      <c r="J87">
        <f>INDEX(Cond_Probability!$A$6:$H$60,MATCH('Model 1_Train'!C87,Cond_Probability!$A$6:$A$60,0),7)</f>
        <v>0.51356238698010848</v>
      </c>
      <c r="K87">
        <f>INDEX(Cond_Probability!$A$6:$H$60,MATCH('Model 1_Train'!D87,Cond_Probability!$A$6:$A$60,0),7)</f>
        <v>0.27586206896551724</v>
      </c>
      <c r="L87">
        <f>INDEX(Cond_Probability!$A$6:$H$60,MATCH('Model 1_Train'!E87,Cond_Probability!$A$6:$A$60,0),7)</f>
        <v>0.80943738656987296</v>
      </c>
      <c r="M87">
        <f>INDEX(Cond_Probability!$A$6:$H$60,MATCH('Model 1_Train'!F87,Cond_Probability!$A$6:$A$60,0),7)</f>
        <v>0.18840579710144928</v>
      </c>
      <c r="N87">
        <f>INDEX(Cond_Probability!$A$6:$H$60,MATCH('Model 1_Train'!G87,Cond_Probability!$A$6:$A$60,0),7)</f>
        <v>0.77396021699819173</v>
      </c>
      <c r="O87">
        <f>Cond_Probability!$C$2</f>
        <v>0.61616161616161613</v>
      </c>
      <c r="P87" s="18">
        <f t="shared" si="5"/>
        <v>1.0361151047348788E-3</v>
      </c>
      <c r="Q87" s="18">
        <f t="shared" si="6"/>
        <v>35.141178649975807</v>
      </c>
      <c r="R87">
        <f>INDEX(Cond_Probability!$A$6:$H$60,MATCH('Model 1_Train'!A87,Cond_Probability!$A$6:$A$60,0),8)</f>
        <v>0.34782608695652173</v>
      </c>
      <c r="S87">
        <f>INDEX(Cond_Probability!$A$6:$H$60,MATCH('Model 1_Train'!B87,Cond_Probability!$A$6:$A$60,0),8)</f>
        <v>0.68023255813953487</v>
      </c>
      <c r="T87">
        <f>INDEX(Cond_Probability!$A$6:$H$60,MATCH('Model 1_Train'!C87,Cond_Probability!$A$6:$A$60,0),8)</f>
        <v>0.56936416184971095</v>
      </c>
      <c r="U87">
        <f>INDEX(Cond_Probability!$A$6:$H$60,MATCH('Model 1_Train'!D87,Cond_Probability!$A$6:$A$60,0),8)</f>
        <v>0.38662790697674421</v>
      </c>
      <c r="V87">
        <f>INDEX(Cond_Probability!$A$6:$H$60,MATCH('Model 1_Train'!E87,Cond_Probability!$A$6:$A$60,0),8)</f>
        <v>0.68023255813953487</v>
      </c>
      <c r="W87">
        <f>INDEX(Cond_Probability!$A$6:$H$60,MATCH('Model 1_Train'!F87,Cond_Probability!$A$6:$A$60,0),8)</f>
        <v>0.22318840579710145</v>
      </c>
      <c r="X87">
        <f>INDEX(Cond_Probability!$A$6:$H$60,MATCH('Model 1_Train'!G87,Cond_Probability!$A$6:$A$60,0),8)</f>
        <v>0.63005780346820806</v>
      </c>
      <c r="Y87">
        <f>Cond_Probability!$C$3</f>
        <v>0.38383838383838381</v>
      </c>
      <c r="Z87" s="18">
        <f t="shared" si="7"/>
        <v>1.9123207319088418E-3</v>
      </c>
      <c r="AA87" s="18">
        <f t="shared" si="8"/>
        <v>64.858821350024186</v>
      </c>
      <c r="AB87" t="str">
        <f t="shared" si="9"/>
        <v>Survive</v>
      </c>
      <c r="AC87" s="2" t="s">
        <v>1</v>
      </c>
    </row>
    <row r="88" spans="1:29" x14ac:dyDescent="0.3">
      <c r="A88" s="1" t="s">
        <v>1236</v>
      </c>
      <c r="B88" s="1" t="s">
        <v>13</v>
      </c>
      <c r="C88" s="1" t="s">
        <v>1242</v>
      </c>
      <c r="D88" s="1" t="s">
        <v>1243</v>
      </c>
      <c r="E88" s="1" t="s">
        <v>1245</v>
      </c>
      <c r="F88" s="1" t="s">
        <v>1248</v>
      </c>
      <c r="G88" t="s">
        <v>1253</v>
      </c>
      <c r="H88">
        <f>INDEX(Cond_Probability!$A$6:$H$60,MATCH('Model 1_Train'!A88,Cond_Probability!$A$6:$A$60,0),7)</f>
        <v>0.67572463768115942</v>
      </c>
      <c r="I88">
        <f>INDEX(Cond_Probability!$A$6:$H$60,MATCH('Model 1_Train'!B88,Cond_Probability!$A$6:$A$60,0),7)</f>
        <v>0.85117967332123412</v>
      </c>
      <c r="J88">
        <f>INDEX(Cond_Probability!$A$6:$H$60,MATCH('Model 1_Train'!C88,Cond_Probability!$A$6:$A$60,0),7)</f>
        <v>0.51356238698010848</v>
      </c>
      <c r="K88">
        <f>INDEX(Cond_Probability!$A$6:$H$60,MATCH('Model 1_Train'!D88,Cond_Probability!$A$6:$A$60,0),7)</f>
        <v>0.27586206896551724</v>
      </c>
      <c r="L88">
        <f>INDEX(Cond_Probability!$A$6:$H$60,MATCH('Model 1_Train'!E88,Cond_Probability!$A$6:$A$60,0),7)</f>
        <v>0.19056261343012704</v>
      </c>
      <c r="M88">
        <f>INDEX(Cond_Probability!$A$6:$H$60,MATCH('Model 1_Train'!F88,Cond_Probability!$A$6:$A$60,0),7)</f>
        <v>0.32246376811594202</v>
      </c>
      <c r="N88">
        <f>INDEX(Cond_Probability!$A$6:$H$60,MATCH('Model 1_Train'!G88,Cond_Probability!$A$6:$A$60,0),7)</f>
        <v>0.77396021699819173</v>
      </c>
      <c r="O88">
        <f>Cond_Probability!$C$2</f>
        <v>0.61616161616161613</v>
      </c>
      <c r="P88" s="18">
        <f t="shared" si="5"/>
        <v>2.3878558110910558E-3</v>
      </c>
      <c r="Q88" s="18">
        <f t="shared" si="6"/>
        <v>68.508665327057756</v>
      </c>
      <c r="R88">
        <f>INDEX(Cond_Probability!$A$6:$H$60,MATCH('Model 1_Train'!A88,Cond_Probability!$A$6:$A$60,0),8)</f>
        <v>0.34782608695652173</v>
      </c>
      <c r="S88">
        <f>INDEX(Cond_Probability!$A$6:$H$60,MATCH('Model 1_Train'!B88,Cond_Probability!$A$6:$A$60,0),8)</f>
        <v>0.31976744186046513</v>
      </c>
      <c r="T88">
        <f>INDEX(Cond_Probability!$A$6:$H$60,MATCH('Model 1_Train'!C88,Cond_Probability!$A$6:$A$60,0),8)</f>
        <v>0.56936416184971095</v>
      </c>
      <c r="U88">
        <f>INDEX(Cond_Probability!$A$6:$H$60,MATCH('Model 1_Train'!D88,Cond_Probability!$A$6:$A$60,0),8)</f>
        <v>0.38662790697674421</v>
      </c>
      <c r="V88">
        <f>INDEX(Cond_Probability!$A$6:$H$60,MATCH('Model 1_Train'!E88,Cond_Probability!$A$6:$A$60,0),8)</f>
        <v>0.31976744186046513</v>
      </c>
      <c r="W88">
        <f>INDEX(Cond_Probability!$A$6:$H$60,MATCH('Model 1_Train'!F88,Cond_Probability!$A$6:$A$60,0),8)</f>
        <v>0.57971014492753625</v>
      </c>
      <c r="X88">
        <f>INDEX(Cond_Probability!$A$6:$H$60,MATCH('Model 1_Train'!G88,Cond_Probability!$A$6:$A$60,0),8)</f>
        <v>0.63005780346820806</v>
      </c>
      <c r="Y88">
        <f>Cond_Probability!$C$3</f>
        <v>0.38383838383838381</v>
      </c>
      <c r="Z88" s="18">
        <f t="shared" si="7"/>
        <v>1.0976241638749184E-3</v>
      </c>
      <c r="AA88" s="18">
        <f t="shared" si="8"/>
        <v>31.491334672942244</v>
      </c>
      <c r="AB88" t="str">
        <f t="shared" si="9"/>
        <v>Won't Survive</v>
      </c>
      <c r="AC88" s="2" t="s">
        <v>1230</v>
      </c>
    </row>
    <row r="89" spans="1:29" x14ac:dyDescent="0.3">
      <c r="A89" s="1" t="s">
        <v>1236</v>
      </c>
      <c r="B89" s="1" t="s">
        <v>13</v>
      </c>
      <c r="C89" s="1" t="s">
        <v>1241</v>
      </c>
      <c r="D89" s="1" t="s">
        <v>1244</v>
      </c>
      <c r="E89" s="1" t="s">
        <v>1246</v>
      </c>
      <c r="F89" s="1" t="s">
        <v>1228</v>
      </c>
      <c r="G89" t="s">
        <v>1253</v>
      </c>
      <c r="H89">
        <f>INDEX(Cond_Probability!$A$6:$H$60,MATCH('Model 1_Train'!A89,Cond_Probability!$A$6:$A$60,0),7)</f>
        <v>0.67572463768115942</v>
      </c>
      <c r="I89">
        <f>INDEX(Cond_Probability!$A$6:$H$60,MATCH('Model 1_Train'!B89,Cond_Probability!$A$6:$A$60,0),7)</f>
        <v>0.85117967332123412</v>
      </c>
      <c r="J89">
        <f>INDEX(Cond_Probability!$A$6:$H$60,MATCH('Model 1_Train'!C89,Cond_Probability!$A$6:$A$60,0),7)</f>
        <v>0.22784810126582278</v>
      </c>
      <c r="K89">
        <f>INDEX(Cond_Probability!$A$6:$H$60,MATCH('Model 1_Train'!D89,Cond_Probability!$A$6:$A$60,0),7)</f>
        <v>0.72413793103448276</v>
      </c>
      <c r="L89">
        <f>INDEX(Cond_Probability!$A$6:$H$60,MATCH('Model 1_Train'!E89,Cond_Probability!$A$6:$A$60,0),7)</f>
        <v>0.80943738656987296</v>
      </c>
      <c r="M89">
        <f>INDEX(Cond_Probability!$A$6:$H$60,MATCH('Model 1_Train'!F89,Cond_Probability!$A$6:$A$60,0),7)</f>
        <v>0.4891304347826087</v>
      </c>
      <c r="N89">
        <f>INDEX(Cond_Probability!$A$6:$H$60,MATCH('Model 1_Train'!G89,Cond_Probability!$A$6:$A$60,0),7)</f>
        <v>0.77396021699819173</v>
      </c>
      <c r="O89">
        <f>Cond_Probability!$C$2</f>
        <v>0.61616161616161613</v>
      </c>
      <c r="P89" s="18">
        <f t="shared" si="5"/>
        <v>1.7917562704353792E-2</v>
      </c>
      <c r="Q89" s="18">
        <f t="shared" si="6"/>
        <v>98.143987183013053</v>
      </c>
      <c r="R89">
        <f>INDEX(Cond_Probability!$A$6:$H$60,MATCH('Model 1_Train'!A89,Cond_Probability!$A$6:$A$60,0),8)</f>
        <v>0.34782608695652173</v>
      </c>
      <c r="S89">
        <f>INDEX(Cond_Probability!$A$6:$H$60,MATCH('Model 1_Train'!B89,Cond_Probability!$A$6:$A$60,0),8)</f>
        <v>0.31976744186046513</v>
      </c>
      <c r="T89">
        <f>INDEX(Cond_Probability!$A$6:$H$60,MATCH('Model 1_Train'!C89,Cond_Probability!$A$6:$A$60,0),8)</f>
        <v>0.15317919075144509</v>
      </c>
      <c r="U89">
        <f>INDEX(Cond_Probability!$A$6:$H$60,MATCH('Model 1_Train'!D89,Cond_Probability!$A$6:$A$60,0),8)</f>
        <v>0.61337209302325579</v>
      </c>
      <c r="V89">
        <f>INDEX(Cond_Probability!$A$6:$H$60,MATCH('Model 1_Train'!E89,Cond_Probability!$A$6:$A$60,0),8)</f>
        <v>0.68023255813953487</v>
      </c>
      <c r="W89">
        <f>INDEX(Cond_Probability!$A$6:$H$60,MATCH('Model 1_Train'!F89,Cond_Probability!$A$6:$A$60,0),8)</f>
        <v>0.19710144927536233</v>
      </c>
      <c r="X89">
        <f>INDEX(Cond_Probability!$A$6:$H$60,MATCH('Model 1_Train'!G89,Cond_Probability!$A$6:$A$60,0),8)</f>
        <v>0.63005780346820806</v>
      </c>
      <c r="Y89">
        <f>Cond_Probability!$C$3</f>
        <v>0.38383838383838381</v>
      </c>
      <c r="Z89" s="18">
        <f t="shared" si="7"/>
        <v>3.3884119631736025E-4</v>
      </c>
      <c r="AA89" s="18">
        <f t="shared" si="8"/>
        <v>1.8560128169869472</v>
      </c>
      <c r="AB89" t="str">
        <f t="shared" si="9"/>
        <v>Won't Survive</v>
      </c>
      <c r="AC89" s="2" t="s">
        <v>1230</v>
      </c>
    </row>
    <row r="90" spans="1:29" x14ac:dyDescent="0.3">
      <c r="A90" s="1" t="s">
        <v>1234</v>
      </c>
      <c r="B90" s="1" t="s">
        <v>17</v>
      </c>
      <c r="C90" s="1" t="s">
        <v>1242</v>
      </c>
      <c r="D90" s="1" t="s">
        <v>1243</v>
      </c>
      <c r="E90" s="1" t="s">
        <v>1245</v>
      </c>
      <c r="F90" s="1" t="s">
        <v>1248</v>
      </c>
      <c r="G90" t="s">
        <v>1253</v>
      </c>
      <c r="H90">
        <f>INDEX(Cond_Probability!$A$6:$H$60,MATCH('Model 1_Train'!A90,Cond_Probability!$A$6:$A$60,0),7)</f>
        <v>0.14673913043478262</v>
      </c>
      <c r="I90">
        <f>INDEX(Cond_Probability!$A$6:$H$60,MATCH('Model 1_Train'!B90,Cond_Probability!$A$6:$A$60,0),7)</f>
        <v>0.14882032667876588</v>
      </c>
      <c r="J90">
        <f>INDEX(Cond_Probability!$A$6:$H$60,MATCH('Model 1_Train'!C90,Cond_Probability!$A$6:$A$60,0),7)</f>
        <v>0.51356238698010848</v>
      </c>
      <c r="K90">
        <f>INDEX(Cond_Probability!$A$6:$H$60,MATCH('Model 1_Train'!D90,Cond_Probability!$A$6:$A$60,0),7)</f>
        <v>0.27586206896551724</v>
      </c>
      <c r="L90">
        <f>INDEX(Cond_Probability!$A$6:$H$60,MATCH('Model 1_Train'!E90,Cond_Probability!$A$6:$A$60,0),7)</f>
        <v>0.19056261343012704</v>
      </c>
      <c r="M90">
        <f>INDEX(Cond_Probability!$A$6:$H$60,MATCH('Model 1_Train'!F90,Cond_Probability!$A$6:$A$60,0),7)</f>
        <v>0.32246376811594202</v>
      </c>
      <c r="N90">
        <f>INDEX(Cond_Probability!$A$6:$H$60,MATCH('Model 1_Train'!G90,Cond_Probability!$A$6:$A$60,0),7)</f>
        <v>0.77396021699819173</v>
      </c>
      <c r="O90">
        <f>Cond_Probability!$C$2</f>
        <v>0.61616161616161613</v>
      </c>
      <c r="P90" s="18">
        <f t="shared" si="5"/>
        <v>9.0662000018674129E-5</v>
      </c>
      <c r="Q90" s="18">
        <f t="shared" si="6"/>
        <v>3.289154858951441</v>
      </c>
      <c r="R90">
        <f>INDEX(Cond_Probability!$A$6:$H$60,MATCH('Model 1_Train'!A90,Cond_Probability!$A$6:$A$60,0),8)</f>
        <v>0.39710144927536234</v>
      </c>
      <c r="S90">
        <f>INDEX(Cond_Probability!$A$6:$H$60,MATCH('Model 1_Train'!B90,Cond_Probability!$A$6:$A$60,0),8)</f>
        <v>0.68023255813953487</v>
      </c>
      <c r="T90">
        <f>INDEX(Cond_Probability!$A$6:$H$60,MATCH('Model 1_Train'!C90,Cond_Probability!$A$6:$A$60,0),8)</f>
        <v>0.56936416184971095</v>
      </c>
      <c r="U90">
        <f>INDEX(Cond_Probability!$A$6:$H$60,MATCH('Model 1_Train'!D90,Cond_Probability!$A$6:$A$60,0),8)</f>
        <v>0.38662790697674421</v>
      </c>
      <c r="V90">
        <f>INDEX(Cond_Probability!$A$6:$H$60,MATCH('Model 1_Train'!E90,Cond_Probability!$A$6:$A$60,0),8)</f>
        <v>0.31976744186046513</v>
      </c>
      <c r="W90">
        <f>INDEX(Cond_Probability!$A$6:$H$60,MATCH('Model 1_Train'!F90,Cond_Probability!$A$6:$A$60,0),8)</f>
        <v>0.57971014492753625</v>
      </c>
      <c r="X90">
        <f>INDEX(Cond_Probability!$A$6:$H$60,MATCH('Model 1_Train'!G90,Cond_Probability!$A$6:$A$60,0),8)</f>
        <v>0.63005780346820806</v>
      </c>
      <c r="Y90">
        <f>Cond_Probability!$C$3</f>
        <v>0.38383838383838381</v>
      </c>
      <c r="Z90" s="18">
        <f t="shared" si="7"/>
        <v>2.6657299579925858E-3</v>
      </c>
      <c r="AA90" s="18">
        <f t="shared" si="8"/>
        <v>96.710845141048566</v>
      </c>
      <c r="AB90" t="str">
        <f t="shared" si="9"/>
        <v>Survive</v>
      </c>
      <c r="AC90" s="2" t="s">
        <v>1</v>
      </c>
    </row>
    <row r="91" spans="1:29" x14ac:dyDescent="0.3">
      <c r="A91" s="1" t="s">
        <v>1236</v>
      </c>
      <c r="B91" s="1" t="s">
        <v>13</v>
      </c>
      <c r="C91" s="1" t="s">
        <v>1242</v>
      </c>
      <c r="D91" s="1" t="s">
        <v>1244</v>
      </c>
      <c r="E91" s="1" t="s">
        <v>1246</v>
      </c>
      <c r="F91" s="1" t="s">
        <v>1228</v>
      </c>
      <c r="G91" t="s">
        <v>1253</v>
      </c>
      <c r="H91">
        <f>INDEX(Cond_Probability!$A$6:$H$60,MATCH('Model 1_Train'!A91,Cond_Probability!$A$6:$A$60,0),7)</f>
        <v>0.67572463768115942</v>
      </c>
      <c r="I91">
        <f>INDEX(Cond_Probability!$A$6:$H$60,MATCH('Model 1_Train'!B91,Cond_Probability!$A$6:$A$60,0),7)</f>
        <v>0.85117967332123412</v>
      </c>
      <c r="J91">
        <f>INDEX(Cond_Probability!$A$6:$H$60,MATCH('Model 1_Train'!C91,Cond_Probability!$A$6:$A$60,0),7)</f>
        <v>0.51356238698010848</v>
      </c>
      <c r="K91">
        <f>INDEX(Cond_Probability!$A$6:$H$60,MATCH('Model 1_Train'!D91,Cond_Probability!$A$6:$A$60,0),7)</f>
        <v>0.72413793103448276</v>
      </c>
      <c r="L91">
        <f>INDEX(Cond_Probability!$A$6:$H$60,MATCH('Model 1_Train'!E91,Cond_Probability!$A$6:$A$60,0),7)</f>
        <v>0.80943738656987296</v>
      </c>
      <c r="M91">
        <f>INDEX(Cond_Probability!$A$6:$H$60,MATCH('Model 1_Train'!F91,Cond_Probability!$A$6:$A$60,0),7)</f>
        <v>0.4891304347826087</v>
      </c>
      <c r="N91">
        <f>INDEX(Cond_Probability!$A$6:$H$60,MATCH('Model 1_Train'!G91,Cond_Probability!$A$6:$A$60,0),7)</f>
        <v>0.77396021699819173</v>
      </c>
      <c r="O91">
        <f>Cond_Probability!$C$2</f>
        <v>0.61616161616161613</v>
      </c>
      <c r="P91" s="18">
        <f t="shared" si="5"/>
        <v>4.038561752409902E-2</v>
      </c>
      <c r="Q91" s="18">
        <f t="shared" si="6"/>
        <v>96.975714257681219</v>
      </c>
      <c r="R91">
        <f>INDEX(Cond_Probability!$A$6:$H$60,MATCH('Model 1_Train'!A91,Cond_Probability!$A$6:$A$60,0),8)</f>
        <v>0.34782608695652173</v>
      </c>
      <c r="S91">
        <f>INDEX(Cond_Probability!$A$6:$H$60,MATCH('Model 1_Train'!B91,Cond_Probability!$A$6:$A$60,0),8)</f>
        <v>0.31976744186046513</v>
      </c>
      <c r="T91">
        <f>INDEX(Cond_Probability!$A$6:$H$60,MATCH('Model 1_Train'!C91,Cond_Probability!$A$6:$A$60,0),8)</f>
        <v>0.56936416184971095</v>
      </c>
      <c r="U91">
        <f>INDEX(Cond_Probability!$A$6:$H$60,MATCH('Model 1_Train'!D91,Cond_Probability!$A$6:$A$60,0),8)</f>
        <v>0.61337209302325579</v>
      </c>
      <c r="V91">
        <f>INDEX(Cond_Probability!$A$6:$H$60,MATCH('Model 1_Train'!E91,Cond_Probability!$A$6:$A$60,0),8)</f>
        <v>0.68023255813953487</v>
      </c>
      <c r="W91">
        <f>INDEX(Cond_Probability!$A$6:$H$60,MATCH('Model 1_Train'!F91,Cond_Probability!$A$6:$A$60,0),8)</f>
        <v>0.19710144927536233</v>
      </c>
      <c r="X91">
        <f>INDEX(Cond_Probability!$A$6:$H$60,MATCH('Model 1_Train'!G91,Cond_Probability!$A$6:$A$60,0),8)</f>
        <v>0.63005780346820806</v>
      </c>
      <c r="Y91">
        <f>Cond_Probability!$C$3</f>
        <v>0.38383838383838381</v>
      </c>
      <c r="Z91" s="18">
        <f t="shared" si="7"/>
        <v>1.2594663334815088E-3</v>
      </c>
      <c r="AA91" s="18">
        <f t="shared" si="8"/>
        <v>3.0242857423187814</v>
      </c>
      <c r="AB91" t="str">
        <f t="shared" si="9"/>
        <v>Won't Survive</v>
      </c>
      <c r="AC91" s="2" t="s">
        <v>1230</v>
      </c>
    </row>
    <row r="92" spans="1:29" x14ac:dyDescent="0.3">
      <c r="A92" s="1" t="s">
        <v>1236</v>
      </c>
      <c r="B92" s="1" t="s">
        <v>13</v>
      </c>
      <c r="C92" s="1" t="s">
        <v>1242</v>
      </c>
      <c r="D92" s="1" t="s">
        <v>1244</v>
      </c>
      <c r="E92" s="1" t="s">
        <v>1246</v>
      </c>
      <c r="F92" s="1" t="s">
        <v>1228</v>
      </c>
      <c r="G92" t="s">
        <v>1253</v>
      </c>
      <c r="H92">
        <f>INDEX(Cond_Probability!$A$6:$H$60,MATCH('Model 1_Train'!A92,Cond_Probability!$A$6:$A$60,0),7)</f>
        <v>0.67572463768115942</v>
      </c>
      <c r="I92">
        <f>INDEX(Cond_Probability!$A$6:$H$60,MATCH('Model 1_Train'!B92,Cond_Probability!$A$6:$A$60,0),7)</f>
        <v>0.85117967332123412</v>
      </c>
      <c r="J92">
        <f>INDEX(Cond_Probability!$A$6:$H$60,MATCH('Model 1_Train'!C92,Cond_Probability!$A$6:$A$60,0),7)</f>
        <v>0.51356238698010848</v>
      </c>
      <c r="K92">
        <f>INDEX(Cond_Probability!$A$6:$H$60,MATCH('Model 1_Train'!D92,Cond_Probability!$A$6:$A$60,0),7)</f>
        <v>0.72413793103448276</v>
      </c>
      <c r="L92">
        <f>INDEX(Cond_Probability!$A$6:$H$60,MATCH('Model 1_Train'!E92,Cond_Probability!$A$6:$A$60,0),7)</f>
        <v>0.80943738656987296</v>
      </c>
      <c r="M92">
        <f>INDEX(Cond_Probability!$A$6:$H$60,MATCH('Model 1_Train'!F92,Cond_Probability!$A$6:$A$60,0),7)</f>
        <v>0.4891304347826087</v>
      </c>
      <c r="N92">
        <f>INDEX(Cond_Probability!$A$6:$H$60,MATCH('Model 1_Train'!G92,Cond_Probability!$A$6:$A$60,0),7)</f>
        <v>0.77396021699819173</v>
      </c>
      <c r="O92">
        <f>Cond_Probability!$C$2</f>
        <v>0.61616161616161613</v>
      </c>
      <c r="P92" s="18">
        <f t="shared" si="5"/>
        <v>4.038561752409902E-2</v>
      </c>
      <c r="Q92" s="18">
        <f t="shared" si="6"/>
        <v>96.975714257681219</v>
      </c>
      <c r="R92">
        <f>INDEX(Cond_Probability!$A$6:$H$60,MATCH('Model 1_Train'!A92,Cond_Probability!$A$6:$A$60,0),8)</f>
        <v>0.34782608695652173</v>
      </c>
      <c r="S92">
        <f>INDEX(Cond_Probability!$A$6:$H$60,MATCH('Model 1_Train'!B92,Cond_Probability!$A$6:$A$60,0),8)</f>
        <v>0.31976744186046513</v>
      </c>
      <c r="T92">
        <f>INDEX(Cond_Probability!$A$6:$H$60,MATCH('Model 1_Train'!C92,Cond_Probability!$A$6:$A$60,0),8)</f>
        <v>0.56936416184971095</v>
      </c>
      <c r="U92">
        <f>INDEX(Cond_Probability!$A$6:$H$60,MATCH('Model 1_Train'!D92,Cond_Probability!$A$6:$A$60,0),8)</f>
        <v>0.61337209302325579</v>
      </c>
      <c r="V92">
        <f>INDEX(Cond_Probability!$A$6:$H$60,MATCH('Model 1_Train'!E92,Cond_Probability!$A$6:$A$60,0),8)</f>
        <v>0.68023255813953487</v>
      </c>
      <c r="W92">
        <f>INDEX(Cond_Probability!$A$6:$H$60,MATCH('Model 1_Train'!F92,Cond_Probability!$A$6:$A$60,0),8)</f>
        <v>0.19710144927536233</v>
      </c>
      <c r="X92">
        <f>INDEX(Cond_Probability!$A$6:$H$60,MATCH('Model 1_Train'!G92,Cond_Probability!$A$6:$A$60,0),8)</f>
        <v>0.63005780346820806</v>
      </c>
      <c r="Y92">
        <f>Cond_Probability!$C$3</f>
        <v>0.38383838383838381</v>
      </c>
      <c r="Z92" s="18">
        <f t="shared" si="7"/>
        <v>1.2594663334815088E-3</v>
      </c>
      <c r="AA92" s="18">
        <f t="shared" si="8"/>
        <v>3.0242857423187814</v>
      </c>
      <c r="AB92" t="str">
        <f t="shared" si="9"/>
        <v>Won't Survive</v>
      </c>
      <c r="AC92" s="2" t="s">
        <v>1230</v>
      </c>
    </row>
    <row r="93" spans="1:29" x14ac:dyDescent="0.3">
      <c r="A93" s="1" t="s">
        <v>1236</v>
      </c>
      <c r="B93" s="1" t="s">
        <v>13</v>
      </c>
      <c r="C93" s="1" t="s">
        <v>1242</v>
      </c>
      <c r="D93" s="1" t="s">
        <v>1244</v>
      </c>
      <c r="E93" s="1" t="s">
        <v>1246</v>
      </c>
      <c r="F93" s="1" t="s">
        <v>1228</v>
      </c>
      <c r="G93" t="s">
        <v>1253</v>
      </c>
      <c r="H93">
        <f>INDEX(Cond_Probability!$A$6:$H$60,MATCH('Model 1_Train'!A93,Cond_Probability!$A$6:$A$60,0),7)</f>
        <v>0.67572463768115942</v>
      </c>
      <c r="I93">
        <f>INDEX(Cond_Probability!$A$6:$H$60,MATCH('Model 1_Train'!B93,Cond_Probability!$A$6:$A$60,0),7)</f>
        <v>0.85117967332123412</v>
      </c>
      <c r="J93">
        <f>INDEX(Cond_Probability!$A$6:$H$60,MATCH('Model 1_Train'!C93,Cond_Probability!$A$6:$A$60,0),7)</f>
        <v>0.51356238698010848</v>
      </c>
      <c r="K93">
        <f>INDEX(Cond_Probability!$A$6:$H$60,MATCH('Model 1_Train'!D93,Cond_Probability!$A$6:$A$60,0),7)</f>
        <v>0.72413793103448276</v>
      </c>
      <c r="L93">
        <f>INDEX(Cond_Probability!$A$6:$H$60,MATCH('Model 1_Train'!E93,Cond_Probability!$A$6:$A$60,0),7)</f>
        <v>0.80943738656987296</v>
      </c>
      <c r="M93">
        <f>INDEX(Cond_Probability!$A$6:$H$60,MATCH('Model 1_Train'!F93,Cond_Probability!$A$6:$A$60,0),7)</f>
        <v>0.4891304347826087</v>
      </c>
      <c r="N93">
        <f>INDEX(Cond_Probability!$A$6:$H$60,MATCH('Model 1_Train'!G93,Cond_Probability!$A$6:$A$60,0),7)</f>
        <v>0.77396021699819173</v>
      </c>
      <c r="O93">
        <f>Cond_Probability!$C$2</f>
        <v>0.61616161616161613</v>
      </c>
      <c r="P93" s="18">
        <f t="shared" si="5"/>
        <v>4.038561752409902E-2</v>
      </c>
      <c r="Q93" s="18">
        <f t="shared" si="6"/>
        <v>96.975714257681219</v>
      </c>
      <c r="R93">
        <f>INDEX(Cond_Probability!$A$6:$H$60,MATCH('Model 1_Train'!A93,Cond_Probability!$A$6:$A$60,0),8)</f>
        <v>0.34782608695652173</v>
      </c>
      <c r="S93">
        <f>INDEX(Cond_Probability!$A$6:$H$60,MATCH('Model 1_Train'!B93,Cond_Probability!$A$6:$A$60,0),8)</f>
        <v>0.31976744186046513</v>
      </c>
      <c r="T93">
        <f>INDEX(Cond_Probability!$A$6:$H$60,MATCH('Model 1_Train'!C93,Cond_Probability!$A$6:$A$60,0),8)</f>
        <v>0.56936416184971095</v>
      </c>
      <c r="U93">
        <f>INDEX(Cond_Probability!$A$6:$H$60,MATCH('Model 1_Train'!D93,Cond_Probability!$A$6:$A$60,0),8)</f>
        <v>0.61337209302325579</v>
      </c>
      <c r="V93">
        <f>INDEX(Cond_Probability!$A$6:$H$60,MATCH('Model 1_Train'!E93,Cond_Probability!$A$6:$A$60,0),8)</f>
        <v>0.68023255813953487</v>
      </c>
      <c r="W93">
        <f>INDEX(Cond_Probability!$A$6:$H$60,MATCH('Model 1_Train'!F93,Cond_Probability!$A$6:$A$60,0),8)</f>
        <v>0.19710144927536233</v>
      </c>
      <c r="X93">
        <f>INDEX(Cond_Probability!$A$6:$H$60,MATCH('Model 1_Train'!G93,Cond_Probability!$A$6:$A$60,0),8)</f>
        <v>0.63005780346820806</v>
      </c>
      <c r="Y93">
        <f>Cond_Probability!$C$3</f>
        <v>0.38383838383838381</v>
      </c>
      <c r="Z93" s="18">
        <f t="shared" si="7"/>
        <v>1.2594663334815088E-3</v>
      </c>
      <c r="AA93" s="18">
        <f t="shared" si="8"/>
        <v>3.0242857423187814</v>
      </c>
      <c r="AB93" t="str">
        <f t="shared" si="9"/>
        <v>Won't Survive</v>
      </c>
      <c r="AC93" s="2" t="s">
        <v>1230</v>
      </c>
    </row>
    <row r="94" spans="1:29" x14ac:dyDescent="0.3">
      <c r="A94" s="1" t="s">
        <v>1234</v>
      </c>
      <c r="B94" s="1" t="s">
        <v>13</v>
      </c>
      <c r="C94" s="1" t="s">
        <v>1240</v>
      </c>
      <c r="D94" s="1" t="s">
        <v>1243</v>
      </c>
      <c r="E94" s="1" t="s">
        <v>1246</v>
      </c>
      <c r="F94" s="1" t="s">
        <v>1248</v>
      </c>
      <c r="G94" t="s">
        <v>1253</v>
      </c>
      <c r="H94">
        <f>INDEX(Cond_Probability!$A$6:$H$60,MATCH('Model 1_Train'!A94,Cond_Probability!$A$6:$A$60,0),7)</f>
        <v>0.14673913043478262</v>
      </c>
      <c r="I94">
        <f>INDEX(Cond_Probability!$A$6:$H$60,MATCH('Model 1_Train'!B94,Cond_Probability!$A$6:$A$60,0),7)</f>
        <v>0.85117967332123412</v>
      </c>
      <c r="J94">
        <f>INDEX(Cond_Probability!$A$6:$H$60,MATCH('Model 1_Train'!C94,Cond_Probability!$A$6:$A$60,0),7)</f>
        <v>0.17179023508137431</v>
      </c>
      <c r="K94">
        <f>INDEX(Cond_Probability!$A$6:$H$60,MATCH('Model 1_Train'!D94,Cond_Probability!$A$6:$A$60,0),7)</f>
        <v>0.27586206896551724</v>
      </c>
      <c r="L94">
        <f>INDEX(Cond_Probability!$A$6:$H$60,MATCH('Model 1_Train'!E94,Cond_Probability!$A$6:$A$60,0),7)</f>
        <v>0.80943738656987296</v>
      </c>
      <c r="M94">
        <f>INDEX(Cond_Probability!$A$6:$H$60,MATCH('Model 1_Train'!F94,Cond_Probability!$A$6:$A$60,0),7)</f>
        <v>0.32246376811594202</v>
      </c>
      <c r="N94">
        <f>INDEX(Cond_Probability!$A$6:$H$60,MATCH('Model 1_Train'!G94,Cond_Probability!$A$6:$A$60,0),7)</f>
        <v>0.77396021699819173</v>
      </c>
      <c r="O94">
        <f>Cond_Probability!$C$2</f>
        <v>0.61616161616161613</v>
      </c>
      <c r="P94" s="18">
        <f t="shared" si="5"/>
        <v>7.3677538942234035E-4</v>
      </c>
      <c r="Q94" s="18">
        <f t="shared" si="6"/>
        <v>44.466407324521711</v>
      </c>
      <c r="R94">
        <f>INDEX(Cond_Probability!$A$6:$H$60,MATCH('Model 1_Train'!A94,Cond_Probability!$A$6:$A$60,0),8)</f>
        <v>0.39710144927536234</v>
      </c>
      <c r="S94">
        <f>INDEX(Cond_Probability!$A$6:$H$60,MATCH('Model 1_Train'!B94,Cond_Probability!$A$6:$A$60,0),8)</f>
        <v>0.31976744186046513</v>
      </c>
      <c r="T94">
        <f>INDEX(Cond_Probability!$A$6:$H$60,MATCH('Model 1_Train'!C94,Cond_Probability!$A$6:$A$60,0),8)</f>
        <v>0.19653179190751446</v>
      </c>
      <c r="U94">
        <f>INDEX(Cond_Probability!$A$6:$H$60,MATCH('Model 1_Train'!D94,Cond_Probability!$A$6:$A$60,0),8)</f>
        <v>0.38662790697674421</v>
      </c>
      <c r="V94">
        <f>INDEX(Cond_Probability!$A$6:$H$60,MATCH('Model 1_Train'!E94,Cond_Probability!$A$6:$A$60,0),8)</f>
        <v>0.68023255813953487</v>
      </c>
      <c r="W94">
        <f>INDEX(Cond_Probability!$A$6:$H$60,MATCH('Model 1_Train'!F94,Cond_Probability!$A$6:$A$60,0),8)</f>
        <v>0.57971014492753625</v>
      </c>
      <c r="X94">
        <f>INDEX(Cond_Probability!$A$6:$H$60,MATCH('Model 1_Train'!G94,Cond_Probability!$A$6:$A$60,0),8)</f>
        <v>0.63005780346820806</v>
      </c>
      <c r="Y94">
        <f>Cond_Probability!$C$3</f>
        <v>0.38383838383838381</v>
      </c>
      <c r="Z94" s="18">
        <f t="shared" si="7"/>
        <v>9.2015044235277095E-4</v>
      </c>
      <c r="AA94" s="18">
        <f t="shared" si="8"/>
        <v>55.533592675478289</v>
      </c>
      <c r="AB94" t="str">
        <f t="shared" si="9"/>
        <v>Survive</v>
      </c>
      <c r="AC94" s="2" t="s">
        <v>1230</v>
      </c>
    </row>
    <row r="95" spans="1:29" x14ac:dyDescent="0.3">
      <c r="A95" s="1" t="s">
        <v>1236</v>
      </c>
      <c r="B95" s="1" t="s">
        <v>13</v>
      </c>
      <c r="C95" s="1" t="s">
        <v>1242</v>
      </c>
      <c r="D95" s="1" t="s">
        <v>1243</v>
      </c>
      <c r="E95" s="1" t="s">
        <v>1245</v>
      </c>
      <c r="F95" s="1" t="s">
        <v>1248</v>
      </c>
      <c r="G95" t="s">
        <v>1253</v>
      </c>
      <c r="H95">
        <f>INDEX(Cond_Probability!$A$6:$H$60,MATCH('Model 1_Train'!A95,Cond_Probability!$A$6:$A$60,0),7)</f>
        <v>0.67572463768115942</v>
      </c>
      <c r="I95">
        <f>INDEX(Cond_Probability!$A$6:$H$60,MATCH('Model 1_Train'!B95,Cond_Probability!$A$6:$A$60,0),7)</f>
        <v>0.85117967332123412</v>
      </c>
      <c r="J95">
        <f>INDEX(Cond_Probability!$A$6:$H$60,MATCH('Model 1_Train'!C95,Cond_Probability!$A$6:$A$60,0),7)</f>
        <v>0.51356238698010848</v>
      </c>
      <c r="K95">
        <f>INDEX(Cond_Probability!$A$6:$H$60,MATCH('Model 1_Train'!D95,Cond_Probability!$A$6:$A$60,0),7)</f>
        <v>0.27586206896551724</v>
      </c>
      <c r="L95">
        <f>INDEX(Cond_Probability!$A$6:$H$60,MATCH('Model 1_Train'!E95,Cond_Probability!$A$6:$A$60,0),7)</f>
        <v>0.19056261343012704</v>
      </c>
      <c r="M95">
        <f>INDEX(Cond_Probability!$A$6:$H$60,MATCH('Model 1_Train'!F95,Cond_Probability!$A$6:$A$60,0),7)</f>
        <v>0.32246376811594202</v>
      </c>
      <c r="N95">
        <f>INDEX(Cond_Probability!$A$6:$H$60,MATCH('Model 1_Train'!G95,Cond_Probability!$A$6:$A$60,0),7)</f>
        <v>0.77396021699819173</v>
      </c>
      <c r="O95">
        <f>Cond_Probability!$C$2</f>
        <v>0.61616161616161613</v>
      </c>
      <c r="P95" s="18">
        <f t="shared" si="5"/>
        <v>2.3878558110910558E-3</v>
      </c>
      <c r="Q95" s="18">
        <f t="shared" si="6"/>
        <v>68.508665327057756</v>
      </c>
      <c r="R95">
        <f>INDEX(Cond_Probability!$A$6:$H$60,MATCH('Model 1_Train'!A95,Cond_Probability!$A$6:$A$60,0),8)</f>
        <v>0.34782608695652173</v>
      </c>
      <c r="S95">
        <f>INDEX(Cond_Probability!$A$6:$H$60,MATCH('Model 1_Train'!B95,Cond_Probability!$A$6:$A$60,0),8)</f>
        <v>0.31976744186046513</v>
      </c>
      <c r="T95">
        <f>INDEX(Cond_Probability!$A$6:$H$60,MATCH('Model 1_Train'!C95,Cond_Probability!$A$6:$A$60,0),8)</f>
        <v>0.56936416184971095</v>
      </c>
      <c r="U95">
        <f>INDEX(Cond_Probability!$A$6:$H$60,MATCH('Model 1_Train'!D95,Cond_Probability!$A$6:$A$60,0),8)</f>
        <v>0.38662790697674421</v>
      </c>
      <c r="V95">
        <f>INDEX(Cond_Probability!$A$6:$H$60,MATCH('Model 1_Train'!E95,Cond_Probability!$A$6:$A$60,0),8)</f>
        <v>0.31976744186046513</v>
      </c>
      <c r="W95">
        <f>INDEX(Cond_Probability!$A$6:$H$60,MATCH('Model 1_Train'!F95,Cond_Probability!$A$6:$A$60,0),8)</f>
        <v>0.57971014492753625</v>
      </c>
      <c r="X95">
        <f>INDEX(Cond_Probability!$A$6:$H$60,MATCH('Model 1_Train'!G95,Cond_Probability!$A$6:$A$60,0),8)</f>
        <v>0.63005780346820806</v>
      </c>
      <c r="Y95">
        <f>Cond_Probability!$C$3</f>
        <v>0.38383838383838381</v>
      </c>
      <c r="Z95" s="18">
        <f t="shared" si="7"/>
        <v>1.0976241638749184E-3</v>
      </c>
      <c r="AA95" s="18">
        <f t="shared" si="8"/>
        <v>31.491334672942244</v>
      </c>
      <c r="AB95" t="str">
        <f t="shared" si="9"/>
        <v>Won't Survive</v>
      </c>
      <c r="AC95" s="2" t="s">
        <v>1230</v>
      </c>
    </row>
    <row r="96" spans="1:29" x14ac:dyDescent="0.3">
      <c r="A96" s="1" t="s">
        <v>1236</v>
      </c>
      <c r="B96" s="1" t="s">
        <v>13</v>
      </c>
      <c r="C96" s="1" t="s">
        <v>1239</v>
      </c>
      <c r="D96" s="1" t="s">
        <v>1244</v>
      </c>
      <c r="E96" s="1" t="s">
        <v>1246</v>
      </c>
      <c r="F96" s="1" t="s">
        <v>1228</v>
      </c>
      <c r="G96" t="s">
        <v>1253</v>
      </c>
      <c r="H96">
        <f>INDEX(Cond_Probability!$A$6:$H$60,MATCH('Model 1_Train'!A96,Cond_Probability!$A$6:$A$60,0),7)</f>
        <v>0.67572463768115942</v>
      </c>
      <c r="I96">
        <f>INDEX(Cond_Probability!$A$6:$H$60,MATCH('Model 1_Train'!B96,Cond_Probability!$A$6:$A$60,0),7)</f>
        <v>0.85117967332123412</v>
      </c>
      <c r="J96">
        <f>INDEX(Cond_Probability!$A$6:$H$60,MATCH('Model 1_Train'!C96,Cond_Probability!$A$6:$A$60,0),7)</f>
        <v>8.6799276672694395E-2</v>
      </c>
      <c r="K96">
        <f>INDEX(Cond_Probability!$A$6:$H$60,MATCH('Model 1_Train'!D96,Cond_Probability!$A$6:$A$60,0),7)</f>
        <v>0.72413793103448276</v>
      </c>
      <c r="L96">
        <f>INDEX(Cond_Probability!$A$6:$H$60,MATCH('Model 1_Train'!E96,Cond_Probability!$A$6:$A$60,0),7)</f>
        <v>0.80943738656987296</v>
      </c>
      <c r="M96">
        <f>INDEX(Cond_Probability!$A$6:$H$60,MATCH('Model 1_Train'!F96,Cond_Probability!$A$6:$A$60,0),7)</f>
        <v>0.4891304347826087</v>
      </c>
      <c r="N96">
        <f>INDEX(Cond_Probability!$A$6:$H$60,MATCH('Model 1_Train'!G96,Cond_Probability!$A$6:$A$60,0),7)</f>
        <v>0.77396021699819173</v>
      </c>
      <c r="O96">
        <f>Cond_Probability!$C$2</f>
        <v>0.61616161616161613</v>
      </c>
      <c r="P96" s="18">
        <f t="shared" si="5"/>
        <v>6.8257381730871579E-3</v>
      </c>
      <c r="Q96" s="18">
        <f t="shared" si="6"/>
        <v>97.44444157613691</v>
      </c>
      <c r="R96">
        <f>INDEX(Cond_Probability!$A$6:$H$60,MATCH('Model 1_Train'!A96,Cond_Probability!$A$6:$A$60,0),8)</f>
        <v>0.34782608695652173</v>
      </c>
      <c r="S96">
        <f>INDEX(Cond_Probability!$A$6:$H$60,MATCH('Model 1_Train'!B96,Cond_Probability!$A$6:$A$60,0),8)</f>
        <v>0.31976744186046513</v>
      </c>
      <c r="T96">
        <f>INDEX(Cond_Probability!$A$6:$H$60,MATCH('Model 1_Train'!C96,Cond_Probability!$A$6:$A$60,0),8)</f>
        <v>8.0924855491329481E-2</v>
      </c>
      <c r="U96">
        <f>INDEX(Cond_Probability!$A$6:$H$60,MATCH('Model 1_Train'!D96,Cond_Probability!$A$6:$A$60,0),8)</f>
        <v>0.61337209302325579</v>
      </c>
      <c r="V96">
        <f>INDEX(Cond_Probability!$A$6:$H$60,MATCH('Model 1_Train'!E96,Cond_Probability!$A$6:$A$60,0),8)</f>
        <v>0.68023255813953487</v>
      </c>
      <c r="W96">
        <f>INDEX(Cond_Probability!$A$6:$H$60,MATCH('Model 1_Train'!F96,Cond_Probability!$A$6:$A$60,0),8)</f>
        <v>0.19710144927536233</v>
      </c>
      <c r="X96">
        <f>INDEX(Cond_Probability!$A$6:$H$60,MATCH('Model 1_Train'!G96,Cond_Probability!$A$6:$A$60,0),8)</f>
        <v>0.63005780346820806</v>
      </c>
      <c r="Y96">
        <f>Cond_Probability!$C$3</f>
        <v>0.38383838383838381</v>
      </c>
      <c r="Z96" s="18">
        <f t="shared" si="7"/>
        <v>1.7901044333747332E-4</v>
      </c>
      <c r="AA96" s="18">
        <f t="shared" si="8"/>
        <v>2.55555842386309</v>
      </c>
      <c r="AB96" t="str">
        <f t="shared" si="9"/>
        <v>Won't Survive</v>
      </c>
      <c r="AC96" s="2" t="s">
        <v>1230</v>
      </c>
    </row>
    <row r="97" spans="1:29" x14ac:dyDescent="0.3">
      <c r="A97" s="1" t="s">
        <v>1236</v>
      </c>
      <c r="B97" s="1" t="s">
        <v>13</v>
      </c>
      <c r="C97" s="1" t="s">
        <v>1241</v>
      </c>
      <c r="D97" s="1" t="s">
        <v>1244</v>
      </c>
      <c r="E97" s="1" t="s">
        <v>1246</v>
      </c>
      <c r="F97" s="1" t="s">
        <v>1228</v>
      </c>
      <c r="G97" t="s">
        <v>1253</v>
      </c>
      <c r="H97">
        <f>INDEX(Cond_Probability!$A$6:$H$60,MATCH('Model 1_Train'!A97,Cond_Probability!$A$6:$A$60,0),7)</f>
        <v>0.67572463768115942</v>
      </c>
      <c r="I97">
        <f>INDEX(Cond_Probability!$A$6:$H$60,MATCH('Model 1_Train'!B97,Cond_Probability!$A$6:$A$60,0),7)</f>
        <v>0.85117967332123412</v>
      </c>
      <c r="J97">
        <f>INDEX(Cond_Probability!$A$6:$H$60,MATCH('Model 1_Train'!C97,Cond_Probability!$A$6:$A$60,0),7)</f>
        <v>0.22784810126582278</v>
      </c>
      <c r="K97">
        <f>INDEX(Cond_Probability!$A$6:$H$60,MATCH('Model 1_Train'!D97,Cond_Probability!$A$6:$A$60,0),7)</f>
        <v>0.72413793103448276</v>
      </c>
      <c r="L97">
        <f>INDEX(Cond_Probability!$A$6:$H$60,MATCH('Model 1_Train'!E97,Cond_Probability!$A$6:$A$60,0),7)</f>
        <v>0.80943738656987296</v>
      </c>
      <c r="M97">
        <f>INDEX(Cond_Probability!$A$6:$H$60,MATCH('Model 1_Train'!F97,Cond_Probability!$A$6:$A$60,0),7)</f>
        <v>0.4891304347826087</v>
      </c>
      <c r="N97">
        <f>INDEX(Cond_Probability!$A$6:$H$60,MATCH('Model 1_Train'!G97,Cond_Probability!$A$6:$A$60,0),7)</f>
        <v>0.77396021699819173</v>
      </c>
      <c r="O97">
        <f>Cond_Probability!$C$2</f>
        <v>0.61616161616161613</v>
      </c>
      <c r="P97" s="18">
        <f t="shared" si="5"/>
        <v>1.7917562704353792E-2</v>
      </c>
      <c r="Q97" s="18">
        <f t="shared" si="6"/>
        <v>98.143987183013053</v>
      </c>
      <c r="R97">
        <f>INDEX(Cond_Probability!$A$6:$H$60,MATCH('Model 1_Train'!A97,Cond_Probability!$A$6:$A$60,0),8)</f>
        <v>0.34782608695652173</v>
      </c>
      <c r="S97">
        <f>INDEX(Cond_Probability!$A$6:$H$60,MATCH('Model 1_Train'!B97,Cond_Probability!$A$6:$A$60,0),8)</f>
        <v>0.31976744186046513</v>
      </c>
      <c r="T97">
        <f>INDEX(Cond_Probability!$A$6:$H$60,MATCH('Model 1_Train'!C97,Cond_Probability!$A$6:$A$60,0),8)</f>
        <v>0.15317919075144509</v>
      </c>
      <c r="U97">
        <f>INDEX(Cond_Probability!$A$6:$H$60,MATCH('Model 1_Train'!D97,Cond_Probability!$A$6:$A$60,0),8)</f>
        <v>0.61337209302325579</v>
      </c>
      <c r="V97">
        <f>INDEX(Cond_Probability!$A$6:$H$60,MATCH('Model 1_Train'!E97,Cond_Probability!$A$6:$A$60,0),8)</f>
        <v>0.68023255813953487</v>
      </c>
      <c r="W97">
        <f>INDEX(Cond_Probability!$A$6:$H$60,MATCH('Model 1_Train'!F97,Cond_Probability!$A$6:$A$60,0),8)</f>
        <v>0.19710144927536233</v>
      </c>
      <c r="X97">
        <f>INDEX(Cond_Probability!$A$6:$H$60,MATCH('Model 1_Train'!G97,Cond_Probability!$A$6:$A$60,0),8)</f>
        <v>0.63005780346820806</v>
      </c>
      <c r="Y97">
        <f>Cond_Probability!$C$3</f>
        <v>0.38383838383838381</v>
      </c>
      <c r="Z97" s="18">
        <f t="shared" si="7"/>
        <v>3.3884119631736025E-4</v>
      </c>
      <c r="AA97" s="18">
        <f t="shared" si="8"/>
        <v>1.8560128169869472</v>
      </c>
      <c r="AB97" t="str">
        <f t="shared" si="9"/>
        <v>Won't Survive</v>
      </c>
      <c r="AC97" s="2" t="s">
        <v>1230</v>
      </c>
    </row>
    <row r="98" spans="1:29" x14ac:dyDescent="0.3">
      <c r="A98" s="1" t="s">
        <v>1234</v>
      </c>
      <c r="B98" s="1" t="s">
        <v>13</v>
      </c>
      <c r="C98" s="1" t="s">
        <v>1239</v>
      </c>
      <c r="D98" s="1" t="s">
        <v>1244</v>
      </c>
      <c r="E98" s="1" t="s">
        <v>1246</v>
      </c>
      <c r="F98" s="1" t="s">
        <v>1248</v>
      </c>
      <c r="G98" t="s">
        <v>1251</v>
      </c>
      <c r="H98">
        <f>INDEX(Cond_Probability!$A$6:$H$60,MATCH('Model 1_Train'!A98,Cond_Probability!$A$6:$A$60,0),7)</f>
        <v>0.14673913043478262</v>
      </c>
      <c r="I98">
        <f>INDEX(Cond_Probability!$A$6:$H$60,MATCH('Model 1_Train'!B98,Cond_Probability!$A$6:$A$60,0),7)</f>
        <v>0.85117967332123412</v>
      </c>
      <c r="J98">
        <f>INDEX(Cond_Probability!$A$6:$H$60,MATCH('Model 1_Train'!C98,Cond_Probability!$A$6:$A$60,0),7)</f>
        <v>8.6799276672694395E-2</v>
      </c>
      <c r="K98">
        <f>INDEX(Cond_Probability!$A$6:$H$60,MATCH('Model 1_Train'!D98,Cond_Probability!$A$6:$A$60,0),7)</f>
        <v>0.72413793103448276</v>
      </c>
      <c r="L98">
        <f>INDEX(Cond_Probability!$A$6:$H$60,MATCH('Model 1_Train'!E98,Cond_Probability!$A$6:$A$60,0),7)</f>
        <v>0.80943738656987296</v>
      </c>
      <c r="M98">
        <f>INDEX(Cond_Probability!$A$6:$H$60,MATCH('Model 1_Train'!F98,Cond_Probability!$A$6:$A$60,0),7)</f>
        <v>0.32246376811594202</v>
      </c>
      <c r="N98">
        <f>INDEX(Cond_Probability!$A$6:$H$60,MATCH('Model 1_Train'!G98,Cond_Probability!$A$6:$A$60,0),7)</f>
        <v>0.13743218806509946</v>
      </c>
      <c r="O98">
        <f>Cond_Probability!$C$2</f>
        <v>0.61616161616161613</v>
      </c>
      <c r="P98" s="18">
        <f t="shared" si="5"/>
        <v>1.7352093283591564E-4</v>
      </c>
      <c r="Q98" s="18">
        <f t="shared" si="6"/>
        <v>40.101337977394167</v>
      </c>
      <c r="R98">
        <f>INDEX(Cond_Probability!$A$6:$H$60,MATCH('Model 1_Train'!A98,Cond_Probability!$A$6:$A$60,0),8)</f>
        <v>0.39710144927536234</v>
      </c>
      <c r="S98">
        <f>INDEX(Cond_Probability!$A$6:$H$60,MATCH('Model 1_Train'!B98,Cond_Probability!$A$6:$A$60,0),8)</f>
        <v>0.31976744186046513</v>
      </c>
      <c r="T98">
        <f>INDEX(Cond_Probability!$A$6:$H$60,MATCH('Model 1_Train'!C98,Cond_Probability!$A$6:$A$60,0),8)</f>
        <v>8.0924855491329481E-2</v>
      </c>
      <c r="U98">
        <f>INDEX(Cond_Probability!$A$6:$H$60,MATCH('Model 1_Train'!D98,Cond_Probability!$A$6:$A$60,0),8)</f>
        <v>0.61337209302325579</v>
      </c>
      <c r="V98">
        <f>INDEX(Cond_Probability!$A$6:$H$60,MATCH('Model 1_Train'!E98,Cond_Probability!$A$6:$A$60,0),8)</f>
        <v>0.68023255813953487</v>
      </c>
      <c r="W98">
        <f>INDEX(Cond_Probability!$A$6:$H$60,MATCH('Model 1_Train'!F98,Cond_Probability!$A$6:$A$60,0),8)</f>
        <v>0.57971014492753625</v>
      </c>
      <c r="X98">
        <f>INDEX(Cond_Probability!$A$6:$H$60,MATCH('Model 1_Train'!G98,Cond_Probability!$A$6:$A$60,0),8)</f>
        <v>0.27167630057803466</v>
      </c>
      <c r="Y98">
        <f>Cond_Probability!$C$3</f>
        <v>0.38383838383838381</v>
      </c>
      <c r="Z98" s="18">
        <f t="shared" si="7"/>
        <v>2.5918516024689485E-4</v>
      </c>
      <c r="AA98" s="18">
        <f t="shared" si="8"/>
        <v>59.898662022605833</v>
      </c>
      <c r="AB98" t="str">
        <f t="shared" si="9"/>
        <v>Survive</v>
      </c>
      <c r="AC98" s="2" t="s">
        <v>1230</v>
      </c>
    </row>
    <row r="99" spans="1:29" x14ac:dyDescent="0.3">
      <c r="A99" s="1" t="s">
        <v>1234</v>
      </c>
      <c r="B99" s="1" t="s">
        <v>13</v>
      </c>
      <c r="C99" s="1" t="s">
        <v>1242</v>
      </c>
      <c r="D99" s="1" t="s">
        <v>1244</v>
      </c>
      <c r="E99" s="1" t="s">
        <v>1245</v>
      </c>
      <c r="F99" s="1" t="s">
        <v>1248</v>
      </c>
      <c r="G99" t="s">
        <v>1251</v>
      </c>
      <c r="H99">
        <f>INDEX(Cond_Probability!$A$6:$H$60,MATCH('Model 1_Train'!A99,Cond_Probability!$A$6:$A$60,0),7)</f>
        <v>0.14673913043478262</v>
      </c>
      <c r="I99">
        <f>INDEX(Cond_Probability!$A$6:$H$60,MATCH('Model 1_Train'!B99,Cond_Probability!$A$6:$A$60,0),7)</f>
        <v>0.85117967332123412</v>
      </c>
      <c r="J99">
        <f>INDEX(Cond_Probability!$A$6:$H$60,MATCH('Model 1_Train'!C99,Cond_Probability!$A$6:$A$60,0),7)</f>
        <v>0.51356238698010848</v>
      </c>
      <c r="K99">
        <f>INDEX(Cond_Probability!$A$6:$H$60,MATCH('Model 1_Train'!D99,Cond_Probability!$A$6:$A$60,0),7)</f>
        <v>0.72413793103448276</v>
      </c>
      <c r="L99">
        <f>INDEX(Cond_Probability!$A$6:$H$60,MATCH('Model 1_Train'!E99,Cond_Probability!$A$6:$A$60,0),7)</f>
        <v>0.19056261343012704</v>
      </c>
      <c r="M99">
        <f>INDEX(Cond_Probability!$A$6:$H$60,MATCH('Model 1_Train'!F99,Cond_Probability!$A$6:$A$60,0),7)</f>
        <v>0.32246376811594202</v>
      </c>
      <c r="N99">
        <f>INDEX(Cond_Probability!$A$6:$H$60,MATCH('Model 1_Train'!G99,Cond_Probability!$A$6:$A$60,0),7)</f>
        <v>0.13743218806509946</v>
      </c>
      <c r="O99">
        <f>Cond_Probability!$C$2</f>
        <v>0.61616161616161613</v>
      </c>
      <c r="P99" s="18">
        <f t="shared" si="5"/>
        <v>2.4170376574957989E-4</v>
      </c>
      <c r="Q99" s="18">
        <f t="shared" si="6"/>
        <v>21.994476032984025</v>
      </c>
      <c r="R99">
        <f>INDEX(Cond_Probability!$A$6:$H$60,MATCH('Model 1_Train'!A99,Cond_Probability!$A$6:$A$60,0),8)</f>
        <v>0.39710144927536234</v>
      </c>
      <c r="S99">
        <f>INDEX(Cond_Probability!$A$6:$H$60,MATCH('Model 1_Train'!B99,Cond_Probability!$A$6:$A$60,0),8)</f>
        <v>0.31976744186046513</v>
      </c>
      <c r="T99">
        <f>INDEX(Cond_Probability!$A$6:$H$60,MATCH('Model 1_Train'!C99,Cond_Probability!$A$6:$A$60,0),8)</f>
        <v>0.56936416184971095</v>
      </c>
      <c r="U99">
        <f>INDEX(Cond_Probability!$A$6:$H$60,MATCH('Model 1_Train'!D99,Cond_Probability!$A$6:$A$60,0),8)</f>
        <v>0.61337209302325579</v>
      </c>
      <c r="V99">
        <f>INDEX(Cond_Probability!$A$6:$H$60,MATCH('Model 1_Train'!E99,Cond_Probability!$A$6:$A$60,0),8)</f>
        <v>0.31976744186046513</v>
      </c>
      <c r="W99">
        <f>INDEX(Cond_Probability!$A$6:$H$60,MATCH('Model 1_Train'!F99,Cond_Probability!$A$6:$A$60,0),8)</f>
        <v>0.57971014492753625</v>
      </c>
      <c r="X99">
        <f>INDEX(Cond_Probability!$A$6:$H$60,MATCH('Model 1_Train'!G99,Cond_Probability!$A$6:$A$60,0),8)</f>
        <v>0.27167630057803466</v>
      </c>
      <c r="Y99">
        <f>Cond_Probability!$C$3</f>
        <v>0.38383838383838381</v>
      </c>
      <c r="Z99" s="18">
        <f t="shared" si="7"/>
        <v>8.5722564446737051E-4</v>
      </c>
      <c r="AA99" s="18">
        <f t="shared" si="8"/>
        <v>78.005523967015975</v>
      </c>
      <c r="AB99" t="str">
        <f t="shared" si="9"/>
        <v>Survive</v>
      </c>
      <c r="AC99" s="2" t="s">
        <v>1</v>
      </c>
    </row>
    <row r="100" spans="1:29" x14ac:dyDescent="0.3">
      <c r="A100" s="1" t="s">
        <v>1235</v>
      </c>
      <c r="B100" s="1" t="s">
        <v>17</v>
      </c>
      <c r="C100" s="1" t="s">
        <v>1242</v>
      </c>
      <c r="D100" s="1" t="s">
        <v>1244</v>
      </c>
      <c r="E100" s="1" t="s">
        <v>1245</v>
      </c>
      <c r="F100" s="1" t="s">
        <v>1248</v>
      </c>
      <c r="G100" t="s">
        <v>1253</v>
      </c>
      <c r="H100">
        <f>INDEX(Cond_Probability!$A$6:$H$60,MATCH('Model 1_Train'!A100,Cond_Probability!$A$6:$A$60,0),7)</f>
        <v>0.17753623188405798</v>
      </c>
      <c r="I100">
        <f>INDEX(Cond_Probability!$A$6:$H$60,MATCH('Model 1_Train'!B100,Cond_Probability!$A$6:$A$60,0),7)</f>
        <v>0.14882032667876588</v>
      </c>
      <c r="J100">
        <f>INDEX(Cond_Probability!$A$6:$H$60,MATCH('Model 1_Train'!C100,Cond_Probability!$A$6:$A$60,0),7)</f>
        <v>0.51356238698010848</v>
      </c>
      <c r="K100">
        <f>INDEX(Cond_Probability!$A$6:$H$60,MATCH('Model 1_Train'!D100,Cond_Probability!$A$6:$A$60,0),7)</f>
        <v>0.72413793103448276</v>
      </c>
      <c r="L100">
        <f>INDEX(Cond_Probability!$A$6:$H$60,MATCH('Model 1_Train'!E100,Cond_Probability!$A$6:$A$60,0),7)</f>
        <v>0.19056261343012704</v>
      </c>
      <c r="M100">
        <f>INDEX(Cond_Probability!$A$6:$H$60,MATCH('Model 1_Train'!F100,Cond_Probability!$A$6:$A$60,0),7)</f>
        <v>0.32246376811594202</v>
      </c>
      <c r="N100">
        <f>INDEX(Cond_Probability!$A$6:$H$60,MATCH('Model 1_Train'!G100,Cond_Probability!$A$6:$A$60,0),7)</f>
        <v>0.77396021699819173</v>
      </c>
      <c r="O100">
        <f>Cond_Probability!$C$2</f>
        <v>0.61616161616161613</v>
      </c>
      <c r="P100" s="18">
        <f t="shared" si="5"/>
        <v>2.8793579635560387E-4</v>
      </c>
      <c r="Q100" s="18">
        <f t="shared" si="6"/>
        <v>9.5837021636327879</v>
      </c>
      <c r="R100">
        <f>INDEX(Cond_Probability!$A$6:$H$60,MATCH('Model 1_Train'!A100,Cond_Probability!$A$6:$A$60,0),8)</f>
        <v>0.25507246376811593</v>
      </c>
      <c r="S100">
        <f>INDEX(Cond_Probability!$A$6:$H$60,MATCH('Model 1_Train'!B100,Cond_Probability!$A$6:$A$60,0),8)</f>
        <v>0.68023255813953487</v>
      </c>
      <c r="T100">
        <f>INDEX(Cond_Probability!$A$6:$H$60,MATCH('Model 1_Train'!C100,Cond_Probability!$A$6:$A$60,0),8)</f>
        <v>0.56936416184971095</v>
      </c>
      <c r="U100">
        <f>INDEX(Cond_Probability!$A$6:$H$60,MATCH('Model 1_Train'!D100,Cond_Probability!$A$6:$A$60,0),8)</f>
        <v>0.61337209302325579</v>
      </c>
      <c r="V100">
        <f>INDEX(Cond_Probability!$A$6:$H$60,MATCH('Model 1_Train'!E100,Cond_Probability!$A$6:$A$60,0),8)</f>
        <v>0.31976744186046513</v>
      </c>
      <c r="W100">
        <f>INDEX(Cond_Probability!$A$6:$H$60,MATCH('Model 1_Train'!F100,Cond_Probability!$A$6:$A$60,0),8)</f>
        <v>0.57971014492753625</v>
      </c>
      <c r="X100">
        <f>INDEX(Cond_Probability!$A$6:$H$60,MATCH('Model 1_Train'!G100,Cond_Probability!$A$6:$A$60,0),8)</f>
        <v>0.63005780346820806</v>
      </c>
      <c r="Y100">
        <f>Cond_Probability!$C$3</f>
        <v>0.38383838383838381</v>
      </c>
      <c r="Z100" s="18">
        <f t="shared" si="7"/>
        <v>2.7164960133914894E-3</v>
      </c>
      <c r="AA100" s="18">
        <f t="shared" si="8"/>
        <v>90.416297836367207</v>
      </c>
      <c r="AB100" t="str">
        <f t="shared" si="9"/>
        <v>Survive</v>
      </c>
      <c r="AC100" s="2" t="s">
        <v>1</v>
      </c>
    </row>
    <row r="101" spans="1:29" x14ac:dyDescent="0.3">
      <c r="A101" s="1" t="s">
        <v>1235</v>
      </c>
      <c r="B101" s="1" t="s">
        <v>13</v>
      </c>
      <c r="C101" s="1" t="s">
        <v>1242</v>
      </c>
      <c r="D101" s="1" t="s">
        <v>1243</v>
      </c>
      <c r="E101" s="1" t="s">
        <v>1246</v>
      </c>
      <c r="F101" s="1" t="s">
        <v>1248</v>
      </c>
      <c r="G101" t="s">
        <v>1253</v>
      </c>
      <c r="H101">
        <f>INDEX(Cond_Probability!$A$6:$H$60,MATCH('Model 1_Train'!A101,Cond_Probability!$A$6:$A$60,0),7)</f>
        <v>0.17753623188405798</v>
      </c>
      <c r="I101">
        <f>INDEX(Cond_Probability!$A$6:$H$60,MATCH('Model 1_Train'!B101,Cond_Probability!$A$6:$A$60,0),7)</f>
        <v>0.85117967332123412</v>
      </c>
      <c r="J101">
        <f>INDEX(Cond_Probability!$A$6:$H$60,MATCH('Model 1_Train'!C101,Cond_Probability!$A$6:$A$60,0),7)</f>
        <v>0.51356238698010848</v>
      </c>
      <c r="K101">
        <f>INDEX(Cond_Probability!$A$6:$H$60,MATCH('Model 1_Train'!D101,Cond_Probability!$A$6:$A$60,0),7)</f>
        <v>0.27586206896551724</v>
      </c>
      <c r="L101">
        <f>INDEX(Cond_Probability!$A$6:$H$60,MATCH('Model 1_Train'!E101,Cond_Probability!$A$6:$A$60,0),7)</f>
        <v>0.80943738656987296</v>
      </c>
      <c r="M101">
        <f>INDEX(Cond_Probability!$A$6:$H$60,MATCH('Model 1_Train'!F101,Cond_Probability!$A$6:$A$60,0),7)</f>
        <v>0.32246376811594202</v>
      </c>
      <c r="N101">
        <f>INDEX(Cond_Probability!$A$6:$H$60,MATCH('Model 1_Train'!G101,Cond_Probability!$A$6:$A$60,0),7)</f>
        <v>0.77396021699819173</v>
      </c>
      <c r="O101">
        <f>Cond_Probability!$C$2</f>
        <v>0.61616161616161613</v>
      </c>
      <c r="P101" s="18">
        <f t="shared" si="5"/>
        <v>2.6648385495000103E-3</v>
      </c>
      <c r="Q101" s="18">
        <f t="shared" si="6"/>
        <v>60.880923861869853</v>
      </c>
      <c r="R101">
        <f>INDEX(Cond_Probability!$A$6:$H$60,MATCH('Model 1_Train'!A101,Cond_Probability!$A$6:$A$60,0),8)</f>
        <v>0.25507246376811593</v>
      </c>
      <c r="S101">
        <f>INDEX(Cond_Probability!$A$6:$H$60,MATCH('Model 1_Train'!B101,Cond_Probability!$A$6:$A$60,0),8)</f>
        <v>0.31976744186046513</v>
      </c>
      <c r="T101">
        <f>INDEX(Cond_Probability!$A$6:$H$60,MATCH('Model 1_Train'!C101,Cond_Probability!$A$6:$A$60,0),8)</f>
        <v>0.56936416184971095</v>
      </c>
      <c r="U101">
        <f>INDEX(Cond_Probability!$A$6:$H$60,MATCH('Model 1_Train'!D101,Cond_Probability!$A$6:$A$60,0),8)</f>
        <v>0.38662790697674421</v>
      </c>
      <c r="V101">
        <f>INDEX(Cond_Probability!$A$6:$H$60,MATCH('Model 1_Train'!E101,Cond_Probability!$A$6:$A$60,0),8)</f>
        <v>0.68023255813953487</v>
      </c>
      <c r="W101">
        <f>INDEX(Cond_Probability!$A$6:$H$60,MATCH('Model 1_Train'!F101,Cond_Probability!$A$6:$A$60,0),8)</f>
        <v>0.57971014492753625</v>
      </c>
      <c r="X101">
        <f>INDEX(Cond_Probability!$A$6:$H$60,MATCH('Model 1_Train'!G101,Cond_Probability!$A$6:$A$60,0),8)</f>
        <v>0.63005780346820806</v>
      </c>
      <c r="Y101">
        <f>Cond_Probability!$C$3</f>
        <v>0.38383838383838381</v>
      </c>
      <c r="Z101" s="18">
        <f t="shared" si="7"/>
        <v>1.7122936956448724E-3</v>
      </c>
      <c r="AA101" s="18">
        <f t="shared" si="8"/>
        <v>39.119076138130147</v>
      </c>
      <c r="AB101" t="str">
        <f t="shared" si="9"/>
        <v>Won't Survive</v>
      </c>
      <c r="AC101" s="2" t="s">
        <v>1230</v>
      </c>
    </row>
    <row r="102" spans="1:29" x14ac:dyDescent="0.3">
      <c r="A102" s="1" t="s">
        <v>1236</v>
      </c>
      <c r="B102" s="1" t="s">
        <v>17</v>
      </c>
      <c r="C102" s="1" t="s">
        <v>1242</v>
      </c>
      <c r="D102" s="1" t="s">
        <v>1244</v>
      </c>
      <c r="E102" s="1" t="s">
        <v>1246</v>
      </c>
      <c r="F102" s="1" t="s">
        <v>1228</v>
      </c>
      <c r="G102" t="s">
        <v>1253</v>
      </c>
      <c r="H102">
        <f>INDEX(Cond_Probability!$A$6:$H$60,MATCH('Model 1_Train'!A102,Cond_Probability!$A$6:$A$60,0),7)</f>
        <v>0.67572463768115942</v>
      </c>
      <c r="I102">
        <f>INDEX(Cond_Probability!$A$6:$H$60,MATCH('Model 1_Train'!B102,Cond_Probability!$A$6:$A$60,0),7)</f>
        <v>0.14882032667876588</v>
      </c>
      <c r="J102">
        <f>INDEX(Cond_Probability!$A$6:$H$60,MATCH('Model 1_Train'!C102,Cond_Probability!$A$6:$A$60,0),7)</f>
        <v>0.51356238698010848</v>
      </c>
      <c r="K102">
        <f>INDEX(Cond_Probability!$A$6:$H$60,MATCH('Model 1_Train'!D102,Cond_Probability!$A$6:$A$60,0),7)</f>
        <v>0.72413793103448276</v>
      </c>
      <c r="L102">
        <f>INDEX(Cond_Probability!$A$6:$H$60,MATCH('Model 1_Train'!E102,Cond_Probability!$A$6:$A$60,0),7)</f>
        <v>0.80943738656987296</v>
      </c>
      <c r="M102">
        <f>INDEX(Cond_Probability!$A$6:$H$60,MATCH('Model 1_Train'!F102,Cond_Probability!$A$6:$A$60,0),7)</f>
        <v>0.4891304347826087</v>
      </c>
      <c r="N102">
        <f>INDEX(Cond_Probability!$A$6:$H$60,MATCH('Model 1_Train'!G102,Cond_Probability!$A$6:$A$60,0),7)</f>
        <v>0.77396021699819173</v>
      </c>
      <c r="O102">
        <f>Cond_Probability!$C$2</f>
        <v>0.61616161616161613</v>
      </c>
      <c r="P102" s="18">
        <f t="shared" si="5"/>
        <v>7.0610248123158196E-3</v>
      </c>
      <c r="Q102" s="18">
        <f t="shared" si="6"/>
        <v>72.493236791213661</v>
      </c>
      <c r="R102">
        <f>INDEX(Cond_Probability!$A$6:$H$60,MATCH('Model 1_Train'!A102,Cond_Probability!$A$6:$A$60,0),8)</f>
        <v>0.34782608695652173</v>
      </c>
      <c r="S102">
        <f>INDEX(Cond_Probability!$A$6:$H$60,MATCH('Model 1_Train'!B102,Cond_Probability!$A$6:$A$60,0),8)</f>
        <v>0.68023255813953487</v>
      </c>
      <c r="T102">
        <f>INDEX(Cond_Probability!$A$6:$H$60,MATCH('Model 1_Train'!C102,Cond_Probability!$A$6:$A$60,0),8)</f>
        <v>0.56936416184971095</v>
      </c>
      <c r="U102">
        <f>INDEX(Cond_Probability!$A$6:$H$60,MATCH('Model 1_Train'!D102,Cond_Probability!$A$6:$A$60,0),8)</f>
        <v>0.61337209302325579</v>
      </c>
      <c r="V102">
        <f>INDEX(Cond_Probability!$A$6:$H$60,MATCH('Model 1_Train'!E102,Cond_Probability!$A$6:$A$60,0),8)</f>
        <v>0.68023255813953487</v>
      </c>
      <c r="W102">
        <f>INDEX(Cond_Probability!$A$6:$H$60,MATCH('Model 1_Train'!F102,Cond_Probability!$A$6:$A$60,0),8)</f>
        <v>0.19710144927536233</v>
      </c>
      <c r="X102">
        <f>INDEX(Cond_Probability!$A$6:$H$60,MATCH('Model 1_Train'!G102,Cond_Probability!$A$6:$A$60,0),8)</f>
        <v>0.63005780346820806</v>
      </c>
      <c r="Y102">
        <f>Cond_Probability!$C$3</f>
        <v>0.38383838383838381</v>
      </c>
      <c r="Z102" s="18">
        <f t="shared" si="7"/>
        <v>2.679228382133391E-3</v>
      </c>
      <c r="AA102" s="18">
        <f t="shared" si="8"/>
        <v>27.506763208786339</v>
      </c>
      <c r="AB102" t="str">
        <f t="shared" si="9"/>
        <v>Won't Survive</v>
      </c>
      <c r="AC102" s="2" t="s">
        <v>1230</v>
      </c>
    </row>
    <row r="103" spans="1:29" x14ac:dyDescent="0.3">
      <c r="A103" s="1" t="s">
        <v>1236</v>
      </c>
      <c r="B103" s="1" t="s">
        <v>13</v>
      </c>
      <c r="C103" s="1" t="s">
        <v>1241</v>
      </c>
      <c r="D103" s="1" t="s">
        <v>1244</v>
      </c>
      <c r="E103" s="1" t="s">
        <v>1246</v>
      </c>
      <c r="F103" s="1" t="s">
        <v>1228</v>
      </c>
      <c r="G103" t="s">
        <v>1253</v>
      </c>
      <c r="H103">
        <f>INDEX(Cond_Probability!$A$6:$H$60,MATCH('Model 1_Train'!A103,Cond_Probability!$A$6:$A$60,0),7)</f>
        <v>0.67572463768115942</v>
      </c>
      <c r="I103">
        <f>INDEX(Cond_Probability!$A$6:$H$60,MATCH('Model 1_Train'!B103,Cond_Probability!$A$6:$A$60,0),7)</f>
        <v>0.85117967332123412</v>
      </c>
      <c r="J103">
        <f>INDEX(Cond_Probability!$A$6:$H$60,MATCH('Model 1_Train'!C103,Cond_Probability!$A$6:$A$60,0),7)</f>
        <v>0.22784810126582278</v>
      </c>
      <c r="K103">
        <f>INDEX(Cond_Probability!$A$6:$H$60,MATCH('Model 1_Train'!D103,Cond_Probability!$A$6:$A$60,0),7)</f>
        <v>0.72413793103448276</v>
      </c>
      <c r="L103">
        <f>INDEX(Cond_Probability!$A$6:$H$60,MATCH('Model 1_Train'!E103,Cond_Probability!$A$6:$A$60,0),7)</f>
        <v>0.80943738656987296</v>
      </c>
      <c r="M103">
        <f>INDEX(Cond_Probability!$A$6:$H$60,MATCH('Model 1_Train'!F103,Cond_Probability!$A$6:$A$60,0),7)</f>
        <v>0.4891304347826087</v>
      </c>
      <c r="N103">
        <f>INDEX(Cond_Probability!$A$6:$H$60,MATCH('Model 1_Train'!G103,Cond_Probability!$A$6:$A$60,0),7)</f>
        <v>0.77396021699819173</v>
      </c>
      <c r="O103">
        <f>Cond_Probability!$C$2</f>
        <v>0.61616161616161613</v>
      </c>
      <c r="P103" s="18">
        <f t="shared" si="5"/>
        <v>1.7917562704353792E-2</v>
      </c>
      <c r="Q103" s="18">
        <f t="shared" si="6"/>
        <v>98.143987183013053</v>
      </c>
      <c r="R103">
        <f>INDEX(Cond_Probability!$A$6:$H$60,MATCH('Model 1_Train'!A103,Cond_Probability!$A$6:$A$60,0),8)</f>
        <v>0.34782608695652173</v>
      </c>
      <c r="S103">
        <f>INDEX(Cond_Probability!$A$6:$H$60,MATCH('Model 1_Train'!B103,Cond_Probability!$A$6:$A$60,0),8)</f>
        <v>0.31976744186046513</v>
      </c>
      <c r="T103">
        <f>INDEX(Cond_Probability!$A$6:$H$60,MATCH('Model 1_Train'!C103,Cond_Probability!$A$6:$A$60,0),8)</f>
        <v>0.15317919075144509</v>
      </c>
      <c r="U103">
        <f>INDEX(Cond_Probability!$A$6:$H$60,MATCH('Model 1_Train'!D103,Cond_Probability!$A$6:$A$60,0),8)</f>
        <v>0.61337209302325579</v>
      </c>
      <c r="V103">
        <f>INDEX(Cond_Probability!$A$6:$H$60,MATCH('Model 1_Train'!E103,Cond_Probability!$A$6:$A$60,0),8)</f>
        <v>0.68023255813953487</v>
      </c>
      <c r="W103">
        <f>INDEX(Cond_Probability!$A$6:$H$60,MATCH('Model 1_Train'!F103,Cond_Probability!$A$6:$A$60,0),8)</f>
        <v>0.19710144927536233</v>
      </c>
      <c r="X103">
        <f>INDEX(Cond_Probability!$A$6:$H$60,MATCH('Model 1_Train'!G103,Cond_Probability!$A$6:$A$60,0),8)</f>
        <v>0.63005780346820806</v>
      </c>
      <c r="Y103">
        <f>Cond_Probability!$C$3</f>
        <v>0.38383838383838381</v>
      </c>
      <c r="Z103" s="18">
        <f t="shared" si="7"/>
        <v>3.3884119631736025E-4</v>
      </c>
      <c r="AA103" s="18">
        <f t="shared" si="8"/>
        <v>1.8560128169869472</v>
      </c>
      <c r="AB103" t="str">
        <f t="shared" si="9"/>
        <v>Won't Survive</v>
      </c>
      <c r="AC103" s="2" t="s">
        <v>1230</v>
      </c>
    </row>
    <row r="104" spans="1:29" x14ac:dyDescent="0.3">
      <c r="A104" s="1" t="s">
        <v>1234</v>
      </c>
      <c r="B104" s="1" t="s">
        <v>13</v>
      </c>
      <c r="C104" s="1" t="s">
        <v>1242</v>
      </c>
      <c r="D104" s="1" t="s">
        <v>1244</v>
      </c>
      <c r="E104" s="1" t="s">
        <v>1245</v>
      </c>
      <c r="F104" s="1" t="s">
        <v>1248</v>
      </c>
      <c r="G104" t="s">
        <v>1253</v>
      </c>
      <c r="H104">
        <f>INDEX(Cond_Probability!$A$6:$H$60,MATCH('Model 1_Train'!A104,Cond_Probability!$A$6:$A$60,0),7)</f>
        <v>0.14673913043478262</v>
      </c>
      <c r="I104">
        <f>INDEX(Cond_Probability!$A$6:$H$60,MATCH('Model 1_Train'!B104,Cond_Probability!$A$6:$A$60,0),7)</f>
        <v>0.85117967332123412</v>
      </c>
      <c r="J104">
        <f>INDEX(Cond_Probability!$A$6:$H$60,MATCH('Model 1_Train'!C104,Cond_Probability!$A$6:$A$60,0),7)</f>
        <v>0.51356238698010848</v>
      </c>
      <c r="K104">
        <f>INDEX(Cond_Probability!$A$6:$H$60,MATCH('Model 1_Train'!D104,Cond_Probability!$A$6:$A$60,0),7)</f>
        <v>0.72413793103448276</v>
      </c>
      <c r="L104">
        <f>INDEX(Cond_Probability!$A$6:$H$60,MATCH('Model 1_Train'!E104,Cond_Probability!$A$6:$A$60,0),7)</f>
        <v>0.19056261343012704</v>
      </c>
      <c r="M104">
        <f>INDEX(Cond_Probability!$A$6:$H$60,MATCH('Model 1_Train'!F104,Cond_Probability!$A$6:$A$60,0),7)</f>
        <v>0.32246376811594202</v>
      </c>
      <c r="N104">
        <f>INDEX(Cond_Probability!$A$6:$H$60,MATCH('Model 1_Train'!G104,Cond_Probability!$A$6:$A$60,0),7)</f>
        <v>0.77396021699819173</v>
      </c>
      <c r="O104">
        <f>Cond_Probability!$C$2</f>
        <v>0.61616161616161613</v>
      </c>
      <c r="P104" s="18">
        <f t="shared" si="5"/>
        <v>1.3611738386950024E-3</v>
      </c>
      <c r="Q104" s="18">
        <f t="shared" si="6"/>
        <v>40.641665971721366</v>
      </c>
      <c r="R104">
        <f>INDEX(Cond_Probability!$A$6:$H$60,MATCH('Model 1_Train'!A104,Cond_Probability!$A$6:$A$60,0),8)</f>
        <v>0.39710144927536234</v>
      </c>
      <c r="S104">
        <f>INDEX(Cond_Probability!$A$6:$H$60,MATCH('Model 1_Train'!B104,Cond_Probability!$A$6:$A$60,0),8)</f>
        <v>0.31976744186046513</v>
      </c>
      <c r="T104">
        <f>INDEX(Cond_Probability!$A$6:$H$60,MATCH('Model 1_Train'!C104,Cond_Probability!$A$6:$A$60,0),8)</f>
        <v>0.56936416184971095</v>
      </c>
      <c r="U104">
        <f>INDEX(Cond_Probability!$A$6:$H$60,MATCH('Model 1_Train'!D104,Cond_Probability!$A$6:$A$60,0),8)</f>
        <v>0.61337209302325579</v>
      </c>
      <c r="V104">
        <f>INDEX(Cond_Probability!$A$6:$H$60,MATCH('Model 1_Train'!E104,Cond_Probability!$A$6:$A$60,0),8)</f>
        <v>0.31976744186046513</v>
      </c>
      <c r="W104">
        <f>INDEX(Cond_Probability!$A$6:$H$60,MATCH('Model 1_Train'!F104,Cond_Probability!$A$6:$A$60,0),8)</f>
        <v>0.57971014492753625</v>
      </c>
      <c r="X104">
        <f>INDEX(Cond_Probability!$A$6:$H$60,MATCH('Model 1_Train'!G104,Cond_Probability!$A$6:$A$60,0),8)</f>
        <v>0.63005780346820806</v>
      </c>
      <c r="Y104">
        <f>Cond_Probability!$C$3</f>
        <v>0.38383838383838381</v>
      </c>
      <c r="Z104" s="18">
        <f t="shared" si="7"/>
        <v>1.9880339414243275E-3</v>
      </c>
      <c r="AA104" s="18">
        <f t="shared" si="8"/>
        <v>59.358334028278634</v>
      </c>
      <c r="AB104" t="str">
        <f t="shared" si="9"/>
        <v>Survive</v>
      </c>
      <c r="AC104" s="2" t="s">
        <v>1230</v>
      </c>
    </row>
    <row r="105" spans="1:29" x14ac:dyDescent="0.3">
      <c r="A105" s="1" t="s">
        <v>1236</v>
      </c>
      <c r="B105" s="1" t="s">
        <v>13</v>
      </c>
      <c r="C105" s="1" t="s">
        <v>1242</v>
      </c>
      <c r="D105" s="1" t="s">
        <v>1244</v>
      </c>
      <c r="E105" s="1" t="s">
        <v>1246</v>
      </c>
      <c r="F105" s="1" t="s">
        <v>1228</v>
      </c>
      <c r="G105" t="s">
        <v>1253</v>
      </c>
      <c r="H105">
        <f>INDEX(Cond_Probability!$A$6:$H$60,MATCH('Model 1_Train'!A105,Cond_Probability!$A$6:$A$60,0),7)</f>
        <v>0.67572463768115942</v>
      </c>
      <c r="I105">
        <f>INDEX(Cond_Probability!$A$6:$H$60,MATCH('Model 1_Train'!B105,Cond_Probability!$A$6:$A$60,0),7)</f>
        <v>0.85117967332123412</v>
      </c>
      <c r="J105">
        <f>INDEX(Cond_Probability!$A$6:$H$60,MATCH('Model 1_Train'!C105,Cond_Probability!$A$6:$A$60,0),7)</f>
        <v>0.51356238698010848</v>
      </c>
      <c r="K105">
        <f>INDEX(Cond_Probability!$A$6:$H$60,MATCH('Model 1_Train'!D105,Cond_Probability!$A$6:$A$60,0),7)</f>
        <v>0.72413793103448276</v>
      </c>
      <c r="L105">
        <f>INDEX(Cond_Probability!$A$6:$H$60,MATCH('Model 1_Train'!E105,Cond_Probability!$A$6:$A$60,0),7)</f>
        <v>0.80943738656987296</v>
      </c>
      <c r="M105">
        <f>INDEX(Cond_Probability!$A$6:$H$60,MATCH('Model 1_Train'!F105,Cond_Probability!$A$6:$A$60,0),7)</f>
        <v>0.4891304347826087</v>
      </c>
      <c r="N105">
        <f>INDEX(Cond_Probability!$A$6:$H$60,MATCH('Model 1_Train'!G105,Cond_Probability!$A$6:$A$60,0),7)</f>
        <v>0.77396021699819173</v>
      </c>
      <c r="O105">
        <f>Cond_Probability!$C$2</f>
        <v>0.61616161616161613</v>
      </c>
      <c r="P105" s="18">
        <f t="shared" si="5"/>
        <v>4.038561752409902E-2</v>
      </c>
      <c r="Q105" s="18">
        <f t="shared" si="6"/>
        <v>96.975714257681219</v>
      </c>
      <c r="R105">
        <f>INDEX(Cond_Probability!$A$6:$H$60,MATCH('Model 1_Train'!A105,Cond_Probability!$A$6:$A$60,0),8)</f>
        <v>0.34782608695652173</v>
      </c>
      <c r="S105">
        <f>INDEX(Cond_Probability!$A$6:$H$60,MATCH('Model 1_Train'!B105,Cond_Probability!$A$6:$A$60,0),8)</f>
        <v>0.31976744186046513</v>
      </c>
      <c r="T105">
        <f>INDEX(Cond_Probability!$A$6:$H$60,MATCH('Model 1_Train'!C105,Cond_Probability!$A$6:$A$60,0),8)</f>
        <v>0.56936416184971095</v>
      </c>
      <c r="U105">
        <f>INDEX(Cond_Probability!$A$6:$H$60,MATCH('Model 1_Train'!D105,Cond_Probability!$A$6:$A$60,0),8)</f>
        <v>0.61337209302325579</v>
      </c>
      <c r="V105">
        <f>INDEX(Cond_Probability!$A$6:$H$60,MATCH('Model 1_Train'!E105,Cond_Probability!$A$6:$A$60,0),8)</f>
        <v>0.68023255813953487</v>
      </c>
      <c r="W105">
        <f>INDEX(Cond_Probability!$A$6:$H$60,MATCH('Model 1_Train'!F105,Cond_Probability!$A$6:$A$60,0),8)</f>
        <v>0.19710144927536233</v>
      </c>
      <c r="X105">
        <f>INDEX(Cond_Probability!$A$6:$H$60,MATCH('Model 1_Train'!G105,Cond_Probability!$A$6:$A$60,0),8)</f>
        <v>0.63005780346820806</v>
      </c>
      <c r="Y105">
        <f>Cond_Probability!$C$3</f>
        <v>0.38383838383838381</v>
      </c>
      <c r="Z105" s="18">
        <f t="shared" si="7"/>
        <v>1.2594663334815088E-3</v>
      </c>
      <c r="AA105" s="18">
        <f t="shared" si="8"/>
        <v>3.0242857423187814</v>
      </c>
      <c r="AB105" t="str">
        <f t="shared" si="9"/>
        <v>Won't Survive</v>
      </c>
      <c r="AC105" s="2" t="s">
        <v>1230</v>
      </c>
    </row>
    <row r="106" spans="1:29" x14ac:dyDescent="0.3">
      <c r="A106" s="1" t="s">
        <v>1236</v>
      </c>
      <c r="B106" s="1" t="s">
        <v>13</v>
      </c>
      <c r="C106" s="1" t="s">
        <v>1240</v>
      </c>
      <c r="D106" s="1" t="s">
        <v>1243</v>
      </c>
      <c r="E106" s="1" t="s">
        <v>1246</v>
      </c>
      <c r="F106" s="1" t="s">
        <v>1228</v>
      </c>
      <c r="G106" t="s">
        <v>1253</v>
      </c>
      <c r="H106">
        <f>INDEX(Cond_Probability!$A$6:$H$60,MATCH('Model 1_Train'!A106,Cond_Probability!$A$6:$A$60,0),7)</f>
        <v>0.67572463768115942</v>
      </c>
      <c r="I106">
        <f>INDEX(Cond_Probability!$A$6:$H$60,MATCH('Model 1_Train'!B106,Cond_Probability!$A$6:$A$60,0),7)</f>
        <v>0.85117967332123412</v>
      </c>
      <c r="J106">
        <f>INDEX(Cond_Probability!$A$6:$H$60,MATCH('Model 1_Train'!C106,Cond_Probability!$A$6:$A$60,0),7)</f>
        <v>0.17179023508137431</v>
      </c>
      <c r="K106">
        <f>INDEX(Cond_Probability!$A$6:$H$60,MATCH('Model 1_Train'!D106,Cond_Probability!$A$6:$A$60,0),7)</f>
        <v>0.27586206896551724</v>
      </c>
      <c r="L106">
        <f>INDEX(Cond_Probability!$A$6:$H$60,MATCH('Model 1_Train'!E106,Cond_Probability!$A$6:$A$60,0),7)</f>
        <v>0.80943738656987296</v>
      </c>
      <c r="M106">
        <f>INDEX(Cond_Probability!$A$6:$H$60,MATCH('Model 1_Train'!F106,Cond_Probability!$A$6:$A$60,0),7)</f>
        <v>0.4891304347826087</v>
      </c>
      <c r="N106">
        <f>INDEX(Cond_Probability!$A$6:$H$60,MATCH('Model 1_Train'!G106,Cond_Probability!$A$6:$A$60,0),7)</f>
        <v>0.77396021699819173</v>
      </c>
      <c r="O106">
        <f>Cond_Probability!$C$2</f>
        <v>0.61616161616161613</v>
      </c>
      <c r="P106" s="18">
        <f t="shared" si="5"/>
        <v>5.1463898924069837E-3</v>
      </c>
      <c r="Q106" s="18">
        <f t="shared" si="6"/>
        <v>94.944484010111637</v>
      </c>
      <c r="R106">
        <f>INDEX(Cond_Probability!$A$6:$H$60,MATCH('Model 1_Train'!A106,Cond_Probability!$A$6:$A$60,0),8)</f>
        <v>0.34782608695652173</v>
      </c>
      <c r="S106">
        <f>INDEX(Cond_Probability!$A$6:$H$60,MATCH('Model 1_Train'!B106,Cond_Probability!$A$6:$A$60,0),8)</f>
        <v>0.31976744186046513</v>
      </c>
      <c r="T106">
        <f>INDEX(Cond_Probability!$A$6:$H$60,MATCH('Model 1_Train'!C106,Cond_Probability!$A$6:$A$60,0),8)</f>
        <v>0.19653179190751446</v>
      </c>
      <c r="U106">
        <f>INDEX(Cond_Probability!$A$6:$H$60,MATCH('Model 1_Train'!D106,Cond_Probability!$A$6:$A$60,0),8)</f>
        <v>0.38662790697674421</v>
      </c>
      <c r="V106">
        <f>INDEX(Cond_Probability!$A$6:$H$60,MATCH('Model 1_Train'!E106,Cond_Probability!$A$6:$A$60,0),8)</f>
        <v>0.68023255813953487</v>
      </c>
      <c r="W106">
        <f>INDEX(Cond_Probability!$A$6:$H$60,MATCH('Model 1_Train'!F106,Cond_Probability!$A$6:$A$60,0),8)</f>
        <v>0.19710144927536233</v>
      </c>
      <c r="X106">
        <f>INDEX(Cond_Probability!$A$6:$H$60,MATCH('Model 1_Train'!G106,Cond_Probability!$A$6:$A$60,0),8)</f>
        <v>0.63005780346820806</v>
      </c>
      <c r="Y106">
        <f>Cond_Probability!$C$3</f>
        <v>0.38383838383838381</v>
      </c>
      <c r="Z106" s="18">
        <f t="shared" si="7"/>
        <v>2.7403020472987626E-4</v>
      </c>
      <c r="AA106" s="18">
        <f t="shared" si="8"/>
        <v>5.055515989888363</v>
      </c>
      <c r="AB106" t="str">
        <f t="shared" si="9"/>
        <v>Won't Survive</v>
      </c>
      <c r="AC106" s="2" t="s">
        <v>1230</v>
      </c>
    </row>
    <row r="107" spans="1:29" x14ac:dyDescent="0.3">
      <c r="A107" s="1" t="s">
        <v>1236</v>
      </c>
      <c r="B107" s="1" t="s">
        <v>13</v>
      </c>
      <c r="C107" s="1" t="s">
        <v>1242</v>
      </c>
      <c r="D107" s="1" t="s">
        <v>1244</v>
      </c>
      <c r="E107" s="1" t="s">
        <v>1246</v>
      </c>
      <c r="F107" s="1" t="s">
        <v>1228</v>
      </c>
      <c r="G107" t="s">
        <v>1253</v>
      </c>
      <c r="H107">
        <f>INDEX(Cond_Probability!$A$6:$H$60,MATCH('Model 1_Train'!A107,Cond_Probability!$A$6:$A$60,0),7)</f>
        <v>0.67572463768115942</v>
      </c>
      <c r="I107">
        <f>INDEX(Cond_Probability!$A$6:$H$60,MATCH('Model 1_Train'!B107,Cond_Probability!$A$6:$A$60,0),7)</f>
        <v>0.85117967332123412</v>
      </c>
      <c r="J107">
        <f>INDEX(Cond_Probability!$A$6:$H$60,MATCH('Model 1_Train'!C107,Cond_Probability!$A$6:$A$60,0),7)</f>
        <v>0.51356238698010848</v>
      </c>
      <c r="K107">
        <f>INDEX(Cond_Probability!$A$6:$H$60,MATCH('Model 1_Train'!D107,Cond_Probability!$A$6:$A$60,0),7)</f>
        <v>0.72413793103448276</v>
      </c>
      <c r="L107">
        <f>INDEX(Cond_Probability!$A$6:$H$60,MATCH('Model 1_Train'!E107,Cond_Probability!$A$6:$A$60,0),7)</f>
        <v>0.80943738656987296</v>
      </c>
      <c r="M107">
        <f>INDEX(Cond_Probability!$A$6:$H$60,MATCH('Model 1_Train'!F107,Cond_Probability!$A$6:$A$60,0),7)</f>
        <v>0.4891304347826087</v>
      </c>
      <c r="N107">
        <f>INDEX(Cond_Probability!$A$6:$H$60,MATCH('Model 1_Train'!G107,Cond_Probability!$A$6:$A$60,0),7)</f>
        <v>0.77396021699819173</v>
      </c>
      <c r="O107">
        <f>Cond_Probability!$C$2</f>
        <v>0.61616161616161613</v>
      </c>
      <c r="P107" s="18">
        <f t="shared" si="5"/>
        <v>4.038561752409902E-2</v>
      </c>
      <c r="Q107" s="18">
        <f t="shared" si="6"/>
        <v>96.975714257681219</v>
      </c>
      <c r="R107">
        <f>INDEX(Cond_Probability!$A$6:$H$60,MATCH('Model 1_Train'!A107,Cond_Probability!$A$6:$A$60,0),8)</f>
        <v>0.34782608695652173</v>
      </c>
      <c r="S107">
        <f>INDEX(Cond_Probability!$A$6:$H$60,MATCH('Model 1_Train'!B107,Cond_Probability!$A$6:$A$60,0),8)</f>
        <v>0.31976744186046513</v>
      </c>
      <c r="T107">
        <f>INDEX(Cond_Probability!$A$6:$H$60,MATCH('Model 1_Train'!C107,Cond_Probability!$A$6:$A$60,0),8)</f>
        <v>0.56936416184971095</v>
      </c>
      <c r="U107">
        <f>INDEX(Cond_Probability!$A$6:$H$60,MATCH('Model 1_Train'!D107,Cond_Probability!$A$6:$A$60,0),8)</f>
        <v>0.61337209302325579</v>
      </c>
      <c r="V107">
        <f>INDEX(Cond_Probability!$A$6:$H$60,MATCH('Model 1_Train'!E107,Cond_Probability!$A$6:$A$60,0),8)</f>
        <v>0.68023255813953487</v>
      </c>
      <c r="W107">
        <f>INDEX(Cond_Probability!$A$6:$H$60,MATCH('Model 1_Train'!F107,Cond_Probability!$A$6:$A$60,0),8)</f>
        <v>0.19710144927536233</v>
      </c>
      <c r="X107">
        <f>INDEX(Cond_Probability!$A$6:$H$60,MATCH('Model 1_Train'!G107,Cond_Probability!$A$6:$A$60,0),8)</f>
        <v>0.63005780346820806</v>
      </c>
      <c r="Y107">
        <f>Cond_Probability!$C$3</f>
        <v>0.38383838383838381</v>
      </c>
      <c r="Z107" s="18">
        <f t="shared" si="7"/>
        <v>1.2594663334815088E-3</v>
      </c>
      <c r="AA107" s="18">
        <f t="shared" si="8"/>
        <v>3.0242857423187814</v>
      </c>
      <c r="AB107" t="str">
        <f t="shared" si="9"/>
        <v>Won't Survive</v>
      </c>
      <c r="AC107" s="2" t="s">
        <v>1230</v>
      </c>
    </row>
    <row r="108" spans="1:29" x14ac:dyDescent="0.3">
      <c r="A108" s="1" t="s">
        <v>1236</v>
      </c>
      <c r="B108" s="1" t="s">
        <v>17</v>
      </c>
      <c r="C108" s="1" t="s">
        <v>1242</v>
      </c>
      <c r="D108" s="1" t="s">
        <v>1244</v>
      </c>
      <c r="E108" s="1" t="s">
        <v>1246</v>
      </c>
      <c r="F108" s="1" t="s">
        <v>1228</v>
      </c>
      <c r="G108" t="s">
        <v>1253</v>
      </c>
      <c r="H108">
        <f>INDEX(Cond_Probability!$A$6:$H$60,MATCH('Model 1_Train'!A108,Cond_Probability!$A$6:$A$60,0),7)</f>
        <v>0.67572463768115942</v>
      </c>
      <c r="I108">
        <f>INDEX(Cond_Probability!$A$6:$H$60,MATCH('Model 1_Train'!B108,Cond_Probability!$A$6:$A$60,0),7)</f>
        <v>0.14882032667876588</v>
      </c>
      <c r="J108">
        <f>INDEX(Cond_Probability!$A$6:$H$60,MATCH('Model 1_Train'!C108,Cond_Probability!$A$6:$A$60,0),7)</f>
        <v>0.51356238698010848</v>
      </c>
      <c r="K108">
        <f>INDEX(Cond_Probability!$A$6:$H$60,MATCH('Model 1_Train'!D108,Cond_Probability!$A$6:$A$60,0),7)</f>
        <v>0.72413793103448276</v>
      </c>
      <c r="L108">
        <f>INDEX(Cond_Probability!$A$6:$H$60,MATCH('Model 1_Train'!E108,Cond_Probability!$A$6:$A$60,0),7)</f>
        <v>0.80943738656987296</v>
      </c>
      <c r="M108">
        <f>INDEX(Cond_Probability!$A$6:$H$60,MATCH('Model 1_Train'!F108,Cond_Probability!$A$6:$A$60,0),7)</f>
        <v>0.4891304347826087</v>
      </c>
      <c r="N108">
        <f>INDEX(Cond_Probability!$A$6:$H$60,MATCH('Model 1_Train'!G108,Cond_Probability!$A$6:$A$60,0),7)</f>
        <v>0.77396021699819173</v>
      </c>
      <c r="O108">
        <f>Cond_Probability!$C$2</f>
        <v>0.61616161616161613</v>
      </c>
      <c r="P108" s="18">
        <f t="shared" si="5"/>
        <v>7.0610248123158196E-3</v>
      </c>
      <c r="Q108" s="18">
        <f t="shared" si="6"/>
        <v>72.493236791213661</v>
      </c>
      <c r="R108">
        <f>INDEX(Cond_Probability!$A$6:$H$60,MATCH('Model 1_Train'!A108,Cond_Probability!$A$6:$A$60,0),8)</f>
        <v>0.34782608695652173</v>
      </c>
      <c r="S108">
        <f>INDEX(Cond_Probability!$A$6:$H$60,MATCH('Model 1_Train'!B108,Cond_Probability!$A$6:$A$60,0),8)</f>
        <v>0.68023255813953487</v>
      </c>
      <c r="T108">
        <f>INDEX(Cond_Probability!$A$6:$H$60,MATCH('Model 1_Train'!C108,Cond_Probability!$A$6:$A$60,0),8)</f>
        <v>0.56936416184971095</v>
      </c>
      <c r="U108">
        <f>INDEX(Cond_Probability!$A$6:$H$60,MATCH('Model 1_Train'!D108,Cond_Probability!$A$6:$A$60,0),8)</f>
        <v>0.61337209302325579</v>
      </c>
      <c r="V108">
        <f>INDEX(Cond_Probability!$A$6:$H$60,MATCH('Model 1_Train'!E108,Cond_Probability!$A$6:$A$60,0),8)</f>
        <v>0.68023255813953487</v>
      </c>
      <c r="W108">
        <f>INDEX(Cond_Probability!$A$6:$H$60,MATCH('Model 1_Train'!F108,Cond_Probability!$A$6:$A$60,0),8)</f>
        <v>0.19710144927536233</v>
      </c>
      <c r="X108">
        <f>INDEX(Cond_Probability!$A$6:$H$60,MATCH('Model 1_Train'!G108,Cond_Probability!$A$6:$A$60,0),8)</f>
        <v>0.63005780346820806</v>
      </c>
      <c r="Y108">
        <f>Cond_Probability!$C$3</f>
        <v>0.38383838383838381</v>
      </c>
      <c r="Z108" s="18">
        <f t="shared" si="7"/>
        <v>2.679228382133391E-3</v>
      </c>
      <c r="AA108" s="18">
        <f t="shared" si="8"/>
        <v>27.506763208786339</v>
      </c>
      <c r="AB108" t="str">
        <f t="shared" si="9"/>
        <v>Won't Survive</v>
      </c>
      <c r="AC108" s="2" t="s">
        <v>1</v>
      </c>
    </row>
    <row r="109" spans="1:29" x14ac:dyDescent="0.3">
      <c r="A109" s="1" t="s">
        <v>1236</v>
      </c>
      <c r="B109" s="1" t="s">
        <v>13</v>
      </c>
      <c r="C109" s="1" t="s">
        <v>1241</v>
      </c>
      <c r="D109" s="1" t="s">
        <v>1244</v>
      </c>
      <c r="E109" s="1" t="s">
        <v>1246</v>
      </c>
      <c r="F109" s="1" t="s">
        <v>1228</v>
      </c>
      <c r="G109" t="s">
        <v>1253</v>
      </c>
      <c r="H109">
        <f>INDEX(Cond_Probability!$A$6:$H$60,MATCH('Model 1_Train'!A109,Cond_Probability!$A$6:$A$60,0),7)</f>
        <v>0.67572463768115942</v>
      </c>
      <c r="I109">
        <f>INDEX(Cond_Probability!$A$6:$H$60,MATCH('Model 1_Train'!B109,Cond_Probability!$A$6:$A$60,0),7)</f>
        <v>0.85117967332123412</v>
      </c>
      <c r="J109">
        <f>INDEX(Cond_Probability!$A$6:$H$60,MATCH('Model 1_Train'!C109,Cond_Probability!$A$6:$A$60,0),7)</f>
        <v>0.22784810126582278</v>
      </c>
      <c r="K109">
        <f>INDEX(Cond_Probability!$A$6:$H$60,MATCH('Model 1_Train'!D109,Cond_Probability!$A$6:$A$60,0),7)</f>
        <v>0.72413793103448276</v>
      </c>
      <c r="L109">
        <f>INDEX(Cond_Probability!$A$6:$H$60,MATCH('Model 1_Train'!E109,Cond_Probability!$A$6:$A$60,0),7)</f>
        <v>0.80943738656987296</v>
      </c>
      <c r="M109">
        <f>INDEX(Cond_Probability!$A$6:$H$60,MATCH('Model 1_Train'!F109,Cond_Probability!$A$6:$A$60,0),7)</f>
        <v>0.4891304347826087</v>
      </c>
      <c r="N109">
        <f>INDEX(Cond_Probability!$A$6:$H$60,MATCH('Model 1_Train'!G109,Cond_Probability!$A$6:$A$60,0),7)</f>
        <v>0.77396021699819173</v>
      </c>
      <c r="O109">
        <f>Cond_Probability!$C$2</f>
        <v>0.61616161616161613</v>
      </c>
      <c r="P109" s="18">
        <f t="shared" si="5"/>
        <v>1.7917562704353792E-2</v>
      </c>
      <c r="Q109" s="18">
        <f t="shared" si="6"/>
        <v>98.143987183013053</v>
      </c>
      <c r="R109">
        <f>INDEX(Cond_Probability!$A$6:$H$60,MATCH('Model 1_Train'!A109,Cond_Probability!$A$6:$A$60,0),8)</f>
        <v>0.34782608695652173</v>
      </c>
      <c r="S109">
        <f>INDEX(Cond_Probability!$A$6:$H$60,MATCH('Model 1_Train'!B109,Cond_Probability!$A$6:$A$60,0),8)</f>
        <v>0.31976744186046513</v>
      </c>
      <c r="T109">
        <f>INDEX(Cond_Probability!$A$6:$H$60,MATCH('Model 1_Train'!C109,Cond_Probability!$A$6:$A$60,0),8)</f>
        <v>0.15317919075144509</v>
      </c>
      <c r="U109">
        <f>INDEX(Cond_Probability!$A$6:$H$60,MATCH('Model 1_Train'!D109,Cond_Probability!$A$6:$A$60,0),8)</f>
        <v>0.61337209302325579</v>
      </c>
      <c r="V109">
        <f>INDEX(Cond_Probability!$A$6:$H$60,MATCH('Model 1_Train'!E109,Cond_Probability!$A$6:$A$60,0),8)</f>
        <v>0.68023255813953487</v>
      </c>
      <c r="W109">
        <f>INDEX(Cond_Probability!$A$6:$H$60,MATCH('Model 1_Train'!F109,Cond_Probability!$A$6:$A$60,0),8)</f>
        <v>0.19710144927536233</v>
      </c>
      <c r="X109">
        <f>INDEX(Cond_Probability!$A$6:$H$60,MATCH('Model 1_Train'!G109,Cond_Probability!$A$6:$A$60,0),8)</f>
        <v>0.63005780346820806</v>
      </c>
      <c r="Y109">
        <f>Cond_Probability!$C$3</f>
        <v>0.38383838383838381</v>
      </c>
      <c r="Z109" s="18">
        <f t="shared" si="7"/>
        <v>3.3884119631736025E-4</v>
      </c>
      <c r="AA109" s="18">
        <f t="shared" si="8"/>
        <v>1.8560128169869472</v>
      </c>
      <c r="AB109" t="str">
        <f t="shared" si="9"/>
        <v>Won't Survive</v>
      </c>
      <c r="AC109" s="2" t="s">
        <v>1</v>
      </c>
    </row>
    <row r="110" spans="1:29" x14ac:dyDescent="0.3">
      <c r="A110" s="1" t="s">
        <v>1236</v>
      </c>
      <c r="B110" s="1" t="s">
        <v>13</v>
      </c>
      <c r="C110" s="1" t="s">
        <v>1240</v>
      </c>
      <c r="D110" s="1" t="s">
        <v>1244</v>
      </c>
      <c r="E110" s="1" t="s">
        <v>1246</v>
      </c>
      <c r="F110" s="1" t="s">
        <v>1228</v>
      </c>
      <c r="G110" t="s">
        <v>1253</v>
      </c>
      <c r="H110">
        <f>INDEX(Cond_Probability!$A$6:$H$60,MATCH('Model 1_Train'!A110,Cond_Probability!$A$6:$A$60,0),7)</f>
        <v>0.67572463768115942</v>
      </c>
      <c r="I110">
        <f>INDEX(Cond_Probability!$A$6:$H$60,MATCH('Model 1_Train'!B110,Cond_Probability!$A$6:$A$60,0),7)</f>
        <v>0.85117967332123412</v>
      </c>
      <c r="J110">
        <f>INDEX(Cond_Probability!$A$6:$H$60,MATCH('Model 1_Train'!C110,Cond_Probability!$A$6:$A$60,0),7)</f>
        <v>0.17179023508137431</v>
      </c>
      <c r="K110">
        <f>INDEX(Cond_Probability!$A$6:$H$60,MATCH('Model 1_Train'!D110,Cond_Probability!$A$6:$A$60,0),7)</f>
        <v>0.72413793103448276</v>
      </c>
      <c r="L110">
        <f>INDEX(Cond_Probability!$A$6:$H$60,MATCH('Model 1_Train'!E110,Cond_Probability!$A$6:$A$60,0),7)</f>
        <v>0.80943738656987296</v>
      </c>
      <c r="M110">
        <f>INDEX(Cond_Probability!$A$6:$H$60,MATCH('Model 1_Train'!F110,Cond_Probability!$A$6:$A$60,0),7)</f>
        <v>0.4891304347826087</v>
      </c>
      <c r="N110">
        <f>INDEX(Cond_Probability!$A$6:$H$60,MATCH('Model 1_Train'!G110,Cond_Probability!$A$6:$A$60,0),7)</f>
        <v>0.77396021699819173</v>
      </c>
      <c r="O110">
        <f>Cond_Probability!$C$2</f>
        <v>0.61616161616161613</v>
      </c>
      <c r="P110" s="18">
        <f t="shared" si="5"/>
        <v>1.350927346756833E-2</v>
      </c>
      <c r="Q110" s="18">
        <f t="shared" si="6"/>
        <v>96.882248714922483</v>
      </c>
      <c r="R110">
        <f>INDEX(Cond_Probability!$A$6:$H$60,MATCH('Model 1_Train'!A110,Cond_Probability!$A$6:$A$60,0),8)</f>
        <v>0.34782608695652173</v>
      </c>
      <c r="S110">
        <f>INDEX(Cond_Probability!$A$6:$H$60,MATCH('Model 1_Train'!B110,Cond_Probability!$A$6:$A$60,0),8)</f>
        <v>0.31976744186046513</v>
      </c>
      <c r="T110">
        <f>INDEX(Cond_Probability!$A$6:$H$60,MATCH('Model 1_Train'!C110,Cond_Probability!$A$6:$A$60,0),8)</f>
        <v>0.19653179190751446</v>
      </c>
      <c r="U110">
        <f>INDEX(Cond_Probability!$A$6:$H$60,MATCH('Model 1_Train'!D110,Cond_Probability!$A$6:$A$60,0),8)</f>
        <v>0.61337209302325579</v>
      </c>
      <c r="V110">
        <f>INDEX(Cond_Probability!$A$6:$H$60,MATCH('Model 1_Train'!E110,Cond_Probability!$A$6:$A$60,0),8)</f>
        <v>0.68023255813953487</v>
      </c>
      <c r="W110">
        <f>INDEX(Cond_Probability!$A$6:$H$60,MATCH('Model 1_Train'!F110,Cond_Probability!$A$6:$A$60,0),8)</f>
        <v>0.19710144927536233</v>
      </c>
      <c r="X110">
        <f>INDEX(Cond_Probability!$A$6:$H$60,MATCH('Model 1_Train'!G110,Cond_Probability!$A$6:$A$60,0),8)</f>
        <v>0.63005780346820806</v>
      </c>
      <c r="Y110">
        <f>Cond_Probability!$C$3</f>
        <v>0.38383838383838381</v>
      </c>
      <c r="Z110" s="18">
        <f t="shared" si="7"/>
        <v>4.3473964810529237E-4</v>
      </c>
      <c r="AA110" s="18">
        <f t="shared" si="8"/>
        <v>3.1177512850775173</v>
      </c>
      <c r="AB110" t="str">
        <f t="shared" si="9"/>
        <v>Won't Survive</v>
      </c>
      <c r="AC110" s="2" t="s">
        <v>1230</v>
      </c>
    </row>
    <row r="111" spans="1:29" x14ac:dyDescent="0.3">
      <c r="A111" s="1" t="s">
        <v>1236</v>
      </c>
      <c r="B111" s="1" t="s">
        <v>17</v>
      </c>
      <c r="C111" s="1" t="s">
        <v>1241</v>
      </c>
      <c r="D111" s="1" t="s">
        <v>1243</v>
      </c>
      <c r="E111" s="1" t="s">
        <v>1246</v>
      </c>
      <c r="F111" s="1" t="s">
        <v>1248</v>
      </c>
      <c r="G111" t="s">
        <v>1252</v>
      </c>
      <c r="H111">
        <f>INDEX(Cond_Probability!$A$6:$H$60,MATCH('Model 1_Train'!A111,Cond_Probability!$A$6:$A$60,0),7)</f>
        <v>0.67572463768115942</v>
      </c>
      <c r="I111">
        <f>INDEX(Cond_Probability!$A$6:$H$60,MATCH('Model 1_Train'!B111,Cond_Probability!$A$6:$A$60,0),7)</f>
        <v>0.14882032667876588</v>
      </c>
      <c r="J111">
        <f>INDEX(Cond_Probability!$A$6:$H$60,MATCH('Model 1_Train'!C111,Cond_Probability!$A$6:$A$60,0),7)</f>
        <v>0.22784810126582278</v>
      </c>
      <c r="K111">
        <f>INDEX(Cond_Probability!$A$6:$H$60,MATCH('Model 1_Train'!D111,Cond_Probability!$A$6:$A$60,0),7)</f>
        <v>0.27586206896551724</v>
      </c>
      <c r="L111">
        <f>INDEX(Cond_Probability!$A$6:$H$60,MATCH('Model 1_Train'!E111,Cond_Probability!$A$6:$A$60,0),7)</f>
        <v>0.80943738656987296</v>
      </c>
      <c r="M111">
        <f>INDEX(Cond_Probability!$A$6:$H$60,MATCH('Model 1_Train'!F111,Cond_Probability!$A$6:$A$60,0),7)</f>
        <v>0.32246376811594202</v>
      </c>
      <c r="N111">
        <f>INDEX(Cond_Probability!$A$6:$H$60,MATCH('Model 1_Train'!G111,Cond_Probability!$A$6:$A$60,0),7)</f>
        <v>8.6799276672694395E-2</v>
      </c>
      <c r="O111">
        <f>Cond_Probability!$C$2</f>
        <v>0.61616161616161613</v>
      </c>
      <c r="P111" s="18">
        <f t="shared" si="5"/>
        <v>8.8235701221865863E-5</v>
      </c>
      <c r="Q111" s="18">
        <f t="shared" si="6"/>
        <v>31.709519563658205</v>
      </c>
      <c r="R111">
        <f>INDEX(Cond_Probability!$A$6:$H$60,MATCH('Model 1_Train'!A111,Cond_Probability!$A$6:$A$60,0),8)</f>
        <v>0.34782608695652173</v>
      </c>
      <c r="S111">
        <f>INDEX(Cond_Probability!$A$6:$H$60,MATCH('Model 1_Train'!B111,Cond_Probability!$A$6:$A$60,0),8)</f>
        <v>0.68023255813953487</v>
      </c>
      <c r="T111">
        <f>INDEX(Cond_Probability!$A$6:$H$60,MATCH('Model 1_Train'!C111,Cond_Probability!$A$6:$A$60,0),8)</f>
        <v>0.15317919075144509</v>
      </c>
      <c r="U111">
        <f>INDEX(Cond_Probability!$A$6:$H$60,MATCH('Model 1_Train'!D111,Cond_Probability!$A$6:$A$60,0),8)</f>
        <v>0.38662790697674421</v>
      </c>
      <c r="V111">
        <f>INDEX(Cond_Probability!$A$6:$H$60,MATCH('Model 1_Train'!E111,Cond_Probability!$A$6:$A$60,0),8)</f>
        <v>0.68023255813953487</v>
      </c>
      <c r="W111">
        <f>INDEX(Cond_Probability!$A$6:$H$60,MATCH('Model 1_Train'!F111,Cond_Probability!$A$6:$A$60,0),8)</f>
        <v>0.57971014492753625</v>
      </c>
      <c r="X111">
        <f>INDEX(Cond_Probability!$A$6:$H$60,MATCH('Model 1_Train'!G111,Cond_Probability!$A$6:$A$60,0),8)</f>
        <v>8.9595375722543349E-2</v>
      </c>
      <c r="Y111">
        <f>Cond_Probability!$C$3</f>
        <v>0.38383838383838381</v>
      </c>
      <c r="Z111" s="18">
        <f t="shared" si="7"/>
        <v>1.9002679671579272E-4</v>
      </c>
      <c r="AA111" s="18">
        <f t="shared" si="8"/>
        <v>68.290480436341795</v>
      </c>
      <c r="AB111" t="str">
        <f t="shared" si="9"/>
        <v>Survive</v>
      </c>
      <c r="AC111" s="2" t="s">
        <v>1</v>
      </c>
    </row>
    <row r="112" spans="1:29" x14ac:dyDescent="0.3">
      <c r="A112" s="1" t="s">
        <v>1234</v>
      </c>
      <c r="B112" s="1" t="s">
        <v>13</v>
      </c>
      <c r="C112" s="1" t="s">
        <v>1240</v>
      </c>
      <c r="D112" s="1" t="s">
        <v>1244</v>
      </c>
      <c r="E112" s="1" t="s">
        <v>1246</v>
      </c>
      <c r="F112" s="1" t="s">
        <v>1248</v>
      </c>
      <c r="G112" t="s">
        <v>1253</v>
      </c>
      <c r="H112">
        <f>INDEX(Cond_Probability!$A$6:$H$60,MATCH('Model 1_Train'!A112,Cond_Probability!$A$6:$A$60,0),7)</f>
        <v>0.14673913043478262</v>
      </c>
      <c r="I112">
        <f>INDEX(Cond_Probability!$A$6:$H$60,MATCH('Model 1_Train'!B112,Cond_Probability!$A$6:$A$60,0),7)</f>
        <v>0.85117967332123412</v>
      </c>
      <c r="J112">
        <f>INDEX(Cond_Probability!$A$6:$H$60,MATCH('Model 1_Train'!C112,Cond_Probability!$A$6:$A$60,0),7)</f>
        <v>0.17179023508137431</v>
      </c>
      <c r="K112">
        <f>INDEX(Cond_Probability!$A$6:$H$60,MATCH('Model 1_Train'!D112,Cond_Probability!$A$6:$A$60,0),7)</f>
        <v>0.72413793103448276</v>
      </c>
      <c r="L112">
        <f>INDEX(Cond_Probability!$A$6:$H$60,MATCH('Model 1_Train'!E112,Cond_Probability!$A$6:$A$60,0),7)</f>
        <v>0.80943738656987296</v>
      </c>
      <c r="M112">
        <f>INDEX(Cond_Probability!$A$6:$H$60,MATCH('Model 1_Train'!F112,Cond_Probability!$A$6:$A$60,0),7)</f>
        <v>0.32246376811594202</v>
      </c>
      <c r="N112">
        <f>INDEX(Cond_Probability!$A$6:$H$60,MATCH('Model 1_Train'!G112,Cond_Probability!$A$6:$A$60,0),7)</f>
        <v>0.77396021699819173</v>
      </c>
      <c r="O112">
        <f>Cond_Probability!$C$2</f>
        <v>0.61616161616161613</v>
      </c>
      <c r="P112" s="18">
        <f t="shared" si="5"/>
        <v>1.9340353972336431E-3</v>
      </c>
      <c r="Q112" s="18">
        <f t="shared" si="6"/>
        <v>56.98692686063702</v>
      </c>
      <c r="R112">
        <f>INDEX(Cond_Probability!$A$6:$H$60,MATCH('Model 1_Train'!A112,Cond_Probability!$A$6:$A$60,0),8)</f>
        <v>0.39710144927536234</v>
      </c>
      <c r="S112">
        <f>INDEX(Cond_Probability!$A$6:$H$60,MATCH('Model 1_Train'!B112,Cond_Probability!$A$6:$A$60,0),8)</f>
        <v>0.31976744186046513</v>
      </c>
      <c r="T112">
        <f>INDEX(Cond_Probability!$A$6:$H$60,MATCH('Model 1_Train'!C112,Cond_Probability!$A$6:$A$60,0),8)</f>
        <v>0.19653179190751446</v>
      </c>
      <c r="U112">
        <f>INDEX(Cond_Probability!$A$6:$H$60,MATCH('Model 1_Train'!D112,Cond_Probability!$A$6:$A$60,0),8)</f>
        <v>0.61337209302325579</v>
      </c>
      <c r="V112">
        <f>INDEX(Cond_Probability!$A$6:$H$60,MATCH('Model 1_Train'!E112,Cond_Probability!$A$6:$A$60,0),8)</f>
        <v>0.68023255813953487</v>
      </c>
      <c r="W112">
        <f>INDEX(Cond_Probability!$A$6:$H$60,MATCH('Model 1_Train'!F112,Cond_Probability!$A$6:$A$60,0),8)</f>
        <v>0.57971014492753625</v>
      </c>
      <c r="X112">
        <f>INDEX(Cond_Probability!$A$6:$H$60,MATCH('Model 1_Train'!G112,Cond_Probability!$A$6:$A$60,0),8)</f>
        <v>0.63005780346820806</v>
      </c>
      <c r="Y112">
        <f>Cond_Probability!$C$3</f>
        <v>0.38383838383838381</v>
      </c>
      <c r="Z112" s="18">
        <f t="shared" si="7"/>
        <v>1.4597875438829675E-3</v>
      </c>
      <c r="AA112" s="18">
        <f t="shared" si="8"/>
        <v>43.01307313936298</v>
      </c>
      <c r="AB112" t="str">
        <f t="shared" si="9"/>
        <v>Won't Survive</v>
      </c>
      <c r="AC112" s="2" t="s">
        <v>1230</v>
      </c>
    </row>
    <row r="113" spans="1:29" x14ac:dyDescent="0.3">
      <c r="A113" s="1" t="s">
        <v>1236</v>
      </c>
      <c r="B113" s="1" t="s">
        <v>17</v>
      </c>
      <c r="C113" s="1" t="s">
        <v>1242</v>
      </c>
      <c r="D113" s="1" t="s">
        <v>1243</v>
      </c>
      <c r="E113" s="1" t="s">
        <v>1246</v>
      </c>
      <c r="F113" s="1" t="s">
        <v>1247</v>
      </c>
      <c r="G113" t="s">
        <v>1251</v>
      </c>
      <c r="H113">
        <f>INDEX(Cond_Probability!$A$6:$H$60,MATCH('Model 1_Train'!A113,Cond_Probability!$A$6:$A$60,0),7)</f>
        <v>0.67572463768115942</v>
      </c>
      <c r="I113">
        <f>INDEX(Cond_Probability!$A$6:$H$60,MATCH('Model 1_Train'!B113,Cond_Probability!$A$6:$A$60,0),7)</f>
        <v>0.14882032667876588</v>
      </c>
      <c r="J113">
        <f>INDEX(Cond_Probability!$A$6:$H$60,MATCH('Model 1_Train'!C113,Cond_Probability!$A$6:$A$60,0),7)</f>
        <v>0.51356238698010848</v>
      </c>
      <c r="K113">
        <f>INDEX(Cond_Probability!$A$6:$H$60,MATCH('Model 1_Train'!D113,Cond_Probability!$A$6:$A$60,0),7)</f>
        <v>0.27586206896551724</v>
      </c>
      <c r="L113">
        <f>INDEX(Cond_Probability!$A$6:$H$60,MATCH('Model 1_Train'!E113,Cond_Probability!$A$6:$A$60,0),7)</f>
        <v>0.80943738656987296</v>
      </c>
      <c r="M113">
        <f>INDEX(Cond_Probability!$A$6:$H$60,MATCH('Model 1_Train'!F113,Cond_Probability!$A$6:$A$60,0),7)</f>
        <v>0.18840579710144928</v>
      </c>
      <c r="N113">
        <f>INDEX(Cond_Probability!$A$6:$H$60,MATCH('Model 1_Train'!G113,Cond_Probability!$A$6:$A$60,0),7)</f>
        <v>0.13743218806509946</v>
      </c>
      <c r="O113">
        <f>Cond_Probability!$C$2</f>
        <v>0.61616161616161613</v>
      </c>
      <c r="P113" s="18">
        <f t="shared" si="5"/>
        <v>1.8398305598095975E-4</v>
      </c>
      <c r="Q113" s="18">
        <f t="shared" si="6"/>
        <v>18.242121656644176</v>
      </c>
      <c r="R113">
        <f>INDEX(Cond_Probability!$A$6:$H$60,MATCH('Model 1_Train'!A113,Cond_Probability!$A$6:$A$60,0),8)</f>
        <v>0.34782608695652173</v>
      </c>
      <c r="S113">
        <f>INDEX(Cond_Probability!$A$6:$H$60,MATCH('Model 1_Train'!B113,Cond_Probability!$A$6:$A$60,0),8)</f>
        <v>0.68023255813953487</v>
      </c>
      <c r="T113">
        <f>INDEX(Cond_Probability!$A$6:$H$60,MATCH('Model 1_Train'!C113,Cond_Probability!$A$6:$A$60,0),8)</f>
        <v>0.56936416184971095</v>
      </c>
      <c r="U113">
        <f>INDEX(Cond_Probability!$A$6:$H$60,MATCH('Model 1_Train'!D113,Cond_Probability!$A$6:$A$60,0),8)</f>
        <v>0.38662790697674421</v>
      </c>
      <c r="V113">
        <f>INDEX(Cond_Probability!$A$6:$H$60,MATCH('Model 1_Train'!E113,Cond_Probability!$A$6:$A$60,0),8)</f>
        <v>0.68023255813953487</v>
      </c>
      <c r="W113">
        <f>INDEX(Cond_Probability!$A$6:$H$60,MATCH('Model 1_Train'!F113,Cond_Probability!$A$6:$A$60,0),8)</f>
        <v>0.22318840579710145</v>
      </c>
      <c r="X113">
        <f>INDEX(Cond_Probability!$A$6:$H$60,MATCH('Model 1_Train'!G113,Cond_Probability!$A$6:$A$60,0),8)</f>
        <v>0.27167630057803466</v>
      </c>
      <c r="Y113">
        <f>Cond_Probability!$C$3</f>
        <v>0.38383838383838381</v>
      </c>
      <c r="Z113" s="18">
        <f t="shared" si="7"/>
        <v>8.2457866421757392E-4</v>
      </c>
      <c r="AA113" s="18">
        <f t="shared" si="8"/>
        <v>81.757878343355827</v>
      </c>
      <c r="AB113" t="str">
        <f t="shared" si="9"/>
        <v>Survive</v>
      </c>
      <c r="AC113" s="2" t="s">
        <v>1230</v>
      </c>
    </row>
    <row r="114" spans="1:29" x14ac:dyDescent="0.3">
      <c r="A114" s="1" t="s">
        <v>1236</v>
      </c>
      <c r="B114" s="1" t="s">
        <v>13</v>
      </c>
      <c r="C114" s="1" t="s">
        <v>1242</v>
      </c>
      <c r="D114" s="1" t="s">
        <v>1244</v>
      </c>
      <c r="E114" s="1" t="s">
        <v>1246</v>
      </c>
      <c r="F114" s="1" t="s">
        <v>1228</v>
      </c>
      <c r="G114" t="s">
        <v>1253</v>
      </c>
      <c r="H114">
        <f>INDEX(Cond_Probability!$A$6:$H$60,MATCH('Model 1_Train'!A114,Cond_Probability!$A$6:$A$60,0),7)</f>
        <v>0.67572463768115942</v>
      </c>
      <c r="I114">
        <f>INDEX(Cond_Probability!$A$6:$H$60,MATCH('Model 1_Train'!B114,Cond_Probability!$A$6:$A$60,0),7)</f>
        <v>0.85117967332123412</v>
      </c>
      <c r="J114">
        <f>INDEX(Cond_Probability!$A$6:$H$60,MATCH('Model 1_Train'!C114,Cond_Probability!$A$6:$A$60,0),7)</f>
        <v>0.51356238698010848</v>
      </c>
      <c r="K114">
        <f>INDEX(Cond_Probability!$A$6:$H$60,MATCH('Model 1_Train'!D114,Cond_Probability!$A$6:$A$60,0),7)</f>
        <v>0.72413793103448276</v>
      </c>
      <c r="L114">
        <f>INDEX(Cond_Probability!$A$6:$H$60,MATCH('Model 1_Train'!E114,Cond_Probability!$A$6:$A$60,0),7)</f>
        <v>0.80943738656987296</v>
      </c>
      <c r="M114">
        <f>INDEX(Cond_Probability!$A$6:$H$60,MATCH('Model 1_Train'!F114,Cond_Probability!$A$6:$A$60,0),7)</f>
        <v>0.4891304347826087</v>
      </c>
      <c r="N114">
        <f>INDEX(Cond_Probability!$A$6:$H$60,MATCH('Model 1_Train'!G114,Cond_Probability!$A$6:$A$60,0),7)</f>
        <v>0.77396021699819173</v>
      </c>
      <c r="O114">
        <f>Cond_Probability!$C$2</f>
        <v>0.61616161616161613</v>
      </c>
      <c r="P114" s="18">
        <f t="shared" si="5"/>
        <v>4.038561752409902E-2</v>
      </c>
      <c r="Q114" s="18">
        <f t="shared" si="6"/>
        <v>96.975714257681219</v>
      </c>
      <c r="R114">
        <f>INDEX(Cond_Probability!$A$6:$H$60,MATCH('Model 1_Train'!A114,Cond_Probability!$A$6:$A$60,0),8)</f>
        <v>0.34782608695652173</v>
      </c>
      <c r="S114">
        <f>INDEX(Cond_Probability!$A$6:$H$60,MATCH('Model 1_Train'!B114,Cond_Probability!$A$6:$A$60,0),8)</f>
        <v>0.31976744186046513</v>
      </c>
      <c r="T114">
        <f>INDEX(Cond_Probability!$A$6:$H$60,MATCH('Model 1_Train'!C114,Cond_Probability!$A$6:$A$60,0),8)</f>
        <v>0.56936416184971095</v>
      </c>
      <c r="U114">
        <f>INDEX(Cond_Probability!$A$6:$H$60,MATCH('Model 1_Train'!D114,Cond_Probability!$A$6:$A$60,0),8)</f>
        <v>0.61337209302325579</v>
      </c>
      <c r="V114">
        <f>INDEX(Cond_Probability!$A$6:$H$60,MATCH('Model 1_Train'!E114,Cond_Probability!$A$6:$A$60,0),8)</f>
        <v>0.68023255813953487</v>
      </c>
      <c r="W114">
        <f>INDEX(Cond_Probability!$A$6:$H$60,MATCH('Model 1_Train'!F114,Cond_Probability!$A$6:$A$60,0),8)</f>
        <v>0.19710144927536233</v>
      </c>
      <c r="X114">
        <f>INDEX(Cond_Probability!$A$6:$H$60,MATCH('Model 1_Train'!G114,Cond_Probability!$A$6:$A$60,0),8)</f>
        <v>0.63005780346820806</v>
      </c>
      <c r="Y114">
        <f>Cond_Probability!$C$3</f>
        <v>0.38383838383838381</v>
      </c>
      <c r="Z114" s="18">
        <f t="shared" si="7"/>
        <v>1.2594663334815088E-3</v>
      </c>
      <c r="AA114" s="18">
        <f t="shared" si="8"/>
        <v>3.0242857423187814</v>
      </c>
      <c r="AB114" t="str">
        <f t="shared" si="9"/>
        <v>Won't Survive</v>
      </c>
      <c r="AC114" s="2" t="s">
        <v>1230</v>
      </c>
    </row>
    <row r="115" spans="1:29" x14ac:dyDescent="0.3">
      <c r="A115" s="1" t="s">
        <v>1236</v>
      </c>
      <c r="B115" s="1" t="s">
        <v>17</v>
      </c>
      <c r="C115" s="1" t="s">
        <v>1242</v>
      </c>
      <c r="D115" s="1" t="s">
        <v>1243</v>
      </c>
      <c r="E115" s="1" t="s">
        <v>1246</v>
      </c>
      <c r="F115" s="1" t="s">
        <v>1228</v>
      </c>
      <c r="G115" t="s">
        <v>1253</v>
      </c>
      <c r="H115">
        <f>INDEX(Cond_Probability!$A$6:$H$60,MATCH('Model 1_Train'!A115,Cond_Probability!$A$6:$A$60,0),7)</f>
        <v>0.67572463768115942</v>
      </c>
      <c r="I115">
        <f>INDEX(Cond_Probability!$A$6:$H$60,MATCH('Model 1_Train'!B115,Cond_Probability!$A$6:$A$60,0),7)</f>
        <v>0.14882032667876588</v>
      </c>
      <c r="J115">
        <f>INDEX(Cond_Probability!$A$6:$H$60,MATCH('Model 1_Train'!C115,Cond_Probability!$A$6:$A$60,0),7)</f>
        <v>0.51356238698010848</v>
      </c>
      <c r="K115">
        <f>INDEX(Cond_Probability!$A$6:$H$60,MATCH('Model 1_Train'!D115,Cond_Probability!$A$6:$A$60,0),7)</f>
        <v>0.27586206896551724</v>
      </c>
      <c r="L115">
        <f>INDEX(Cond_Probability!$A$6:$H$60,MATCH('Model 1_Train'!E115,Cond_Probability!$A$6:$A$60,0),7)</f>
        <v>0.80943738656987296</v>
      </c>
      <c r="M115">
        <f>INDEX(Cond_Probability!$A$6:$H$60,MATCH('Model 1_Train'!F115,Cond_Probability!$A$6:$A$60,0),7)</f>
        <v>0.4891304347826087</v>
      </c>
      <c r="N115">
        <f>INDEX(Cond_Probability!$A$6:$H$60,MATCH('Model 1_Train'!G115,Cond_Probability!$A$6:$A$60,0),7)</f>
        <v>0.77396021699819173</v>
      </c>
      <c r="O115">
        <f>Cond_Probability!$C$2</f>
        <v>0.61616161616161613</v>
      </c>
      <c r="P115" s="18">
        <f t="shared" si="5"/>
        <v>2.6899142142155505E-3</v>
      </c>
      <c r="Q115" s="18">
        <f t="shared" si="6"/>
        <v>61.431562076214789</v>
      </c>
      <c r="R115">
        <f>INDEX(Cond_Probability!$A$6:$H$60,MATCH('Model 1_Train'!A115,Cond_Probability!$A$6:$A$60,0),8)</f>
        <v>0.34782608695652173</v>
      </c>
      <c r="S115">
        <f>INDEX(Cond_Probability!$A$6:$H$60,MATCH('Model 1_Train'!B115,Cond_Probability!$A$6:$A$60,0),8)</f>
        <v>0.68023255813953487</v>
      </c>
      <c r="T115">
        <f>INDEX(Cond_Probability!$A$6:$H$60,MATCH('Model 1_Train'!C115,Cond_Probability!$A$6:$A$60,0),8)</f>
        <v>0.56936416184971095</v>
      </c>
      <c r="U115">
        <f>INDEX(Cond_Probability!$A$6:$H$60,MATCH('Model 1_Train'!D115,Cond_Probability!$A$6:$A$60,0),8)</f>
        <v>0.38662790697674421</v>
      </c>
      <c r="V115">
        <f>INDEX(Cond_Probability!$A$6:$H$60,MATCH('Model 1_Train'!E115,Cond_Probability!$A$6:$A$60,0),8)</f>
        <v>0.68023255813953487</v>
      </c>
      <c r="W115">
        <f>INDEX(Cond_Probability!$A$6:$H$60,MATCH('Model 1_Train'!F115,Cond_Probability!$A$6:$A$60,0),8)</f>
        <v>0.19710144927536233</v>
      </c>
      <c r="X115">
        <f>INDEX(Cond_Probability!$A$6:$H$60,MATCH('Model 1_Train'!G115,Cond_Probability!$A$6:$A$60,0),8)</f>
        <v>0.63005780346820806</v>
      </c>
      <c r="Y115">
        <f>Cond_Probability!$C$3</f>
        <v>0.38383838383838381</v>
      </c>
      <c r="Z115" s="18">
        <f t="shared" si="7"/>
        <v>1.6888027242831329E-3</v>
      </c>
      <c r="AA115" s="18">
        <f t="shared" si="8"/>
        <v>38.568437923785211</v>
      </c>
      <c r="AB115" t="str">
        <f t="shared" si="9"/>
        <v>Won't Survive</v>
      </c>
      <c r="AC115" s="2" t="s">
        <v>1230</v>
      </c>
    </row>
    <row r="116" spans="1:29" x14ac:dyDescent="0.3">
      <c r="A116" s="1" t="s">
        <v>1236</v>
      </c>
      <c r="B116" s="1" t="s">
        <v>17</v>
      </c>
      <c r="C116" s="1" t="s">
        <v>1242</v>
      </c>
      <c r="D116" s="1" t="s">
        <v>1244</v>
      </c>
      <c r="E116" s="1" t="s">
        <v>1246</v>
      </c>
      <c r="F116" s="1" t="s">
        <v>1247</v>
      </c>
      <c r="G116" t="s">
        <v>1251</v>
      </c>
      <c r="H116">
        <f>INDEX(Cond_Probability!$A$6:$H$60,MATCH('Model 1_Train'!A116,Cond_Probability!$A$6:$A$60,0),7)</f>
        <v>0.67572463768115942</v>
      </c>
      <c r="I116">
        <f>INDEX(Cond_Probability!$A$6:$H$60,MATCH('Model 1_Train'!B116,Cond_Probability!$A$6:$A$60,0),7)</f>
        <v>0.14882032667876588</v>
      </c>
      <c r="J116">
        <f>INDEX(Cond_Probability!$A$6:$H$60,MATCH('Model 1_Train'!C116,Cond_Probability!$A$6:$A$60,0),7)</f>
        <v>0.51356238698010848</v>
      </c>
      <c r="K116">
        <f>INDEX(Cond_Probability!$A$6:$H$60,MATCH('Model 1_Train'!D116,Cond_Probability!$A$6:$A$60,0),7)</f>
        <v>0.72413793103448276</v>
      </c>
      <c r="L116">
        <f>INDEX(Cond_Probability!$A$6:$H$60,MATCH('Model 1_Train'!E116,Cond_Probability!$A$6:$A$60,0),7)</f>
        <v>0.80943738656987296</v>
      </c>
      <c r="M116">
        <f>INDEX(Cond_Probability!$A$6:$H$60,MATCH('Model 1_Train'!F116,Cond_Probability!$A$6:$A$60,0),7)</f>
        <v>0.18840579710144928</v>
      </c>
      <c r="N116">
        <f>INDEX(Cond_Probability!$A$6:$H$60,MATCH('Model 1_Train'!G116,Cond_Probability!$A$6:$A$60,0),7)</f>
        <v>0.13743218806509946</v>
      </c>
      <c r="O116">
        <f>Cond_Probability!$C$2</f>
        <v>0.61616161616161613</v>
      </c>
      <c r="P116" s="18">
        <f t="shared" si="5"/>
        <v>4.8295552195001937E-4</v>
      </c>
      <c r="Q116" s="18">
        <f t="shared" si="6"/>
        <v>26.963858966595701</v>
      </c>
      <c r="R116">
        <f>INDEX(Cond_Probability!$A$6:$H$60,MATCH('Model 1_Train'!A116,Cond_Probability!$A$6:$A$60,0),8)</f>
        <v>0.34782608695652173</v>
      </c>
      <c r="S116">
        <f>INDEX(Cond_Probability!$A$6:$H$60,MATCH('Model 1_Train'!B116,Cond_Probability!$A$6:$A$60,0),8)</f>
        <v>0.68023255813953487</v>
      </c>
      <c r="T116">
        <f>INDEX(Cond_Probability!$A$6:$H$60,MATCH('Model 1_Train'!C116,Cond_Probability!$A$6:$A$60,0),8)</f>
        <v>0.56936416184971095</v>
      </c>
      <c r="U116">
        <f>INDEX(Cond_Probability!$A$6:$H$60,MATCH('Model 1_Train'!D116,Cond_Probability!$A$6:$A$60,0),8)</f>
        <v>0.61337209302325579</v>
      </c>
      <c r="V116">
        <f>INDEX(Cond_Probability!$A$6:$H$60,MATCH('Model 1_Train'!E116,Cond_Probability!$A$6:$A$60,0),8)</f>
        <v>0.68023255813953487</v>
      </c>
      <c r="W116">
        <f>INDEX(Cond_Probability!$A$6:$H$60,MATCH('Model 1_Train'!F116,Cond_Probability!$A$6:$A$60,0),8)</f>
        <v>0.22318840579710145</v>
      </c>
      <c r="X116">
        <f>INDEX(Cond_Probability!$A$6:$H$60,MATCH('Model 1_Train'!G116,Cond_Probability!$A$6:$A$60,0),8)</f>
        <v>0.27167630057803466</v>
      </c>
      <c r="Y116">
        <f>Cond_Probability!$C$3</f>
        <v>0.38383838383838381</v>
      </c>
      <c r="Z116" s="18">
        <f t="shared" si="7"/>
        <v>1.3081661515030683E-3</v>
      </c>
      <c r="AA116" s="18">
        <f t="shared" si="8"/>
        <v>73.036141033404306</v>
      </c>
      <c r="AB116" t="str">
        <f t="shared" si="9"/>
        <v>Survive</v>
      </c>
      <c r="AC116" s="2" t="s">
        <v>1230</v>
      </c>
    </row>
    <row r="117" spans="1:29" x14ac:dyDescent="0.3">
      <c r="A117" s="1" t="s">
        <v>1236</v>
      </c>
      <c r="B117" s="1" t="s">
        <v>13</v>
      </c>
      <c r="C117" s="1" t="s">
        <v>1242</v>
      </c>
      <c r="D117" s="1" t="s">
        <v>1244</v>
      </c>
      <c r="E117" s="1" t="s">
        <v>1246</v>
      </c>
      <c r="F117" s="1" t="s">
        <v>1228</v>
      </c>
      <c r="G117" t="s">
        <v>1253</v>
      </c>
      <c r="H117">
        <f>INDEX(Cond_Probability!$A$6:$H$60,MATCH('Model 1_Train'!A117,Cond_Probability!$A$6:$A$60,0),7)</f>
        <v>0.67572463768115942</v>
      </c>
      <c r="I117">
        <f>INDEX(Cond_Probability!$A$6:$H$60,MATCH('Model 1_Train'!B117,Cond_Probability!$A$6:$A$60,0),7)</f>
        <v>0.85117967332123412</v>
      </c>
      <c r="J117">
        <f>INDEX(Cond_Probability!$A$6:$H$60,MATCH('Model 1_Train'!C117,Cond_Probability!$A$6:$A$60,0),7)</f>
        <v>0.51356238698010848</v>
      </c>
      <c r="K117">
        <f>INDEX(Cond_Probability!$A$6:$H$60,MATCH('Model 1_Train'!D117,Cond_Probability!$A$6:$A$60,0),7)</f>
        <v>0.72413793103448276</v>
      </c>
      <c r="L117">
        <f>INDEX(Cond_Probability!$A$6:$H$60,MATCH('Model 1_Train'!E117,Cond_Probability!$A$6:$A$60,0),7)</f>
        <v>0.80943738656987296</v>
      </c>
      <c r="M117">
        <f>INDEX(Cond_Probability!$A$6:$H$60,MATCH('Model 1_Train'!F117,Cond_Probability!$A$6:$A$60,0),7)</f>
        <v>0.4891304347826087</v>
      </c>
      <c r="N117">
        <f>INDEX(Cond_Probability!$A$6:$H$60,MATCH('Model 1_Train'!G117,Cond_Probability!$A$6:$A$60,0),7)</f>
        <v>0.77396021699819173</v>
      </c>
      <c r="O117">
        <f>Cond_Probability!$C$2</f>
        <v>0.61616161616161613</v>
      </c>
      <c r="P117" s="18">
        <f t="shared" si="5"/>
        <v>4.038561752409902E-2</v>
      </c>
      <c r="Q117" s="18">
        <f t="shared" si="6"/>
        <v>96.975714257681219</v>
      </c>
      <c r="R117">
        <f>INDEX(Cond_Probability!$A$6:$H$60,MATCH('Model 1_Train'!A117,Cond_Probability!$A$6:$A$60,0),8)</f>
        <v>0.34782608695652173</v>
      </c>
      <c r="S117">
        <f>INDEX(Cond_Probability!$A$6:$H$60,MATCH('Model 1_Train'!B117,Cond_Probability!$A$6:$A$60,0),8)</f>
        <v>0.31976744186046513</v>
      </c>
      <c r="T117">
        <f>INDEX(Cond_Probability!$A$6:$H$60,MATCH('Model 1_Train'!C117,Cond_Probability!$A$6:$A$60,0),8)</f>
        <v>0.56936416184971095</v>
      </c>
      <c r="U117">
        <f>INDEX(Cond_Probability!$A$6:$H$60,MATCH('Model 1_Train'!D117,Cond_Probability!$A$6:$A$60,0),8)</f>
        <v>0.61337209302325579</v>
      </c>
      <c r="V117">
        <f>INDEX(Cond_Probability!$A$6:$H$60,MATCH('Model 1_Train'!E117,Cond_Probability!$A$6:$A$60,0),8)</f>
        <v>0.68023255813953487</v>
      </c>
      <c r="W117">
        <f>INDEX(Cond_Probability!$A$6:$H$60,MATCH('Model 1_Train'!F117,Cond_Probability!$A$6:$A$60,0),8)</f>
        <v>0.19710144927536233</v>
      </c>
      <c r="X117">
        <f>INDEX(Cond_Probability!$A$6:$H$60,MATCH('Model 1_Train'!G117,Cond_Probability!$A$6:$A$60,0),8)</f>
        <v>0.63005780346820806</v>
      </c>
      <c r="Y117">
        <f>Cond_Probability!$C$3</f>
        <v>0.38383838383838381</v>
      </c>
      <c r="Z117" s="18">
        <f t="shared" si="7"/>
        <v>1.2594663334815088E-3</v>
      </c>
      <c r="AA117" s="18">
        <f t="shared" si="8"/>
        <v>3.0242857423187814</v>
      </c>
      <c r="AB117" t="str">
        <f t="shared" si="9"/>
        <v>Won't Survive</v>
      </c>
      <c r="AC117" s="2" t="s">
        <v>1230</v>
      </c>
    </row>
    <row r="118" spans="1:29" x14ac:dyDescent="0.3">
      <c r="A118" s="1" t="s">
        <v>1236</v>
      </c>
      <c r="B118" s="1" t="s">
        <v>13</v>
      </c>
      <c r="C118" s="1" t="s">
        <v>1239</v>
      </c>
      <c r="D118" s="1" t="s">
        <v>1244</v>
      </c>
      <c r="E118" s="1" t="s">
        <v>1246</v>
      </c>
      <c r="F118" s="1" t="s">
        <v>1228</v>
      </c>
      <c r="G118" t="s">
        <v>1252</v>
      </c>
      <c r="H118">
        <f>INDEX(Cond_Probability!$A$6:$H$60,MATCH('Model 1_Train'!A118,Cond_Probability!$A$6:$A$60,0),7)</f>
        <v>0.67572463768115942</v>
      </c>
      <c r="I118">
        <f>INDEX(Cond_Probability!$A$6:$H$60,MATCH('Model 1_Train'!B118,Cond_Probability!$A$6:$A$60,0),7)</f>
        <v>0.85117967332123412</v>
      </c>
      <c r="J118">
        <f>INDEX(Cond_Probability!$A$6:$H$60,MATCH('Model 1_Train'!C118,Cond_Probability!$A$6:$A$60,0),7)</f>
        <v>8.6799276672694395E-2</v>
      </c>
      <c r="K118">
        <f>INDEX(Cond_Probability!$A$6:$H$60,MATCH('Model 1_Train'!D118,Cond_Probability!$A$6:$A$60,0),7)</f>
        <v>0.72413793103448276</v>
      </c>
      <c r="L118">
        <f>INDEX(Cond_Probability!$A$6:$H$60,MATCH('Model 1_Train'!E118,Cond_Probability!$A$6:$A$60,0),7)</f>
        <v>0.80943738656987296</v>
      </c>
      <c r="M118">
        <f>INDEX(Cond_Probability!$A$6:$H$60,MATCH('Model 1_Train'!F118,Cond_Probability!$A$6:$A$60,0),7)</f>
        <v>0.4891304347826087</v>
      </c>
      <c r="N118">
        <f>INDEX(Cond_Probability!$A$6:$H$60,MATCH('Model 1_Train'!G118,Cond_Probability!$A$6:$A$60,0),7)</f>
        <v>8.6799276672694395E-2</v>
      </c>
      <c r="O118">
        <f>Cond_Probability!$C$2</f>
        <v>0.61616161616161613</v>
      </c>
      <c r="P118" s="18">
        <f t="shared" si="5"/>
        <v>7.6550334651444762E-4</v>
      </c>
      <c r="Q118" s="18">
        <f t="shared" si="6"/>
        <v>96.781677079480247</v>
      </c>
      <c r="R118">
        <f>INDEX(Cond_Probability!$A$6:$H$60,MATCH('Model 1_Train'!A118,Cond_Probability!$A$6:$A$60,0),8)</f>
        <v>0.34782608695652173</v>
      </c>
      <c r="S118">
        <f>INDEX(Cond_Probability!$A$6:$H$60,MATCH('Model 1_Train'!B118,Cond_Probability!$A$6:$A$60,0),8)</f>
        <v>0.31976744186046513</v>
      </c>
      <c r="T118">
        <f>INDEX(Cond_Probability!$A$6:$H$60,MATCH('Model 1_Train'!C118,Cond_Probability!$A$6:$A$60,0),8)</f>
        <v>8.0924855491329481E-2</v>
      </c>
      <c r="U118">
        <f>INDEX(Cond_Probability!$A$6:$H$60,MATCH('Model 1_Train'!D118,Cond_Probability!$A$6:$A$60,0),8)</f>
        <v>0.61337209302325579</v>
      </c>
      <c r="V118">
        <f>INDEX(Cond_Probability!$A$6:$H$60,MATCH('Model 1_Train'!E118,Cond_Probability!$A$6:$A$60,0),8)</f>
        <v>0.68023255813953487</v>
      </c>
      <c r="W118">
        <f>INDEX(Cond_Probability!$A$6:$H$60,MATCH('Model 1_Train'!F118,Cond_Probability!$A$6:$A$60,0),8)</f>
        <v>0.19710144927536233</v>
      </c>
      <c r="X118">
        <f>INDEX(Cond_Probability!$A$6:$H$60,MATCH('Model 1_Train'!G118,Cond_Probability!$A$6:$A$60,0),8)</f>
        <v>8.9595375722543349E-2</v>
      </c>
      <c r="Y118">
        <f>Cond_Probability!$C$3</f>
        <v>0.38383838383838381</v>
      </c>
      <c r="Z118" s="18">
        <f t="shared" si="7"/>
        <v>2.5455613502117766E-5</v>
      </c>
      <c r="AA118" s="18">
        <f t="shared" si="8"/>
        <v>3.2183229205197534</v>
      </c>
      <c r="AB118" t="str">
        <f t="shared" si="9"/>
        <v>Won't Survive</v>
      </c>
      <c r="AC118" s="2" t="s">
        <v>1230</v>
      </c>
    </row>
    <row r="119" spans="1:29" x14ac:dyDescent="0.3">
      <c r="A119" s="1" t="s">
        <v>1235</v>
      </c>
      <c r="B119" s="1" t="s">
        <v>13</v>
      </c>
      <c r="C119" s="1" t="s">
        <v>1242</v>
      </c>
      <c r="D119" s="1" t="s">
        <v>1243</v>
      </c>
      <c r="E119" s="1" t="s">
        <v>1246</v>
      </c>
      <c r="F119" s="1" t="s">
        <v>1248</v>
      </c>
      <c r="G119" t="s">
        <v>1253</v>
      </c>
      <c r="H119">
        <f>INDEX(Cond_Probability!$A$6:$H$60,MATCH('Model 1_Train'!A119,Cond_Probability!$A$6:$A$60,0),7)</f>
        <v>0.17753623188405798</v>
      </c>
      <c r="I119">
        <f>INDEX(Cond_Probability!$A$6:$H$60,MATCH('Model 1_Train'!B119,Cond_Probability!$A$6:$A$60,0),7)</f>
        <v>0.85117967332123412</v>
      </c>
      <c r="J119">
        <f>INDEX(Cond_Probability!$A$6:$H$60,MATCH('Model 1_Train'!C119,Cond_Probability!$A$6:$A$60,0),7)</f>
        <v>0.51356238698010848</v>
      </c>
      <c r="K119">
        <f>INDEX(Cond_Probability!$A$6:$H$60,MATCH('Model 1_Train'!D119,Cond_Probability!$A$6:$A$60,0),7)</f>
        <v>0.27586206896551724</v>
      </c>
      <c r="L119">
        <f>INDEX(Cond_Probability!$A$6:$H$60,MATCH('Model 1_Train'!E119,Cond_Probability!$A$6:$A$60,0),7)</f>
        <v>0.80943738656987296</v>
      </c>
      <c r="M119">
        <f>INDEX(Cond_Probability!$A$6:$H$60,MATCH('Model 1_Train'!F119,Cond_Probability!$A$6:$A$60,0),7)</f>
        <v>0.32246376811594202</v>
      </c>
      <c r="N119">
        <f>INDEX(Cond_Probability!$A$6:$H$60,MATCH('Model 1_Train'!G119,Cond_Probability!$A$6:$A$60,0),7)</f>
        <v>0.77396021699819173</v>
      </c>
      <c r="O119">
        <f>Cond_Probability!$C$2</f>
        <v>0.61616161616161613</v>
      </c>
      <c r="P119" s="18">
        <f t="shared" si="5"/>
        <v>2.6648385495000103E-3</v>
      </c>
      <c r="Q119" s="18">
        <f t="shared" si="6"/>
        <v>60.880923861869853</v>
      </c>
      <c r="R119">
        <f>INDEX(Cond_Probability!$A$6:$H$60,MATCH('Model 1_Train'!A119,Cond_Probability!$A$6:$A$60,0),8)</f>
        <v>0.25507246376811593</v>
      </c>
      <c r="S119">
        <f>INDEX(Cond_Probability!$A$6:$H$60,MATCH('Model 1_Train'!B119,Cond_Probability!$A$6:$A$60,0),8)</f>
        <v>0.31976744186046513</v>
      </c>
      <c r="T119">
        <f>INDEX(Cond_Probability!$A$6:$H$60,MATCH('Model 1_Train'!C119,Cond_Probability!$A$6:$A$60,0),8)</f>
        <v>0.56936416184971095</v>
      </c>
      <c r="U119">
        <f>INDEX(Cond_Probability!$A$6:$H$60,MATCH('Model 1_Train'!D119,Cond_Probability!$A$6:$A$60,0),8)</f>
        <v>0.38662790697674421</v>
      </c>
      <c r="V119">
        <f>INDEX(Cond_Probability!$A$6:$H$60,MATCH('Model 1_Train'!E119,Cond_Probability!$A$6:$A$60,0),8)</f>
        <v>0.68023255813953487</v>
      </c>
      <c r="W119">
        <f>INDEX(Cond_Probability!$A$6:$H$60,MATCH('Model 1_Train'!F119,Cond_Probability!$A$6:$A$60,0),8)</f>
        <v>0.57971014492753625</v>
      </c>
      <c r="X119">
        <f>INDEX(Cond_Probability!$A$6:$H$60,MATCH('Model 1_Train'!G119,Cond_Probability!$A$6:$A$60,0),8)</f>
        <v>0.63005780346820806</v>
      </c>
      <c r="Y119">
        <f>Cond_Probability!$C$3</f>
        <v>0.38383838383838381</v>
      </c>
      <c r="Z119" s="18">
        <f t="shared" si="7"/>
        <v>1.7122936956448724E-3</v>
      </c>
      <c r="AA119" s="18">
        <f t="shared" si="8"/>
        <v>39.119076138130147</v>
      </c>
      <c r="AB119" t="str">
        <f t="shared" si="9"/>
        <v>Won't Survive</v>
      </c>
      <c r="AC119" s="2" t="s">
        <v>1230</v>
      </c>
    </row>
    <row r="120" spans="1:29" x14ac:dyDescent="0.3">
      <c r="A120" s="1" t="s">
        <v>1234</v>
      </c>
      <c r="B120" s="1" t="s">
        <v>13</v>
      </c>
      <c r="C120" s="1" t="s">
        <v>1242</v>
      </c>
      <c r="D120" s="1" t="s">
        <v>1244</v>
      </c>
      <c r="E120" s="1" t="s">
        <v>1245</v>
      </c>
      <c r="F120" s="1" t="s">
        <v>1248</v>
      </c>
      <c r="G120" t="s">
        <v>1251</v>
      </c>
      <c r="H120">
        <f>INDEX(Cond_Probability!$A$6:$H$60,MATCH('Model 1_Train'!A120,Cond_Probability!$A$6:$A$60,0),7)</f>
        <v>0.14673913043478262</v>
      </c>
      <c r="I120">
        <f>INDEX(Cond_Probability!$A$6:$H$60,MATCH('Model 1_Train'!B120,Cond_Probability!$A$6:$A$60,0),7)</f>
        <v>0.85117967332123412</v>
      </c>
      <c r="J120">
        <f>INDEX(Cond_Probability!$A$6:$H$60,MATCH('Model 1_Train'!C120,Cond_Probability!$A$6:$A$60,0),7)</f>
        <v>0.51356238698010848</v>
      </c>
      <c r="K120">
        <f>INDEX(Cond_Probability!$A$6:$H$60,MATCH('Model 1_Train'!D120,Cond_Probability!$A$6:$A$60,0),7)</f>
        <v>0.72413793103448276</v>
      </c>
      <c r="L120">
        <f>INDEX(Cond_Probability!$A$6:$H$60,MATCH('Model 1_Train'!E120,Cond_Probability!$A$6:$A$60,0),7)</f>
        <v>0.19056261343012704</v>
      </c>
      <c r="M120">
        <f>INDEX(Cond_Probability!$A$6:$H$60,MATCH('Model 1_Train'!F120,Cond_Probability!$A$6:$A$60,0),7)</f>
        <v>0.32246376811594202</v>
      </c>
      <c r="N120">
        <f>INDEX(Cond_Probability!$A$6:$H$60,MATCH('Model 1_Train'!G120,Cond_Probability!$A$6:$A$60,0),7)</f>
        <v>0.13743218806509946</v>
      </c>
      <c r="O120">
        <f>Cond_Probability!$C$2</f>
        <v>0.61616161616161613</v>
      </c>
      <c r="P120" s="18">
        <f t="shared" si="5"/>
        <v>2.4170376574957989E-4</v>
      </c>
      <c r="Q120" s="18">
        <f t="shared" si="6"/>
        <v>21.994476032984025</v>
      </c>
      <c r="R120">
        <f>INDEX(Cond_Probability!$A$6:$H$60,MATCH('Model 1_Train'!A120,Cond_Probability!$A$6:$A$60,0),8)</f>
        <v>0.39710144927536234</v>
      </c>
      <c r="S120">
        <f>INDEX(Cond_Probability!$A$6:$H$60,MATCH('Model 1_Train'!B120,Cond_Probability!$A$6:$A$60,0),8)</f>
        <v>0.31976744186046513</v>
      </c>
      <c r="T120">
        <f>INDEX(Cond_Probability!$A$6:$H$60,MATCH('Model 1_Train'!C120,Cond_Probability!$A$6:$A$60,0),8)</f>
        <v>0.56936416184971095</v>
      </c>
      <c r="U120">
        <f>INDEX(Cond_Probability!$A$6:$H$60,MATCH('Model 1_Train'!D120,Cond_Probability!$A$6:$A$60,0),8)</f>
        <v>0.61337209302325579</v>
      </c>
      <c r="V120">
        <f>INDEX(Cond_Probability!$A$6:$H$60,MATCH('Model 1_Train'!E120,Cond_Probability!$A$6:$A$60,0),8)</f>
        <v>0.31976744186046513</v>
      </c>
      <c r="W120">
        <f>INDEX(Cond_Probability!$A$6:$H$60,MATCH('Model 1_Train'!F120,Cond_Probability!$A$6:$A$60,0),8)</f>
        <v>0.57971014492753625</v>
      </c>
      <c r="X120">
        <f>INDEX(Cond_Probability!$A$6:$H$60,MATCH('Model 1_Train'!G120,Cond_Probability!$A$6:$A$60,0),8)</f>
        <v>0.27167630057803466</v>
      </c>
      <c r="Y120">
        <f>Cond_Probability!$C$3</f>
        <v>0.38383838383838381</v>
      </c>
      <c r="Z120" s="18">
        <f t="shared" si="7"/>
        <v>8.5722564446737051E-4</v>
      </c>
      <c r="AA120" s="18">
        <f t="shared" si="8"/>
        <v>78.005523967015975</v>
      </c>
      <c r="AB120" t="str">
        <f t="shared" si="9"/>
        <v>Survive</v>
      </c>
      <c r="AC120" s="2" t="s">
        <v>1230</v>
      </c>
    </row>
    <row r="121" spans="1:29" x14ac:dyDescent="0.3">
      <c r="A121" s="1" t="s">
        <v>1236</v>
      </c>
      <c r="B121" s="1" t="s">
        <v>17</v>
      </c>
      <c r="C121" s="1" t="s">
        <v>1242</v>
      </c>
      <c r="D121" s="1" t="s">
        <v>1243</v>
      </c>
      <c r="E121" s="1" t="s">
        <v>1245</v>
      </c>
      <c r="F121" s="1" t="s">
        <v>1248</v>
      </c>
      <c r="G121" t="s">
        <v>1253</v>
      </c>
      <c r="H121">
        <f>INDEX(Cond_Probability!$A$6:$H$60,MATCH('Model 1_Train'!A121,Cond_Probability!$A$6:$A$60,0),7)</f>
        <v>0.67572463768115942</v>
      </c>
      <c r="I121">
        <f>INDEX(Cond_Probability!$A$6:$H$60,MATCH('Model 1_Train'!B121,Cond_Probability!$A$6:$A$60,0),7)</f>
        <v>0.14882032667876588</v>
      </c>
      <c r="J121">
        <f>INDEX(Cond_Probability!$A$6:$H$60,MATCH('Model 1_Train'!C121,Cond_Probability!$A$6:$A$60,0),7)</f>
        <v>0.51356238698010848</v>
      </c>
      <c r="K121">
        <f>INDEX(Cond_Probability!$A$6:$H$60,MATCH('Model 1_Train'!D121,Cond_Probability!$A$6:$A$60,0),7)</f>
        <v>0.27586206896551724</v>
      </c>
      <c r="L121">
        <f>INDEX(Cond_Probability!$A$6:$H$60,MATCH('Model 1_Train'!E121,Cond_Probability!$A$6:$A$60,0),7)</f>
        <v>0.19056261343012704</v>
      </c>
      <c r="M121">
        <f>INDEX(Cond_Probability!$A$6:$H$60,MATCH('Model 1_Train'!F121,Cond_Probability!$A$6:$A$60,0),7)</f>
        <v>0.32246376811594202</v>
      </c>
      <c r="N121">
        <f>INDEX(Cond_Probability!$A$6:$H$60,MATCH('Model 1_Train'!G121,Cond_Probability!$A$6:$A$60,0),7)</f>
        <v>0.77396021699819173</v>
      </c>
      <c r="O121">
        <f>Cond_Probability!$C$2</f>
        <v>0.61616161616161613</v>
      </c>
      <c r="P121" s="18">
        <f t="shared" si="5"/>
        <v>4.1749291366624004E-4</v>
      </c>
      <c r="Q121" s="18">
        <f t="shared" si="6"/>
        <v>15.168108523271117</v>
      </c>
      <c r="R121">
        <f>INDEX(Cond_Probability!$A$6:$H$60,MATCH('Model 1_Train'!A121,Cond_Probability!$A$6:$A$60,0),8)</f>
        <v>0.34782608695652173</v>
      </c>
      <c r="S121">
        <f>INDEX(Cond_Probability!$A$6:$H$60,MATCH('Model 1_Train'!B121,Cond_Probability!$A$6:$A$60,0),8)</f>
        <v>0.68023255813953487</v>
      </c>
      <c r="T121">
        <f>INDEX(Cond_Probability!$A$6:$H$60,MATCH('Model 1_Train'!C121,Cond_Probability!$A$6:$A$60,0),8)</f>
        <v>0.56936416184971095</v>
      </c>
      <c r="U121">
        <f>INDEX(Cond_Probability!$A$6:$H$60,MATCH('Model 1_Train'!D121,Cond_Probability!$A$6:$A$60,0),8)</f>
        <v>0.38662790697674421</v>
      </c>
      <c r="V121">
        <f>INDEX(Cond_Probability!$A$6:$H$60,MATCH('Model 1_Train'!E121,Cond_Probability!$A$6:$A$60,0),8)</f>
        <v>0.31976744186046513</v>
      </c>
      <c r="W121">
        <f>INDEX(Cond_Probability!$A$6:$H$60,MATCH('Model 1_Train'!F121,Cond_Probability!$A$6:$A$60,0),8)</f>
        <v>0.57971014492753625</v>
      </c>
      <c r="X121">
        <f>INDEX(Cond_Probability!$A$6:$H$60,MATCH('Model 1_Train'!G121,Cond_Probability!$A$6:$A$60,0),8)</f>
        <v>0.63005780346820806</v>
      </c>
      <c r="Y121">
        <f>Cond_Probability!$C$3</f>
        <v>0.38383838383838381</v>
      </c>
      <c r="Z121" s="18">
        <f t="shared" si="7"/>
        <v>2.3349459486066448E-3</v>
      </c>
      <c r="AA121" s="18">
        <f t="shared" si="8"/>
        <v>84.831891476728885</v>
      </c>
      <c r="AB121" t="str">
        <f t="shared" si="9"/>
        <v>Survive</v>
      </c>
      <c r="AC121" s="2" t="s">
        <v>1230</v>
      </c>
    </row>
    <row r="122" spans="1:29" x14ac:dyDescent="0.3">
      <c r="A122" s="1" t="s">
        <v>1235</v>
      </c>
      <c r="B122" s="1" t="s">
        <v>13</v>
      </c>
      <c r="C122" s="1" t="s">
        <v>1242</v>
      </c>
      <c r="D122" s="1" t="s">
        <v>1243</v>
      </c>
      <c r="E122" s="1" t="s">
        <v>1246</v>
      </c>
      <c r="F122" s="1" t="s">
        <v>1248</v>
      </c>
      <c r="G122" t="s">
        <v>1253</v>
      </c>
      <c r="H122">
        <f>INDEX(Cond_Probability!$A$6:$H$60,MATCH('Model 1_Train'!A122,Cond_Probability!$A$6:$A$60,0),7)</f>
        <v>0.17753623188405798</v>
      </c>
      <c r="I122">
        <f>INDEX(Cond_Probability!$A$6:$H$60,MATCH('Model 1_Train'!B122,Cond_Probability!$A$6:$A$60,0),7)</f>
        <v>0.85117967332123412</v>
      </c>
      <c r="J122">
        <f>INDEX(Cond_Probability!$A$6:$H$60,MATCH('Model 1_Train'!C122,Cond_Probability!$A$6:$A$60,0),7)</f>
        <v>0.51356238698010848</v>
      </c>
      <c r="K122">
        <f>INDEX(Cond_Probability!$A$6:$H$60,MATCH('Model 1_Train'!D122,Cond_Probability!$A$6:$A$60,0),7)</f>
        <v>0.27586206896551724</v>
      </c>
      <c r="L122">
        <f>INDEX(Cond_Probability!$A$6:$H$60,MATCH('Model 1_Train'!E122,Cond_Probability!$A$6:$A$60,0),7)</f>
        <v>0.80943738656987296</v>
      </c>
      <c r="M122">
        <f>INDEX(Cond_Probability!$A$6:$H$60,MATCH('Model 1_Train'!F122,Cond_Probability!$A$6:$A$60,0),7)</f>
        <v>0.32246376811594202</v>
      </c>
      <c r="N122">
        <f>INDEX(Cond_Probability!$A$6:$H$60,MATCH('Model 1_Train'!G122,Cond_Probability!$A$6:$A$60,0),7)</f>
        <v>0.77396021699819173</v>
      </c>
      <c r="O122">
        <f>Cond_Probability!$C$2</f>
        <v>0.61616161616161613</v>
      </c>
      <c r="P122" s="18">
        <f t="shared" si="5"/>
        <v>2.6648385495000103E-3</v>
      </c>
      <c r="Q122" s="18">
        <f t="shared" si="6"/>
        <v>60.880923861869853</v>
      </c>
      <c r="R122">
        <f>INDEX(Cond_Probability!$A$6:$H$60,MATCH('Model 1_Train'!A122,Cond_Probability!$A$6:$A$60,0),8)</f>
        <v>0.25507246376811593</v>
      </c>
      <c r="S122">
        <f>INDEX(Cond_Probability!$A$6:$H$60,MATCH('Model 1_Train'!B122,Cond_Probability!$A$6:$A$60,0),8)</f>
        <v>0.31976744186046513</v>
      </c>
      <c r="T122">
        <f>INDEX(Cond_Probability!$A$6:$H$60,MATCH('Model 1_Train'!C122,Cond_Probability!$A$6:$A$60,0),8)</f>
        <v>0.56936416184971095</v>
      </c>
      <c r="U122">
        <f>INDEX(Cond_Probability!$A$6:$H$60,MATCH('Model 1_Train'!D122,Cond_Probability!$A$6:$A$60,0),8)</f>
        <v>0.38662790697674421</v>
      </c>
      <c r="V122">
        <f>INDEX(Cond_Probability!$A$6:$H$60,MATCH('Model 1_Train'!E122,Cond_Probability!$A$6:$A$60,0),8)</f>
        <v>0.68023255813953487</v>
      </c>
      <c r="W122">
        <f>INDEX(Cond_Probability!$A$6:$H$60,MATCH('Model 1_Train'!F122,Cond_Probability!$A$6:$A$60,0),8)</f>
        <v>0.57971014492753625</v>
      </c>
      <c r="X122">
        <f>INDEX(Cond_Probability!$A$6:$H$60,MATCH('Model 1_Train'!G122,Cond_Probability!$A$6:$A$60,0),8)</f>
        <v>0.63005780346820806</v>
      </c>
      <c r="Y122">
        <f>Cond_Probability!$C$3</f>
        <v>0.38383838383838381</v>
      </c>
      <c r="Z122" s="18">
        <f t="shared" si="7"/>
        <v>1.7122936956448724E-3</v>
      </c>
      <c r="AA122" s="18">
        <f t="shared" si="8"/>
        <v>39.119076138130147</v>
      </c>
      <c r="AB122" t="str">
        <f t="shared" si="9"/>
        <v>Won't Survive</v>
      </c>
      <c r="AC122" s="2" t="s">
        <v>1230</v>
      </c>
    </row>
    <row r="123" spans="1:29" x14ac:dyDescent="0.3">
      <c r="A123" s="1" t="s">
        <v>1236</v>
      </c>
      <c r="B123" s="1" t="s">
        <v>13</v>
      </c>
      <c r="C123" s="1" t="s">
        <v>1241</v>
      </c>
      <c r="D123" s="1" t="s">
        <v>1244</v>
      </c>
      <c r="E123" s="1" t="s">
        <v>1246</v>
      </c>
      <c r="F123" s="1" t="s">
        <v>1228</v>
      </c>
      <c r="G123" t="s">
        <v>1253</v>
      </c>
      <c r="H123">
        <f>INDEX(Cond_Probability!$A$6:$H$60,MATCH('Model 1_Train'!A123,Cond_Probability!$A$6:$A$60,0),7)</f>
        <v>0.67572463768115942</v>
      </c>
      <c r="I123">
        <f>INDEX(Cond_Probability!$A$6:$H$60,MATCH('Model 1_Train'!B123,Cond_Probability!$A$6:$A$60,0),7)</f>
        <v>0.85117967332123412</v>
      </c>
      <c r="J123">
        <f>INDEX(Cond_Probability!$A$6:$H$60,MATCH('Model 1_Train'!C123,Cond_Probability!$A$6:$A$60,0),7)</f>
        <v>0.22784810126582278</v>
      </c>
      <c r="K123">
        <f>INDEX(Cond_Probability!$A$6:$H$60,MATCH('Model 1_Train'!D123,Cond_Probability!$A$6:$A$60,0),7)</f>
        <v>0.72413793103448276</v>
      </c>
      <c r="L123">
        <f>INDEX(Cond_Probability!$A$6:$H$60,MATCH('Model 1_Train'!E123,Cond_Probability!$A$6:$A$60,0),7)</f>
        <v>0.80943738656987296</v>
      </c>
      <c r="M123">
        <f>INDEX(Cond_Probability!$A$6:$H$60,MATCH('Model 1_Train'!F123,Cond_Probability!$A$6:$A$60,0),7)</f>
        <v>0.4891304347826087</v>
      </c>
      <c r="N123">
        <f>INDEX(Cond_Probability!$A$6:$H$60,MATCH('Model 1_Train'!G123,Cond_Probability!$A$6:$A$60,0),7)</f>
        <v>0.77396021699819173</v>
      </c>
      <c r="O123">
        <f>Cond_Probability!$C$2</f>
        <v>0.61616161616161613</v>
      </c>
      <c r="P123" s="18">
        <f t="shared" si="5"/>
        <v>1.7917562704353792E-2</v>
      </c>
      <c r="Q123" s="18">
        <f t="shared" si="6"/>
        <v>98.143987183013053</v>
      </c>
      <c r="R123">
        <f>INDEX(Cond_Probability!$A$6:$H$60,MATCH('Model 1_Train'!A123,Cond_Probability!$A$6:$A$60,0),8)</f>
        <v>0.34782608695652173</v>
      </c>
      <c r="S123">
        <f>INDEX(Cond_Probability!$A$6:$H$60,MATCH('Model 1_Train'!B123,Cond_Probability!$A$6:$A$60,0),8)</f>
        <v>0.31976744186046513</v>
      </c>
      <c r="T123">
        <f>INDEX(Cond_Probability!$A$6:$H$60,MATCH('Model 1_Train'!C123,Cond_Probability!$A$6:$A$60,0),8)</f>
        <v>0.15317919075144509</v>
      </c>
      <c r="U123">
        <f>INDEX(Cond_Probability!$A$6:$H$60,MATCH('Model 1_Train'!D123,Cond_Probability!$A$6:$A$60,0),8)</f>
        <v>0.61337209302325579</v>
      </c>
      <c r="V123">
        <f>INDEX(Cond_Probability!$A$6:$H$60,MATCH('Model 1_Train'!E123,Cond_Probability!$A$6:$A$60,0),8)</f>
        <v>0.68023255813953487</v>
      </c>
      <c r="W123">
        <f>INDEX(Cond_Probability!$A$6:$H$60,MATCH('Model 1_Train'!F123,Cond_Probability!$A$6:$A$60,0),8)</f>
        <v>0.19710144927536233</v>
      </c>
      <c r="X123">
        <f>INDEX(Cond_Probability!$A$6:$H$60,MATCH('Model 1_Train'!G123,Cond_Probability!$A$6:$A$60,0),8)</f>
        <v>0.63005780346820806</v>
      </c>
      <c r="Y123">
        <f>Cond_Probability!$C$3</f>
        <v>0.38383838383838381</v>
      </c>
      <c r="Z123" s="18">
        <f t="shared" si="7"/>
        <v>3.3884119631736025E-4</v>
      </c>
      <c r="AA123" s="18">
        <f t="shared" si="8"/>
        <v>1.8560128169869472</v>
      </c>
      <c r="AB123" t="str">
        <f t="shared" si="9"/>
        <v>Won't Survive</v>
      </c>
      <c r="AC123" s="2" t="s">
        <v>1230</v>
      </c>
    </row>
    <row r="124" spans="1:29" x14ac:dyDescent="0.3">
      <c r="A124" s="1" t="s">
        <v>1235</v>
      </c>
      <c r="B124" s="1" t="s">
        <v>13</v>
      </c>
      <c r="C124" s="1" t="s">
        <v>1242</v>
      </c>
      <c r="D124" s="1" t="s">
        <v>1243</v>
      </c>
      <c r="E124" s="1" t="s">
        <v>1246</v>
      </c>
      <c r="F124" s="1" t="s">
        <v>1248</v>
      </c>
      <c r="G124" t="s">
        <v>1251</v>
      </c>
      <c r="H124">
        <f>INDEX(Cond_Probability!$A$6:$H$60,MATCH('Model 1_Train'!A124,Cond_Probability!$A$6:$A$60,0),7)</f>
        <v>0.17753623188405798</v>
      </c>
      <c r="I124">
        <f>INDEX(Cond_Probability!$A$6:$H$60,MATCH('Model 1_Train'!B124,Cond_Probability!$A$6:$A$60,0),7)</f>
        <v>0.85117967332123412</v>
      </c>
      <c r="J124">
        <f>INDEX(Cond_Probability!$A$6:$H$60,MATCH('Model 1_Train'!C124,Cond_Probability!$A$6:$A$60,0),7)</f>
        <v>0.51356238698010848</v>
      </c>
      <c r="K124">
        <f>INDEX(Cond_Probability!$A$6:$H$60,MATCH('Model 1_Train'!D124,Cond_Probability!$A$6:$A$60,0),7)</f>
        <v>0.27586206896551724</v>
      </c>
      <c r="L124">
        <f>INDEX(Cond_Probability!$A$6:$H$60,MATCH('Model 1_Train'!E124,Cond_Probability!$A$6:$A$60,0),7)</f>
        <v>0.80943738656987296</v>
      </c>
      <c r="M124">
        <f>INDEX(Cond_Probability!$A$6:$H$60,MATCH('Model 1_Train'!F124,Cond_Probability!$A$6:$A$60,0),7)</f>
        <v>0.32246376811594202</v>
      </c>
      <c r="N124">
        <f>INDEX(Cond_Probability!$A$6:$H$60,MATCH('Model 1_Train'!G124,Cond_Probability!$A$6:$A$60,0),7)</f>
        <v>0.13743218806509946</v>
      </c>
      <c r="O124">
        <f>Cond_Probability!$C$2</f>
        <v>0.61616161616161613</v>
      </c>
      <c r="P124" s="18">
        <f t="shared" si="5"/>
        <v>4.7319563028504848E-4</v>
      </c>
      <c r="Q124" s="18">
        <f t="shared" si="6"/>
        <v>39.057879946950848</v>
      </c>
      <c r="R124">
        <f>INDEX(Cond_Probability!$A$6:$H$60,MATCH('Model 1_Train'!A124,Cond_Probability!$A$6:$A$60,0),8)</f>
        <v>0.25507246376811593</v>
      </c>
      <c r="S124">
        <f>INDEX(Cond_Probability!$A$6:$H$60,MATCH('Model 1_Train'!B124,Cond_Probability!$A$6:$A$60,0),8)</f>
        <v>0.31976744186046513</v>
      </c>
      <c r="T124">
        <f>INDEX(Cond_Probability!$A$6:$H$60,MATCH('Model 1_Train'!C124,Cond_Probability!$A$6:$A$60,0),8)</f>
        <v>0.56936416184971095</v>
      </c>
      <c r="U124">
        <f>INDEX(Cond_Probability!$A$6:$H$60,MATCH('Model 1_Train'!D124,Cond_Probability!$A$6:$A$60,0),8)</f>
        <v>0.38662790697674421</v>
      </c>
      <c r="V124">
        <f>INDEX(Cond_Probability!$A$6:$H$60,MATCH('Model 1_Train'!E124,Cond_Probability!$A$6:$A$60,0),8)</f>
        <v>0.68023255813953487</v>
      </c>
      <c r="W124">
        <f>INDEX(Cond_Probability!$A$6:$H$60,MATCH('Model 1_Train'!F124,Cond_Probability!$A$6:$A$60,0),8)</f>
        <v>0.57971014492753625</v>
      </c>
      <c r="X124">
        <f>INDEX(Cond_Probability!$A$6:$H$60,MATCH('Model 1_Train'!G124,Cond_Probability!$A$6:$A$60,0),8)</f>
        <v>0.27167630057803466</v>
      </c>
      <c r="Y124">
        <f>Cond_Probability!$C$3</f>
        <v>0.38383838383838381</v>
      </c>
      <c r="Z124" s="18">
        <f t="shared" si="7"/>
        <v>7.383284742688898E-4</v>
      </c>
      <c r="AA124" s="18">
        <f t="shared" si="8"/>
        <v>60.942120053049152</v>
      </c>
      <c r="AB124" t="str">
        <f t="shared" si="9"/>
        <v>Survive</v>
      </c>
      <c r="AC124" s="2" t="s">
        <v>1230</v>
      </c>
    </row>
    <row r="125" spans="1:29" x14ac:dyDescent="0.3">
      <c r="A125" s="1" t="s">
        <v>1235</v>
      </c>
      <c r="B125" s="1" t="s">
        <v>17</v>
      </c>
      <c r="C125" s="1" t="s">
        <v>1242</v>
      </c>
      <c r="D125" s="1" t="s">
        <v>1244</v>
      </c>
      <c r="E125" s="1" t="s">
        <v>1246</v>
      </c>
      <c r="F125" s="1" t="s">
        <v>1247</v>
      </c>
      <c r="G125" t="s">
        <v>1253</v>
      </c>
      <c r="H125">
        <f>INDEX(Cond_Probability!$A$6:$H$60,MATCH('Model 1_Train'!A125,Cond_Probability!$A$6:$A$60,0),7)</f>
        <v>0.17753623188405798</v>
      </c>
      <c r="I125">
        <f>INDEX(Cond_Probability!$A$6:$H$60,MATCH('Model 1_Train'!B125,Cond_Probability!$A$6:$A$60,0),7)</f>
        <v>0.14882032667876588</v>
      </c>
      <c r="J125">
        <f>INDEX(Cond_Probability!$A$6:$H$60,MATCH('Model 1_Train'!C125,Cond_Probability!$A$6:$A$60,0),7)</f>
        <v>0.51356238698010848</v>
      </c>
      <c r="K125">
        <f>INDEX(Cond_Probability!$A$6:$H$60,MATCH('Model 1_Train'!D125,Cond_Probability!$A$6:$A$60,0),7)</f>
        <v>0.72413793103448276</v>
      </c>
      <c r="L125">
        <f>INDEX(Cond_Probability!$A$6:$H$60,MATCH('Model 1_Train'!E125,Cond_Probability!$A$6:$A$60,0),7)</f>
        <v>0.80943738656987296</v>
      </c>
      <c r="M125">
        <f>INDEX(Cond_Probability!$A$6:$H$60,MATCH('Model 1_Train'!F125,Cond_Probability!$A$6:$A$60,0),7)</f>
        <v>0.18840579710144928</v>
      </c>
      <c r="N125">
        <f>INDEX(Cond_Probability!$A$6:$H$60,MATCH('Model 1_Train'!G125,Cond_Probability!$A$6:$A$60,0),7)</f>
        <v>0.77396021699819173</v>
      </c>
      <c r="O125">
        <f>Cond_Probability!$C$2</f>
        <v>0.61616161616161613</v>
      </c>
      <c r="P125" s="18">
        <f t="shared" si="5"/>
        <v>7.1458608764892102E-4</v>
      </c>
      <c r="Q125" s="18">
        <f t="shared" si="6"/>
        <v>24.310641003075784</v>
      </c>
      <c r="R125">
        <f>INDEX(Cond_Probability!$A$6:$H$60,MATCH('Model 1_Train'!A125,Cond_Probability!$A$6:$A$60,0),8)</f>
        <v>0.25507246376811593</v>
      </c>
      <c r="S125">
        <f>INDEX(Cond_Probability!$A$6:$H$60,MATCH('Model 1_Train'!B125,Cond_Probability!$A$6:$A$60,0),8)</f>
        <v>0.68023255813953487</v>
      </c>
      <c r="T125">
        <f>INDEX(Cond_Probability!$A$6:$H$60,MATCH('Model 1_Train'!C125,Cond_Probability!$A$6:$A$60,0),8)</f>
        <v>0.56936416184971095</v>
      </c>
      <c r="U125">
        <f>INDEX(Cond_Probability!$A$6:$H$60,MATCH('Model 1_Train'!D125,Cond_Probability!$A$6:$A$60,0),8)</f>
        <v>0.61337209302325579</v>
      </c>
      <c r="V125">
        <f>INDEX(Cond_Probability!$A$6:$H$60,MATCH('Model 1_Train'!E125,Cond_Probability!$A$6:$A$60,0),8)</f>
        <v>0.68023255813953487</v>
      </c>
      <c r="W125">
        <f>INDEX(Cond_Probability!$A$6:$H$60,MATCH('Model 1_Train'!F125,Cond_Probability!$A$6:$A$60,0),8)</f>
        <v>0.22318840579710145</v>
      </c>
      <c r="X125">
        <f>INDEX(Cond_Probability!$A$6:$H$60,MATCH('Model 1_Train'!G125,Cond_Probability!$A$6:$A$60,0),8)</f>
        <v>0.63005780346820806</v>
      </c>
      <c r="Y125">
        <f>Cond_Probability!$C$3</f>
        <v>0.38383838383838381</v>
      </c>
      <c r="Z125" s="18">
        <f t="shared" si="7"/>
        <v>2.2248102349676298E-3</v>
      </c>
      <c r="AA125" s="18">
        <f t="shared" si="8"/>
        <v>75.689358996924213</v>
      </c>
      <c r="AB125" t="str">
        <f t="shared" si="9"/>
        <v>Survive</v>
      </c>
      <c r="AC125" s="2" t="s">
        <v>1</v>
      </c>
    </row>
    <row r="126" spans="1:29" x14ac:dyDescent="0.3">
      <c r="A126" s="1" t="s">
        <v>1234</v>
      </c>
      <c r="B126" s="1" t="s">
        <v>13</v>
      </c>
      <c r="C126" s="1" t="s">
        <v>1239</v>
      </c>
      <c r="D126" s="1" t="s">
        <v>1244</v>
      </c>
      <c r="E126" s="1" t="s">
        <v>1245</v>
      </c>
      <c r="F126" s="1" t="s">
        <v>1248</v>
      </c>
      <c r="G126" t="s">
        <v>1253</v>
      </c>
      <c r="H126">
        <f>INDEX(Cond_Probability!$A$6:$H$60,MATCH('Model 1_Train'!A126,Cond_Probability!$A$6:$A$60,0),7)</f>
        <v>0.14673913043478262</v>
      </c>
      <c r="I126">
        <f>INDEX(Cond_Probability!$A$6:$H$60,MATCH('Model 1_Train'!B126,Cond_Probability!$A$6:$A$60,0),7)</f>
        <v>0.85117967332123412</v>
      </c>
      <c r="J126">
        <f>INDEX(Cond_Probability!$A$6:$H$60,MATCH('Model 1_Train'!C126,Cond_Probability!$A$6:$A$60,0),7)</f>
        <v>8.6799276672694395E-2</v>
      </c>
      <c r="K126">
        <f>INDEX(Cond_Probability!$A$6:$H$60,MATCH('Model 1_Train'!D126,Cond_Probability!$A$6:$A$60,0),7)</f>
        <v>0.72413793103448276</v>
      </c>
      <c r="L126">
        <f>INDEX(Cond_Probability!$A$6:$H$60,MATCH('Model 1_Train'!E126,Cond_Probability!$A$6:$A$60,0),7)</f>
        <v>0.19056261343012704</v>
      </c>
      <c r="M126">
        <f>INDEX(Cond_Probability!$A$6:$H$60,MATCH('Model 1_Train'!F126,Cond_Probability!$A$6:$A$60,0),7)</f>
        <v>0.32246376811594202</v>
      </c>
      <c r="N126">
        <f>INDEX(Cond_Probability!$A$6:$H$60,MATCH('Model 1_Train'!G126,Cond_Probability!$A$6:$A$60,0),7)</f>
        <v>0.77396021699819173</v>
      </c>
      <c r="O126">
        <f>Cond_Probability!$C$2</f>
        <v>0.61616161616161613</v>
      </c>
      <c r="P126" s="18">
        <f t="shared" si="5"/>
        <v>2.3005755020197218E-4</v>
      </c>
      <c r="Q126" s="18">
        <f t="shared" si="6"/>
        <v>44.878704227779437</v>
      </c>
      <c r="R126">
        <f>INDEX(Cond_Probability!$A$6:$H$60,MATCH('Model 1_Train'!A126,Cond_Probability!$A$6:$A$60,0),8)</f>
        <v>0.39710144927536234</v>
      </c>
      <c r="S126">
        <f>INDEX(Cond_Probability!$A$6:$H$60,MATCH('Model 1_Train'!B126,Cond_Probability!$A$6:$A$60,0),8)</f>
        <v>0.31976744186046513</v>
      </c>
      <c r="T126">
        <f>INDEX(Cond_Probability!$A$6:$H$60,MATCH('Model 1_Train'!C126,Cond_Probability!$A$6:$A$60,0),8)</f>
        <v>8.0924855491329481E-2</v>
      </c>
      <c r="U126">
        <f>INDEX(Cond_Probability!$A$6:$H$60,MATCH('Model 1_Train'!D126,Cond_Probability!$A$6:$A$60,0),8)</f>
        <v>0.61337209302325579</v>
      </c>
      <c r="V126">
        <f>INDEX(Cond_Probability!$A$6:$H$60,MATCH('Model 1_Train'!E126,Cond_Probability!$A$6:$A$60,0),8)</f>
        <v>0.31976744186046513</v>
      </c>
      <c r="W126">
        <f>INDEX(Cond_Probability!$A$6:$H$60,MATCH('Model 1_Train'!F126,Cond_Probability!$A$6:$A$60,0),8)</f>
        <v>0.57971014492753625</v>
      </c>
      <c r="X126">
        <f>INDEX(Cond_Probability!$A$6:$H$60,MATCH('Model 1_Train'!G126,Cond_Probability!$A$6:$A$60,0),8)</f>
        <v>0.63005780346820806</v>
      </c>
      <c r="Y126">
        <f>Cond_Probability!$C$3</f>
        <v>0.38383838383838381</v>
      </c>
      <c r="Z126" s="18">
        <f t="shared" si="7"/>
        <v>2.8256319979635112E-4</v>
      </c>
      <c r="AA126" s="18">
        <f t="shared" si="8"/>
        <v>55.121295772220563</v>
      </c>
      <c r="AB126" t="str">
        <f t="shared" si="9"/>
        <v>Survive</v>
      </c>
      <c r="AC126" s="2" t="s">
        <v>1230</v>
      </c>
    </row>
    <row r="127" spans="1:29" x14ac:dyDescent="0.3">
      <c r="A127" s="1" t="s">
        <v>1236</v>
      </c>
      <c r="B127" s="1" t="s">
        <v>13</v>
      </c>
      <c r="C127" s="1" t="s">
        <v>1242</v>
      </c>
      <c r="D127" s="1" t="s">
        <v>1243</v>
      </c>
      <c r="E127" s="1" t="s">
        <v>1246</v>
      </c>
      <c r="F127" s="1" t="s">
        <v>1247</v>
      </c>
      <c r="G127" t="s">
        <v>1251</v>
      </c>
      <c r="H127">
        <f>INDEX(Cond_Probability!$A$6:$H$60,MATCH('Model 1_Train'!A127,Cond_Probability!$A$6:$A$60,0),7)</f>
        <v>0.67572463768115942</v>
      </c>
      <c r="I127">
        <f>INDEX(Cond_Probability!$A$6:$H$60,MATCH('Model 1_Train'!B127,Cond_Probability!$A$6:$A$60,0),7)</f>
        <v>0.85117967332123412</v>
      </c>
      <c r="J127">
        <f>INDEX(Cond_Probability!$A$6:$H$60,MATCH('Model 1_Train'!C127,Cond_Probability!$A$6:$A$60,0),7)</f>
        <v>0.51356238698010848</v>
      </c>
      <c r="K127">
        <f>INDEX(Cond_Probability!$A$6:$H$60,MATCH('Model 1_Train'!D127,Cond_Probability!$A$6:$A$60,0),7)</f>
        <v>0.27586206896551724</v>
      </c>
      <c r="L127">
        <f>INDEX(Cond_Probability!$A$6:$H$60,MATCH('Model 1_Train'!E127,Cond_Probability!$A$6:$A$60,0),7)</f>
        <v>0.80943738656987296</v>
      </c>
      <c r="M127">
        <f>INDEX(Cond_Probability!$A$6:$H$60,MATCH('Model 1_Train'!F127,Cond_Probability!$A$6:$A$60,0),7)</f>
        <v>0.18840579710144928</v>
      </c>
      <c r="N127">
        <f>INDEX(Cond_Probability!$A$6:$H$60,MATCH('Model 1_Train'!G127,Cond_Probability!$A$6:$A$60,0),7)</f>
        <v>0.13743218806509946</v>
      </c>
      <c r="O127">
        <f>Cond_Probability!$C$2</f>
        <v>0.61616161616161613</v>
      </c>
      <c r="P127" s="18">
        <f t="shared" si="5"/>
        <v>1.0522933323789041E-3</v>
      </c>
      <c r="Q127" s="18">
        <f t="shared" si="6"/>
        <v>73.080199966810085</v>
      </c>
      <c r="R127">
        <f>INDEX(Cond_Probability!$A$6:$H$60,MATCH('Model 1_Train'!A127,Cond_Probability!$A$6:$A$60,0),8)</f>
        <v>0.34782608695652173</v>
      </c>
      <c r="S127">
        <f>INDEX(Cond_Probability!$A$6:$H$60,MATCH('Model 1_Train'!B127,Cond_Probability!$A$6:$A$60,0),8)</f>
        <v>0.31976744186046513</v>
      </c>
      <c r="T127">
        <f>INDEX(Cond_Probability!$A$6:$H$60,MATCH('Model 1_Train'!C127,Cond_Probability!$A$6:$A$60,0),8)</f>
        <v>0.56936416184971095</v>
      </c>
      <c r="U127">
        <f>INDEX(Cond_Probability!$A$6:$H$60,MATCH('Model 1_Train'!D127,Cond_Probability!$A$6:$A$60,0),8)</f>
        <v>0.38662790697674421</v>
      </c>
      <c r="V127">
        <f>INDEX(Cond_Probability!$A$6:$H$60,MATCH('Model 1_Train'!E127,Cond_Probability!$A$6:$A$60,0),8)</f>
        <v>0.68023255813953487</v>
      </c>
      <c r="W127">
        <f>INDEX(Cond_Probability!$A$6:$H$60,MATCH('Model 1_Train'!F127,Cond_Probability!$A$6:$A$60,0),8)</f>
        <v>0.22318840579710145</v>
      </c>
      <c r="X127">
        <f>INDEX(Cond_Probability!$A$6:$H$60,MATCH('Model 1_Train'!G127,Cond_Probability!$A$6:$A$60,0),8)</f>
        <v>0.27167630057803466</v>
      </c>
      <c r="Y127">
        <f>Cond_Probability!$C$3</f>
        <v>0.38383838383838381</v>
      </c>
      <c r="Z127" s="18">
        <f t="shared" si="7"/>
        <v>3.8762244899116733E-4</v>
      </c>
      <c r="AA127" s="18">
        <f t="shared" si="8"/>
        <v>26.919800033189915</v>
      </c>
      <c r="AB127" t="str">
        <f t="shared" si="9"/>
        <v>Won't Survive</v>
      </c>
      <c r="AC127" s="2" t="s">
        <v>1</v>
      </c>
    </row>
    <row r="128" spans="1:29" x14ac:dyDescent="0.3">
      <c r="A128" s="1" t="s">
        <v>1236</v>
      </c>
      <c r="B128" s="1" t="s">
        <v>13</v>
      </c>
      <c r="C128" s="1" t="s">
        <v>1241</v>
      </c>
      <c r="D128" s="1" t="s">
        <v>1244</v>
      </c>
      <c r="E128" s="1" t="s">
        <v>1246</v>
      </c>
      <c r="F128" s="1" t="s">
        <v>1228</v>
      </c>
      <c r="G128" t="s">
        <v>1252</v>
      </c>
      <c r="H128">
        <f>INDEX(Cond_Probability!$A$6:$H$60,MATCH('Model 1_Train'!A128,Cond_Probability!$A$6:$A$60,0),7)</f>
        <v>0.67572463768115942</v>
      </c>
      <c r="I128">
        <f>INDEX(Cond_Probability!$A$6:$H$60,MATCH('Model 1_Train'!B128,Cond_Probability!$A$6:$A$60,0),7)</f>
        <v>0.85117967332123412</v>
      </c>
      <c r="J128">
        <f>INDEX(Cond_Probability!$A$6:$H$60,MATCH('Model 1_Train'!C128,Cond_Probability!$A$6:$A$60,0),7)</f>
        <v>0.22784810126582278</v>
      </c>
      <c r="K128">
        <f>INDEX(Cond_Probability!$A$6:$H$60,MATCH('Model 1_Train'!D128,Cond_Probability!$A$6:$A$60,0),7)</f>
        <v>0.72413793103448276</v>
      </c>
      <c r="L128">
        <f>INDEX(Cond_Probability!$A$6:$H$60,MATCH('Model 1_Train'!E128,Cond_Probability!$A$6:$A$60,0),7)</f>
        <v>0.80943738656987296</v>
      </c>
      <c r="M128">
        <f>INDEX(Cond_Probability!$A$6:$H$60,MATCH('Model 1_Train'!F128,Cond_Probability!$A$6:$A$60,0),7)</f>
        <v>0.4891304347826087</v>
      </c>
      <c r="N128">
        <f>INDEX(Cond_Probability!$A$6:$H$60,MATCH('Model 1_Train'!G128,Cond_Probability!$A$6:$A$60,0),7)</f>
        <v>8.6799276672694395E-2</v>
      </c>
      <c r="O128">
        <f>Cond_Probability!$C$2</f>
        <v>0.61616161616161613</v>
      </c>
      <c r="P128" s="18">
        <f t="shared" si="5"/>
        <v>2.0094462846004251E-3</v>
      </c>
      <c r="Q128" s="18">
        <f t="shared" si="6"/>
        <v>97.658284680473315</v>
      </c>
      <c r="R128">
        <f>INDEX(Cond_Probability!$A$6:$H$60,MATCH('Model 1_Train'!A128,Cond_Probability!$A$6:$A$60,0),8)</f>
        <v>0.34782608695652173</v>
      </c>
      <c r="S128">
        <f>INDEX(Cond_Probability!$A$6:$H$60,MATCH('Model 1_Train'!B128,Cond_Probability!$A$6:$A$60,0),8)</f>
        <v>0.31976744186046513</v>
      </c>
      <c r="T128">
        <f>INDEX(Cond_Probability!$A$6:$H$60,MATCH('Model 1_Train'!C128,Cond_Probability!$A$6:$A$60,0),8)</f>
        <v>0.15317919075144509</v>
      </c>
      <c r="U128">
        <f>INDEX(Cond_Probability!$A$6:$H$60,MATCH('Model 1_Train'!D128,Cond_Probability!$A$6:$A$60,0),8)</f>
        <v>0.61337209302325579</v>
      </c>
      <c r="V128">
        <f>INDEX(Cond_Probability!$A$6:$H$60,MATCH('Model 1_Train'!E128,Cond_Probability!$A$6:$A$60,0),8)</f>
        <v>0.68023255813953487</v>
      </c>
      <c r="W128">
        <f>INDEX(Cond_Probability!$A$6:$H$60,MATCH('Model 1_Train'!F128,Cond_Probability!$A$6:$A$60,0),8)</f>
        <v>0.19710144927536233</v>
      </c>
      <c r="X128">
        <f>INDEX(Cond_Probability!$A$6:$H$60,MATCH('Model 1_Train'!G128,Cond_Probability!$A$6:$A$60,0),8)</f>
        <v>8.9595375722543349E-2</v>
      </c>
      <c r="Y128">
        <f>Cond_Probability!$C$3</f>
        <v>0.38383838383838381</v>
      </c>
      <c r="Z128" s="18">
        <f t="shared" si="7"/>
        <v>4.8183839843294352E-5</v>
      </c>
      <c r="AA128" s="18">
        <f t="shared" si="8"/>
        <v>2.3417153195266849</v>
      </c>
      <c r="AB128" t="str">
        <f t="shared" si="9"/>
        <v>Won't Survive</v>
      </c>
      <c r="AC128" s="2" t="s">
        <v>1230</v>
      </c>
    </row>
    <row r="129" spans="1:29" x14ac:dyDescent="0.3">
      <c r="A129" s="1" t="s">
        <v>1236</v>
      </c>
      <c r="B129" s="1" t="s">
        <v>13</v>
      </c>
      <c r="C129" s="1" t="s">
        <v>1242</v>
      </c>
      <c r="D129" s="1" t="s">
        <v>1244</v>
      </c>
      <c r="E129" s="1" t="s">
        <v>1246</v>
      </c>
      <c r="F129" s="1" t="s">
        <v>1228</v>
      </c>
      <c r="G129" t="s">
        <v>1253</v>
      </c>
      <c r="H129">
        <f>INDEX(Cond_Probability!$A$6:$H$60,MATCH('Model 1_Train'!A129,Cond_Probability!$A$6:$A$60,0),7)</f>
        <v>0.67572463768115942</v>
      </c>
      <c r="I129">
        <f>INDEX(Cond_Probability!$A$6:$H$60,MATCH('Model 1_Train'!B129,Cond_Probability!$A$6:$A$60,0),7)</f>
        <v>0.85117967332123412</v>
      </c>
      <c r="J129">
        <f>INDEX(Cond_Probability!$A$6:$H$60,MATCH('Model 1_Train'!C129,Cond_Probability!$A$6:$A$60,0),7)</f>
        <v>0.51356238698010848</v>
      </c>
      <c r="K129">
        <f>INDEX(Cond_Probability!$A$6:$H$60,MATCH('Model 1_Train'!D129,Cond_Probability!$A$6:$A$60,0),7)</f>
        <v>0.72413793103448276</v>
      </c>
      <c r="L129">
        <f>INDEX(Cond_Probability!$A$6:$H$60,MATCH('Model 1_Train'!E129,Cond_Probability!$A$6:$A$60,0),7)</f>
        <v>0.80943738656987296</v>
      </c>
      <c r="M129">
        <f>INDEX(Cond_Probability!$A$6:$H$60,MATCH('Model 1_Train'!F129,Cond_Probability!$A$6:$A$60,0),7)</f>
        <v>0.4891304347826087</v>
      </c>
      <c r="N129">
        <f>INDEX(Cond_Probability!$A$6:$H$60,MATCH('Model 1_Train'!G129,Cond_Probability!$A$6:$A$60,0),7)</f>
        <v>0.77396021699819173</v>
      </c>
      <c r="O129">
        <f>Cond_Probability!$C$2</f>
        <v>0.61616161616161613</v>
      </c>
      <c r="P129" s="18">
        <f t="shared" si="5"/>
        <v>4.038561752409902E-2</v>
      </c>
      <c r="Q129" s="18">
        <f t="shared" si="6"/>
        <v>96.975714257681219</v>
      </c>
      <c r="R129">
        <f>INDEX(Cond_Probability!$A$6:$H$60,MATCH('Model 1_Train'!A129,Cond_Probability!$A$6:$A$60,0),8)</f>
        <v>0.34782608695652173</v>
      </c>
      <c r="S129">
        <f>INDEX(Cond_Probability!$A$6:$H$60,MATCH('Model 1_Train'!B129,Cond_Probability!$A$6:$A$60,0),8)</f>
        <v>0.31976744186046513</v>
      </c>
      <c r="T129">
        <f>INDEX(Cond_Probability!$A$6:$H$60,MATCH('Model 1_Train'!C129,Cond_Probability!$A$6:$A$60,0),8)</f>
        <v>0.56936416184971095</v>
      </c>
      <c r="U129">
        <f>INDEX(Cond_Probability!$A$6:$H$60,MATCH('Model 1_Train'!D129,Cond_Probability!$A$6:$A$60,0),8)</f>
        <v>0.61337209302325579</v>
      </c>
      <c r="V129">
        <f>INDEX(Cond_Probability!$A$6:$H$60,MATCH('Model 1_Train'!E129,Cond_Probability!$A$6:$A$60,0),8)</f>
        <v>0.68023255813953487</v>
      </c>
      <c r="W129">
        <f>INDEX(Cond_Probability!$A$6:$H$60,MATCH('Model 1_Train'!F129,Cond_Probability!$A$6:$A$60,0),8)</f>
        <v>0.19710144927536233</v>
      </c>
      <c r="X129">
        <f>INDEX(Cond_Probability!$A$6:$H$60,MATCH('Model 1_Train'!G129,Cond_Probability!$A$6:$A$60,0),8)</f>
        <v>0.63005780346820806</v>
      </c>
      <c r="Y129">
        <f>Cond_Probability!$C$3</f>
        <v>0.38383838383838381</v>
      </c>
      <c r="Z129" s="18">
        <f t="shared" si="7"/>
        <v>1.2594663334815088E-3</v>
      </c>
      <c r="AA129" s="18">
        <f t="shared" si="8"/>
        <v>3.0242857423187814</v>
      </c>
      <c r="AB129" t="str">
        <f t="shared" si="9"/>
        <v>Won't Survive</v>
      </c>
      <c r="AC129" s="2" t="s">
        <v>1</v>
      </c>
    </row>
    <row r="130" spans="1:29" x14ac:dyDescent="0.3">
      <c r="A130" s="1" t="s">
        <v>1236</v>
      </c>
      <c r="B130" s="1" t="s">
        <v>17</v>
      </c>
      <c r="C130" s="1" t="s">
        <v>1241</v>
      </c>
      <c r="D130" s="1" t="s">
        <v>1243</v>
      </c>
      <c r="E130" s="1" t="s">
        <v>1245</v>
      </c>
      <c r="F130" s="1" t="s">
        <v>1248</v>
      </c>
      <c r="G130" t="s">
        <v>1251</v>
      </c>
      <c r="H130">
        <f>INDEX(Cond_Probability!$A$6:$H$60,MATCH('Model 1_Train'!A130,Cond_Probability!$A$6:$A$60,0),7)</f>
        <v>0.67572463768115942</v>
      </c>
      <c r="I130">
        <f>INDEX(Cond_Probability!$A$6:$H$60,MATCH('Model 1_Train'!B130,Cond_Probability!$A$6:$A$60,0),7)</f>
        <v>0.14882032667876588</v>
      </c>
      <c r="J130">
        <f>INDEX(Cond_Probability!$A$6:$H$60,MATCH('Model 1_Train'!C130,Cond_Probability!$A$6:$A$60,0),7)</f>
        <v>0.22784810126582278</v>
      </c>
      <c r="K130">
        <f>INDEX(Cond_Probability!$A$6:$H$60,MATCH('Model 1_Train'!D130,Cond_Probability!$A$6:$A$60,0),7)</f>
        <v>0.27586206896551724</v>
      </c>
      <c r="L130">
        <f>INDEX(Cond_Probability!$A$6:$H$60,MATCH('Model 1_Train'!E130,Cond_Probability!$A$6:$A$60,0),7)</f>
        <v>0.19056261343012704</v>
      </c>
      <c r="M130">
        <f>INDEX(Cond_Probability!$A$6:$H$60,MATCH('Model 1_Train'!F130,Cond_Probability!$A$6:$A$60,0),7)</f>
        <v>0.32246376811594202</v>
      </c>
      <c r="N130">
        <f>INDEX(Cond_Probability!$A$6:$H$60,MATCH('Model 1_Train'!G130,Cond_Probability!$A$6:$A$60,0),7)</f>
        <v>0.13743218806509946</v>
      </c>
      <c r="O130">
        <f>Cond_Probability!$C$2</f>
        <v>0.61616161616161613</v>
      </c>
      <c r="P130" s="18">
        <f t="shared" si="5"/>
        <v>3.2890550063083412E-5</v>
      </c>
      <c r="Q130" s="18">
        <f t="shared" si="6"/>
        <v>10.827856865274162</v>
      </c>
      <c r="R130">
        <f>INDEX(Cond_Probability!$A$6:$H$60,MATCH('Model 1_Train'!A130,Cond_Probability!$A$6:$A$60,0),8)</f>
        <v>0.34782608695652173</v>
      </c>
      <c r="S130">
        <f>INDEX(Cond_Probability!$A$6:$H$60,MATCH('Model 1_Train'!B130,Cond_Probability!$A$6:$A$60,0),8)</f>
        <v>0.68023255813953487</v>
      </c>
      <c r="T130">
        <f>INDEX(Cond_Probability!$A$6:$H$60,MATCH('Model 1_Train'!C130,Cond_Probability!$A$6:$A$60,0),8)</f>
        <v>0.15317919075144509</v>
      </c>
      <c r="U130">
        <f>INDEX(Cond_Probability!$A$6:$H$60,MATCH('Model 1_Train'!D130,Cond_Probability!$A$6:$A$60,0),8)</f>
        <v>0.38662790697674421</v>
      </c>
      <c r="V130">
        <f>INDEX(Cond_Probability!$A$6:$H$60,MATCH('Model 1_Train'!E130,Cond_Probability!$A$6:$A$60,0),8)</f>
        <v>0.31976744186046513</v>
      </c>
      <c r="W130">
        <f>INDEX(Cond_Probability!$A$6:$H$60,MATCH('Model 1_Train'!F130,Cond_Probability!$A$6:$A$60,0),8)</f>
        <v>0.57971014492753625</v>
      </c>
      <c r="X130">
        <f>INDEX(Cond_Probability!$A$6:$H$60,MATCH('Model 1_Train'!G130,Cond_Probability!$A$6:$A$60,0),8)</f>
        <v>0.27167630057803466</v>
      </c>
      <c r="Y130">
        <f>Cond_Probability!$C$3</f>
        <v>0.38383838383838381</v>
      </c>
      <c r="Z130" s="18">
        <f t="shared" si="7"/>
        <v>2.7086808354580874E-4</v>
      </c>
      <c r="AA130" s="18">
        <f t="shared" si="8"/>
        <v>89.172143134725843</v>
      </c>
      <c r="AB130" t="str">
        <f t="shared" si="9"/>
        <v>Survive</v>
      </c>
      <c r="AC130" s="2" t="s">
        <v>1</v>
      </c>
    </row>
    <row r="131" spans="1:29" x14ac:dyDescent="0.3">
      <c r="A131" s="1" t="s">
        <v>1236</v>
      </c>
      <c r="B131" s="1" t="s">
        <v>13</v>
      </c>
      <c r="C131" s="1" t="s">
        <v>1240</v>
      </c>
      <c r="D131" s="1" t="s">
        <v>1244</v>
      </c>
      <c r="E131" s="1" t="s">
        <v>1246</v>
      </c>
      <c r="F131" s="1" t="s">
        <v>1228</v>
      </c>
      <c r="G131" t="s">
        <v>1253</v>
      </c>
      <c r="H131">
        <f>INDEX(Cond_Probability!$A$6:$H$60,MATCH('Model 1_Train'!A131,Cond_Probability!$A$6:$A$60,0),7)</f>
        <v>0.67572463768115942</v>
      </c>
      <c r="I131">
        <f>INDEX(Cond_Probability!$A$6:$H$60,MATCH('Model 1_Train'!B131,Cond_Probability!$A$6:$A$60,0),7)</f>
        <v>0.85117967332123412</v>
      </c>
      <c r="J131">
        <f>INDEX(Cond_Probability!$A$6:$H$60,MATCH('Model 1_Train'!C131,Cond_Probability!$A$6:$A$60,0),7)</f>
        <v>0.17179023508137431</v>
      </c>
      <c r="K131">
        <f>INDEX(Cond_Probability!$A$6:$H$60,MATCH('Model 1_Train'!D131,Cond_Probability!$A$6:$A$60,0),7)</f>
        <v>0.72413793103448276</v>
      </c>
      <c r="L131">
        <f>INDEX(Cond_Probability!$A$6:$H$60,MATCH('Model 1_Train'!E131,Cond_Probability!$A$6:$A$60,0),7)</f>
        <v>0.80943738656987296</v>
      </c>
      <c r="M131">
        <f>INDEX(Cond_Probability!$A$6:$H$60,MATCH('Model 1_Train'!F131,Cond_Probability!$A$6:$A$60,0),7)</f>
        <v>0.4891304347826087</v>
      </c>
      <c r="N131">
        <f>INDEX(Cond_Probability!$A$6:$H$60,MATCH('Model 1_Train'!G131,Cond_Probability!$A$6:$A$60,0),7)</f>
        <v>0.77396021699819173</v>
      </c>
      <c r="O131">
        <f>Cond_Probability!$C$2</f>
        <v>0.61616161616161613</v>
      </c>
      <c r="P131" s="18">
        <f t="shared" ref="P131:P194" si="10">PRODUCT(H131:O131)</f>
        <v>1.350927346756833E-2</v>
      </c>
      <c r="Q131" s="18">
        <f t="shared" ref="Q131:Q194" si="11">P131/(P131+Z131)*100</f>
        <v>96.882248714922483</v>
      </c>
      <c r="R131">
        <f>INDEX(Cond_Probability!$A$6:$H$60,MATCH('Model 1_Train'!A131,Cond_Probability!$A$6:$A$60,0),8)</f>
        <v>0.34782608695652173</v>
      </c>
      <c r="S131">
        <f>INDEX(Cond_Probability!$A$6:$H$60,MATCH('Model 1_Train'!B131,Cond_Probability!$A$6:$A$60,0),8)</f>
        <v>0.31976744186046513</v>
      </c>
      <c r="T131">
        <f>INDEX(Cond_Probability!$A$6:$H$60,MATCH('Model 1_Train'!C131,Cond_Probability!$A$6:$A$60,0),8)</f>
        <v>0.19653179190751446</v>
      </c>
      <c r="U131">
        <f>INDEX(Cond_Probability!$A$6:$H$60,MATCH('Model 1_Train'!D131,Cond_Probability!$A$6:$A$60,0),8)</f>
        <v>0.61337209302325579</v>
      </c>
      <c r="V131">
        <f>INDEX(Cond_Probability!$A$6:$H$60,MATCH('Model 1_Train'!E131,Cond_Probability!$A$6:$A$60,0),8)</f>
        <v>0.68023255813953487</v>
      </c>
      <c r="W131">
        <f>INDEX(Cond_Probability!$A$6:$H$60,MATCH('Model 1_Train'!F131,Cond_Probability!$A$6:$A$60,0),8)</f>
        <v>0.19710144927536233</v>
      </c>
      <c r="X131">
        <f>INDEX(Cond_Probability!$A$6:$H$60,MATCH('Model 1_Train'!G131,Cond_Probability!$A$6:$A$60,0),8)</f>
        <v>0.63005780346820806</v>
      </c>
      <c r="Y131">
        <f>Cond_Probability!$C$3</f>
        <v>0.38383838383838381</v>
      </c>
      <c r="Z131" s="18">
        <f t="shared" ref="Z131:Z194" si="12">PRODUCT(R131:Y131)</f>
        <v>4.3473964810529237E-4</v>
      </c>
      <c r="AA131" s="18">
        <f t="shared" ref="AA131:AA194" si="13">100-Q131</f>
        <v>3.1177512850775173</v>
      </c>
      <c r="AB131" t="str">
        <f t="shared" ref="AB131:AB194" si="14">IF(Q131&gt;AA131,"Won't Survive", "Survive")</f>
        <v>Won't Survive</v>
      </c>
      <c r="AC131" s="2" t="s">
        <v>1230</v>
      </c>
    </row>
    <row r="132" spans="1:29" x14ac:dyDescent="0.3">
      <c r="A132" s="1" t="s">
        <v>1236</v>
      </c>
      <c r="B132" s="1" t="s">
        <v>13</v>
      </c>
      <c r="C132" s="1" t="s">
        <v>1242</v>
      </c>
      <c r="D132" s="1" t="s">
        <v>1244</v>
      </c>
      <c r="E132" s="1" t="s">
        <v>1246</v>
      </c>
      <c r="F132" s="1" t="s">
        <v>1228</v>
      </c>
      <c r="G132" t="s">
        <v>1251</v>
      </c>
      <c r="H132">
        <f>INDEX(Cond_Probability!$A$6:$H$60,MATCH('Model 1_Train'!A132,Cond_Probability!$A$6:$A$60,0),7)</f>
        <v>0.67572463768115942</v>
      </c>
      <c r="I132">
        <f>INDEX(Cond_Probability!$A$6:$H$60,MATCH('Model 1_Train'!B132,Cond_Probability!$A$6:$A$60,0),7)</f>
        <v>0.85117967332123412</v>
      </c>
      <c r="J132">
        <f>INDEX(Cond_Probability!$A$6:$H$60,MATCH('Model 1_Train'!C132,Cond_Probability!$A$6:$A$60,0),7)</f>
        <v>0.51356238698010848</v>
      </c>
      <c r="K132">
        <f>INDEX(Cond_Probability!$A$6:$H$60,MATCH('Model 1_Train'!D132,Cond_Probability!$A$6:$A$60,0),7)</f>
        <v>0.72413793103448276</v>
      </c>
      <c r="L132">
        <f>INDEX(Cond_Probability!$A$6:$H$60,MATCH('Model 1_Train'!E132,Cond_Probability!$A$6:$A$60,0),7)</f>
        <v>0.80943738656987296</v>
      </c>
      <c r="M132">
        <f>INDEX(Cond_Probability!$A$6:$H$60,MATCH('Model 1_Train'!F132,Cond_Probability!$A$6:$A$60,0),7)</f>
        <v>0.4891304347826087</v>
      </c>
      <c r="N132">
        <f>INDEX(Cond_Probability!$A$6:$H$60,MATCH('Model 1_Train'!G132,Cond_Probability!$A$6:$A$60,0),7)</f>
        <v>0.13743218806509946</v>
      </c>
      <c r="O132">
        <f>Cond_Probability!$C$2</f>
        <v>0.61616161616161613</v>
      </c>
      <c r="P132" s="18">
        <f t="shared" si="10"/>
        <v>7.1712778781110407E-3</v>
      </c>
      <c r="Q132" s="18">
        <f t="shared" si="11"/>
        <v>92.960228628600319</v>
      </c>
      <c r="R132">
        <f>INDEX(Cond_Probability!$A$6:$H$60,MATCH('Model 1_Train'!A132,Cond_Probability!$A$6:$A$60,0),8)</f>
        <v>0.34782608695652173</v>
      </c>
      <c r="S132">
        <f>INDEX(Cond_Probability!$A$6:$H$60,MATCH('Model 1_Train'!B132,Cond_Probability!$A$6:$A$60,0),8)</f>
        <v>0.31976744186046513</v>
      </c>
      <c r="T132">
        <f>INDEX(Cond_Probability!$A$6:$H$60,MATCH('Model 1_Train'!C132,Cond_Probability!$A$6:$A$60,0),8)</f>
        <v>0.56936416184971095</v>
      </c>
      <c r="U132">
        <f>INDEX(Cond_Probability!$A$6:$H$60,MATCH('Model 1_Train'!D132,Cond_Probability!$A$6:$A$60,0),8)</f>
        <v>0.61337209302325579</v>
      </c>
      <c r="V132">
        <f>INDEX(Cond_Probability!$A$6:$H$60,MATCH('Model 1_Train'!E132,Cond_Probability!$A$6:$A$60,0),8)</f>
        <v>0.68023255813953487</v>
      </c>
      <c r="W132">
        <f>INDEX(Cond_Probability!$A$6:$H$60,MATCH('Model 1_Train'!F132,Cond_Probability!$A$6:$A$60,0),8)</f>
        <v>0.19710144927536233</v>
      </c>
      <c r="X132">
        <f>INDEX(Cond_Probability!$A$6:$H$60,MATCH('Model 1_Train'!G132,Cond_Probability!$A$6:$A$60,0),8)</f>
        <v>0.27167630057803466</v>
      </c>
      <c r="Y132">
        <f>Cond_Probability!$C$3</f>
        <v>0.38383838383838381</v>
      </c>
      <c r="Z132" s="18">
        <f t="shared" si="12"/>
        <v>5.4307263920762305E-4</v>
      </c>
      <c r="AA132" s="18">
        <f t="shared" si="13"/>
        <v>7.0397713713996808</v>
      </c>
      <c r="AB132" t="str">
        <f t="shared" si="14"/>
        <v>Won't Survive</v>
      </c>
      <c r="AC132" s="2" t="s">
        <v>1230</v>
      </c>
    </row>
    <row r="133" spans="1:29" x14ac:dyDescent="0.3">
      <c r="A133" s="1" t="s">
        <v>1236</v>
      </c>
      <c r="B133" s="1" t="s">
        <v>13</v>
      </c>
      <c r="C133" s="1" t="s">
        <v>1242</v>
      </c>
      <c r="D133" s="1" t="s">
        <v>1244</v>
      </c>
      <c r="E133" s="1" t="s">
        <v>1246</v>
      </c>
      <c r="F133" s="1" t="s">
        <v>1228</v>
      </c>
      <c r="G133" t="s">
        <v>1253</v>
      </c>
      <c r="H133">
        <f>INDEX(Cond_Probability!$A$6:$H$60,MATCH('Model 1_Train'!A133,Cond_Probability!$A$6:$A$60,0),7)</f>
        <v>0.67572463768115942</v>
      </c>
      <c r="I133">
        <f>INDEX(Cond_Probability!$A$6:$H$60,MATCH('Model 1_Train'!B133,Cond_Probability!$A$6:$A$60,0),7)</f>
        <v>0.85117967332123412</v>
      </c>
      <c r="J133">
        <f>INDEX(Cond_Probability!$A$6:$H$60,MATCH('Model 1_Train'!C133,Cond_Probability!$A$6:$A$60,0),7)</f>
        <v>0.51356238698010848</v>
      </c>
      <c r="K133">
        <f>INDEX(Cond_Probability!$A$6:$H$60,MATCH('Model 1_Train'!D133,Cond_Probability!$A$6:$A$60,0),7)</f>
        <v>0.72413793103448276</v>
      </c>
      <c r="L133">
        <f>INDEX(Cond_Probability!$A$6:$H$60,MATCH('Model 1_Train'!E133,Cond_Probability!$A$6:$A$60,0),7)</f>
        <v>0.80943738656987296</v>
      </c>
      <c r="M133">
        <f>INDEX(Cond_Probability!$A$6:$H$60,MATCH('Model 1_Train'!F133,Cond_Probability!$A$6:$A$60,0),7)</f>
        <v>0.4891304347826087</v>
      </c>
      <c r="N133">
        <f>INDEX(Cond_Probability!$A$6:$H$60,MATCH('Model 1_Train'!G133,Cond_Probability!$A$6:$A$60,0),7)</f>
        <v>0.77396021699819173</v>
      </c>
      <c r="O133">
        <f>Cond_Probability!$C$2</f>
        <v>0.61616161616161613</v>
      </c>
      <c r="P133" s="18">
        <f t="shared" si="10"/>
        <v>4.038561752409902E-2</v>
      </c>
      <c r="Q133" s="18">
        <f t="shared" si="11"/>
        <v>96.975714257681219</v>
      </c>
      <c r="R133">
        <f>INDEX(Cond_Probability!$A$6:$H$60,MATCH('Model 1_Train'!A133,Cond_Probability!$A$6:$A$60,0),8)</f>
        <v>0.34782608695652173</v>
      </c>
      <c r="S133">
        <f>INDEX(Cond_Probability!$A$6:$H$60,MATCH('Model 1_Train'!B133,Cond_Probability!$A$6:$A$60,0),8)</f>
        <v>0.31976744186046513</v>
      </c>
      <c r="T133">
        <f>INDEX(Cond_Probability!$A$6:$H$60,MATCH('Model 1_Train'!C133,Cond_Probability!$A$6:$A$60,0),8)</f>
        <v>0.56936416184971095</v>
      </c>
      <c r="U133">
        <f>INDEX(Cond_Probability!$A$6:$H$60,MATCH('Model 1_Train'!D133,Cond_Probability!$A$6:$A$60,0),8)</f>
        <v>0.61337209302325579</v>
      </c>
      <c r="V133">
        <f>INDEX(Cond_Probability!$A$6:$H$60,MATCH('Model 1_Train'!E133,Cond_Probability!$A$6:$A$60,0),8)</f>
        <v>0.68023255813953487</v>
      </c>
      <c r="W133">
        <f>INDEX(Cond_Probability!$A$6:$H$60,MATCH('Model 1_Train'!F133,Cond_Probability!$A$6:$A$60,0),8)</f>
        <v>0.19710144927536233</v>
      </c>
      <c r="X133">
        <f>INDEX(Cond_Probability!$A$6:$H$60,MATCH('Model 1_Train'!G133,Cond_Probability!$A$6:$A$60,0),8)</f>
        <v>0.63005780346820806</v>
      </c>
      <c r="Y133">
        <f>Cond_Probability!$C$3</f>
        <v>0.38383838383838381</v>
      </c>
      <c r="Z133" s="18">
        <f t="shared" si="12"/>
        <v>1.2594663334815088E-3</v>
      </c>
      <c r="AA133" s="18">
        <f t="shared" si="13"/>
        <v>3.0242857423187814</v>
      </c>
      <c r="AB133" t="str">
        <f t="shared" si="14"/>
        <v>Won't Survive</v>
      </c>
      <c r="AC133" s="2" t="s">
        <v>1230</v>
      </c>
    </row>
    <row r="134" spans="1:29" x14ac:dyDescent="0.3">
      <c r="A134" s="1" t="s">
        <v>1236</v>
      </c>
      <c r="B134" s="1" t="s">
        <v>17</v>
      </c>
      <c r="C134" s="1" t="s">
        <v>1240</v>
      </c>
      <c r="D134" s="1" t="s">
        <v>1243</v>
      </c>
      <c r="E134" s="1" t="s">
        <v>1246</v>
      </c>
      <c r="F134" s="1" t="s">
        <v>1247</v>
      </c>
      <c r="G134" t="s">
        <v>1253</v>
      </c>
      <c r="H134">
        <f>INDEX(Cond_Probability!$A$6:$H$60,MATCH('Model 1_Train'!A134,Cond_Probability!$A$6:$A$60,0),7)</f>
        <v>0.67572463768115942</v>
      </c>
      <c r="I134">
        <f>INDEX(Cond_Probability!$A$6:$H$60,MATCH('Model 1_Train'!B134,Cond_Probability!$A$6:$A$60,0),7)</f>
        <v>0.14882032667876588</v>
      </c>
      <c r="J134">
        <f>INDEX(Cond_Probability!$A$6:$H$60,MATCH('Model 1_Train'!C134,Cond_Probability!$A$6:$A$60,0),7)</f>
        <v>0.17179023508137431</v>
      </c>
      <c r="K134">
        <f>INDEX(Cond_Probability!$A$6:$H$60,MATCH('Model 1_Train'!D134,Cond_Probability!$A$6:$A$60,0),7)</f>
        <v>0.27586206896551724</v>
      </c>
      <c r="L134">
        <f>INDEX(Cond_Probability!$A$6:$H$60,MATCH('Model 1_Train'!E134,Cond_Probability!$A$6:$A$60,0),7)</f>
        <v>0.80943738656987296</v>
      </c>
      <c r="M134">
        <f>INDEX(Cond_Probability!$A$6:$H$60,MATCH('Model 1_Train'!F134,Cond_Probability!$A$6:$A$60,0),7)</f>
        <v>0.18840579710144928</v>
      </c>
      <c r="N134">
        <f>INDEX(Cond_Probability!$A$6:$H$60,MATCH('Model 1_Train'!G134,Cond_Probability!$A$6:$A$60,0),7)</f>
        <v>0.77396021699819173</v>
      </c>
      <c r="O134">
        <f>Cond_Probability!$C$2</f>
        <v>0.61616161616161613</v>
      </c>
      <c r="P134" s="18">
        <f t="shared" si="10"/>
        <v>3.4658779911906148E-4</v>
      </c>
      <c r="Q134" s="18">
        <f t="shared" si="11"/>
        <v>34.428856980063529</v>
      </c>
      <c r="R134">
        <f>INDEX(Cond_Probability!$A$6:$H$60,MATCH('Model 1_Train'!A134,Cond_Probability!$A$6:$A$60,0),8)</f>
        <v>0.34782608695652173</v>
      </c>
      <c r="S134">
        <f>INDEX(Cond_Probability!$A$6:$H$60,MATCH('Model 1_Train'!B134,Cond_Probability!$A$6:$A$60,0),8)</f>
        <v>0.68023255813953487</v>
      </c>
      <c r="T134">
        <f>INDEX(Cond_Probability!$A$6:$H$60,MATCH('Model 1_Train'!C134,Cond_Probability!$A$6:$A$60,0),8)</f>
        <v>0.19653179190751446</v>
      </c>
      <c r="U134">
        <f>INDEX(Cond_Probability!$A$6:$H$60,MATCH('Model 1_Train'!D134,Cond_Probability!$A$6:$A$60,0),8)</f>
        <v>0.38662790697674421</v>
      </c>
      <c r="V134">
        <f>INDEX(Cond_Probability!$A$6:$H$60,MATCH('Model 1_Train'!E134,Cond_Probability!$A$6:$A$60,0),8)</f>
        <v>0.68023255813953487</v>
      </c>
      <c r="W134">
        <f>INDEX(Cond_Probability!$A$6:$H$60,MATCH('Model 1_Train'!F134,Cond_Probability!$A$6:$A$60,0),8)</f>
        <v>0.22318840579710145</v>
      </c>
      <c r="X134">
        <f>INDEX(Cond_Probability!$A$6:$H$60,MATCH('Model 1_Train'!G134,Cond_Probability!$A$6:$A$60,0),8)</f>
        <v>0.63005780346820806</v>
      </c>
      <c r="Y134">
        <f>Cond_Probability!$C$3</f>
        <v>0.38383838383838381</v>
      </c>
      <c r="Z134" s="18">
        <f t="shared" si="12"/>
        <v>6.6009040492284894E-4</v>
      </c>
      <c r="AA134" s="18">
        <f t="shared" si="13"/>
        <v>65.571143019936471</v>
      </c>
      <c r="AB134" t="str">
        <f t="shared" si="14"/>
        <v>Survive</v>
      </c>
      <c r="AC134" s="2" t="s">
        <v>1230</v>
      </c>
    </row>
    <row r="135" spans="1:29" x14ac:dyDescent="0.3">
      <c r="A135" s="1" t="s">
        <v>1235</v>
      </c>
      <c r="B135" s="1" t="s">
        <v>17</v>
      </c>
      <c r="C135" s="1" t="s">
        <v>1242</v>
      </c>
      <c r="D135" s="1" t="s">
        <v>1243</v>
      </c>
      <c r="E135" s="1" t="s">
        <v>1246</v>
      </c>
      <c r="F135" s="1" t="s">
        <v>1248</v>
      </c>
      <c r="G135" t="s">
        <v>1253</v>
      </c>
      <c r="H135">
        <f>INDEX(Cond_Probability!$A$6:$H$60,MATCH('Model 1_Train'!A135,Cond_Probability!$A$6:$A$60,0),7)</f>
        <v>0.17753623188405798</v>
      </c>
      <c r="I135">
        <f>INDEX(Cond_Probability!$A$6:$H$60,MATCH('Model 1_Train'!B135,Cond_Probability!$A$6:$A$60,0),7)</f>
        <v>0.14882032667876588</v>
      </c>
      <c r="J135">
        <f>INDEX(Cond_Probability!$A$6:$H$60,MATCH('Model 1_Train'!C135,Cond_Probability!$A$6:$A$60,0),7)</f>
        <v>0.51356238698010848</v>
      </c>
      <c r="K135">
        <f>INDEX(Cond_Probability!$A$6:$H$60,MATCH('Model 1_Train'!D135,Cond_Probability!$A$6:$A$60,0),7)</f>
        <v>0.27586206896551724</v>
      </c>
      <c r="L135">
        <f>INDEX(Cond_Probability!$A$6:$H$60,MATCH('Model 1_Train'!E135,Cond_Probability!$A$6:$A$60,0),7)</f>
        <v>0.80943738656987296</v>
      </c>
      <c r="M135">
        <f>INDEX(Cond_Probability!$A$6:$H$60,MATCH('Model 1_Train'!F135,Cond_Probability!$A$6:$A$60,0),7)</f>
        <v>0.32246376811594202</v>
      </c>
      <c r="N135">
        <f>INDEX(Cond_Probability!$A$6:$H$60,MATCH('Model 1_Train'!G135,Cond_Probability!$A$6:$A$60,0),7)</f>
        <v>0.77396021699819173</v>
      </c>
      <c r="O135">
        <f>Cond_Probability!$C$2</f>
        <v>0.61616161616161613</v>
      </c>
      <c r="P135" s="18">
        <f t="shared" si="10"/>
        <v>4.6592059927292283E-4</v>
      </c>
      <c r="Q135" s="18">
        <f t="shared" si="11"/>
        <v>11.340582343778467</v>
      </c>
      <c r="R135">
        <f>INDEX(Cond_Probability!$A$6:$H$60,MATCH('Model 1_Train'!A135,Cond_Probability!$A$6:$A$60,0),8)</f>
        <v>0.25507246376811593</v>
      </c>
      <c r="S135">
        <f>INDEX(Cond_Probability!$A$6:$H$60,MATCH('Model 1_Train'!B135,Cond_Probability!$A$6:$A$60,0),8)</f>
        <v>0.68023255813953487</v>
      </c>
      <c r="T135">
        <f>INDEX(Cond_Probability!$A$6:$H$60,MATCH('Model 1_Train'!C135,Cond_Probability!$A$6:$A$60,0),8)</f>
        <v>0.56936416184971095</v>
      </c>
      <c r="U135">
        <f>INDEX(Cond_Probability!$A$6:$H$60,MATCH('Model 1_Train'!D135,Cond_Probability!$A$6:$A$60,0),8)</f>
        <v>0.38662790697674421</v>
      </c>
      <c r="V135">
        <f>INDEX(Cond_Probability!$A$6:$H$60,MATCH('Model 1_Train'!E135,Cond_Probability!$A$6:$A$60,0),8)</f>
        <v>0.68023255813953487</v>
      </c>
      <c r="W135">
        <f>INDEX(Cond_Probability!$A$6:$H$60,MATCH('Model 1_Train'!F135,Cond_Probability!$A$6:$A$60,0),8)</f>
        <v>0.57971014492753625</v>
      </c>
      <c r="X135">
        <f>INDEX(Cond_Probability!$A$6:$H$60,MATCH('Model 1_Train'!G135,Cond_Probability!$A$6:$A$60,0),8)</f>
        <v>0.63005780346820806</v>
      </c>
      <c r="Y135">
        <f>Cond_Probability!$C$3</f>
        <v>0.38383838383838381</v>
      </c>
      <c r="Z135" s="18">
        <f t="shared" si="12"/>
        <v>3.6425156798263652E-3</v>
      </c>
      <c r="AA135" s="18">
        <f t="shared" si="13"/>
        <v>88.659417656221535</v>
      </c>
      <c r="AB135" t="str">
        <f t="shared" si="14"/>
        <v>Survive</v>
      </c>
      <c r="AC135" s="2" t="s">
        <v>1</v>
      </c>
    </row>
    <row r="136" spans="1:29" x14ac:dyDescent="0.3">
      <c r="A136" s="1" t="s">
        <v>1235</v>
      </c>
      <c r="B136" s="1" t="s">
        <v>13</v>
      </c>
      <c r="C136" s="1" t="s">
        <v>1242</v>
      </c>
      <c r="D136" s="1" t="s">
        <v>1244</v>
      </c>
      <c r="E136" s="1" t="s">
        <v>1246</v>
      </c>
      <c r="F136" s="1" t="s">
        <v>1247</v>
      </c>
      <c r="G136" t="s">
        <v>1253</v>
      </c>
      <c r="H136">
        <f>INDEX(Cond_Probability!$A$6:$H$60,MATCH('Model 1_Train'!A136,Cond_Probability!$A$6:$A$60,0),7)</f>
        <v>0.17753623188405798</v>
      </c>
      <c r="I136">
        <f>INDEX(Cond_Probability!$A$6:$H$60,MATCH('Model 1_Train'!B136,Cond_Probability!$A$6:$A$60,0),7)</f>
        <v>0.85117967332123412</v>
      </c>
      <c r="J136">
        <f>INDEX(Cond_Probability!$A$6:$H$60,MATCH('Model 1_Train'!C136,Cond_Probability!$A$6:$A$60,0),7)</f>
        <v>0.51356238698010848</v>
      </c>
      <c r="K136">
        <f>INDEX(Cond_Probability!$A$6:$H$60,MATCH('Model 1_Train'!D136,Cond_Probability!$A$6:$A$60,0),7)</f>
        <v>0.72413793103448276</v>
      </c>
      <c r="L136">
        <f>INDEX(Cond_Probability!$A$6:$H$60,MATCH('Model 1_Train'!E136,Cond_Probability!$A$6:$A$60,0),7)</f>
        <v>0.80943738656987296</v>
      </c>
      <c r="M136">
        <f>INDEX(Cond_Probability!$A$6:$H$60,MATCH('Model 1_Train'!F136,Cond_Probability!$A$6:$A$60,0),7)</f>
        <v>0.18840579710144928</v>
      </c>
      <c r="N136">
        <f>INDEX(Cond_Probability!$A$6:$H$60,MATCH('Model 1_Train'!G136,Cond_Probability!$A$6:$A$60,0),7)</f>
        <v>0.77396021699819173</v>
      </c>
      <c r="O136">
        <f>Cond_Probability!$C$2</f>
        <v>0.61616161616161613</v>
      </c>
      <c r="P136" s="18">
        <f t="shared" si="10"/>
        <v>4.0870838427724881E-3</v>
      </c>
      <c r="Q136" s="18">
        <f t="shared" si="11"/>
        <v>79.624698066682527</v>
      </c>
      <c r="R136">
        <f>INDEX(Cond_Probability!$A$6:$H$60,MATCH('Model 1_Train'!A136,Cond_Probability!$A$6:$A$60,0),8)</f>
        <v>0.25507246376811593</v>
      </c>
      <c r="S136">
        <f>INDEX(Cond_Probability!$A$6:$H$60,MATCH('Model 1_Train'!B136,Cond_Probability!$A$6:$A$60,0),8)</f>
        <v>0.31976744186046513</v>
      </c>
      <c r="T136">
        <f>INDEX(Cond_Probability!$A$6:$H$60,MATCH('Model 1_Train'!C136,Cond_Probability!$A$6:$A$60,0),8)</f>
        <v>0.56936416184971095</v>
      </c>
      <c r="U136">
        <f>INDEX(Cond_Probability!$A$6:$H$60,MATCH('Model 1_Train'!D136,Cond_Probability!$A$6:$A$60,0),8)</f>
        <v>0.61337209302325579</v>
      </c>
      <c r="V136">
        <f>INDEX(Cond_Probability!$A$6:$H$60,MATCH('Model 1_Train'!E136,Cond_Probability!$A$6:$A$60,0),8)</f>
        <v>0.68023255813953487</v>
      </c>
      <c r="W136">
        <f>INDEX(Cond_Probability!$A$6:$H$60,MATCH('Model 1_Train'!F136,Cond_Probability!$A$6:$A$60,0),8)</f>
        <v>0.22318840579710145</v>
      </c>
      <c r="X136">
        <f>INDEX(Cond_Probability!$A$6:$H$60,MATCH('Model 1_Train'!G136,Cond_Probability!$A$6:$A$60,0),8)</f>
        <v>0.63005780346820806</v>
      </c>
      <c r="Y136">
        <f>Cond_Probability!$C$3</f>
        <v>0.38383838383838381</v>
      </c>
      <c r="Z136" s="18">
        <f t="shared" si="12"/>
        <v>1.0458509651557232E-3</v>
      </c>
      <c r="AA136" s="18">
        <f t="shared" si="13"/>
        <v>20.375301933317473</v>
      </c>
      <c r="AB136" t="str">
        <f t="shared" si="14"/>
        <v>Won't Survive</v>
      </c>
      <c r="AC136" s="2" t="s">
        <v>1230</v>
      </c>
    </row>
    <row r="137" spans="1:29" x14ac:dyDescent="0.3">
      <c r="A137" s="1" t="s">
        <v>1235</v>
      </c>
      <c r="B137" s="1" t="s">
        <v>13</v>
      </c>
      <c r="C137" s="1" t="s">
        <v>1242</v>
      </c>
      <c r="D137" s="1" t="s">
        <v>1244</v>
      </c>
      <c r="E137" s="1" t="s">
        <v>1246</v>
      </c>
      <c r="F137" s="1" t="s">
        <v>1247</v>
      </c>
      <c r="G137" t="s">
        <v>1251</v>
      </c>
      <c r="H137">
        <f>INDEX(Cond_Probability!$A$6:$H$60,MATCH('Model 1_Train'!A137,Cond_Probability!$A$6:$A$60,0),7)</f>
        <v>0.17753623188405798</v>
      </c>
      <c r="I137">
        <f>INDEX(Cond_Probability!$A$6:$H$60,MATCH('Model 1_Train'!B137,Cond_Probability!$A$6:$A$60,0),7)</f>
        <v>0.85117967332123412</v>
      </c>
      <c r="J137">
        <f>INDEX(Cond_Probability!$A$6:$H$60,MATCH('Model 1_Train'!C137,Cond_Probability!$A$6:$A$60,0),7)</f>
        <v>0.51356238698010848</v>
      </c>
      <c r="K137">
        <f>INDEX(Cond_Probability!$A$6:$H$60,MATCH('Model 1_Train'!D137,Cond_Probability!$A$6:$A$60,0),7)</f>
        <v>0.72413793103448276</v>
      </c>
      <c r="L137">
        <f>INDEX(Cond_Probability!$A$6:$H$60,MATCH('Model 1_Train'!E137,Cond_Probability!$A$6:$A$60,0),7)</f>
        <v>0.80943738656987296</v>
      </c>
      <c r="M137">
        <f>INDEX(Cond_Probability!$A$6:$H$60,MATCH('Model 1_Train'!F137,Cond_Probability!$A$6:$A$60,0),7)</f>
        <v>0.18840579710144928</v>
      </c>
      <c r="N137">
        <f>INDEX(Cond_Probability!$A$6:$H$60,MATCH('Model 1_Train'!G137,Cond_Probability!$A$6:$A$60,0),7)</f>
        <v>0.13743218806509946</v>
      </c>
      <c r="O137">
        <f>Cond_Probability!$C$2</f>
        <v>0.61616161616161613</v>
      </c>
      <c r="P137" s="18">
        <f t="shared" si="10"/>
        <v>7.2574385993156318E-4</v>
      </c>
      <c r="Q137" s="18">
        <f t="shared" si="11"/>
        <v>61.67582803845734</v>
      </c>
      <c r="R137">
        <f>INDEX(Cond_Probability!$A$6:$H$60,MATCH('Model 1_Train'!A137,Cond_Probability!$A$6:$A$60,0),8)</f>
        <v>0.25507246376811593</v>
      </c>
      <c r="S137">
        <f>INDEX(Cond_Probability!$A$6:$H$60,MATCH('Model 1_Train'!B137,Cond_Probability!$A$6:$A$60,0),8)</f>
        <v>0.31976744186046513</v>
      </c>
      <c r="T137">
        <f>INDEX(Cond_Probability!$A$6:$H$60,MATCH('Model 1_Train'!C137,Cond_Probability!$A$6:$A$60,0),8)</f>
        <v>0.56936416184971095</v>
      </c>
      <c r="U137">
        <f>INDEX(Cond_Probability!$A$6:$H$60,MATCH('Model 1_Train'!D137,Cond_Probability!$A$6:$A$60,0),8)</f>
        <v>0.61337209302325579</v>
      </c>
      <c r="V137">
        <f>INDEX(Cond_Probability!$A$6:$H$60,MATCH('Model 1_Train'!E137,Cond_Probability!$A$6:$A$60,0),8)</f>
        <v>0.68023255813953487</v>
      </c>
      <c r="W137">
        <f>INDEX(Cond_Probability!$A$6:$H$60,MATCH('Model 1_Train'!F137,Cond_Probability!$A$6:$A$60,0),8)</f>
        <v>0.22318840579710145</v>
      </c>
      <c r="X137">
        <f>INDEX(Cond_Probability!$A$6:$H$60,MATCH('Model 1_Train'!G137,Cond_Probability!$A$6:$A$60,0),8)</f>
        <v>0.27167630057803466</v>
      </c>
      <c r="Y137">
        <f>Cond_Probability!$C$3</f>
        <v>0.38383838383838381</v>
      </c>
      <c r="Z137" s="18">
        <f t="shared" si="12"/>
        <v>4.5096326020476141E-4</v>
      </c>
      <c r="AA137" s="18">
        <f t="shared" si="13"/>
        <v>38.32417196154266</v>
      </c>
      <c r="AB137" t="str">
        <f t="shared" si="14"/>
        <v>Won't Survive</v>
      </c>
      <c r="AC137" s="2" t="s">
        <v>1230</v>
      </c>
    </row>
    <row r="138" spans="1:29" x14ac:dyDescent="0.3">
      <c r="A138" s="1" t="s">
        <v>1234</v>
      </c>
      <c r="B138" s="1" t="s">
        <v>17</v>
      </c>
      <c r="C138" s="1" t="s">
        <v>1242</v>
      </c>
      <c r="D138" s="1" t="s">
        <v>1244</v>
      </c>
      <c r="E138" s="1" t="s">
        <v>1245</v>
      </c>
      <c r="F138" s="1" t="s">
        <v>1248</v>
      </c>
      <c r="G138" t="s">
        <v>1253</v>
      </c>
      <c r="H138">
        <f>INDEX(Cond_Probability!$A$6:$H$60,MATCH('Model 1_Train'!A138,Cond_Probability!$A$6:$A$60,0),7)</f>
        <v>0.14673913043478262</v>
      </c>
      <c r="I138">
        <f>INDEX(Cond_Probability!$A$6:$H$60,MATCH('Model 1_Train'!B138,Cond_Probability!$A$6:$A$60,0),7)</f>
        <v>0.14882032667876588</v>
      </c>
      <c r="J138">
        <f>INDEX(Cond_Probability!$A$6:$H$60,MATCH('Model 1_Train'!C138,Cond_Probability!$A$6:$A$60,0),7)</f>
        <v>0.51356238698010848</v>
      </c>
      <c r="K138">
        <f>INDEX(Cond_Probability!$A$6:$H$60,MATCH('Model 1_Train'!D138,Cond_Probability!$A$6:$A$60,0),7)</f>
        <v>0.72413793103448276</v>
      </c>
      <c r="L138">
        <f>INDEX(Cond_Probability!$A$6:$H$60,MATCH('Model 1_Train'!E138,Cond_Probability!$A$6:$A$60,0),7)</f>
        <v>0.19056261343012704</v>
      </c>
      <c r="M138">
        <f>INDEX(Cond_Probability!$A$6:$H$60,MATCH('Model 1_Train'!F138,Cond_Probability!$A$6:$A$60,0),7)</f>
        <v>0.32246376811594202</v>
      </c>
      <c r="N138">
        <f>INDEX(Cond_Probability!$A$6:$H$60,MATCH('Model 1_Train'!G138,Cond_Probability!$A$6:$A$60,0),7)</f>
        <v>0.77396021699819173</v>
      </c>
      <c r="O138">
        <f>Cond_Probability!$C$2</f>
        <v>0.61616161616161613</v>
      </c>
      <c r="P138" s="18">
        <f t="shared" si="10"/>
        <v>2.3798775004901955E-4</v>
      </c>
      <c r="Q138" s="18">
        <f t="shared" si="11"/>
        <v>5.3275931801867378</v>
      </c>
      <c r="R138">
        <f>INDEX(Cond_Probability!$A$6:$H$60,MATCH('Model 1_Train'!A138,Cond_Probability!$A$6:$A$60,0),8)</f>
        <v>0.39710144927536234</v>
      </c>
      <c r="S138">
        <f>INDEX(Cond_Probability!$A$6:$H$60,MATCH('Model 1_Train'!B138,Cond_Probability!$A$6:$A$60,0),8)</f>
        <v>0.68023255813953487</v>
      </c>
      <c r="T138">
        <f>INDEX(Cond_Probability!$A$6:$H$60,MATCH('Model 1_Train'!C138,Cond_Probability!$A$6:$A$60,0),8)</f>
        <v>0.56936416184971095</v>
      </c>
      <c r="U138">
        <f>INDEX(Cond_Probability!$A$6:$H$60,MATCH('Model 1_Train'!D138,Cond_Probability!$A$6:$A$60,0),8)</f>
        <v>0.61337209302325579</v>
      </c>
      <c r="V138">
        <f>INDEX(Cond_Probability!$A$6:$H$60,MATCH('Model 1_Train'!E138,Cond_Probability!$A$6:$A$60,0),8)</f>
        <v>0.31976744186046513</v>
      </c>
      <c r="W138">
        <f>INDEX(Cond_Probability!$A$6:$H$60,MATCH('Model 1_Train'!F138,Cond_Probability!$A$6:$A$60,0),8)</f>
        <v>0.57971014492753625</v>
      </c>
      <c r="X138">
        <f>INDEX(Cond_Probability!$A$6:$H$60,MATCH('Model 1_Train'!G138,Cond_Probability!$A$6:$A$60,0),8)</f>
        <v>0.63005780346820806</v>
      </c>
      <c r="Y138">
        <f>Cond_Probability!$C$3</f>
        <v>0.38383838383838381</v>
      </c>
      <c r="Z138" s="18">
        <f t="shared" si="12"/>
        <v>4.2290903844844777E-3</v>
      </c>
      <c r="AA138" s="18">
        <f t="shared" si="13"/>
        <v>94.672406819813261</v>
      </c>
      <c r="AB138" t="str">
        <f t="shared" si="14"/>
        <v>Survive</v>
      </c>
      <c r="AC138" s="2" t="s">
        <v>1</v>
      </c>
    </row>
    <row r="139" spans="1:29" x14ac:dyDescent="0.3">
      <c r="A139" s="1" t="s">
        <v>1234</v>
      </c>
      <c r="B139" s="1" t="s">
        <v>13</v>
      </c>
      <c r="C139" s="1" t="s">
        <v>1240</v>
      </c>
      <c r="D139" s="1" t="s">
        <v>1243</v>
      </c>
      <c r="E139" s="1" t="s">
        <v>1246</v>
      </c>
      <c r="F139" s="1" t="s">
        <v>1248</v>
      </c>
      <c r="G139" t="s">
        <v>1253</v>
      </c>
      <c r="H139">
        <f>INDEX(Cond_Probability!$A$6:$H$60,MATCH('Model 1_Train'!A139,Cond_Probability!$A$6:$A$60,0),7)</f>
        <v>0.14673913043478262</v>
      </c>
      <c r="I139">
        <f>INDEX(Cond_Probability!$A$6:$H$60,MATCH('Model 1_Train'!B139,Cond_Probability!$A$6:$A$60,0),7)</f>
        <v>0.85117967332123412</v>
      </c>
      <c r="J139">
        <f>INDEX(Cond_Probability!$A$6:$H$60,MATCH('Model 1_Train'!C139,Cond_Probability!$A$6:$A$60,0),7)</f>
        <v>0.17179023508137431</v>
      </c>
      <c r="K139">
        <f>INDEX(Cond_Probability!$A$6:$H$60,MATCH('Model 1_Train'!D139,Cond_Probability!$A$6:$A$60,0),7)</f>
        <v>0.27586206896551724</v>
      </c>
      <c r="L139">
        <f>INDEX(Cond_Probability!$A$6:$H$60,MATCH('Model 1_Train'!E139,Cond_Probability!$A$6:$A$60,0),7)</f>
        <v>0.80943738656987296</v>
      </c>
      <c r="M139">
        <f>INDEX(Cond_Probability!$A$6:$H$60,MATCH('Model 1_Train'!F139,Cond_Probability!$A$6:$A$60,0),7)</f>
        <v>0.32246376811594202</v>
      </c>
      <c r="N139">
        <f>INDEX(Cond_Probability!$A$6:$H$60,MATCH('Model 1_Train'!G139,Cond_Probability!$A$6:$A$60,0),7)</f>
        <v>0.77396021699819173</v>
      </c>
      <c r="O139">
        <f>Cond_Probability!$C$2</f>
        <v>0.61616161616161613</v>
      </c>
      <c r="P139" s="18">
        <f t="shared" si="10"/>
        <v>7.3677538942234035E-4</v>
      </c>
      <c r="Q139" s="18">
        <f t="shared" si="11"/>
        <v>44.466407324521711</v>
      </c>
      <c r="R139">
        <f>INDEX(Cond_Probability!$A$6:$H$60,MATCH('Model 1_Train'!A139,Cond_Probability!$A$6:$A$60,0),8)</f>
        <v>0.39710144927536234</v>
      </c>
      <c r="S139">
        <f>INDEX(Cond_Probability!$A$6:$H$60,MATCH('Model 1_Train'!B139,Cond_Probability!$A$6:$A$60,0),8)</f>
        <v>0.31976744186046513</v>
      </c>
      <c r="T139">
        <f>INDEX(Cond_Probability!$A$6:$H$60,MATCH('Model 1_Train'!C139,Cond_Probability!$A$6:$A$60,0),8)</f>
        <v>0.19653179190751446</v>
      </c>
      <c r="U139">
        <f>INDEX(Cond_Probability!$A$6:$H$60,MATCH('Model 1_Train'!D139,Cond_Probability!$A$6:$A$60,0),8)</f>
        <v>0.38662790697674421</v>
      </c>
      <c r="V139">
        <f>INDEX(Cond_Probability!$A$6:$H$60,MATCH('Model 1_Train'!E139,Cond_Probability!$A$6:$A$60,0),8)</f>
        <v>0.68023255813953487</v>
      </c>
      <c r="W139">
        <f>INDEX(Cond_Probability!$A$6:$H$60,MATCH('Model 1_Train'!F139,Cond_Probability!$A$6:$A$60,0),8)</f>
        <v>0.57971014492753625</v>
      </c>
      <c r="X139">
        <f>INDEX(Cond_Probability!$A$6:$H$60,MATCH('Model 1_Train'!G139,Cond_Probability!$A$6:$A$60,0),8)</f>
        <v>0.63005780346820806</v>
      </c>
      <c r="Y139">
        <f>Cond_Probability!$C$3</f>
        <v>0.38383838383838381</v>
      </c>
      <c r="Z139" s="18">
        <f t="shared" si="12"/>
        <v>9.2015044235277095E-4</v>
      </c>
      <c r="AA139" s="18">
        <f t="shared" si="13"/>
        <v>55.533592675478289</v>
      </c>
      <c r="AB139" t="str">
        <f t="shared" si="14"/>
        <v>Survive</v>
      </c>
      <c r="AC139" s="2" t="s">
        <v>1230</v>
      </c>
    </row>
    <row r="140" spans="1:29" x14ac:dyDescent="0.3">
      <c r="A140" s="1" t="s">
        <v>1236</v>
      </c>
      <c r="B140" s="1" t="s">
        <v>13</v>
      </c>
      <c r="C140" s="1" t="s">
        <v>1242</v>
      </c>
      <c r="D140" s="1" t="s">
        <v>1244</v>
      </c>
      <c r="E140" s="1" t="s">
        <v>1246</v>
      </c>
      <c r="F140" s="1" t="s">
        <v>1228</v>
      </c>
      <c r="G140" t="s">
        <v>1253</v>
      </c>
      <c r="H140">
        <f>INDEX(Cond_Probability!$A$6:$H$60,MATCH('Model 1_Train'!A140,Cond_Probability!$A$6:$A$60,0),7)</f>
        <v>0.67572463768115942</v>
      </c>
      <c r="I140">
        <f>INDEX(Cond_Probability!$A$6:$H$60,MATCH('Model 1_Train'!B140,Cond_Probability!$A$6:$A$60,0),7)</f>
        <v>0.85117967332123412</v>
      </c>
      <c r="J140">
        <f>INDEX(Cond_Probability!$A$6:$H$60,MATCH('Model 1_Train'!C140,Cond_Probability!$A$6:$A$60,0),7)</f>
        <v>0.51356238698010848</v>
      </c>
      <c r="K140">
        <f>INDEX(Cond_Probability!$A$6:$H$60,MATCH('Model 1_Train'!D140,Cond_Probability!$A$6:$A$60,0),7)</f>
        <v>0.72413793103448276</v>
      </c>
      <c r="L140">
        <f>INDEX(Cond_Probability!$A$6:$H$60,MATCH('Model 1_Train'!E140,Cond_Probability!$A$6:$A$60,0),7)</f>
        <v>0.80943738656987296</v>
      </c>
      <c r="M140">
        <f>INDEX(Cond_Probability!$A$6:$H$60,MATCH('Model 1_Train'!F140,Cond_Probability!$A$6:$A$60,0),7)</f>
        <v>0.4891304347826087</v>
      </c>
      <c r="N140">
        <f>INDEX(Cond_Probability!$A$6:$H$60,MATCH('Model 1_Train'!G140,Cond_Probability!$A$6:$A$60,0),7)</f>
        <v>0.77396021699819173</v>
      </c>
      <c r="O140">
        <f>Cond_Probability!$C$2</f>
        <v>0.61616161616161613</v>
      </c>
      <c r="P140" s="18">
        <f t="shared" si="10"/>
        <v>4.038561752409902E-2</v>
      </c>
      <c r="Q140" s="18">
        <f t="shared" si="11"/>
        <v>96.975714257681219</v>
      </c>
      <c r="R140">
        <f>INDEX(Cond_Probability!$A$6:$H$60,MATCH('Model 1_Train'!A140,Cond_Probability!$A$6:$A$60,0),8)</f>
        <v>0.34782608695652173</v>
      </c>
      <c r="S140">
        <f>INDEX(Cond_Probability!$A$6:$H$60,MATCH('Model 1_Train'!B140,Cond_Probability!$A$6:$A$60,0),8)</f>
        <v>0.31976744186046513</v>
      </c>
      <c r="T140">
        <f>INDEX(Cond_Probability!$A$6:$H$60,MATCH('Model 1_Train'!C140,Cond_Probability!$A$6:$A$60,0),8)</f>
        <v>0.56936416184971095</v>
      </c>
      <c r="U140">
        <f>INDEX(Cond_Probability!$A$6:$H$60,MATCH('Model 1_Train'!D140,Cond_Probability!$A$6:$A$60,0),8)</f>
        <v>0.61337209302325579</v>
      </c>
      <c r="V140">
        <f>INDEX(Cond_Probability!$A$6:$H$60,MATCH('Model 1_Train'!E140,Cond_Probability!$A$6:$A$60,0),8)</f>
        <v>0.68023255813953487</v>
      </c>
      <c r="W140">
        <f>INDEX(Cond_Probability!$A$6:$H$60,MATCH('Model 1_Train'!F140,Cond_Probability!$A$6:$A$60,0),8)</f>
        <v>0.19710144927536233</v>
      </c>
      <c r="X140">
        <f>INDEX(Cond_Probability!$A$6:$H$60,MATCH('Model 1_Train'!G140,Cond_Probability!$A$6:$A$60,0),8)</f>
        <v>0.63005780346820806</v>
      </c>
      <c r="Y140">
        <f>Cond_Probability!$C$3</f>
        <v>0.38383838383838381</v>
      </c>
      <c r="Z140" s="18">
        <f t="shared" si="12"/>
        <v>1.2594663334815088E-3</v>
      </c>
      <c r="AA140" s="18">
        <f t="shared" si="13"/>
        <v>3.0242857423187814</v>
      </c>
      <c r="AB140" t="str">
        <f t="shared" si="14"/>
        <v>Won't Survive</v>
      </c>
      <c r="AC140" s="2" t="s">
        <v>1230</v>
      </c>
    </row>
    <row r="141" spans="1:29" x14ac:dyDescent="0.3">
      <c r="A141" s="1" t="s">
        <v>1234</v>
      </c>
      <c r="B141" s="1" t="s">
        <v>13</v>
      </c>
      <c r="C141" s="1" t="s">
        <v>1242</v>
      </c>
      <c r="D141" s="1" t="s">
        <v>1244</v>
      </c>
      <c r="E141" s="1" t="s">
        <v>1246</v>
      </c>
      <c r="F141" s="1" t="s">
        <v>1248</v>
      </c>
      <c r="G141" t="s">
        <v>1251</v>
      </c>
      <c r="H141">
        <f>INDEX(Cond_Probability!$A$6:$H$60,MATCH('Model 1_Train'!A141,Cond_Probability!$A$6:$A$60,0),7)</f>
        <v>0.14673913043478262</v>
      </c>
      <c r="I141">
        <f>INDEX(Cond_Probability!$A$6:$H$60,MATCH('Model 1_Train'!B141,Cond_Probability!$A$6:$A$60,0),7)</f>
        <v>0.85117967332123412</v>
      </c>
      <c r="J141">
        <f>INDEX(Cond_Probability!$A$6:$H$60,MATCH('Model 1_Train'!C141,Cond_Probability!$A$6:$A$60,0),7)</f>
        <v>0.51356238698010848</v>
      </c>
      <c r="K141">
        <f>INDEX(Cond_Probability!$A$6:$H$60,MATCH('Model 1_Train'!D141,Cond_Probability!$A$6:$A$60,0),7)</f>
        <v>0.72413793103448276</v>
      </c>
      <c r="L141">
        <f>INDEX(Cond_Probability!$A$6:$H$60,MATCH('Model 1_Train'!E141,Cond_Probability!$A$6:$A$60,0),7)</f>
        <v>0.80943738656987296</v>
      </c>
      <c r="M141">
        <f>INDEX(Cond_Probability!$A$6:$H$60,MATCH('Model 1_Train'!F141,Cond_Probability!$A$6:$A$60,0),7)</f>
        <v>0.32246376811594202</v>
      </c>
      <c r="N141">
        <f>INDEX(Cond_Probability!$A$6:$H$60,MATCH('Model 1_Train'!G141,Cond_Probability!$A$6:$A$60,0),7)</f>
        <v>0.13743218806509946</v>
      </c>
      <c r="O141">
        <f>Cond_Probability!$C$2</f>
        <v>0.61616161616161613</v>
      </c>
      <c r="P141" s="18">
        <f t="shared" si="10"/>
        <v>1.0266655192791678E-3</v>
      </c>
      <c r="Q141" s="18">
        <f t="shared" si="11"/>
        <v>36.020593085597874</v>
      </c>
      <c r="R141">
        <f>INDEX(Cond_Probability!$A$6:$H$60,MATCH('Model 1_Train'!A141,Cond_Probability!$A$6:$A$60,0),8)</f>
        <v>0.39710144927536234</v>
      </c>
      <c r="S141">
        <f>INDEX(Cond_Probability!$A$6:$H$60,MATCH('Model 1_Train'!B141,Cond_Probability!$A$6:$A$60,0),8)</f>
        <v>0.31976744186046513</v>
      </c>
      <c r="T141">
        <f>INDEX(Cond_Probability!$A$6:$H$60,MATCH('Model 1_Train'!C141,Cond_Probability!$A$6:$A$60,0),8)</f>
        <v>0.56936416184971095</v>
      </c>
      <c r="U141">
        <f>INDEX(Cond_Probability!$A$6:$H$60,MATCH('Model 1_Train'!D141,Cond_Probability!$A$6:$A$60,0),8)</f>
        <v>0.61337209302325579</v>
      </c>
      <c r="V141">
        <f>INDEX(Cond_Probability!$A$6:$H$60,MATCH('Model 1_Train'!E141,Cond_Probability!$A$6:$A$60,0),8)</f>
        <v>0.68023255813953487</v>
      </c>
      <c r="W141">
        <f>INDEX(Cond_Probability!$A$6:$H$60,MATCH('Model 1_Train'!F141,Cond_Probability!$A$6:$A$60,0),8)</f>
        <v>0.57971014492753625</v>
      </c>
      <c r="X141">
        <f>INDEX(Cond_Probability!$A$6:$H$60,MATCH('Model 1_Train'!G141,Cond_Probability!$A$6:$A$60,0),8)</f>
        <v>0.27167630057803466</v>
      </c>
      <c r="Y141">
        <f>Cond_Probability!$C$3</f>
        <v>0.38383838383838381</v>
      </c>
      <c r="Z141" s="18">
        <f t="shared" si="12"/>
        <v>1.8235527345942246E-3</v>
      </c>
      <c r="AA141" s="18">
        <f t="shared" si="13"/>
        <v>63.979406914402126</v>
      </c>
      <c r="AB141" t="str">
        <f t="shared" si="14"/>
        <v>Survive</v>
      </c>
      <c r="AC141" s="2" t="s">
        <v>1230</v>
      </c>
    </row>
    <row r="142" spans="1:29" x14ac:dyDescent="0.3">
      <c r="A142" s="1" t="s">
        <v>1236</v>
      </c>
      <c r="B142" s="1" t="s">
        <v>17</v>
      </c>
      <c r="C142" s="1" t="s">
        <v>1241</v>
      </c>
      <c r="D142" s="1" t="s">
        <v>1244</v>
      </c>
      <c r="E142" s="1" t="s">
        <v>1245</v>
      </c>
      <c r="F142" s="1" t="s">
        <v>1247</v>
      </c>
      <c r="G142" t="s">
        <v>1251</v>
      </c>
      <c r="H142">
        <f>INDEX(Cond_Probability!$A$6:$H$60,MATCH('Model 1_Train'!A142,Cond_Probability!$A$6:$A$60,0),7)</f>
        <v>0.67572463768115942</v>
      </c>
      <c r="I142">
        <f>INDEX(Cond_Probability!$A$6:$H$60,MATCH('Model 1_Train'!B142,Cond_Probability!$A$6:$A$60,0),7)</f>
        <v>0.14882032667876588</v>
      </c>
      <c r="J142">
        <f>INDEX(Cond_Probability!$A$6:$H$60,MATCH('Model 1_Train'!C142,Cond_Probability!$A$6:$A$60,0),7)</f>
        <v>0.22784810126582278</v>
      </c>
      <c r="K142">
        <f>INDEX(Cond_Probability!$A$6:$H$60,MATCH('Model 1_Train'!D142,Cond_Probability!$A$6:$A$60,0),7)</f>
        <v>0.72413793103448276</v>
      </c>
      <c r="L142">
        <f>INDEX(Cond_Probability!$A$6:$H$60,MATCH('Model 1_Train'!E142,Cond_Probability!$A$6:$A$60,0),7)</f>
        <v>0.19056261343012704</v>
      </c>
      <c r="M142">
        <f>INDEX(Cond_Probability!$A$6:$H$60,MATCH('Model 1_Train'!F142,Cond_Probability!$A$6:$A$60,0),7)</f>
        <v>0.18840579710144928</v>
      </c>
      <c r="N142">
        <f>INDEX(Cond_Probability!$A$6:$H$60,MATCH('Model 1_Train'!G142,Cond_Probability!$A$6:$A$60,0),7)</f>
        <v>0.13743218806509946</v>
      </c>
      <c r="O142">
        <f>Cond_Probability!$C$2</f>
        <v>0.61616161616161613</v>
      </c>
      <c r="P142" s="18">
        <f t="shared" si="10"/>
        <v>5.0444495321470627E-5</v>
      </c>
      <c r="Q142" s="18">
        <f t="shared" si="11"/>
        <v>23.366062871605308</v>
      </c>
      <c r="R142">
        <f>INDEX(Cond_Probability!$A$6:$H$60,MATCH('Model 1_Train'!A142,Cond_Probability!$A$6:$A$60,0),8)</f>
        <v>0.34782608695652173</v>
      </c>
      <c r="S142">
        <f>INDEX(Cond_Probability!$A$6:$H$60,MATCH('Model 1_Train'!B142,Cond_Probability!$A$6:$A$60,0),8)</f>
        <v>0.68023255813953487</v>
      </c>
      <c r="T142">
        <f>INDEX(Cond_Probability!$A$6:$H$60,MATCH('Model 1_Train'!C142,Cond_Probability!$A$6:$A$60,0),8)</f>
        <v>0.15317919075144509</v>
      </c>
      <c r="U142">
        <f>INDEX(Cond_Probability!$A$6:$H$60,MATCH('Model 1_Train'!D142,Cond_Probability!$A$6:$A$60,0),8)</f>
        <v>0.61337209302325579</v>
      </c>
      <c r="V142">
        <f>INDEX(Cond_Probability!$A$6:$H$60,MATCH('Model 1_Train'!E142,Cond_Probability!$A$6:$A$60,0),8)</f>
        <v>0.31976744186046513</v>
      </c>
      <c r="W142">
        <f>INDEX(Cond_Probability!$A$6:$H$60,MATCH('Model 1_Train'!F142,Cond_Probability!$A$6:$A$60,0),8)</f>
        <v>0.22318840579710145</v>
      </c>
      <c r="X142">
        <f>INDEX(Cond_Probability!$A$6:$H$60,MATCH('Model 1_Train'!G142,Cond_Probability!$A$6:$A$60,0),8)</f>
        <v>0.27167630057803466</v>
      </c>
      <c r="Y142">
        <f>Cond_Probability!$C$3</f>
        <v>0.38383838383838381</v>
      </c>
      <c r="Z142" s="18">
        <f t="shared" si="12"/>
        <v>1.6544337418679525E-4</v>
      </c>
      <c r="AA142" s="18">
        <f t="shared" si="13"/>
        <v>76.633937128394692</v>
      </c>
      <c r="AB142" t="str">
        <f t="shared" si="14"/>
        <v>Survive</v>
      </c>
      <c r="AC142" s="2" t="s">
        <v>1230</v>
      </c>
    </row>
    <row r="143" spans="1:29" x14ac:dyDescent="0.3">
      <c r="A143" s="1" t="s">
        <v>1236</v>
      </c>
      <c r="B143" s="1" t="s">
        <v>17</v>
      </c>
      <c r="C143" s="1" t="s">
        <v>1242</v>
      </c>
      <c r="D143" s="1" t="s">
        <v>1244</v>
      </c>
      <c r="E143" s="1" t="s">
        <v>1246</v>
      </c>
      <c r="F143" s="1" t="s">
        <v>1228</v>
      </c>
      <c r="G143" t="s">
        <v>1253</v>
      </c>
      <c r="H143">
        <f>INDEX(Cond_Probability!$A$6:$H$60,MATCH('Model 1_Train'!A143,Cond_Probability!$A$6:$A$60,0),7)</f>
        <v>0.67572463768115942</v>
      </c>
      <c r="I143">
        <f>INDEX(Cond_Probability!$A$6:$H$60,MATCH('Model 1_Train'!B143,Cond_Probability!$A$6:$A$60,0),7)</f>
        <v>0.14882032667876588</v>
      </c>
      <c r="J143">
        <f>INDEX(Cond_Probability!$A$6:$H$60,MATCH('Model 1_Train'!C143,Cond_Probability!$A$6:$A$60,0),7)</f>
        <v>0.51356238698010848</v>
      </c>
      <c r="K143">
        <f>INDEX(Cond_Probability!$A$6:$H$60,MATCH('Model 1_Train'!D143,Cond_Probability!$A$6:$A$60,0),7)</f>
        <v>0.72413793103448276</v>
      </c>
      <c r="L143">
        <f>INDEX(Cond_Probability!$A$6:$H$60,MATCH('Model 1_Train'!E143,Cond_Probability!$A$6:$A$60,0),7)</f>
        <v>0.80943738656987296</v>
      </c>
      <c r="M143">
        <f>INDEX(Cond_Probability!$A$6:$H$60,MATCH('Model 1_Train'!F143,Cond_Probability!$A$6:$A$60,0),7)</f>
        <v>0.4891304347826087</v>
      </c>
      <c r="N143">
        <f>INDEX(Cond_Probability!$A$6:$H$60,MATCH('Model 1_Train'!G143,Cond_Probability!$A$6:$A$60,0),7)</f>
        <v>0.77396021699819173</v>
      </c>
      <c r="O143">
        <f>Cond_Probability!$C$2</f>
        <v>0.61616161616161613</v>
      </c>
      <c r="P143" s="18">
        <f t="shared" si="10"/>
        <v>7.0610248123158196E-3</v>
      </c>
      <c r="Q143" s="18">
        <f t="shared" si="11"/>
        <v>72.493236791213661</v>
      </c>
      <c r="R143">
        <f>INDEX(Cond_Probability!$A$6:$H$60,MATCH('Model 1_Train'!A143,Cond_Probability!$A$6:$A$60,0),8)</f>
        <v>0.34782608695652173</v>
      </c>
      <c r="S143">
        <f>INDEX(Cond_Probability!$A$6:$H$60,MATCH('Model 1_Train'!B143,Cond_Probability!$A$6:$A$60,0),8)</f>
        <v>0.68023255813953487</v>
      </c>
      <c r="T143">
        <f>INDEX(Cond_Probability!$A$6:$H$60,MATCH('Model 1_Train'!C143,Cond_Probability!$A$6:$A$60,0),8)</f>
        <v>0.56936416184971095</v>
      </c>
      <c r="U143">
        <f>INDEX(Cond_Probability!$A$6:$H$60,MATCH('Model 1_Train'!D143,Cond_Probability!$A$6:$A$60,0),8)</f>
        <v>0.61337209302325579</v>
      </c>
      <c r="V143">
        <f>INDEX(Cond_Probability!$A$6:$H$60,MATCH('Model 1_Train'!E143,Cond_Probability!$A$6:$A$60,0),8)</f>
        <v>0.68023255813953487</v>
      </c>
      <c r="W143">
        <f>INDEX(Cond_Probability!$A$6:$H$60,MATCH('Model 1_Train'!F143,Cond_Probability!$A$6:$A$60,0),8)</f>
        <v>0.19710144927536233</v>
      </c>
      <c r="X143">
        <f>INDEX(Cond_Probability!$A$6:$H$60,MATCH('Model 1_Train'!G143,Cond_Probability!$A$6:$A$60,0),8)</f>
        <v>0.63005780346820806</v>
      </c>
      <c r="Y143">
        <f>Cond_Probability!$C$3</f>
        <v>0.38383838383838381</v>
      </c>
      <c r="Z143" s="18">
        <f t="shared" si="12"/>
        <v>2.679228382133391E-3</v>
      </c>
      <c r="AA143" s="18">
        <f t="shared" si="13"/>
        <v>27.506763208786339</v>
      </c>
      <c r="AB143" t="str">
        <f t="shared" si="14"/>
        <v>Won't Survive</v>
      </c>
      <c r="AC143" s="2" t="s">
        <v>1</v>
      </c>
    </row>
    <row r="144" spans="1:29" x14ac:dyDescent="0.3">
      <c r="A144" s="1" t="s">
        <v>1236</v>
      </c>
      <c r="B144" s="1" t="s">
        <v>17</v>
      </c>
      <c r="C144" s="1" t="s">
        <v>1242</v>
      </c>
      <c r="D144" s="1" t="s">
        <v>1243</v>
      </c>
      <c r="E144" s="1" t="s">
        <v>1246</v>
      </c>
      <c r="F144" s="1" t="s">
        <v>1247</v>
      </c>
      <c r="G144" t="s">
        <v>1253</v>
      </c>
      <c r="H144">
        <f>INDEX(Cond_Probability!$A$6:$H$60,MATCH('Model 1_Train'!A144,Cond_Probability!$A$6:$A$60,0),7)</f>
        <v>0.67572463768115942</v>
      </c>
      <c r="I144">
        <f>INDEX(Cond_Probability!$A$6:$H$60,MATCH('Model 1_Train'!B144,Cond_Probability!$A$6:$A$60,0),7)</f>
        <v>0.14882032667876588</v>
      </c>
      <c r="J144">
        <f>INDEX(Cond_Probability!$A$6:$H$60,MATCH('Model 1_Train'!C144,Cond_Probability!$A$6:$A$60,0),7)</f>
        <v>0.51356238698010848</v>
      </c>
      <c r="K144">
        <f>INDEX(Cond_Probability!$A$6:$H$60,MATCH('Model 1_Train'!D144,Cond_Probability!$A$6:$A$60,0),7)</f>
        <v>0.27586206896551724</v>
      </c>
      <c r="L144">
        <f>INDEX(Cond_Probability!$A$6:$H$60,MATCH('Model 1_Train'!E144,Cond_Probability!$A$6:$A$60,0),7)</f>
        <v>0.80943738656987296</v>
      </c>
      <c r="M144">
        <f>INDEX(Cond_Probability!$A$6:$H$60,MATCH('Model 1_Train'!F144,Cond_Probability!$A$6:$A$60,0),7)</f>
        <v>0.18840579710144928</v>
      </c>
      <c r="N144">
        <f>INDEX(Cond_Probability!$A$6:$H$60,MATCH('Model 1_Train'!G144,Cond_Probability!$A$6:$A$60,0),7)</f>
        <v>0.77396021699819173</v>
      </c>
      <c r="O144">
        <f>Cond_Probability!$C$2</f>
        <v>0.61616161616161613</v>
      </c>
      <c r="P144" s="18">
        <f t="shared" si="10"/>
        <v>1.0361151047348788E-3</v>
      </c>
      <c r="Q144" s="18">
        <f t="shared" si="11"/>
        <v>35.141178649975807</v>
      </c>
      <c r="R144">
        <f>INDEX(Cond_Probability!$A$6:$H$60,MATCH('Model 1_Train'!A144,Cond_Probability!$A$6:$A$60,0),8)</f>
        <v>0.34782608695652173</v>
      </c>
      <c r="S144">
        <f>INDEX(Cond_Probability!$A$6:$H$60,MATCH('Model 1_Train'!B144,Cond_Probability!$A$6:$A$60,0),8)</f>
        <v>0.68023255813953487</v>
      </c>
      <c r="T144">
        <f>INDEX(Cond_Probability!$A$6:$H$60,MATCH('Model 1_Train'!C144,Cond_Probability!$A$6:$A$60,0),8)</f>
        <v>0.56936416184971095</v>
      </c>
      <c r="U144">
        <f>INDEX(Cond_Probability!$A$6:$H$60,MATCH('Model 1_Train'!D144,Cond_Probability!$A$6:$A$60,0),8)</f>
        <v>0.38662790697674421</v>
      </c>
      <c r="V144">
        <f>INDEX(Cond_Probability!$A$6:$H$60,MATCH('Model 1_Train'!E144,Cond_Probability!$A$6:$A$60,0),8)</f>
        <v>0.68023255813953487</v>
      </c>
      <c r="W144">
        <f>INDEX(Cond_Probability!$A$6:$H$60,MATCH('Model 1_Train'!F144,Cond_Probability!$A$6:$A$60,0),8)</f>
        <v>0.22318840579710145</v>
      </c>
      <c r="X144">
        <f>INDEX(Cond_Probability!$A$6:$H$60,MATCH('Model 1_Train'!G144,Cond_Probability!$A$6:$A$60,0),8)</f>
        <v>0.63005780346820806</v>
      </c>
      <c r="Y144">
        <f>Cond_Probability!$C$3</f>
        <v>0.38383838383838381</v>
      </c>
      <c r="Z144" s="18">
        <f t="shared" si="12"/>
        <v>1.9123207319088418E-3</v>
      </c>
      <c r="AA144" s="18">
        <f t="shared" si="13"/>
        <v>64.858821350024186</v>
      </c>
      <c r="AB144" t="str">
        <f t="shared" si="14"/>
        <v>Survive</v>
      </c>
      <c r="AC144" s="2" t="s">
        <v>1</v>
      </c>
    </row>
    <row r="145" spans="1:29" x14ac:dyDescent="0.3">
      <c r="A145" s="1" t="s">
        <v>1236</v>
      </c>
      <c r="B145" s="1" t="s">
        <v>13</v>
      </c>
      <c r="C145" s="1" t="s">
        <v>1242</v>
      </c>
      <c r="D145" s="1" t="s">
        <v>1244</v>
      </c>
      <c r="E145" s="1" t="s">
        <v>1246</v>
      </c>
      <c r="F145" s="1" t="s">
        <v>1228</v>
      </c>
      <c r="G145" t="s">
        <v>1252</v>
      </c>
      <c r="H145">
        <f>INDEX(Cond_Probability!$A$6:$H$60,MATCH('Model 1_Train'!A145,Cond_Probability!$A$6:$A$60,0),7)</f>
        <v>0.67572463768115942</v>
      </c>
      <c r="I145">
        <f>INDEX(Cond_Probability!$A$6:$H$60,MATCH('Model 1_Train'!B145,Cond_Probability!$A$6:$A$60,0),7)</f>
        <v>0.85117967332123412</v>
      </c>
      <c r="J145">
        <f>INDEX(Cond_Probability!$A$6:$H$60,MATCH('Model 1_Train'!C145,Cond_Probability!$A$6:$A$60,0),7)</f>
        <v>0.51356238698010848</v>
      </c>
      <c r="K145">
        <f>INDEX(Cond_Probability!$A$6:$H$60,MATCH('Model 1_Train'!D145,Cond_Probability!$A$6:$A$60,0),7)</f>
        <v>0.72413793103448276</v>
      </c>
      <c r="L145">
        <f>INDEX(Cond_Probability!$A$6:$H$60,MATCH('Model 1_Train'!E145,Cond_Probability!$A$6:$A$60,0),7)</f>
        <v>0.80943738656987296</v>
      </c>
      <c r="M145">
        <f>INDEX(Cond_Probability!$A$6:$H$60,MATCH('Model 1_Train'!F145,Cond_Probability!$A$6:$A$60,0),7)</f>
        <v>0.4891304347826087</v>
      </c>
      <c r="N145">
        <f>INDEX(Cond_Probability!$A$6:$H$60,MATCH('Model 1_Train'!G145,Cond_Probability!$A$6:$A$60,0),7)</f>
        <v>8.6799276672694395E-2</v>
      </c>
      <c r="O145">
        <f>Cond_Probability!$C$2</f>
        <v>0.61616161616161613</v>
      </c>
      <c r="P145" s="18">
        <f t="shared" si="10"/>
        <v>4.5292281335438155E-3</v>
      </c>
      <c r="Q145" s="18">
        <f t="shared" si="11"/>
        <v>96.196134201908123</v>
      </c>
      <c r="R145">
        <f>INDEX(Cond_Probability!$A$6:$H$60,MATCH('Model 1_Train'!A145,Cond_Probability!$A$6:$A$60,0),8)</f>
        <v>0.34782608695652173</v>
      </c>
      <c r="S145">
        <f>INDEX(Cond_Probability!$A$6:$H$60,MATCH('Model 1_Train'!B145,Cond_Probability!$A$6:$A$60,0),8)</f>
        <v>0.31976744186046513</v>
      </c>
      <c r="T145">
        <f>INDEX(Cond_Probability!$A$6:$H$60,MATCH('Model 1_Train'!C145,Cond_Probability!$A$6:$A$60,0),8)</f>
        <v>0.56936416184971095</v>
      </c>
      <c r="U145">
        <f>INDEX(Cond_Probability!$A$6:$H$60,MATCH('Model 1_Train'!D145,Cond_Probability!$A$6:$A$60,0),8)</f>
        <v>0.61337209302325579</v>
      </c>
      <c r="V145">
        <f>INDEX(Cond_Probability!$A$6:$H$60,MATCH('Model 1_Train'!E145,Cond_Probability!$A$6:$A$60,0),8)</f>
        <v>0.68023255813953487</v>
      </c>
      <c r="W145">
        <f>INDEX(Cond_Probability!$A$6:$H$60,MATCH('Model 1_Train'!F145,Cond_Probability!$A$6:$A$60,0),8)</f>
        <v>0.19710144927536233</v>
      </c>
      <c r="X145">
        <f>INDEX(Cond_Probability!$A$6:$H$60,MATCH('Model 1_Train'!G145,Cond_Probability!$A$6:$A$60,0),8)</f>
        <v>8.9595375722543349E-2</v>
      </c>
      <c r="Y145">
        <f>Cond_Probability!$C$3</f>
        <v>0.38383838383838381</v>
      </c>
      <c r="Z145" s="18">
        <f t="shared" si="12"/>
        <v>1.7909842356847143E-4</v>
      </c>
      <c r="AA145" s="18">
        <f t="shared" si="13"/>
        <v>3.8038657980918771</v>
      </c>
      <c r="AB145" t="str">
        <f t="shared" si="14"/>
        <v>Won't Survive</v>
      </c>
      <c r="AC145" s="2" t="s">
        <v>1230</v>
      </c>
    </row>
    <row r="146" spans="1:29" x14ac:dyDescent="0.3">
      <c r="A146" s="1" t="s">
        <v>1235</v>
      </c>
      <c r="B146" s="1" t="s">
        <v>13</v>
      </c>
      <c r="C146" s="1" t="s">
        <v>1242</v>
      </c>
      <c r="D146" s="1" t="s">
        <v>1244</v>
      </c>
      <c r="E146" s="1" t="s">
        <v>1246</v>
      </c>
      <c r="F146" s="1" t="s">
        <v>1247</v>
      </c>
      <c r="G146" t="s">
        <v>1253</v>
      </c>
      <c r="H146">
        <f>INDEX(Cond_Probability!$A$6:$H$60,MATCH('Model 1_Train'!A146,Cond_Probability!$A$6:$A$60,0),7)</f>
        <v>0.17753623188405798</v>
      </c>
      <c r="I146">
        <f>INDEX(Cond_Probability!$A$6:$H$60,MATCH('Model 1_Train'!B146,Cond_Probability!$A$6:$A$60,0),7)</f>
        <v>0.85117967332123412</v>
      </c>
      <c r="J146">
        <f>INDEX(Cond_Probability!$A$6:$H$60,MATCH('Model 1_Train'!C146,Cond_Probability!$A$6:$A$60,0),7)</f>
        <v>0.51356238698010848</v>
      </c>
      <c r="K146">
        <f>INDEX(Cond_Probability!$A$6:$H$60,MATCH('Model 1_Train'!D146,Cond_Probability!$A$6:$A$60,0),7)</f>
        <v>0.72413793103448276</v>
      </c>
      <c r="L146">
        <f>INDEX(Cond_Probability!$A$6:$H$60,MATCH('Model 1_Train'!E146,Cond_Probability!$A$6:$A$60,0),7)</f>
        <v>0.80943738656987296</v>
      </c>
      <c r="M146">
        <f>INDEX(Cond_Probability!$A$6:$H$60,MATCH('Model 1_Train'!F146,Cond_Probability!$A$6:$A$60,0),7)</f>
        <v>0.18840579710144928</v>
      </c>
      <c r="N146">
        <f>INDEX(Cond_Probability!$A$6:$H$60,MATCH('Model 1_Train'!G146,Cond_Probability!$A$6:$A$60,0),7)</f>
        <v>0.77396021699819173</v>
      </c>
      <c r="O146">
        <f>Cond_Probability!$C$2</f>
        <v>0.61616161616161613</v>
      </c>
      <c r="P146" s="18">
        <f t="shared" si="10"/>
        <v>4.0870838427724881E-3</v>
      </c>
      <c r="Q146" s="18">
        <f t="shared" si="11"/>
        <v>79.624698066682527</v>
      </c>
      <c r="R146">
        <f>INDEX(Cond_Probability!$A$6:$H$60,MATCH('Model 1_Train'!A146,Cond_Probability!$A$6:$A$60,0),8)</f>
        <v>0.25507246376811593</v>
      </c>
      <c r="S146">
        <f>INDEX(Cond_Probability!$A$6:$H$60,MATCH('Model 1_Train'!B146,Cond_Probability!$A$6:$A$60,0),8)</f>
        <v>0.31976744186046513</v>
      </c>
      <c r="T146">
        <f>INDEX(Cond_Probability!$A$6:$H$60,MATCH('Model 1_Train'!C146,Cond_Probability!$A$6:$A$60,0),8)</f>
        <v>0.56936416184971095</v>
      </c>
      <c r="U146">
        <f>INDEX(Cond_Probability!$A$6:$H$60,MATCH('Model 1_Train'!D146,Cond_Probability!$A$6:$A$60,0),8)</f>
        <v>0.61337209302325579</v>
      </c>
      <c r="V146">
        <f>INDEX(Cond_Probability!$A$6:$H$60,MATCH('Model 1_Train'!E146,Cond_Probability!$A$6:$A$60,0),8)</f>
        <v>0.68023255813953487</v>
      </c>
      <c r="W146">
        <f>INDEX(Cond_Probability!$A$6:$H$60,MATCH('Model 1_Train'!F146,Cond_Probability!$A$6:$A$60,0),8)</f>
        <v>0.22318840579710145</v>
      </c>
      <c r="X146">
        <f>INDEX(Cond_Probability!$A$6:$H$60,MATCH('Model 1_Train'!G146,Cond_Probability!$A$6:$A$60,0),8)</f>
        <v>0.63005780346820806</v>
      </c>
      <c r="Y146">
        <f>Cond_Probability!$C$3</f>
        <v>0.38383838383838381</v>
      </c>
      <c r="Z146" s="18">
        <f t="shared" si="12"/>
        <v>1.0458509651557232E-3</v>
      </c>
      <c r="AA146" s="18">
        <f t="shared" si="13"/>
        <v>20.375301933317473</v>
      </c>
      <c r="AB146" t="str">
        <f t="shared" si="14"/>
        <v>Won't Survive</v>
      </c>
      <c r="AC146" s="2" t="s">
        <v>1230</v>
      </c>
    </row>
    <row r="147" spans="1:29" x14ac:dyDescent="0.3">
      <c r="A147" s="1" t="s">
        <v>1235</v>
      </c>
      <c r="B147" s="1" t="s">
        <v>13</v>
      </c>
      <c r="C147" s="1" t="s">
        <v>1242</v>
      </c>
      <c r="D147" s="1" t="s">
        <v>1243</v>
      </c>
      <c r="E147" s="1" t="s">
        <v>1245</v>
      </c>
      <c r="F147" s="1" t="s">
        <v>1248</v>
      </c>
      <c r="G147" t="s">
        <v>1253</v>
      </c>
      <c r="H147">
        <f>INDEX(Cond_Probability!$A$6:$H$60,MATCH('Model 1_Train'!A147,Cond_Probability!$A$6:$A$60,0),7)</f>
        <v>0.17753623188405798</v>
      </c>
      <c r="I147">
        <f>INDEX(Cond_Probability!$A$6:$H$60,MATCH('Model 1_Train'!B147,Cond_Probability!$A$6:$A$60,0),7)</f>
        <v>0.85117967332123412</v>
      </c>
      <c r="J147">
        <f>INDEX(Cond_Probability!$A$6:$H$60,MATCH('Model 1_Train'!C147,Cond_Probability!$A$6:$A$60,0),7)</f>
        <v>0.51356238698010848</v>
      </c>
      <c r="K147">
        <f>INDEX(Cond_Probability!$A$6:$H$60,MATCH('Model 1_Train'!D147,Cond_Probability!$A$6:$A$60,0),7)</f>
        <v>0.27586206896551724</v>
      </c>
      <c r="L147">
        <f>INDEX(Cond_Probability!$A$6:$H$60,MATCH('Model 1_Train'!E147,Cond_Probability!$A$6:$A$60,0),7)</f>
        <v>0.19056261343012704</v>
      </c>
      <c r="M147">
        <f>INDEX(Cond_Probability!$A$6:$H$60,MATCH('Model 1_Train'!F147,Cond_Probability!$A$6:$A$60,0),7)</f>
        <v>0.32246376811594202</v>
      </c>
      <c r="N147">
        <f>INDEX(Cond_Probability!$A$6:$H$60,MATCH('Model 1_Train'!G147,Cond_Probability!$A$6:$A$60,0),7)</f>
        <v>0.77396021699819173</v>
      </c>
      <c r="O147">
        <f>Cond_Probability!$C$2</f>
        <v>0.61616161616161613</v>
      </c>
      <c r="P147" s="18">
        <f t="shared" si="10"/>
        <v>6.2737230425448669E-4</v>
      </c>
      <c r="Q147" s="18">
        <f t="shared" si="11"/>
        <v>43.801839950798019</v>
      </c>
      <c r="R147">
        <f>INDEX(Cond_Probability!$A$6:$H$60,MATCH('Model 1_Train'!A147,Cond_Probability!$A$6:$A$60,0),8)</f>
        <v>0.25507246376811593</v>
      </c>
      <c r="S147">
        <f>INDEX(Cond_Probability!$A$6:$H$60,MATCH('Model 1_Train'!B147,Cond_Probability!$A$6:$A$60,0),8)</f>
        <v>0.31976744186046513</v>
      </c>
      <c r="T147">
        <f>INDEX(Cond_Probability!$A$6:$H$60,MATCH('Model 1_Train'!C147,Cond_Probability!$A$6:$A$60,0),8)</f>
        <v>0.56936416184971095</v>
      </c>
      <c r="U147">
        <f>INDEX(Cond_Probability!$A$6:$H$60,MATCH('Model 1_Train'!D147,Cond_Probability!$A$6:$A$60,0),8)</f>
        <v>0.38662790697674421</v>
      </c>
      <c r="V147">
        <f>INDEX(Cond_Probability!$A$6:$H$60,MATCH('Model 1_Train'!E147,Cond_Probability!$A$6:$A$60,0),8)</f>
        <v>0.31976744186046513</v>
      </c>
      <c r="W147">
        <f>INDEX(Cond_Probability!$A$6:$H$60,MATCH('Model 1_Train'!F147,Cond_Probability!$A$6:$A$60,0),8)</f>
        <v>0.57971014492753625</v>
      </c>
      <c r="X147">
        <f>INDEX(Cond_Probability!$A$6:$H$60,MATCH('Model 1_Train'!G147,Cond_Probability!$A$6:$A$60,0),8)</f>
        <v>0.63005780346820806</v>
      </c>
      <c r="Y147">
        <f>Cond_Probability!$C$3</f>
        <v>0.38383838383838381</v>
      </c>
      <c r="Z147" s="18">
        <f t="shared" si="12"/>
        <v>8.0492438684160665E-4</v>
      </c>
      <c r="AA147" s="18">
        <f t="shared" si="13"/>
        <v>56.198160049201981</v>
      </c>
      <c r="AB147" t="str">
        <f t="shared" si="14"/>
        <v>Survive</v>
      </c>
      <c r="AC147" s="2" t="s">
        <v>1230</v>
      </c>
    </row>
    <row r="148" spans="1:29" x14ac:dyDescent="0.3">
      <c r="A148" s="1" t="s">
        <v>1236</v>
      </c>
      <c r="B148" s="1" t="s">
        <v>13</v>
      </c>
      <c r="C148" s="1" t="s">
        <v>1242</v>
      </c>
      <c r="D148" s="1" t="s">
        <v>1244</v>
      </c>
      <c r="E148" s="1" t="s">
        <v>1246</v>
      </c>
      <c r="F148" s="1" t="s">
        <v>1228</v>
      </c>
      <c r="G148" t="s">
        <v>1253</v>
      </c>
      <c r="H148">
        <f>INDEX(Cond_Probability!$A$6:$H$60,MATCH('Model 1_Train'!A148,Cond_Probability!$A$6:$A$60,0),7)</f>
        <v>0.67572463768115942</v>
      </c>
      <c r="I148">
        <f>INDEX(Cond_Probability!$A$6:$H$60,MATCH('Model 1_Train'!B148,Cond_Probability!$A$6:$A$60,0),7)</f>
        <v>0.85117967332123412</v>
      </c>
      <c r="J148">
        <f>INDEX(Cond_Probability!$A$6:$H$60,MATCH('Model 1_Train'!C148,Cond_Probability!$A$6:$A$60,0),7)</f>
        <v>0.51356238698010848</v>
      </c>
      <c r="K148">
        <f>INDEX(Cond_Probability!$A$6:$H$60,MATCH('Model 1_Train'!D148,Cond_Probability!$A$6:$A$60,0),7)</f>
        <v>0.72413793103448276</v>
      </c>
      <c r="L148">
        <f>INDEX(Cond_Probability!$A$6:$H$60,MATCH('Model 1_Train'!E148,Cond_Probability!$A$6:$A$60,0),7)</f>
        <v>0.80943738656987296</v>
      </c>
      <c r="M148">
        <f>INDEX(Cond_Probability!$A$6:$H$60,MATCH('Model 1_Train'!F148,Cond_Probability!$A$6:$A$60,0),7)</f>
        <v>0.4891304347826087</v>
      </c>
      <c r="N148">
        <f>INDEX(Cond_Probability!$A$6:$H$60,MATCH('Model 1_Train'!G148,Cond_Probability!$A$6:$A$60,0),7)</f>
        <v>0.77396021699819173</v>
      </c>
      <c r="O148">
        <f>Cond_Probability!$C$2</f>
        <v>0.61616161616161613</v>
      </c>
      <c r="P148" s="18">
        <f t="shared" si="10"/>
        <v>4.038561752409902E-2</v>
      </c>
      <c r="Q148" s="18">
        <f t="shared" si="11"/>
        <v>96.975714257681219</v>
      </c>
      <c r="R148">
        <f>INDEX(Cond_Probability!$A$6:$H$60,MATCH('Model 1_Train'!A148,Cond_Probability!$A$6:$A$60,0),8)</f>
        <v>0.34782608695652173</v>
      </c>
      <c r="S148">
        <f>INDEX(Cond_Probability!$A$6:$H$60,MATCH('Model 1_Train'!B148,Cond_Probability!$A$6:$A$60,0),8)</f>
        <v>0.31976744186046513</v>
      </c>
      <c r="T148">
        <f>INDEX(Cond_Probability!$A$6:$H$60,MATCH('Model 1_Train'!C148,Cond_Probability!$A$6:$A$60,0),8)</f>
        <v>0.56936416184971095</v>
      </c>
      <c r="U148">
        <f>INDEX(Cond_Probability!$A$6:$H$60,MATCH('Model 1_Train'!D148,Cond_Probability!$A$6:$A$60,0),8)</f>
        <v>0.61337209302325579</v>
      </c>
      <c r="V148">
        <f>INDEX(Cond_Probability!$A$6:$H$60,MATCH('Model 1_Train'!E148,Cond_Probability!$A$6:$A$60,0),8)</f>
        <v>0.68023255813953487</v>
      </c>
      <c r="W148">
        <f>INDEX(Cond_Probability!$A$6:$H$60,MATCH('Model 1_Train'!F148,Cond_Probability!$A$6:$A$60,0),8)</f>
        <v>0.19710144927536233</v>
      </c>
      <c r="X148">
        <f>INDEX(Cond_Probability!$A$6:$H$60,MATCH('Model 1_Train'!G148,Cond_Probability!$A$6:$A$60,0),8)</f>
        <v>0.63005780346820806</v>
      </c>
      <c r="Y148">
        <f>Cond_Probability!$C$3</f>
        <v>0.38383838383838381</v>
      </c>
      <c r="Z148" s="18">
        <f t="shared" si="12"/>
        <v>1.2594663334815088E-3</v>
      </c>
      <c r="AA148" s="18">
        <f t="shared" si="13"/>
        <v>3.0242857423187814</v>
      </c>
      <c r="AB148" t="str">
        <f t="shared" si="14"/>
        <v>Won't Survive</v>
      </c>
      <c r="AC148" s="2" t="s">
        <v>1</v>
      </c>
    </row>
    <row r="149" spans="1:29" x14ac:dyDescent="0.3">
      <c r="A149" s="1" t="s">
        <v>1236</v>
      </c>
      <c r="B149" s="1" t="s">
        <v>17</v>
      </c>
      <c r="C149" s="1" t="s">
        <v>1242</v>
      </c>
      <c r="D149" s="1" t="s">
        <v>1243</v>
      </c>
      <c r="E149" s="1" t="s">
        <v>1245</v>
      </c>
      <c r="F149" s="1" t="s">
        <v>1248</v>
      </c>
      <c r="G149" t="s">
        <v>1253</v>
      </c>
      <c r="H149">
        <f>INDEX(Cond_Probability!$A$6:$H$60,MATCH('Model 1_Train'!A149,Cond_Probability!$A$6:$A$60,0),7)</f>
        <v>0.67572463768115942</v>
      </c>
      <c r="I149">
        <f>INDEX(Cond_Probability!$A$6:$H$60,MATCH('Model 1_Train'!B149,Cond_Probability!$A$6:$A$60,0),7)</f>
        <v>0.14882032667876588</v>
      </c>
      <c r="J149">
        <f>INDEX(Cond_Probability!$A$6:$H$60,MATCH('Model 1_Train'!C149,Cond_Probability!$A$6:$A$60,0),7)</f>
        <v>0.51356238698010848</v>
      </c>
      <c r="K149">
        <f>INDEX(Cond_Probability!$A$6:$H$60,MATCH('Model 1_Train'!D149,Cond_Probability!$A$6:$A$60,0),7)</f>
        <v>0.27586206896551724</v>
      </c>
      <c r="L149">
        <f>INDEX(Cond_Probability!$A$6:$H$60,MATCH('Model 1_Train'!E149,Cond_Probability!$A$6:$A$60,0),7)</f>
        <v>0.19056261343012704</v>
      </c>
      <c r="M149">
        <f>INDEX(Cond_Probability!$A$6:$H$60,MATCH('Model 1_Train'!F149,Cond_Probability!$A$6:$A$60,0),7)</f>
        <v>0.32246376811594202</v>
      </c>
      <c r="N149">
        <f>INDEX(Cond_Probability!$A$6:$H$60,MATCH('Model 1_Train'!G149,Cond_Probability!$A$6:$A$60,0),7)</f>
        <v>0.77396021699819173</v>
      </c>
      <c r="O149">
        <f>Cond_Probability!$C$2</f>
        <v>0.61616161616161613</v>
      </c>
      <c r="P149" s="18">
        <f t="shared" si="10"/>
        <v>4.1749291366624004E-4</v>
      </c>
      <c r="Q149" s="18">
        <f t="shared" si="11"/>
        <v>15.168108523271117</v>
      </c>
      <c r="R149">
        <f>INDEX(Cond_Probability!$A$6:$H$60,MATCH('Model 1_Train'!A149,Cond_Probability!$A$6:$A$60,0),8)</f>
        <v>0.34782608695652173</v>
      </c>
      <c r="S149">
        <f>INDEX(Cond_Probability!$A$6:$H$60,MATCH('Model 1_Train'!B149,Cond_Probability!$A$6:$A$60,0),8)</f>
        <v>0.68023255813953487</v>
      </c>
      <c r="T149">
        <f>INDEX(Cond_Probability!$A$6:$H$60,MATCH('Model 1_Train'!C149,Cond_Probability!$A$6:$A$60,0),8)</f>
        <v>0.56936416184971095</v>
      </c>
      <c r="U149">
        <f>INDEX(Cond_Probability!$A$6:$H$60,MATCH('Model 1_Train'!D149,Cond_Probability!$A$6:$A$60,0),8)</f>
        <v>0.38662790697674421</v>
      </c>
      <c r="V149">
        <f>INDEX(Cond_Probability!$A$6:$H$60,MATCH('Model 1_Train'!E149,Cond_Probability!$A$6:$A$60,0),8)</f>
        <v>0.31976744186046513</v>
      </c>
      <c r="W149">
        <f>INDEX(Cond_Probability!$A$6:$H$60,MATCH('Model 1_Train'!F149,Cond_Probability!$A$6:$A$60,0),8)</f>
        <v>0.57971014492753625</v>
      </c>
      <c r="X149">
        <f>INDEX(Cond_Probability!$A$6:$H$60,MATCH('Model 1_Train'!G149,Cond_Probability!$A$6:$A$60,0),8)</f>
        <v>0.63005780346820806</v>
      </c>
      <c r="Y149">
        <f>Cond_Probability!$C$3</f>
        <v>0.38383838383838381</v>
      </c>
      <c r="Z149" s="18">
        <f t="shared" si="12"/>
        <v>2.3349459486066448E-3</v>
      </c>
      <c r="AA149" s="18">
        <f t="shared" si="13"/>
        <v>84.831891476728885</v>
      </c>
      <c r="AB149" t="str">
        <f t="shared" si="14"/>
        <v>Survive</v>
      </c>
      <c r="AC149" s="2" t="s">
        <v>1230</v>
      </c>
    </row>
    <row r="150" spans="1:29" x14ac:dyDescent="0.3">
      <c r="A150" s="1" t="s">
        <v>1235</v>
      </c>
      <c r="B150" s="1" t="s">
        <v>13</v>
      </c>
      <c r="C150" s="1" t="s">
        <v>1240</v>
      </c>
      <c r="D150" s="1" t="s">
        <v>1244</v>
      </c>
      <c r="E150" s="1" t="s">
        <v>1245</v>
      </c>
      <c r="F150" s="1" t="s">
        <v>1248</v>
      </c>
      <c r="G150" t="s">
        <v>1253</v>
      </c>
      <c r="H150">
        <f>INDEX(Cond_Probability!$A$6:$H$60,MATCH('Model 1_Train'!A150,Cond_Probability!$A$6:$A$60,0),7)</f>
        <v>0.17753623188405798</v>
      </c>
      <c r="I150">
        <f>INDEX(Cond_Probability!$A$6:$H$60,MATCH('Model 1_Train'!B150,Cond_Probability!$A$6:$A$60,0),7)</f>
        <v>0.85117967332123412</v>
      </c>
      <c r="J150">
        <f>INDEX(Cond_Probability!$A$6:$H$60,MATCH('Model 1_Train'!C150,Cond_Probability!$A$6:$A$60,0),7)</f>
        <v>0.17179023508137431</v>
      </c>
      <c r="K150">
        <f>INDEX(Cond_Probability!$A$6:$H$60,MATCH('Model 1_Train'!D150,Cond_Probability!$A$6:$A$60,0),7)</f>
        <v>0.72413793103448276</v>
      </c>
      <c r="L150">
        <f>INDEX(Cond_Probability!$A$6:$H$60,MATCH('Model 1_Train'!E150,Cond_Probability!$A$6:$A$60,0),7)</f>
        <v>0.19056261343012704</v>
      </c>
      <c r="M150">
        <f>INDEX(Cond_Probability!$A$6:$H$60,MATCH('Model 1_Train'!F150,Cond_Probability!$A$6:$A$60,0),7)</f>
        <v>0.32246376811594202</v>
      </c>
      <c r="N150">
        <f>INDEX(Cond_Probability!$A$6:$H$60,MATCH('Model 1_Train'!G150,Cond_Probability!$A$6:$A$60,0),7)</f>
        <v>0.77396021699819173</v>
      </c>
      <c r="O150">
        <f>Cond_Probability!$C$2</f>
        <v>0.61616161616161613</v>
      </c>
      <c r="P150" s="18">
        <f t="shared" si="10"/>
        <v>5.5088369145585422E-4</v>
      </c>
      <c r="Q150" s="18">
        <f t="shared" si="11"/>
        <v>55.551082028066126</v>
      </c>
      <c r="R150">
        <f>INDEX(Cond_Probability!$A$6:$H$60,MATCH('Model 1_Train'!A150,Cond_Probability!$A$6:$A$60,0),8)</f>
        <v>0.25507246376811593</v>
      </c>
      <c r="S150">
        <f>INDEX(Cond_Probability!$A$6:$H$60,MATCH('Model 1_Train'!B150,Cond_Probability!$A$6:$A$60,0),8)</f>
        <v>0.31976744186046513</v>
      </c>
      <c r="T150">
        <f>INDEX(Cond_Probability!$A$6:$H$60,MATCH('Model 1_Train'!C150,Cond_Probability!$A$6:$A$60,0),8)</f>
        <v>0.19653179190751446</v>
      </c>
      <c r="U150">
        <f>INDEX(Cond_Probability!$A$6:$H$60,MATCH('Model 1_Train'!D150,Cond_Probability!$A$6:$A$60,0),8)</f>
        <v>0.61337209302325579</v>
      </c>
      <c r="V150">
        <f>INDEX(Cond_Probability!$A$6:$H$60,MATCH('Model 1_Train'!E150,Cond_Probability!$A$6:$A$60,0),8)</f>
        <v>0.31976744186046513</v>
      </c>
      <c r="W150">
        <f>INDEX(Cond_Probability!$A$6:$H$60,MATCH('Model 1_Train'!F150,Cond_Probability!$A$6:$A$60,0),8)</f>
        <v>0.57971014492753625</v>
      </c>
      <c r="X150">
        <f>INDEX(Cond_Probability!$A$6:$H$60,MATCH('Model 1_Train'!G150,Cond_Probability!$A$6:$A$60,0),8)</f>
        <v>0.63005780346820806</v>
      </c>
      <c r="Y150">
        <f>Cond_Probability!$C$3</f>
        <v>0.38383838383838381</v>
      </c>
      <c r="Z150" s="18">
        <f t="shared" si="12"/>
        <v>4.4078680593883344E-4</v>
      </c>
      <c r="AA150" s="18">
        <f t="shared" si="13"/>
        <v>44.448917971933874</v>
      </c>
      <c r="AB150" t="str">
        <f t="shared" si="14"/>
        <v>Won't Survive</v>
      </c>
      <c r="AC150" s="2" t="s">
        <v>1230</v>
      </c>
    </row>
    <row r="151" spans="1:29" x14ac:dyDescent="0.3">
      <c r="A151" s="1" t="s">
        <v>1235</v>
      </c>
      <c r="B151" s="1" t="s">
        <v>13</v>
      </c>
      <c r="C151" s="1" t="s">
        <v>1240</v>
      </c>
      <c r="D151" s="1" t="s">
        <v>1244</v>
      </c>
      <c r="E151" s="1" t="s">
        <v>1246</v>
      </c>
      <c r="F151" s="1" t="s">
        <v>1247</v>
      </c>
      <c r="G151" t="s">
        <v>1253</v>
      </c>
      <c r="H151">
        <f>INDEX(Cond_Probability!$A$6:$H$60,MATCH('Model 1_Train'!A151,Cond_Probability!$A$6:$A$60,0),7)</f>
        <v>0.17753623188405798</v>
      </c>
      <c r="I151">
        <f>INDEX(Cond_Probability!$A$6:$H$60,MATCH('Model 1_Train'!B151,Cond_Probability!$A$6:$A$60,0),7)</f>
        <v>0.85117967332123412</v>
      </c>
      <c r="J151">
        <f>INDEX(Cond_Probability!$A$6:$H$60,MATCH('Model 1_Train'!C151,Cond_Probability!$A$6:$A$60,0),7)</f>
        <v>0.17179023508137431</v>
      </c>
      <c r="K151">
        <f>INDEX(Cond_Probability!$A$6:$H$60,MATCH('Model 1_Train'!D151,Cond_Probability!$A$6:$A$60,0),7)</f>
        <v>0.72413793103448276</v>
      </c>
      <c r="L151">
        <f>INDEX(Cond_Probability!$A$6:$H$60,MATCH('Model 1_Train'!E151,Cond_Probability!$A$6:$A$60,0),7)</f>
        <v>0.80943738656987296</v>
      </c>
      <c r="M151">
        <f>INDEX(Cond_Probability!$A$6:$H$60,MATCH('Model 1_Train'!F151,Cond_Probability!$A$6:$A$60,0),7)</f>
        <v>0.18840579710144928</v>
      </c>
      <c r="N151">
        <f>INDEX(Cond_Probability!$A$6:$H$60,MATCH('Model 1_Train'!G151,Cond_Probability!$A$6:$A$60,0),7)</f>
        <v>0.77396021699819173</v>
      </c>
      <c r="O151">
        <f>Cond_Probability!$C$2</f>
        <v>0.61616161616161613</v>
      </c>
      <c r="P151" s="18">
        <f t="shared" si="10"/>
        <v>1.3671583276879801E-3</v>
      </c>
      <c r="Q151" s="18">
        <f t="shared" si="11"/>
        <v>79.110509125092989</v>
      </c>
      <c r="R151">
        <f>INDEX(Cond_Probability!$A$6:$H$60,MATCH('Model 1_Train'!A151,Cond_Probability!$A$6:$A$60,0),8)</f>
        <v>0.25507246376811593</v>
      </c>
      <c r="S151">
        <f>INDEX(Cond_Probability!$A$6:$H$60,MATCH('Model 1_Train'!B151,Cond_Probability!$A$6:$A$60,0),8)</f>
        <v>0.31976744186046513</v>
      </c>
      <c r="T151">
        <f>INDEX(Cond_Probability!$A$6:$H$60,MATCH('Model 1_Train'!C151,Cond_Probability!$A$6:$A$60,0),8)</f>
        <v>0.19653179190751446</v>
      </c>
      <c r="U151">
        <f>INDEX(Cond_Probability!$A$6:$H$60,MATCH('Model 1_Train'!D151,Cond_Probability!$A$6:$A$60,0),8)</f>
        <v>0.61337209302325579</v>
      </c>
      <c r="V151">
        <f>INDEX(Cond_Probability!$A$6:$H$60,MATCH('Model 1_Train'!E151,Cond_Probability!$A$6:$A$60,0),8)</f>
        <v>0.68023255813953487</v>
      </c>
      <c r="W151">
        <f>INDEX(Cond_Probability!$A$6:$H$60,MATCH('Model 1_Train'!F151,Cond_Probability!$A$6:$A$60,0),8)</f>
        <v>0.22318840579710145</v>
      </c>
      <c r="X151">
        <f>INDEX(Cond_Probability!$A$6:$H$60,MATCH('Model 1_Train'!G151,Cond_Probability!$A$6:$A$60,0),8)</f>
        <v>0.63005780346820806</v>
      </c>
      <c r="Y151">
        <f>Cond_Probability!$C$3</f>
        <v>0.38383838383838381</v>
      </c>
      <c r="Z151" s="18">
        <f t="shared" si="12"/>
        <v>3.6100439406390461E-4</v>
      </c>
      <c r="AA151" s="18">
        <f t="shared" si="13"/>
        <v>20.889490874907011</v>
      </c>
      <c r="AB151" t="str">
        <f t="shared" si="14"/>
        <v>Won't Survive</v>
      </c>
      <c r="AC151" s="2" t="s">
        <v>1230</v>
      </c>
    </row>
    <row r="152" spans="1:29" x14ac:dyDescent="0.3">
      <c r="A152" s="1" t="s">
        <v>1235</v>
      </c>
      <c r="B152" s="1" t="s">
        <v>13</v>
      </c>
      <c r="C152" s="1" t="s">
        <v>1239</v>
      </c>
      <c r="D152" s="1" t="s">
        <v>1244</v>
      </c>
      <c r="E152" s="1" t="s">
        <v>1246</v>
      </c>
      <c r="F152" s="1" t="s">
        <v>1247</v>
      </c>
      <c r="G152" t="s">
        <v>1253</v>
      </c>
      <c r="H152">
        <f>INDEX(Cond_Probability!$A$6:$H$60,MATCH('Model 1_Train'!A152,Cond_Probability!$A$6:$A$60,0),7)</f>
        <v>0.17753623188405798</v>
      </c>
      <c r="I152">
        <f>INDEX(Cond_Probability!$A$6:$H$60,MATCH('Model 1_Train'!B152,Cond_Probability!$A$6:$A$60,0),7)</f>
        <v>0.85117967332123412</v>
      </c>
      <c r="J152">
        <f>INDEX(Cond_Probability!$A$6:$H$60,MATCH('Model 1_Train'!C152,Cond_Probability!$A$6:$A$60,0),7)</f>
        <v>8.6799276672694395E-2</v>
      </c>
      <c r="K152">
        <f>INDEX(Cond_Probability!$A$6:$H$60,MATCH('Model 1_Train'!D152,Cond_Probability!$A$6:$A$60,0),7)</f>
        <v>0.72413793103448276</v>
      </c>
      <c r="L152">
        <f>INDEX(Cond_Probability!$A$6:$H$60,MATCH('Model 1_Train'!E152,Cond_Probability!$A$6:$A$60,0),7)</f>
        <v>0.80943738656987296</v>
      </c>
      <c r="M152">
        <f>INDEX(Cond_Probability!$A$6:$H$60,MATCH('Model 1_Train'!F152,Cond_Probability!$A$6:$A$60,0),7)</f>
        <v>0.18840579710144928</v>
      </c>
      <c r="N152">
        <f>INDEX(Cond_Probability!$A$6:$H$60,MATCH('Model 1_Train'!G152,Cond_Probability!$A$6:$A$60,0),7)</f>
        <v>0.77396021699819173</v>
      </c>
      <c r="O152">
        <f>Cond_Probability!$C$2</f>
        <v>0.61616161616161613</v>
      </c>
      <c r="P152" s="18">
        <f t="shared" si="10"/>
        <v>6.9077473398971624E-4</v>
      </c>
      <c r="Q152" s="18">
        <f t="shared" si="11"/>
        <v>82.29155485191032</v>
      </c>
      <c r="R152">
        <f>INDEX(Cond_Probability!$A$6:$H$60,MATCH('Model 1_Train'!A152,Cond_Probability!$A$6:$A$60,0),8)</f>
        <v>0.25507246376811593</v>
      </c>
      <c r="S152">
        <f>INDEX(Cond_Probability!$A$6:$H$60,MATCH('Model 1_Train'!B152,Cond_Probability!$A$6:$A$60,0),8)</f>
        <v>0.31976744186046513</v>
      </c>
      <c r="T152">
        <f>INDEX(Cond_Probability!$A$6:$H$60,MATCH('Model 1_Train'!C152,Cond_Probability!$A$6:$A$60,0),8)</f>
        <v>8.0924855491329481E-2</v>
      </c>
      <c r="U152">
        <f>INDEX(Cond_Probability!$A$6:$H$60,MATCH('Model 1_Train'!D152,Cond_Probability!$A$6:$A$60,0),8)</f>
        <v>0.61337209302325579</v>
      </c>
      <c r="V152">
        <f>INDEX(Cond_Probability!$A$6:$H$60,MATCH('Model 1_Train'!E152,Cond_Probability!$A$6:$A$60,0),8)</f>
        <v>0.68023255813953487</v>
      </c>
      <c r="W152">
        <f>INDEX(Cond_Probability!$A$6:$H$60,MATCH('Model 1_Train'!F152,Cond_Probability!$A$6:$A$60,0),8)</f>
        <v>0.22318840579710145</v>
      </c>
      <c r="X152">
        <f>INDEX(Cond_Probability!$A$6:$H$60,MATCH('Model 1_Train'!G152,Cond_Probability!$A$6:$A$60,0),8)</f>
        <v>0.63005780346820806</v>
      </c>
      <c r="Y152">
        <f>Cond_Probability!$C$3</f>
        <v>0.38383838383838381</v>
      </c>
      <c r="Z152" s="18">
        <f t="shared" si="12"/>
        <v>1.4864886814396072E-4</v>
      </c>
      <c r="AA152" s="18">
        <f t="shared" si="13"/>
        <v>17.70844514808968</v>
      </c>
      <c r="AB152" t="str">
        <f t="shared" si="14"/>
        <v>Won't Survive</v>
      </c>
      <c r="AC152" s="2" t="s">
        <v>1230</v>
      </c>
    </row>
    <row r="153" spans="1:29" x14ac:dyDescent="0.3">
      <c r="A153" s="1" t="s">
        <v>1234</v>
      </c>
      <c r="B153" s="1" t="s">
        <v>17</v>
      </c>
      <c r="C153" s="1" t="s">
        <v>1242</v>
      </c>
      <c r="D153" s="1" t="s">
        <v>1243</v>
      </c>
      <c r="E153" s="1" t="s">
        <v>1246</v>
      </c>
      <c r="F153" s="1" t="s">
        <v>1248</v>
      </c>
      <c r="G153" t="s">
        <v>1253</v>
      </c>
      <c r="H153">
        <f>INDEX(Cond_Probability!$A$6:$H$60,MATCH('Model 1_Train'!A153,Cond_Probability!$A$6:$A$60,0),7)</f>
        <v>0.14673913043478262</v>
      </c>
      <c r="I153">
        <f>INDEX(Cond_Probability!$A$6:$H$60,MATCH('Model 1_Train'!B153,Cond_Probability!$A$6:$A$60,0),7)</f>
        <v>0.14882032667876588</v>
      </c>
      <c r="J153">
        <f>INDEX(Cond_Probability!$A$6:$H$60,MATCH('Model 1_Train'!C153,Cond_Probability!$A$6:$A$60,0),7)</f>
        <v>0.51356238698010848</v>
      </c>
      <c r="K153">
        <f>INDEX(Cond_Probability!$A$6:$H$60,MATCH('Model 1_Train'!D153,Cond_Probability!$A$6:$A$60,0),7)</f>
        <v>0.27586206896551724</v>
      </c>
      <c r="L153">
        <f>INDEX(Cond_Probability!$A$6:$H$60,MATCH('Model 1_Train'!E153,Cond_Probability!$A$6:$A$60,0),7)</f>
        <v>0.80943738656987296</v>
      </c>
      <c r="M153">
        <f>INDEX(Cond_Probability!$A$6:$H$60,MATCH('Model 1_Train'!F153,Cond_Probability!$A$6:$A$60,0),7)</f>
        <v>0.32246376811594202</v>
      </c>
      <c r="N153">
        <f>INDEX(Cond_Probability!$A$6:$H$60,MATCH('Model 1_Train'!G153,Cond_Probability!$A$6:$A$60,0),7)</f>
        <v>0.77396021699819173</v>
      </c>
      <c r="O153">
        <f>Cond_Probability!$C$2</f>
        <v>0.61616161616161613</v>
      </c>
      <c r="P153" s="18">
        <f t="shared" si="10"/>
        <v>3.8509763817455871E-4</v>
      </c>
      <c r="Q153" s="18">
        <f t="shared" si="11"/>
        <v>6.3591199461595878</v>
      </c>
      <c r="R153">
        <f>INDEX(Cond_Probability!$A$6:$H$60,MATCH('Model 1_Train'!A153,Cond_Probability!$A$6:$A$60,0),8)</f>
        <v>0.39710144927536234</v>
      </c>
      <c r="S153">
        <f>INDEX(Cond_Probability!$A$6:$H$60,MATCH('Model 1_Train'!B153,Cond_Probability!$A$6:$A$60,0),8)</f>
        <v>0.68023255813953487</v>
      </c>
      <c r="T153">
        <f>INDEX(Cond_Probability!$A$6:$H$60,MATCH('Model 1_Train'!C153,Cond_Probability!$A$6:$A$60,0),8)</f>
        <v>0.56936416184971095</v>
      </c>
      <c r="U153">
        <f>INDEX(Cond_Probability!$A$6:$H$60,MATCH('Model 1_Train'!D153,Cond_Probability!$A$6:$A$60,0),8)</f>
        <v>0.38662790697674421</v>
      </c>
      <c r="V153">
        <f>INDEX(Cond_Probability!$A$6:$H$60,MATCH('Model 1_Train'!E153,Cond_Probability!$A$6:$A$60,0),8)</f>
        <v>0.68023255813953487</v>
      </c>
      <c r="W153">
        <f>INDEX(Cond_Probability!$A$6:$H$60,MATCH('Model 1_Train'!F153,Cond_Probability!$A$6:$A$60,0),8)</f>
        <v>0.57971014492753625</v>
      </c>
      <c r="X153">
        <f>INDEX(Cond_Probability!$A$6:$H$60,MATCH('Model 1_Train'!G153,Cond_Probability!$A$6:$A$60,0),8)</f>
        <v>0.63005780346820806</v>
      </c>
      <c r="Y153">
        <f>Cond_Probability!$C$3</f>
        <v>0.38383838383838381</v>
      </c>
      <c r="Z153" s="18">
        <f t="shared" si="12"/>
        <v>5.6707346379115007E-3</v>
      </c>
      <c r="AA153" s="18">
        <f t="shared" si="13"/>
        <v>93.640880053840419</v>
      </c>
      <c r="AB153" t="str">
        <f t="shared" si="14"/>
        <v>Survive</v>
      </c>
      <c r="AC153" s="2" t="s">
        <v>1</v>
      </c>
    </row>
    <row r="154" spans="1:29" x14ac:dyDescent="0.3">
      <c r="A154" s="1" t="s">
        <v>1236</v>
      </c>
      <c r="B154" s="1" t="s">
        <v>13</v>
      </c>
      <c r="C154" s="1" t="s">
        <v>1239</v>
      </c>
      <c r="D154" s="1" t="s">
        <v>1244</v>
      </c>
      <c r="E154" s="1" t="s">
        <v>1246</v>
      </c>
      <c r="F154" s="1" t="s">
        <v>1228</v>
      </c>
      <c r="G154" t="s">
        <v>1253</v>
      </c>
      <c r="H154">
        <f>INDEX(Cond_Probability!$A$6:$H$60,MATCH('Model 1_Train'!A154,Cond_Probability!$A$6:$A$60,0),7)</f>
        <v>0.67572463768115942</v>
      </c>
      <c r="I154">
        <f>INDEX(Cond_Probability!$A$6:$H$60,MATCH('Model 1_Train'!B154,Cond_Probability!$A$6:$A$60,0),7)</f>
        <v>0.85117967332123412</v>
      </c>
      <c r="J154">
        <f>INDEX(Cond_Probability!$A$6:$H$60,MATCH('Model 1_Train'!C154,Cond_Probability!$A$6:$A$60,0),7)</f>
        <v>8.6799276672694395E-2</v>
      </c>
      <c r="K154">
        <f>INDEX(Cond_Probability!$A$6:$H$60,MATCH('Model 1_Train'!D154,Cond_Probability!$A$6:$A$60,0),7)</f>
        <v>0.72413793103448276</v>
      </c>
      <c r="L154">
        <f>INDEX(Cond_Probability!$A$6:$H$60,MATCH('Model 1_Train'!E154,Cond_Probability!$A$6:$A$60,0),7)</f>
        <v>0.80943738656987296</v>
      </c>
      <c r="M154">
        <f>INDEX(Cond_Probability!$A$6:$H$60,MATCH('Model 1_Train'!F154,Cond_Probability!$A$6:$A$60,0),7)</f>
        <v>0.4891304347826087</v>
      </c>
      <c r="N154">
        <f>INDEX(Cond_Probability!$A$6:$H$60,MATCH('Model 1_Train'!G154,Cond_Probability!$A$6:$A$60,0),7)</f>
        <v>0.77396021699819173</v>
      </c>
      <c r="O154">
        <f>Cond_Probability!$C$2</f>
        <v>0.61616161616161613</v>
      </c>
      <c r="P154" s="18">
        <f t="shared" si="10"/>
        <v>6.8257381730871579E-3</v>
      </c>
      <c r="Q154" s="18">
        <f t="shared" si="11"/>
        <v>97.44444157613691</v>
      </c>
      <c r="R154">
        <f>INDEX(Cond_Probability!$A$6:$H$60,MATCH('Model 1_Train'!A154,Cond_Probability!$A$6:$A$60,0),8)</f>
        <v>0.34782608695652173</v>
      </c>
      <c r="S154">
        <f>INDEX(Cond_Probability!$A$6:$H$60,MATCH('Model 1_Train'!B154,Cond_Probability!$A$6:$A$60,0),8)</f>
        <v>0.31976744186046513</v>
      </c>
      <c r="T154">
        <f>INDEX(Cond_Probability!$A$6:$H$60,MATCH('Model 1_Train'!C154,Cond_Probability!$A$6:$A$60,0),8)</f>
        <v>8.0924855491329481E-2</v>
      </c>
      <c r="U154">
        <f>INDEX(Cond_Probability!$A$6:$H$60,MATCH('Model 1_Train'!D154,Cond_Probability!$A$6:$A$60,0),8)</f>
        <v>0.61337209302325579</v>
      </c>
      <c r="V154">
        <f>INDEX(Cond_Probability!$A$6:$H$60,MATCH('Model 1_Train'!E154,Cond_Probability!$A$6:$A$60,0),8)</f>
        <v>0.68023255813953487</v>
      </c>
      <c r="W154">
        <f>INDEX(Cond_Probability!$A$6:$H$60,MATCH('Model 1_Train'!F154,Cond_Probability!$A$6:$A$60,0),8)</f>
        <v>0.19710144927536233</v>
      </c>
      <c r="X154">
        <f>INDEX(Cond_Probability!$A$6:$H$60,MATCH('Model 1_Train'!G154,Cond_Probability!$A$6:$A$60,0),8)</f>
        <v>0.63005780346820806</v>
      </c>
      <c r="Y154">
        <f>Cond_Probability!$C$3</f>
        <v>0.38383838383838381</v>
      </c>
      <c r="Z154" s="18">
        <f t="shared" si="12"/>
        <v>1.7901044333747332E-4</v>
      </c>
      <c r="AA154" s="18">
        <f t="shared" si="13"/>
        <v>2.55555842386309</v>
      </c>
      <c r="AB154" t="str">
        <f t="shared" si="14"/>
        <v>Won't Survive</v>
      </c>
      <c r="AC154" s="2" t="s">
        <v>1230</v>
      </c>
    </row>
    <row r="155" spans="1:29" x14ac:dyDescent="0.3">
      <c r="A155" s="1" t="s">
        <v>1236</v>
      </c>
      <c r="B155" s="1" t="s">
        <v>13</v>
      </c>
      <c r="C155" s="1" t="s">
        <v>1240</v>
      </c>
      <c r="D155" s="1" t="s">
        <v>1244</v>
      </c>
      <c r="E155" s="1" t="s">
        <v>1245</v>
      </c>
      <c r="F155" s="1" t="s">
        <v>1247</v>
      </c>
      <c r="G155" t="s">
        <v>1253</v>
      </c>
      <c r="H155">
        <f>INDEX(Cond_Probability!$A$6:$H$60,MATCH('Model 1_Train'!A155,Cond_Probability!$A$6:$A$60,0),7)</f>
        <v>0.67572463768115942</v>
      </c>
      <c r="I155">
        <f>INDEX(Cond_Probability!$A$6:$H$60,MATCH('Model 1_Train'!B155,Cond_Probability!$A$6:$A$60,0),7)</f>
        <v>0.85117967332123412</v>
      </c>
      <c r="J155">
        <f>INDEX(Cond_Probability!$A$6:$H$60,MATCH('Model 1_Train'!C155,Cond_Probability!$A$6:$A$60,0),7)</f>
        <v>0.17179023508137431</v>
      </c>
      <c r="K155">
        <f>INDEX(Cond_Probability!$A$6:$H$60,MATCH('Model 1_Train'!D155,Cond_Probability!$A$6:$A$60,0),7)</f>
        <v>0.72413793103448276</v>
      </c>
      <c r="L155">
        <f>INDEX(Cond_Probability!$A$6:$H$60,MATCH('Model 1_Train'!E155,Cond_Probability!$A$6:$A$60,0),7)</f>
        <v>0.19056261343012704</v>
      </c>
      <c r="M155">
        <f>INDEX(Cond_Probability!$A$6:$H$60,MATCH('Model 1_Train'!F155,Cond_Probability!$A$6:$A$60,0),7)</f>
        <v>0.18840579710144928</v>
      </c>
      <c r="N155">
        <f>INDEX(Cond_Probability!$A$6:$H$60,MATCH('Model 1_Train'!G155,Cond_Probability!$A$6:$A$60,0),7)</f>
        <v>0.77396021699819173</v>
      </c>
      <c r="O155">
        <f>Cond_Probability!$C$2</f>
        <v>0.61616161616161613</v>
      </c>
      <c r="P155" s="18">
        <f t="shared" si="10"/>
        <v>1.2250561888876115E-3</v>
      </c>
      <c r="Q155" s="18">
        <f t="shared" si="11"/>
        <v>84.111365810821084</v>
      </c>
      <c r="R155">
        <f>INDEX(Cond_Probability!$A$6:$H$60,MATCH('Model 1_Train'!A155,Cond_Probability!$A$6:$A$60,0),8)</f>
        <v>0.34782608695652173</v>
      </c>
      <c r="S155">
        <f>INDEX(Cond_Probability!$A$6:$H$60,MATCH('Model 1_Train'!B155,Cond_Probability!$A$6:$A$60,0),8)</f>
        <v>0.31976744186046513</v>
      </c>
      <c r="T155">
        <f>INDEX(Cond_Probability!$A$6:$H$60,MATCH('Model 1_Train'!C155,Cond_Probability!$A$6:$A$60,0),8)</f>
        <v>0.19653179190751446</v>
      </c>
      <c r="U155">
        <f>INDEX(Cond_Probability!$A$6:$H$60,MATCH('Model 1_Train'!D155,Cond_Probability!$A$6:$A$60,0),8)</f>
        <v>0.61337209302325579</v>
      </c>
      <c r="V155">
        <f>INDEX(Cond_Probability!$A$6:$H$60,MATCH('Model 1_Train'!E155,Cond_Probability!$A$6:$A$60,0),8)</f>
        <v>0.31976744186046513</v>
      </c>
      <c r="W155">
        <f>INDEX(Cond_Probability!$A$6:$H$60,MATCH('Model 1_Train'!F155,Cond_Probability!$A$6:$A$60,0),8)</f>
        <v>0.22318840579710145</v>
      </c>
      <c r="X155">
        <f>INDEX(Cond_Probability!$A$6:$H$60,MATCH('Model 1_Train'!G155,Cond_Probability!$A$6:$A$60,0),8)</f>
        <v>0.63005780346820806</v>
      </c>
      <c r="Y155">
        <f>Cond_Probability!$C$3</f>
        <v>0.38383838383838381</v>
      </c>
      <c r="Z155" s="18">
        <f t="shared" si="12"/>
        <v>2.3141307311788756E-4</v>
      </c>
      <c r="AA155" s="18">
        <f t="shared" si="13"/>
        <v>15.888634189178916</v>
      </c>
      <c r="AB155" t="str">
        <f t="shared" si="14"/>
        <v>Won't Survive</v>
      </c>
      <c r="AC155" s="2" t="s">
        <v>1230</v>
      </c>
    </row>
    <row r="156" spans="1:29" x14ac:dyDescent="0.3">
      <c r="A156" s="1" t="s">
        <v>1236</v>
      </c>
      <c r="B156" s="1" t="s">
        <v>13</v>
      </c>
      <c r="C156" s="1" t="s">
        <v>1241</v>
      </c>
      <c r="D156" s="1" t="s">
        <v>1244</v>
      </c>
      <c r="E156" s="1" t="s">
        <v>1246</v>
      </c>
      <c r="F156" s="1" t="s">
        <v>1228</v>
      </c>
      <c r="G156" t="s">
        <v>1253</v>
      </c>
      <c r="H156">
        <f>INDEX(Cond_Probability!$A$6:$H$60,MATCH('Model 1_Train'!A156,Cond_Probability!$A$6:$A$60,0),7)</f>
        <v>0.67572463768115942</v>
      </c>
      <c r="I156">
        <f>INDEX(Cond_Probability!$A$6:$H$60,MATCH('Model 1_Train'!B156,Cond_Probability!$A$6:$A$60,0),7)</f>
        <v>0.85117967332123412</v>
      </c>
      <c r="J156">
        <f>INDEX(Cond_Probability!$A$6:$H$60,MATCH('Model 1_Train'!C156,Cond_Probability!$A$6:$A$60,0),7)</f>
        <v>0.22784810126582278</v>
      </c>
      <c r="K156">
        <f>INDEX(Cond_Probability!$A$6:$H$60,MATCH('Model 1_Train'!D156,Cond_Probability!$A$6:$A$60,0),7)</f>
        <v>0.72413793103448276</v>
      </c>
      <c r="L156">
        <f>INDEX(Cond_Probability!$A$6:$H$60,MATCH('Model 1_Train'!E156,Cond_Probability!$A$6:$A$60,0),7)</f>
        <v>0.80943738656987296</v>
      </c>
      <c r="M156">
        <f>INDEX(Cond_Probability!$A$6:$H$60,MATCH('Model 1_Train'!F156,Cond_Probability!$A$6:$A$60,0),7)</f>
        <v>0.4891304347826087</v>
      </c>
      <c r="N156">
        <f>INDEX(Cond_Probability!$A$6:$H$60,MATCH('Model 1_Train'!G156,Cond_Probability!$A$6:$A$60,0),7)</f>
        <v>0.77396021699819173</v>
      </c>
      <c r="O156">
        <f>Cond_Probability!$C$2</f>
        <v>0.61616161616161613</v>
      </c>
      <c r="P156" s="18">
        <f t="shared" si="10"/>
        <v>1.7917562704353792E-2</v>
      </c>
      <c r="Q156" s="18">
        <f t="shared" si="11"/>
        <v>98.143987183013053</v>
      </c>
      <c r="R156">
        <f>INDEX(Cond_Probability!$A$6:$H$60,MATCH('Model 1_Train'!A156,Cond_Probability!$A$6:$A$60,0),8)</f>
        <v>0.34782608695652173</v>
      </c>
      <c r="S156">
        <f>INDEX(Cond_Probability!$A$6:$H$60,MATCH('Model 1_Train'!B156,Cond_Probability!$A$6:$A$60,0),8)</f>
        <v>0.31976744186046513</v>
      </c>
      <c r="T156">
        <f>INDEX(Cond_Probability!$A$6:$H$60,MATCH('Model 1_Train'!C156,Cond_Probability!$A$6:$A$60,0),8)</f>
        <v>0.15317919075144509</v>
      </c>
      <c r="U156">
        <f>INDEX(Cond_Probability!$A$6:$H$60,MATCH('Model 1_Train'!D156,Cond_Probability!$A$6:$A$60,0),8)</f>
        <v>0.61337209302325579</v>
      </c>
      <c r="V156">
        <f>INDEX(Cond_Probability!$A$6:$H$60,MATCH('Model 1_Train'!E156,Cond_Probability!$A$6:$A$60,0),8)</f>
        <v>0.68023255813953487</v>
      </c>
      <c r="W156">
        <f>INDEX(Cond_Probability!$A$6:$H$60,MATCH('Model 1_Train'!F156,Cond_Probability!$A$6:$A$60,0),8)</f>
        <v>0.19710144927536233</v>
      </c>
      <c r="X156">
        <f>INDEX(Cond_Probability!$A$6:$H$60,MATCH('Model 1_Train'!G156,Cond_Probability!$A$6:$A$60,0),8)</f>
        <v>0.63005780346820806</v>
      </c>
      <c r="Y156">
        <f>Cond_Probability!$C$3</f>
        <v>0.38383838383838381</v>
      </c>
      <c r="Z156" s="18">
        <f t="shared" si="12"/>
        <v>3.3884119631736025E-4</v>
      </c>
      <c r="AA156" s="18">
        <f t="shared" si="13"/>
        <v>1.8560128169869472</v>
      </c>
      <c r="AB156" t="str">
        <f t="shared" si="14"/>
        <v>Won't Survive</v>
      </c>
      <c r="AC156" s="2" t="s">
        <v>1230</v>
      </c>
    </row>
    <row r="157" spans="1:29" x14ac:dyDescent="0.3">
      <c r="A157" s="1" t="s">
        <v>1234</v>
      </c>
      <c r="B157" s="1" t="s">
        <v>13</v>
      </c>
      <c r="C157" s="1" t="s">
        <v>1239</v>
      </c>
      <c r="D157" s="1" t="s">
        <v>1244</v>
      </c>
      <c r="E157" s="1" t="s">
        <v>1245</v>
      </c>
      <c r="F157" s="1" t="s">
        <v>1248</v>
      </c>
      <c r="G157" t="s">
        <v>1251</v>
      </c>
      <c r="H157">
        <f>INDEX(Cond_Probability!$A$6:$H$60,MATCH('Model 1_Train'!A157,Cond_Probability!$A$6:$A$60,0),7)</f>
        <v>0.14673913043478262</v>
      </c>
      <c r="I157">
        <f>INDEX(Cond_Probability!$A$6:$H$60,MATCH('Model 1_Train'!B157,Cond_Probability!$A$6:$A$60,0),7)</f>
        <v>0.85117967332123412</v>
      </c>
      <c r="J157">
        <f>INDEX(Cond_Probability!$A$6:$H$60,MATCH('Model 1_Train'!C157,Cond_Probability!$A$6:$A$60,0),7)</f>
        <v>8.6799276672694395E-2</v>
      </c>
      <c r="K157">
        <f>INDEX(Cond_Probability!$A$6:$H$60,MATCH('Model 1_Train'!D157,Cond_Probability!$A$6:$A$60,0),7)</f>
        <v>0.72413793103448276</v>
      </c>
      <c r="L157">
        <f>INDEX(Cond_Probability!$A$6:$H$60,MATCH('Model 1_Train'!E157,Cond_Probability!$A$6:$A$60,0),7)</f>
        <v>0.19056261343012704</v>
      </c>
      <c r="M157">
        <f>INDEX(Cond_Probability!$A$6:$H$60,MATCH('Model 1_Train'!F157,Cond_Probability!$A$6:$A$60,0),7)</f>
        <v>0.32246376811594202</v>
      </c>
      <c r="N157">
        <f>INDEX(Cond_Probability!$A$6:$H$60,MATCH('Model 1_Train'!G157,Cond_Probability!$A$6:$A$60,0),7)</f>
        <v>0.13743218806509946</v>
      </c>
      <c r="O157">
        <f>Cond_Probability!$C$2</f>
        <v>0.61616161616161613</v>
      </c>
      <c r="P157" s="18">
        <f t="shared" si="10"/>
        <v>4.085134069006983E-5</v>
      </c>
      <c r="Q157" s="18">
        <f t="shared" si="11"/>
        <v>25.10984723980723</v>
      </c>
      <c r="R157">
        <f>INDEX(Cond_Probability!$A$6:$H$60,MATCH('Model 1_Train'!A157,Cond_Probability!$A$6:$A$60,0),8)</f>
        <v>0.39710144927536234</v>
      </c>
      <c r="S157">
        <f>INDEX(Cond_Probability!$A$6:$H$60,MATCH('Model 1_Train'!B157,Cond_Probability!$A$6:$A$60,0),8)</f>
        <v>0.31976744186046513</v>
      </c>
      <c r="T157">
        <f>INDEX(Cond_Probability!$A$6:$H$60,MATCH('Model 1_Train'!C157,Cond_Probability!$A$6:$A$60,0),8)</f>
        <v>8.0924855491329481E-2</v>
      </c>
      <c r="U157">
        <f>INDEX(Cond_Probability!$A$6:$H$60,MATCH('Model 1_Train'!D157,Cond_Probability!$A$6:$A$60,0),8)</f>
        <v>0.61337209302325579</v>
      </c>
      <c r="V157">
        <f>INDEX(Cond_Probability!$A$6:$H$60,MATCH('Model 1_Train'!E157,Cond_Probability!$A$6:$A$60,0),8)</f>
        <v>0.31976744186046513</v>
      </c>
      <c r="W157">
        <f>INDEX(Cond_Probability!$A$6:$H$60,MATCH('Model 1_Train'!F157,Cond_Probability!$A$6:$A$60,0),8)</f>
        <v>0.57971014492753625</v>
      </c>
      <c r="X157">
        <f>INDEX(Cond_Probability!$A$6:$H$60,MATCH('Model 1_Train'!G157,Cond_Probability!$A$6:$A$60,0),8)</f>
        <v>0.27167630057803466</v>
      </c>
      <c r="Y157">
        <f>Cond_Probability!$C$3</f>
        <v>0.38383838383838381</v>
      </c>
      <c r="Z157" s="18">
        <f t="shared" si="12"/>
        <v>1.2183917789383948E-4</v>
      </c>
      <c r="AA157" s="18">
        <f t="shared" si="13"/>
        <v>74.890152760192763</v>
      </c>
      <c r="AB157" t="str">
        <f t="shared" si="14"/>
        <v>Survive</v>
      </c>
      <c r="AC157" s="2" t="s">
        <v>1230</v>
      </c>
    </row>
    <row r="158" spans="1:29" x14ac:dyDescent="0.3">
      <c r="A158" s="1" t="s">
        <v>1236</v>
      </c>
      <c r="B158" s="1" t="s">
        <v>17</v>
      </c>
      <c r="C158" s="1" t="s">
        <v>1242</v>
      </c>
      <c r="D158" s="1" t="s">
        <v>1244</v>
      </c>
      <c r="E158" s="1" t="s">
        <v>1246</v>
      </c>
      <c r="F158" s="1" t="s">
        <v>1228</v>
      </c>
      <c r="G158" t="s">
        <v>1252</v>
      </c>
      <c r="H158">
        <f>INDEX(Cond_Probability!$A$6:$H$60,MATCH('Model 1_Train'!A158,Cond_Probability!$A$6:$A$60,0),7)</f>
        <v>0.67572463768115942</v>
      </c>
      <c r="I158">
        <f>INDEX(Cond_Probability!$A$6:$H$60,MATCH('Model 1_Train'!B158,Cond_Probability!$A$6:$A$60,0),7)</f>
        <v>0.14882032667876588</v>
      </c>
      <c r="J158">
        <f>INDEX(Cond_Probability!$A$6:$H$60,MATCH('Model 1_Train'!C158,Cond_Probability!$A$6:$A$60,0),7)</f>
        <v>0.51356238698010848</v>
      </c>
      <c r="K158">
        <f>INDEX(Cond_Probability!$A$6:$H$60,MATCH('Model 1_Train'!D158,Cond_Probability!$A$6:$A$60,0),7)</f>
        <v>0.72413793103448276</v>
      </c>
      <c r="L158">
        <f>INDEX(Cond_Probability!$A$6:$H$60,MATCH('Model 1_Train'!E158,Cond_Probability!$A$6:$A$60,0),7)</f>
        <v>0.80943738656987296</v>
      </c>
      <c r="M158">
        <f>INDEX(Cond_Probability!$A$6:$H$60,MATCH('Model 1_Train'!F158,Cond_Probability!$A$6:$A$60,0),7)</f>
        <v>0.4891304347826087</v>
      </c>
      <c r="N158">
        <f>INDEX(Cond_Probability!$A$6:$H$60,MATCH('Model 1_Train'!G158,Cond_Probability!$A$6:$A$60,0),7)</f>
        <v>8.6799276672694395E-2</v>
      </c>
      <c r="O158">
        <f>Cond_Probability!$C$2</f>
        <v>0.61616161616161613</v>
      </c>
      <c r="P158" s="18">
        <f t="shared" si="10"/>
        <v>7.9189063315691422E-4</v>
      </c>
      <c r="Q158" s="18">
        <f t="shared" si="11"/>
        <v>67.516659922795156</v>
      </c>
      <c r="R158">
        <f>INDEX(Cond_Probability!$A$6:$H$60,MATCH('Model 1_Train'!A158,Cond_Probability!$A$6:$A$60,0),8)</f>
        <v>0.34782608695652173</v>
      </c>
      <c r="S158">
        <f>INDEX(Cond_Probability!$A$6:$H$60,MATCH('Model 1_Train'!B158,Cond_Probability!$A$6:$A$60,0),8)</f>
        <v>0.68023255813953487</v>
      </c>
      <c r="T158">
        <f>INDEX(Cond_Probability!$A$6:$H$60,MATCH('Model 1_Train'!C158,Cond_Probability!$A$6:$A$60,0),8)</f>
        <v>0.56936416184971095</v>
      </c>
      <c r="U158">
        <f>INDEX(Cond_Probability!$A$6:$H$60,MATCH('Model 1_Train'!D158,Cond_Probability!$A$6:$A$60,0),8)</f>
        <v>0.61337209302325579</v>
      </c>
      <c r="V158">
        <f>INDEX(Cond_Probability!$A$6:$H$60,MATCH('Model 1_Train'!E158,Cond_Probability!$A$6:$A$60,0),8)</f>
        <v>0.68023255813953487</v>
      </c>
      <c r="W158">
        <f>INDEX(Cond_Probability!$A$6:$H$60,MATCH('Model 1_Train'!F158,Cond_Probability!$A$6:$A$60,0),8)</f>
        <v>0.19710144927536233</v>
      </c>
      <c r="X158">
        <f>INDEX(Cond_Probability!$A$6:$H$60,MATCH('Model 1_Train'!G158,Cond_Probability!$A$6:$A$60,0),8)</f>
        <v>8.9595375722543349E-2</v>
      </c>
      <c r="Y158">
        <f>Cond_Probability!$C$3</f>
        <v>0.38383838383838381</v>
      </c>
      <c r="Z158" s="18">
        <f t="shared" si="12"/>
        <v>3.8099119195474828E-4</v>
      </c>
      <c r="AA158" s="18">
        <f t="shared" si="13"/>
        <v>32.483340077204844</v>
      </c>
      <c r="AB158" t="str">
        <f t="shared" si="14"/>
        <v>Won't Survive</v>
      </c>
      <c r="AC158" s="2" t="s">
        <v>1</v>
      </c>
    </row>
    <row r="159" spans="1:29" x14ac:dyDescent="0.3">
      <c r="A159" s="1" t="s">
        <v>1236</v>
      </c>
      <c r="B159" s="1" t="s">
        <v>13</v>
      </c>
      <c r="C159" s="1" t="s">
        <v>1242</v>
      </c>
      <c r="D159" s="1" t="s">
        <v>1244</v>
      </c>
      <c r="E159" s="1" t="s">
        <v>1246</v>
      </c>
      <c r="F159" s="1" t="s">
        <v>1228</v>
      </c>
      <c r="G159" t="s">
        <v>1253</v>
      </c>
      <c r="H159">
        <f>INDEX(Cond_Probability!$A$6:$H$60,MATCH('Model 1_Train'!A159,Cond_Probability!$A$6:$A$60,0),7)</f>
        <v>0.67572463768115942</v>
      </c>
      <c r="I159">
        <f>INDEX(Cond_Probability!$A$6:$H$60,MATCH('Model 1_Train'!B159,Cond_Probability!$A$6:$A$60,0),7)</f>
        <v>0.85117967332123412</v>
      </c>
      <c r="J159">
        <f>INDEX(Cond_Probability!$A$6:$H$60,MATCH('Model 1_Train'!C159,Cond_Probability!$A$6:$A$60,0),7)</f>
        <v>0.51356238698010848</v>
      </c>
      <c r="K159">
        <f>INDEX(Cond_Probability!$A$6:$H$60,MATCH('Model 1_Train'!D159,Cond_Probability!$A$6:$A$60,0),7)</f>
        <v>0.72413793103448276</v>
      </c>
      <c r="L159">
        <f>INDEX(Cond_Probability!$A$6:$H$60,MATCH('Model 1_Train'!E159,Cond_Probability!$A$6:$A$60,0),7)</f>
        <v>0.80943738656987296</v>
      </c>
      <c r="M159">
        <f>INDEX(Cond_Probability!$A$6:$H$60,MATCH('Model 1_Train'!F159,Cond_Probability!$A$6:$A$60,0),7)</f>
        <v>0.4891304347826087</v>
      </c>
      <c r="N159">
        <f>INDEX(Cond_Probability!$A$6:$H$60,MATCH('Model 1_Train'!G159,Cond_Probability!$A$6:$A$60,0),7)</f>
        <v>0.77396021699819173</v>
      </c>
      <c r="O159">
        <f>Cond_Probability!$C$2</f>
        <v>0.61616161616161613</v>
      </c>
      <c r="P159" s="18">
        <f t="shared" si="10"/>
        <v>4.038561752409902E-2</v>
      </c>
      <c r="Q159" s="18">
        <f t="shared" si="11"/>
        <v>96.975714257681219</v>
      </c>
      <c r="R159">
        <f>INDEX(Cond_Probability!$A$6:$H$60,MATCH('Model 1_Train'!A159,Cond_Probability!$A$6:$A$60,0),8)</f>
        <v>0.34782608695652173</v>
      </c>
      <c r="S159">
        <f>INDEX(Cond_Probability!$A$6:$H$60,MATCH('Model 1_Train'!B159,Cond_Probability!$A$6:$A$60,0),8)</f>
        <v>0.31976744186046513</v>
      </c>
      <c r="T159">
        <f>INDEX(Cond_Probability!$A$6:$H$60,MATCH('Model 1_Train'!C159,Cond_Probability!$A$6:$A$60,0),8)</f>
        <v>0.56936416184971095</v>
      </c>
      <c r="U159">
        <f>INDEX(Cond_Probability!$A$6:$H$60,MATCH('Model 1_Train'!D159,Cond_Probability!$A$6:$A$60,0),8)</f>
        <v>0.61337209302325579</v>
      </c>
      <c r="V159">
        <f>INDEX(Cond_Probability!$A$6:$H$60,MATCH('Model 1_Train'!E159,Cond_Probability!$A$6:$A$60,0),8)</f>
        <v>0.68023255813953487</v>
      </c>
      <c r="W159">
        <f>INDEX(Cond_Probability!$A$6:$H$60,MATCH('Model 1_Train'!F159,Cond_Probability!$A$6:$A$60,0),8)</f>
        <v>0.19710144927536233</v>
      </c>
      <c r="X159">
        <f>INDEX(Cond_Probability!$A$6:$H$60,MATCH('Model 1_Train'!G159,Cond_Probability!$A$6:$A$60,0),8)</f>
        <v>0.63005780346820806</v>
      </c>
      <c r="Y159">
        <f>Cond_Probability!$C$3</f>
        <v>0.38383838383838381</v>
      </c>
      <c r="Z159" s="18">
        <f t="shared" si="12"/>
        <v>1.2594663334815088E-3</v>
      </c>
      <c r="AA159" s="18">
        <f t="shared" si="13"/>
        <v>3.0242857423187814</v>
      </c>
      <c r="AB159" t="str">
        <f t="shared" si="14"/>
        <v>Won't Survive</v>
      </c>
      <c r="AC159" s="2" t="s">
        <v>1230</v>
      </c>
    </row>
    <row r="160" spans="1:29" x14ac:dyDescent="0.3">
      <c r="A160" s="1" t="s">
        <v>1236</v>
      </c>
      <c r="B160" s="1" t="s">
        <v>13</v>
      </c>
      <c r="C160" s="1" t="s">
        <v>1241</v>
      </c>
      <c r="D160" s="1" t="s">
        <v>1244</v>
      </c>
      <c r="E160" s="1" t="s">
        <v>1246</v>
      </c>
      <c r="F160" s="1" t="s">
        <v>1228</v>
      </c>
      <c r="G160" t="s">
        <v>1253</v>
      </c>
      <c r="H160">
        <f>INDEX(Cond_Probability!$A$6:$H$60,MATCH('Model 1_Train'!A160,Cond_Probability!$A$6:$A$60,0),7)</f>
        <v>0.67572463768115942</v>
      </c>
      <c r="I160">
        <f>INDEX(Cond_Probability!$A$6:$H$60,MATCH('Model 1_Train'!B160,Cond_Probability!$A$6:$A$60,0),7)</f>
        <v>0.85117967332123412</v>
      </c>
      <c r="J160">
        <f>INDEX(Cond_Probability!$A$6:$H$60,MATCH('Model 1_Train'!C160,Cond_Probability!$A$6:$A$60,0),7)</f>
        <v>0.22784810126582278</v>
      </c>
      <c r="K160">
        <f>INDEX(Cond_Probability!$A$6:$H$60,MATCH('Model 1_Train'!D160,Cond_Probability!$A$6:$A$60,0),7)</f>
        <v>0.72413793103448276</v>
      </c>
      <c r="L160">
        <f>INDEX(Cond_Probability!$A$6:$H$60,MATCH('Model 1_Train'!E160,Cond_Probability!$A$6:$A$60,0),7)</f>
        <v>0.80943738656987296</v>
      </c>
      <c r="M160">
        <f>INDEX(Cond_Probability!$A$6:$H$60,MATCH('Model 1_Train'!F160,Cond_Probability!$A$6:$A$60,0),7)</f>
        <v>0.4891304347826087</v>
      </c>
      <c r="N160">
        <f>INDEX(Cond_Probability!$A$6:$H$60,MATCH('Model 1_Train'!G160,Cond_Probability!$A$6:$A$60,0),7)</f>
        <v>0.77396021699819173</v>
      </c>
      <c r="O160">
        <f>Cond_Probability!$C$2</f>
        <v>0.61616161616161613</v>
      </c>
      <c r="P160" s="18">
        <f t="shared" si="10"/>
        <v>1.7917562704353792E-2</v>
      </c>
      <c r="Q160" s="18">
        <f t="shared" si="11"/>
        <v>98.143987183013053</v>
      </c>
      <c r="R160">
        <f>INDEX(Cond_Probability!$A$6:$H$60,MATCH('Model 1_Train'!A160,Cond_Probability!$A$6:$A$60,0),8)</f>
        <v>0.34782608695652173</v>
      </c>
      <c r="S160">
        <f>INDEX(Cond_Probability!$A$6:$H$60,MATCH('Model 1_Train'!B160,Cond_Probability!$A$6:$A$60,0),8)</f>
        <v>0.31976744186046513</v>
      </c>
      <c r="T160">
        <f>INDEX(Cond_Probability!$A$6:$H$60,MATCH('Model 1_Train'!C160,Cond_Probability!$A$6:$A$60,0),8)</f>
        <v>0.15317919075144509</v>
      </c>
      <c r="U160">
        <f>INDEX(Cond_Probability!$A$6:$H$60,MATCH('Model 1_Train'!D160,Cond_Probability!$A$6:$A$60,0),8)</f>
        <v>0.61337209302325579</v>
      </c>
      <c r="V160">
        <f>INDEX(Cond_Probability!$A$6:$H$60,MATCH('Model 1_Train'!E160,Cond_Probability!$A$6:$A$60,0),8)</f>
        <v>0.68023255813953487</v>
      </c>
      <c r="W160">
        <f>INDEX(Cond_Probability!$A$6:$H$60,MATCH('Model 1_Train'!F160,Cond_Probability!$A$6:$A$60,0),8)</f>
        <v>0.19710144927536233</v>
      </c>
      <c r="X160">
        <f>INDEX(Cond_Probability!$A$6:$H$60,MATCH('Model 1_Train'!G160,Cond_Probability!$A$6:$A$60,0),8)</f>
        <v>0.63005780346820806</v>
      </c>
      <c r="Y160">
        <f>Cond_Probability!$C$3</f>
        <v>0.38383838383838381</v>
      </c>
      <c r="Z160" s="18">
        <f t="shared" si="12"/>
        <v>3.3884119631736025E-4</v>
      </c>
      <c r="AA160" s="18">
        <f t="shared" si="13"/>
        <v>1.8560128169869472</v>
      </c>
      <c r="AB160" t="str">
        <f t="shared" si="14"/>
        <v>Won't Survive</v>
      </c>
      <c r="AC160" s="2" t="s">
        <v>1230</v>
      </c>
    </row>
    <row r="161" spans="1:29" x14ac:dyDescent="0.3">
      <c r="A161" s="1" t="s">
        <v>1236</v>
      </c>
      <c r="B161" s="1" t="s">
        <v>13</v>
      </c>
      <c r="C161" s="1" t="s">
        <v>1241</v>
      </c>
      <c r="D161" s="1" t="s">
        <v>1243</v>
      </c>
      <c r="E161" s="1" t="s">
        <v>1245</v>
      </c>
      <c r="F161" s="1" t="s">
        <v>1248</v>
      </c>
      <c r="G161" t="s">
        <v>1253</v>
      </c>
      <c r="H161">
        <f>INDEX(Cond_Probability!$A$6:$H$60,MATCH('Model 1_Train'!A161,Cond_Probability!$A$6:$A$60,0),7)</f>
        <v>0.67572463768115942</v>
      </c>
      <c r="I161">
        <f>INDEX(Cond_Probability!$A$6:$H$60,MATCH('Model 1_Train'!B161,Cond_Probability!$A$6:$A$60,0),7)</f>
        <v>0.85117967332123412</v>
      </c>
      <c r="J161">
        <f>INDEX(Cond_Probability!$A$6:$H$60,MATCH('Model 1_Train'!C161,Cond_Probability!$A$6:$A$60,0),7)</f>
        <v>0.22784810126582278</v>
      </c>
      <c r="K161">
        <f>INDEX(Cond_Probability!$A$6:$H$60,MATCH('Model 1_Train'!D161,Cond_Probability!$A$6:$A$60,0),7)</f>
        <v>0.27586206896551724</v>
      </c>
      <c r="L161">
        <f>INDEX(Cond_Probability!$A$6:$H$60,MATCH('Model 1_Train'!E161,Cond_Probability!$A$6:$A$60,0),7)</f>
        <v>0.19056261343012704</v>
      </c>
      <c r="M161">
        <f>INDEX(Cond_Probability!$A$6:$H$60,MATCH('Model 1_Train'!F161,Cond_Probability!$A$6:$A$60,0),7)</f>
        <v>0.32246376811594202</v>
      </c>
      <c r="N161">
        <f>INDEX(Cond_Probability!$A$6:$H$60,MATCH('Model 1_Train'!G161,Cond_Probability!$A$6:$A$60,0),7)</f>
        <v>0.77396021699819173</v>
      </c>
      <c r="O161">
        <f>Cond_Probability!$C$2</f>
        <v>0.61616161616161613</v>
      </c>
      <c r="P161" s="18">
        <f t="shared" si="10"/>
        <v>1.059400817596736E-3</v>
      </c>
      <c r="Q161" s="18">
        <f t="shared" si="11"/>
        <v>78.201834715667033</v>
      </c>
      <c r="R161">
        <f>INDEX(Cond_Probability!$A$6:$H$60,MATCH('Model 1_Train'!A161,Cond_Probability!$A$6:$A$60,0),8)</f>
        <v>0.34782608695652173</v>
      </c>
      <c r="S161">
        <f>INDEX(Cond_Probability!$A$6:$H$60,MATCH('Model 1_Train'!B161,Cond_Probability!$A$6:$A$60,0),8)</f>
        <v>0.31976744186046513</v>
      </c>
      <c r="T161">
        <f>INDEX(Cond_Probability!$A$6:$H$60,MATCH('Model 1_Train'!C161,Cond_Probability!$A$6:$A$60,0),8)</f>
        <v>0.15317919075144509</v>
      </c>
      <c r="U161">
        <f>INDEX(Cond_Probability!$A$6:$H$60,MATCH('Model 1_Train'!D161,Cond_Probability!$A$6:$A$60,0),8)</f>
        <v>0.38662790697674421</v>
      </c>
      <c r="V161">
        <f>INDEX(Cond_Probability!$A$6:$H$60,MATCH('Model 1_Train'!E161,Cond_Probability!$A$6:$A$60,0),8)</f>
        <v>0.31976744186046513</v>
      </c>
      <c r="W161">
        <f>INDEX(Cond_Probability!$A$6:$H$60,MATCH('Model 1_Train'!F161,Cond_Probability!$A$6:$A$60,0),8)</f>
        <v>0.57971014492753625</v>
      </c>
      <c r="X161">
        <f>INDEX(Cond_Probability!$A$6:$H$60,MATCH('Model 1_Train'!G161,Cond_Probability!$A$6:$A$60,0),8)</f>
        <v>0.63005780346820806</v>
      </c>
      <c r="Y161">
        <f>Cond_Probability!$C$3</f>
        <v>0.38383838383838381</v>
      </c>
      <c r="Z161" s="18">
        <f t="shared" si="12"/>
        <v>2.9529990195619637E-4</v>
      </c>
      <c r="AA161" s="18">
        <f t="shared" si="13"/>
        <v>21.798165284332967</v>
      </c>
      <c r="AB161" t="str">
        <f t="shared" si="14"/>
        <v>Won't Survive</v>
      </c>
      <c r="AC161" s="2" t="s">
        <v>1230</v>
      </c>
    </row>
    <row r="162" spans="1:29" x14ac:dyDescent="0.3">
      <c r="A162" s="1" t="s">
        <v>1236</v>
      </c>
      <c r="B162" s="1" t="s">
        <v>13</v>
      </c>
      <c r="C162" s="1" t="s">
        <v>1240</v>
      </c>
      <c r="D162" s="1" t="s">
        <v>1244</v>
      </c>
      <c r="E162" s="1" t="s">
        <v>1245</v>
      </c>
      <c r="F162" s="1" t="s">
        <v>1247</v>
      </c>
      <c r="G162" t="s">
        <v>1253</v>
      </c>
      <c r="H162">
        <f>INDEX(Cond_Probability!$A$6:$H$60,MATCH('Model 1_Train'!A162,Cond_Probability!$A$6:$A$60,0),7)</f>
        <v>0.67572463768115942</v>
      </c>
      <c r="I162">
        <f>INDEX(Cond_Probability!$A$6:$H$60,MATCH('Model 1_Train'!B162,Cond_Probability!$A$6:$A$60,0),7)</f>
        <v>0.85117967332123412</v>
      </c>
      <c r="J162">
        <f>INDEX(Cond_Probability!$A$6:$H$60,MATCH('Model 1_Train'!C162,Cond_Probability!$A$6:$A$60,0),7)</f>
        <v>0.17179023508137431</v>
      </c>
      <c r="K162">
        <f>INDEX(Cond_Probability!$A$6:$H$60,MATCH('Model 1_Train'!D162,Cond_Probability!$A$6:$A$60,0),7)</f>
        <v>0.72413793103448276</v>
      </c>
      <c r="L162">
        <f>INDEX(Cond_Probability!$A$6:$H$60,MATCH('Model 1_Train'!E162,Cond_Probability!$A$6:$A$60,0),7)</f>
        <v>0.19056261343012704</v>
      </c>
      <c r="M162">
        <f>INDEX(Cond_Probability!$A$6:$H$60,MATCH('Model 1_Train'!F162,Cond_Probability!$A$6:$A$60,0),7)</f>
        <v>0.18840579710144928</v>
      </c>
      <c r="N162">
        <f>INDEX(Cond_Probability!$A$6:$H$60,MATCH('Model 1_Train'!G162,Cond_Probability!$A$6:$A$60,0),7)</f>
        <v>0.77396021699819173</v>
      </c>
      <c r="O162">
        <f>Cond_Probability!$C$2</f>
        <v>0.61616161616161613</v>
      </c>
      <c r="P162" s="18">
        <f t="shared" si="10"/>
        <v>1.2250561888876115E-3</v>
      </c>
      <c r="Q162" s="18">
        <f t="shared" si="11"/>
        <v>84.111365810821084</v>
      </c>
      <c r="R162">
        <f>INDEX(Cond_Probability!$A$6:$H$60,MATCH('Model 1_Train'!A162,Cond_Probability!$A$6:$A$60,0),8)</f>
        <v>0.34782608695652173</v>
      </c>
      <c r="S162">
        <f>INDEX(Cond_Probability!$A$6:$H$60,MATCH('Model 1_Train'!B162,Cond_Probability!$A$6:$A$60,0),8)</f>
        <v>0.31976744186046513</v>
      </c>
      <c r="T162">
        <f>INDEX(Cond_Probability!$A$6:$H$60,MATCH('Model 1_Train'!C162,Cond_Probability!$A$6:$A$60,0),8)</f>
        <v>0.19653179190751446</v>
      </c>
      <c r="U162">
        <f>INDEX(Cond_Probability!$A$6:$H$60,MATCH('Model 1_Train'!D162,Cond_Probability!$A$6:$A$60,0),8)</f>
        <v>0.61337209302325579</v>
      </c>
      <c r="V162">
        <f>INDEX(Cond_Probability!$A$6:$H$60,MATCH('Model 1_Train'!E162,Cond_Probability!$A$6:$A$60,0),8)</f>
        <v>0.31976744186046513</v>
      </c>
      <c r="W162">
        <f>INDEX(Cond_Probability!$A$6:$H$60,MATCH('Model 1_Train'!F162,Cond_Probability!$A$6:$A$60,0),8)</f>
        <v>0.22318840579710145</v>
      </c>
      <c r="X162">
        <f>INDEX(Cond_Probability!$A$6:$H$60,MATCH('Model 1_Train'!G162,Cond_Probability!$A$6:$A$60,0),8)</f>
        <v>0.63005780346820806</v>
      </c>
      <c r="Y162">
        <f>Cond_Probability!$C$3</f>
        <v>0.38383838383838381</v>
      </c>
      <c r="Z162" s="18">
        <f t="shared" si="12"/>
        <v>2.3141307311788756E-4</v>
      </c>
      <c r="AA162" s="18">
        <f t="shared" si="13"/>
        <v>15.888634189178916</v>
      </c>
      <c r="AB162" t="str">
        <f t="shared" si="14"/>
        <v>Won't Survive</v>
      </c>
      <c r="AC162" s="2" t="s">
        <v>1230</v>
      </c>
    </row>
    <row r="163" spans="1:29" x14ac:dyDescent="0.3">
      <c r="A163" s="1" t="s">
        <v>1235</v>
      </c>
      <c r="B163" s="1" t="s">
        <v>17</v>
      </c>
      <c r="C163" s="1" t="s">
        <v>1240</v>
      </c>
      <c r="D163" s="1" t="s">
        <v>1244</v>
      </c>
      <c r="E163" s="1" t="s">
        <v>1246</v>
      </c>
      <c r="F163" s="1" t="s">
        <v>1247</v>
      </c>
      <c r="G163" t="s">
        <v>1253</v>
      </c>
      <c r="H163">
        <f>INDEX(Cond_Probability!$A$6:$H$60,MATCH('Model 1_Train'!A163,Cond_Probability!$A$6:$A$60,0),7)</f>
        <v>0.17753623188405798</v>
      </c>
      <c r="I163">
        <f>INDEX(Cond_Probability!$A$6:$H$60,MATCH('Model 1_Train'!B163,Cond_Probability!$A$6:$A$60,0),7)</f>
        <v>0.14882032667876588</v>
      </c>
      <c r="J163">
        <f>INDEX(Cond_Probability!$A$6:$H$60,MATCH('Model 1_Train'!C163,Cond_Probability!$A$6:$A$60,0),7)</f>
        <v>0.17179023508137431</v>
      </c>
      <c r="K163">
        <f>INDEX(Cond_Probability!$A$6:$H$60,MATCH('Model 1_Train'!D163,Cond_Probability!$A$6:$A$60,0),7)</f>
        <v>0.72413793103448276</v>
      </c>
      <c r="L163">
        <f>INDEX(Cond_Probability!$A$6:$H$60,MATCH('Model 1_Train'!E163,Cond_Probability!$A$6:$A$60,0),7)</f>
        <v>0.80943738656987296</v>
      </c>
      <c r="M163">
        <f>INDEX(Cond_Probability!$A$6:$H$60,MATCH('Model 1_Train'!F163,Cond_Probability!$A$6:$A$60,0),7)</f>
        <v>0.18840579710144928</v>
      </c>
      <c r="N163">
        <f>INDEX(Cond_Probability!$A$6:$H$60,MATCH('Model 1_Train'!G163,Cond_Probability!$A$6:$A$60,0),7)</f>
        <v>0.77396021699819173</v>
      </c>
      <c r="O163">
        <f>Cond_Probability!$C$2</f>
        <v>0.61616161616161613</v>
      </c>
      <c r="P163" s="18">
        <f t="shared" si="10"/>
        <v>2.3903407861495602E-4</v>
      </c>
      <c r="Q163" s="18">
        <f t="shared" si="11"/>
        <v>23.737509245236385</v>
      </c>
      <c r="R163">
        <f>INDEX(Cond_Probability!$A$6:$H$60,MATCH('Model 1_Train'!A163,Cond_Probability!$A$6:$A$60,0),8)</f>
        <v>0.25507246376811593</v>
      </c>
      <c r="S163">
        <f>INDEX(Cond_Probability!$A$6:$H$60,MATCH('Model 1_Train'!B163,Cond_Probability!$A$6:$A$60,0),8)</f>
        <v>0.68023255813953487</v>
      </c>
      <c r="T163">
        <f>INDEX(Cond_Probability!$A$6:$H$60,MATCH('Model 1_Train'!C163,Cond_Probability!$A$6:$A$60,0),8)</f>
        <v>0.19653179190751446</v>
      </c>
      <c r="U163">
        <f>INDEX(Cond_Probability!$A$6:$H$60,MATCH('Model 1_Train'!D163,Cond_Probability!$A$6:$A$60,0),8)</f>
        <v>0.61337209302325579</v>
      </c>
      <c r="V163">
        <f>INDEX(Cond_Probability!$A$6:$H$60,MATCH('Model 1_Train'!E163,Cond_Probability!$A$6:$A$60,0),8)</f>
        <v>0.68023255813953487</v>
      </c>
      <c r="W163">
        <f>INDEX(Cond_Probability!$A$6:$H$60,MATCH('Model 1_Train'!F163,Cond_Probability!$A$6:$A$60,0),8)</f>
        <v>0.22318840579710145</v>
      </c>
      <c r="X163">
        <f>INDEX(Cond_Probability!$A$6:$H$60,MATCH('Model 1_Train'!G163,Cond_Probability!$A$6:$A$60,0),8)</f>
        <v>0.63005780346820806</v>
      </c>
      <c r="Y163">
        <f>Cond_Probability!$C$3</f>
        <v>0.38383838383838381</v>
      </c>
      <c r="Z163" s="18">
        <f t="shared" si="12"/>
        <v>7.6795480191776066E-4</v>
      </c>
      <c r="AA163" s="18">
        <f t="shared" si="13"/>
        <v>76.262490754763618</v>
      </c>
      <c r="AB163" t="str">
        <f t="shared" si="14"/>
        <v>Survive</v>
      </c>
      <c r="AC163" s="2" t="s">
        <v>1</v>
      </c>
    </row>
    <row r="164" spans="1:29" x14ac:dyDescent="0.3">
      <c r="A164" s="1" t="s">
        <v>1236</v>
      </c>
      <c r="B164" s="1" t="s">
        <v>13</v>
      </c>
      <c r="C164" s="1" t="s">
        <v>1242</v>
      </c>
      <c r="D164" s="1" t="s">
        <v>1244</v>
      </c>
      <c r="E164" s="1" t="s">
        <v>1246</v>
      </c>
      <c r="F164" s="1" t="s">
        <v>1228</v>
      </c>
      <c r="G164" t="s">
        <v>1253</v>
      </c>
      <c r="H164">
        <f>INDEX(Cond_Probability!$A$6:$H$60,MATCH('Model 1_Train'!A164,Cond_Probability!$A$6:$A$60,0),7)</f>
        <v>0.67572463768115942</v>
      </c>
      <c r="I164">
        <f>INDEX(Cond_Probability!$A$6:$H$60,MATCH('Model 1_Train'!B164,Cond_Probability!$A$6:$A$60,0),7)</f>
        <v>0.85117967332123412</v>
      </c>
      <c r="J164">
        <f>INDEX(Cond_Probability!$A$6:$H$60,MATCH('Model 1_Train'!C164,Cond_Probability!$A$6:$A$60,0),7)</f>
        <v>0.51356238698010848</v>
      </c>
      <c r="K164">
        <f>INDEX(Cond_Probability!$A$6:$H$60,MATCH('Model 1_Train'!D164,Cond_Probability!$A$6:$A$60,0),7)</f>
        <v>0.72413793103448276</v>
      </c>
      <c r="L164">
        <f>INDEX(Cond_Probability!$A$6:$H$60,MATCH('Model 1_Train'!E164,Cond_Probability!$A$6:$A$60,0),7)</f>
        <v>0.80943738656987296</v>
      </c>
      <c r="M164">
        <f>INDEX(Cond_Probability!$A$6:$H$60,MATCH('Model 1_Train'!F164,Cond_Probability!$A$6:$A$60,0),7)</f>
        <v>0.4891304347826087</v>
      </c>
      <c r="N164">
        <f>INDEX(Cond_Probability!$A$6:$H$60,MATCH('Model 1_Train'!G164,Cond_Probability!$A$6:$A$60,0),7)</f>
        <v>0.77396021699819173</v>
      </c>
      <c r="O164">
        <f>Cond_Probability!$C$2</f>
        <v>0.61616161616161613</v>
      </c>
      <c r="P164" s="18">
        <f t="shared" si="10"/>
        <v>4.038561752409902E-2</v>
      </c>
      <c r="Q164" s="18">
        <f t="shared" si="11"/>
        <v>96.975714257681219</v>
      </c>
      <c r="R164">
        <f>INDEX(Cond_Probability!$A$6:$H$60,MATCH('Model 1_Train'!A164,Cond_Probability!$A$6:$A$60,0),8)</f>
        <v>0.34782608695652173</v>
      </c>
      <c r="S164">
        <f>INDEX(Cond_Probability!$A$6:$H$60,MATCH('Model 1_Train'!B164,Cond_Probability!$A$6:$A$60,0),8)</f>
        <v>0.31976744186046513</v>
      </c>
      <c r="T164">
        <f>INDEX(Cond_Probability!$A$6:$H$60,MATCH('Model 1_Train'!C164,Cond_Probability!$A$6:$A$60,0),8)</f>
        <v>0.56936416184971095</v>
      </c>
      <c r="U164">
        <f>INDEX(Cond_Probability!$A$6:$H$60,MATCH('Model 1_Train'!D164,Cond_Probability!$A$6:$A$60,0),8)</f>
        <v>0.61337209302325579</v>
      </c>
      <c r="V164">
        <f>INDEX(Cond_Probability!$A$6:$H$60,MATCH('Model 1_Train'!E164,Cond_Probability!$A$6:$A$60,0),8)</f>
        <v>0.68023255813953487</v>
      </c>
      <c r="W164">
        <f>INDEX(Cond_Probability!$A$6:$H$60,MATCH('Model 1_Train'!F164,Cond_Probability!$A$6:$A$60,0),8)</f>
        <v>0.19710144927536233</v>
      </c>
      <c r="X164">
        <f>INDEX(Cond_Probability!$A$6:$H$60,MATCH('Model 1_Train'!G164,Cond_Probability!$A$6:$A$60,0),8)</f>
        <v>0.63005780346820806</v>
      </c>
      <c r="Y164">
        <f>Cond_Probability!$C$3</f>
        <v>0.38383838383838381</v>
      </c>
      <c r="Z164" s="18">
        <f t="shared" si="12"/>
        <v>1.2594663334815088E-3</v>
      </c>
      <c r="AA164" s="18">
        <f t="shared" si="13"/>
        <v>3.0242857423187814</v>
      </c>
      <c r="AB164" t="str">
        <f t="shared" si="14"/>
        <v>Won't Survive</v>
      </c>
      <c r="AC164" s="2" t="s">
        <v>1230</v>
      </c>
    </row>
    <row r="165" spans="1:29" x14ac:dyDescent="0.3">
      <c r="A165" s="1" t="s">
        <v>1236</v>
      </c>
      <c r="B165" s="1" t="s">
        <v>13</v>
      </c>
      <c r="C165" s="1" t="s">
        <v>1242</v>
      </c>
      <c r="D165" s="1" t="s">
        <v>1244</v>
      </c>
      <c r="E165" s="1" t="s">
        <v>1246</v>
      </c>
      <c r="F165" s="1" t="s">
        <v>1228</v>
      </c>
      <c r="G165" t="s">
        <v>1253</v>
      </c>
      <c r="H165">
        <f>INDEX(Cond_Probability!$A$6:$H$60,MATCH('Model 1_Train'!A165,Cond_Probability!$A$6:$A$60,0),7)</f>
        <v>0.67572463768115942</v>
      </c>
      <c r="I165">
        <f>INDEX(Cond_Probability!$A$6:$H$60,MATCH('Model 1_Train'!B165,Cond_Probability!$A$6:$A$60,0),7)</f>
        <v>0.85117967332123412</v>
      </c>
      <c r="J165">
        <f>INDEX(Cond_Probability!$A$6:$H$60,MATCH('Model 1_Train'!C165,Cond_Probability!$A$6:$A$60,0),7)</f>
        <v>0.51356238698010848</v>
      </c>
      <c r="K165">
        <f>INDEX(Cond_Probability!$A$6:$H$60,MATCH('Model 1_Train'!D165,Cond_Probability!$A$6:$A$60,0),7)</f>
        <v>0.72413793103448276</v>
      </c>
      <c r="L165">
        <f>INDEX(Cond_Probability!$A$6:$H$60,MATCH('Model 1_Train'!E165,Cond_Probability!$A$6:$A$60,0),7)</f>
        <v>0.80943738656987296</v>
      </c>
      <c r="M165">
        <f>INDEX(Cond_Probability!$A$6:$H$60,MATCH('Model 1_Train'!F165,Cond_Probability!$A$6:$A$60,0),7)</f>
        <v>0.4891304347826087</v>
      </c>
      <c r="N165">
        <f>INDEX(Cond_Probability!$A$6:$H$60,MATCH('Model 1_Train'!G165,Cond_Probability!$A$6:$A$60,0),7)</f>
        <v>0.77396021699819173</v>
      </c>
      <c r="O165">
        <f>Cond_Probability!$C$2</f>
        <v>0.61616161616161613</v>
      </c>
      <c r="P165" s="18">
        <f t="shared" si="10"/>
        <v>4.038561752409902E-2</v>
      </c>
      <c r="Q165" s="18">
        <f t="shared" si="11"/>
        <v>96.975714257681219</v>
      </c>
      <c r="R165">
        <f>INDEX(Cond_Probability!$A$6:$H$60,MATCH('Model 1_Train'!A165,Cond_Probability!$A$6:$A$60,0),8)</f>
        <v>0.34782608695652173</v>
      </c>
      <c r="S165">
        <f>INDEX(Cond_Probability!$A$6:$H$60,MATCH('Model 1_Train'!B165,Cond_Probability!$A$6:$A$60,0),8)</f>
        <v>0.31976744186046513</v>
      </c>
      <c r="T165">
        <f>INDEX(Cond_Probability!$A$6:$H$60,MATCH('Model 1_Train'!C165,Cond_Probability!$A$6:$A$60,0),8)</f>
        <v>0.56936416184971095</v>
      </c>
      <c r="U165">
        <f>INDEX(Cond_Probability!$A$6:$H$60,MATCH('Model 1_Train'!D165,Cond_Probability!$A$6:$A$60,0),8)</f>
        <v>0.61337209302325579</v>
      </c>
      <c r="V165">
        <f>INDEX(Cond_Probability!$A$6:$H$60,MATCH('Model 1_Train'!E165,Cond_Probability!$A$6:$A$60,0),8)</f>
        <v>0.68023255813953487</v>
      </c>
      <c r="W165">
        <f>INDEX(Cond_Probability!$A$6:$H$60,MATCH('Model 1_Train'!F165,Cond_Probability!$A$6:$A$60,0),8)</f>
        <v>0.19710144927536233</v>
      </c>
      <c r="X165">
        <f>INDEX(Cond_Probability!$A$6:$H$60,MATCH('Model 1_Train'!G165,Cond_Probability!$A$6:$A$60,0),8)</f>
        <v>0.63005780346820806</v>
      </c>
      <c r="Y165">
        <f>Cond_Probability!$C$3</f>
        <v>0.38383838383838381</v>
      </c>
      <c r="Z165" s="18">
        <f t="shared" si="12"/>
        <v>1.2594663334815088E-3</v>
      </c>
      <c r="AA165" s="18">
        <f t="shared" si="13"/>
        <v>3.0242857423187814</v>
      </c>
      <c r="AB165" t="str">
        <f t="shared" si="14"/>
        <v>Won't Survive</v>
      </c>
      <c r="AC165" s="2" t="s">
        <v>1230</v>
      </c>
    </row>
    <row r="166" spans="1:29" x14ac:dyDescent="0.3">
      <c r="A166" s="1" t="s">
        <v>1236</v>
      </c>
      <c r="B166" s="1" t="s">
        <v>13</v>
      </c>
      <c r="C166" s="1" t="s">
        <v>1242</v>
      </c>
      <c r="D166" s="1" t="s">
        <v>1243</v>
      </c>
      <c r="E166" s="1" t="s">
        <v>1245</v>
      </c>
      <c r="F166" s="1" t="s">
        <v>1248</v>
      </c>
      <c r="G166" t="s">
        <v>1253</v>
      </c>
      <c r="H166">
        <f>INDEX(Cond_Probability!$A$6:$H$60,MATCH('Model 1_Train'!A166,Cond_Probability!$A$6:$A$60,0),7)</f>
        <v>0.67572463768115942</v>
      </c>
      <c r="I166">
        <f>INDEX(Cond_Probability!$A$6:$H$60,MATCH('Model 1_Train'!B166,Cond_Probability!$A$6:$A$60,0),7)</f>
        <v>0.85117967332123412</v>
      </c>
      <c r="J166">
        <f>INDEX(Cond_Probability!$A$6:$H$60,MATCH('Model 1_Train'!C166,Cond_Probability!$A$6:$A$60,0),7)</f>
        <v>0.51356238698010848</v>
      </c>
      <c r="K166">
        <f>INDEX(Cond_Probability!$A$6:$H$60,MATCH('Model 1_Train'!D166,Cond_Probability!$A$6:$A$60,0),7)</f>
        <v>0.27586206896551724</v>
      </c>
      <c r="L166">
        <f>INDEX(Cond_Probability!$A$6:$H$60,MATCH('Model 1_Train'!E166,Cond_Probability!$A$6:$A$60,0),7)</f>
        <v>0.19056261343012704</v>
      </c>
      <c r="M166">
        <f>INDEX(Cond_Probability!$A$6:$H$60,MATCH('Model 1_Train'!F166,Cond_Probability!$A$6:$A$60,0),7)</f>
        <v>0.32246376811594202</v>
      </c>
      <c r="N166">
        <f>INDEX(Cond_Probability!$A$6:$H$60,MATCH('Model 1_Train'!G166,Cond_Probability!$A$6:$A$60,0),7)</f>
        <v>0.77396021699819173</v>
      </c>
      <c r="O166">
        <f>Cond_Probability!$C$2</f>
        <v>0.61616161616161613</v>
      </c>
      <c r="P166" s="18">
        <f t="shared" si="10"/>
        <v>2.3878558110910558E-3</v>
      </c>
      <c r="Q166" s="18">
        <f t="shared" si="11"/>
        <v>68.508665327057756</v>
      </c>
      <c r="R166">
        <f>INDEX(Cond_Probability!$A$6:$H$60,MATCH('Model 1_Train'!A166,Cond_Probability!$A$6:$A$60,0),8)</f>
        <v>0.34782608695652173</v>
      </c>
      <c r="S166">
        <f>INDEX(Cond_Probability!$A$6:$H$60,MATCH('Model 1_Train'!B166,Cond_Probability!$A$6:$A$60,0),8)</f>
        <v>0.31976744186046513</v>
      </c>
      <c r="T166">
        <f>INDEX(Cond_Probability!$A$6:$H$60,MATCH('Model 1_Train'!C166,Cond_Probability!$A$6:$A$60,0),8)</f>
        <v>0.56936416184971095</v>
      </c>
      <c r="U166">
        <f>INDEX(Cond_Probability!$A$6:$H$60,MATCH('Model 1_Train'!D166,Cond_Probability!$A$6:$A$60,0),8)</f>
        <v>0.38662790697674421</v>
      </c>
      <c r="V166">
        <f>INDEX(Cond_Probability!$A$6:$H$60,MATCH('Model 1_Train'!E166,Cond_Probability!$A$6:$A$60,0),8)</f>
        <v>0.31976744186046513</v>
      </c>
      <c r="W166">
        <f>INDEX(Cond_Probability!$A$6:$H$60,MATCH('Model 1_Train'!F166,Cond_Probability!$A$6:$A$60,0),8)</f>
        <v>0.57971014492753625</v>
      </c>
      <c r="X166">
        <f>INDEX(Cond_Probability!$A$6:$H$60,MATCH('Model 1_Train'!G166,Cond_Probability!$A$6:$A$60,0),8)</f>
        <v>0.63005780346820806</v>
      </c>
      <c r="Y166">
        <f>Cond_Probability!$C$3</f>
        <v>0.38383838383838381</v>
      </c>
      <c r="Z166" s="18">
        <f t="shared" si="12"/>
        <v>1.0976241638749184E-3</v>
      </c>
      <c r="AA166" s="18">
        <f t="shared" si="13"/>
        <v>31.491334672942244</v>
      </c>
      <c r="AB166" t="str">
        <f t="shared" si="14"/>
        <v>Won't Survive</v>
      </c>
      <c r="AC166" s="2" t="s">
        <v>1230</v>
      </c>
    </row>
    <row r="167" spans="1:29" x14ac:dyDescent="0.3">
      <c r="A167" s="1" t="s">
        <v>1236</v>
      </c>
      <c r="B167" s="1" t="s">
        <v>13</v>
      </c>
      <c r="C167" s="1" t="s">
        <v>1242</v>
      </c>
      <c r="D167" s="1" t="s">
        <v>1244</v>
      </c>
      <c r="E167" s="1" t="s">
        <v>1245</v>
      </c>
      <c r="F167" s="1" t="s">
        <v>1248</v>
      </c>
      <c r="G167" t="s">
        <v>1253</v>
      </c>
      <c r="H167">
        <f>INDEX(Cond_Probability!$A$6:$H$60,MATCH('Model 1_Train'!A167,Cond_Probability!$A$6:$A$60,0),7)</f>
        <v>0.67572463768115942</v>
      </c>
      <c r="I167">
        <f>INDEX(Cond_Probability!$A$6:$H$60,MATCH('Model 1_Train'!B167,Cond_Probability!$A$6:$A$60,0),7)</f>
        <v>0.85117967332123412</v>
      </c>
      <c r="J167">
        <f>INDEX(Cond_Probability!$A$6:$H$60,MATCH('Model 1_Train'!C167,Cond_Probability!$A$6:$A$60,0),7)</f>
        <v>0.51356238698010848</v>
      </c>
      <c r="K167">
        <f>INDEX(Cond_Probability!$A$6:$H$60,MATCH('Model 1_Train'!D167,Cond_Probability!$A$6:$A$60,0),7)</f>
        <v>0.72413793103448276</v>
      </c>
      <c r="L167">
        <f>INDEX(Cond_Probability!$A$6:$H$60,MATCH('Model 1_Train'!E167,Cond_Probability!$A$6:$A$60,0),7)</f>
        <v>0.19056261343012704</v>
      </c>
      <c r="M167">
        <f>INDEX(Cond_Probability!$A$6:$H$60,MATCH('Model 1_Train'!F167,Cond_Probability!$A$6:$A$60,0),7)</f>
        <v>0.32246376811594202</v>
      </c>
      <c r="N167">
        <f>INDEX(Cond_Probability!$A$6:$H$60,MATCH('Model 1_Train'!G167,Cond_Probability!$A$6:$A$60,0),7)</f>
        <v>0.77396021699819173</v>
      </c>
      <c r="O167">
        <f>Cond_Probability!$C$2</f>
        <v>0.61616161616161613</v>
      </c>
      <c r="P167" s="18">
        <f t="shared" si="10"/>
        <v>6.2681215041140237E-3</v>
      </c>
      <c r="Q167" s="18">
        <f t="shared" si="11"/>
        <v>78.258927705459598</v>
      </c>
      <c r="R167">
        <f>INDEX(Cond_Probability!$A$6:$H$60,MATCH('Model 1_Train'!A167,Cond_Probability!$A$6:$A$60,0),8)</f>
        <v>0.34782608695652173</v>
      </c>
      <c r="S167">
        <f>INDEX(Cond_Probability!$A$6:$H$60,MATCH('Model 1_Train'!B167,Cond_Probability!$A$6:$A$60,0),8)</f>
        <v>0.31976744186046513</v>
      </c>
      <c r="T167">
        <f>INDEX(Cond_Probability!$A$6:$H$60,MATCH('Model 1_Train'!C167,Cond_Probability!$A$6:$A$60,0),8)</f>
        <v>0.56936416184971095</v>
      </c>
      <c r="U167">
        <f>INDEX(Cond_Probability!$A$6:$H$60,MATCH('Model 1_Train'!D167,Cond_Probability!$A$6:$A$60,0),8)</f>
        <v>0.61337209302325579</v>
      </c>
      <c r="V167">
        <f>INDEX(Cond_Probability!$A$6:$H$60,MATCH('Model 1_Train'!E167,Cond_Probability!$A$6:$A$60,0),8)</f>
        <v>0.31976744186046513</v>
      </c>
      <c r="W167">
        <f>INDEX(Cond_Probability!$A$6:$H$60,MATCH('Model 1_Train'!F167,Cond_Probability!$A$6:$A$60,0),8)</f>
        <v>0.57971014492753625</v>
      </c>
      <c r="X167">
        <f>INDEX(Cond_Probability!$A$6:$H$60,MATCH('Model 1_Train'!G167,Cond_Probability!$A$6:$A$60,0),8)</f>
        <v>0.63005780346820806</v>
      </c>
      <c r="Y167">
        <f>Cond_Probability!$C$3</f>
        <v>0.38383838383838381</v>
      </c>
      <c r="Z167" s="18">
        <f t="shared" si="12"/>
        <v>1.7413435983278779E-3</v>
      </c>
      <c r="AA167" s="18">
        <f t="shared" si="13"/>
        <v>21.741072294540402</v>
      </c>
      <c r="AB167" t="str">
        <f t="shared" si="14"/>
        <v>Won't Survive</v>
      </c>
      <c r="AC167" s="2" t="s">
        <v>1</v>
      </c>
    </row>
    <row r="168" spans="1:29" x14ac:dyDescent="0.3">
      <c r="A168" s="1" t="s">
        <v>1234</v>
      </c>
      <c r="B168" s="1" t="s">
        <v>17</v>
      </c>
      <c r="C168" s="1" t="s">
        <v>1241</v>
      </c>
      <c r="D168" s="1" t="s">
        <v>1244</v>
      </c>
      <c r="E168" s="1" t="s">
        <v>1245</v>
      </c>
      <c r="F168" s="1" t="s">
        <v>1248</v>
      </c>
      <c r="G168" t="s">
        <v>1253</v>
      </c>
      <c r="H168">
        <f>INDEX(Cond_Probability!$A$6:$H$60,MATCH('Model 1_Train'!A168,Cond_Probability!$A$6:$A$60,0),7)</f>
        <v>0.14673913043478262</v>
      </c>
      <c r="I168">
        <f>INDEX(Cond_Probability!$A$6:$H$60,MATCH('Model 1_Train'!B168,Cond_Probability!$A$6:$A$60,0),7)</f>
        <v>0.14882032667876588</v>
      </c>
      <c r="J168">
        <f>INDEX(Cond_Probability!$A$6:$H$60,MATCH('Model 1_Train'!C168,Cond_Probability!$A$6:$A$60,0),7)</f>
        <v>0.22784810126582278</v>
      </c>
      <c r="K168">
        <f>INDEX(Cond_Probability!$A$6:$H$60,MATCH('Model 1_Train'!D168,Cond_Probability!$A$6:$A$60,0),7)</f>
        <v>0.72413793103448276</v>
      </c>
      <c r="L168">
        <f>INDEX(Cond_Probability!$A$6:$H$60,MATCH('Model 1_Train'!E168,Cond_Probability!$A$6:$A$60,0),7)</f>
        <v>0.19056261343012704</v>
      </c>
      <c r="M168">
        <f>INDEX(Cond_Probability!$A$6:$H$60,MATCH('Model 1_Train'!F168,Cond_Probability!$A$6:$A$60,0),7)</f>
        <v>0.32246376811594202</v>
      </c>
      <c r="N168">
        <f>INDEX(Cond_Probability!$A$6:$H$60,MATCH('Model 1_Train'!G168,Cond_Probability!$A$6:$A$60,0),7)</f>
        <v>0.77396021699819173</v>
      </c>
      <c r="O168">
        <f>Cond_Probability!$C$2</f>
        <v>0.61616161616161613</v>
      </c>
      <c r="P168" s="18">
        <f t="shared" si="10"/>
        <v>1.0558611445836783E-4</v>
      </c>
      <c r="Q168" s="18">
        <f t="shared" si="11"/>
        <v>8.4919870418375094</v>
      </c>
      <c r="R168">
        <f>INDEX(Cond_Probability!$A$6:$H$60,MATCH('Model 1_Train'!A168,Cond_Probability!$A$6:$A$60,0),8)</f>
        <v>0.39710144927536234</v>
      </c>
      <c r="S168">
        <f>INDEX(Cond_Probability!$A$6:$H$60,MATCH('Model 1_Train'!B168,Cond_Probability!$A$6:$A$60,0),8)</f>
        <v>0.68023255813953487</v>
      </c>
      <c r="T168">
        <f>INDEX(Cond_Probability!$A$6:$H$60,MATCH('Model 1_Train'!C168,Cond_Probability!$A$6:$A$60,0),8)</f>
        <v>0.15317919075144509</v>
      </c>
      <c r="U168">
        <f>INDEX(Cond_Probability!$A$6:$H$60,MATCH('Model 1_Train'!D168,Cond_Probability!$A$6:$A$60,0),8)</f>
        <v>0.61337209302325579</v>
      </c>
      <c r="V168">
        <f>INDEX(Cond_Probability!$A$6:$H$60,MATCH('Model 1_Train'!E168,Cond_Probability!$A$6:$A$60,0),8)</f>
        <v>0.31976744186046513</v>
      </c>
      <c r="W168">
        <f>INDEX(Cond_Probability!$A$6:$H$60,MATCH('Model 1_Train'!F168,Cond_Probability!$A$6:$A$60,0),8)</f>
        <v>0.57971014492753625</v>
      </c>
      <c r="X168">
        <f>INDEX(Cond_Probability!$A$6:$H$60,MATCH('Model 1_Train'!G168,Cond_Probability!$A$6:$A$60,0),8)</f>
        <v>0.63005780346820806</v>
      </c>
      <c r="Y168">
        <f>Cond_Probability!$C$3</f>
        <v>0.38383838383838381</v>
      </c>
      <c r="Z168" s="18">
        <f t="shared" si="12"/>
        <v>1.137775585673489E-3</v>
      </c>
      <c r="AA168" s="18">
        <f t="shared" si="13"/>
        <v>91.508012958162496</v>
      </c>
      <c r="AB168" t="str">
        <f t="shared" si="14"/>
        <v>Survive</v>
      </c>
      <c r="AC168" s="2" t="s">
        <v>1</v>
      </c>
    </row>
    <row r="169" spans="1:29" x14ac:dyDescent="0.3">
      <c r="A169" s="1" t="s">
        <v>1236</v>
      </c>
      <c r="B169" s="1" t="s">
        <v>17</v>
      </c>
      <c r="C169" s="1" t="s">
        <v>1240</v>
      </c>
      <c r="D169" s="1" t="s">
        <v>1243</v>
      </c>
      <c r="E169" s="1" t="s">
        <v>1245</v>
      </c>
      <c r="F169" s="1" t="s">
        <v>1248</v>
      </c>
      <c r="G169" t="s">
        <v>1253</v>
      </c>
      <c r="H169">
        <f>INDEX(Cond_Probability!$A$6:$H$60,MATCH('Model 1_Train'!A169,Cond_Probability!$A$6:$A$60,0),7)</f>
        <v>0.67572463768115942</v>
      </c>
      <c r="I169">
        <f>INDEX(Cond_Probability!$A$6:$H$60,MATCH('Model 1_Train'!B169,Cond_Probability!$A$6:$A$60,0),7)</f>
        <v>0.14882032667876588</v>
      </c>
      <c r="J169">
        <f>INDEX(Cond_Probability!$A$6:$H$60,MATCH('Model 1_Train'!C169,Cond_Probability!$A$6:$A$60,0),7)</f>
        <v>0.17179023508137431</v>
      </c>
      <c r="K169">
        <f>INDEX(Cond_Probability!$A$6:$H$60,MATCH('Model 1_Train'!D169,Cond_Probability!$A$6:$A$60,0),7)</f>
        <v>0.27586206896551724</v>
      </c>
      <c r="L169">
        <f>INDEX(Cond_Probability!$A$6:$H$60,MATCH('Model 1_Train'!E169,Cond_Probability!$A$6:$A$60,0),7)</f>
        <v>0.19056261343012704</v>
      </c>
      <c r="M169">
        <f>INDEX(Cond_Probability!$A$6:$H$60,MATCH('Model 1_Train'!F169,Cond_Probability!$A$6:$A$60,0),7)</f>
        <v>0.32246376811594202</v>
      </c>
      <c r="N169">
        <f>INDEX(Cond_Probability!$A$6:$H$60,MATCH('Model 1_Train'!G169,Cond_Probability!$A$6:$A$60,0),7)</f>
        <v>0.77396021699819173</v>
      </c>
      <c r="O169">
        <f>Cond_Probability!$C$2</f>
        <v>0.61616161616161613</v>
      </c>
      <c r="P169" s="18">
        <f t="shared" si="10"/>
        <v>1.3965431971229862E-4</v>
      </c>
      <c r="Q169" s="18">
        <f t="shared" si="11"/>
        <v>14.768459418821495</v>
      </c>
      <c r="R169">
        <f>INDEX(Cond_Probability!$A$6:$H$60,MATCH('Model 1_Train'!A169,Cond_Probability!$A$6:$A$60,0),8)</f>
        <v>0.34782608695652173</v>
      </c>
      <c r="S169">
        <f>INDEX(Cond_Probability!$A$6:$H$60,MATCH('Model 1_Train'!B169,Cond_Probability!$A$6:$A$60,0),8)</f>
        <v>0.68023255813953487</v>
      </c>
      <c r="T169">
        <f>INDEX(Cond_Probability!$A$6:$H$60,MATCH('Model 1_Train'!C169,Cond_Probability!$A$6:$A$60,0),8)</f>
        <v>0.19653179190751446</v>
      </c>
      <c r="U169">
        <f>INDEX(Cond_Probability!$A$6:$H$60,MATCH('Model 1_Train'!D169,Cond_Probability!$A$6:$A$60,0),8)</f>
        <v>0.38662790697674421</v>
      </c>
      <c r="V169">
        <f>INDEX(Cond_Probability!$A$6:$H$60,MATCH('Model 1_Train'!E169,Cond_Probability!$A$6:$A$60,0),8)</f>
        <v>0.31976744186046513</v>
      </c>
      <c r="W169">
        <f>INDEX(Cond_Probability!$A$6:$H$60,MATCH('Model 1_Train'!F169,Cond_Probability!$A$6:$A$60,0),8)</f>
        <v>0.57971014492753625</v>
      </c>
      <c r="X169">
        <f>INDEX(Cond_Probability!$A$6:$H$60,MATCH('Model 1_Train'!G169,Cond_Probability!$A$6:$A$60,0),8)</f>
        <v>0.63005780346820806</v>
      </c>
      <c r="Y169">
        <f>Cond_Probability!$C$3</f>
        <v>0.38383838383838381</v>
      </c>
      <c r="Z169" s="18">
        <f t="shared" si="12"/>
        <v>8.0597119038198898E-4</v>
      </c>
      <c r="AA169" s="18">
        <f t="shared" si="13"/>
        <v>85.231540581178507</v>
      </c>
      <c r="AB169" t="str">
        <f t="shared" si="14"/>
        <v>Survive</v>
      </c>
      <c r="AC169" s="2" t="s">
        <v>1230</v>
      </c>
    </row>
    <row r="170" spans="1:29" x14ac:dyDescent="0.3">
      <c r="A170" s="1" t="s">
        <v>1234</v>
      </c>
      <c r="B170" s="1" t="s">
        <v>13</v>
      </c>
      <c r="C170" s="1" t="s">
        <v>1241</v>
      </c>
      <c r="D170" s="1" t="s">
        <v>1244</v>
      </c>
      <c r="E170" s="1" t="s">
        <v>1246</v>
      </c>
      <c r="F170" s="1" t="s">
        <v>1248</v>
      </c>
      <c r="G170" t="s">
        <v>1253</v>
      </c>
      <c r="H170">
        <f>INDEX(Cond_Probability!$A$6:$H$60,MATCH('Model 1_Train'!A170,Cond_Probability!$A$6:$A$60,0),7)</f>
        <v>0.14673913043478262</v>
      </c>
      <c r="I170">
        <f>INDEX(Cond_Probability!$A$6:$H$60,MATCH('Model 1_Train'!B170,Cond_Probability!$A$6:$A$60,0),7)</f>
        <v>0.85117967332123412</v>
      </c>
      <c r="J170">
        <f>INDEX(Cond_Probability!$A$6:$H$60,MATCH('Model 1_Train'!C170,Cond_Probability!$A$6:$A$60,0),7)</f>
        <v>0.22784810126582278</v>
      </c>
      <c r="K170">
        <f>INDEX(Cond_Probability!$A$6:$H$60,MATCH('Model 1_Train'!D170,Cond_Probability!$A$6:$A$60,0),7)</f>
        <v>0.72413793103448276</v>
      </c>
      <c r="L170">
        <f>INDEX(Cond_Probability!$A$6:$H$60,MATCH('Model 1_Train'!E170,Cond_Probability!$A$6:$A$60,0),7)</f>
        <v>0.80943738656987296</v>
      </c>
      <c r="M170">
        <f>INDEX(Cond_Probability!$A$6:$H$60,MATCH('Model 1_Train'!F170,Cond_Probability!$A$6:$A$60,0),7)</f>
        <v>0.32246376811594202</v>
      </c>
      <c r="N170">
        <f>INDEX(Cond_Probability!$A$6:$H$60,MATCH('Model 1_Train'!G170,Cond_Probability!$A$6:$A$60,0),7)</f>
        <v>0.77396021699819173</v>
      </c>
      <c r="O170">
        <f>Cond_Probability!$C$2</f>
        <v>0.61616161616161613</v>
      </c>
      <c r="P170" s="18">
        <f t="shared" si="10"/>
        <v>2.5651416847519903E-3</v>
      </c>
      <c r="Q170" s="18">
        <f t="shared" si="11"/>
        <v>69.273534821836449</v>
      </c>
      <c r="R170">
        <f>INDEX(Cond_Probability!$A$6:$H$60,MATCH('Model 1_Train'!A170,Cond_Probability!$A$6:$A$60,0),8)</f>
        <v>0.39710144927536234</v>
      </c>
      <c r="S170">
        <f>INDEX(Cond_Probability!$A$6:$H$60,MATCH('Model 1_Train'!B170,Cond_Probability!$A$6:$A$60,0),8)</f>
        <v>0.31976744186046513</v>
      </c>
      <c r="T170">
        <f>INDEX(Cond_Probability!$A$6:$H$60,MATCH('Model 1_Train'!C170,Cond_Probability!$A$6:$A$60,0),8)</f>
        <v>0.15317919075144509</v>
      </c>
      <c r="U170">
        <f>INDEX(Cond_Probability!$A$6:$H$60,MATCH('Model 1_Train'!D170,Cond_Probability!$A$6:$A$60,0),8)</f>
        <v>0.61337209302325579</v>
      </c>
      <c r="V170">
        <f>INDEX(Cond_Probability!$A$6:$H$60,MATCH('Model 1_Train'!E170,Cond_Probability!$A$6:$A$60,0),8)</f>
        <v>0.68023255813953487</v>
      </c>
      <c r="W170">
        <f>INDEX(Cond_Probability!$A$6:$H$60,MATCH('Model 1_Train'!F170,Cond_Probability!$A$6:$A$60,0),8)</f>
        <v>0.57971014492753625</v>
      </c>
      <c r="X170">
        <f>INDEX(Cond_Probability!$A$6:$H$60,MATCH('Model 1_Train'!G170,Cond_Probability!$A$6:$A$60,0),8)</f>
        <v>0.63005780346820806</v>
      </c>
      <c r="Y170">
        <f>Cond_Probability!$C$3</f>
        <v>0.38383838383838381</v>
      </c>
      <c r="Z170" s="18">
        <f t="shared" si="12"/>
        <v>1.1377755856734892E-3</v>
      </c>
      <c r="AA170" s="18">
        <f t="shared" si="13"/>
        <v>30.726465178163551</v>
      </c>
      <c r="AB170" t="str">
        <f t="shared" si="14"/>
        <v>Won't Survive</v>
      </c>
      <c r="AC170" s="2" t="s">
        <v>1230</v>
      </c>
    </row>
    <row r="171" spans="1:29" x14ac:dyDescent="0.3">
      <c r="A171" s="1" t="s">
        <v>1236</v>
      </c>
      <c r="B171" s="1" t="s">
        <v>13</v>
      </c>
      <c r="C171" s="1" t="s">
        <v>1242</v>
      </c>
      <c r="D171" s="1" t="s">
        <v>1244</v>
      </c>
      <c r="E171" s="1" t="s">
        <v>1246</v>
      </c>
      <c r="F171" s="1" t="s">
        <v>1248</v>
      </c>
      <c r="G171" t="s">
        <v>1253</v>
      </c>
      <c r="H171">
        <f>INDEX(Cond_Probability!$A$6:$H$60,MATCH('Model 1_Train'!A171,Cond_Probability!$A$6:$A$60,0),7)</f>
        <v>0.67572463768115942</v>
      </c>
      <c r="I171">
        <f>INDEX(Cond_Probability!$A$6:$H$60,MATCH('Model 1_Train'!B171,Cond_Probability!$A$6:$A$60,0),7)</f>
        <v>0.85117967332123412</v>
      </c>
      <c r="J171">
        <f>INDEX(Cond_Probability!$A$6:$H$60,MATCH('Model 1_Train'!C171,Cond_Probability!$A$6:$A$60,0),7)</f>
        <v>0.51356238698010848</v>
      </c>
      <c r="K171">
        <f>INDEX(Cond_Probability!$A$6:$H$60,MATCH('Model 1_Train'!D171,Cond_Probability!$A$6:$A$60,0),7)</f>
        <v>0.72413793103448276</v>
      </c>
      <c r="L171">
        <f>INDEX(Cond_Probability!$A$6:$H$60,MATCH('Model 1_Train'!E171,Cond_Probability!$A$6:$A$60,0),7)</f>
        <v>0.80943738656987296</v>
      </c>
      <c r="M171">
        <f>INDEX(Cond_Probability!$A$6:$H$60,MATCH('Model 1_Train'!F171,Cond_Probability!$A$6:$A$60,0),7)</f>
        <v>0.32246376811594202</v>
      </c>
      <c r="N171">
        <f>INDEX(Cond_Probability!$A$6:$H$60,MATCH('Model 1_Train'!G171,Cond_Probability!$A$6:$A$60,0),7)</f>
        <v>0.77396021699819173</v>
      </c>
      <c r="O171">
        <f>Cond_Probability!$C$2</f>
        <v>0.61616161616161613</v>
      </c>
      <c r="P171" s="18">
        <f t="shared" si="10"/>
        <v>2.6624592293665275E-2</v>
      </c>
      <c r="Q171" s="18">
        <f t="shared" si="11"/>
        <v>87.78619689452637</v>
      </c>
      <c r="R171">
        <f>INDEX(Cond_Probability!$A$6:$H$60,MATCH('Model 1_Train'!A171,Cond_Probability!$A$6:$A$60,0),8)</f>
        <v>0.34782608695652173</v>
      </c>
      <c r="S171">
        <f>INDEX(Cond_Probability!$A$6:$H$60,MATCH('Model 1_Train'!B171,Cond_Probability!$A$6:$A$60,0),8)</f>
        <v>0.31976744186046513</v>
      </c>
      <c r="T171">
        <f>INDEX(Cond_Probability!$A$6:$H$60,MATCH('Model 1_Train'!C171,Cond_Probability!$A$6:$A$60,0),8)</f>
        <v>0.56936416184971095</v>
      </c>
      <c r="U171">
        <f>INDEX(Cond_Probability!$A$6:$H$60,MATCH('Model 1_Train'!D171,Cond_Probability!$A$6:$A$60,0),8)</f>
        <v>0.61337209302325579</v>
      </c>
      <c r="V171">
        <f>INDEX(Cond_Probability!$A$6:$H$60,MATCH('Model 1_Train'!E171,Cond_Probability!$A$6:$A$60,0),8)</f>
        <v>0.68023255813953487</v>
      </c>
      <c r="W171">
        <f>INDEX(Cond_Probability!$A$6:$H$60,MATCH('Model 1_Train'!F171,Cond_Probability!$A$6:$A$60,0),8)</f>
        <v>0.57971014492753625</v>
      </c>
      <c r="X171">
        <f>INDEX(Cond_Probability!$A$6:$H$60,MATCH('Model 1_Train'!G171,Cond_Probability!$A$6:$A$60,0),8)</f>
        <v>0.63005780346820806</v>
      </c>
      <c r="Y171">
        <f>Cond_Probability!$C$3</f>
        <v>0.38383838383838381</v>
      </c>
      <c r="Z171" s="18">
        <f t="shared" si="12"/>
        <v>3.7043127455338499E-3</v>
      </c>
      <c r="AA171" s="18">
        <f t="shared" si="13"/>
        <v>12.21380310547363</v>
      </c>
      <c r="AB171" t="str">
        <f t="shared" si="14"/>
        <v>Won't Survive</v>
      </c>
      <c r="AC171" s="2" t="s">
        <v>1230</v>
      </c>
    </row>
    <row r="172" spans="1:29" x14ac:dyDescent="0.3">
      <c r="A172" s="1" t="s">
        <v>1234</v>
      </c>
      <c r="B172" s="1" t="s">
        <v>13</v>
      </c>
      <c r="C172" s="1" t="s">
        <v>1239</v>
      </c>
      <c r="D172" s="1" t="s">
        <v>1244</v>
      </c>
      <c r="E172" s="1" t="s">
        <v>1246</v>
      </c>
      <c r="F172" s="1" t="s">
        <v>1248</v>
      </c>
      <c r="G172" t="s">
        <v>1253</v>
      </c>
      <c r="H172">
        <f>INDEX(Cond_Probability!$A$6:$H$60,MATCH('Model 1_Train'!A172,Cond_Probability!$A$6:$A$60,0),7)</f>
        <v>0.14673913043478262</v>
      </c>
      <c r="I172">
        <f>INDEX(Cond_Probability!$A$6:$H$60,MATCH('Model 1_Train'!B172,Cond_Probability!$A$6:$A$60,0),7)</f>
        <v>0.85117967332123412</v>
      </c>
      <c r="J172">
        <f>INDEX(Cond_Probability!$A$6:$H$60,MATCH('Model 1_Train'!C172,Cond_Probability!$A$6:$A$60,0),7)</f>
        <v>8.6799276672694395E-2</v>
      </c>
      <c r="K172">
        <f>INDEX(Cond_Probability!$A$6:$H$60,MATCH('Model 1_Train'!D172,Cond_Probability!$A$6:$A$60,0),7)</f>
        <v>0.72413793103448276</v>
      </c>
      <c r="L172">
        <f>INDEX(Cond_Probability!$A$6:$H$60,MATCH('Model 1_Train'!E172,Cond_Probability!$A$6:$A$60,0),7)</f>
        <v>0.80943738656987296</v>
      </c>
      <c r="M172">
        <f>INDEX(Cond_Probability!$A$6:$H$60,MATCH('Model 1_Train'!F172,Cond_Probability!$A$6:$A$60,0),7)</f>
        <v>0.32246376811594202</v>
      </c>
      <c r="N172">
        <f>INDEX(Cond_Probability!$A$6:$H$60,MATCH('Model 1_Train'!G172,Cond_Probability!$A$6:$A$60,0),7)</f>
        <v>0.77396021699819173</v>
      </c>
      <c r="O172">
        <f>Cond_Probability!$C$2</f>
        <v>0.61616161616161613</v>
      </c>
      <c r="P172" s="18">
        <f t="shared" si="10"/>
        <v>9.7719683228647243E-4</v>
      </c>
      <c r="Q172" s="18">
        <f t="shared" si="11"/>
        <v>61.915073893389739</v>
      </c>
      <c r="R172">
        <f>INDEX(Cond_Probability!$A$6:$H$60,MATCH('Model 1_Train'!A172,Cond_Probability!$A$6:$A$60,0),8)</f>
        <v>0.39710144927536234</v>
      </c>
      <c r="S172">
        <f>INDEX(Cond_Probability!$A$6:$H$60,MATCH('Model 1_Train'!B172,Cond_Probability!$A$6:$A$60,0),8)</f>
        <v>0.31976744186046513</v>
      </c>
      <c r="T172">
        <f>INDEX(Cond_Probability!$A$6:$H$60,MATCH('Model 1_Train'!C172,Cond_Probability!$A$6:$A$60,0),8)</f>
        <v>8.0924855491329481E-2</v>
      </c>
      <c r="U172">
        <f>INDEX(Cond_Probability!$A$6:$H$60,MATCH('Model 1_Train'!D172,Cond_Probability!$A$6:$A$60,0),8)</f>
        <v>0.61337209302325579</v>
      </c>
      <c r="V172">
        <f>INDEX(Cond_Probability!$A$6:$H$60,MATCH('Model 1_Train'!E172,Cond_Probability!$A$6:$A$60,0),8)</f>
        <v>0.68023255813953487</v>
      </c>
      <c r="W172">
        <f>INDEX(Cond_Probability!$A$6:$H$60,MATCH('Model 1_Train'!F172,Cond_Probability!$A$6:$A$60,0),8)</f>
        <v>0.57971014492753625</v>
      </c>
      <c r="X172">
        <f>INDEX(Cond_Probability!$A$6:$H$60,MATCH('Model 1_Train'!G172,Cond_Probability!$A$6:$A$60,0),8)</f>
        <v>0.63005780346820806</v>
      </c>
      <c r="Y172">
        <f>Cond_Probability!$C$3</f>
        <v>0.38383838383838381</v>
      </c>
      <c r="Z172" s="18">
        <f t="shared" si="12"/>
        <v>6.0108898865769234E-4</v>
      </c>
      <c r="AA172" s="18">
        <f t="shared" si="13"/>
        <v>38.084926106610261</v>
      </c>
      <c r="AB172" t="str">
        <f t="shared" si="14"/>
        <v>Won't Survive</v>
      </c>
      <c r="AC172" s="2" t="s">
        <v>1230</v>
      </c>
    </row>
    <row r="173" spans="1:29" x14ac:dyDescent="0.3">
      <c r="A173" s="1" t="s">
        <v>1236</v>
      </c>
      <c r="B173" s="1" t="s">
        <v>13</v>
      </c>
      <c r="C173" s="1" t="s">
        <v>1242</v>
      </c>
      <c r="D173" s="1" t="s">
        <v>1243</v>
      </c>
      <c r="E173" s="1" t="s">
        <v>1245</v>
      </c>
      <c r="F173" s="1" t="s">
        <v>1248</v>
      </c>
      <c r="G173" t="s">
        <v>1252</v>
      </c>
      <c r="H173">
        <f>INDEX(Cond_Probability!$A$6:$H$60,MATCH('Model 1_Train'!A173,Cond_Probability!$A$6:$A$60,0),7)</f>
        <v>0.67572463768115942</v>
      </c>
      <c r="I173">
        <f>INDEX(Cond_Probability!$A$6:$H$60,MATCH('Model 1_Train'!B173,Cond_Probability!$A$6:$A$60,0),7)</f>
        <v>0.85117967332123412</v>
      </c>
      <c r="J173">
        <f>INDEX(Cond_Probability!$A$6:$H$60,MATCH('Model 1_Train'!C173,Cond_Probability!$A$6:$A$60,0),7)</f>
        <v>0.51356238698010848</v>
      </c>
      <c r="K173">
        <f>INDEX(Cond_Probability!$A$6:$H$60,MATCH('Model 1_Train'!D173,Cond_Probability!$A$6:$A$60,0),7)</f>
        <v>0.27586206896551724</v>
      </c>
      <c r="L173">
        <f>INDEX(Cond_Probability!$A$6:$H$60,MATCH('Model 1_Train'!E173,Cond_Probability!$A$6:$A$60,0),7)</f>
        <v>0.19056261343012704</v>
      </c>
      <c r="M173">
        <f>INDEX(Cond_Probability!$A$6:$H$60,MATCH('Model 1_Train'!F173,Cond_Probability!$A$6:$A$60,0),7)</f>
        <v>0.32246376811594202</v>
      </c>
      <c r="N173">
        <f>INDEX(Cond_Probability!$A$6:$H$60,MATCH('Model 1_Train'!G173,Cond_Probability!$A$6:$A$60,0),7)</f>
        <v>8.6799276672694395E-2</v>
      </c>
      <c r="O173">
        <f>Cond_Probability!$C$2</f>
        <v>0.61616161616161613</v>
      </c>
      <c r="P173" s="18">
        <f t="shared" si="10"/>
        <v>2.6779691339338946E-4</v>
      </c>
      <c r="Q173" s="18">
        <f t="shared" si="11"/>
        <v>63.177368329631392</v>
      </c>
      <c r="R173">
        <f>INDEX(Cond_Probability!$A$6:$H$60,MATCH('Model 1_Train'!A173,Cond_Probability!$A$6:$A$60,0),8)</f>
        <v>0.34782608695652173</v>
      </c>
      <c r="S173">
        <f>INDEX(Cond_Probability!$A$6:$H$60,MATCH('Model 1_Train'!B173,Cond_Probability!$A$6:$A$60,0),8)</f>
        <v>0.31976744186046513</v>
      </c>
      <c r="T173">
        <f>INDEX(Cond_Probability!$A$6:$H$60,MATCH('Model 1_Train'!C173,Cond_Probability!$A$6:$A$60,0),8)</f>
        <v>0.56936416184971095</v>
      </c>
      <c r="U173">
        <f>INDEX(Cond_Probability!$A$6:$H$60,MATCH('Model 1_Train'!D173,Cond_Probability!$A$6:$A$60,0),8)</f>
        <v>0.38662790697674421</v>
      </c>
      <c r="V173">
        <f>INDEX(Cond_Probability!$A$6:$H$60,MATCH('Model 1_Train'!E173,Cond_Probability!$A$6:$A$60,0),8)</f>
        <v>0.31976744186046513</v>
      </c>
      <c r="W173">
        <f>INDEX(Cond_Probability!$A$6:$H$60,MATCH('Model 1_Train'!F173,Cond_Probability!$A$6:$A$60,0),8)</f>
        <v>0.57971014492753625</v>
      </c>
      <c r="X173">
        <f>INDEX(Cond_Probability!$A$6:$H$60,MATCH('Model 1_Train'!G173,Cond_Probability!$A$6:$A$60,0),8)</f>
        <v>8.9595375722543349E-2</v>
      </c>
      <c r="Y173">
        <f>Cond_Probability!$C$3</f>
        <v>0.38383838383838381</v>
      </c>
      <c r="Z173" s="18">
        <f t="shared" si="12"/>
        <v>1.5608417009230492E-4</v>
      </c>
      <c r="AA173" s="18">
        <f t="shared" si="13"/>
        <v>36.822631670368608</v>
      </c>
      <c r="AB173" t="str">
        <f t="shared" si="14"/>
        <v>Won't Survive</v>
      </c>
      <c r="AC173" s="2" t="s">
        <v>1230</v>
      </c>
    </row>
    <row r="174" spans="1:29" x14ac:dyDescent="0.3">
      <c r="A174" s="1" t="s">
        <v>1236</v>
      </c>
      <c r="B174" s="1" t="s">
        <v>17</v>
      </c>
      <c r="C174" s="1" t="s">
        <v>1242</v>
      </c>
      <c r="D174" s="1" t="s">
        <v>1243</v>
      </c>
      <c r="E174" s="1" t="s">
        <v>1245</v>
      </c>
      <c r="F174" s="1" t="s">
        <v>1247</v>
      </c>
      <c r="G174" t="s">
        <v>1253</v>
      </c>
      <c r="H174">
        <f>INDEX(Cond_Probability!$A$6:$H$60,MATCH('Model 1_Train'!A174,Cond_Probability!$A$6:$A$60,0),7)</f>
        <v>0.67572463768115942</v>
      </c>
      <c r="I174">
        <f>INDEX(Cond_Probability!$A$6:$H$60,MATCH('Model 1_Train'!B174,Cond_Probability!$A$6:$A$60,0),7)</f>
        <v>0.14882032667876588</v>
      </c>
      <c r="J174">
        <f>INDEX(Cond_Probability!$A$6:$H$60,MATCH('Model 1_Train'!C174,Cond_Probability!$A$6:$A$60,0),7)</f>
        <v>0.51356238698010848</v>
      </c>
      <c r="K174">
        <f>INDEX(Cond_Probability!$A$6:$H$60,MATCH('Model 1_Train'!D174,Cond_Probability!$A$6:$A$60,0),7)</f>
        <v>0.27586206896551724</v>
      </c>
      <c r="L174">
        <f>INDEX(Cond_Probability!$A$6:$H$60,MATCH('Model 1_Train'!E174,Cond_Probability!$A$6:$A$60,0),7)</f>
        <v>0.19056261343012704</v>
      </c>
      <c r="M174">
        <f>INDEX(Cond_Probability!$A$6:$H$60,MATCH('Model 1_Train'!F174,Cond_Probability!$A$6:$A$60,0),7)</f>
        <v>0.18840579710144928</v>
      </c>
      <c r="N174">
        <f>INDEX(Cond_Probability!$A$6:$H$60,MATCH('Model 1_Train'!G174,Cond_Probability!$A$6:$A$60,0),7)</f>
        <v>0.77396021699819173</v>
      </c>
      <c r="O174">
        <f>Cond_Probability!$C$2</f>
        <v>0.61616161616161613</v>
      </c>
      <c r="P174" s="18">
        <f t="shared" si="10"/>
        <v>2.4392844393982568E-4</v>
      </c>
      <c r="Q174" s="18">
        <f t="shared" si="11"/>
        <v>21.343262785729628</v>
      </c>
      <c r="R174">
        <f>INDEX(Cond_Probability!$A$6:$H$60,MATCH('Model 1_Train'!A174,Cond_Probability!$A$6:$A$60,0),8)</f>
        <v>0.34782608695652173</v>
      </c>
      <c r="S174">
        <f>INDEX(Cond_Probability!$A$6:$H$60,MATCH('Model 1_Train'!B174,Cond_Probability!$A$6:$A$60,0),8)</f>
        <v>0.68023255813953487</v>
      </c>
      <c r="T174">
        <f>INDEX(Cond_Probability!$A$6:$H$60,MATCH('Model 1_Train'!C174,Cond_Probability!$A$6:$A$60,0),8)</f>
        <v>0.56936416184971095</v>
      </c>
      <c r="U174">
        <f>INDEX(Cond_Probability!$A$6:$H$60,MATCH('Model 1_Train'!D174,Cond_Probability!$A$6:$A$60,0),8)</f>
        <v>0.38662790697674421</v>
      </c>
      <c r="V174">
        <f>INDEX(Cond_Probability!$A$6:$H$60,MATCH('Model 1_Train'!E174,Cond_Probability!$A$6:$A$60,0),8)</f>
        <v>0.31976744186046513</v>
      </c>
      <c r="W174">
        <f>INDEX(Cond_Probability!$A$6:$H$60,MATCH('Model 1_Train'!F174,Cond_Probability!$A$6:$A$60,0),8)</f>
        <v>0.22318840579710145</v>
      </c>
      <c r="X174">
        <f>INDEX(Cond_Probability!$A$6:$H$60,MATCH('Model 1_Train'!G174,Cond_Probability!$A$6:$A$60,0),8)</f>
        <v>0.63005780346820806</v>
      </c>
      <c r="Y174">
        <f>Cond_Probability!$C$3</f>
        <v>0.38383838383838381</v>
      </c>
      <c r="Z174" s="18">
        <f t="shared" si="12"/>
        <v>8.9895419021355821E-4</v>
      </c>
      <c r="AA174" s="18">
        <f t="shared" si="13"/>
        <v>78.656737214270379</v>
      </c>
      <c r="AB174" t="str">
        <f t="shared" si="14"/>
        <v>Survive</v>
      </c>
      <c r="AC174" s="2" t="s">
        <v>1</v>
      </c>
    </row>
    <row r="175" spans="1:29" x14ac:dyDescent="0.3">
      <c r="A175" s="1" t="s">
        <v>1236</v>
      </c>
      <c r="B175" s="1" t="s">
        <v>13</v>
      </c>
      <c r="C175" s="1" t="s">
        <v>1242</v>
      </c>
      <c r="D175" s="1" t="s">
        <v>1244</v>
      </c>
      <c r="E175" s="1" t="s">
        <v>1246</v>
      </c>
      <c r="F175" s="1" t="s">
        <v>1228</v>
      </c>
      <c r="G175" t="s">
        <v>1253</v>
      </c>
      <c r="H175">
        <f>INDEX(Cond_Probability!$A$6:$H$60,MATCH('Model 1_Train'!A175,Cond_Probability!$A$6:$A$60,0),7)</f>
        <v>0.67572463768115942</v>
      </c>
      <c r="I175">
        <f>INDEX(Cond_Probability!$A$6:$H$60,MATCH('Model 1_Train'!B175,Cond_Probability!$A$6:$A$60,0),7)</f>
        <v>0.85117967332123412</v>
      </c>
      <c r="J175">
        <f>INDEX(Cond_Probability!$A$6:$H$60,MATCH('Model 1_Train'!C175,Cond_Probability!$A$6:$A$60,0),7)</f>
        <v>0.51356238698010848</v>
      </c>
      <c r="K175">
        <f>INDEX(Cond_Probability!$A$6:$H$60,MATCH('Model 1_Train'!D175,Cond_Probability!$A$6:$A$60,0),7)</f>
        <v>0.72413793103448276</v>
      </c>
      <c r="L175">
        <f>INDEX(Cond_Probability!$A$6:$H$60,MATCH('Model 1_Train'!E175,Cond_Probability!$A$6:$A$60,0),7)</f>
        <v>0.80943738656987296</v>
      </c>
      <c r="M175">
        <f>INDEX(Cond_Probability!$A$6:$H$60,MATCH('Model 1_Train'!F175,Cond_Probability!$A$6:$A$60,0),7)</f>
        <v>0.4891304347826087</v>
      </c>
      <c r="N175">
        <f>INDEX(Cond_Probability!$A$6:$H$60,MATCH('Model 1_Train'!G175,Cond_Probability!$A$6:$A$60,0),7)</f>
        <v>0.77396021699819173</v>
      </c>
      <c r="O175">
        <f>Cond_Probability!$C$2</f>
        <v>0.61616161616161613</v>
      </c>
      <c r="P175" s="18">
        <f t="shared" si="10"/>
        <v>4.038561752409902E-2</v>
      </c>
      <c r="Q175" s="18">
        <f t="shared" si="11"/>
        <v>96.975714257681219</v>
      </c>
      <c r="R175">
        <f>INDEX(Cond_Probability!$A$6:$H$60,MATCH('Model 1_Train'!A175,Cond_Probability!$A$6:$A$60,0),8)</f>
        <v>0.34782608695652173</v>
      </c>
      <c r="S175">
        <f>INDEX(Cond_Probability!$A$6:$H$60,MATCH('Model 1_Train'!B175,Cond_Probability!$A$6:$A$60,0),8)</f>
        <v>0.31976744186046513</v>
      </c>
      <c r="T175">
        <f>INDEX(Cond_Probability!$A$6:$H$60,MATCH('Model 1_Train'!C175,Cond_Probability!$A$6:$A$60,0),8)</f>
        <v>0.56936416184971095</v>
      </c>
      <c r="U175">
        <f>INDEX(Cond_Probability!$A$6:$H$60,MATCH('Model 1_Train'!D175,Cond_Probability!$A$6:$A$60,0),8)</f>
        <v>0.61337209302325579</v>
      </c>
      <c r="V175">
        <f>INDEX(Cond_Probability!$A$6:$H$60,MATCH('Model 1_Train'!E175,Cond_Probability!$A$6:$A$60,0),8)</f>
        <v>0.68023255813953487</v>
      </c>
      <c r="W175">
        <f>INDEX(Cond_Probability!$A$6:$H$60,MATCH('Model 1_Train'!F175,Cond_Probability!$A$6:$A$60,0),8)</f>
        <v>0.19710144927536233</v>
      </c>
      <c r="X175">
        <f>INDEX(Cond_Probability!$A$6:$H$60,MATCH('Model 1_Train'!G175,Cond_Probability!$A$6:$A$60,0),8)</f>
        <v>0.63005780346820806</v>
      </c>
      <c r="Y175">
        <f>Cond_Probability!$C$3</f>
        <v>0.38383838383838381</v>
      </c>
      <c r="Z175" s="18">
        <f t="shared" si="12"/>
        <v>1.2594663334815088E-3</v>
      </c>
      <c r="AA175" s="18">
        <f t="shared" si="13"/>
        <v>3.0242857423187814</v>
      </c>
      <c r="AB175" t="str">
        <f t="shared" si="14"/>
        <v>Won't Survive</v>
      </c>
      <c r="AC175" s="2" t="s">
        <v>1230</v>
      </c>
    </row>
    <row r="176" spans="1:29" x14ac:dyDescent="0.3">
      <c r="A176" s="1" t="s">
        <v>1234</v>
      </c>
      <c r="B176" s="1" t="s">
        <v>13</v>
      </c>
      <c r="C176" s="1" t="s">
        <v>1239</v>
      </c>
      <c r="D176" s="1" t="s">
        <v>1244</v>
      </c>
      <c r="E176" s="1" t="s">
        <v>1246</v>
      </c>
      <c r="F176" s="1" t="s">
        <v>1248</v>
      </c>
      <c r="G176" t="s">
        <v>1251</v>
      </c>
      <c r="H176">
        <f>INDEX(Cond_Probability!$A$6:$H$60,MATCH('Model 1_Train'!A176,Cond_Probability!$A$6:$A$60,0),7)</f>
        <v>0.14673913043478262</v>
      </c>
      <c r="I176">
        <f>INDEX(Cond_Probability!$A$6:$H$60,MATCH('Model 1_Train'!B176,Cond_Probability!$A$6:$A$60,0),7)</f>
        <v>0.85117967332123412</v>
      </c>
      <c r="J176">
        <f>INDEX(Cond_Probability!$A$6:$H$60,MATCH('Model 1_Train'!C176,Cond_Probability!$A$6:$A$60,0),7)</f>
        <v>8.6799276672694395E-2</v>
      </c>
      <c r="K176">
        <f>INDEX(Cond_Probability!$A$6:$H$60,MATCH('Model 1_Train'!D176,Cond_Probability!$A$6:$A$60,0),7)</f>
        <v>0.72413793103448276</v>
      </c>
      <c r="L176">
        <f>INDEX(Cond_Probability!$A$6:$H$60,MATCH('Model 1_Train'!E176,Cond_Probability!$A$6:$A$60,0),7)</f>
        <v>0.80943738656987296</v>
      </c>
      <c r="M176">
        <f>INDEX(Cond_Probability!$A$6:$H$60,MATCH('Model 1_Train'!F176,Cond_Probability!$A$6:$A$60,0),7)</f>
        <v>0.32246376811594202</v>
      </c>
      <c r="N176">
        <f>INDEX(Cond_Probability!$A$6:$H$60,MATCH('Model 1_Train'!G176,Cond_Probability!$A$6:$A$60,0),7)</f>
        <v>0.13743218806509946</v>
      </c>
      <c r="O176">
        <f>Cond_Probability!$C$2</f>
        <v>0.61616161616161613</v>
      </c>
      <c r="P176" s="18">
        <f t="shared" si="10"/>
        <v>1.7352093283591564E-4</v>
      </c>
      <c r="Q176" s="18">
        <f t="shared" si="11"/>
        <v>40.101337977394167</v>
      </c>
      <c r="R176">
        <f>INDEX(Cond_Probability!$A$6:$H$60,MATCH('Model 1_Train'!A176,Cond_Probability!$A$6:$A$60,0),8)</f>
        <v>0.39710144927536234</v>
      </c>
      <c r="S176">
        <f>INDEX(Cond_Probability!$A$6:$H$60,MATCH('Model 1_Train'!B176,Cond_Probability!$A$6:$A$60,0),8)</f>
        <v>0.31976744186046513</v>
      </c>
      <c r="T176">
        <f>INDEX(Cond_Probability!$A$6:$H$60,MATCH('Model 1_Train'!C176,Cond_Probability!$A$6:$A$60,0),8)</f>
        <v>8.0924855491329481E-2</v>
      </c>
      <c r="U176">
        <f>INDEX(Cond_Probability!$A$6:$H$60,MATCH('Model 1_Train'!D176,Cond_Probability!$A$6:$A$60,0),8)</f>
        <v>0.61337209302325579</v>
      </c>
      <c r="V176">
        <f>INDEX(Cond_Probability!$A$6:$H$60,MATCH('Model 1_Train'!E176,Cond_Probability!$A$6:$A$60,0),8)</f>
        <v>0.68023255813953487</v>
      </c>
      <c r="W176">
        <f>INDEX(Cond_Probability!$A$6:$H$60,MATCH('Model 1_Train'!F176,Cond_Probability!$A$6:$A$60,0),8)</f>
        <v>0.57971014492753625</v>
      </c>
      <c r="X176">
        <f>INDEX(Cond_Probability!$A$6:$H$60,MATCH('Model 1_Train'!G176,Cond_Probability!$A$6:$A$60,0),8)</f>
        <v>0.27167630057803466</v>
      </c>
      <c r="Y176">
        <f>Cond_Probability!$C$3</f>
        <v>0.38383838383838381</v>
      </c>
      <c r="Z176" s="18">
        <f t="shared" si="12"/>
        <v>2.5918516024689485E-4</v>
      </c>
      <c r="AA176" s="18">
        <f t="shared" si="13"/>
        <v>59.898662022605833</v>
      </c>
      <c r="AB176" t="str">
        <f t="shared" si="14"/>
        <v>Survive</v>
      </c>
      <c r="AC176" s="2" t="s">
        <v>1230</v>
      </c>
    </row>
    <row r="177" spans="1:29" x14ac:dyDescent="0.3">
      <c r="A177" s="1" t="s">
        <v>1236</v>
      </c>
      <c r="B177" s="1" t="s">
        <v>13</v>
      </c>
      <c r="C177" s="1" t="s">
        <v>1242</v>
      </c>
      <c r="D177" s="1" t="s">
        <v>1243</v>
      </c>
      <c r="E177" s="1" t="s">
        <v>1245</v>
      </c>
      <c r="F177" s="1" t="s">
        <v>1228</v>
      </c>
      <c r="G177" t="s">
        <v>1253</v>
      </c>
      <c r="H177">
        <f>INDEX(Cond_Probability!$A$6:$H$60,MATCH('Model 1_Train'!A177,Cond_Probability!$A$6:$A$60,0),7)</f>
        <v>0.67572463768115942</v>
      </c>
      <c r="I177">
        <f>INDEX(Cond_Probability!$A$6:$H$60,MATCH('Model 1_Train'!B177,Cond_Probability!$A$6:$A$60,0),7)</f>
        <v>0.85117967332123412</v>
      </c>
      <c r="J177">
        <f>INDEX(Cond_Probability!$A$6:$H$60,MATCH('Model 1_Train'!C177,Cond_Probability!$A$6:$A$60,0),7)</f>
        <v>0.51356238698010848</v>
      </c>
      <c r="K177">
        <f>INDEX(Cond_Probability!$A$6:$H$60,MATCH('Model 1_Train'!D177,Cond_Probability!$A$6:$A$60,0),7)</f>
        <v>0.27586206896551724</v>
      </c>
      <c r="L177">
        <f>INDEX(Cond_Probability!$A$6:$H$60,MATCH('Model 1_Train'!E177,Cond_Probability!$A$6:$A$60,0),7)</f>
        <v>0.19056261343012704</v>
      </c>
      <c r="M177">
        <f>INDEX(Cond_Probability!$A$6:$H$60,MATCH('Model 1_Train'!F177,Cond_Probability!$A$6:$A$60,0),7)</f>
        <v>0.4891304347826087</v>
      </c>
      <c r="N177">
        <f>INDEX(Cond_Probability!$A$6:$H$60,MATCH('Model 1_Train'!G177,Cond_Probability!$A$6:$A$60,0),7)</f>
        <v>0.77396021699819173</v>
      </c>
      <c r="O177">
        <f>Cond_Probability!$C$2</f>
        <v>0.61616161616161613</v>
      </c>
      <c r="P177" s="18">
        <f t="shared" si="10"/>
        <v>3.6220284774976697E-3</v>
      </c>
      <c r="Q177" s="18">
        <f t="shared" si="11"/>
        <v>90.659033771244637</v>
      </c>
      <c r="R177">
        <f>INDEX(Cond_Probability!$A$6:$H$60,MATCH('Model 1_Train'!A177,Cond_Probability!$A$6:$A$60,0),8)</f>
        <v>0.34782608695652173</v>
      </c>
      <c r="S177">
        <f>INDEX(Cond_Probability!$A$6:$H$60,MATCH('Model 1_Train'!B177,Cond_Probability!$A$6:$A$60,0),8)</f>
        <v>0.31976744186046513</v>
      </c>
      <c r="T177">
        <f>INDEX(Cond_Probability!$A$6:$H$60,MATCH('Model 1_Train'!C177,Cond_Probability!$A$6:$A$60,0),8)</f>
        <v>0.56936416184971095</v>
      </c>
      <c r="U177">
        <f>INDEX(Cond_Probability!$A$6:$H$60,MATCH('Model 1_Train'!D177,Cond_Probability!$A$6:$A$60,0),8)</f>
        <v>0.38662790697674421</v>
      </c>
      <c r="V177">
        <f>INDEX(Cond_Probability!$A$6:$H$60,MATCH('Model 1_Train'!E177,Cond_Probability!$A$6:$A$60,0),8)</f>
        <v>0.31976744186046513</v>
      </c>
      <c r="W177">
        <f>INDEX(Cond_Probability!$A$6:$H$60,MATCH('Model 1_Train'!F177,Cond_Probability!$A$6:$A$60,0),8)</f>
        <v>0.19710144927536233</v>
      </c>
      <c r="X177">
        <f>INDEX(Cond_Probability!$A$6:$H$60,MATCH('Model 1_Train'!G177,Cond_Probability!$A$6:$A$60,0),8)</f>
        <v>0.63005780346820806</v>
      </c>
      <c r="Y177">
        <f>Cond_Probability!$C$3</f>
        <v>0.38383838383838381</v>
      </c>
      <c r="Z177" s="18">
        <f t="shared" si="12"/>
        <v>3.7319221571747226E-4</v>
      </c>
      <c r="AA177" s="18">
        <f t="shared" si="13"/>
        <v>9.340966228755363</v>
      </c>
      <c r="AB177" t="str">
        <f t="shared" si="14"/>
        <v>Won't Survive</v>
      </c>
      <c r="AC177" s="2" t="s">
        <v>1230</v>
      </c>
    </row>
    <row r="178" spans="1:29" x14ac:dyDescent="0.3">
      <c r="A178" s="1" t="s">
        <v>1236</v>
      </c>
      <c r="B178" s="1" t="s">
        <v>13</v>
      </c>
      <c r="C178" s="1" t="s">
        <v>1241</v>
      </c>
      <c r="D178" s="1" t="s">
        <v>1243</v>
      </c>
      <c r="E178" s="1" t="s">
        <v>1245</v>
      </c>
      <c r="F178" s="1" t="s">
        <v>1248</v>
      </c>
      <c r="G178" t="s">
        <v>1253</v>
      </c>
      <c r="H178">
        <f>INDEX(Cond_Probability!$A$6:$H$60,MATCH('Model 1_Train'!A178,Cond_Probability!$A$6:$A$60,0),7)</f>
        <v>0.67572463768115942</v>
      </c>
      <c r="I178">
        <f>INDEX(Cond_Probability!$A$6:$H$60,MATCH('Model 1_Train'!B178,Cond_Probability!$A$6:$A$60,0),7)</f>
        <v>0.85117967332123412</v>
      </c>
      <c r="J178">
        <f>INDEX(Cond_Probability!$A$6:$H$60,MATCH('Model 1_Train'!C178,Cond_Probability!$A$6:$A$60,0),7)</f>
        <v>0.22784810126582278</v>
      </c>
      <c r="K178">
        <f>INDEX(Cond_Probability!$A$6:$H$60,MATCH('Model 1_Train'!D178,Cond_Probability!$A$6:$A$60,0),7)</f>
        <v>0.27586206896551724</v>
      </c>
      <c r="L178">
        <f>INDEX(Cond_Probability!$A$6:$H$60,MATCH('Model 1_Train'!E178,Cond_Probability!$A$6:$A$60,0),7)</f>
        <v>0.19056261343012704</v>
      </c>
      <c r="M178">
        <f>INDEX(Cond_Probability!$A$6:$H$60,MATCH('Model 1_Train'!F178,Cond_Probability!$A$6:$A$60,0),7)</f>
        <v>0.32246376811594202</v>
      </c>
      <c r="N178">
        <f>INDEX(Cond_Probability!$A$6:$H$60,MATCH('Model 1_Train'!G178,Cond_Probability!$A$6:$A$60,0),7)</f>
        <v>0.77396021699819173</v>
      </c>
      <c r="O178">
        <f>Cond_Probability!$C$2</f>
        <v>0.61616161616161613</v>
      </c>
      <c r="P178" s="18">
        <f t="shared" si="10"/>
        <v>1.059400817596736E-3</v>
      </c>
      <c r="Q178" s="18">
        <f t="shared" si="11"/>
        <v>78.201834715667033</v>
      </c>
      <c r="R178">
        <f>INDEX(Cond_Probability!$A$6:$H$60,MATCH('Model 1_Train'!A178,Cond_Probability!$A$6:$A$60,0),8)</f>
        <v>0.34782608695652173</v>
      </c>
      <c r="S178">
        <f>INDEX(Cond_Probability!$A$6:$H$60,MATCH('Model 1_Train'!B178,Cond_Probability!$A$6:$A$60,0),8)</f>
        <v>0.31976744186046513</v>
      </c>
      <c r="T178">
        <f>INDEX(Cond_Probability!$A$6:$H$60,MATCH('Model 1_Train'!C178,Cond_Probability!$A$6:$A$60,0),8)</f>
        <v>0.15317919075144509</v>
      </c>
      <c r="U178">
        <f>INDEX(Cond_Probability!$A$6:$H$60,MATCH('Model 1_Train'!D178,Cond_Probability!$A$6:$A$60,0),8)</f>
        <v>0.38662790697674421</v>
      </c>
      <c r="V178">
        <f>INDEX(Cond_Probability!$A$6:$H$60,MATCH('Model 1_Train'!E178,Cond_Probability!$A$6:$A$60,0),8)</f>
        <v>0.31976744186046513</v>
      </c>
      <c r="W178">
        <f>INDEX(Cond_Probability!$A$6:$H$60,MATCH('Model 1_Train'!F178,Cond_Probability!$A$6:$A$60,0),8)</f>
        <v>0.57971014492753625</v>
      </c>
      <c r="X178">
        <f>INDEX(Cond_Probability!$A$6:$H$60,MATCH('Model 1_Train'!G178,Cond_Probability!$A$6:$A$60,0),8)</f>
        <v>0.63005780346820806</v>
      </c>
      <c r="Y178">
        <f>Cond_Probability!$C$3</f>
        <v>0.38383838383838381</v>
      </c>
      <c r="Z178" s="18">
        <f t="shared" si="12"/>
        <v>2.9529990195619637E-4</v>
      </c>
      <c r="AA178" s="18">
        <f t="shared" si="13"/>
        <v>21.798165284332967</v>
      </c>
      <c r="AB178" t="str">
        <f t="shared" si="14"/>
        <v>Won't Survive</v>
      </c>
      <c r="AC178" s="2" t="s">
        <v>1230</v>
      </c>
    </row>
    <row r="179" spans="1:29" x14ac:dyDescent="0.3">
      <c r="A179" s="1" t="s">
        <v>1234</v>
      </c>
      <c r="B179" s="1" t="s">
        <v>17</v>
      </c>
      <c r="C179" s="1" t="s">
        <v>1239</v>
      </c>
      <c r="D179" s="1" t="s">
        <v>1244</v>
      </c>
      <c r="E179" s="1" t="s">
        <v>1246</v>
      </c>
      <c r="F179" s="1" t="s">
        <v>1248</v>
      </c>
      <c r="G179" t="s">
        <v>1251</v>
      </c>
      <c r="H179">
        <f>INDEX(Cond_Probability!$A$6:$H$60,MATCH('Model 1_Train'!A179,Cond_Probability!$A$6:$A$60,0),7)</f>
        <v>0.14673913043478262</v>
      </c>
      <c r="I179">
        <f>INDEX(Cond_Probability!$A$6:$H$60,MATCH('Model 1_Train'!B179,Cond_Probability!$A$6:$A$60,0),7)</f>
        <v>0.14882032667876588</v>
      </c>
      <c r="J179">
        <f>INDEX(Cond_Probability!$A$6:$H$60,MATCH('Model 1_Train'!C179,Cond_Probability!$A$6:$A$60,0),7)</f>
        <v>8.6799276672694395E-2</v>
      </c>
      <c r="K179">
        <f>INDEX(Cond_Probability!$A$6:$H$60,MATCH('Model 1_Train'!D179,Cond_Probability!$A$6:$A$60,0),7)</f>
        <v>0.72413793103448276</v>
      </c>
      <c r="L179">
        <f>INDEX(Cond_Probability!$A$6:$H$60,MATCH('Model 1_Train'!E179,Cond_Probability!$A$6:$A$60,0),7)</f>
        <v>0.80943738656987296</v>
      </c>
      <c r="M179">
        <f>INDEX(Cond_Probability!$A$6:$H$60,MATCH('Model 1_Train'!F179,Cond_Probability!$A$6:$A$60,0),7)</f>
        <v>0.32246376811594202</v>
      </c>
      <c r="N179">
        <f>INDEX(Cond_Probability!$A$6:$H$60,MATCH('Model 1_Train'!G179,Cond_Probability!$A$6:$A$60,0),7)</f>
        <v>0.13743218806509946</v>
      </c>
      <c r="O179">
        <f>Cond_Probability!$C$2</f>
        <v>0.61616161616161613</v>
      </c>
      <c r="P179" s="18">
        <f t="shared" si="10"/>
        <v>3.0338414696258171E-5</v>
      </c>
      <c r="Q179" s="18">
        <f t="shared" si="11"/>
        <v>5.2155108443235676</v>
      </c>
      <c r="R179">
        <f>INDEX(Cond_Probability!$A$6:$H$60,MATCH('Model 1_Train'!A179,Cond_Probability!$A$6:$A$60,0),8)</f>
        <v>0.39710144927536234</v>
      </c>
      <c r="S179">
        <f>INDEX(Cond_Probability!$A$6:$H$60,MATCH('Model 1_Train'!B179,Cond_Probability!$A$6:$A$60,0),8)</f>
        <v>0.68023255813953487</v>
      </c>
      <c r="T179">
        <f>INDEX(Cond_Probability!$A$6:$H$60,MATCH('Model 1_Train'!C179,Cond_Probability!$A$6:$A$60,0),8)</f>
        <v>8.0924855491329481E-2</v>
      </c>
      <c r="U179">
        <f>INDEX(Cond_Probability!$A$6:$H$60,MATCH('Model 1_Train'!D179,Cond_Probability!$A$6:$A$60,0),8)</f>
        <v>0.61337209302325579</v>
      </c>
      <c r="V179">
        <f>INDEX(Cond_Probability!$A$6:$H$60,MATCH('Model 1_Train'!E179,Cond_Probability!$A$6:$A$60,0),8)</f>
        <v>0.68023255813953487</v>
      </c>
      <c r="W179">
        <f>INDEX(Cond_Probability!$A$6:$H$60,MATCH('Model 1_Train'!F179,Cond_Probability!$A$6:$A$60,0),8)</f>
        <v>0.57971014492753625</v>
      </c>
      <c r="X179">
        <f>INDEX(Cond_Probability!$A$6:$H$60,MATCH('Model 1_Train'!G179,Cond_Probability!$A$6:$A$60,0),8)</f>
        <v>0.27167630057803466</v>
      </c>
      <c r="Y179">
        <f>Cond_Probability!$C$3</f>
        <v>0.38383838383838381</v>
      </c>
      <c r="Z179" s="18">
        <f t="shared" si="12"/>
        <v>5.513575227070308E-4</v>
      </c>
      <c r="AA179" s="18">
        <f t="shared" si="13"/>
        <v>94.784489155676425</v>
      </c>
      <c r="AB179" t="str">
        <f t="shared" si="14"/>
        <v>Survive</v>
      </c>
      <c r="AC179" s="2" t="s">
        <v>1230</v>
      </c>
    </row>
    <row r="180" spans="1:29" x14ac:dyDescent="0.3">
      <c r="A180" s="1" t="s">
        <v>1235</v>
      </c>
      <c r="B180" s="1" t="s">
        <v>13</v>
      </c>
      <c r="C180" s="1" t="s">
        <v>1242</v>
      </c>
      <c r="D180" s="1" t="s">
        <v>1244</v>
      </c>
      <c r="E180" s="1" t="s">
        <v>1246</v>
      </c>
      <c r="F180" s="1" t="s">
        <v>1247</v>
      </c>
      <c r="G180" t="s">
        <v>1253</v>
      </c>
      <c r="H180">
        <f>INDEX(Cond_Probability!$A$6:$H$60,MATCH('Model 1_Train'!A180,Cond_Probability!$A$6:$A$60,0),7)</f>
        <v>0.17753623188405798</v>
      </c>
      <c r="I180">
        <f>INDEX(Cond_Probability!$A$6:$H$60,MATCH('Model 1_Train'!B180,Cond_Probability!$A$6:$A$60,0),7)</f>
        <v>0.85117967332123412</v>
      </c>
      <c r="J180">
        <f>INDEX(Cond_Probability!$A$6:$H$60,MATCH('Model 1_Train'!C180,Cond_Probability!$A$6:$A$60,0),7)</f>
        <v>0.51356238698010848</v>
      </c>
      <c r="K180">
        <f>INDEX(Cond_Probability!$A$6:$H$60,MATCH('Model 1_Train'!D180,Cond_Probability!$A$6:$A$60,0),7)</f>
        <v>0.72413793103448276</v>
      </c>
      <c r="L180">
        <f>INDEX(Cond_Probability!$A$6:$H$60,MATCH('Model 1_Train'!E180,Cond_Probability!$A$6:$A$60,0),7)</f>
        <v>0.80943738656987296</v>
      </c>
      <c r="M180">
        <f>INDEX(Cond_Probability!$A$6:$H$60,MATCH('Model 1_Train'!F180,Cond_Probability!$A$6:$A$60,0),7)</f>
        <v>0.18840579710144928</v>
      </c>
      <c r="N180">
        <f>INDEX(Cond_Probability!$A$6:$H$60,MATCH('Model 1_Train'!G180,Cond_Probability!$A$6:$A$60,0),7)</f>
        <v>0.77396021699819173</v>
      </c>
      <c r="O180">
        <f>Cond_Probability!$C$2</f>
        <v>0.61616161616161613</v>
      </c>
      <c r="P180" s="18">
        <f t="shared" si="10"/>
        <v>4.0870838427724881E-3</v>
      </c>
      <c r="Q180" s="18">
        <f t="shared" si="11"/>
        <v>79.624698066682527</v>
      </c>
      <c r="R180">
        <f>INDEX(Cond_Probability!$A$6:$H$60,MATCH('Model 1_Train'!A180,Cond_Probability!$A$6:$A$60,0),8)</f>
        <v>0.25507246376811593</v>
      </c>
      <c r="S180">
        <f>INDEX(Cond_Probability!$A$6:$H$60,MATCH('Model 1_Train'!B180,Cond_Probability!$A$6:$A$60,0),8)</f>
        <v>0.31976744186046513</v>
      </c>
      <c r="T180">
        <f>INDEX(Cond_Probability!$A$6:$H$60,MATCH('Model 1_Train'!C180,Cond_Probability!$A$6:$A$60,0),8)</f>
        <v>0.56936416184971095</v>
      </c>
      <c r="U180">
        <f>INDEX(Cond_Probability!$A$6:$H$60,MATCH('Model 1_Train'!D180,Cond_Probability!$A$6:$A$60,0),8)</f>
        <v>0.61337209302325579</v>
      </c>
      <c r="V180">
        <f>INDEX(Cond_Probability!$A$6:$H$60,MATCH('Model 1_Train'!E180,Cond_Probability!$A$6:$A$60,0),8)</f>
        <v>0.68023255813953487</v>
      </c>
      <c r="W180">
        <f>INDEX(Cond_Probability!$A$6:$H$60,MATCH('Model 1_Train'!F180,Cond_Probability!$A$6:$A$60,0),8)</f>
        <v>0.22318840579710145</v>
      </c>
      <c r="X180">
        <f>INDEX(Cond_Probability!$A$6:$H$60,MATCH('Model 1_Train'!G180,Cond_Probability!$A$6:$A$60,0),8)</f>
        <v>0.63005780346820806</v>
      </c>
      <c r="Y180">
        <f>Cond_Probability!$C$3</f>
        <v>0.38383838383838381</v>
      </c>
      <c r="Z180" s="18">
        <f t="shared" si="12"/>
        <v>1.0458509651557232E-3</v>
      </c>
      <c r="AA180" s="18">
        <f t="shared" si="13"/>
        <v>20.375301933317473</v>
      </c>
      <c r="AB180" t="str">
        <f t="shared" si="14"/>
        <v>Won't Survive</v>
      </c>
      <c r="AC180" s="2" t="s">
        <v>1230</v>
      </c>
    </row>
    <row r="181" spans="1:29" x14ac:dyDescent="0.3">
      <c r="A181" s="1" t="s">
        <v>1236</v>
      </c>
      <c r="B181" s="1" t="s">
        <v>13</v>
      </c>
      <c r="C181" s="1" t="s">
        <v>1240</v>
      </c>
      <c r="D181" s="1" t="s">
        <v>1244</v>
      </c>
      <c r="E181" s="1" t="s">
        <v>1246</v>
      </c>
      <c r="F181" s="1" t="s">
        <v>1228</v>
      </c>
      <c r="G181" t="s">
        <v>1253</v>
      </c>
      <c r="H181">
        <f>INDEX(Cond_Probability!$A$6:$H$60,MATCH('Model 1_Train'!A181,Cond_Probability!$A$6:$A$60,0),7)</f>
        <v>0.67572463768115942</v>
      </c>
      <c r="I181">
        <f>INDEX(Cond_Probability!$A$6:$H$60,MATCH('Model 1_Train'!B181,Cond_Probability!$A$6:$A$60,0),7)</f>
        <v>0.85117967332123412</v>
      </c>
      <c r="J181">
        <f>INDEX(Cond_Probability!$A$6:$H$60,MATCH('Model 1_Train'!C181,Cond_Probability!$A$6:$A$60,0),7)</f>
        <v>0.17179023508137431</v>
      </c>
      <c r="K181">
        <f>INDEX(Cond_Probability!$A$6:$H$60,MATCH('Model 1_Train'!D181,Cond_Probability!$A$6:$A$60,0),7)</f>
        <v>0.72413793103448276</v>
      </c>
      <c r="L181">
        <f>INDEX(Cond_Probability!$A$6:$H$60,MATCH('Model 1_Train'!E181,Cond_Probability!$A$6:$A$60,0),7)</f>
        <v>0.80943738656987296</v>
      </c>
      <c r="M181">
        <f>INDEX(Cond_Probability!$A$6:$H$60,MATCH('Model 1_Train'!F181,Cond_Probability!$A$6:$A$60,0),7)</f>
        <v>0.4891304347826087</v>
      </c>
      <c r="N181">
        <f>INDEX(Cond_Probability!$A$6:$H$60,MATCH('Model 1_Train'!G181,Cond_Probability!$A$6:$A$60,0),7)</f>
        <v>0.77396021699819173</v>
      </c>
      <c r="O181">
        <f>Cond_Probability!$C$2</f>
        <v>0.61616161616161613</v>
      </c>
      <c r="P181" s="18">
        <f t="shared" si="10"/>
        <v>1.350927346756833E-2</v>
      </c>
      <c r="Q181" s="18">
        <f t="shared" si="11"/>
        <v>96.882248714922483</v>
      </c>
      <c r="R181">
        <f>INDEX(Cond_Probability!$A$6:$H$60,MATCH('Model 1_Train'!A181,Cond_Probability!$A$6:$A$60,0),8)</f>
        <v>0.34782608695652173</v>
      </c>
      <c r="S181">
        <f>INDEX(Cond_Probability!$A$6:$H$60,MATCH('Model 1_Train'!B181,Cond_Probability!$A$6:$A$60,0),8)</f>
        <v>0.31976744186046513</v>
      </c>
      <c r="T181">
        <f>INDEX(Cond_Probability!$A$6:$H$60,MATCH('Model 1_Train'!C181,Cond_Probability!$A$6:$A$60,0),8)</f>
        <v>0.19653179190751446</v>
      </c>
      <c r="U181">
        <f>INDEX(Cond_Probability!$A$6:$H$60,MATCH('Model 1_Train'!D181,Cond_Probability!$A$6:$A$60,0),8)</f>
        <v>0.61337209302325579</v>
      </c>
      <c r="V181">
        <f>INDEX(Cond_Probability!$A$6:$H$60,MATCH('Model 1_Train'!E181,Cond_Probability!$A$6:$A$60,0),8)</f>
        <v>0.68023255813953487</v>
      </c>
      <c r="W181">
        <f>INDEX(Cond_Probability!$A$6:$H$60,MATCH('Model 1_Train'!F181,Cond_Probability!$A$6:$A$60,0),8)</f>
        <v>0.19710144927536233</v>
      </c>
      <c r="X181">
        <f>INDEX(Cond_Probability!$A$6:$H$60,MATCH('Model 1_Train'!G181,Cond_Probability!$A$6:$A$60,0),8)</f>
        <v>0.63005780346820806</v>
      </c>
      <c r="Y181">
        <f>Cond_Probability!$C$3</f>
        <v>0.38383838383838381</v>
      </c>
      <c r="Z181" s="18">
        <f t="shared" si="12"/>
        <v>4.3473964810529237E-4</v>
      </c>
      <c r="AA181" s="18">
        <f t="shared" si="13"/>
        <v>3.1177512850775173</v>
      </c>
      <c r="AB181" t="str">
        <f t="shared" si="14"/>
        <v>Won't Survive</v>
      </c>
      <c r="AC181" s="2" t="s">
        <v>1230</v>
      </c>
    </row>
    <row r="182" spans="1:29" x14ac:dyDescent="0.3">
      <c r="A182" s="1" t="s">
        <v>1236</v>
      </c>
      <c r="B182" s="1" t="s">
        <v>17</v>
      </c>
      <c r="C182" s="1" t="s">
        <v>1241</v>
      </c>
      <c r="D182" s="1" t="s">
        <v>1243</v>
      </c>
      <c r="E182" s="1" t="s">
        <v>1245</v>
      </c>
      <c r="F182" s="1" t="s">
        <v>1248</v>
      </c>
      <c r="G182" t="s">
        <v>1253</v>
      </c>
      <c r="H182">
        <f>INDEX(Cond_Probability!$A$6:$H$60,MATCH('Model 1_Train'!A182,Cond_Probability!$A$6:$A$60,0),7)</f>
        <v>0.67572463768115942</v>
      </c>
      <c r="I182">
        <f>INDEX(Cond_Probability!$A$6:$H$60,MATCH('Model 1_Train'!B182,Cond_Probability!$A$6:$A$60,0),7)</f>
        <v>0.14882032667876588</v>
      </c>
      <c r="J182">
        <f>INDEX(Cond_Probability!$A$6:$H$60,MATCH('Model 1_Train'!C182,Cond_Probability!$A$6:$A$60,0),7)</f>
        <v>0.22784810126582278</v>
      </c>
      <c r="K182">
        <f>INDEX(Cond_Probability!$A$6:$H$60,MATCH('Model 1_Train'!D182,Cond_Probability!$A$6:$A$60,0),7)</f>
        <v>0.27586206896551724</v>
      </c>
      <c r="L182">
        <f>INDEX(Cond_Probability!$A$6:$H$60,MATCH('Model 1_Train'!E182,Cond_Probability!$A$6:$A$60,0),7)</f>
        <v>0.19056261343012704</v>
      </c>
      <c r="M182">
        <f>INDEX(Cond_Probability!$A$6:$H$60,MATCH('Model 1_Train'!F182,Cond_Probability!$A$6:$A$60,0),7)</f>
        <v>0.32246376811594202</v>
      </c>
      <c r="N182">
        <f>INDEX(Cond_Probability!$A$6:$H$60,MATCH('Model 1_Train'!G182,Cond_Probability!$A$6:$A$60,0),7)</f>
        <v>0.77396021699819173</v>
      </c>
      <c r="O182">
        <f>Cond_Probability!$C$2</f>
        <v>0.61616161616161613</v>
      </c>
      <c r="P182" s="18">
        <f t="shared" si="10"/>
        <v>1.8522572930262764E-4</v>
      </c>
      <c r="Q182" s="18">
        <f t="shared" si="11"/>
        <v>22.771532344548639</v>
      </c>
      <c r="R182">
        <f>INDEX(Cond_Probability!$A$6:$H$60,MATCH('Model 1_Train'!A182,Cond_Probability!$A$6:$A$60,0),8)</f>
        <v>0.34782608695652173</v>
      </c>
      <c r="S182">
        <f>INDEX(Cond_Probability!$A$6:$H$60,MATCH('Model 1_Train'!B182,Cond_Probability!$A$6:$A$60,0),8)</f>
        <v>0.68023255813953487</v>
      </c>
      <c r="T182">
        <f>INDEX(Cond_Probability!$A$6:$H$60,MATCH('Model 1_Train'!C182,Cond_Probability!$A$6:$A$60,0),8)</f>
        <v>0.15317919075144509</v>
      </c>
      <c r="U182">
        <f>INDEX(Cond_Probability!$A$6:$H$60,MATCH('Model 1_Train'!D182,Cond_Probability!$A$6:$A$60,0),8)</f>
        <v>0.38662790697674421</v>
      </c>
      <c r="V182">
        <f>INDEX(Cond_Probability!$A$6:$H$60,MATCH('Model 1_Train'!E182,Cond_Probability!$A$6:$A$60,0),8)</f>
        <v>0.31976744186046513</v>
      </c>
      <c r="W182">
        <f>INDEX(Cond_Probability!$A$6:$H$60,MATCH('Model 1_Train'!F182,Cond_Probability!$A$6:$A$60,0),8)</f>
        <v>0.57971014492753625</v>
      </c>
      <c r="X182">
        <f>INDEX(Cond_Probability!$A$6:$H$60,MATCH('Model 1_Train'!G182,Cond_Probability!$A$6:$A$60,0),8)</f>
        <v>0.63005780346820806</v>
      </c>
      <c r="Y182">
        <f>Cond_Probability!$C$3</f>
        <v>0.38383838383838381</v>
      </c>
      <c r="Z182" s="18">
        <f t="shared" si="12"/>
        <v>6.2818342779772665E-4</v>
      </c>
      <c r="AA182" s="18">
        <f t="shared" si="13"/>
        <v>77.228467655451368</v>
      </c>
      <c r="AB182" t="str">
        <f t="shared" si="14"/>
        <v>Survive</v>
      </c>
      <c r="AC182" s="2" t="s">
        <v>1230</v>
      </c>
    </row>
    <row r="183" spans="1:29" x14ac:dyDescent="0.3">
      <c r="A183" s="1" t="s">
        <v>1235</v>
      </c>
      <c r="B183" s="1" t="s">
        <v>13</v>
      </c>
      <c r="C183" s="1" t="s">
        <v>1241</v>
      </c>
      <c r="D183" s="1" t="s">
        <v>1244</v>
      </c>
      <c r="E183" s="1" t="s">
        <v>1246</v>
      </c>
      <c r="F183" s="1" t="s">
        <v>1247</v>
      </c>
      <c r="G183" t="s">
        <v>1251</v>
      </c>
      <c r="H183">
        <f>INDEX(Cond_Probability!$A$6:$H$60,MATCH('Model 1_Train'!A183,Cond_Probability!$A$6:$A$60,0),7)</f>
        <v>0.17753623188405798</v>
      </c>
      <c r="I183">
        <f>INDEX(Cond_Probability!$A$6:$H$60,MATCH('Model 1_Train'!B183,Cond_Probability!$A$6:$A$60,0),7)</f>
        <v>0.85117967332123412</v>
      </c>
      <c r="J183">
        <f>INDEX(Cond_Probability!$A$6:$H$60,MATCH('Model 1_Train'!C183,Cond_Probability!$A$6:$A$60,0),7)</f>
        <v>0.22784810126582278</v>
      </c>
      <c r="K183">
        <f>INDEX(Cond_Probability!$A$6:$H$60,MATCH('Model 1_Train'!D183,Cond_Probability!$A$6:$A$60,0),7)</f>
        <v>0.72413793103448276</v>
      </c>
      <c r="L183">
        <f>INDEX(Cond_Probability!$A$6:$H$60,MATCH('Model 1_Train'!E183,Cond_Probability!$A$6:$A$60,0),7)</f>
        <v>0.80943738656987296</v>
      </c>
      <c r="M183">
        <f>INDEX(Cond_Probability!$A$6:$H$60,MATCH('Model 1_Train'!F183,Cond_Probability!$A$6:$A$60,0),7)</f>
        <v>0.18840579710144928</v>
      </c>
      <c r="N183">
        <f>INDEX(Cond_Probability!$A$6:$H$60,MATCH('Model 1_Train'!G183,Cond_Probability!$A$6:$A$60,0),7)</f>
        <v>0.13743218806509946</v>
      </c>
      <c r="O183">
        <f>Cond_Probability!$C$2</f>
        <v>0.61616161616161613</v>
      </c>
      <c r="P183" s="18">
        <f t="shared" si="10"/>
        <v>3.2198495194146818E-4</v>
      </c>
      <c r="Q183" s="18">
        <f t="shared" si="11"/>
        <v>72.631992146614337</v>
      </c>
      <c r="R183">
        <f>INDEX(Cond_Probability!$A$6:$H$60,MATCH('Model 1_Train'!A183,Cond_Probability!$A$6:$A$60,0),8)</f>
        <v>0.25507246376811593</v>
      </c>
      <c r="S183">
        <f>INDEX(Cond_Probability!$A$6:$H$60,MATCH('Model 1_Train'!B183,Cond_Probability!$A$6:$A$60,0),8)</f>
        <v>0.31976744186046513</v>
      </c>
      <c r="T183">
        <f>INDEX(Cond_Probability!$A$6:$H$60,MATCH('Model 1_Train'!C183,Cond_Probability!$A$6:$A$60,0),8)</f>
        <v>0.15317919075144509</v>
      </c>
      <c r="U183">
        <f>INDEX(Cond_Probability!$A$6:$H$60,MATCH('Model 1_Train'!D183,Cond_Probability!$A$6:$A$60,0),8)</f>
        <v>0.61337209302325579</v>
      </c>
      <c r="V183">
        <f>INDEX(Cond_Probability!$A$6:$H$60,MATCH('Model 1_Train'!E183,Cond_Probability!$A$6:$A$60,0),8)</f>
        <v>0.68023255813953487</v>
      </c>
      <c r="W183">
        <f>INDEX(Cond_Probability!$A$6:$H$60,MATCH('Model 1_Train'!F183,Cond_Probability!$A$6:$A$60,0),8)</f>
        <v>0.22318840579710145</v>
      </c>
      <c r="X183">
        <f>INDEX(Cond_Probability!$A$6:$H$60,MATCH('Model 1_Train'!G183,Cond_Probability!$A$6:$A$60,0),8)</f>
        <v>0.27167630057803466</v>
      </c>
      <c r="Y183">
        <f>Cond_Probability!$C$3</f>
        <v>0.38383838383838381</v>
      </c>
      <c r="Z183" s="18">
        <f t="shared" si="12"/>
        <v>1.2132514107031653E-4</v>
      </c>
      <c r="AA183" s="18">
        <f t="shared" si="13"/>
        <v>27.368007853385663</v>
      </c>
      <c r="AB183" t="str">
        <f t="shared" si="14"/>
        <v>Won't Survive</v>
      </c>
      <c r="AC183" s="2" t="s">
        <v>1230</v>
      </c>
    </row>
    <row r="184" spans="1:29" x14ac:dyDescent="0.3">
      <c r="A184" s="1" t="s">
        <v>1236</v>
      </c>
      <c r="B184" s="1" t="s">
        <v>13</v>
      </c>
      <c r="C184" s="1" t="s">
        <v>1242</v>
      </c>
      <c r="D184" s="1" t="s">
        <v>1243</v>
      </c>
      <c r="E184" s="1" t="s">
        <v>1245</v>
      </c>
      <c r="F184" s="1" t="s">
        <v>1248</v>
      </c>
      <c r="G184" t="s">
        <v>1253</v>
      </c>
      <c r="H184">
        <f>INDEX(Cond_Probability!$A$6:$H$60,MATCH('Model 1_Train'!A184,Cond_Probability!$A$6:$A$60,0),7)</f>
        <v>0.67572463768115942</v>
      </c>
      <c r="I184">
        <f>INDEX(Cond_Probability!$A$6:$H$60,MATCH('Model 1_Train'!B184,Cond_Probability!$A$6:$A$60,0),7)</f>
        <v>0.85117967332123412</v>
      </c>
      <c r="J184">
        <f>INDEX(Cond_Probability!$A$6:$H$60,MATCH('Model 1_Train'!C184,Cond_Probability!$A$6:$A$60,0),7)</f>
        <v>0.51356238698010848</v>
      </c>
      <c r="K184">
        <f>INDEX(Cond_Probability!$A$6:$H$60,MATCH('Model 1_Train'!D184,Cond_Probability!$A$6:$A$60,0),7)</f>
        <v>0.27586206896551724</v>
      </c>
      <c r="L184">
        <f>INDEX(Cond_Probability!$A$6:$H$60,MATCH('Model 1_Train'!E184,Cond_Probability!$A$6:$A$60,0),7)</f>
        <v>0.19056261343012704</v>
      </c>
      <c r="M184">
        <f>INDEX(Cond_Probability!$A$6:$H$60,MATCH('Model 1_Train'!F184,Cond_Probability!$A$6:$A$60,0),7)</f>
        <v>0.32246376811594202</v>
      </c>
      <c r="N184">
        <f>INDEX(Cond_Probability!$A$6:$H$60,MATCH('Model 1_Train'!G184,Cond_Probability!$A$6:$A$60,0),7)</f>
        <v>0.77396021699819173</v>
      </c>
      <c r="O184">
        <f>Cond_Probability!$C$2</f>
        <v>0.61616161616161613</v>
      </c>
      <c r="P184" s="18">
        <f t="shared" si="10"/>
        <v>2.3878558110910558E-3</v>
      </c>
      <c r="Q184" s="18">
        <f t="shared" si="11"/>
        <v>68.508665327057756</v>
      </c>
      <c r="R184">
        <f>INDEX(Cond_Probability!$A$6:$H$60,MATCH('Model 1_Train'!A184,Cond_Probability!$A$6:$A$60,0),8)</f>
        <v>0.34782608695652173</v>
      </c>
      <c r="S184">
        <f>INDEX(Cond_Probability!$A$6:$H$60,MATCH('Model 1_Train'!B184,Cond_Probability!$A$6:$A$60,0),8)</f>
        <v>0.31976744186046513</v>
      </c>
      <c r="T184">
        <f>INDEX(Cond_Probability!$A$6:$H$60,MATCH('Model 1_Train'!C184,Cond_Probability!$A$6:$A$60,0),8)</f>
        <v>0.56936416184971095</v>
      </c>
      <c r="U184">
        <f>INDEX(Cond_Probability!$A$6:$H$60,MATCH('Model 1_Train'!D184,Cond_Probability!$A$6:$A$60,0),8)</f>
        <v>0.38662790697674421</v>
      </c>
      <c r="V184">
        <f>INDEX(Cond_Probability!$A$6:$H$60,MATCH('Model 1_Train'!E184,Cond_Probability!$A$6:$A$60,0),8)</f>
        <v>0.31976744186046513</v>
      </c>
      <c r="W184">
        <f>INDEX(Cond_Probability!$A$6:$H$60,MATCH('Model 1_Train'!F184,Cond_Probability!$A$6:$A$60,0),8)</f>
        <v>0.57971014492753625</v>
      </c>
      <c r="X184">
        <f>INDEX(Cond_Probability!$A$6:$H$60,MATCH('Model 1_Train'!G184,Cond_Probability!$A$6:$A$60,0),8)</f>
        <v>0.63005780346820806</v>
      </c>
      <c r="Y184">
        <f>Cond_Probability!$C$3</f>
        <v>0.38383838383838381</v>
      </c>
      <c r="Z184" s="18">
        <f t="shared" si="12"/>
        <v>1.0976241638749184E-3</v>
      </c>
      <c r="AA184" s="18">
        <f t="shared" si="13"/>
        <v>31.491334672942244</v>
      </c>
      <c r="AB184" t="str">
        <f t="shared" si="14"/>
        <v>Won't Survive</v>
      </c>
      <c r="AC184" s="2" t="s">
        <v>1230</v>
      </c>
    </row>
    <row r="185" spans="1:29" x14ac:dyDescent="0.3">
      <c r="A185" s="1" t="s">
        <v>1235</v>
      </c>
      <c r="B185" s="1" t="s">
        <v>13</v>
      </c>
      <c r="C185" s="1" t="s">
        <v>1242</v>
      </c>
      <c r="D185" s="1" t="s">
        <v>1243</v>
      </c>
      <c r="E185" s="1" t="s">
        <v>1245</v>
      </c>
      <c r="F185" s="1" t="s">
        <v>1248</v>
      </c>
      <c r="G185" t="s">
        <v>1253</v>
      </c>
      <c r="H185">
        <f>INDEX(Cond_Probability!$A$6:$H$60,MATCH('Model 1_Train'!A185,Cond_Probability!$A$6:$A$60,0),7)</f>
        <v>0.17753623188405798</v>
      </c>
      <c r="I185">
        <f>INDEX(Cond_Probability!$A$6:$H$60,MATCH('Model 1_Train'!B185,Cond_Probability!$A$6:$A$60,0),7)</f>
        <v>0.85117967332123412</v>
      </c>
      <c r="J185">
        <f>INDEX(Cond_Probability!$A$6:$H$60,MATCH('Model 1_Train'!C185,Cond_Probability!$A$6:$A$60,0),7)</f>
        <v>0.51356238698010848</v>
      </c>
      <c r="K185">
        <f>INDEX(Cond_Probability!$A$6:$H$60,MATCH('Model 1_Train'!D185,Cond_Probability!$A$6:$A$60,0),7)</f>
        <v>0.27586206896551724</v>
      </c>
      <c r="L185">
        <f>INDEX(Cond_Probability!$A$6:$H$60,MATCH('Model 1_Train'!E185,Cond_Probability!$A$6:$A$60,0),7)</f>
        <v>0.19056261343012704</v>
      </c>
      <c r="M185">
        <f>INDEX(Cond_Probability!$A$6:$H$60,MATCH('Model 1_Train'!F185,Cond_Probability!$A$6:$A$60,0),7)</f>
        <v>0.32246376811594202</v>
      </c>
      <c r="N185">
        <f>INDEX(Cond_Probability!$A$6:$H$60,MATCH('Model 1_Train'!G185,Cond_Probability!$A$6:$A$60,0),7)</f>
        <v>0.77396021699819173</v>
      </c>
      <c r="O185">
        <f>Cond_Probability!$C$2</f>
        <v>0.61616161616161613</v>
      </c>
      <c r="P185" s="18">
        <f t="shared" si="10"/>
        <v>6.2737230425448669E-4</v>
      </c>
      <c r="Q185" s="18">
        <f t="shared" si="11"/>
        <v>43.801839950798019</v>
      </c>
      <c r="R185">
        <f>INDEX(Cond_Probability!$A$6:$H$60,MATCH('Model 1_Train'!A185,Cond_Probability!$A$6:$A$60,0),8)</f>
        <v>0.25507246376811593</v>
      </c>
      <c r="S185">
        <f>INDEX(Cond_Probability!$A$6:$H$60,MATCH('Model 1_Train'!B185,Cond_Probability!$A$6:$A$60,0),8)</f>
        <v>0.31976744186046513</v>
      </c>
      <c r="T185">
        <f>INDEX(Cond_Probability!$A$6:$H$60,MATCH('Model 1_Train'!C185,Cond_Probability!$A$6:$A$60,0),8)</f>
        <v>0.56936416184971095</v>
      </c>
      <c r="U185">
        <f>INDEX(Cond_Probability!$A$6:$H$60,MATCH('Model 1_Train'!D185,Cond_Probability!$A$6:$A$60,0),8)</f>
        <v>0.38662790697674421</v>
      </c>
      <c r="V185">
        <f>INDEX(Cond_Probability!$A$6:$H$60,MATCH('Model 1_Train'!E185,Cond_Probability!$A$6:$A$60,0),8)</f>
        <v>0.31976744186046513</v>
      </c>
      <c r="W185">
        <f>INDEX(Cond_Probability!$A$6:$H$60,MATCH('Model 1_Train'!F185,Cond_Probability!$A$6:$A$60,0),8)</f>
        <v>0.57971014492753625</v>
      </c>
      <c r="X185">
        <f>INDEX(Cond_Probability!$A$6:$H$60,MATCH('Model 1_Train'!G185,Cond_Probability!$A$6:$A$60,0),8)</f>
        <v>0.63005780346820806</v>
      </c>
      <c r="Y185">
        <f>Cond_Probability!$C$3</f>
        <v>0.38383838383838381</v>
      </c>
      <c r="Z185" s="18">
        <f t="shared" si="12"/>
        <v>8.0492438684160665E-4</v>
      </c>
      <c r="AA185" s="18">
        <f t="shared" si="13"/>
        <v>56.198160049201981</v>
      </c>
      <c r="AB185" t="str">
        <f t="shared" si="14"/>
        <v>Survive</v>
      </c>
      <c r="AC185" s="2" t="s">
        <v>1</v>
      </c>
    </row>
    <row r="186" spans="1:29" x14ac:dyDescent="0.3">
      <c r="A186" s="1" t="s">
        <v>1236</v>
      </c>
      <c r="B186" s="1" t="s">
        <v>17</v>
      </c>
      <c r="C186" s="1" t="s">
        <v>1242</v>
      </c>
      <c r="D186" s="1" t="s">
        <v>1244</v>
      </c>
      <c r="E186" s="1" t="s">
        <v>1245</v>
      </c>
      <c r="F186" s="1" t="s">
        <v>1248</v>
      </c>
      <c r="G186" t="s">
        <v>1253</v>
      </c>
      <c r="H186">
        <f>INDEX(Cond_Probability!$A$6:$H$60,MATCH('Model 1_Train'!A186,Cond_Probability!$A$6:$A$60,0),7)</f>
        <v>0.67572463768115942</v>
      </c>
      <c r="I186">
        <f>INDEX(Cond_Probability!$A$6:$H$60,MATCH('Model 1_Train'!B186,Cond_Probability!$A$6:$A$60,0),7)</f>
        <v>0.14882032667876588</v>
      </c>
      <c r="J186">
        <f>INDEX(Cond_Probability!$A$6:$H$60,MATCH('Model 1_Train'!C186,Cond_Probability!$A$6:$A$60,0),7)</f>
        <v>0.51356238698010848</v>
      </c>
      <c r="K186">
        <f>INDEX(Cond_Probability!$A$6:$H$60,MATCH('Model 1_Train'!D186,Cond_Probability!$A$6:$A$60,0),7)</f>
        <v>0.72413793103448276</v>
      </c>
      <c r="L186">
        <f>INDEX(Cond_Probability!$A$6:$H$60,MATCH('Model 1_Train'!E186,Cond_Probability!$A$6:$A$60,0),7)</f>
        <v>0.19056261343012704</v>
      </c>
      <c r="M186">
        <f>INDEX(Cond_Probability!$A$6:$H$60,MATCH('Model 1_Train'!F186,Cond_Probability!$A$6:$A$60,0),7)</f>
        <v>0.32246376811594202</v>
      </c>
      <c r="N186">
        <f>INDEX(Cond_Probability!$A$6:$H$60,MATCH('Model 1_Train'!G186,Cond_Probability!$A$6:$A$60,0),7)</f>
        <v>0.77396021699819173</v>
      </c>
      <c r="O186">
        <f>Cond_Probability!$C$2</f>
        <v>0.61616161616161613</v>
      </c>
      <c r="P186" s="18">
        <f t="shared" si="10"/>
        <v>1.0959188983738803E-3</v>
      </c>
      <c r="Q186" s="18">
        <f t="shared" si="11"/>
        <v>22.830541933633111</v>
      </c>
      <c r="R186">
        <f>INDEX(Cond_Probability!$A$6:$H$60,MATCH('Model 1_Train'!A186,Cond_Probability!$A$6:$A$60,0),8)</f>
        <v>0.34782608695652173</v>
      </c>
      <c r="S186">
        <f>INDEX(Cond_Probability!$A$6:$H$60,MATCH('Model 1_Train'!B186,Cond_Probability!$A$6:$A$60,0),8)</f>
        <v>0.68023255813953487</v>
      </c>
      <c r="T186">
        <f>INDEX(Cond_Probability!$A$6:$H$60,MATCH('Model 1_Train'!C186,Cond_Probability!$A$6:$A$60,0),8)</f>
        <v>0.56936416184971095</v>
      </c>
      <c r="U186">
        <f>INDEX(Cond_Probability!$A$6:$H$60,MATCH('Model 1_Train'!D186,Cond_Probability!$A$6:$A$60,0),8)</f>
        <v>0.61337209302325579</v>
      </c>
      <c r="V186">
        <f>INDEX(Cond_Probability!$A$6:$H$60,MATCH('Model 1_Train'!E186,Cond_Probability!$A$6:$A$60,0),8)</f>
        <v>0.31976744186046513</v>
      </c>
      <c r="W186">
        <f>INDEX(Cond_Probability!$A$6:$H$60,MATCH('Model 1_Train'!F186,Cond_Probability!$A$6:$A$60,0),8)</f>
        <v>0.57971014492753625</v>
      </c>
      <c r="X186">
        <f>INDEX(Cond_Probability!$A$6:$H$60,MATCH('Model 1_Train'!G186,Cond_Probability!$A$6:$A$60,0),8)</f>
        <v>0.63005780346820806</v>
      </c>
      <c r="Y186">
        <f>Cond_Probability!$C$3</f>
        <v>0.38383838383838381</v>
      </c>
      <c r="Z186" s="18">
        <f t="shared" si="12"/>
        <v>3.704312745533849E-3</v>
      </c>
      <c r="AA186" s="18">
        <f t="shared" si="13"/>
        <v>77.169458066366886</v>
      </c>
      <c r="AB186" t="str">
        <f t="shared" si="14"/>
        <v>Survive</v>
      </c>
      <c r="AC186" s="2" t="s">
        <v>1</v>
      </c>
    </row>
    <row r="187" spans="1:29" x14ac:dyDescent="0.3">
      <c r="A187" s="1" t="s">
        <v>1234</v>
      </c>
      <c r="B187" s="1" t="s">
        <v>13</v>
      </c>
      <c r="C187" s="1" t="s">
        <v>1241</v>
      </c>
      <c r="D187" s="1" t="s">
        <v>1244</v>
      </c>
      <c r="E187" s="1" t="s">
        <v>1246</v>
      </c>
      <c r="F187" s="1" t="s">
        <v>1248</v>
      </c>
      <c r="G187" t="s">
        <v>1253</v>
      </c>
      <c r="H187">
        <f>INDEX(Cond_Probability!$A$6:$H$60,MATCH('Model 1_Train'!A187,Cond_Probability!$A$6:$A$60,0),7)</f>
        <v>0.14673913043478262</v>
      </c>
      <c r="I187">
        <f>INDEX(Cond_Probability!$A$6:$H$60,MATCH('Model 1_Train'!B187,Cond_Probability!$A$6:$A$60,0),7)</f>
        <v>0.85117967332123412</v>
      </c>
      <c r="J187">
        <f>INDEX(Cond_Probability!$A$6:$H$60,MATCH('Model 1_Train'!C187,Cond_Probability!$A$6:$A$60,0),7)</f>
        <v>0.22784810126582278</v>
      </c>
      <c r="K187">
        <f>INDEX(Cond_Probability!$A$6:$H$60,MATCH('Model 1_Train'!D187,Cond_Probability!$A$6:$A$60,0),7)</f>
        <v>0.72413793103448276</v>
      </c>
      <c r="L187">
        <f>INDEX(Cond_Probability!$A$6:$H$60,MATCH('Model 1_Train'!E187,Cond_Probability!$A$6:$A$60,0),7)</f>
        <v>0.80943738656987296</v>
      </c>
      <c r="M187">
        <f>INDEX(Cond_Probability!$A$6:$H$60,MATCH('Model 1_Train'!F187,Cond_Probability!$A$6:$A$60,0),7)</f>
        <v>0.32246376811594202</v>
      </c>
      <c r="N187">
        <f>INDEX(Cond_Probability!$A$6:$H$60,MATCH('Model 1_Train'!G187,Cond_Probability!$A$6:$A$60,0),7)</f>
        <v>0.77396021699819173</v>
      </c>
      <c r="O187">
        <f>Cond_Probability!$C$2</f>
        <v>0.61616161616161613</v>
      </c>
      <c r="P187" s="18">
        <f t="shared" si="10"/>
        <v>2.5651416847519903E-3</v>
      </c>
      <c r="Q187" s="18">
        <f t="shared" si="11"/>
        <v>69.273534821836449</v>
      </c>
      <c r="R187">
        <f>INDEX(Cond_Probability!$A$6:$H$60,MATCH('Model 1_Train'!A187,Cond_Probability!$A$6:$A$60,0),8)</f>
        <v>0.39710144927536234</v>
      </c>
      <c r="S187">
        <f>INDEX(Cond_Probability!$A$6:$H$60,MATCH('Model 1_Train'!B187,Cond_Probability!$A$6:$A$60,0),8)</f>
        <v>0.31976744186046513</v>
      </c>
      <c r="T187">
        <f>INDEX(Cond_Probability!$A$6:$H$60,MATCH('Model 1_Train'!C187,Cond_Probability!$A$6:$A$60,0),8)</f>
        <v>0.15317919075144509</v>
      </c>
      <c r="U187">
        <f>INDEX(Cond_Probability!$A$6:$H$60,MATCH('Model 1_Train'!D187,Cond_Probability!$A$6:$A$60,0),8)</f>
        <v>0.61337209302325579</v>
      </c>
      <c r="V187">
        <f>INDEX(Cond_Probability!$A$6:$H$60,MATCH('Model 1_Train'!E187,Cond_Probability!$A$6:$A$60,0),8)</f>
        <v>0.68023255813953487</v>
      </c>
      <c r="W187">
        <f>INDEX(Cond_Probability!$A$6:$H$60,MATCH('Model 1_Train'!F187,Cond_Probability!$A$6:$A$60,0),8)</f>
        <v>0.57971014492753625</v>
      </c>
      <c r="X187">
        <f>INDEX(Cond_Probability!$A$6:$H$60,MATCH('Model 1_Train'!G187,Cond_Probability!$A$6:$A$60,0),8)</f>
        <v>0.63005780346820806</v>
      </c>
      <c r="Y187">
        <f>Cond_Probability!$C$3</f>
        <v>0.38383838383838381</v>
      </c>
      <c r="Z187" s="18">
        <f t="shared" si="12"/>
        <v>1.1377755856734892E-3</v>
      </c>
      <c r="AA187" s="18">
        <f t="shared" si="13"/>
        <v>30.726465178163551</v>
      </c>
      <c r="AB187" t="str">
        <f t="shared" si="14"/>
        <v>Won't Survive</v>
      </c>
      <c r="AC187" s="2" t="s">
        <v>1230</v>
      </c>
    </row>
    <row r="188" spans="1:29" x14ac:dyDescent="0.3">
      <c r="A188" s="1" t="s">
        <v>1236</v>
      </c>
      <c r="B188" s="1" t="s">
        <v>17</v>
      </c>
      <c r="C188" s="1" t="s">
        <v>1241</v>
      </c>
      <c r="D188" s="1" t="s">
        <v>1243</v>
      </c>
      <c r="E188" s="1" t="s">
        <v>1246</v>
      </c>
      <c r="F188" s="1" t="s">
        <v>1247</v>
      </c>
      <c r="G188" t="s">
        <v>1252</v>
      </c>
      <c r="H188">
        <f>INDEX(Cond_Probability!$A$6:$H$60,MATCH('Model 1_Train'!A188,Cond_Probability!$A$6:$A$60,0),7)</f>
        <v>0.67572463768115942</v>
      </c>
      <c r="I188">
        <f>INDEX(Cond_Probability!$A$6:$H$60,MATCH('Model 1_Train'!B188,Cond_Probability!$A$6:$A$60,0),7)</f>
        <v>0.14882032667876588</v>
      </c>
      <c r="J188">
        <f>INDEX(Cond_Probability!$A$6:$H$60,MATCH('Model 1_Train'!C188,Cond_Probability!$A$6:$A$60,0),7)</f>
        <v>0.22784810126582278</v>
      </c>
      <c r="K188">
        <f>INDEX(Cond_Probability!$A$6:$H$60,MATCH('Model 1_Train'!D188,Cond_Probability!$A$6:$A$60,0),7)</f>
        <v>0.27586206896551724</v>
      </c>
      <c r="L188">
        <f>INDEX(Cond_Probability!$A$6:$H$60,MATCH('Model 1_Train'!E188,Cond_Probability!$A$6:$A$60,0),7)</f>
        <v>0.80943738656987296</v>
      </c>
      <c r="M188">
        <f>INDEX(Cond_Probability!$A$6:$H$60,MATCH('Model 1_Train'!F188,Cond_Probability!$A$6:$A$60,0),7)</f>
        <v>0.18840579710144928</v>
      </c>
      <c r="N188">
        <f>INDEX(Cond_Probability!$A$6:$H$60,MATCH('Model 1_Train'!G188,Cond_Probability!$A$6:$A$60,0),7)</f>
        <v>8.6799276672694395E-2</v>
      </c>
      <c r="O188">
        <f>Cond_Probability!$C$2</f>
        <v>0.61616161616161613</v>
      </c>
      <c r="P188" s="18">
        <f t="shared" si="10"/>
        <v>5.1553443410528373E-5</v>
      </c>
      <c r="Q188" s="18">
        <f t="shared" si="11"/>
        <v>41.337414051289016</v>
      </c>
      <c r="R188">
        <f>INDEX(Cond_Probability!$A$6:$H$60,MATCH('Model 1_Train'!A188,Cond_Probability!$A$6:$A$60,0),8)</f>
        <v>0.34782608695652173</v>
      </c>
      <c r="S188">
        <f>INDEX(Cond_Probability!$A$6:$H$60,MATCH('Model 1_Train'!B188,Cond_Probability!$A$6:$A$60,0),8)</f>
        <v>0.68023255813953487</v>
      </c>
      <c r="T188">
        <f>INDEX(Cond_Probability!$A$6:$H$60,MATCH('Model 1_Train'!C188,Cond_Probability!$A$6:$A$60,0),8)</f>
        <v>0.15317919075144509</v>
      </c>
      <c r="U188">
        <f>INDEX(Cond_Probability!$A$6:$H$60,MATCH('Model 1_Train'!D188,Cond_Probability!$A$6:$A$60,0),8)</f>
        <v>0.38662790697674421</v>
      </c>
      <c r="V188">
        <f>INDEX(Cond_Probability!$A$6:$H$60,MATCH('Model 1_Train'!E188,Cond_Probability!$A$6:$A$60,0),8)</f>
        <v>0.68023255813953487</v>
      </c>
      <c r="W188">
        <f>INDEX(Cond_Probability!$A$6:$H$60,MATCH('Model 1_Train'!F188,Cond_Probability!$A$6:$A$60,0),8)</f>
        <v>0.22318840579710145</v>
      </c>
      <c r="X188">
        <f>INDEX(Cond_Probability!$A$6:$H$60,MATCH('Model 1_Train'!G188,Cond_Probability!$A$6:$A$60,0),8)</f>
        <v>8.9595375722543349E-2</v>
      </c>
      <c r="Y188">
        <f>Cond_Probability!$C$3</f>
        <v>0.38383838383838381</v>
      </c>
      <c r="Z188" s="18">
        <f t="shared" si="12"/>
        <v>7.3160316735580198E-5</v>
      </c>
      <c r="AA188" s="18">
        <f t="shared" si="13"/>
        <v>58.662585948710984</v>
      </c>
      <c r="AB188" t="str">
        <f t="shared" si="14"/>
        <v>Survive</v>
      </c>
      <c r="AC188" s="2" t="s">
        <v>1</v>
      </c>
    </row>
    <row r="189" spans="1:29" x14ac:dyDescent="0.3">
      <c r="A189" s="1" t="s">
        <v>1234</v>
      </c>
      <c r="B189" s="1" t="s">
        <v>13</v>
      </c>
      <c r="C189" s="1" t="s">
        <v>1240</v>
      </c>
      <c r="D189" s="1" t="s">
        <v>1244</v>
      </c>
      <c r="E189" s="1" t="s">
        <v>1246</v>
      </c>
      <c r="F189" s="1" t="s">
        <v>1248</v>
      </c>
      <c r="G189" t="s">
        <v>1253</v>
      </c>
      <c r="H189">
        <f>INDEX(Cond_Probability!$A$6:$H$60,MATCH('Model 1_Train'!A189,Cond_Probability!$A$6:$A$60,0),7)</f>
        <v>0.14673913043478262</v>
      </c>
      <c r="I189">
        <f>INDEX(Cond_Probability!$A$6:$H$60,MATCH('Model 1_Train'!B189,Cond_Probability!$A$6:$A$60,0),7)</f>
        <v>0.85117967332123412</v>
      </c>
      <c r="J189">
        <f>INDEX(Cond_Probability!$A$6:$H$60,MATCH('Model 1_Train'!C189,Cond_Probability!$A$6:$A$60,0),7)</f>
        <v>0.17179023508137431</v>
      </c>
      <c r="K189">
        <f>INDEX(Cond_Probability!$A$6:$H$60,MATCH('Model 1_Train'!D189,Cond_Probability!$A$6:$A$60,0),7)</f>
        <v>0.72413793103448276</v>
      </c>
      <c r="L189">
        <f>INDEX(Cond_Probability!$A$6:$H$60,MATCH('Model 1_Train'!E189,Cond_Probability!$A$6:$A$60,0),7)</f>
        <v>0.80943738656987296</v>
      </c>
      <c r="M189">
        <f>INDEX(Cond_Probability!$A$6:$H$60,MATCH('Model 1_Train'!F189,Cond_Probability!$A$6:$A$60,0),7)</f>
        <v>0.32246376811594202</v>
      </c>
      <c r="N189">
        <f>INDEX(Cond_Probability!$A$6:$H$60,MATCH('Model 1_Train'!G189,Cond_Probability!$A$6:$A$60,0),7)</f>
        <v>0.77396021699819173</v>
      </c>
      <c r="O189">
        <f>Cond_Probability!$C$2</f>
        <v>0.61616161616161613</v>
      </c>
      <c r="P189" s="18">
        <f t="shared" si="10"/>
        <v>1.9340353972336431E-3</v>
      </c>
      <c r="Q189" s="18">
        <f t="shared" si="11"/>
        <v>56.98692686063702</v>
      </c>
      <c r="R189">
        <f>INDEX(Cond_Probability!$A$6:$H$60,MATCH('Model 1_Train'!A189,Cond_Probability!$A$6:$A$60,0),8)</f>
        <v>0.39710144927536234</v>
      </c>
      <c r="S189">
        <f>INDEX(Cond_Probability!$A$6:$H$60,MATCH('Model 1_Train'!B189,Cond_Probability!$A$6:$A$60,0),8)</f>
        <v>0.31976744186046513</v>
      </c>
      <c r="T189">
        <f>INDEX(Cond_Probability!$A$6:$H$60,MATCH('Model 1_Train'!C189,Cond_Probability!$A$6:$A$60,0),8)</f>
        <v>0.19653179190751446</v>
      </c>
      <c r="U189">
        <f>INDEX(Cond_Probability!$A$6:$H$60,MATCH('Model 1_Train'!D189,Cond_Probability!$A$6:$A$60,0),8)</f>
        <v>0.61337209302325579</v>
      </c>
      <c r="V189">
        <f>INDEX(Cond_Probability!$A$6:$H$60,MATCH('Model 1_Train'!E189,Cond_Probability!$A$6:$A$60,0),8)</f>
        <v>0.68023255813953487</v>
      </c>
      <c r="W189">
        <f>INDEX(Cond_Probability!$A$6:$H$60,MATCH('Model 1_Train'!F189,Cond_Probability!$A$6:$A$60,0),8)</f>
        <v>0.57971014492753625</v>
      </c>
      <c r="X189">
        <f>INDEX(Cond_Probability!$A$6:$H$60,MATCH('Model 1_Train'!G189,Cond_Probability!$A$6:$A$60,0),8)</f>
        <v>0.63005780346820806</v>
      </c>
      <c r="Y189">
        <f>Cond_Probability!$C$3</f>
        <v>0.38383838383838381</v>
      </c>
      <c r="Z189" s="18">
        <f t="shared" si="12"/>
        <v>1.4597875438829675E-3</v>
      </c>
      <c r="AA189" s="18">
        <f t="shared" si="13"/>
        <v>43.01307313936298</v>
      </c>
      <c r="AB189" t="str">
        <f t="shared" si="14"/>
        <v>Won't Survive</v>
      </c>
      <c r="AC189" s="2" t="s">
        <v>1</v>
      </c>
    </row>
    <row r="190" spans="1:29" x14ac:dyDescent="0.3">
      <c r="A190" s="1" t="s">
        <v>1236</v>
      </c>
      <c r="B190" s="1" t="s">
        <v>13</v>
      </c>
      <c r="C190" s="1" t="s">
        <v>1240</v>
      </c>
      <c r="D190" s="1" t="s">
        <v>1243</v>
      </c>
      <c r="E190" s="1" t="s">
        <v>1245</v>
      </c>
      <c r="F190" s="1" t="s">
        <v>1247</v>
      </c>
      <c r="G190" t="s">
        <v>1252</v>
      </c>
      <c r="H190">
        <f>INDEX(Cond_Probability!$A$6:$H$60,MATCH('Model 1_Train'!A190,Cond_Probability!$A$6:$A$60,0),7)</f>
        <v>0.67572463768115942</v>
      </c>
      <c r="I190">
        <f>INDEX(Cond_Probability!$A$6:$H$60,MATCH('Model 1_Train'!B190,Cond_Probability!$A$6:$A$60,0),7)</f>
        <v>0.85117967332123412</v>
      </c>
      <c r="J190">
        <f>INDEX(Cond_Probability!$A$6:$H$60,MATCH('Model 1_Train'!C190,Cond_Probability!$A$6:$A$60,0),7)</f>
        <v>0.17179023508137431</v>
      </c>
      <c r="K190">
        <f>INDEX(Cond_Probability!$A$6:$H$60,MATCH('Model 1_Train'!D190,Cond_Probability!$A$6:$A$60,0),7)</f>
        <v>0.27586206896551724</v>
      </c>
      <c r="L190">
        <f>INDEX(Cond_Probability!$A$6:$H$60,MATCH('Model 1_Train'!E190,Cond_Probability!$A$6:$A$60,0),7)</f>
        <v>0.19056261343012704</v>
      </c>
      <c r="M190">
        <f>INDEX(Cond_Probability!$A$6:$H$60,MATCH('Model 1_Train'!F190,Cond_Probability!$A$6:$A$60,0),7)</f>
        <v>0.18840579710144928</v>
      </c>
      <c r="N190">
        <f>INDEX(Cond_Probability!$A$6:$H$60,MATCH('Model 1_Train'!G190,Cond_Probability!$A$6:$A$60,0),7)</f>
        <v>8.6799276672694395E-2</v>
      </c>
      <c r="O190">
        <f>Cond_Probability!$C$2</f>
        <v>0.61616161616161613</v>
      </c>
      <c r="P190" s="18">
        <f t="shared" si="10"/>
        <v>5.2338849191460043E-5</v>
      </c>
      <c r="Q190" s="18">
        <f t="shared" si="11"/>
        <v>71.617190317058899</v>
      </c>
      <c r="R190">
        <f>INDEX(Cond_Probability!$A$6:$H$60,MATCH('Model 1_Train'!A190,Cond_Probability!$A$6:$A$60,0),8)</f>
        <v>0.34782608695652173</v>
      </c>
      <c r="S190">
        <f>INDEX(Cond_Probability!$A$6:$H$60,MATCH('Model 1_Train'!B190,Cond_Probability!$A$6:$A$60,0),8)</f>
        <v>0.31976744186046513</v>
      </c>
      <c r="T190">
        <f>INDEX(Cond_Probability!$A$6:$H$60,MATCH('Model 1_Train'!C190,Cond_Probability!$A$6:$A$60,0),8)</f>
        <v>0.19653179190751446</v>
      </c>
      <c r="U190">
        <f>INDEX(Cond_Probability!$A$6:$H$60,MATCH('Model 1_Train'!D190,Cond_Probability!$A$6:$A$60,0),8)</f>
        <v>0.38662790697674421</v>
      </c>
      <c r="V190">
        <f>INDEX(Cond_Probability!$A$6:$H$60,MATCH('Model 1_Train'!E190,Cond_Probability!$A$6:$A$60,0),8)</f>
        <v>0.31976744186046513</v>
      </c>
      <c r="W190">
        <f>INDEX(Cond_Probability!$A$6:$H$60,MATCH('Model 1_Train'!F190,Cond_Probability!$A$6:$A$60,0),8)</f>
        <v>0.22318840579710145</v>
      </c>
      <c r="X190">
        <f>INDEX(Cond_Probability!$A$6:$H$60,MATCH('Model 1_Train'!G190,Cond_Probability!$A$6:$A$60,0),8)</f>
        <v>8.9595375722543349E-2</v>
      </c>
      <c r="Y190">
        <f>Cond_Probability!$C$3</f>
        <v>0.38383838383838381</v>
      </c>
      <c r="Z190" s="18">
        <f t="shared" si="12"/>
        <v>2.0742556208205801E-5</v>
      </c>
      <c r="AA190" s="18">
        <f t="shared" si="13"/>
        <v>28.382809682941101</v>
      </c>
      <c r="AB190" t="str">
        <f t="shared" si="14"/>
        <v>Won't Survive</v>
      </c>
      <c r="AC190" s="2" t="s">
        <v>1230</v>
      </c>
    </row>
    <row r="191" spans="1:29" x14ac:dyDescent="0.3">
      <c r="A191" s="1" t="s">
        <v>1236</v>
      </c>
      <c r="B191" s="1" t="s">
        <v>13</v>
      </c>
      <c r="C191" s="1" t="s">
        <v>1240</v>
      </c>
      <c r="D191" s="1" t="s">
        <v>1244</v>
      </c>
      <c r="E191" s="1" t="s">
        <v>1246</v>
      </c>
      <c r="F191" s="1" t="s">
        <v>1228</v>
      </c>
      <c r="G191" t="s">
        <v>1253</v>
      </c>
      <c r="H191">
        <f>INDEX(Cond_Probability!$A$6:$H$60,MATCH('Model 1_Train'!A191,Cond_Probability!$A$6:$A$60,0),7)</f>
        <v>0.67572463768115942</v>
      </c>
      <c r="I191">
        <f>INDEX(Cond_Probability!$A$6:$H$60,MATCH('Model 1_Train'!B191,Cond_Probability!$A$6:$A$60,0),7)</f>
        <v>0.85117967332123412</v>
      </c>
      <c r="J191">
        <f>INDEX(Cond_Probability!$A$6:$H$60,MATCH('Model 1_Train'!C191,Cond_Probability!$A$6:$A$60,0),7)</f>
        <v>0.17179023508137431</v>
      </c>
      <c r="K191">
        <f>INDEX(Cond_Probability!$A$6:$H$60,MATCH('Model 1_Train'!D191,Cond_Probability!$A$6:$A$60,0),7)</f>
        <v>0.72413793103448276</v>
      </c>
      <c r="L191">
        <f>INDEX(Cond_Probability!$A$6:$H$60,MATCH('Model 1_Train'!E191,Cond_Probability!$A$6:$A$60,0),7)</f>
        <v>0.80943738656987296</v>
      </c>
      <c r="M191">
        <f>INDEX(Cond_Probability!$A$6:$H$60,MATCH('Model 1_Train'!F191,Cond_Probability!$A$6:$A$60,0),7)</f>
        <v>0.4891304347826087</v>
      </c>
      <c r="N191">
        <f>INDEX(Cond_Probability!$A$6:$H$60,MATCH('Model 1_Train'!G191,Cond_Probability!$A$6:$A$60,0),7)</f>
        <v>0.77396021699819173</v>
      </c>
      <c r="O191">
        <f>Cond_Probability!$C$2</f>
        <v>0.61616161616161613</v>
      </c>
      <c r="P191" s="18">
        <f t="shared" si="10"/>
        <v>1.350927346756833E-2</v>
      </c>
      <c r="Q191" s="18">
        <f t="shared" si="11"/>
        <v>96.882248714922483</v>
      </c>
      <c r="R191">
        <f>INDEX(Cond_Probability!$A$6:$H$60,MATCH('Model 1_Train'!A191,Cond_Probability!$A$6:$A$60,0),8)</f>
        <v>0.34782608695652173</v>
      </c>
      <c r="S191">
        <f>INDEX(Cond_Probability!$A$6:$H$60,MATCH('Model 1_Train'!B191,Cond_Probability!$A$6:$A$60,0),8)</f>
        <v>0.31976744186046513</v>
      </c>
      <c r="T191">
        <f>INDEX(Cond_Probability!$A$6:$H$60,MATCH('Model 1_Train'!C191,Cond_Probability!$A$6:$A$60,0),8)</f>
        <v>0.19653179190751446</v>
      </c>
      <c r="U191">
        <f>INDEX(Cond_Probability!$A$6:$H$60,MATCH('Model 1_Train'!D191,Cond_Probability!$A$6:$A$60,0),8)</f>
        <v>0.61337209302325579</v>
      </c>
      <c r="V191">
        <f>INDEX(Cond_Probability!$A$6:$H$60,MATCH('Model 1_Train'!E191,Cond_Probability!$A$6:$A$60,0),8)</f>
        <v>0.68023255813953487</v>
      </c>
      <c r="W191">
        <f>INDEX(Cond_Probability!$A$6:$H$60,MATCH('Model 1_Train'!F191,Cond_Probability!$A$6:$A$60,0),8)</f>
        <v>0.19710144927536233</v>
      </c>
      <c r="X191">
        <f>INDEX(Cond_Probability!$A$6:$H$60,MATCH('Model 1_Train'!G191,Cond_Probability!$A$6:$A$60,0),8)</f>
        <v>0.63005780346820806</v>
      </c>
      <c r="Y191">
        <f>Cond_Probability!$C$3</f>
        <v>0.38383838383838381</v>
      </c>
      <c r="Z191" s="18">
        <f t="shared" si="12"/>
        <v>4.3473964810529237E-4</v>
      </c>
      <c r="AA191" s="18">
        <f t="shared" si="13"/>
        <v>3.1177512850775173</v>
      </c>
      <c r="AB191" t="str">
        <f t="shared" si="14"/>
        <v>Won't Survive</v>
      </c>
      <c r="AC191" s="2" t="s">
        <v>1230</v>
      </c>
    </row>
    <row r="192" spans="1:29" x14ac:dyDescent="0.3">
      <c r="A192" s="1" t="s">
        <v>1235</v>
      </c>
      <c r="B192" s="1" t="s">
        <v>17</v>
      </c>
      <c r="C192" s="1" t="s">
        <v>1242</v>
      </c>
      <c r="D192" s="1" t="s">
        <v>1244</v>
      </c>
      <c r="E192" s="1" t="s">
        <v>1246</v>
      </c>
      <c r="F192" s="1" t="s">
        <v>1247</v>
      </c>
      <c r="G192" t="s">
        <v>1253</v>
      </c>
      <c r="H192">
        <f>INDEX(Cond_Probability!$A$6:$H$60,MATCH('Model 1_Train'!A192,Cond_Probability!$A$6:$A$60,0),7)</f>
        <v>0.17753623188405798</v>
      </c>
      <c r="I192">
        <f>INDEX(Cond_Probability!$A$6:$H$60,MATCH('Model 1_Train'!B192,Cond_Probability!$A$6:$A$60,0),7)</f>
        <v>0.14882032667876588</v>
      </c>
      <c r="J192">
        <f>INDEX(Cond_Probability!$A$6:$H$60,MATCH('Model 1_Train'!C192,Cond_Probability!$A$6:$A$60,0),7)</f>
        <v>0.51356238698010848</v>
      </c>
      <c r="K192">
        <f>INDEX(Cond_Probability!$A$6:$H$60,MATCH('Model 1_Train'!D192,Cond_Probability!$A$6:$A$60,0),7)</f>
        <v>0.72413793103448276</v>
      </c>
      <c r="L192">
        <f>INDEX(Cond_Probability!$A$6:$H$60,MATCH('Model 1_Train'!E192,Cond_Probability!$A$6:$A$60,0),7)</f>
        <v>0.80943738656987296</v>
      </c>
      <c r="M192">
        <f>INDEX(Cond_Probability!$A$6:$H$60,MATCH('Model 1_Train'!F192,Cond_Probability!$A$6:$A$60,0),7)</f>
        <v>0.18840579710144928</v>
      </c>
      <c r="N192">
        <f>INDEX(Cond_Probability!$A$6:$H$60,MATCH('Model 1_Train'!G192,Cond_Probability!$A$6:$A$60,0),7)</f>
        <v>0.77396021699819173</v>
      </c>
      <c r="O192">
        <f>Cond_Probability!$C$2</f>
        <v>0.61616161616161613</v>
      </c>
      <c r="P192" s="18">
        <f t="shared" si="10"/>
        <v>7.1458608764892102E-4</v>
      </c>
      <c r="Q192" s="18">
        <f t="shared" si="11"/>
        <v>24.310641003075784</v>
      </c>
      <c r="R192">
        <f>INDEX(Cond_Probability!$A$6:$H$60,MATCH('Model 1_Train'!A192,Cond_Probability!$A$6:$A$60,0),8)</f>
        <v>0.25507246376811593</v>
      </c>
      <c r="S192">
        <f>INDEX(Cond_Probability!$A$6:$H$60,MATCH('Model 1_Train'!B192,Cond_Probability!$A$6:$A$60,0),8)</f>
        <v>0.68023255813953487</v>
      </c>
      <c r="T192">
        <f>INDEX(Cond_Probability!$A$6:$H$60,MATCH('Model 1_Train'!C192,Cond_Probability!$A$6:$A$60,0),8)</f>
        <v>0.56936416184971095</v>
      </c>
      <c r="U192">
        <f>INDEX(Cond_Probability!$A$6:$H$60,MATCH('Model 1_Train'!D192,Cond_Probability!$A$6:$A$60,0),8)</f>
        <v>0.61337209302325579</v>
      </c>
      <c r="V192">
        <f>INDEX(Cond_Probability!$A$6:$H$60,MATCH('Model 1_Train'!E192,Cond_Probability!$A$6:$A$60,0),8)</f>
        <v>0.68023255813953487</v>
      </c>
      <c r="W192">
        <f>INDEX(Cond_Probability!$A$6:$H$60,MATCH('Model 1_Train'!F192,Cond_Probability!$A$6:$A$60,0),8)</f>
        <v>0.22318840579710145</v>
      </c>
      <c r="X192">
        <f>INDEX(Cond_Probability!$A$6:$H$60,MATCH('Model 1_Train'!G192,Cond_Probability!$A$6:$A$60,0),8)</f>
        <v>0.63005780346820806</v>
      </c>
      <c r="Y192">
        <f>Cond_Probability!$C$3</f>
        <v>0.38383838383838381</v>
      </c>
      <c r="Z192" s="18">
        <f t="shared" si="12"/>
        <v>2.2248102349676298E-3</v>
      </c>
      <c r="AA192" s="18">
        <f t="shared" si="13"/>
        <v>75.689358996924213</v>
      </c>
      <c r="AB192" t="str">
        <f t="shared" si="14"/>
        <v>Survive</v>
      </c>
      <c r="AC192" s="2" t="s">
        <v>1</v>
      </c>
    </row>
    <row r="193" spans="1:29" x14ac:dyDescent="0.3">
      <c r="A193" s="1" t="s">
        <v>1235</v>
      </c>
      <c r="B193" s="1" t="s">
        <v>13</v>
      </c>
      <c r="C193" s="1" t="s">
        <v>1242</v>
      </c>
      <c r="D193" s="1" t="s">
        <v>1244</v>
      </c>
      <c r="E193" s="1" t="s">
        <v>1246</v>
      </c>
      <c r="F193" s="1" t="s">
        <v>1247</v>
      </c>
      <c r="G193" t="s">
        <v>1253</v>
      </c>
      <c r="H193">
        <f>INDEX(Cond_Probability!$A$6:$H$60,MATCH('Model 1_Train'!A193,Cond_Probability!$A$6:$A$60,0),7)</f>
        <v>0.17753623188405798</v>
      </c>
      <c r="I193">
        <f>INDEX(Cond_Probability!$A$6:$H$60,MATCH('Model 1_Train'!B193,Cond_Probability!$A$6:$A$60,0),7)</f>
        <v>0.85117967332123412</v>
      </c>
      <c r="J193">
        <f>INDEX(Cond_Probability!$A$6:$H$60,MATCH('Model 1_Train'!C193,Cond_Probability!$A$6:$A$60,0),7)</f>
        <v>0.51356238698010848</v>
      </c>
      <c r="K193">
        <f>INDEX(Cond_Probability!$A$6:$H$60,MATCH('Model 1_Train'!D193,Cond_Probability!$A$6:$A$60,0),7)</f>
        <v>0.72413793103448276</v>
      </c>
      <c r="L193">
        <f>INDEX(Cond_Probability!$A$6:$H$60,MATCH('Model 1_Train'!E193,Cond_Probability!$A$6:$A$60,0),7)</f>
        <v>0.80943738656987296</v>
      </c>
      <c r="M193">
        <f>INDEX(Cond_Probability!$A$6:$H$60,MATCH('Model 1_Train'!F193,Cond_Probability!$A$6:$A$60,0),7)</f>
        <v>0.18840579710144928</v>
      </c>
      <c r="N193">
        <f>INDEX(Cond_Probability!$A$6:$H$60,MATCH('Model 1_Train'!G193,Cond_Probability!$A$6:$A$60,0),7)</f>
        <v>0.77396021699819173</v>
      </c>
      <c r="O193">
        <f>Cond_Probability!$C$2</f>
        <v>0.61616161616161613</v>
      </c>
      <c r="P193" s="18">
        <f t="shared" si="10"/>
        <v>4.0870838427724881E-3</v>
      </c>
      <c r="Q193" s="18">
        <f t="shared" si="11"/>
        <v>79.624698066682527</v>
      </c>
      <c r="R193">
        <f>INDEX(Cond_Probability!$A$6:$H$60,MATCH('Model 1_Train'!A193,Cond_Probability!$A$6:$A$60,0),8)</f>
        <v>0.25507246376811593</v>
      </c>
      <c r="S193">
        <f>INDEX(Cond_Probability!$A$6:$H$60,MATCH('Model 1_Train'!B193,Cond_Probability!$A$6:$A$60,0),8)</f>
        <v>0.31976744186046513</v>
      </c>
      <c r="T193">
        <f>INDEX(Cond_Probability!$A$6:$H$60,MATCH('Model 1_Train'!C193,Cond_Probability!$A$6:$A$60,0),8)</f>
        <v>0.56936416184971095</v>
      </c>
      <c r="U193">
        <f>INDEX(Cond_Probability!$A$6:$H$60,MATCH('Model 1_Train'!D193,Cond_Probability!$A$6:$A$60,0),8)</f>
        <v>0.61337209302325579</v>
      </c>
      <c r="V193">
        <f>INDEX(Cond_Probability!$A$6:$H$60,MATCH('Model 1_Train'!E193,Cond_Probability!$A$6:$A$60,0),8)</f>
        <v>0.68023255813953487</v>
      </c>
      <c r="W193">
        <f>INDEX(Cond_Probability!$A$6:$H$60,MATCH('Model 1_Train'!F193,Cond_Probability!$A$6:$A$60,0),8)</f>
        <v>0.22318840579710145</v>
      </c>
      <c r="X193">
        <f>INDEX(Cond_Probability!$A$6:$H$60,MATCH('Model 1_Train'!G193,Cond_Probability!$A$6:$A$60,0),8)</f>
        <v>0.63005780346820806</v>
      </c>
      <c r="Y193">
        <f>Cond_Probability!$C$3</f>
        <v>0.38383838383838381</v>
      </c>
      <c r="Z193" s="18">
        <f t="shared" si="12"/>
        <v>1.0458509651557232E-3</v>
      </c>
      <c r="AA193" s="18">
        <f t="shared" si="13"/>
        <v>20.375301933317473</v>
      </c>
      <c r="AB193" t="str">
        <f t="shared" si="14"/>
        <v>Won't Survive</v>
      </c>
      <c r="AC193" s="2" t="s">
        <v>1230</v>
      </c>
    </row>
    <row r="194" spans="1:29" x14ac:dyDescent="0.3">
      <c r="A194" s="1" t="s">
        <v>1236</v>
      </c>
      <c r="B194" s="1" t="s">
        <v>17</v>
      </c>
      <c r="C194" s="1" t="s">
        <v>1242</v>
      </c>
      <c r="D194" s="1" t="s">
        <v>1243</v>
      </c>
      <c r="E194" s="1" t="s">
        <v>1246</v>
      </c>
      <c r="F194" s="1" t="s">
        <v>1228</v>
      </c>
      <c r="G194" t="s">
        <v>1253</v>
      </c>
      <c r="H194">
        <f>INDEX(Cond_Probability!$A$6:$H$60,MATCH('Model 1_Train'!A194,Cond_Probability!$A$6:$A$60,0),7)</f>
        <v>0.67572463768115942</v>
      </c>
      <c r="I194">
        <f>INDEX(Cond_Probability!$A$6:$H$60,MATCH('Model 1_Train'!B194,Cond_Probability!$A$6:$A$60,0),7)</f>
        <v>0.14882032667876588</v>
      </c>
      <c r="J194">
        <f>INDEX(Cond_Probability!$A$6:$H$60,MATCH('Model 1_Train'!C194,Cond_Probability!$A$6:$A$60,0),7)</f>
        <v>0.51356238698010848</v>
      </c>
      <c r="K194">
        <f>INDEX(Cond_Probability!$A$6:$H$60,MATCH('Model 1_Train'!D194,Cond_Probability!$A$6:$A$60,0),7)</f>
        <v>0.27586206896551724</v>
      </c>
      <c r="L194">
        <f>INDEX(Cond_Probability!$A$6:$H$60,MATCH('Model 1_Train'!E194,Cond_Probability!$A$6:$A$60,0),7)</f>
        <v>0.80943738656987296</v>
      </c>
      <c r="M194">
        <f>INDEX(Cond_Probability!$A$6:$H$60,MATCH('Model 1_Train'!F194,Cond_Probability!$A$6:$A$60,0),7)</f>
        <v>0.4891304347826087</v>
      </c>
      <c r="N194">
        <f>INDEX(Cond_Probability!$A$6:$H$60,MATCH('Model 1_Train'!G194,Cond_Probability!$A$6:$A$60,0),7)</f>
        <v>0.77396021699819173</v>
      </c>
      <c r="O194">
        <f>Cond_Probability!$C$2</f>
        <v>0.61616161616161613</v>
      </c>
      <c r="P194" s="18">
        <f t="shared" si="10"/>
        <v>2.6899142142155505E-3</v>
      </c>
      <c r="Q194" s="18">
        <f t="shared" si="11"/>
        <v>61.431562076214789</v>
      </c>
      <c r="R194">
        <f>INDEX(Cond_Probability!$A$6:$H$60,MATCH('Model 1_Train'!A194,Cond_Probability!$A$6:$A$60,0),8)</f>
        <v>0.34782608695652173</v>
      </c>
      <c r="S194">
        <f>INDEX(Cond_Probability!$A$6:$H$60,MATCH('Model 1_Train'!B194,Cond_Probability!$A$6:$A$60,0),8)</f>
        <v>0.68023255813953487</v>
      </c>
      <c r="T194">
        <f>INDEX(Cond_Probability!$A$6:$H$60,MATCH('Model 1_Train'!C194,Cond_Probability!$A$6:$A$60,0),8)</f>
        <v>0.56936416184971095</v>
      </c>
      <c r="U194">
        <f>INDEX(Cond_Probability!$A$6:$H$60,MATCH('Model 1_Train'!D194,Cond_Probability!$A$6:$A$60,0),8)</f>
        <v>0.38662790697674421</v>
      </c>
      <c r="V194">
        <f>INDEX(Cond_Probability!$A$6:$H$60,MATCH('Model 1_Train'!E194,Cond_Probability!$A$6:$A$60,0),8)</f>
        <v>0.68023255813953487</v>
      </c>
      <c r="W194">
        <f>INDEX(Cond_Probability!$A$6:$H$60,MATCH('Model 1_Train'!F194,Cond_Probability!$A$6:$A$60,0),8)</f>
        <v>0.19710144927536233</v>
      </c>
      <c r="X194">
        <f>INDEX(Cond_Probability!$A$6:$H$60,MATCH('Model 1_Train'!G194,Cond_Probability!$A$6:$A$60,0),8)</f>
        <v>0.63005780346820806</v>
      </c>
      <c r="Y194">
        <f>Cond_Probability!$C$3</f>
        <v>0.38383838383838381</v>
      </c>
      <c r="Z194" s="18">
        <f t="shared" si="12"/>
        <v>1.6888027242831329E-3</v>
      </c>
      <c r="AA194" s="18">
        <f t="shared" si="13"/>
        <v>38.568437923785211</v>
      </c>
      <c r="AB194" t="str">
        <f t="shared" si="14"/>
        <v>Won't Survive</v>
      </c>
      <c r="AC194" s="2" t="s">
        <v>1</v>
      </c>
    </row>
    <row r="195" spans="1:29" x14ac:dyDescent="0.3">
      <c r="A195" s="1" t="s">
        <v>1235</v>
      </c>
      <c r="B195" s="1" t="s">
        <v>13</v>
      </c>
      <c r="C195" s="1" t="s">
        <v>1242</v>
      </c>
      <c r="D195" s="1" t="s">
        <v>1243</v>
      </c>
      <c r="E195" s="1" t="s">
        <v>1245</v>
      </c>
      <c r="F195" s="1" t="s">
        <v>1248</v>
      </c>
      <c r="G195" t="s">
        <v>1253</v>
      </c>
      <c r="H195">
        <f>INDEX(Cond_Probability!$A$6:$H$60,MATCH('Model 1_Train'!A195,Cond_Probability!$A$6:$A$60,0),7)</f>
        <v>0.17753623188405798</v>
      </c>
      <c r="I195">
        <f>INDEX(Cond_Probability!$A$6:$H$60,MATCH('Model 1_Train'!B195,Cond_Probability!$A$6:$A$60,0),7)</f>
        <v>0.85117967332123412</v>
      </c>
      <c r="J195">
        <f>INDEX(Cond_Probability!$A$6:$H$60,MATCH('Model 1_Train'!C195,Cond_Probability!$A$6:$A$60,0),7)</f>
        <v>0.51356238698010848</v>
      </c>
      <c r="K195">
        <f>INDEX(Cond_Probability!$A$6:$H$60,MATCH('Model 1_Train'!D195,Cond_Probability!$A$6:$A$60,0),7)</f>
        <v>0.27586206896551724</v>
      </c>
      <c r="L195">
        <f>INDEX(Cond_Probability!$A$6:$H$60,MATCH('Model 1_Train'!E195,Cond_Probability!$A$6:$A$60,0),7)</f>
        <v>0.19056261343012704</v>
      </c>
      <c r="M195">
        <f>INDEX(Cond_Probability!$A$6:$H$60,MATCH('Model 1_Train'!F195,Cond_Probability!$A$6:$A$60,0),7)</f>
        <v>0.32246376811594202</v>
      </c>
      <c r="N195">
        <f>INDEX(Cond_Probability!$A$6:$H$60,MATCH('Model 1_Train'!G195,Cond_Probability!$A$6:$A$60,0),7)</f>
        <v>0.77396021699819173</v>
      </c>
      <c r="O195">
        <f>Cond_Probability!$C$2</f>
        <v>0.61616161616161613</v>
      </c>
      <c r="P195" s="18">
        <f t="shared" ref="P195:P258" si="15">PRODUCT(H195:O195)</f>
        <v>6.2737230425448669E-4</v>
      </c>
      <c r="Q195" s="18">
        <f t="shared" ref="Q195:Q258" si="16">P195/(P195+Z195)*100</f>
        <v>43.801839950798019</v>
      </c>
      <c r="R195">
        <f>INDEX(Cond_Probability!$A$6:$H$60,MATCH('Model 1_Train'!A195,Cond_Probability!$A$6:$A$60,0),8)</f>
        <v>0.25507246376811593</v>
      </c>
      <c r="S195">
        <f>INDEX(Cond_Probability!$A$6:$H$60,MATCH('Model 1_Train'!B195,Cond_Probability!$A$6:$A$60,0),8)</f>
        <v>0.31976744186046513</v>
      </c>
      <c r="T195">
        <f>INDEX(Cond_Probability!$A$6:$H$60,MATCH('Model 1_Train'!C195,Cond_Probability!$A$6:$A$60,0),8)</f>
        <v>0.56936416184971095</v>
      </c>
      <c r="U195">
        <f>INDEX(Cond_Probability!$A$6:$H$60,MATCH('Model 1_Train'!D195,Cond_Probability!$A$6:$A$60,0),8)</f>
        <v>0.38662790697674421</v>
      </c>
      <c r="V195">
        <f>INDEX(Cond_Probability!$A$6:$H$60,MATCH('Model 1_Train'!E195,Cond_Probability!$A$6:$A$60,0),8)</f>
        <v>0.31976744186046513</v>
      </c>
      <c r="W195">
        <f>INDEX(Cond_Probability!$A$6:$H$60,MATCH('Model 1_Train'!F195,Cond_Probability!$A$6:$A$60,0),8)</f>
        <v>0.57971014492753625</v>
      </c>
      <c r="X195">
        <f>INDEX(Cond_Probability!$A$6:$H$60,MATCH('Model 1_Train'!G195,Cond_Probability!$A$6:$A$60,0),8)</f>
        <v>0.63005780346820806</v>
      </c>
      <c r="Y195">
        <f>Cond_Probability!$C$3</f>
        <v>0.38383838383838381</v>
      </c>
      <c r="Z195" s="18">
        <f t="shared" ref="Z195:Z258" si="17">PRODUCT(R195:Y195)</f>
        <v>8.0492438684160665E-4</v>
      </c>
      <c r="AA195" s="18">
        <f t="shared" ref="AA195:AA258" si="18">100-Q195</f>
        <v>56.198160049201981</v>
      </c>
      <c r="AB195" t="str">
        <f t="shared" ref="AB195:AB258" si="19">IF(Q195&gt;AA195,"Won't Survive", "Survive")</f>
        <v>Survive</v>
      </c>
      <c r="AC195" s="2" t="s">
        <v>1</v>
      </c>
    </row>
    <row r="196" spans="1:29" x14ac:dyDescent="0.3">
      <c r="A196" s="1" t="s">
        <v>1234</v>
      </c>
      <c r="B196" s="1" t="s">
        <v>17</v>
      </c>
      <c r="C196" s="1" t="s">
        <v>1240</v>
      </c>
      <c r="D196" s="1" t="s">
        <v>1244</v>
      </c>
      <c r="E196" s="1" t="s">
        <v>1246</v>
      </c>
      <c r="F196" s="1" t="s">
        <v>1248</v>
      </c>
      <c r="G196" t="s">
        <v>1251</v>
      </c>
      <c r="H196">
        <f>INDEX(Cond_Probability!$A$6:$H$60,MATCH('Model 1_Train'!A196,Cond_Probability!$A$6:$A$60,0),7)</f>
        <v>0.14673913043478262</v>
      </c>
      <c r="I196">
        <f>INDEX(Cond_Probability!$A$6:$H$60,MATCH('Model 1_Train'!B196,Cond_Probability!$A$6:$A$60,0),7)</f>
        <v>0.14882032667876588</v>
      </c>
      <c r="J196">
        <f>INDEX(Cond_Probability!$A$6:$H$60,MATCH('Model 1_Train'!C196,Cond_Probability!$A$6:$A$60,0),7)</f>
        <v>0.17179023508137431</v>
      </c>
      <c r="K196">
        <f>INDEX(Cond_Probability!$A$6:$H$60,MATCH('Model 1_Train'!D196,Cond_Probability!$A$6:$A$60,0),7)</f>
        <v>0.72413793103448276</v>
      </c>
      <c r="L196">
        <f>INDEX(Cond_Probability!$A$6:$H$60,MATCH('Model 1_Train'!E196,Cond_Probability!$A$6:$A$60,0),7)</f>
        <v>0.80943738656987296</v>
      </c>
      <c r="M196">
        <f>INDEX(Cond_Probability!$A$6:$H$60,MATCH('Model 1_Train'!F196,Cond_Probability!$A$6:$A$60,0),7)</f>
        <v>0.32246376811594202</v>
      </c>
      <c r="N196">
        <f>INDEX(Cond_Probability!$A$6:$H$60,MATCH('Model 1_Train'!G196,Cond_Probability!$A$6:$A$60,0),7)</f>
        <v>0.13743218806509946</v>
      </c>
      <c r="O196">
        <f>Cond_Probability!$C$2</f>
        <v>0.61616161616161613</v>
      </c>
      <c r="P196" s="18">
        <f t="shared" si="15"/>
        <v>6.0044779086344296E-5</v>
      </c>
      <c r="Q196" s="18">
        <f t="shared" si="16"/>
        <v>4.2918069852251008</v>
      </c>
      <c r="R196">
        <f>INDEX(Cond_Probability!$A$6:$H$60,MATCH('Model 1_Train'!A196,Cond_Probability!$A$6:$A$60,0),8)</f>
        <v>0.39710144927536234</v>
      </c>
      <c r="S196">
        <f>INDEX(Cond_Probability!$A$6:$H$60,MATCH('Model 1_Train'!B196,Cond_Probability!$A$6:$A$60,0),8)</f>
        <v>0.68023255813953487</v>
      </c>
      <c r="T196">
        <f>INDEX(Cond_Probability!$A$6:$H$60,MATCH('Model 1_Train'!C196,Cond_Probability!$A$6:$A$60,0),8)</f>
        <v>0.19653179190751446</v>
      </c>
      <c r="U196">
        <f>INDEX(Cond_Probability!$A$6:$H$60,MATCH('Model 1_Train'!D196,Cond_Probability!$A$6:$A$60,0),8)</f>
        <v>0.61337209302325579</v>
      </c>
      <c r="V196">
        <f>INDEX(Cond_Probability!$A$6:$H$60,MATCH('Model 1_Train'!E196,Cond_Probability!$A$6:$A$60,0),8)</f>
        <v>0.68023255813953487</v>
      </c>
      <c r="W196">
        <f>INDEX(Cond_Probability!$A$6:$H$60,MATCH('Model 1_Train'!F196,Cond_Probability!$A$6:$A$60,0),8)</f>
        <v>0.57971014492753625</v>
      </c>
      <c r="X196">
        <f>INDEX(Cond_Probability!$A$6:$H$60,MATCH('Model 1_Train'!G196,Cond_Probability!$A$6:$A$60,0),8)</f>
        <v>0.27167630057803466</v>
      </c>
      <c r="Y196">
        <f>Cond_Probability!$C$3</f>
        <v>0.38383838383838381</v>
      </c>
      <c r="Z196" s="18">
        <f t="shared" si="17"/>
        <v>1.3390111265742177E-3</v>
      </c>
      <c r="AA196" s="18">
        <f t="shared" si="18"/>
        <v>95.708193014774906</v>
      </c>
      <c r="AB196" t="str">
        <f t="shared" si="19"/>
        <v>Survive</v>
      </c>
      <c r="AC196" s="2" t="s">
        <v>1</v>
      </c>
    </row>
    <row r="197" spans="1:29" x14ac:dyDescent="0.3">
      <c r="A197" s="1" t="s">
        <v>1234</v>
      </c>
      <c r="B197" s="1" t="s">
        <v>17</v>
      </c>
      <c r="C197" s="1" t="s">
        <v>1239</v>
      </c>
      <c r="D197" s="1" t="s">
        <v>1244</v>
      </c>
      <c r="E197" s="1" t="s">
        <v>1246</v>
      </c>
      <c r="F197" s="1" t="s">
        <v>1248</v>
      </c>
      <c r="G197" t="s">
        <v>1251</v>
      </c>
      <c r="H197">
        <f>INDEX(Cond_Probability!$A$6:$H$60,MATCH('Model 1_Train'!A197,Cond_Probability!$A$6:$A$60,0),7)</f>
        <v>0.14673913043478262</v>
      </c>
      <c r="I197">
        <f>INDEX(Cond_Probability!$A$6:$H$60,MATCH('Model 1_Train'!B197,Cond_Probability!$A$6:$A$60,0),7)</f>
        <v>0.14882032667876588</v>
      </c>
      <c r="J197">
        <f>INDEX(Cond_Probability!$A$6:$H$60,MATCH('Model 1_Train'!C197,Cond_Probability!$A$6:$A$60,0),7)</f>
        <v>8.6799276672694395E-2</v>
      </c>
      <c r="K197">
        <f>INDEX(Cond_Probability!$A$6:$H$60,MATCH('Model 1_Train'!D197,Cond_Probability!$A$6:$A$60,0),7)</f>
        <v>0.72413793103448276</v>
      </c>
      <c r="L197">
        <f>INDEX(Cond_Probability!$A$6:$H$60,MATCH('Model 1_Train'!E197,Cond_Probability!$A$6:$A$60,0),7)</f>
        <v>0.80943738656987296</v>
      </c>
      <c r="M197">
        <f>INDEX(Cond_Probability!$A$6:$H$60,MATCH('Model 1_Train'!F197,Cond_Probability!$A$6:$A$60,0),7)</f>
        <v>0.32246376811594202</v>
      </c>
      <c r="N197">
        <f>INDEX(Cond_Probability!$A$6:$H$60,MATCH('Model 1_Train'!G197,Cond_Probability!$A$6:$A$60,0),7)</f>
        <v>0.13743218806509946</v>
      </c>
      <c r="O197">
        <f>Cond_Probability!$C$2</f>
        <v>0.61616161616161613</v>
      </c>
      <c r="P197" s="18">
        <f t="shared" si="15"/>
        <v>3.0338414696258171E-5</v>
      </c>
      <c r="Q197" s="18">
        <f t="shared" si="16"/>
        <v>5.2155108443235676</v>
      </c>
      <c r="R197">
        <f>INDEX(Cond_Probability!$A$6:$H$60,MATCH('Model 1_Train'!A197,Cond_Probability!$A$6:$A$60,0),8)</f>
        <v>0.39710144927536234</v>
      </c>
      <c r="S197">
        <f>INDEX(Cond_Probability!$A$6:$H$60,MATCH('Model 1_Train'!B197,Cond_Probability!$A$6:$A$60,0),8)</f>
        <v>0.68023255813953487</v>
      </c>
      <c r="T197">
        <f>INDEX(Cond_Probability!$A$6:$H$60,MATCH('Model 1_Train'!C197,Cond_Probability!$A$6:$A$60,0),8)</f>
        <v>8.0924855491329481E-2</v>
      </c>
      <c r="U197">
        <f>INDEX(Cond_Probability!$A$6:$H$60,MATCH('Model 1_Train'!D197,Cond_Probability!$A$6:$A$60,0),8)</f>
        <v>0.61337209302325579</v>
      </c>
      <c r="V197">
        <f>INDEX(Cond_Probability!$A$6:$H$60,MATCH('Model 1_Train'!E197,Cond_Probability!$A$6:$A$60,0),8)</f>
        <v>0.68023255813953487</v>
      </c>
      <c r="W197">
        <f>INDEX(Cond_Probability!$A$6:$H$60,MATCH('Model 1_Train'!F197,Cond_Probability!$A$6:$A$60,0),8)</f>
        <v>0.57971014492753625</v>
      </c>
      <c r="X197">
        <f>INDEX(Cond_Probability!$A$6:$H$60,MATCH('Model 1_Train'!G197,Cond_Probability!$A$6:$A$60,0),8)</f>
        <v>0.27167630057803466</v>
      </c>
      <c r="Y197">
        <f>Cond_Probability!$C$3</f>
        <v>0.38383838383838381</v>
      </c>
      <c r="Z197" s="18">
        <f t="shared" si="17"/>
        <v>5.513575227070308E-4</v>
      </c>
      <c r="AA197" s="18">
        <f t="shared" si="18"/>
        <v>94.784489155676425</v>
      </c>
      <c r="AB197" t="str">
        <f t="shared" si="19"/>
        <v>Survive</v>
      </c>
      <c r="AC197" s="2" t="s">
        <v>1</v>
      </c>
    </row>
    <row r="198" spans="1:29" x14ac:dyDescent="0.3">
      <c r="A198" s="1" t="s">
        <v>1236</v>
      </c>
      <c r="B198" s="1" t="s">
        <v>13</v>
      </c>
      <c r="C198" s="1" t="s">
        <v>1241</v>
      </c>
      <c r="D198" s="1" t="s">
        <v>1244</v>
      </c>
      <c r="E198" s="1" t="s">
        <v>1246</v>
      </c>
      <c r="F198" s="1" t="s">
        <v>1228</v>
      </c>
      <c r="G198" t="s">
        <v>1252</v>
      </c>
      <c r="H198">
        <f>INDEX(Cond_Probability!$A$6:$H$60,MATCH('Model 1_Train'!A198,Cond_Probability!$A$6:$A$60,0),7)</f>
        <v>0.67572463768115942</v>
      </c>
      <c r="I198">
        <f>INDEX(Cond_Probability!$A$6:$H$60,MATCH('Model 1_Train'!B198,Cond_Probability!$A$6:$A$60,0),7)</f>
        <v>0.85117967332123412</v>
      </c>
      <c r="J198">
        <f>INDEX(Cond_Probability!$A$6:$H$60,MATCH('Model 1_Train'!C198,Cond_Probability!$A$6:$A$60,0),7)</f>
        <v>0.22784810126582278</v>
      </c>
      <c r="K198">
        <f>INDEX(Cond_Probability!$A$6:$H$60,MATCH('Model 1_Train'!D198,Cond_Probability!$A$6:$A$60,0),7)</f>
        <v>0.72413793103448276</v>
      </c>
      <c r="L198">
        <f>INDEX(Cond_Probability!$A$6:$H$60,MATCH('Model 1_Train'!E198,Cond_Probability!$A$6:$A$60,0),7)</f>
        <v>0.80943738656987296</v>
      </c>
      <c r="M198">
        <f>INDEX(Cond_Probability!$A$6:$H$60,MATCH('Model 1_Train'!F198,Cond_Probability!$A$6:$A$60,0),7)</f>
        <v>0.4891304347826087</v>
      </c>
      <c r="N198">
        <f>INDEX(Cond_Probability!$A$6:$H$60,MATCH('Model 1_Train'!G198,Cond_Probability!$A$6:$A$60,0),7)</f>
        <v>8.6799276672694395E-2</v>
      </c>
      <c r="O198">
        <f>Cond_Probability!$C$2</f>
        <v>0.61616161616161613</v>
      </c>
      <c r="P198" s="18">
        <f t="shared" si="15"/>
        <v>2.0094462846004251E-3</v>
      </c>
      <c r="Q198" s="18">
        <f t="shared" si="16"/>
        <v>97.658284680473315</v>
      </c>
      <c r="R198">
        <f>INDEX(Cond_Probability!$A$6:$H$60,MATCH('Model 1_Train'!A198,Cond_Probability!$A$6:$A$60,0),8)</f>
        <v>0.34782608695652173</v>
      </c>
      <c r="S198">
        <f>INDEX(Cond_Probability!$A$6:$H$60,MATCH('Model 1_Train'!B198,Cond_Probability!$A$6:$A$60,0),8)</f>
        <v>0.31976744186046513</v>
      </c>
      <c r="T198">
        <f>INDEX(Cond_Probability!$A$6:$H$60,MATCH('Model 1_Train'!C198,Cond_Probability!$A$6:$A$60,0),8)</f>
        <v>0.15317919075144509</v>
      </c>
      <c r="U198">
        <f>INDEX(Cond_Probability!$A$6:$H$60,MATCH('Model 1_Train'!D198,Cond_Probability!$A$6:$A$60,0),8)</f>
        <v>0.61337209302325579</v>
      </c>
      <c r="V198">
        <f>INDEX(Cond_Probability!$A$6:$H$60,MATCH('Model 1_Train'!E198,Cond_Probability!$A$6:$A$60,0),8)</f>
        <v>0.68023255813953487</v>
      </c>
      <c r="W198">
        <f>INDEX(Cond_Probability!$A$6:$H$60,MATCH('Model 1_Train'!F198,Cond_Probability!$A$6:$A$60,0),8)</f>
        <v>0.19710144927536233</v>
      </c>
      <c r="X198">
        <f>INDEX(Cond_Probability!$A$6:$H$60,MATCH('Model 1_Train'!G198,Cond_Probability!$A$6:$A$60,0),8)</f>
        <v>8.9595375722543349E-2</v>
      </c>
      <c r="Y198">
        <f>Cond_Probability!$C$3</f>
        <v>0.38383838383838381</v>
      </c>
      <c r="Z198" s="18">
        <f t="shared" si="17"/>
        <v>4.8183839843294352E-5</v>
      </c>
      <c r="AA198" s="18">
        <f t="shared" si="18"/>
        <v>2.3417153195266849</v>
      </c>
      <c r="AB198" t="str">
        <f t="shared" si="19"/>
        <v>Won't Survive</v>
      </c>
      <c r="AC198" s="2" t="s">
        <v>1230</v>
      </c>
    </row>
    <row r="199" spans="1:29" x14ac:dyDescent="0.3">
      <c r="A199" s="1" t="s">
        <v>1236</v>
      </c>
      <c r="B199" s="1" t="s">
        <v>13</v>
      </c>
      <c r="C199" s="1" t="s">
        <v>1240</v>
      </c>
      <c r="D199" s="1" t="s">
        <v>1244</v>
      </c>
      <c r="E199" s="1" t="s">
        <v>1245</v>
      </c>
      <c r="F199" s="1" t="s">
        <v>1228</v>
      </c>
      <c r="G199" t="s">
        <v>1253</v>
      </c>
      <c r="H199">
        <f>INDEX(Cond_Probability!$A$6:$H$60,MATCH('Model 1_Train'!A199,Cond_Probability!$A$6:$A$60,0),7)</f>
        <v>0.67572463768115942</v>
      </c>
      <c r="I199">
        <f>INDEX(Cond_Probability!$A$6:$H$60,MATCH('Model 1_Train'!B199,Cond_Probability!$A$6:$A$60,0),7)</f>
        <v>0.85117967332123412</v>
      </c>
      <c r="J199">
        <f>INDEX(Cond_Probability!$A$6:$H$60,MATCH('Model 1_Train'!C199,Cond_Probability!$A$6:$A$60,0),7)</f>
        <v>0.17179023508137431</v>
      </c>
      <c r="K199">
        <f>INDEX(Cond_Probability!$A$6:$H$60,MATCH('Model 1_Train'!D199,Cond_Probability!$A$6:$A$60,0),7)</f>
        <v>0.72413793103448276</v>
      </c>
      <c r="L199">
        <f>INDEX(Cond_Probability!$A$6:$H$60,MATCH('Model 1_Train'!E199,Cond_Probability!$A$6:$A$60,0),7)</f>
        <v>0.19056261343012704</v>
      </c>
      <c r="M199">
        <f>INDEX(Cond_Probability!$A$6:$H$60,MATCH('Model 1_Train'!F199,Cond_Probability!$A$6:$A$60,0),7)</f>
        <v>0.4891304347826087</v>
      </c>
      <c r="N199">
        <f>INDEX(Cond_Probability!$A$6:$H$60,MATCH('Model 1_Train'!G199,Cond_Probability!$A$6:$A$60,0),7)</f>
        <v>0.77396021699819173</v>
      </c>
      <c r="O199">
        <f>Cond_Probability!$C$2</f>
        <v>0.61616161616161613</v>
      </c>
      <c r="P199" s="18">
        <f t="shared" si="15"/>
        <v>3.1804343365351454E-3</v>
      </c>
      <c r="Q199" s="18">
        <f t="shared" si="16"/>
        <v>93.962277107350573</v>
      </c>
      <c r="R199">
        <f>INDEX(Cond_Probability!$A$6:$H$60,MATCH('Model 1_Train'!A199,Cond_Probability!$A$6:$A$60,0),8)</f>
        <v>0.34782608695652173</v>
      </c>
      <c r="S199">
        <f>INDEX(Cond_Probability!$A$6:$H$60,MATCH('Model 1_Train'!B199,Cond_Probability!$A$6:$A$60,0),8)</f>
        <v>0.31976744186046513</v>
      </c>
      <c r="T199">
        <f>INDEX(Cond_Probability!$A$6:$H$60,MATCH('Model 1_Train'!C199,Cond_Probability!$A$6:$A$60,0),8)</f>
        <v>0.19653179190751446</v>
      </c>
      <c r="U199">
        <f>INDEX(Cond_Probability!$A$6:$H$60,MATCH('Model 1_Train'!D199,Cond_Probability!$A$6:$A$60,0),8)</f>
        <v>0.61337209302325579</v>
      </c>
      <c r="V199">
        <f>INDEX(Cond_Probability!$A$6:$H$60,MATCH('Model 1_Train'!E199,Cond_Probability!$A$6:$A$60,0),8)</f>
        <v>0.31976744186046513</v>
      </c>
      <c r="W199">
        <f>INDEX(Cond_Probability!$A$6:$H$60,MATCH('Model 1_Train'!F199,Cond_Probability!$A$6:$A$60,0),8)</f>
        <v>0.19710144927536233</v>
      </c>
      <c r="X199">
        <f>INDEX(Cond_Probability!$A$6:$H$60,MATCH('Model 1_Train'!G199,Cond_Probability!$A$6:$A$60,0),8)</f>
        <v>0.63005780346820806</v>
      </c>
      <c r="Y199">
        <f>Cond_Probability!$C$3</f>
        <v>0.38383838383838381</v>
      </c>
      <c r="Z199" s="18">
        <f t="shared" si="17"/>
        <v>2.0436479184436824E-4</v>
      </c>
      <c r="AA199" s="18">
        <f t="shared" si="18"/>
        <v>6.0377228926494269</v>
      </c>
      <c r="AB199" t="str">
        <f t="shared" si="19"/>
        <v>Won't Survive</v>
      </c>
      <c r="AC199" s="2" t="s">
        <v>1230</v>
      </c>
    </row>
    <row r="200" spans="1:29" x14ac:dyDescent="0.3">
      <c r="A200" s="1" t="s">
        <v>1236</v>
      </c>
      <c r="B200" s="1" t="s">
        <v>17</v>
      </c>
      <c r="C200" s="1" t="s">
        <v>1241</v>
      </c>
      <c r="D200" s="1" t="s">
        <v>1244</v>
      </c>
      <c r="E200" s="1" t="s">
        <v>1246</v>
      </c>
      <c r="F200" s="1" t="s">
        <v>1228</v>
      </c>
      <c r="G200" t="s">
        <v>1252</v>
      </c>
      <c r="H200">
        <f>INDEX(Cond_Probability!$A$6:$H$60,MATCH('Model 1_Train'!A200,Cond_Probability!$A$6:$A$60,0),7)</f>
        <v>0.67572463768115942</v>
      </c>
      <c r="I200">
        <f>INDEX(Cond_Probability!$A$6:$H$60,MATCH('Model 1_Train'!B200,Cond_Probability!$A$6:$A$60,0),7)</f>
        <v>0.14882032667876588</v>
      </c>
      <c r="J200">
        <f>INDEX(Cond_Probability!$A$6:$H$60,MATCH('Model 1_Train'!C200,Cond_Probability!$A$6:$A$60,0),7)</f>
        <v>0.22784810126582278</v>
      </c>
      <c r="K200">
        <f>INDEX(Cond_Probability!$A$6:$H$60,MATCH('Model 1_Train'!D200,Cond_Probability!$A$6:$A$60,0),7)</f>
        <v>0.72413793103448276</v>
      </c>
      <c r="L200">
        <f>INDEX(Cond_Probability!$A$6:$H$60,MATCH('Model 1_Train'!E200,Cond_Probability!$A$6:$A$60,0),7)</f>
        <v>0.80943738656987296</v>
      </c>
      <c r="M200">
        <f>INDEX(Cond_Probability!$A$6:$H$60,MATCH('Model 1_Train'!F200,Cond_Probability!$A$6:$A$60,0),7)</f>
        <v>0.4891304347826087</v>
      </c>
      <c r="N200">
        <f>INDEX(Cond_Probability!$A$6:$H$60,MATCH('Model 1_Train'!G200,Cond_Probability!$A$6:$A$60,0),7)</f>
        <v>8.6799276672694395E-2</v>
      </c>
      <c r="O200">
        <f>Cond_Probability!$C$2</f>
        <v>0.61616161616161613</v>
      </c>
      <c r="P200" s="18">
        <f t="shared" si="15"/>
        <v>3.513317597808845E-4</v>
      </c>
      <c r="Q200" s="18">
        <f t="shared" si="16"/>
        <v>77.414509198119433</v>
      </c>
      <c r="R200">
        <f>INDEX(Cond_Probability!$A$6:$H$60,MATCH('Model 1_Train'!A200,Cond_Probability!$A$6:$A$60,0),8)</f>
        <v>0.34782608695652173</v>
      </c>
      <c r="S200">
        <f>INDEX(Cond_Probability!$A$6:$H$60,MATCH('Model 1_Train'!B200,Cond_Probability!$A$6:$A$60,0),8)</f>
        <v>0.68023255813953487</v>
      </c>
      <c r="T200">
        <f>INDEX(Cond_Probability!$A$6:$H$60,MATCH('Model 1_Train'!C200,Cond_Probability!$A$6:$A$60,0),8)</f>
        <v>0.15317919075144509</v>
      </c>
      <c r="U200">
        <f>INDEX(Cond_Probability!$A$6:$H$60,MATCH('Model 1_Train'!D200,Cond_Probability!$A$6:$A$60,0),8)</f>
        <v>0.61337209302325579</v>
      </c>
      <c r="V200">
        <f>INDEX(Cond_Probability!$A$6:$H$60,MATCH('Model 1_Train'!E200,Cond_Probability!$A$6:$A$60,0),8)</f>
        <v>0.68023255813953487</v>
      </c>
      <c r="W200">
        <f>INDEX(Cond_Probability!$A$6:$H$60,MATCH('Model 1_Train'!F200,Cond_Probability!$A$6:$A$60,0),8)</f>
        <v>0.19710144927536233</v>
      </c>
      <c r="X200">
        <f>INDEX(Cond_Probability!$A$6:$H$60,MATCH('Model 1_Train'!G200,Cond_Probability!$A$6:$A$60,0),8)</f>
        <v>8.9595375722543349E-2</v>
      </c>
      <c r="Y200">
        <f>Cond_Probability!$C$3</f>
        <v>0.38383838383838381</v>
      </c>
      <c r="Z200" s="18">
        <f t="shared" si="17"/>
        <v>1.0250016839391704E-4</v>
      </c>
      <c r="AA200" s="18">
        <f t="shared" si="18"/>
        <v>22.585490801880567</v>
      </c>
      <c r="AB200" t="str">
        <f t="shared" si="19"/>
        <v>Won't Survive</v>
      </c>
      <c r="AC200" s="2" t="s">
        <v>1</v>
      </c>
    </row>
    <row r="201" spans="1:29" x14ac:dyDescent="0.3">
      <c r="A201" s="1" t="s">
        <v>1235</v>
      </c>
      <c r="B201" s="1" t="s">
        <v>17</v>
      </c>
      <c r="C201" s="1" t="s">
        <v>1242</v>
      </c>
      <c r="D201" s="1" t="s">
        <v>1244</v>
      </c>
      <c r="E201" s="1" t="s">
        <v>1246</v>
      </c>
      <c r="F201" s="1" t="s">
        <v>1247</v>
      </c>
      <c r="G201" t="s">
        <v>1253</v>
      </c>
      <c r="H201">
        <f>INDEX(Cond_Probability!$A$6:$H$60,MATCH('Model 1_Train'!A201,Cond_Probability!$A$6:$A$60,0),7)</f>
        <v>0.17753623188405798</v>
      </c>
      <c r="I201">
        <f>INDEX(Cond_Probability!$A$6:$H$60,MATCH('Model 1_Train'!B201,Cond_Probability!$A$6:$A$60,0),7)</f>
        <v>0.14882032667876588</v>
      </c>
      <c r="J201">
        <f>INDEX(Cond_Probability!$A$6:$H$60,MATCH('Model 1_Train'!C201,Cond_Probability!$A$6:$A$60,0),7)</f>
        <v>0.51356238698010848</v>
      </c>
      <c r="K201">
        <f>INDEX(Cond_Probability!$A$6:$H$60,MATCH('Model 1_Train'!D201,Cond_Probability!$A$6:$A$60,0),7)</f>
        <v>0.72413793103448276</v>
      </c>
      <c r="L201">
        <f>INDEX(Cond_Probability!$A$6:$H$60,MATCH('Model 1_Train'!E201,Cond_Probability!$A$6:$A$60,0),7)</f>
        <v>0.80943738656987296</v>
      </c>
      <c r="M201">
        <f>INDEX(Cond_Probability!$A$6:$H$60,MATCH('Model 1_Train'!F201,Cond_Probability!$A$6:$A$60,0),7)</f>
        <v>0.18840579710144928</v>
      </c>
      <c r="N201">
        <f>INDEX(Cond_Probability!$A$6:$H$60,MATCH('Model 1_Train'!G201,Cond_Probability!$A$6:$A$60,0),7)</f>
        <v>0.77396021699819173</v>
      </c>
      <c r="O201">
        <f>Cond_Probability!$C$2</f>
        <v>0.61616161616161613</v>
      </c>
      <c r="P201" s="18">
        <f t="shared" si="15"/>
        <v>7.1458608764892102E-4</v>
      </c>
      <c r="Q201" s="18">
        <f t="shared" si="16"/>
        <v>24.310641003075784</v>
      </c>
      <c r="R201">
        <f>INDEX(Cond_Probability!$A$6:$H$60,MATCH('Model 1_Train'!A201,Cond_Probability!$A$6:$A$60,0),8)</f>
        <v>0.25507246376811593</v>
      </c>
      <c r="S201">
        <f>INDEX(Cond_Probability!$A$6:$H$60,MATCH('Model 1_Train'!B201,Cond_Probability!$A$6:$A$60,0),8)</f>
        <v>0.68023255813953487</v>
      </c>
      <c r="T201">
        <f>INDEX(Cond_Probability!$A$6:$H$60,MATCH('Model 1_Train'!C201,Cond_Probability!$A$6:$A$60,0),8)</f>
        <v>0.56936416184971095</v>
      </c>
      <c r="U201">
        <f>INDEX(Cond_Probability!$A$6:$H$60,MATCH('Model 1_Train'!D201,Cond_Probability!$A$6:$A$60,0),8)</f>
        <v>0.61337209302325579</v>
      </c>
      <c r="V201">
        <f>INDEX(Cond_Probability!$A$6:$H$60,MATCH('Model 1_Train'!E201,Cond_Probability!$A$6:$A$60,0),8)</f>
        <v>0.68023255813953487</v>
      </c>
      <c r="W201">
        <f>INDEX(Cond_Probability!$A$6:$H$60,MATCH('Model 1_Train'!F201,Cond_Probability!$A$6:$A$60,0),8)</f>
        <v>0.22318840579710145</v>
      </c>
      <c r="X201">
        <f>INDEX(Cond_Probability!$A$6:$H$60,MATCH('Model 1_Train'!G201,Cond_Probability!$A$6:$A$60,0),8)</f>
        <v>0.63005780346820806</v>
      </c>
      <c r="Y201">
        <f>Cond_Probability!$C$3</f>
        <v>0.38383838383838381</v>
      </c>
      <c r="Z201" s="18">
        <f t="shared" si="17"/>
        <v>2.2248102349676298E-3</v>
      </c>
      <c r="AA201" s="18">
        <f t="shared" si="18"/>
        <v>75.689358996924213</v>
      </c>
      <c r="AB201" t="str">
        <f t="shared" si="19"/>
        <v>Survive</v>
      </c>
      <c r="AC201" s="2" t="s">
        <v>1230</v>
      </c>
    </row>
    <row r="202" spans="1:29" x14ac:dyDescent="0.3">
      <c r="A202" s="1" t="s">
        <v>1236</v>
      </c>
      <c r="B202" s="1" t="s">
        <v>13</v>
      </c>
      <c r="C202" s="1" t="s">
        <v>1242</v>
      </c>
      <c r="D202" s="1" t="s">
        <v>1244</v>
      </c>
      <c r="E202" s="1" t="s">
        <v>1246</v>
      </c>
      <c r="F202" s="1" t="s">
        <v>1228</v>
      </c>
      <c r="G202" t="s">
        <v>1253</v>
      </c>
      <c r="H202">
        <f>INDEX(Cond_Probability!$A$6:$H$60,MATCH('Model 1_Train'!A202,Cond_Probability!$A$6:$A$60,0),7)</f>
        <v>0.67572463768115942</v>
      </c>
      <c r="I202">
        <f>INDEX(Cond_Probability!$A$6:$H$60,MATCH('Model 1_Train'!B202,Cond_Probability!$A$6:$A$60,0),7)</f>
        <v>0.85117967332123412</v>
      </c>
      <c r="J202">
        <f>INDEX(Cond_Probability!$A$6:$H$60,MATCH('Model 1_Train'!C202,Cond_Probability!$A$6:$A$60,0),7)</f>
        <v>0.51356238698010848</v>
      </c>
      <c r="K202">
        <f>INDEX(Cond_Probability!$A$6:$H$60,MATCH('Model 1_Train'!D202,Cond_Probability!$A$6:$A$60,0),7)</f>
        <v>0.72413793103448276</v>
      </c>
      <c r="L202">
        <f>INDEX(Cond_Probability!$A$6:$H$60,MATCH('Model 1_Train'!E202,Cond_Probability!$A$6:$A$60,0),7)</f>
        <v>0.80943738656987296</v>
      </c>
      <c r="M202">
        <f>INDEX(Cond_Probability!$A$6:$H$60,MATCH('Model 1_Train'!F202,Cond_Probability!$A$6:$A$60,0),7)</f>
        <v>0.4891304347826087</v>
      </c>
      <c r="N202">
        <f>INDEX(Cond_Probability!$A$6:$H$60,MATCH('Model 1_Train'!G202,Cond_Probability!$A$6:$A$60,0),7)</f>
        <v>0.77396021699819173</v>
      </c>
      <c r="O202">
        <f>Cond_Probability!$C$2</f>
        <v>0.61616161616161613</v>
      </c>
      <c r="P202" s="18">
        <f t="shared" si="15"/>
        <v>4.038561752409902E-2</v>
      </c>
      <c r="Q202" s="18">
        <f t="shared" si="16"/>
        <v>96.975714257681219</v>
      </c>
      <c r="R202">
        <f>INDEX(Cond_Probability!$A$6:$H$60,MATCH('Model 1_Train'!A202,Cond_Probability!$A$6:$A$60,0),8)</f>
        <v>0.34782608695652173</v>
      </c>
      <c r="S202">
        <f>INDEX(Cond_Probability!$A$6:$H$60,MATCH('Model 1_Train'!B202,Cond_Probability!$A$6:$A$60,0),8)</f>
        <v>0.31976744186046513</v>
      </c>
      <c r="T202">
        <f>INDEX(Cond_Probability!$A$6:$H$60,MATCH('Model 1_Train'!C202,Cond_Probability!$A$6:$A$60,0),8)</f>
        <v>0.56936416184971095</v>
      </c>
      <c r="U202">
        <f>INDEX(Cond_Probability!$A$6:$H$60,MATCH('Model 1_Train'!D202,Cond_Probability!$A$6:$A$60,0),8)</f>
        <v>0.61337209302325579</v>
      </c>
      <c r="V202">
        <f>INDEX(Cond_Probability!$A$6:$H$60,MATCH('Model 1_Train'!E202,Cond_Probability!$A$6:$A$60,0),8)</f>
        <v>0.68023255813953487</v>
      </c>
      <c r="W202">
        <f>INDEX(Cond_Probability!$A$6:$H$60,MATCH('Model 1_Train'!F202,Cond_Probability!$A$6:$A$60,0),8)</f>
        <v>0.19710144927536233</v>
      </c>
      <c r="X202">
        <f>INDEX(Cond_Probability!$A$6:$H$60,MATCH('Model 1_Train'!G202,Cond_Probability!$A$6:$A$60,0),8)</f>
        <v>0.63005780346820806</v>
      </c>
      <c r="Y202">
        <f>Cond_Probability!$C$3</f>
        <v>0.38383838383838381</v>
      </c>
      <c r="Z202" s="18">
        <f t="shared" si="17"/>
        <v>1.2594663334815088E-3</v>
      </c>
      <c r="AA202" s="18">
        <f t="shared" si="18"/>
        <v>3.0242857423187814</v>
      </c>
      <c r="AB202" t="str">
        <f t="shared" si="19"/>
        <v>Won't Survive</v>
      </c>
      <c r="AC202" s="2" t="s">
        <v>1230</v>
      </c>
    </row>
    <row r="203" spans="1:29" x14ac:dyDescent="0.3">
      <c r="A203" s="1" t="s">
        <v>1236</v>
      </c>
      <c r="B203" s="1" t="s">
        <v>13</v>
      </c>
      <c r="C203" s="1" t="s">
        <v>1241</v>
      </c>
      <c r="D203" s="1" t="s">
        <v>1243</v>
      </c>
      <c r="E203" s="1" t="s">
        <v>1245</v>
      </c>
      <c r="F203" s="1" t="s">
        <v>1248</v>
      </c>
      <c r="G203" t="s">
        <v>1253</v>
      </c>
      <c r="H203">
        <f>INDEX(Cond_Probability!$A$6:$H$60,MATCH('Model 1_Train'!A203,Cond_Probability!$A$6:$A$60,0),7)</f>
        <v>0.67572463768115942</v>
      </c>
      <c r="I203">
        <f>INDEX(Cond_Probability!$A$6:$H$60,MATCH('Model 1_Train'!B203,Cond_Probability!$A$6:$A$60,0),7)</f>
        <v>0.85117967332123412</v>
      </c>
      <c r="J203">
        <f>INDEX(Cond_Probability!$A$6:$H$60,MATCH('Model 1_Train'!C203,Cond_Probability!$A$6:$A$60,0),7)</f>
        <v>0.22784810126582278</v>
      </c>
      <c r="K203">
        <f>INDEX(Cond_Probability!$A$6:$H$60,MATCH('Model 1_Train'!D203,Cond_Probability!$A$6:$A$60,0),7)</f>
        <v>0.27586206896551724</v>
      </c>
      <c r="L203">
        <f>INDEX(Cond_Probability!$A$6:$H$60,MATCH('Model 1_Train'!E203,Cond_Probability!$A$6:$A$60,0),7)</f>
        <v>0.19056261343012704</v>
      </c>
      <c r="M203">
        <f>INDEX(Cond_Probability!$A$6:$H$60,MATCH('Model 1_Train'!F203,Cond_Probability!$A$6:$A$60,0),7)</f>
        <v>0.32246376811594202</v>
      </c>
      <c r="N203">
        <f>INDEX(Cond_Probability!$A$6:$H$60,MATCH('Model 1_Train'!G203,Cond_Probability!$A$6:$A$60,0),7)</f>
        <v>0.77396021699819173</v>
      </c>
      <c r="O203">
        <f>Cond_Probability!$C$2</f>
        <v>0.61616161616161613</v>
      </c>
      <c r="P203" s="18">
        <f t="shared" si="15"/>
        <v>1.059400817596736E-3</v>
      </c>
      <c r="Q203" s="18">
        <f t="shared" si="16"/>
        <v>78.201834715667033</v>
      </c>
      <c r="R203">
        <f>INDEX(Cond_Probability!$A$6:$H$60,MATCH('Model 1_Train'!A203,Cond_Probability!$A$6:$A$60,0),8)</f>
        <v>0.34782608695652173</v>
      </c>
      <c r="S203">
        <f>INDEX(Cond_Probability!$A$6:$H$60,MATCH('Model 1_Train'!B203,Cond_Probability!$A$6:$A$60,0),8)</f>
        <v>0.31976744186046513</v>
      </c>
      <c r="T203">
        <f>INDEX(Cond_Probability!$A$6:$H$60,MATCH('Model 1_Train'!C203,Cond_Probability!$A$6:$A$60,0),8)</f>
        <v>0.15317919075144509</v>
      </c>
      <c r="U203">
        <f>INDEX(Cond_Probability!$A$6:$H$60,MATCH('Model 1_Train'!D203,Cond_Probability!$A$6:$A$60,0),8)</f>
        <v>0.38662790697674421</v>
      </c>
      <c r="V203">
        <f>INDEX(Cond_Probability!$A$6:$H$60,MATCH('Model 1_Train'!E203,Cond_Probability!$A$6:$A$60,0),8)</f>
        <v>0.31976744186046513</v>
      </c>
      <c r="W203">
        <f>INDEX(Cond_Probability!$A$6:$H$60,MATCH('Model 1_Train'!F203,Cond_Probability!$A$6:$A$60,0),8)</f>
        <v>0.57971014492753625</v>
      </c>
      <c r="X203">
        <f>INDEX(Cond_Probability!$A$6:$H$60,MATCH('Model 1_Train'!G203,Cond_Probability!$A$6:$A$60,0),8)</f>
        <v>0.63005780346820806</v>
      </c>
      <c r="Y203">
        <f>Cond_Probability!$C$3</f>
        <v>0.38383838383838381</v>
      </c>
      <c r="Z203" s="18">
        <f t="shared" si="17"/>
        <v>2.9529990195619637E-4</v>
      </c>
      <c r="AA203" s="18">
        <f t="shared" si="18"/>
        <v>21.798165284332967</v>
      </c>
      <c r="AB203" t="str">
        <f t="shared" si="19"/>
        <v>Won't Survive</v>
      </c>
      <c r="AC203" s="2" t="s">
        <v>1230</v>
      </c>
    </row>
    <row r="204" spans="1:29" x14ac:dyDescent="0.3">
      <c r="A204" s="1" t="s">
        <v>1236</v>
      </c>
      <c r="B204" s="1" t="s">
        <v>13</v>
      </c>
      <c r="C204" s="1" t="s">
        <v>1242</v>
      </c>
      <c r="D204" s="1" t="s">
        <v>1244</v>
      </c>
      <c r="E204" s="1" t="s">
        <v>1246</v>
      </c>
      <c r="F204" s="1" t="s">
        <v>1228</v>
      </c>
      <c r="G204" t="s">
        <v>1253</v>
      </c>
      <c r="H204">
        <f>INDEX(Cond_Probability!$A$6:$H$60,MATCH('Model 1_Train'!A204,Cond_Probability!$A$6:$A$60,0),7)</f>
        <v>0.67572463768115942</v>
      </c>
      <c r="I204">
        <f>INDEX(Cond_Probability!$A$6:$H$60,MATCH('Model 1_Train'!B204,Cond_Probability!$A$6:$A$60,0),7)</f>
        <v>0.85117967332123412</v>
      </c>
      <c r="J204">
        <f>INDEX(Cond_Probability!$A$6:$H$60,MATCH('Model 1_Train'!C204,Cond_Probability!$A$6:$A$60,0),7)</f>
        <v>0.51356238698010848</v>
      </c>
      <c r="K204">
        <f>INDEX(Cond_Probability!$A$6:$H$60,MATCH('Model 1_Train'!D204,Cond_Probability!$A$6:$A$60,0),7)</f>
        <v>0.72413793103448276</v>
      </c>
      <c r="L204">
        <f>INDEX(Cond_Probability!$A$6:$H$60,MATCH('Model 1_Train'!E204,Cond_Probability!$A$6:$A$60,0),7)</f>
        <v>0.80943738656987296</v>
      </c>
      <c r="M204">
        <f>INDEX(Cond_Probability!$A$6:$H$60,MATCH('Model 1_Train'!F204,Cond_Probability!$A$6:$A$60,0),7)</f>
        <v>0.4891304347826087</v>
      </c>
      <c r="N204">
        <f>INDEX(Cond_Probability!$A$6:$H$60,MATCH('Model 1_Train'!G204,Cond_Probability!$A$6:$A$60,0),7)</f>
        <v>0.77396021699819173</v>
      </c>
      <c r="O204">
        <f>Cond_Probability!$C$2</f>
        <v>0.61616161616161613</v>
      </c>
      <c r="P204" s="18">
        <f t="shared" si="15"/>
        <v>4.038561752409902E-2</v>
      </c>
      <c r="Q204" s="18">
        <f t="shared" si="16"/>
        <v>96.975714257681219</v>
      </c>
      <c r="R204">
        <f>INDEX(Cond_Probability!$A$6:$H$60,MATCH('Model 1_Train'!A204,Cond_Probability!$A$6:$A$60,0),8)</f>
        <v>0.34782608695652173</v>
      </c>
      <c r="S204">
        <f>INDEX(Cond_Probability!$A$6:$H$60,MATCH('Model 1_Train'!B204,Cond_Probability!$A$6:$A$60,0),8)</f>
        <v>0.31976744186046513</v>
      </c>
      <c r="T204">
        <f>INDEX(Cond_Probability!$A$6:$H$60,MATCH('Model 1_Train'!C204,Cond_Probability!$A$6:$A$60,0),8)</f>
        <v>0.56936416184971095</v>
      </c>
      <c r="U204">
        <f>INDEX(Cond_Probability!$A$6:$H$60,MATCH('Model 1_Train'!D204,Cond_Probability!$A$6:$A$60,0),8)</f>
        <v>0.61337209302325579</v>
      </c>
      <c r="V204">
        <f>INDEX(Cond_Probability!$A$6:$H$60,MATCH('Model 1_Train'!E204,Cond_Probability!$A$6:$A$60,0),8)</f>
        <v>0.68023255813953487</v>
      </c>
      <c r="W204">
        <f>INDEX(Cond_Probability!$A$6:$H$60,MATCH('Model 1_Train'!F204,Cond_Probability!$A$6:$A$60,0),8)</f>
        <v>0.19710144927536233</v>
      </c>
      <c r="X204">
        <f>INDEX(Cond_Probability!$A$6:$H$60,MATCH('Model 1_Train'!G204,Cond_Probability!$A$6:$A$60,0),8)</f>
        <v>0.63005780346820806</v>
      </c>
      <c r="Y204">
        <f>Cond_Probability!$C$3</f>
        <v>0.38383838383838381</v>
      </c>
      <c r="Z204" s="18">
        <f t="shared" si="17"/>
        <v>1.2594663334815088E-3</v>
      </c>
      <c r="AA204" s="18">
        <f t="shared" si="18"/>
        <v>3.0242857423187814</v>
      </c>
      <c r="AB204" t="str">
        <f t="shared" si="19"/>
        <v>Won't Survive</v>
      </c>
      <c r="AC204" s="2" t="s">
        <v>1230</v>
      </c>
    </row>
    <row r="205" spans="1:29" x14ac:dyDescent="0.3">
      <c r="A205" s="1" t="s">
        <v>1236</v>
      </c>
      <c r="B205" s="1" t="s">
        <v>13</v>
      </c>
      <c r="C205" s="1" t="s">
        <v>1240</v>
      </c>
      <c r="D205" s="1" t="s">
        <v>1244</v>
      </c>
      <c r="E205" s="1" t="s">
        <v>1246</v>
      </c>
      <c r="F205" s="1" t="s">
        <v>1228</v>
      </c>
      <c r="G205" t="s">
        <v>1251</v>
      </c>
      <c r="H205">
        <f>INDEX(Cond_Probability!$A$6:$H$60,MATCH('Model 1_Train'!A205,Cond_Probability!$A$6:$A$60,0),7)</f>
        <v>0.67572463768115942</v>
      </c>
      <c r="I205">
        <f>INDEX(Cond_Probability!$A$6:$H$60,MATCH('Model 1_Train'!B205,Cond_Probability!$A$6:$A$60,0),7)</f>
        <v>0.85117967332123412</v>
      </c>
      <c r="J205">
        <f>INDEX(Cond_Probability!$A$6:$H$60,MATCH('Model 1_Train'!C205,Cond_Probability!$A$6:$A$60,0),7)</f>
        <v>0.17179023508137431</v>
      </c>
      <c r="K205">
        <f>INDEX(Cond_Probability!$A$6:$H$60,MATCH('Model 1_Train'!D205,Cond_Probability!$A$6:$A$60,0),7)</f>
        <v>0.72413793103448276</v>
      </c>
      <c r="L205">
        <f>INDEX(Cond_Probability!$A$6:$H$60,MATCH('Model 1_Train'!E205,Cond_Probability!$A$6:$A$60,0),7)</f>
        <v>0.80943738656987296</v>
      </c>
      <c r="M205">
        <f>INDEX(Cond_Probability!$A$6:$H$60,MATCH('Model 1_Train'!F205,Cond_Probability!$A$6:$A$60,0),7)</f>
        <v>0.4891304347826087</v>
      </c>
      <c r="N205">
        <f>INDEX(Cond_Probability!$A$6:$H$60,MATCH('Model 1_Train'!G205,Cond_Probability!$A$6:$A$60,0),7)</f>
        <v>0.13743218806509946</v>
      </c>
      <c r="O205">
        <f>Cond_Probability!$C$2</f>
        <v>0.61616161616161613</v>
      </c>
      <c r="P205" s="18">
        <f t="shared" si="15"/>
        <v>2.3988429521850309E-3</v>
      </c>
      <c r="Q205" s="18">
        <f t="shared" si="16"/>
        <v>92.751939762578999</v>
      </c>
      <c r="R205">
        <f>INDEX(Cond_Probability!$A$6:$H$60,MATCH('Model 1_Train'!A205,Cond_Probability!$A$6:$A$60,0),8)</f>
        <v>0.34782608695652173</v>
      </c>
      <c r="S205">
        <f>INDEX(Cond_Probability!$A$6:$H$60,MATCH('Model 1_Train'!B205,Cond_Probability!$A$6:$A$60,0),8)</f>
        <v>0.31976744186046513</v>
      </c>
      <c r="T205">
        <f>INDEX(Cond_Probability!$A$6:$H$60,MATCH('Model 1_Train'!C205,Cond_Probability!$A$6:$A$60,0),8)</f>
        <v>0.19653179190751446</v>
      </c>
      <c r="U205">
        <f>INDEX(Cond_Probability!$A$6:$H$60,MATCH('Model 1_Train'!D205,Cond_Probability!$A$6:$A$60,0),8)</f>
        <v>0.61337209302325579</v>
      </c>
      <c r="V205">
        <f>INDEX(Cond_Probability!$A$6:$H$60,MATCH('Model 1_Train'!E205,Cond_Probability!$A$6:$A$60,0),8)</f>
        <v>0.68023255813953487</v>
      </c>
      <c r="W205">
        <f>INDEX(Cond_Probability!$A$6:$H$60,MATCH('Model 1_Train'!F205,Cond_Probability!$A$6:$A$60,0),8)</f>
        <v>0.19710144927536233</v>
      </c>
      <c r="X205">
        <f>INDEX(Cond_Probability!$A$6:$H$60,MATCH('Model 1_Train'!G205,Cond_Probability!$A$6:$A$60,0),8)</f>
        <v>0.27167630057803466</v>
      </c>
      <c r="Y205">
        <f>Cond_Probability!$C$3</f>
        <v>0.38383838383838381</v>
      </c>
      <c r="Z205" s="18">
        <f t="shared" si="17"/>
        <v>1.8745654551329121E-4</v>
      </c>
      <c r="AA205" s="18">
        <f t="shared" si="18"/>
        <v>7.2480602374210008</v>
      </c>
      <c r="AB205" t="str">
        <f t="shared" si="19"/>
        <v>Won't Survive</v>
      </c>
      <c r="AC205" s="2" t="s">
        <v>1230</v>
      </c>
    </row>
    <row r="206" spans="1:29" x14ac:dyDescent="0.3">
      <c r="A206" s="1" t="s">
        <v>1236</v>
      </c>
      <c r="B206" s="1" t="s">
        <v>13</v>
      </c>
      <c r="C206" s="1" t="s">
        <v>1242</v>
      </c>
      <c r="D206" s="1" t="s">
        <v>1244</v>
      </c>
      <c r="E206" s="1" t="s">
        <v>1246</v>
      </c>
      <c r="F206" s="1" t="s">
        <v>1228</v>
      </c>
      <c r="G206" t="s">
        <v>1253</v>
      </c>
      <c r="H206">
        <f>INDEX(Cond_Probability!$A$6:$H$60,MATCH('Model 1_Train'!A206,Cond_Probability!$A$6:$A$60,0),7)</f>
        <v>0.67572463768115942</v>
      </c>
      <c r="I206">
        <f>INDEX(Cond_Probability!$A$6:$H$60,MATCH('Model 1_Train'!B206,Cond_Probability!$A$6:$A$60,0),7)</f>
        <v>0.85117967332123412</v>
      </c>
      <c r="J206">
        <f>INDEX(Cond_Probability!$A$6:$H$60,MATCH('Model 1_Train'!C206,Cond_Probability!$A$6:$A$60,0),7)</f>
        <v>0.51356238698010848</v>
      </c>
      <c r="K206">
        <f>INDEX(Cond_Probability!$A$6:$H$60,MATCH('Model 1_Train'!D206,Cond_Probability!$A$6:$A$60,0),7)</f>
        <v>0.72413793103448276</v>
      </c>
      <c r="L206">
        <f>INDEX(Cond_Probability!$A$6:$H$60,MATCH('Model 1_Train'!E206,Cond_Probability!$A$6:$A$60,0),7)</f>
        <v>0.80943738656987296</v>
      </c>
      <c r="M206">
        <f>INDEX(Cond_Probability!$A$6:$H$60,MATCH('Model 1_Train'!F206,Cond_Probability!$A$6:$A$60,0),7)</f>
        <v>0.4891304347826087</v>
      </c>
      <c r="N206">
        <f>INDEX(Cond_Probability!$A$6:$H$60,MATCH('Model 1_Train'!G206,Cond_Probability!$A$6:$A$60,0),7)</f>
        <v>0.77396021699819173</v>
      </c>
      <c r="O206">
        <f>Cond_Probability!$C$2</f>
        <v>0.61616161616161613</v>
      </c>
      <c r="P206" s="18">
        <f t="shared" si="15"/>
        <v>4.038561752409902E-2</v>
      </c>
      <c r="Q206" s="18">
        <f t="shared" si="16"/>
        <v>96.975714257681219</v>
      </c>
      <c r="R206">
        <f>INDEX(Cond_Probability!$A$6:$H$60,MATCH('Model 1_Train'!A206,Cond_Probability!$A$6:$A$60,0),8)</f>
        <v>0.34782608695652173</v>
      </c>
      <c r="S206">
        <f>INDEX(Cond_Probability!$A$6:$H$60,MATCH('Model 1_Train'!B206,Cond_Probability!$A$6:$A$60,0),8)</f>
        <v>0.31976744186046513</v>
      </c>
      <c r="T206">
        <f>INDEX(Cond_Probability!$A$6:$H$60,MATCH('Model 1_Train'!C206,Cond_Probability!$A$6:$A$60,0),8)</f>
        <v>0.56936416184971095</v>
      </c>
      <c r="U206">
        <f>INDEX(Cond_Probability!$A$6:$H$60,MATCH('Model 1_Train'!D206,Cond_Probability!$A$6:$A$60,0),8)</f>
        <v>0.61337209302325579</v>
      </c>
      <c r="V206">
        <f>INDEX(Cond_Probability!$A$6:$H$60,MATCH('Model 1_Train'!E206,Cond_Probability!$A$6:$A$60,0),8)</f>
        <v>0.68023255813953487</v>
      </c>
      <c r="W206">
        <f>INDEX(Cond_Probability!$A$6:$H$60,MATCH('Model 1_Train'!F206,Cond_Probability!$A$6:$A$60,0),8)</f>
        <v>0.19710144927536233</v>
      </c>
      <c r="X206">
        <f>INDEX(Cond_Probability!$A$6:$H$60,MATCH('Model 1_Train'!G206,Cond_Probability!$A$6:$A$60,0),8)</f>
        <v>0.63005780346820806</v>
      </c>
      <c r="Y206">
        <f>Cond_Probability!$C$3</f>
        <v>0.38383838383838381</v>
      </c>
      <c r="Z206" s="18">
        <f t="shared" si="17"/>
        <v>1.2594663334815088E-3</v>
      </c>
      <c r="AA206" s="18">
        <f t="shared" si="18"/>
        <v>3.0242857423187814</v>
      </c>
      <c r="AB206" t="str">
        <f t="shared" si="19"/>
        <v>Won't Survive</v>
      </c>
      <c r="AC206" s="2" t="s">
        <v>1</v>
      </c>
    </row>
    <row r="207" spans="1:29" x14ac:dyDescent="0.3">
      <c r="A207" s="1" t="s">
        <v>1236</v>
      </c>
      <c r="B207" s="1" t="s">
        <v>17</v>
      </c>
      <c r="C207" s="1" t="s">
        <v>1242</v>
      </c>
      <c r="D207" s="1" t="s">
        <v>1244</v>
      </c>
      <c r="E207" s="1" t="s">
        <v>1245</v>
      </c>
      <c r="F207" s="1" t="s">
        <v>1247</v>
      </c>
      <c r="G207" t="s">
        <v>1253</v>
      </c>
      <c r="H207">
        <f>INDEX(Cond_Probability!$A$6:$H$60,MATCH('Model 1_Train'!A207,Cond_Probability!$A$6:$A$60,0),7)</f>
        <v>0.67572463768115942</v>
      </c>
      <c r="I207">
        <f>INDEX(Cond_Probability!$A$6:$H$60,MATCH('Model 1_Train'!B207,Cond_Probability!$A$6:$A$60,0),7)</f>
        <v>0.14882032667876588</v>
      </c>
      <c r="J207">
        <f>INDEX(Cond_Probability!$A$6:$H$60,MATCH('Model 1_Train'!C207,Cond_Probability!$A$6:$A$60,0),7)</f>
        <v>0.51356238698010848</v>
      </c>
      <c r="K207">
        <f>INDEX(Cond_Probability!$A$6:$H$60,MATCH('Model 1_Train'!D207,Cond_Probability!$A$6:$A$60,0),7)</f>
        <v>0.72413793103448276</v>
      </c>
      <c r="L207">
        <f>INDEX(Cond_Probability!$A$6:$H$60,MATCH('Model 1_Train'!E207,Cond_Probability!$A$6:$A$60,0),7)</f>
        <v>0.19056261343012704</v>
      </c>
      <c r="M207">
        <f>INDEX(Cond_Probability!$A$6:$H$60,MATCH('Model 1_Train'!F207,Cond_Probability!$A$6:$A$60,0),7)</f>
        <v>0.18840579710144928</v>
      </c>
      <c r="N207">
        <f>INDEX(Cond_Probability!$A$6:$H$60,MATCH('Model 1_Train'!G207,Cond_Probability!$A$6:$A$60,0),7)</f>
        <v>0.77396021699819173</v>
      </c>
      <c r="O207">
        <f>Cond_Probability!$C$2</f>
        <v>0.61616161616161613</v>
      </c>
      <c r="P207" s="18">
        <f t="shared" si="15"/>
        <v>6.4031216534204234E-4</v>
      </c>
      <c r="Q207" s="18">
        <f t="shared" si="16"/>
        <v>30.985756786836145</v>
      </c>
      <c r="R207">
        <f>INDEX(Cond_Probability!$A$6:$H$60,MATCH('Model 1_Train'!A207,Cond_Probability!$A$6:$A$60,0),8)</f>
        <v>0.34782608695652173</v>
      </c>
      <c r="S207">
        <f>INDEX(Cond_Probability!$A$6:$H$60,MATCH('Model 1_Train'!B207,Cond_Probability!$A$6:$A$60,0),8)</f>
        <v>0.68023255813953487</v>
      </c>
      <c r="T207">
        <f>INDEX(Cond_Probability!$A$6:$H$60,MATCH('Model 1_Train'!C207,Cond_Probability!$A$6:$A$60,0),8)</f>
        <v>0.56936416184971095</v>
      </c>
      <c r="U207">
        <f>INDEX(Cond_Probability!$A$6:$H$60,MATCH('Model 1_Train'!D207,Cond_Probability!$A$6:$A$60,0),8)</f>
        <v>0.61337209302325579</v>
      </c>
      <c r="V207">
        <f>INDEX(Cond_Probability!$A$6:$H$60,MATCH('Model 1_Train'!E207,Cond_Probability!$A$6:$A$60,0),8)</f>
        <v>0.31976744186046513</v>
      </c>
      <c r="W207">
        <f>INDEX(Cond_Probability!$A$6:$H$60,MATCH('Model 1_Train'!F207,Cond_Probability!$A$6:$A$60,0),8)</f>
        <v>0.22318840579710145</v>
      </c>
      <c r="X207">
        <f>INDEX(Cond_Probability!$A$6:$H$60,MATCH('Model 1_Train'!G207,Cond_Probability!$A$6:$A$60,0),8)</f>
        <v>0.63005780346820806</v>
      </c>
      <c r="Y207">
        <f>Cond_Probability!$C$3</f>
        <v>0.38383838383838381</v>
      </c>
      <c r="Z207" s="18">
        <f t="shared" si="17"/>
        <v>1.4261604070305318E-3</v>
      </c>
      <c r="AA207" s="18">
        <f t="shared" si="18"/>
        <v>69.014243213163851</v>
      </c>
      <c r="AB207" t="str">
        <f t="shared" si="19"/>
        <v>Survive</v>
      </c>
      <c r="AC207" s="2" t="s">
        <v>1230</v>
      </c>
    </row>
    <row r="208" spans="1:29" x14ac:dyDescent="0.3">
      <c r="A208" s="1" t="s">
        <v>1236</v>
      </c>
      <c r="B208" s="1" t="s">
        <v>13</v>
      </c>
      <c r="C208" s="1" t="s">
        <v>1242</v>
      </c>
      <c r="D208" s="1" t="s">
        <v>1243</v>
      </c>
      <c r="E208" s="1" t="s">
        <v>1246</v>
      </c>
      <c r="F208" s="1" t="s">
        <v>1247</v>
      </c>
      <c r="G208" t="s">
        <v>1253</v>
      </c>
      <c r="H208">
        <f>INDEX(Cond_Probability!$A$6:$H$60,MATCH('Model 1_Train'!A208,Cond_Probability!$A$6:$A$60,0),7)</f>
        <v>0.67572463768115942</v>
      </c>
      <c r="I208">
        <f>INDEX(Cond_Probability!$A$6:$H$60,MATCH('Model 1_Train'!B208,Cond_Probability!$A$6:$A$60,0),7)</f>
        <v>0.85117967332123412</v>
      </c>
      <c r="J208">
        <f>INDEX(Cond_Probability!$A$6:$H$60,MATCH('Model 1_Train'!C208,Cond_Probability!$A$6:$A$60,0),7)</f>
        <v>0.51356238698010848</v>
      </c>
      <c r="K208">
        <f>INDEX(Cond_Probability!$A$6:$H$60,MATCH('Model 1_Train'!D208,Cond_Probability!$A$6:$A$60,0),7)</f>
        <v>0.27586206896551724</v>
      </c>
      <c r="L208">
        <f>INDEX(Cond_Probability!$A$6:$H$60,MATCH('Model 1_Train'!E208,Cond_Probability!$A$6:$A$60,0),7)</f>
        <v>0.80943738656987296</v>
      </c>
      <c r="M208">
        <f>INDEX(Cond_Probability!$A$6:$H$60,MATCH('Model 1_Train'!F208,Cond_Probability!$A$6:$A$60,0),7)</f>
        <v>0.18840579710144928</v>
      </c>
      <c r="N208">
        <f>INDEX(Cond_Probability!$A$6:$H$60,MATCH('Model 1_Train'!G208,Cond_Probability!$A$6:$A$60,0),7)</f>
        <v>0.77396021699819173</v>
      </c>
      <c r="O208">
        <f>Cond_Probability!$C$2</f>
        <v>0.61616161616161613</v>
      </c>
      <c r="P208" s="18">
        <f t="shared" si="15"/>
        <v>5.9260729770811964E-3</v>
      </c>
      <c r="Q208" s="18">
        <f t="shared" si="16"/>
        <v>86.828562463145801</v>
      </c>
      <c r="R208">
        <f>INDEX(Cond_Probability!$A$6:$H$60,MATCH('Model 1_Train'!A208,Cond_Probability!$A$6:$A$60,0),8)</f>
        <v>0.34782608695652173</v>
      </c>
      <c r="S208">
        <f>INDEX(Cond_Probability!$A$6:$H$60,MATCH('Model 1_Train'!B208,Cond_Probability!$A$6:$A$60,0),8)</f>
        <v>0.31976744186046513</v>
      </c>
      <c r="T208">
        <f>INDEX(Cond_Probability!$A$6:$H$60,MATCH('Model 1_Train'!C208,Cond_Probability!$A$6:$A$60,0),8)</f>
        <v>0.56936416184971095</v>
      </c>
      <c r="U208">
        <f>INDEX(Cond_Probability!$A$6:$H$60,MATCH('Model 1_Train'!D208,Cond_Probability!$A$6:$A$60,0),8)</f>
        <v>0.38662790697674421</v>
      </c>
      <c r="V208">
        <f>INDEX(Cond_Probability!$A$6:$H$60,MATCH('Model 1_Train'!E208,Cond_Probability!$A$6:$A$60,0),8)</f>
        <v>0.68023255813953487</v>
      </c>
      <c r="W208">
        <f>INDEX(Cond_Probability!$A$6:$H$60,MATCH('Model 1_Train'!F208,Cond_Probability!$A$6:$A$60,0),8)</f>
        <v>0.22318840579710145</v>
      </c>
      <c r="X208">
        <f>INDEX(Cond_Probability!$A$6:$H$60,MATCH('Model 1_Train'!G208,Cond_Probability!$A$6:$A$60,0),8)</f>
        <v>0.63005780346820806</v>
      </c>
      <c r="Y208">
        <f>Cond_Probability!$C$3</f>
        <v>0.38383838383838381</v>
      </c>
      <c r="Z208" s="18">
        <f t="shared" si="17"/>
        <v>8.9895419021355821E-4</v>
      </c>
      <c r="AA208" s="18">
        <f t="shared" si="18"/>
        <v>13.171437536854199</v>
      </c>
      <c r="AB208" t="str">
        <f t="shared" si="19"/>
        <v>Won't Survive</v>
      </c>
      <c r="AC208" s="2" t="s">
        <v>1230</v>
      </c>
    </row>
    <row r="209" spans="1:29" x14ac:dyDescent="0.3">
      <c r="A209" s="1" t="s">
        <v>1236</v>
      </c>
      <c r="B209" s="1" t="s">
        <v>13</v>
      </c>
      <c r="C209" s="1" t="s">
        <v>1242</v>
      </c>
      <c r="D209" s="1" t="s">
        <v>1244</v>
      </c>
      <c r="E209" s="1" t="s">
        <v>1246</v>
      </c>
      <c r="F209" s="1" t="s">
        <v>1247</v>
      </c>
      <c r="G209" t="s">
        <v>1251</v>
      </c>
      <c r="H209">
        <f>INDEX(Cond_Probability!$A$6:$H$60,MATCH('Model 1_Train'!A209,Cond_Probability!$A$6:$A$60,0),7)</f>
        <v>0.67572463768115942</v>
      </c>
      <c r="I209">
        <f>INDEX(Cond_Probability!$A$6:$H$60,MATCH('Model 1_Train'!B209,Cond_Probability!$A$6:$A$60,0),7)</f>
        <v>0.85117967332123412</v>
      </c>
      <c r="J209">
        <f>INDEX(Cond_Probability!$A$6:$H$60,MATCH('Model 1_Train'!C209,Cond_Probability!$A$6:$A$60,0),7)</f>
        <v>0.51356238698010848</v>
      </c>
      <c r="K209">
        <f>INDEX(Cond_Probability!$A$6:$H$60,MATCH('Model 1_Train'!D209,Cond_Probability!$A$6:$A$60,0),7)</f>
        <v>0.72413793103448276</v>
      </c>
      <c r="L209">
        <f>INDEX(Cond_Probability!$A$6:$H$60,MATCH('Model 1_Train'!E209,Cond_Probability!$A$6:$A$60,0),7)</f>
        <v>0.80943738656987296</v>
      </c>
      <c r="M209">
        <f>INDEX(Cond_Probability!$A$6:$H$60,MATCH('Model 1_Train'!F209,Cond_Probability!$A$6:$A$60,0),7)</f>
        <v>0.18840579710144928</v>
      </c>
      <c r="N209">
        <f>INDEX(Cond_Probability!$A$6:$H$60,MATCH('Model 1_Train'!G209,Cond_Probability!$A$6:$A$60,0),7)</f>
        <v>0.13743218806509946</v>
      </c>
      <c r="O209">
        <f>Cond_Probability!$C$2</f>
        <v>0.61616161616161613</v>
      </c>
      <c r="P209" s="18">
        <f t="shared" si="15"/>
        <v>2.7622699974946233E-3</v>
      </c>
      <c r="Q209" s="18">
        <f t="shared" si="16"/>
        <v>81.791238980778971</v>
      </c>
      <c r="R209">
        <f>INDEX(Cond_Probability!$A$6:$H$60,MATCH('Model 1_Train'!A209,Cond_Probability!$A$6:$A$60,0),8)</f>
        <v>0.34782608695652173</v>
      </c>
      <c r="S209">
        <f>INDEX(Cond_Probability!$A$6:$H$60,MATCH('Model 1_Train'!B209,Cond_Probability!$A$6:$A$60,0),8)</f>
        <v>0.31976744186046513</v>
      </c>
      <c r="T209">
        <f>INDEX(Cond_Probability!$A$6:$H$60,MATCH('Model 1_Train'!C209,Cond_Probability!$A$6:$A$60,0),8)</f>
        <v>0.56936416184971095</v>
      </c>
      <c r="U209">
        <f>INDEX(Cond_Probability!$A$6:$H$60,MATCH('Model 1_Train'!D209,Cond_Probability!$A$6:$A$60,0),8)</f>
        <v>0.61337209302325579</v>
      </c>
      <c r="V209">
        <f>INDEX(Cond_Probability!$A$6:$H$60,MATCH('Model 1_Train'!E209,Cond_Probability!$A$6:$A$60,0),8)</f>
        <v>0.68023255813953487</v>
      </c>
      <c r="W209">
        <f>INDEX(Cond_Probability!$A$6:$H$60,MATCH('Model 1_Train'!F209,Cond_Probability!$A$6:$A$60,0),8)</f>
        <v>0.22318840579710145</v>
      </c>
      <c r="X209">
        <f>INDEX(Cond_Probability!$A$6:$H$60,MATCH('Model 1_Train'!G209,Cond_Probability!$A$6:$A$60,0),8)</f>
        <v>0.27167630057803466</v>
      </c>
      <c r="Y209">
        <f>Cond_Probability!$C$3</f>
        <v>0.38383838383838381</v>
      </c>
      <c r="Z209" s="18">
        <f t="shared" si="17"/>
        <v>6.1494990027922015E-4</v>
      </c>
      <c r="AA209" s="18">
        <f t="shared" si="18"/>
        <v>18.208761019221029</v>
      </c>
      <c r="AB209" t="str">
        <f t="shared" si="19"/>
        <v>Won't Survive</v>
      </c>
      <c r="AC209" s="2" t="s">
        <v>1</v>
      </c>
    </row>
    <row r="210" spans="1:29" x14ac:dyDescent="0.3">
      <c r="A210" s="1" t="s">
        <v>1236</v>
      </c>
      <c r="B210" s="1" t="s">
        <v>17</v>
      </c>
      <c r="C210" s="1" t="s">
        <v>1242</v>
      </c>
      <c r="D210" s="1" t="s">
        <v>1244</v>
      </c>
      <c r="E210" s="1" t="s">
        <v>1246</v>
      </c>
      <c r="F210" s="1" t="s">
        <v>1228</v>
      </c>
      <c r="G210" t="s">
        <v>1252</v>
      </c>
      <c r="H210">
        <f>INDEX(Cond_Probability!$A$6:$H$60,MATCH('Model 1_Train'!A210,Cond_Probability!$A$6:$A$60,0),7)</f>
        <v>0.67572463768115942</v>
      </c>
      <c r="I210">
        <f>INDEX(Cond_Probability!$A$6:$H$60,MATCH('Model 1_Train'!B210,Cond_Probability!$A$6:$A$60,0),7)</f>
        <v>0.14882032667876588</v>
      </c>
      <c r="J210">
        <f>INDEX(Cond_Probability!$A$6:$H$60,MATCH('Model 1_Train'!C210,Cond_Probability!$A$6:$A$60,0),7)</f>
        <v>0.51356238698010848</v>
      </c>
      <c r="K210">
        <f>INDEX(Cond_Probability!$A$6:$H$60,MATCH('Model 1_Train'!D210,Cond_Probability!$A$6:$A$60,0),7)</f>
        <v>0.72413793103448276</v>
      </c>
      <c r="L210">
        <f>INDEX(Cond_Probability!$A$6:$H$60,MATCH('Model 1_Train'!E210,Cond_Probability!$A$6:$A$60,0),7)</f>
        <v>0.80943738656987296</v>
      </c>
      <c r="M210">
        <f>INDEX(Cond_Probability!$A$6:$H$60,MATCH('Model 1_Train'!F210,Cond_Probability!$A$6:$A$60,0),7)</f>
        <v>0.4891304347826087</v>
      </c>
      <c r="N210">
        <f>INDEX(Cond_Probability!$A$6:$H$60,MATCH('Model 1_Train'!G210,Cond_Probability!$A$6:$A$60,0),7)</f>
        <v>8.6799276672694395E-2</v>
      </c>
      <c r="O210">
        <f>Cond_Probability!$C$2</f>
        <v>0.61616161616161613</v>
      </c>
      <c r="P210" s="18">
        <f t="shared" si="15"/>
        <v>7.9189063315691422E-4</v>
      </c>
      <c r="Q210" s="18">
        <f t="shared" si="16"/>
        <v>67.516659922795156</v>
      </c>
      <c r="R210">
        <f>INDEX(Cond_Probability!$A$6:$H$60,MATCH('Model 1_Train'!A210,Cond_Probability!$A$6:$A$60,0),8)</f>
        <v>0.34782608695652173</v>
      </c>
      <c r="S210">
        <f>INDEX(Cond_Probability!$A$6:$H$60,MATCH('Model 1_Train'!B210,Cond_Probability!$A$6:$A$60,0),8)</f>
        <v>0.68023255813953487</v>
      </c>
      <c r="T210">
        <f>INDEX(Cond_Probability!$A$6:$H$60,MATCH('Model 1_Train'!C210,Cond_Probability!$A$6:$A$60,0),8)</f>
        <v>0.56936416184971095</v>
      </c>
      <c r="U210">
        <f>INDEX(Cond_Probability!$A$6:$H$60,MATCH('Model 1_Train'!D210,Cond_Probability!$A$6:$A$60,0),8)</f>
        <v>0.61337209302325579</v>
      </c>
      <c r="V210">
        <f>INDEX(Cond_Probability!$A$6:$H$60,MATCH('Model 1_Train'!E210,Cond_Probability!$A$6:$A$60,0),8)</f>
        <v>0.68023255813953487</v>
      </c>
      <c r="W210">
        <f>INDEX(Cond_Probability!$A$6:$H$60,MATCH('Model 1_Train'!F210,Cond_Probability!$A$6:$A$60,0),8)</f>
        <v>0.19710144927536233</v>
      </c>
      <c r="X210">
        <f>INDEX(Cond_Probability!$A$6:$H$60,MATCH('Model 1_Train'!G210,Cond_Probability!$A$6:$A$60,0),8)</f>
        <v>8.9595375722543349E-2</v>
      </c>
      <c r="Y210">
        <f>Cond_Probability!$C$3</f>
        <v>0.38383838383838381</v>
      </c>
      <c r="Z210" s="18">
        <f t="shared" si="17"/>
        <v>3.8099119195474828E-4</v>
      </c>
      <c r="AA210" s="18">
        <f t="shared" si="18"/>
        <v>32.483340077204844</v>
      </c>
      <c r="AB210" t="str">
        <f t="shared" si="19"/>
        <v>Won't Survive</v>
      </c>
      <c r="AC210" s="2" t="s">
        <v>1</v>
      </c>
    </row>
    <row r="211" spans="1:29" x14ac:dyDescent="0.3">
      <c r="A211" s="1" t="s">
        <v>1234</v>
      </c>
      <c r="B211" s="1" t="s">
        <v>13</v>
      </c>
      <c r="C211" s="1" t="s">
        <v>1240</v>
      </c>
      <c r="D211" s="1" t="s">
        <v>1244</v>
      </c>
      <c r="E211" s="1" t="s">
        <v>1246</v>
      </c>
      <c r="F211" s="1" t="s">
        <v>1248</v>
      </c>
      <c r="G211" t="s">
        <v>1251</v>
      </c>
      <c r="H211">
        <f>INDEX(Cond_Probability!$A$6:$H$60,MATCH('Model 1_Train'!A211,Cond_Probability!$A$6:$A$60,0),7)</f>
        <v>0.14673913043478262</v>
      </c>
      <c r="I211">
        <f>INDEX(Cond_Probability!$A$6:$H$60,MATCH('Model 1_Train'!B211,Cond_Probability!$A$6:$A$60,0),7)</f>
        <v>0.85117967332123412</v>
      </c>
      <c r="J211">
        <f>INDEX(Cond_Probability!$A$6:$H$60,MATCH('Model 1_Train'!C211,Cond_Probability!$A$6:$A$60,0),7)</f>
        <v>0.17179023508137431</v>
      </c>
      <c r="K211">
        <f>INDEX(Cond_Probability!$A$6:$H$60,MATCH('Model 1_Train'!D211,Cond_Probability!$A$6:$A$60,0),7)</f>
        <v>0.72413793103448276</v>
      </c>
      <c r="L211">
        <f>INDEX(Cond_Probability!$A$6:$H$60,MATCH('Model 1_Train'!E211,Cond_Probability!$A$6:$A$60,0),7)</f>
        <v>0.80943738656987296</v>
      </c>
      <c r="M211">
        <f>INDEX(Cond_Probability!$A$6:$H$60,MATCH('Model 1_Train'!F211,Cond_Probability!$A$6:$A$60,0),7)</f>
        <v>0.32246376811594202</v>
      </c>
      <c r="N211">
        <f>INDEX(Cond_Probability!$A$6:$H$60,MATCH('Model 1_Train'!G211,Cond_Probability!$A$6:$A$60,0),7)</f>
        <v>0.13743218806509946</v>
      </c>
      <c r="O211">
        <f>Cond_Probability!$C$2</f>
        <v>0.61616161616161613</v>
      </c>
      <c r="P211" s="18">
        <f t="shared" si="15"/>
        <v>3.4342684623774972E-4</v>
      </c>
      <c r="Q211" s="18">
        <f t="shared" si="16"/>
        <v>35.300147426860072</v>
      </c>
      <c r="R211">
        <f>INDEX(Cond_Probability!$A$6:$H$60,MATCH('Model 1_Train'!A211,Cond_Probability!$A$6:$A$60,0),8)</f>
        <v>0.39710144927536234</v>
      </c>
      <c r="S211">
        <f>INDEX(Cond_Probability!$A$6:$H$60,MATCH('Model 1_Train'!B211,Cond_Probability!$A$6:$A$60,0),8)</f>
        <v>0.31976744186046513</v>
      </c>
      <c r="T211">
        <f>INDEX(Cond_Probability!$A$6:$H$60,MATCH('Model 1_Train'!C211,Cond_Probability!$A$6:$A$60,0),8)</f>
        <v>0.19653179190751446</v>
      </c>
      <c r="U211">
        <f>INDEX(Cond_Probability!$A$6:$H$60,MATCH('Model 1_Train'!D211,Cond_Probability!$A$6:$A$60,0),8)</f>
        <v>0.61337209302325579</v>
      </c>
      <c r="V211">
        <f>INDEX(Cond_Probability!$A$6:$H$60,MATCH('Model 1_Train'!E211,Cond_Probability!$A$6:$A$60,0),8)</f>
        <v>0.68023255813953487</v>
      </c>
      <c r="W211">
        <f>INDEX(Cond_Probability!$A$6:$H$60,MATCH('Model 1_Train'!F211,Cond_Probability!$A$6:$A$60,0),8)</f>
        <v>0.57971014492753625</v>
      </c>
      <c r="X211">
        <f>INDEX(Cond_Probability!$A$6:$H$60,MATCH('Model 1_Train'!G211,Cond_Probability!$A$6:$A$60,0),8)</f>
        <v>0.27167630057803466</v>
      </c>
      <c r="Y211">
        <f>Cond_Probability!$C$3</f>
        <v>0.38383838383838381</v>
      </c>
      <c r="Z211" s="18">
        <f t="shared" si="17"/>
        <v>6.2944967488531617E-4</v>
      </c>
      <c r="AA211" s="18">
        <f t="shared" si="18"/>
        <v>64.699852573139935</v>
      </c>
      <c r="AB211" t="str">
        <f t="shared" si="19"/>
        <v>Survive</v>
      </c>
      <c r="AC211" s="2" t="s">
        <v>1</v>
      </c>
    </row>
    <row r="212" spans="1:29" x14ac:dyDescent="0.3">
      <c r="A212" s="1" t="s">
        <v>1236</v>
      </c>
      <c r="B212" s="1" t="s">
        <v>13</v>
      </c>
      <c r="C212" s="1" t="s">
        <v>1242</v>
      </c>
      <c r="D212" s="1" t="s">
        <v>1244</v>
      </c>
      <c r="E212" s="1" t="s">
        <v>1246</v>
      </c>
      <c r="F212" s="1" t="s">
        <v>1228</v>
      </c>
      <c r="G212" t="s">
        <v>1253</v>
      </c>
      <c r="H212">
        <f>INDEX(Cond_Probability!$A$6:$H$60,MATCH('Model 1_Train'!A212,Cond_Probability!$A$6:$A$60,0),7)</f>
        <v>0.67572463768115942</v>
      </c>
      <c r="I212">
        <f>INDEX(Cond_Probability!$A$6:$H$60,MATCH('Model 1_Train'!B212,Cond_Probability!$A$6:$A$60,0),7)</f>
        <v>0.85117967332123412</v>
      </c>
      <c r="J212">
        <f>INDEX(Cond_Probability!$A$6:$H$60,MATCH('Model 1_Train'!C212,Cond_Probability!$A$6:$A$60,0),7)</f>
        <v>0.51356238698010848</v>
      </c>
      <c r="K212">
        <f>INDEX(Cond_Probability!$A$6:$H$60,MATCH('Model 1_Train'!D212,Cond_Probability!$A$6:$A$60,0),7)</f>
        <v>0.72413793103448276</v>
      </c>
      <c r="L212">
        <f>INDEX(Cond_Probability!$A$6:$H$60,MATCH('Model 1_Train'!E212,Cond_Probability!$A$6:$A$60,0),7)</f>
        <v>0.80943738656987296</v>
      </c>
      <c r="M212">
        <f>INDEX(Cond_Probability!$A$6:$H$60,MATCH('Model 1_Train'!F212,Cond_Probability!$A$6:$A$60,0),7)</f>
        <v>0.4891304347826087</v>
      </c>
      <c r="N212">
        <f>INDEX(Cond_Probability!$A$6:$H$60,MATCH('Model 1_Train'!G212,Cond_Probability!$A$6:$A$60,0),7)</f>
        <v>0.77396021699819173</v>
      </c>
      <c r="O212">
        <f>Cond_Probability!$C$2</f>
        <v>0.61616161616161613</v>
      </c>
      <c r="P212" s="18">
        <f t="shared" si="15"/>
        <v>4.038561752409902E-2</v>
      </c>
      <c r="Q212" s="18">
        <f t="shared" si="16"/>
        <v>96.975714257681219</v>
      </c>
      <c r="R212">
        <f>INDEX(Cond_Probability!$A$6:$H$60,MATCH('Model 1_Train'!A212,Cond_Probability!$A$6:$A$60,0),8)</f>
        <v>0.34782608695652173</v>
      </c>
      <c r="S212">
        <f>INDEX(Cond_Probability!$A$6:$H$60,MATCH('Model 1_Train'!B212,Cond_Probability!$A$6:$A$60,0),8)</f>
        <v>0.31976744186046513</v>
      </c>
      <c r="T212">
        <f>INDEX(Cond_Probability!$A$6:$H$60,MATCH('Model 1_Train'!C212,Cond_Probability!$A$6:$A$60,0),8)</f>
        <v>0.56936416184971095</v>
      </c>
      <c r="U212">
        <f>INDEX(Cond_Probability!$A$6:$H$60,MATCH('Model 1_Train'!D212,Cond_Probability!$A$6:$A$60,0),8)</f>
        <v>0.61337209302325579</v>
      </c>
      <c r="V212">
        <f>INDEX(Cond_Probability!$A$6:$H$60,MATCH('Model 1_Train'!E212,Cond_Probability!$A$6:$A$60,0),8)</f>
        <v>0.68023255813953487</v>
      </c>
      <c r="W212">
        <f>INDEX(Cond_Probability!$A$6:$H$60,MATCH('Model 1_Train'!F212,Cond_Probability!$A$6:$A$60,0),8)</f>
        <v>0.19710144927536233</v>
      </c>
      <c r="X212">
        <f>INDEX(Cond_Probability!$A$6:$H$60,MATCH('Model 1_Train'!G212,Cond_Probability!$A$6:$A$60,0),8)</f>
        <v>0.63005780346820806</v>
      </c>
      <c r="Y212">
        <f>Cond_Probability!$C$3</f>
        <v>0.38383838383838381</v>
      </c>
      <c r="Z212" s="18">
        <f t="shared" si="17"/>
        <v>1.2594663334815088E-3</v>
      </c>
      <c r="AA212" s="18">
        <f t="shared" si="18"/>
        <v>3.0242857423187814</v>
      </c>
      <c r="AB212" t="str">
        <f t="shared" si="19"/>
        <v>Won't Survive</v>
      </c>
      <c r="AC212" s="2" t="s">
        <v>1230</v>
      </c>
    </row>
    <row r="213" spans="1:29" x14ac:dyDescent="0.3">
      <c r="A213" s="1" t="s">
        <v>1235</v>
      </c>
      <c r="B213" s="1" t="s">
        <v>17</v>
      </c>
      <c r="C213" s="1" t="s">
        <v>1240</v>
      </c>
      <c r="D213" s="1" t="s">
        <v>1244</v>
      </c>
      <c r="E213" s="1" t="s">
        <v>1246</v>
      </c>
      <c r="F213" s="1" t="s">
        <v>1248</v>
      </c>
      <c r="G213" t="s">
        <v>1253</v>
      </c>
      <c r="H213">
        <f>INDEX(Cond_Probability!$A$6:$H$60,MATCH('Model 1_Train'!A213,Cond_Probability!$A$6:$A$60,0),7)</f>
        <v>0.17753623188405798</v>
      </c>
      <c r="I213">
        <f>INDEX(Cond_Probability!$A$6:$H$60,MATCH('Model 1_Train'!B213,Cond_Probability!$A$6:$A$60,0),7)</f>
        <v>0.14882032667876588</v>
      </c>
      <c r="J213">
        <f>INDEX(Cond_Probability!$A$6:$H$60,MATCH('Model 1_Train'!C213,Cond_Probability!$A$6:$A$60,0),7)</f>
        <v>0.17179023508137431</v>
      </c>
      <c r="K213">
        <f>INDEX(Cond_Probability!$A$6:$H$60,MATCH('Model 1_Train'!D213,Cond_Probability!$A$6:$A$60,0),7)</f>
        <v>0.72413793103448276</v>
      </c>
      <c r="L213">
        <f>INDEX(Cond_Probability!$A$6:$H$60,MATCH('Model 1_Train'!E213,Cond_Probability!$A$6:$A$60,0),7)</f>
        <v>0.80943738656987296</v>
      </c>
      <c r="M213">
        <f>INDEX(Cond_Probability!$A$6:$H$60,MATCH('Model 1_Train'!F213,Cond_Probability!$A$6:$A$60,0),7)</f>
        <v>0.32246376811594202</v>
      </c>
      <c r="N213">
        <f>INDEX(Cond_Probability!$A$6:$H$60,MATCH('Model 1_Train'!G213,Cond_Probability!$A$6:$A$60,0),7)</f>
        <v>0.77396021699819173</v>
      </c>
      <c r="O213">
        <f>Cond_Probability!$C$2</f>
        <v>0.61616161616161613</v>
      </c>
      <c r="P213" s="18">
        <f t="shared" si="15"/>
        <v>4.0911601916790549E-4</v>
      </c>
      <c r="Q213" s="18">
        <f t="shared" si="16"/>
        <v>17.019526152011228</v>
      </c>
      <c r="R213">
        <f>INDEX(Cond_Probability!$A$6:$H$60,MATCH('Model 1_Train'!A213,Cond_Probability!$A$6:$A$60,0),8)</f>
        <v>0.25507246376811593</v>
      </c>
      <c r="S213">
        <f>INDEX(Cond_Probability!$A$6:$H$60,MATCH('Model 1_Train'!B213,Cond_Probability!$A$6:$A$60,0),8)</f>
        <v>0.68023255813953487</v>
      </c>
      <c r="T213">
        <f>INDEX(Cond_Probability!$A$6:$H$60,MATCH('Model 1_Train'!C213,Cond_Probability!$A$6:$A$60,0),8)</f>
        <v>0.19653179190751446</v>
      </c>
      <c r="U213">
        <f>INDEX(Cond_Probability!$A$6:$H$60,MATCH('Model 1_Train'!D213,Cond_Probability!$A$6:$A$60,0),8)</f>
        <v>0.61337209302325579</v>
      </c>
      <c r="V213">
        <f>INDEX(Cond_Probability!$A$6:$H$60,MATCH('Model 1_Train'!E213,Cond_Probability!$A$6:$A$60,0),8)</f>
        <v>0.68023255813953487</v>
      </c>
      <c r="W213">
        <f>INDEX(Cond_Probability!$A$6:$H$60,MATCH('Model 1_Train'!F213,Cond_Probability!$A$6:$A$60,0),8)</f>
        <v>0.57971014492753625</v>
      </c>
      <c r="X213">
        <f>INDEX(Cond_Probability!$A$6:$H$60,MATCH('Model 1_Train'!G213,Cond_Probability!$A$6:$A$60,0),8)</f>
        <v>0.63005780346820806</v>
      </c>
      <c r="Y213">
        <f>Cond_Probability!$C$3</f>
        <v>0.38383838383838381</v>
      </c>
      <c r="Z213" s="18">
        <f t="shared" si="17"/>
        <v>1.9946877971889886E-3</v>
      </c>
      <c r="AA213" s="18">
        <f t="shared" si="18"/>
        <v>82.980473847988776</v>
      </c>
      <c r="AB213" t="str">
        <f t="shared" si="19"/>
        <v>Survive</v>
      </c>
      <c r="AC213" s="2" t="s">
        <v>1</v>
      </c>
    </row>
    <row r="214" spans="1:29" x14ac:dyDescent="0.3">
      <c r="A214" s="1" t="s">
        <v>1236</v>
      </c>
      <c r="B214" s="1" t="s">
        <v>13</v>
      </c>
      <c r="C214" s="1" t="s">
        <v>1242</v>
      </c>
      <c r="D214" s="1" t="s">
        <v>1244</v>
      </c>
      <c r="E214" s="1" t="s">
        <v>1246</v>
      </c>
      <c r="F214" s="1" t="s">
        <v>1228</v>
      </c>
      <c r="G214" t="s">
        <v>1253</v>
      </c>
      <c r="H214">
        <f>INDEX(Cond_Probability!$A$6:$H$60,MATCH('Model 1_Train'!A214,Cond_Probability!$A$6:$A$60,0),7)</f>
        <v>0.67572463768115942</v>
      </c>
      <c r="I214">
        <f>INDEX(Cond_Probability!$A$6:$H$60,MATCH('Model 1_Train'!B214,Cond_Probability!$A$6:$A$60,0),7)</f>
        <v>0.85117967332123412</v>
      </c>
      <c r="J214">
        <f>INDEX(Cond_Probability!$A$6:$H$60,MATCH('Model 1_Train'!C214,Cond_Probability!$A$6:$A$60,0),7)</f>
        <v>0.51356238698010848</v>
      </c>
      <c r="K214">
        <f>INDEX(Cond_Probability!$A$6:$H$60,MATCH('Model 1_Train'!D214,Cond_Probability!$A$6:$A$60,0),7)</f>
        <v>0.72413793103448276</v>
      </c>
      <c r="L214">
        <f>INDEX(Cond_Probability!$A$6:$H$60,MATCH('Model 1_Train'!E214,Cond_Probability!$A$6:$A$60,0),7)</f>
        <v>0.80943738656987296</v>
      </c>
      <c r="M214">
        <f>INDEX(Cond_Probability!$A$6:$H$60,MATCH('Model 1_Train'!F214,Cond_Probability!$A$6:$A$60,0),7)</f>
        <v>0.4891304347826087</v>
      </c>
      <c r="N214">
        <f>INDEX(Cond_Probability!$A$6:$H$60,MATCH('Model 1_Train'!G214,Cond_Probability!$A$6:$A$60,0),7)</f>
        <v>0.77396021699819173</v>
      </c>
      <c r="O214">
        <f>Cond_Probability!$C$2</f>
        <v>0.61616161616161613</v>
      </c>
      <c r="P214" s="18">
        <f t="shared" si="15"/>
        <v>4.038561752409902E-2</v>
      </c>
      <c r="Q214" s="18">
        <f t="shared" si="16"/>
        <v>96.975714257681219</v>
      </c>
      <c r="R214">
        <f>INDEX(Cond_Probability!$A$6:$H$60,MATCH('Model 1_Train'!A214,Cond_Probability!$A$6:$A$60,0),8)</f>
        <v>0.34782608695652173</v>
      </c>
      <c r="S214">
        <f>INDEX(Cond_Probability!$A$6:$H$60,MATCH('Model 1_Train'!B214,Cond_Probability!$A$6:$A$60,0),8)</f>
        <v>0.31976744186046513</v>
      </c>
      <c r="T214">
        <f>INDEX(Cond_Probability!$A$6:$H$60,MATCH('Model 1_Train'!C214,Cond_Probability!$A$6:$A$60,0),8)</f>
        <v>0.56936416184971095</v>
      </c>
      <c r="U214">
        <f>INDEX(Cond_Probability!$A$6:$H$60,MATCH('Model 1_Train'!D214,Cond_Probability!$A$6:$A$60,0),8)</f>
        <v>0.61337209302325579</v>
      </c>
      <c r="V214">
        <f>INDEX(Cond_Probability!$A$6:$H$60,MATCH('Model 1_Train'!E214,Cond_Probability!$A$6:$A$60,0),8)</f>
        <v>0.68023255813953487</v>
      </c>
      <c r="W214">
        <f>INDEX(Cond_Probability!$A$6:$H$60,MATCH('Model 1_Train'!F214,Cond_Probability!$A$6:$A$60,0),8)</f>
        <v>0.19710144927536233</v>
      </c>
      <c r="X214">
        <f>INDEX(Cond_Probability!$A$6:$H$60,MATCH('Model 1_Train'!G214,Cond_Probability!$A$6:$A$60,0),8)</f>
        <v>0.63005780346820806</v>
      </c>
      <c r="Y214">
        <f>Cond_Probability!$C$3</f>
        <v>0.38383838383838381</v>
      </c>
      <c r="Z214" s="18">
        <f t="shared" si="17"/>
        <v>1.2594663334815088E-3</v>
      </c>
      <c r="AA214" s="18">
        <f t="shared" si="18"/>
        <v>3.0242857423187814</v>
      </c>
      <c r="AB214" t="str">
        <f t="shared" si="19"/>
        <v>Won't Survive</v>
      </c>
      <c r="AC214" s="2" t="s">
        <v>1230</v>
      </c>
    </row>
    <row r="215" spans="1:29" x14ac:dyDescent="0.3">
      <c r="A215" s="1" t="s">
        <v>1235</v>
      </c>
      <c r="B215" s="1" t="s">
        <v>13</v>
      </c>
      <c r="C215" s="1" t="s">
        <v>1242</v>
      </c>
      <c r="D215" s="1" t="s">
        <v>1244</v>
      </c>
      <c r="E215" s="1" t="s">
        <v>1246</v>
      </c>
      <c r="F215" s="1" t="s">
        <v>1247</v>
      </c>
      <c r="G215" t="s">
        <v>1253</v>
      </c>
      <c r="H215">
        <f>INDEX(Cond_Probability!$A$6:$H$60,MATCH('Model 1_Train'!A215,Cond_Probability!$A$6:$A$60,0),7)</f>
        <v>0.17753623188405798</v>
      </c>
      <c r="I215">
        <f>INDEX(Cond_Probability!$A$6:$H$60,MATCH('Model 1_Train'!B215,Cond_Probability!$A$6:$A$60,0),7)</f>
        <v>0.85117967332123412</v>
      </c>
      <c r="J215">
        <f>INDEX(Cond_Probability!$A$6:$H$60,MATCH('Model 1_Train'!C215,Cond_Probability!$A$6:$A$60,0),7)</f>
        <v>0.51356238698010848</v>
      </c>
      <c r="K215">
        <f>INDEX(Cond_Probability!$A$6:$H$60,MATCH('Model 1_Train'!D215,Cond_Probability!$A$6:$A$60,0),7)</f>
        <v>0.72413793103448276</v>
      </c>
      <c r="L215">
        <f>INDEX(Cond_Probability!$A$6:$H$60,MATCH('Model 1_Train'!E215,Cond_Probability!$A$6:$A$60,0),7)</f>
        <v>0.80943738656987296</v>
      </c>
      <c r="M215">
        <f>INDEX(Cond_Probability!$A$6:$H$60,MATCH('Model 1_Train'!F215,Cond_Probability!$A$6:$A$60,0),7)</f>
        <v>0.18840579710144928</v>
      </c>
      <c r="N215">
        <f>INDEX(Cond_Probability!$A$6:$H$60,MATCH('Model 1_Train'!G215,Cond_Probability!$A$6:$A$60,0),7)</f>
        <v>0.77396021699819173</v>
      </c>
      <c r="O215">
        <f>Cond_Probability!$C$2</f>
        <v>0.61616161616161613</v>
      </c>
      <c r="P215" s="18">
        <f t="shared" si="15"/>
        <v>4.0870838427724881E-3</v>
      </c>
      <c r="Q215" s="18">
        <f t="shared" si="16"/>
        <v>79.624698066682527</v>
      </c>
      <c r="R215">
        <f>INDEX(Cond_Probability!$A$6:$H$60,MATCH('Model 1_Train'!A215,Cond_Probability!$A$6:$A$60,0),8)</f>
        <v>0.25507246376811593</v>
      </c>
      <c r="S215">
        <f>INDEX(Cond_Probability!$A$6:$H$60,MATCH('Model 1_Train'!B215,Cond_Probability!$A$6:$A$60,0),8)</f>
        <v>0.31976744186046513</v>
      </c>
      <c r="T215">
        <f>INDEX(Cond_Probability!$A$6:$H$60,MATCH('Model 1_Train'!C215,Cond_Probability!$A$6:$A$60,0),8)</f>
        <v>0.56936416184971095</v>
      </c>
      <c r="U215">
        <f>INDEX(Cond_Probability!$A$6:$H$60,MATCH('Model 1_Train'!D215,Cond_Probability!$A$6:$A$60,0),8)</f>
        <v>0.61337209302325579</v>
      </c>
      <c r="V215">
        <f>INDEX(Cond_Probability!$A$6:$H$60,MATCH('Model 1_Train'!E215,Cond_Probability!$A$6:$A$60,0),8)</f>
        <v>0.68023255813953487</v>
      </c>
      <c r="W215">
        <f>INDEX(Cond_Probability!$A$6:$H$60,MATCH('Model 1_Train'!F215,Cond_Probability!$A$6:$A$60,0),8)</f>
        <v>0.22318840579710145</v>
      </c>
      <c r="X215">
        <f>INDEX(Cond_Probability!$A$6:$H$60,MATCH('Model 1_Train'!G215,Cond_Probability!$A$6:$A$60,0),8)</f>
        <v>0.63005780346820806</v>
      </c>
      <c r="Y215">
        <f>Cond_Probability!$C$3</f>
        <v>0.38383838383838381</v>
      </c>
      <c r="Z215" s="18">
        <f t="shared" si="17"/>
        <v>1.0458509651557232E-3</v>
      </c>
      <c r="AA215" s="18">
        <f t="shared" si="18"/>
        <v>20.375301933317473</v>
      </c>
      <c r="AB215" t="str">
        <f t="shared" si="19"/>
        <v>Won't Survive</v>
      </c>
      <c r="AC215" s="2" t="s">
        <v>1230</v>
      </c>
    </row>
    <row r="216" spans="1:29" x14ac:dyDescent="0.3">
      <c r="A216" s="1" t="s">
        <v>1236</v>
      </c>
      <c r="B216" s="1" t="s">
        <v>13</v>
      </c>
      <c r="C216" s="1" t="s">
        <v>1241</v>
      </c>
      <c r="D216" s="1" t="s">
        <v>1243</v>
      </c>
      <c r="E216" s="1" t="s">
        <v>1246</v>
      </c>
      <c r="F216" s="1" t="s">
        <v>1228</v>
      </c>
      <c r="G216" t="s">
        <v>1252</v>
      </c>
      <c r="H216">
        <f>INDEX(Cond_Probability!$A$6:$H$60,MATCH('Model 1_Train'!A216,Cond_Probability!$A$6:$A$60,0),7)</f>
        <v>0.67572463768115942</v>
      </c>
      <c r="I216">
        <f>INDEX(Cond_Probability!$A$6:$H$60,MATCH('Model 1_Train'!B216,Cond_Probability!$A$6:$A$60,0),7)</f>
        <v>0.85117967332123412</v>
      </c>
      <c r="J216">
        <f>INDEX(Cond_Probability!$A$6:$H$60,MATCH('Model 1_Train'!C216,Cond_Probability!$A$6:$A$60,0),7)</f>
        <v>0.22784810126582278</v>
      </c>
      <c r="K216">
        <f>INDEX(Cond_Probability!$A$6:$H$60,MATCH('Model 1_Train'!D216,Cond_Probability!$A$6:$A$60,0),7)</f>
        <v>0.27586206896551724</v>
      </c>
      <c r="L216">
        <f>INDEX(Cond_Probability!$A$6:$H$60,MATCH('Model 1_Train'!E216,Cond_Probability!$A$6:$A$60,0),7)</f>
        <v>0.80943738656987296</v>
      </c>
      <c r="M216">
        <f>INDEX(Cond_Probability!$A$6:$H$60,MATCH('Model 1_Train'!F216,Cond_Probability!$A$6:$A$60,0),7)</f>
        <v>0.4891304347826087</v>
      </c>
      <c r="N216">
        <f>INDEX(Cond_Probability!$A$6:$H$60,MATCH('Model 1_Train'!G216,Cond_Probability!$A$6:$A$60,0),7)</f>
        <v>8.6799276672694395E-2</v>
      </c>
      <c r="O216">
        <f>Cond_Probability!$C$2</f>
        <v>0.61616161616161613</v>
      </c>
      <c r="P216" s="18">
        <f t="shared" si="15"/>
        <v>7.6550334651444751E-4</v>
      </c>
      <c r="Q216" s="18">
        <f t="shared" si="16"/>
        <v>96.183848153594809</v>
      </c>
      <c r="R216">
        <f>INDEX(Cond_Probability!$A$6:$H$60,MATCH('Model 1_Train'!A216,Cond_Probability!$A$6:$A$60,0),8)</f>
        <v>0.34782608695652173</v>
      </c>
      <c r="S216">
        <f>INDEX(Cond_Probability!$A$6:$H$60,MATCH('Model 1_Train'!B216,Cond_Probability!$A$6:$A$60,0),8)</f>
        <v>0.31976744186046513</v>
      </c>
      <c r="T216">
        <f>INDEX(Cond_Probability!$A$6:$H$60,MATCH('Model 1_Train'!C216,Cond_Probability!$A$6:$A$60,0),8)</f>
        <v>0.15317919075144509</v>
      </c>
      <c r="U216">
        <f>INDEX(Cond_Probability!$A$6:$H$60,MATCH('Model 1_Train'!D216,Cond_Probability!$A$6:$A$60,0),8)</f>
        <v>0.38662790697674421</v>
      </c>
      <c r="V216">
        <f>INDEX(Cond_Probability!$A$6:$H$60,MATCH('Model 1_Train'!E216,Cond_Probability!$A$6:$A$60,0),8)</f>
        <v>0.68023255813953487</v>
      </c>
      <c r="W216">
        <f>INDEX(Cond_Probability!$A$6:$H$60,MATCH('Model 1_Train'!F216,Cond_Probability!$A$6:$A$60,0),8)</f>
        <v>0.19710144927536233</v>
      </c>
      <c r="X216">
        <f>INDEX(Cond_Probability!$A$6:$H$60,MATCH('Model 1_Train'!G216,Cond_Probability!$A$6:$A$60,0),8)</f>
        <v>8.9595375722543349E-2</v>
      </c>
      <c r="Y216">
        <f>Cond_Probability!$C$3</f>
        <v>0.38383838383838381</v>
      </c>
      <c r="Z216" s="18">
        <f t="shared" si="17"/>
        <v>3.037180426141303E-5</v>
      </c>
      <c r="AA216" s="18">
        <f t="shared" si="18"/>
        <v>3.8161518464051909</v>
      </c>
      <c r="AB216" t="str">
        <f t="shared" si="19"/>
        <v>Won't Survive</v>
      </c>
      <c r="AC216" s="2" t="s">
        <v>1230</v>
      </c>
    </row>
    <row r="217" spans="1:29" x14ac:dyDescent="0.3">
      <c r="A217" s="1" t="s">
        <v>1234</v>
      </c>
      <c r="B217" s="1" t="s">
        <v>17</v>
      </c>
      <c r="C217" s="1" t="s">
        <v>1242</v>
      </c>
      <c r="D217" s="1" t="s">
        <v>1243</v>
      </c>
      <c r="E217" s="1" t="s">
        <v>1246</v>
      </c>
      <c r="F217" s="1" t="s">
        <v>1248</v>
      </c>
      <c r="G217" t="s">
        <v>1251</v>
      </c>
      <c r="H217">
        <f>INDEX(Cond_Probability!$A$6:$H$60,MATCH('Model 1_Train'!A217,Cond_Probability!$A$6:$A$60,0),7)</f>
        <v>0.14673913043478262</v>
      </c>
      <c r="I217">
        <f>INDEX(Cond_Probability!$A$6:$H$60,MATCH('Model 1_Train'!B217,Cond_Probability!$A$6:$A$60,0),7)</f>
        <v>0.14882032667876588</v>
      </c>
      <c r="J217">
        <f>INDEX(Cond_Probability!$A$6:$H$60,MATCH('Model 1_Train'!C217,Cond_Probability!$A$6:$A$60,0),7)</f>
        <v>0.51356238698010848</v>
      </c>
      <c r="K217">
        <f>INDEX(Cond_Probability!$A$6:$H$60,MATCH('Model 1_Train'!D217,Cond_Probability!$A$6:$A$60,0),7)</f>
        <v>0.27586206896551724</v>
      </c>
      <c r="L217">
        <f>INDEX(Cond_Probability!$A$6:$H$60,MATCH('Model 1_Train'!E217,Cond_Probability!$A$6:$A$60,0),7)</f>
        <v>0.80943738656987296</v>
      </c>
      <c r="M217">
        <f>INDEX(Cond_Probability!$A$6:$H$60,MATCH('Model 1_Train'!F217,Cond_Probability!$A$6:$A$60,0),7)</f>
        <v>0.32246376811594202</v>
      </c>
      <c r="N217">
        <f>INDEX(Cond_Probability!$A$6:$H$60,MATCH('Model 1_Train'!G217,Cond_Probability!$A$6:$A$60,0),7)</f>
        <v>0.13743218806509946</v>
      </c>
      <c r="O217">
        <f>Cond_Probability!$C$2</f>
        <v>0.61616161616161613</v>
      </c>
      <c r="P217" s="18">
        <f t="shared" si="15"/>
        <v>6.8381823601089856E-5</v>
      </c>
      <c r="Q217" s="18">
        <f t="shared" si="16"/>
        <v>2.7205158005545198</v>
      </c>
      <c r="R217">
        <f>INDEX(Cond_Probability!$A$6:$H$60,MATCH('Model 1_Train'!A217,Cond_Probability!$A$6:$A$60,0),8)</f>
        <v>0.39710144927536234</v>
      </c>
      <c r="S217">
        <f>INDEX(Cond_Probability!$A$6:$H$60,MATCH('Model 1_Train'!B217,Cond_Probability!$A$6:$A$60,0),8)</f>
        <v>0.68023255813953487</v>
      </c>
      <c r="T217">
        <f>INDEX(Cond_Probability!$A$6:$H$60,MATCH('Model 1_Train'!C217,Cond_Probability!$A$6:$A$60,0),8)</f>
        <v>0.56936416184971095</v>
      </c>
      <c r="U217">
        <f>INDEX(Cond_Probability!$A$6:$H$60,MATCH('Model 1_Train'!D217,Cond_Probability!$A$6:$A$60,0),8)</f>
        <v>0.38662790697674421</v>
      </c>
      <c r="V217">
        <f>INDEX(Cond_Probability!$A$6:$H$60,MATCH('Model 1_Train'!E217,Cond_Probability!$A$6:$A$60,0),8)</f>
        <v>0.68023255813953487</v>
      </c>
      <c r="W217">
        <f>INDEX(Cond_Probability!$A$6:$H$60,MATCH('Model 1_Train'!F217,Cond_Probability!$A$6:$A$60,0),8)</f>
        <v>0.57971014492753625</v>
      </c>
      <c r="X217">
        <f>INDEX(Cond_Probability!$A$6:$H$60,MATCH('Model 1_Train'!G217,Cond_Probability!$A$6:$A$60,0),8)</f>
        <v>0.27167630057803466</v>
      </c>
      <c r="Y217">
        <f>Cond_Probability!$C$3</f>
        <v>0.38383838383838381</v>
      </c>
      <c r="Z217" s="18">
        <f t="shared" si="17"/>
        <v>2.4451791557967019E-3</v>
      </c>
      <c r="AA217" s="18">
        <f t="shared" si="18"/>
        <v>97.279484199445477</v>
      </c>
      <c r="AB217" t="str">
        <f t="shared" si="19"/>
        <v>Survive</v>
      </c>
      <c r="AC217" s="2" t="s">
        <v>1</v>
      </c>
    </row>
    <row r="218" spans="1:29" x14ac:dyDescent="0.3">
      <c r="A218" s="1" t="s">
        <v>1236</v>
      </c>
      <c r="B218" s="1" t="s">
        <v>17</v>
      </c>
      <c r="C218" s="1" t="s">
        <v>1242</v>
      </c>
      <c r="D218" s="1" t="s">
        <v>1244</v>
      </c>
      <c r="E218" s="1" t="s">
        <v>1246</v>
      </c>
      <c r="F218" s="1" t="s">
        <v>1228</v>
      </c>
      <c r="G218" t="s">
        <v>1253</v>
      </c>
      <c r="H218">
        <f>INDEX(Cond_Probability!$A$6:$H$60,MATCH('Model 1_Train'!A218,Cond_Probability!$A$6:$A$60,0),7)</f>
        <v>0.67572463768115942</v>
      </c>
      <c r="I218">
        <f>INDEX(Cond_Probability!$A$6:$H$60,MATCH('Model 1_Train'!B218,Cond_Probability!$A$6:$A$60,0),7)</f>
        <v>0.14882032667876588</v>
      </c>
      <c r="J218">
        <f>INDEX(Cond_Probability!$A$6:$H$60,MATCH('Model 1_Train'!C218,Cond_Probability!$A$6:$A$60,0),7)</f>
        <v>0.51356238698010848</v>
      </c>
      <c r="K218">
        <f>INDEX(Cond_Probability!$A$6:$H$60,MATCH('Model 1_Train'!D218,Cond_Probability!$A$6:$A$60,0),7)</f>
        <v>0.72413793103448276</v>
      </c>
      <c r="L218">
        <f>INDEX(Cond_Probability!$A$6:$H$60,MATCH('Model 1_Train'!E218,Cond_Probability!$A$6:$A$60,0),7)</f>
        <v>0.80943738656987296</v>
      </c>
      <c r="M218">
        <f>INDEX(Cond_Probability!$A$6:$H$60,MATCH('Model 1_Train'!F218,Cond_Probability!$A$6:$A$60,0),7)</f>
        <v>0.4891304347826087</v>
      </c>
      <c r="N218">
        <f>INDEX(Cond_Probability!$A$6:$H$60,MATCH('Model 1_Train'!G218,Cond_Probability!$A$6:$A$60,0),7)</f>
        <v>0.77396021699819173</v>
      </c>
      <c r="O218">
        <f>Cond_Probability!$C$2</f>
        <v>0.61616161616161613</v>
      </c>
      <c r="P218" s="18">
        <f t="shared" si="15"/>
        <v>7.0610248123158196E-3</v>
      </c>
      <c r="Q218" s="18">
        <f t="shared" si="16"/>
        <v>72.493236791213661</v>
      </c>
      <c r="R218">
        <f>INDEX(Cond_Probability!$A$6:$H$60,MATCH('Model 1_Train'!A218,Cond_Probability!$A$6:$A$60,0),8)</f>
        <v>0.34782608695652173</v>
      </c>
      <c r="S218">
        <f>INDEX(Cond_Probability!$A$6:$H$60,MATCH('Model 1_Train'!B218,Cond_Probability!$A$6:$A$60,0),8)</f>
        <v>0.68023255813953487</v>
      </c>
      <c r="T218">
        <f>INDEX(Cond_Probability!$A$6:$H$60,MATCH('Model 1_Train'!C218,Cond_Probability!$A$6:$A$60,0),8)</f>
        <v>0.56936416184971095</v>
      </c>
      <c r="U218">
        <f>INDEX(Cond_Probability!$A$6:$H$60,MATCH('Model 1_Train'!D218,Cond_Probability!$A$6:$A$60,0),8)</f>
        <v>0.61337209302325579</v>
      </c>
      <c r="V218">
        <f>INDEX(Cond_Probability!$A$6:$H$60,MATCH('Model 1_Train'!E218,Cond_Probability!$A$6:$A$60,0),8)</f>
        <v>0.68023255813953487</v>
      </c>
      <c r="W218">
        <f>INDEX(Cond_Probability!$A$6:$H$60,MATCH('Model 1_Train'!F218,Cond_Probability!$A$6:$A$60,0),8)</f>
        <v>0.19710144927536233</v>
      </c>
      <c r="X218">
        <f>INDEX(Cond_Probability!$A$6:$H$60,MATCH('Model 1_Train'!G218,Cond_Probability!$A$6:$A$60,0),8)</f>
        <v>0.63005780346820806</v>
      </c>
      <c r="Y218">
        <f>Cond_Probability!$C$3</f>
        <v>0.38383838383838381</v>
      </c>
      <c r="Z218" s="18">
        <f t="shared" si="17"/>
        <v>2.679228382133391E-3</v>
      </c>
      <c r="AA218" s="18">
        <f t="shared" si="18"/>
        <v>27.506763208786339</v>
      </c>
      <c r="AB218" t="str">
        <f t="shared" si="19"/>
        <v>Won't Survive</v>
      </c>
      <c r="AC218" s="2" t="s">
        <v>1</v>
      </c>
    </row>
    <row r="219" spans="1:29" x14ac:dyDescent="0.3">
      <c r="A219" s="1" t="s">
        <v>1235</v>
      </c>
      <c r="B219" s="1" t="s">
        <v>13</v>
      </c>
      <c r="C219" s="1" t="s">
        <v>1240</v>
      </c>
      <c r="D219" s="1" t="s">
        <v>1243</v>
      </c>
      <c r="E219" s="1" t="s">
        <v>1246</v>
      </c>
      <c r="F219" s="1" t="s">
        <v>1248</v>
      </c>
      <c r="G219" t="s">
        <v>1253</v>
      </c>
      <c r="H219">
        <f>INDEX(Cond_Probability!$A$6:$H$60,MATCH('Model 1_Train'!A219,Cond_Probability!$A$6:$A$60,0),7)</f>
        <v>0.17753623188405798</v>
      </c>
      <c r="I219">
        <f>INDEX(Cond_Probability!$A$6:$H$60,MATCH('Model 1_Train'!B219,Cond_Probability!$A$6:$A$60,0),7)</f>
        <v>0.85117967332123412</v>
      </c>
      <c r="J219">
        <f>INDEX(Cond_Probability!$A$6:$H$60,MATCH('Model 1_Train'!C219,Cond_Probability!$A$6:$A$60,0),7)</f>
        <v>0.17179023508137431</v>
      </c>
      <c r="K219">
        <f>INDEX(Cond_Probability!$A$6:$H$60,MATCH('Model 1_Train'!D219,Cond_Probability!$A$6:$A$60,0),7)</f>
        <v>0.27586206896551724</v>
      </c>
      <c r="L219">
        <f>INDEX(Cond_Probability!$A$6:$H$60,MATCH('Model 1_Train'!E219,Cond_Probability!$A$6:$A$60,0),7)</f>
        <v>0.80943738656987296</v>
      </c>
      <c r="M219">
        <f>INDEX(Cond_Probability!$A$6:$H$60,MATCH('Model 1_Train'!F219,Cond_Probability!$A$6:$A$60,0),7)</f>
        <v>0.32246376811594202</v>
      </c>
      <c r="N219">
        <f>INDEX(Cond_Probability!$A$6:$H$60,MATCH('Model 1_Train'!G219,Cond_Probability!$A$6:$A$60,0),7)</f>
        <v>0.77396021699819173</v>
      </c>
      <c r="O219">
        <f>Cond_Probability!$C$2</f>
        <v>0.61616161616161613</v>
      </c>
      <c r="P219" s="18">
        <f t="shared" si="15"/>
        <v>8.9140726127641184E-4</v>
      </c>
      <c r="Q219" s="18">
        <f t="shared" si="16"/>
        <v>60.130566095684642</v>
      </c>
      <c r="R219">
        <f>INDEX(Cond_Probability!$A$6:$H$60,MATCH('Model 1_Train'!A219,Cond_Probability!$A$6:$A$60,0),8)</f>
        <v>0.25507246376811593</v>
      </c>
      <c r="S219">
        <f>INDEX(Cond_Probability!$A$6:$H$60,MATCH('Model 1_Train'!B219,Cond_Probability!$A$6:$A$60,0),8)</f>
        <v>0.31976744186046513</v>
      </c>
      <c r="T219">
        <f>INDEX(Cond_Probability!$A$6:$H$60,MATCH('Model 1_Train'!C219,Cond_Probability!$A$6:$A$60,0),8)</f>
        <v>0.19653179190751446</v>
      </c>
      <c r="U219">
        <f>INDEX(Cond_Probability!$A$6:$H$60,MATCH('Model 1_Train'!D219,Cond_Probability!$A$6:$A$60,0),8)</f>
        <v>0.38662790697674421</v>
      </c>
      <c r="V219">
        <f>INDEX(Cond_Probability!$A$6:$H$60,MATCH('Model 1_Train'!E219,Cond_Probability!$A$6:$A$60,0),8)</f>
        <v>0.68023255813953487</v>
      </c>
      <c r="W219">
        <f>INDEX(Cond_Probability!$A$6:$H$60,MATCH('Model 1_Train'!F219,Cond_Probability!$A$6:$A$60,0),8)</f>
        <v>0.57971014492753625</v>
      </c>
      <c r="X219">
        <f>INDEX(Cond_Probability!$A$6:$H$60,MATCH('Model 1_Train'!G219,Cond_Probability!$A$6:$A$60,0),8)</f>
        <v>0.63005780346820806</v>
      </c>
      <c r="Y219">
        <f>Cond_Probability!$C$3</f>
        <v>0.38383838383838381</v>
      </c>
      <c r="Z219" s="18">
        <f t="shared" si="17"/>
        <v>5.9104553961345863E-4</v>
      </c>
      <c r="AA219" s="18">
        <f t="shared" si="18"/>
        <v>39.869433904315358</v>
      </c>
      <c r="AB219" t="str">
        <f t="shared" si="19"/>
        <v>Won't Survive</v>
      </c>
      <c r="AC219" s="2" t="s">
        <v>1230</v>
      </c>
    </row>
    <row r="220" spans="1:29" x14ac:dyDescent="0.3">
      <c r="A220" s="1" t="s">
        <v>1234</v>
      </c>
      <c r="B220" s="1" t="s">
        <v>17</v>
      </c>
      <c r="C220" s="1" t="s">
        <v>1242</v>
      </c>
      <c r="D220" s="1" t="s">
        <v>1244</v>
      </c>
      <c r="E220" s="1" t="s">
        <v>1246</v>
      </c>
      <c r="F220" s="1" t="s">
        <v>1248</v>
      </c>
      <c r="G220" t="s">
        <v>1251</v>
      </c>
      <c r="H220">
        <f>INDEX(Cond_Probability!$A$6:$H$60,MATCH('Model 1_Train'!A220,Cond_Probability!$A$6:$A$60,0),7)</f>
        <v>0.14673913043478262</v>
      </c>
      <c r="I220">
        <f>INDEX(Cond_Probability!$A$6:$H$60,MATCH('Model 1_Train'!B220,Cond_Probability!$A$6:$A$60,0),7)</f>
        <v>0.14882032667876588</v>
      </c>
      <c r="J220">
        <f>INDEX(Cond_Probability!$A$6:$H$60,MATCH('Model 1_Train'!C220,Cond_Probability!$A$6:$A$60,0),7)</f>
        <v>0.51356238698010848</v>
      </c>
      <c r="K220">
        <f>INDEX(Cond_Probability!$A$6:$H$60,MATCH('Model 1_Train'!D220,Cond_Probability!$A$6:$A$60,0),7)</f>
        <v>0.72413793103448276</v>
      </c>
      <c r="L220">
        <f>INDEX(Cond_Probability!$A$6:$H$60,MATCH('Model 1_Train'!E220,Cond_Probability!$A$6:$A$60,0),7)</f>
        <v>0.80943738656987296</v>
      </c>
      <c r="M220">
        <f>INDEX(Cond_Probability!$A$6:$H$60,MATCH('Model 1_Train'!F220,Cond_Probability!$A$6:$A$60,0),7)</f>
        <v>0.32246376811594202</v>
      </c>
      <c r="N220">
        <f>INDEX(Cond_Probability!$A$6:$H$60,MATCH('Model 1_Train'!G220,Cond_Probability!$A$6:$A$60,0),7)</f>
        <v>0.13743218806509946</v>
      </c>
      <c r="O220">
        <f>Cond_Probability!$C$2</f>
        <v>0.61616161616161613</v>
      </c>
      <c r="P220" s="18">
        <f t="shared" si="15"/>
        <v>1.7950228695286086E-4</v>
      </c>
      <c r="Q220" s="18">
        <f t="shared" si="16"/>
        <v>4.4226587629157699</v>
      </c>
      <c r="R220">
        <f>INDEX(Cond_Probability!$A$6:$H$60,MATCH('Model 1_Train'!A220,Cond_Probability!$A$6:$A$60,0),8)</f>
        <v>0.39710144927536234</v>
      </c>
      <c r="S220">
        <f>INDEX(Cond_Probability!$A$6:$H$60,MATCH('Model 1_Train'!B220,Cond_Probability!$A$6:$A$60,0),8)</f>
        <v>0.68023255813953487</v>
      </c>
      <c r="T220">
        <f>INDEX(Cond_Probability!$A$6:$H$60,MATCH('Model 1_Train'!C220,Cond_Probability!$A$6:$A$60,0),8)</f>
        <v>0.56936416184971095</v>
      </c>
      <c r="U220">
        <f>INDEX(Cond_Probability!$A$6:$H$60,MATCH('Model 1_Train'!D220,Cond_Probability!$A$6:$A$60,0),8)</f>
        <v>0.61337209302325579</v>
      </c>
      <c r="V220">
        <f>INDEX(Cond_Probability!$A$6:$H$60,MATCH('Model 1_Train'!E220,Cond_Probability!$A$6:$A$60,0),8)</f>
        <v>0.68023255813953487</v>
      </c>
      <c r="W220">
        <f>INDEX(Cond_Probability!$A$6:$H$60,MATCH('Model 1_Train'!F220,Cond_Probability!$A$6:$A$60,0),8)</f>
        <v>0.57971014492753625</v>
      </c>
      <c r="X220">
        <f>INDEX(Cond_Probability!$A$6:$H$60,MATCH('Model 1_Train'!G220,Cond_Probability!$A$6:$A$60,0),8)</f>
        <v>0.27167630057803466</v>
      </c>
      <c r="Y220">
        <f>Cond_Probability!$C$3</f>
        <v>0.38383838383838381</v>
      </c>
      <c r="Z220" s="18">
        <f t="shared" si="17"/>
        <v>3.8791939990458946E-3</v>
      </c>
      <c r="AA220" s="18">
        <f t="shared" si="18"/>
        <v>95.577341237084227</v>
      </c>
      <c r="AB220" t="str">
        <f t="shared" si="19"/>
        <v>Survive</v>
      </c>
      <c r="AC220" s="2" t="s">
        <v>1</v>
      </c>
    </row>
    <row r="221" spans="1:29" x14ac:dyDescent="0.3">
      <c r="A221" s="1" t="s">
        <v>1235</v>
      </c>
      <c r="B221" s="1" t="s">
        <v>13</v>
      </c>
      <c r="C221" s="1" t="s">
        <v>1242</v>
      </c>
      <c r="D221" s="1" t="s">
        <v>1244</v>
      </c>
      <c r="E221" s="1" t="s">
        <v>1246</v>
      </c>
      <c r="F221" s="1" t="s">
        <v>1247</v>
      </c>
      <c r="G221" t="s">
        <v>1253</v>
      </c>
      <c r="H221">
        <f>INDEX(Cond_Probability!$A$6:$H$60,MATCH('Model 1_Train'!A221,Cond_Probability!$A$6:$A$60,0),7)</f>
        <v>0.17753623188405798</v>
      </c>
      <c r="I221">
        <f>INDEX(Cond_Probability!$A$6:$H$60,MATCH('Model 1_Train'!B221,Cond_Probability!$A$6:$A$60,0),7)</f>
        <v>0.85117967332123412</v>
      </c>
      <c r="J221">
        <f>INDEX(Cond_Probability!$A$6:$H$60,MATCH('Model 1_Train'!C221,Cond_Probability!$A$6:$A$60,0),7)</f>
        <v>0.51356238698010848</v>
      </c>
      <c r="K221">
        <f>INDEX(Cond_Probability!$A$6:$H$60,MATCH('Model 1_Train'!D221,Cond_Probability!$A$6:$A$60,0),7)</f>
        <v>0.72413793103448276</v>
      </c>
      <c r="L221">
        <f>INDEX(Cond_Probability!$A$6:$H$60,MATCH('Model 1_Train'!E221,Cond_Probability!$A$6:$A$60,0),7)</f>
        <v>0.80943738656987296</v>
      </c>
      <c r="M221">
        <f>INDEX(Cond_Probability!$A$6:$H$60,MATCH('Model 1_Train'!F221,Cond_Probability!$A$6:$A$60,0),7)</f>
        <v>0.18840579710144928</v>
      </c>
      <c r="N221">
        <f>INDEX(Cond_Probability!$A$6:$H$60,MATCH('Model 1_Train'!G221,Cond_Probability!$A$6:$A$60,0),7)</f>
        <v>0.77396021699819173</v>
      </c>
      <c r="O221">
        <f>Cond_Probability!$C$2</f>
        <v>0.61616161616161613</v>
      </c>
      <c r="P221" s="18">
        <f t="shared" si="15"/>
        <v>4.0870838427724881E-3</v>
      </c>
      <c r="Q221" s="18">
        <f t="shared" si="16"/>
        <v>79.624698066682527</v>
      </c>
      <c r="R221">
        <f>INDEX(Cond_Probability!$A$6:$H$60,MATCH('Model 1_Train'!A221,Cond_Probability!$A$6:$A$60,0),8)</f>
        <v>0.25507246376811593</v>
      </c>
      <c r="S221">
        <f>INDEX(Cond_Probability!$A$6:$H$60,MATCH('Model 1_Train'!B221,Cond_Probability!$A$6:$A$60,0),8)</f>
        <v>0.31976744186046513</v>
      </c>
      <c r="T221">
        <f>INDEX(Cond_Probability!$A$6:$H$60,MATCH('Model 1_Train'!C221,Cond_Probability!$A$6:$A$60,0),8)</f>
        <v>0.56936416184971095</v>
      </c>
      <c r="U221">
        <f>INDEX(Cond_Probability!$A$6:$H$60,MATCH('Model 1_Train'!D221,Cond_Probability!$A$6:$A$60,0),8)</f>
        <v>0.61337209302325579</v>
      </c>
      <c r="V221">
        <f>INDEX(Cond_Probability!$A$6:$H$60,MATCH('Model 1_Train'!E221,Cond_Probability!$A$6:$A$60,0),8)</f>
        <v>0.68023255813953487</v>
      </c>
      <c r="W221">
        <f>INDEX(Cond_Probability!$A$6:$H$60,MATCH('Model 1_Train'!F221,Cond_Probability!$A$6:$A$60,0),8)</f>
        <v>0.22318840579710145</v>
      </c>
      <c r="X221">
        <f>INDEX(Cond_Probability!$A$6:$H$60,MATCH('Model 1_Train'!G221,Cond_Probability!$A$6:$A$60,0),8)</f>
        <v>0.63005780346820806</v>
      </c>
      <c r="Y221">
        <f>Cond_Probability!$C$3</f>
        <v>0.38383838383838381</v>
      </c>
      <c r="Z221" s="18">
        <f t="shared" si="17"/>
        <v>1.0458509651557232E-3</v>
      </c>
      <c r="AA221" s="18">
        <f t="shared" si="18"/>
        <v>20.375301933317473</v>
      </c>
      <c r="AB221" t="str">
        <f t="shared" si="19"/>
        <v>Won't Survive</v>
      </c>
      <c r="AC221" s="2" t="s">
        <v>1230</v>
      </c>
    </row>
    <row r="222" spans="1:29" x14ac:dyDescent="0.3">
      <c r="A222" s="1" t="s">
        <v>1236</v>
      </c>
      <c r="B222" s="1" t="s">
        <v>13</v>
      </c>
      <c r="C222" s="1" t="s">
        <v>1242</v>
      </c>
      <c r="D222" s="1" t="s">
        <v>1244</v>
      </c>
      <c r="E222" s="1" t="s">
        <v>1246</v>
      </c>
      <c r="F222" s="1" t="s">
        <v>1228</v>
      </c>
      <c r="G222" t="s">
        <v>1253</v>
      </c>
      <c r="H222">
        <f>INDEX(Cond_Probability!$A$6:$H$60,MATCH('Model 1_Train'!A222,Cond_Probability!$A$6:$A$60,0),7)</f>
        <v>0.67572463768115942</v>
      </c>
      <c r="I222">
        <f>INDEX(Cond_Probability!$A$6:$H$60,MATCH('Model 1_Train'!B222,Cond_Probability!$A$6:$A$60,0),7)</f>
        <v>0.85117967332123412</v>
      </c>
      <c r="J222">
        <f>INDEX(Cond_Probability!$A$6:$H$60,MATCH('Model 1_Train'!C222,Cond_Probability!$A$6:$A$60,0),7)</f>
        <v>0.51356238698010848</v>
      </c>
      <c r="K222">
        <f>INDEX(Cond_Probability!$A$6:$H$60,MATCH('Model 1_Train'!D222,Cond_Probability!$A$6:$A$60,0),7)</f>
        <v>0.72413793103448276</v>
      </c>
      <c r="L222">
        <f>INDEX(Cond_Probability!$A$6:$H$60,MATCH('Model 1_Train'!E222,Cond_Probability!$A$6:$A$60,0),7)</f>
        <v>0.80943738656987296</v>
      </c>
      <c r="M222">
        <f>INDEX(Cond_Probability!$A$6:$H$60,MATCH('Model 1_Train'!F222,Cond_Probability!$A$6:$A$60,0),7)</f>
        <v>0.4891304347826087</v>
      </c>
      <c r="N222">
        <f>INDEX(Cond_Probability!$A$6:$H$60,MATCH('Model 1_Train'!G222,Cond_Probability!$A$6:$A$60,0),7)</f>
        <v>0.77396021699819173</v>
      </c>
      <c r="O222">
        <f>Cond_Probability!$C$2</f>
        <v>0.61616161616161613</v>
      </c>
      <c r="P222" s="18">
        <f t="shared" si="15"/>
        <v>4.038561752409902E-2</v>
      </c>
      <c r="Q222" s="18">
        <f t="shared" si="16"/>
        <v>96.975714257681219</v>
      </c>
      <c r="R222">
        <f>INDEX(Cond_Probability!$A$6:$H$60,MATCH('Model 1_Train'!A222,Cond_Probability!$A$6:$A$60,0),8)</f>
        <v>0.34782608695652173</v>
      </c>
      <c r="S222">
        <f>INDEX(Cond_Probability!$A$6:$H$60,MATCH('Model 1_Train'!B222,Cond_Probability!$A$6:$A$60,0),8)</f>
        <v>0.31976744186046513</v>
      </c>
      <c r="T222">
        <f>INDEX(Cond_Probability!$A$6:$H$60,MATCH('Model 1_Train'!C222,Cond_Probability!$A$6:$A$60,0),8)</f>
        <v>0.56936416184971095</v>
      </c>
      <c r="U222">
        <f>INDEX(Cond_Probability!$A$6:$H$60,MATCH('Model 1_Train'!D222,Cond_Probability!$A$6:$A$60,0),8)</f>
        <v>0.61337209302325579</v>
      </c>
      <c r="V222">
        <f>INDEX(Cond_Probability!$A$6:$H$60,MATCH('Model 1_Train'!E222,Cond_Probability!$A$6:$A$60,0),8)</f>
        <v>0.68023255813953487</v>
      </c>
      <c r="W222">
        <f>INDEX(Cond_Probability!$A$6:$H$60,MATCH('Model 1_Train'!F222,Cond_Probability!$A$6:$A$60,0),8)</f>
        <v>0.19710144927536233</v>
      </c>
      <c r="X222">
        <f>INDEX(Cond_Probability!$A$6:$H$60,MATCH('Model 1_Train'!G222,Cond_Probability!$A$6:$A$60,0),8)</f>
        <v>0.63005780346820806</v>
      </c>
      <c r="Y222">
        <f>Cond_Probability!$C$3</f>
        <v>0.38383838383838381</v>
      </c>
      <c r="Z222" s="18">
        <f t="shared" si="17"/>
        <v>1.2594663334815088E-3</v>
      </c>
      <c r="AA222" s="18">
        <f t="shared" si="18"/>
        <v>3.0242857423187814</v>
      </c>
      <c r="AB222" t="str">
        <f t="shared" si="19"/>
        <v>Won't Survive</v>
      </c>
      <c r="AC222" s="2" t="s">
        <v>1</v>
      </c>
    </row>
    <row r="223" spans="1:29" x14ac:dyDescent="0.3">
      <c r="A223" s="1" t="s">
        <v>1235</v>
      </c>
      <c r="B223" s="1" t="s">
        <v>13</v>
      </c>
      <c r="C223" s="1" t="s">
        <v>1242</v>
      </c>
      <c r="D223" s="1" t="s">
        <v>1244</v>
      </c>
      <c r="E223" s="1" t="s">
        <v>1246</v>
      </c>
      <c r="F223" s="1" t="s">
        <v>1247</v>
      </c>
      <c r="G223" t="s">
        <v>1253</v>
      </c>
      <c r="H223">
        <f>INDEX(Cond_Probability!$A$6:$H$60,MATCH('Model 1_Train'!A223,Cond_Probability!$A$6:$A$60,0),7)</f>
        <v>0.17753623188405798</v>
      </c>
      <c r="I223">
        <f>INDEX(Cond_Probability!$A$6:$H$60,MATCH('Model 1_Train'!B223,Cond_Probability!$A$6:$A$60,0),7)</f>
        <v>0.85117967332123412</v>
      </c>
      <c r="J223">
        <f>INDEX(Cond_Probability!$A$6:$H$60,MATCH('Model 1_Train'!C223,Cond_Probability!$A$6:$A$60,0),7)</f>
        <v>0.51356238698010848</v>
      </c>
      <c r="K223">
        <f>INDEX(Cond_Probability!$A$6:$H$60,MATCH('Model 1_Train'!D223,Cond_Probability!$A$6:$A$60,0),7)</f>
        <v>0.72413793103448276</v>
      </c>
      <c r="L223">
        <f>INDEX(Cond_Probability!$A$6:$H$60,MATCH('Model 1_Train'!E223,Cond_Probability!$A$6:$A$60,0),7)</f>
        <v>0.80943738656987296</v>
      </c>
      <c r="M223">
        <f>INDEX(Cond_Probability!$A$6:$H$60,MATCH('Model 1_Train'!F223,Cond_Probability!$A$6:$A$60,0),7)</f>
        <v>0.18840579710144928</v>
      </c>
      <c r="N223">
        <f>INDEX(Cond_Probability!$A$6:$H$60,MATCH('Model 1_Train'!G223,Cond_Probability!$A$6:$A$60,0),7)</f>
        <v>0.77396021699819173</v>
      </c>
      <c r="O223">
        <f>Cond_Probability!$C$2</f>
        <v>0.61616161616161613</v>
      </c>
      <c r="P223" s="18">
        <f t="shared" si="15"/>
        <v>4.0870838427724881E-3</v>
      </c>
      <c r="Q223" s="18">
        <f t="shared" si="16"/>
        <v>79.624698066682527</v>
      </c>
      <c r="R223">
        <f>INDEX(Cond_Probability!$A$6:$H$60,MATCH('Model 1_Train'!A223,Cond_Probability!$A$6:$A$60,0),8)</f>
        <v>0.25507246376811593</v>
      </c>
      <c r="S223">
        <f>INDEX(Cond_Probability!$A$6:$H$60,MATCH('Model 1_Train'!B223,Cond_Probability!$A$6:$A$60,0),8)</f>
        <v>0.31976744186046513</v>
      </c>
      <c r="T223">
        <f>INDEX(Cond_Probability!$A$6:$H$60,MATCH('Model 1_Train'!C223,Cond_Probability!$A$6:$A$60,0),8)</f>
        <v>0.56936416184971095</v>
      </c>
      <c r="U223">
        <f>INDEX(Cond_Probability!$A$6:$H$60,MATCH('Model 1_Train'!D223,Cond_Probability!$A$6:$A$60,0),8)</f>
        <v>0.61337209302325579</v>
      </c>
      <c r="V223">
        <f>INDEX(Cond_Probability!$A$6:$H$60,MATCH('Model 1_Train'!E223,Cond_Probability!$A$6:$A$60,0),8)</f>
        <v>0.68023255813953487</v>
      </c>
      <c r="W223">
        <f>INDEX(Cond_Probability!$A$6:$H$60,MATCH('Model 1_Train'!F223,Cond_Probability!$A$6:$A$60,0),8)</f>
        <v>0.22318840579710145</v>
      </c>
      <c r="X223">
        <f>INDEX(Cond_Probability!$A$6:$H$60,MATCH('Model 1_Train'!G223,Cond_Probability!$A$6:$A$60,0),8)</f>
        <v>0.63005780346820806</v>
      </c>
      <c r="Y223">
        <f>Cond_Probability!$C$3</f>
        <v>0.38383838383838381</v>
      </c>
      <c r="Z223" s="18">
        <f t="shared" si="17"/>
        <v>1.0458509651557232E-3</v>
      </c>
      <c r="AA223" s="18">
        <f t="shared" si="18"/>
        <v>20.375301933317473</v>
      </c>
      <c r="AB223" t="str">
        <f t="shared" si="19"/>
        <v>Won't Survive</v>
      </c>
      <c r="AC223" s="2" t="s">
        <v>1230</v>
      </c>
    </row>
    <row r="224" spans="1:29" x14ac:dyDescent="0.3">
      <c r="A224" s="1" t="s">
        <v>1236</v>
      </c>
      <c r="B224" s="1" t="s">
        <v>13</v>
      </c>
      <c r="C224" s="1" t="s">
        <v>1239</v>
      </c>
      <c r="D224" s="1" t="s">
        <v>1244</v>
      </c>
      <c r="E224" s="1" t="s">
        <v>1246</v>
      </c>
      <c r="F224" s="1" t="s">
        <v>1228</v>
      </c>
      <c r="G224" t="s">
        <v>1253</v>
      </c>
      <c r="H224">
        <f>INDEX(Cond_Probability!$A$6:$H$60,MATCH('Model 1_Train'!A224,Cond_Probability!$A$6:$A$60,0),7)</f>
        <v>0.67572463768115942</v>
      </c>
      <c r="I224">
        <f>INDEX(Cond_Probability!$A$6:$H$60,MATCH('Model 1_Train'!B224,Cond_Probability!$A$6:$A$60,0),7)</f>
        <v>0.85117967332123412</v>
      </c>
      <c r="J224">
        <f>INDEX(Cond_Probability!$A$6:$H$60,MATCH('Model 1_Train'!C224,Cond_Probability!$A$6:$A$60,0),7)</f>
        <v>8.6799276672694395E-2</v>
      </c>
      <c r="K224">
        <f>INDEX(Cond_Probability!$A$6:$H$60,MATCH('Model 1_Train'!D224,Cond_Probability!$A$6:$A$60,0),7)</f>
        <v>0.72413793103448276</v>
      </c>
      <c r="L224">
        <f>INDEX(Cond_Probability!$A$6:$H$60,MATCH('Model 1_Train'!E224,Cond_Probability!$A$6:$A$60,0),7)</f>
        <v>0.80943738656987296</v>
      </c>
      <c r="M224">
        <f>INDEX(Cond_Probability!$A$6:$H$60,MATCH('Model 1_Train'!F224,Cond_Probability!$A$6:$A$60,0),7)</f>
        <v>0.4891304347826087</v>
      </c>
      <c r="N224">
        <f>INDEX(Cond_Probability!$A$6:$H$60,MATCH('Model 1_Train'!G224,Cond_Probability!$A$6:$A$60,0),7)</f>
        <v>0.77396021699819173</v>
      </c>
      <c r="O224">
        <f>Cond_Probability!$C$2</f>
        <v>0.61616161616161613</v>
      </c>
      <c r="P224" s="18">
        <f t="shared" si="15"/>
        <v>6.8257381730871579E-3</v>
      </c>
      <c r="Q224" s="18">
        <f t="shared" si="16"/>
        <v>97.44444157613691</v>
      </c>
      <c r="R224">
        <f>INDEX(Cond_Probability!$A$6:$H$60,MATCH('Model 1_Train'!A224,Cond_Probability!$A$6:$A$60,0),8)</f>
        <v>0.34782608695652173</v>
      </c>
      <c r="S224">
        <f>INDEX(Cond_Probability!$A$6:$H$60,MATCH('Model 1_Train'!B224,Cond_Probability!$A$6:$A$60,0),8)</f>
        <v>0.31976744186046513</v>
      </c>
      <c r="T224">
        <f>INDEX(Cond_Probability!$A$6:$H$60,MATCH('Model 1_Train'!C224,Cond_Probability!$A$6:$A$60,0),8)</f>
        <v>8.0924855491329481E-2</v>
      </c>
      <c r="U224">
        <f>INDEX(Cond_Probability!$A$6:$H$60,MATCH('Model 1_Train'!D224,Cond_Probability!$A$6:$A$60,0),8)</f>
        <v>0.61337209302325579</v>
      </c>
      <c r="V224">
        <f>INDEX(Cond_Probability!$A$6:$H$60,MATCH('Model 1_Train'!E224,Cond_Probability!$A$6:$A$60,0),8)</f>
        <v>0.68023255813953487</v>
      </c>
      <c r="W224">
        <f>INDEX(Cond_Probability!$A$6:$H$60,MATCH('Model 1_Train'!F224,Cond_Probability!$A$6:$A$60,0),8)</f>
        <v>0.19710144927536233</v>
      </c>
      <c r="X224">
        <f>INDEX(Cond_Probability!$A$6:$H$60,MATCH('Model 1_Train'!G224,Cond_Probability!$A$6:$A$60,0),8)</f>
        <v>0.63005780346820806</v>
      </c>
      <c r="Y224">
        <f>Cond_Probability!$C$3</f>
        <v>0.38383838383838381</v>
      </c>
      <c r="Z224" s="18">
        <f t="shared" si="17"/>
        <v>1.7901044333747332E-4</v>
      </c>
      <c r="AA224" s="18">
        <f t="shared" si="18"/>
        <v>2.55555842386309</v>
      </c>
      <c r="AB224" t="str">
        <f t="shared" si="19"/>
        <v>Won't Survive</v>
      </c>
      <c r="AC224" s="2" t="s">
        <v>1230</v>
      </c>
    </row>
    <row r="225" spans="1:29" x14ac:dyDescent="0.3">
      <c r="A225" s="1" t="s">
        <v>1236</v>
      </c>
      <c r="B225" s="1" t="s">
        <v>13</v>
      </c>
      <c r="C225" s="1" t="s">
        <v>1241</v>
      </c>
      <c r="D225" s="1" t="s">
        <v>1244</v>
      </c>
      <c r="E225" s="1" t="s">
        <v>1246</v>
      </c>
      <c r="F225" s="1" t="s">
        <v>1228</v>
      </c>
      <c r="G225" t="s">
        <v>1253</v>
      </c>
      <c r="H225">
        <f>INDEX(Cond_Probability!$A$6:$H$60,MATCH('Model 1_Train'!A225,Cond_Probability!$A$6:$A$60,0),7)</f>
        <v>0.67572463768115942</v>
      </c>
      <c r="I225">
        <f>INDEX(Cond_Probability!$A$6:$H$60,MATCH('Model 1_Train'!B225,Cond_Probability!$A$6:$A$60,0),7)</f>
        <v>0.85117967332123412</v>
      </c>
      <c r="J225">
        <f>INDEX(Cond_Probability!$A$6:$H$60,MATCH('Model 1_Train'!C225,Cond_Probability!$A$6:$A$60,0),7)</f>
        <v>0.22784810126582278</v>
      </c>
      <c r="K225">
        <f>INDEX(Cond_Probability!$A$6:$H$60,MATCH('Model 1_Train'!D225,Cond_Probability!$A$6:$A$60,0),7)</f>
        <v>0.72413793103448276</v>
      </c>
      <c r="L225">
        <f>INDEX(Cond_Probability!$A$6:$H$60,MATCH('Model 1_Train'!E225,Cond_Probability!$A$6:$A$60,0),7)</f>
        <v>0.80943738656987296</v>
      </c>
      <c r="M225">
        <f>INDEX(Cond_Probability!$A$6:$H$60,MATCH('Model 1_Train'!F225,Cond_Probability!$A$6:$A$60,0),7)</f>
        <v>0.4891304347826087</v>
      </c>
      <c r="N225">
        <f>INDEX(Cond_Probability!$A$6:$H$60,MATCH('Model 1_Train'!G225,Cond_Probability!$A$6:$A$60,0),7)</f>
        <v>0.77396021699819173</v>
      </c>
      <c r="O225">
        <f>Cond_Probability!$C$2</f>
        <v>0.61616161616161613</v>
      </c>
      <c r="P225" s="18">
        <f t="shared" si="15"/>
        <v>1.7917562704353792E-2</v>
      </c>
      <c r="Q225" s="18">
        <f t="shared" si="16"/>
        <v>98.143987183013053</v>
      </c>
      <c r="R225">
        <f>INDEX(Cond_Probability!$A$6:$H$60,MATCH('Model 1_Train'!A225,Cond_Probability!$A$6:$A$60,0),8)</f>
        <v>0.34782608695652173</v>
      </c>
      <c r="S225">
        <f>INDEX(Cond_Probability!$A$6:$H$60,MATCH('Model 1_Train'!B225,Cond_Probability!$A$6:$A$60,0),8)</f>
        <v>0.31976744186046513</v>
      </c>
      <c r="T225">
        <f>INDEX(Cond_Probability!$A$6:$H$60,MATCH('Model 1_Train'!C225,Cond_Probability!$A$6:$A$60,0),8)</f>
        <v>0.15317919075144509</v>
      </c>
      <c r="U225">
        <f>INDEX(Cond_Probability!$A$6:$H$60,MATCH('Model 1_Train'!D225,Cond_Probability!$A$6:$A$60,0),8)</f>
        <v>0.61337209302325579</v>
      </c>
      <c r="V225">
        <f>INDEX(Cond_Probability!$A$6:$H$60,MATCH('Model 1_Train'!E225,Cond_Probability!$A$6:$A$60,0),8)</f>
        <v>0.68023255813953487</v>
      </c>
      <c r="W225">
        <f>INDEX(Cond_Probability!$A$6:$H$60,MATCH('Model 1_Train'!F225,Cond_Probability!$A$6:$A$60,0),8)</f>
        <v>0.19710144927536233</v>
      </c>
      <c r="X225">
        <f>INDEX(Cond_Probability!$A$6:$H$60,MATCH('Model 1_Train'!G225,Cond_Probability!$A$6:$A$60,0),8)</f>
        <v>0.63005780346820806</v>
      </c>
      <c r="Y225">
        <f>Cond_Probability!$C$3</f>
        <v>0.38383838383838381</v>
      </c>
      <c r="Z225" s="18">
        <f t="shared" si="17"/>
        <v>3.3884119631736025E-4</v>
      </c>
      <c r="AA225" s="18">
        <f t="shared" si="18"/>
        <v>1.8560128169869472</v>
      </c>
      <c r="AB225" t="str">
        <f t="shared" si="19"/>
        <v>Won't Survive</v>
      </c>
      <c r="AC225" s="2" t="s">
        <v>1230</v>
      </c>
    </row>
    <row r="226" spans="1:29" x14ac:dyDescent="0.3">
      <c r="A226" s="1" t="s">
        <v>1234</v>
      </c>
      <c r="B226" s="1" t="s">
        <v>13</v>
      </c>
      <c r="C226" s="1" t="s">
        <v>1240</v>
      </c>
      <c r="D226" s="1" t="s">
        <v>1243</v>
      </c>
      <c r="E226" s="1" t="s">
        <v>1246</v>
      </c>
      <c r="F226" s="1" t="s">
        <v>1248</v>
      </c>
      <c r="G226" t="s">
        <v>1253</v>
      </c>
      <c r="H226">
        <f>INDEX(Cond_Probability!$A$6:$H$60,MATCH('Model 1_Train'!A226,Cond_Probability!$A$6:$A$60,0),7)</f>
        <v>0.14673913043478262</v>
      </c>
      <c r="I226">
        <f>INDEX(Cond_Probability!$A$6:$H$60,MATCH('Model 1_Train'!B226,Cond_Probability!$A$6:$A$60,0),7)</f>
        <v>0.85117967332123412</v>
      </c>
      <c r="J226">
        <f>INDEX(Cond_Probability!$A$6:$H$60,MATCH('Model 1_Train'!C226,Cond_Probability!$A$6:$A$60,0),7)</f>
        <v>0.17179023508137431</v>
      </c>
      <c r="K226">
        <f>INDEX(Cond_Probability!$A$6:$H$60,MATCH('Model 1_Train'!D226,Cond_Probability!$A$6:$A$60,0),7)</f>
        <v>0.27586206896551724</v>
      </c>
      <c r="L226">
        <f>INDEX(Cond_Probability!$A$6:$H$60,MATCH('Model 1_Train'!E226,Cond_Probability!$A$6:$A$60,0),7)</f>
        <v>0.80943738656987296</v>
      </c>
      <c r="M226">
        <f>INDEX(Cond_Probability!$A$6:$H$60,MATCH('Model 1_Train'!F226,Cond_Probability!$A$6:$A$60,0),7)</f>
        <v>0.32246376811594202</v>
      </c>
      <c r="N226">
        <f>INDEX(Cond_Probability!$A$6:$H$60,MATCH('Model 1_Train'!G226,Cond_Probability!$A$6:$A$60,0),7)</f>
        <v>0.77396021699819173</v>
      </c>
      <c r="O226">
        <f>Cond_Probability!$C$2</f>
        <v>0.61616161616161613</v>
      </c>
      <c r="P226" s="18">
        <f t="shared" si="15"/>
        <v>7.3677538942234035E-4</v>
      </c>
      <c r="Q226" s="18">
        <f t="shared" si="16"/>
        <v>44.466407324521711</v>
      </c>
      <c r="R226">
        <f>INDEX(Cond_Probability!$A$6:$H$60,MATCH('Model 1_Train'!A226,Cond_Probability!$A$6:$A$60,0),8)</f>
        <v>0.39710144927536234</v>
      </c>
      <c r="S226">
        <f>INDEX(Cond_Probability!$A$6:$H$60,MATCH('Model 1_Train'!B226,Cond_Probability!$A$6:$A$60,0),8)</f>
        <v>0.31976744186046513</v>
      </c>
      <c r="T226">
        <f>INDEX(Cond_Probability!$A$6:$H$60,MATCH('Model 1_Train'!C226,Cond_Probability!$A$6:$A$60,0),8)</f>
        <v>0.19653179190751446</v>
      </c>
      <c r="U226">
        <f>INDEX(Cond_Probability!$A$6:$H$60,MATCH('Model 1_Train'!D226,Cond_Probability!$A$6:$A$60,0),8)</f>
        <v>0.38662790697674421</v>
      </c>
      <c r="V226">
        <f>INDEX(Cond_Probability!$A$6:$H$60,MATCH('Model 1_Train'!E226,Cond_Probability!$A$6:$A$60,0),8)</f>
        <v>0.68023255813953487</v>
      </c>
      <c r="W226">
        <f>INDEX(Cond_Probability!$A$6:$H$60,MATCH('Model 1_Train'!F226,Cond_Probability!$A$6:$A$60,0),8)</f>
        <v>0.57971014492753625</v>
      </c>
      <c r="X226">
        <f>INDEX(Cond_Probability!$A$6:$H$60,MATCH('Model 1_Train'!G226,Cond_Probability!$A$6:$A$60,0),8)</f>
        <v>0.63005780346820806</v>
      </c>
      <c r="Y226">
        <f>Cond_Probability!$C$3</f>
        <v>0.38383838383838381</v>
      </c>
      <c r="Z226" s="18">
        <f t="shared" si="17"/>
        <v>9.2015044235277095E-4</v>
      </c>
      <c r="AA226" s="18">
        <f t="shared" si="18"/>
        <v>55.533592675478289</v>
      </c>
      <c r="AB226" t="str">
        <f t="shared" si="19"/>
        <v>Survive</v>
      </c>
      <c r="AC226" s="2" t="s">
        <v>1</v>
      </c>
    </row>
    <row r="227" spans="1:29" x14ac:dyDescent="0.3">
      <c r="A227" s="1" t="s">
        <v>1236</v>
      </c>
      <c r="B227" s="1" t="s">
        <v>13</v>
      </c>
      <c r="C227" s="1" t="s">
        <v>1242</v>
      </c>
      <c r="D227" s="1" t="s">
        <v>1244</v>
      </c>
      <c r="E227" s="1" t="s">
        <v>1246</v>
      </c>
      <c r="F227" s="1" t="s">
        <v>1228</v>
      </c>
      <c r="G227" t="s">
        <v>1253</v>
      </c>
      <c r="H227">
        <f>INDEX(Cond_Probability!$A$6:$H$60,MATCH('Model 1_Train'!A227,Cond_Probability!$A$6:$A$60,0),7)</f>
        <v>0.67572463768115942</v>
      </c>
      <c r="I227">
        <f>INDEX(Cond_Probability!$A$6:$H$60,MATCH('Model 1_Train'!B227,Cond_Probability!$A$6:$A$60,0),7)</f>
        <v>0.85117967332123412</v>
      </c>
      <c r="J227">
        <f>INDEX(Cond_Probability!$A$6:$H$60,MATCH('Model 1_Train'!C227,Cond_Probability!$A$6:$A$60,0),7)</f>
        <v>0.51356238698010848</v>
      </c>
      <c r="K227">
        <f>INDEX(Cond_Probability!$A$6:$H$60,MATCH('Model 1_Train'!D227,Cond_Probability!$A$6:$A$60,0),7)</f>
        <v>0.72413793103448276</v>
      </c>
      <c r="L227">
        <f>INDEX(Cond_Probability!$A$6:$H$60,MATCH('Model 1_Train'!E227,Cond_Probability!$A$6:$A$60,0),7)</f>
        <v>0.80943738656987296</v>
      </c>
      <c r="M227">
        <f>INDEX(Cond_Probability!$A$6:$H$60,MATCH('Model 1_Train'!F227,Cond_Probability!$A$6:$A$60,0),7)</f>
        <v>0.4891304347826087</v>
      </c>
      <c r="N227">
        <f>INDEX(Cond_Probability!$A$6:$H$60,MATCH('Model 1_Train'!G227,Cond_Probability!$A$6:$A$60,0),7)</f>
        <v>0.77396021699819173</v>
      </c>
      <c r="O227">
        <f>Cond_Probability!$C$2</f>
        <v>0.61616161616161613</v>
      </c>
      <c r="P227" s="18">
        <f t="shared" si="15"/>
        <v>4.038561752409902E-2</v>
      </c>
      <c r="Q227" s="18">
        <f t="shared" si="16"/>
        <v>96.975714257681219</v>
      </c>
      <c r="R227">
        <f>INDEX(Cond_Probability!$A$6:$H$60,MATCH('Model 1_Train'!A227,Cond_Probability!$A$6:$A$60,0),8)</f>
        <v>0.34782608695652173</v>
      </c>
      <c r="S227">
        <f>INDEX(Cond_Probability!$A$6:$H$60,MATCH('Model 1_Train'!B227,Cond_Probability!$A$6:$A$60,0),8)</f>
        <v>0.31976744186046513</v>
      </c>
      <c r="T227">
        <f>INDEX(Cond_Probability!$A$6:$H$60,MATCH('Model 1_Train'!C227,Cond_Probability!$A$6:$A$60,0),8)</f>
        <v>0.56936416184971095</v>
      </c>
      <c r="U227">
        <f>INDEX(Cond_Probability!$A$6:$H$60,MATCH('Model 1_Train'!D227,Cond_Probability!$A$6:$A$60,0),8)</f>
        <v>0.61337209302325579</v>
      </c>
      <c r="V227">
        <f>INDEX(Cond_Probability!$A$6:$H$60,MATCH('Model 1_Train'!E227,Cond_Probability!$A$6:$A$60,0),8)</f>
        <v>0.68023255813953487</v>
      </c>
      <c r="W227">
        <f>INDEX(Cond_Probability!$A$6:$H$60,MATCH('Model 1_Train'!F227,Cond_Probability!$A$6:$A$60,0),8)</f>
        <v>0.19710144927536233</v>
      </c>
      <c r="X227">
        <f>INDEX(Cond_Probability!$A$6:$H$60,MATCH('Model 1_Train'!G227,Cond_Probability!$A$6:$A$60,0),8)</f>
        <v>0.63005780346820806</v>
      </c>
      <c r="Y227">
        <f>Cond_Probability!$C$3</f>
        <v>0.38383838383838381</v>
      </c>
      <c r="Z227" s="18">
        <f t="shared" si="17"/>
        <v>1.2594663334815088E-3</v>
      </c>
      <c r="AA227" s="18">
        <f t="shared" si="18"/>
        <v>3.0242857423187814</v>
      </c>
      <c r="AB227" t="str">
        <f t="shared" si="19"/>
        <v>Won't Survive</v>
      </c>
      <c r="AC227" s="2" t="s">
        <v>1230</v>
      </c>
    </row>
    <row r="228" spans="1:29" x14ac:dyDescent="0.3">
      <c r="A228" s="1" t="s">
        <v>1235</v>
      </c>
      <c r="B228" s="1" t="s">
        <v>13</v>
      </c>
      <c r="C228" s="1" t="s">
        <v>1242</v>
      </c>
      <c r="D228" s="1" t="s">
        <v>1244</v>
      </c>
      <c r="E228" s="1" t="s">
        <v>1246</v>
      </c>
      <c r="F228" s="1" t="s">
        <v>1247</v>
      </c>
      <c r="G228" t="s">
        <v>1253</v>
      </c>
      <c r="H228">
        <f>INDEX(Cond_Probability!$A$6:$H$60,MATCH('Model 1_Train'!A228,Cond_Probability!$A$6:$A$60,0),7)</f>
        <v>0.17753623188405798</v>
      </c>
      <c r="I228">
        <f>INDEX(Cond_Probability!$A$6:$H$60,MATCH('Model 1_Train'!B228,Cond_Probability!$A$6:$A$60,0),7)</f>
        <v>0.85117967332123412</v>
      </c>
      <c r="J228">
        <f>INDEX(Cond_Probability!$A$6:$H$60,MATCH('Model 1_Train'!C228,Cond_Probability!$A$6:$A$60,0),7)</f>
        <v>0.51356238698010848</v>
      </c>
      <c r="K228">
        <f>INDEX(Cond_Probability!$A$6:$H$60,MATCH('Model 1_Train'!D228,Cond_Probability!$A$6:$A$60,0),7)</f>
        <v>0.72413793103448276</v>
      </c>
      <c r="L228">
        <f>INDEX(Cond_Probability!$A$6:$H$60,MATCH('Model 1_Train'!E228,Cond_Probability!$A$6:$A$60,0),7)</f>
        <v>0.80943738656987296</v>
      </c>
      <c r="M228">
        <f>INDEX(Cond_Probability!$A$6:$H$60,MATCH('Model 1_Train'!F228,Cond_Probability!$A$6:$A$60,0),7)</f>
        <v>0.18840579710144928</v>
      </c>
      <c r="N228">
        <f>INDEX(Cond_Probability!$A$6:$H$60,MATCH('Model 1_Train'!G228,Cond_Probability!$A$6:$A$60,0),7)</f>
        <v>0.77396021699819173</v>
      </c>
      <c r="O228">
        <f>Cond_Probability!$C$2</f>
        <v>0.61616161616161613</v>
      </c>
      <c r="P228" s="18">
        <f t="shared" si="15"/>
        <v>4.0870838427724881E-3</v>
      </c>
      <c r="Q228" s="18">
        <f t="shared" si="16"/>
        <v>79.624698066682527</v>
      </c>
      <c r="R228">
        <f>INDEX(Cond_Probability!$A$6:$H$60,MATCH('Model 1_Train'!A228,Cond_Probability!$A$6:$A$60,0),8)</f>
        <v>0.25507246376811593</v>
      </c>
      <c r="S228">
        <f>INDEX(Cond_Probability!$A$6:$H$60,MATCH('Model 1_Train'!B228,Cond_Probability!$A$6:$A$60,0),8)</f>
        <v>0.31976744186046513</v>
      </c>
      <c r="T228">
        <f>INDEX(Cond_Probability!$A$6:$H$60,MATCH('Model 1_Train'!C228,Cond_Probability!$A$6:$A$60,0),8)</f>
        <v>0.56936416184971095</v>
      </c>
      <c r="U228">
        <f>INDEX(Cond_Probability!$A$6:$H$60,MATCH('Model 1_Train'!D228,Cond_Probability!$A$6:$A$60,0),8)</f>
        <v>0.61337209302325579</v>
      </c>
      <c r="V228">
        <f>INDEX(Cond_Probability!$A$6:$H$60,MATCH('Model 1_Train'!E228,Cond_Probability!$A$6:$A$60,0),8)</f>
        <v>0.68023255813953487</v>
      </c>
      <c r="W228">
        <f>INDEX(Cond_Probability!$A$6:$H$60,MATCH('Model 1_Train'!F228,Cond_Probability!$A$6:$A$60,0),8)</f>
        <v>0.22318840579710145</v>
      </c>
      <c r="X228">
        <f>INDEX(Cond_Probability!$A$6:$H$60,MATCH('Model 1_Train'!G228,Cond_Probability!$A$6:$A$60,0),8)</f>
        <v>0.63005780346820806</v>
      </c>
      <c r="Y228">
        <f>Cond_Probability!$C$3</f>
        <v>0.38383838383838381</v>
      </c>
      <c r="Z228" s="18">
        <f t="shared" si="17"/>
        <v>1.0458509651557232E-3</v>
      </c>
      <c r="AA228" s="18">
        <f t="shared" si="18"/>
        <v>20.375301933317473</v>
      </c>
      <c r="AB228" t="str">
        <f t="shared" si="19"/>
        <v>Won't Survive</v>
      </c>
      <c r="AC228" s="2" t="s">
        <v>1</v>
      </c>
    </row>
    <row r="229" spans="1:29" x14ac:dyDescent="0.3">
      <c r="A229" s="1" t="s">
        <v>1236</v>
      </c>
      <c r="B229" s="1" t="s">
        <v>13</v>
      </c>
      <c r="C229" s="1" t="s">
        <v>1242</v>
      </c>
      <c r="D229" s="1" t="s">
        <v>1244</v>
      </c>
      <c r="E229" s="1" t="s">
        <v>1246</v>
      </c>
      <c r="F229" s="1" t="s">
        <v>1228</v>
      </c>
      <c r="G229" t="s">
        <v>1253</v>
      </c>
      <c r="H229">
        <f>INDEX(Cond_Probability!$A$6:$H$60,MATCH('Model 1_Train'!A229,Cond_Probability!$A$6:$A$60,0),7)</f>
        <v>0.67572463768115942</v>
      </c>
      <c r="I229">
        <f>INDEX(Cond_Probability!$A$6:$H$60,MATCH('Model 1_Train'!B229,Cond_Probability!$A$6:$A$60,0),7)</f>
        <v>0.85117967332123412</v>
      </c>
      <c r="J229">
        <f>INDEX(Cond_Probability!$A$6:$H$60,MATCH('Model 1_Train'!C229,Cond_Probability!$A$6:$A$60,0),7)</f>
        <v>0.51356238698010848</v>
      </c>
      <c r="K229">
        <f>INDEX(Cond_Probability!$A$6:$H$60,MATCH('Model 1_Train'!D229,Cond_Probability!$A$6:$A$60,0),7)</f>
        <v>0.72413793103448276</v>
      </c>
      <c r="L229">
        <f>INDEX(Cond_Probability!$A$6:$H$60,MATCH('Model 1_Train'!E229,Cond_Probability!$A$6:$A$60,0),7)</f>
        <v>0.80943738656987296</v>
      </c>
      <c r="M229">
        <f>INDEX(Cond_Probability!$A$6:$H$60,MATCH('Model 1_Train'!F229,Cond_Probability!$A$6:$A$60,0),7)</f>
        <v>0.4891304347826087</v>
      </c>
      <c r="N229">
        <f>INDEX(Cond_Probability!$A$6:$H$60,MATCH('Model 1_Train'!G229,Cond_Probability!$A$6:$A$60,0),7)</f>
        <v>0.77396021699819173</v>
      </c>
      <c r="O229">
        <f>Cond_Probability!$C$2</f>
        <v>0.61616161616161613</v>
      </c>
      <c r="P229" s="18">
        <f t="shared" si="15"/>
        <v>4.038561752409902E-2</v>
      </c>
      <c r="Q229" s="18">
        <f t="shared" si="16"/>
        <v>96.975714257681219</v>
      </c>
      <c r="R229">
        <f>INDEX(Cond_Probability!$A$6:$H$60,MATCH('Model 1_Train'!A229,Cond_Probability!$A$6:$A$60,0),8)</f>
        <v>0.34782608695652173</v>
      </c>
      <c r="S229">
        <f>INDEX(Cond_Probability!$A$6:$H$60,MATCH('Model 1_Train'!B229,Cond_Probability!$A$6:$A$60,0),8)</f>
        <v>0.31976744186046513</v>
      </c>
      <c r="T229">
        <f>INDEX(Cond_Probability!$A$6:$H$60,MATCH('Model 1_Train'!C229,Cond_Probability!$A$6:$A$60,0),8)</f>
        <v>0.56936416184971095</v>
      </c>
      <c r="U229">
        <f>INDEX(Cond_Probability!$A$6:$H$60,MATCH('Model 1_Train'!D229,Cond_Probability!$A$6:$A$60,0),8)</f>
        <v>0.61337209302325579</v>
      </c>
      <c r="V229">
        <f>INDEX(Cond_Probability!$A$6:$H$60,MATCH('Model 1_Train'!E229,Cond_Probability!$A$6:$A$60,0),8)</f>
        <v>0.68023255813953487</v>
      </c>
      <c r="W229">
        <f>INDEX(Cond_Probability!$A$6:$H$60,MATCH('Model 1_Train'!F229,Cond_Probability!$A$6:$A$60,0),8)</f>
        <v>0.19710144927536233</v>
      </c>
      <c r="X229">
        <f>INDEX(Cond_Probability!$A$6:$H$60,MATCH('Model 1_Train'!G229,Cond_Probability!$A$6:$A$60,0),8)</f>
        <v>0.63005780346820806</v>
      </c>
      <c r="Y229">
        <f>Cond_Probability!$C$3</f>
        <v>0.38383838383838381</v>
      </c>
      <c r="Z229" s="18">
        <f t="shared" si="17"/>
        <v>1.2594663334815088E-3</v>
      </c>
      <c r="AA229" s="18">
        <f t="shared" si="18"/>
        <v>3.0242857423187814</v>
      </c>
      <c r="AB229" t="str">
        <f t="shared" si="19"/>
        <v>Won't Survive</v>
      </c>
      <c r="AC229" s="2" t="s">
        <v>1230</v>
      </c>
    </row>
    <row r="230" spans="1:29" x14ac:dyDescent="0.3">
      <c r="A230" s="1" t="s">
        <v>1235</v>
      </c>
      <c r="B230" s="1" t="s">
        <v>13</v>
      </c>
      <c r="C230" s="1" t="s">
        <v>1242</v>
      </c>
      <c r="D230" s="1" t="s">
        <v>1244</v>
      </c>
      <c r="E230" s="1" t="s">
        <v>1246</v>
      </c>
      <c r="F230" s="1" t="s">
        <v>1247</v>
      </c>
      <c r="G230" t="s">
        <v>1253</v>
      </c>
      <c r="H230">
        <f>INDEX(Cond_Probability!$A$6:$H$60,MATCH('Model 1_Train'!A230,Cond_Probability!$A$6:$A$60,0),7)</f>
        <v>0.17753623188405798</v>
      </c>
      <c r="I230">
        <f>INDEX(Cond_Probability!$A$6:$H$60,MATCH('Model 1_Train'!B230,Cond_Probability!$A$6:$A$60,0),7)</f>
        <v>0.85117967332123412</v>
      </c>
      <c r="J230">
        <f>INDEX(Cond_Probability!$A$6:$H$60,MATCH('Model 1_Train'!C230,Cond_Probability!$A$6:$A$60,0),7)</f>
        <v>0.51356238698010848</v>
      </c>
      <c r="K230">
        <f>INDEX(Cond_Probability!$A$6:$H$60,MATCH('Model 1_Train'!D230,Cond_Probability!$A$6:$A$60,0),7)</f>
        <v>0.72413793103448276</v>
      </c>
      <c r="L230">
        <f>INDEX(Cond_Probability!$A$6:$H$60,MATCH('Model 1_Train'!E230,Cond_Probability!$A$6:$A$60,0),7)</f>
        <v>0.80943738656987296</v>
      </c>
      <c r="M230">
        <f>INDEX(Cond_Probability!$A$6:$H$60,MATCH('Model 1_Train'!F230,Cond_Probability!$A$6:$A$60,0),7)</f>
        <v>0.18840579710144928</v>
      </c>
      <c r="N230">
        <f>INDEX(Cond_Probability!$A$6:$H$60,MATCH('Model 1_Train'!G230,Cond_Probability!$A$6:$A$60,0),7)</f>
        <v>0.77396021699819173</v>
      </c>
      <c r="O230">
        <f>Cond_Probability!$C$2</f>
        <v>0.61616161616161613</v>
      </c>
      <c r="P230" s="18">
        <f t="shared" si="15"/>
        <v>4.0870838427724881E-3</v>
      </c>
      <c r="Q230" s="18">
        <f t="shared" si="16"/>
        <v>79.624698066682527</v>
      </c>
      <c r="R230">
        <f>INDEX(Cond_Probability!$A$6:$H$60,MATCH('Model 1_Train'!A230,Cond_Probability!$A$6:$A$60,0),8)</f>
        <v>0.25507246376811593</v>
      </c>
      <c r="S230">
        <f>INDEX(Cond_Probability!$A$6:$H$60,MATCH('Model 1_Train'!B230,Cond_Probability!$A$6:$A$60,0),8)</f>
        <v>0.31976744186046513</v>
      </c>
      <c r="T230">
        <f>INDEX(Cond_Probability!$A$6:$H$60,MATCH('Model 1_Train'!C230,Cond_Probability!$A$6:$A$60,0),8)</f>
        <v>0.56936416184971095</v>
      </c>
      <c r="U230">
        <f>INDEX(Cond_Probability!$A$6:$H$60,MATCH('Model 1_Train'!D230,Cond_Probability!$A$6:$A$60,0),8)</f>
        <v>0.61337209302325579</v>
      </c>
      <c r="V230">
        <f>INDEX(Cond_Probability!$A$6:$H$60,MATCH('Model 1_Train'!E230,Cond_Probability!$A$6:$A$60,0),8)</f>
        <v>0.68023255813953487</v>
      </c>
      <c r="W230">
        <f>INDEX(Cond_Probability!$A$6:$H$60,MATCH('Model 1_Train'!F230,Cond_Probability!$A$6:$A$60,0),8)</f>
        <v>0.22318840579710145</v>
      </c>
      <c r="X230">
        <f>INDEX(Cond_Probability!$A$6:$H$60,MATCH('Model 1_Train'!G230,Cond_Probability!$A$6:$A$60,0),8)</f>
        <v>0.63005780346820806</v>
      </c>
      <c r="Y230">
        <f>Cond_Probability!$C$3</f>
        <v>0.38383838383838381</v>
      </c>
      <c r="Z230" s="18">
        <f t="shared" si="17"/>
        <v>1.0458509651557232E-3</v>
      </c>
      <c r="AA230" s="18">
        <f t="shared" si="18"/>
        <v>20.375301933317473</v>
      </c>
      <c r="AB230" t="str">
        <f t="shared" si="19"/>
        <v>Won't Survive</v>
      </c>
      <c r="AC230" s="2" t="s">
        <v>1230</v>
      </c>
    </row>
    <row r="231" spans="1:29" x14ac:dyDescent="0.3">
      <c r="A231" s="1" t="s">
        <v>1236</v>
      </c>
      <c r="B231" s="1" t="s">
        <v>17</v>
      </c>
      <c r="C231" s="1" t="s">
        <v>1241</v>
      </c>
      <c r="D231" s="1" t="s">
        <v>1243</v>
      </c>
      <c r="E231" s="1" t="s">
        <v>1245</v>
      </c>
      <c r="F231" s="1" t="s">
        <v>1248</v>
      </c>
      <c r="G231" t="s">
        <v>1253</v>
      </c>
      <c r="H231">
        <f>INDEX(Cond_Probability!$A$6:$H$60,MATCH('Model 1_Train'!A231,Cond_Probability!$A$6:$A$60,0),7)</f>
        <v>0.67572463768115942</v>
      </c>
      <c r="I231">
        <f>INDEX(Cond_Probability!$A$6:$H$60,MATCH('Model 1_Train'!B231,Cond_Probability!$A$6:$A$60,0),7)</f>
        <v>0.14882032667876588</v>
      </c>
      <c r="J231">
        <f>INDEX(Cond_Probability!$A$6:$H$60,MATCH('Model 1_Train'!C231,Cond_Probability!$A$6:$A$60,0),7)</f>
        <v>0.22784810126582278</v>
      </c>
      <c r="K231">
        <f>INDEX(Cond_Probability!$A$6:$H$60,MATCH('Model 1_Train'!D231,Cond_Probability!$A$6:$A$60,0),7)</f>
        <v>0.27586206896551724</v>
      </c>
      <c r="L231">
        <f>INDEX(Cond_Probability!$A$6:$H$60,MATCH('Model 1_Train'!E231,Cond_Probability!$A$6:$A$60,0),7)</f>
        <v>0.19056261343012704</v>
      </c>
      <c r="M231">
        <f>INDEX(Cond_Probability!$A$6:$H$60,MATCH('Model 1_Train'!F231,Cond_Probability!$A$6:$A$60,0),7)</f>
        <v>0.32246376811594202</v>
      </c>
      <c r="N231">
        <f>INDEX(Cond_Probability!$A$6:$H$60,MATCH('Model 1_Train'!G231,Cond_Probability!$A$6:$A$60,0),7)</f>
        <v>0.77396021699819173</v>
      </c>
      <c r="O231">
        <f>Cond_Probability!$C$2</f>
        <v>0.61616161616161613</v>
      </c>
      <c r="P231" s="18">
        <f t="shared" si="15"/>
        <v>1.8522572930262764E-4</v>
      </c>
      <c r="Q231" s="18">
        <f t="shared" si="16"/>
        <v>22.771532344548639</v>
      </c>
      <c r="R231">
        <f>INDEX(Cond_Probability!$A$6:$H$60,MATCH('Model 1_Train'!A231,Cond_Probability!$A$6:$A$60,0),8)</f>
        <v>0.34782608695652173</v>
      </c>
      <c r="S231">
        <f>INDEX(Cond_Probability!$A$6:$H$60,MATCH('Model 1_Train'!B231,Cond_Probability!$A$6:$A$60,0),8)</f>
        <v>0.68023255813953487</v>
      </c>
      <c r="T231">
        <f>INDEX(Cond_Probability!$A$6:$H$60,MATCH('Model 1_Train'!C231,Cond_Probability!$A$6:$A$60,0),8)</f>
        <v>0.15317919075144509</v>
      </c>
      <c r="U231">
        <f>INDEX(Cond_Probability!$A$6:$H$60,MATCH('Model 1_Train'!D231,Cond_Probability!$A$6:$A$60,0),8)</f>
        <v>0.38662790697674421</v>
      </c>
      <c r="V231">
        <f>INDEX(Cond_Probability!$A$6:$H$60,MATCH('Model 1_Train'!E231,Cond_Probability!$A$6:$A$60,0),8)</f>
        <v>0.31976744186046513</v>
      </c>
      <c r="W231">
        <f>INDEX(Cond_Probability!$A$6:$H$60,MATCH('Model 1_Train'!F231,Cond_Probability!$A$6:$A$60,0),8)</f>
        <v>0.57971014492753625</v>
      </c>
      <c r="X231">
        <f>INDEX(Cond_Probability!$A$6:$H$60,MATCH('Model 1_Train'!G231,Cond_Probability!$A$6:$A$60,0),8)</f>
        <v>0.63005780346820806</v>
      </c>
      <c r="Y231">
        <f>Cond_Probability!$C$3</f>
        <v>0.38383838383838381</v>
      </c>
      <c r="Z231" s="18">
        <f t="shared" si="17"/>
        <v>6.2818342779772665E-4</v>
      </c>
      <c r="AA231" s="18">
        <f t="shared" si="18"/>
        <v>77.228467655451368</v>
      </c>
      <c r="AB231" t="str">
        <f t="shared" si="19"/>
        <v>Survive</v>
      </c>
      <c r="AC231" s="2" t="s">
        <v>1230</v>
      </c>
    </row>
    <row r="232" spans="1:29" x14ac:dyDescent="0.3">
      <c r="A232" s="1" t="s">
        <v>1234</v>
      </c>
      <c r="B232" s="1" t="s">
        <v>17</v>
      </c>
      <c r="C232" s="1" t="s">
        <v>1240</v>
      </c>
      <c r="D232" s="1" t="s">
        <v>1243</v>
      </c>
      <c r="E232" s="1" t="s">
        <v>1246</v>
      </c>
      <c r="F232" s="1" t="s">
        <v>1248</v>
      </c>
      <c r="G232" t="s">
        <v>1253</v>
      </c>
      <c r="H232">
        <f>INDEX(Cond_Probability!$A$6:$H$60,MATCH('Model 1_Train'!A232,Cond_Probability!$A$6:$A$60,0),7)</f>
        <v>0.14673913043478262</v>
      </c>
      <c r="I232">
        <f>INDEX(Cond_Probability!$A$6:$H$60,MATCH('Model 1_Train'!B232,Cond_Probability!$A$6:$A$60,0),7)</f>
        <v>0.14882032667876588</v>
      </c>
      <c r="J232">
        <f>INDEX(Cond_Probability!$A$6:$H$60,MATCH('Model 1_Train'!C232,Cond_Probability!$A$6:$A$60,0),7)</f>
        <v>0.17179023508137431</v>
      </c>
      <c r="K232">
        <f>INDEX(Cond_Probability!$A$6:$H$60,MATCH('Model 1_Train'!D232,Cond_Probability!$A$6:$A$60,0),7)</f>
        <v>0.27586206896551724</v>
      </c>
      <c r="L232">
        <f>INDEX(Cond_Probability!$A$6:$H$60,MATCH('Model 1_Train'!E232,Cond_Probability!$A$6:$A$60,0),7)</f>
        <v>0.80943738656987296</v>
      </c>
      <c r="M232">
        <f>INDEX(Cond_Probability!$A$6:$H$60,MATCH('Model 1_Train'!F232,Cond_Probability!$A$6:$A$60,0),7)</f>
        <v>0.32246376811594202</v>
      </c>
      <c r="N232">
        <f>INDEX(Cond_Probability!$A$6:$H$60,MATCH('Model 1_Train'!G232,Cond_Probability!$A$6:$A$60,0),7)</f>
        <v>0.77396021699819173</v>
      </c>
      <c r="O232">
        <f>Cond_Probability!$C$2</f>
        <v>0.61616161616161613</v>
      </c>
      <c r="P232" s="18">
        <f t="shared" si="15"/>
        <v>1.2881787192458829E-4</v>
      </c>
      <c r="Q232" s="18">
        <f t="shared" si="16"/>
        <v>6.1746761010215652</v>
      </c>
      <c r="R232">
        <f>INDEX(Cond_Probability!$A$6:$H$60,MATCH('Model 1_Train'!A232,Cond_Probability!$A$6:$A$60,0),8)</f>
        <v>0.39710144927536234</v>
      </c>
      <c r="S232">
        <f>INDEX(Cond_Probability!$A$6:$H$60,MATCH('Model 1_Train'!B232,Cond_Probability!$A$6:$A$60,0),8)</f>
        <v>0.68023255813953487</v>
      </c>
      <c r="T232">
        <f>INDEX(Cond_Probability!$A$6:$H$60,MATCH('Model 1_Train'!C232,Cond_Probability!$A$6:$A$60,0),8)</f>
        <v>0.19653179190751446</v>
      </c>
      <c r="U232">
        <f>INDEX(Cond_Probability!$A$6:$H$60,MATCH('Model 1_Train'!D232,Cond_Probability!$A$6:$A$60,0),8)</f>
        <v>0.38662790697674421</v>
      </c>
      <c r="V232">
        <f>INDEX(Cond_Probability!$A$6:$H$60,MATCH('Model 1_Train'!E232,Cond_Probability!$A$6:$A$60,0),8)</f>
        <v>0.68023255813953487</v>
      </c>
      <c r="W232">
        <f>INDEX(Cond_Probability!$A$6:$H$60,MATCH('Model 1_Train'!F232,Cond_Probability!$A$6:$A$60,0),8)</f>
        <v>0.57971014492753625</v>
      </c>
      <c r="X232">
        <f>INDEX(Cond_Probability!$A$6:$H$60,MATCH('Model 1_Train'!G232,Cond_Probability!$A$6:$A$60,0),8)</f>
        <v>0.63005780346820806</v>
      </c>
      <c r="Y232">
        <f>Cond_Probability!$C$3</f>
        <v>0.38383838383838381</v>
      </c>
      <c r="Z232" s="18">
        <f t="shared" si="17"/>
        <v>1.9574109410049854E-3</v>
      </c>
      <c r="AA232" s="18">
        <f t="shared" si="18"/>
        <v>93.825323898978439</v>
      </c>
      <c r="AB232" t="str">
        <f t="shared" si="19"/>
        <v>Survive</v>
      </c>
      <c r="AC232" s="2" t="s">
        <v>1</v>
      </c>
    </row>
    <row r="233" spans="1:29" x14ac:dyDescent="0.3">
      <c r="A233" s="1" t="s">
        <v>1236</v>
      </c>
      <c r="B233" s="1" t="s">
        <v>13</v>
      </c>
      <c r="C233" s="1" t="s">
        <v>1242</v>
      </c>
      <c r="D233" s="1" t="s">
        <v>1244</v>
      </c>
      <c r="E233" s="1" t="s">
        <v>1246</v>
      </c>
      <c r="F233" s="1" t="s">
        <v>1228</v>
      </c>
      <c r="G233" t="s">
        <v>1253</v>
      </c>
      <c r="H233">
        <f>INDEX(Cond_Probability!$A$6:$H$60,MATCH('Model 1_Train'!A233,Cond_Probability!$A$6:$A$60,0),7)</f>
        <v>0.67572463768115942</v>
      </c>
      <c r="I233">
        <f>INDEX(Cond_Probability!$A$6:$H$60,MATCH('Model 1_Train'!B233,Cond_Probability!$A$6:$A$60,0),7)</f>
        <v>0.85117967332123412</v>
      </c>
      <c r="J233">
        <f>INDEX(Cond_Probability!$A$6:$H$60,MATCH('Model 1_Train'!C233,Cond_Probability!$A$6:$A$60,0),7)</f>
        <v>0.51356238698010848</v>
      </c>
      <c r="K233">
        <f>INDEX(Cond_Probability!$A$6:$H$60,MATCH('Model 1_Train'!D233,Cond_Probability!$A$6:$A$60,0),7)</f>
        <v>0.72413793103448276</v>
      </c>
      <c r="L233">
        <f>INDEX(Cond_Probability!$A$6:$H$60,MATCH('Model 1_Train'!E233,Cond_Probability!$A$6:$A$60,0),7)</f>
        <v>0.80943738656987296</v>
      </c>
      <c r="M233">
        <f>INDEX(Cond_Probability!$A$6:$H$60,MATCH('Model 1_Train'!F233,Cond_Probability!$A$6:$A$60,0),7)</f>
        <v>0.4891304347826087</v>
      </c>
      <c r="N233">
        <f>INDEX(Cond_Probability!$A$6:$H$60,MATCH('Model 1_Train'!G233,Cond_Probability!$A$6:$A$60,0),7)</f>
        <v>0.77396021699819173</v>
      </c>
      <c r="O233">
        <f>Cond_Probability!$C$2</f>
        <v>0.61616161616161613</v>
      </c>
      <c r="P233" s="18">
        <f t="shared" si="15"/>
        <v>4.038561752409902E-2</v>
      </c>
      <c r="Q233" s="18">
        <f t="shared" si="16"/>
        <v>96.975714257681219</v>
      </c>
      <c r="R233">
        <f>INDEX(Cond_Probability!$A$6:$H$60,MATCH('Model 1_Train'!A233,Cond_Probability!$A$6:$A$60,0),8)</f>
        <v>0.34782608695652173</v>
      </c>
      <c r="S233">
        <f>INDEX(Cond_Probability!$A$6:$H$60,MATCH('Model 1_Train'!B233,Cond_Probability!$A$6:$A$60,0),8)</f>
        <v>0.31976744186046513</v>
      </c>
      <c r="T233">
        <f>INDEX(Cond_Probability!$A$6:$H$60,MATCH('Model 1_Train'!C233,Cond_Probability!$A$6:$A$60,0),8)</f>
        <v>0.56936416184971095</v>
      </c>
      <c r="U233">
        <f>INDEX(Cond_Probability!$A$6:$H$60,MATCH('Model 1_Train'!D233,Cond_Probability!$A$6:$A$60,0),8)</f>
        <v>0.61337209302325579</v>
      </c>
      <c r="V233">
        <f>INDEX(Cond_Probability!$A$6:$H$60,MATCH('Model 1_Train'!E233,Cond_Probability!$A$6:$A$60,0),8)</f>
        <v>0.68023255813953487</v>
      </c>
      <c r="W233">
        <f>INDEX(Cond_Probability!$A$6:$H$60,MATCH('Model 1_Train'!F233,Cond_Probability!$A$6:$A$60,0),8)</f>
        <v>0.19710144927536233</v>
      </c>
      <c r="X233">
        <f>INDEX(Cond_Probability!$A$6:$H$60,MATCH('Model 1_Train'!G233,Cond_Probability!$A$6:$A$60,0),8)</f>
        <v>0.63005780346820806</v>
      </c>
      <c r="Y233">
        <f>Cond_Probability!$C$3</f>
        <v>0.38383838383838381</v>
      </c>
      <c r="Z233" s="18">
        <f t="shared" si="17"/>
        <v>1.2594663334815088E-3</v>
      </c>
      <c r="AA233" s="18">
        <f t="shared" si="18"/>
        <v>3.0242857423187814</v>
      </c>
      <c r="AB233" t="str">
        <f t="shared" si="19"/>
        <v>Won't Survive</v>
      </c>
      <c r="AC233" s="2" t="s">
        <v>1230</v>
      </c>
    </row>
    <row r="234" spans="1:29" x14ac:dyDescent="0.3">
      <c r="A234" s="1" t="s">
        <v>1235</v>
      </c>
      <c r="B234" s="1" t="s">
        <v>13</v>
      </c>
      <c r="C234" s="1" t="s">
        <v>1239</v>
      </c>
      <c r="D234" s="1" t="s">
        <v>1244</v>
      </c>
      <c r="E234" s="1" t="s">
        <v>1246</v>
      </c>
      <c r="F234" s="1" t="s">
        <v>1247</v>
      </c>
      <c r="G234" t="s">
        <v>1253</v>
      </c>
      <c r="H234">
        <f>INDEX(Cond_Probability!$A$6:$H$60,MATCH('Model 1_Train'!A234,Cond_Probability!$A$6:$A$60,0),7)</f>
        <v>0.17753623188405798</v>
      </c>
      <c r="I234">
        <f>INDEX(Cond_Probability!$A$6:$H$60,MATCH('Model 1_Train'!B234,Cond_Probability!$A$6:$A$60,0),7)</f>
        <v>0.85117967332123412</v>
      </c>
      <c r="J234">
        <f>INDEX(Cond_Probability!$A$6:$H$60,MATCH('Model 1_Train'!C234,Cond_Probability!$A$6:$A$60,0),7)</f>
        <v>8.6799276672694395E-2</v>
      </c>
      <c r="K234">
        <f>INDEX(Cond_Probability!$A$6:$H$60,MATCH('Model 1_Train'!D234,Cond_Probability!$A$6:$A$60,0),7)</f>
        <v>0.72413793103448276</v>
      </c>
      <c r="L234">
        <f>INDEX(Cond_Probability!$A$6:$H$60,MATCH('Model 1_Train'!E234,Cond_Probability!$A$6:$A$60,0),7)</f>
        <v>0.80943738656987296</v>
      </c>
      <c r="M234">
        <f>INDEX(Cond_Probability!$A$6:$H$60,MATCH('Model 1_Train'!F234,Cond_Probability!$A$6:$A$60,0),7)</f>
        <v>0.18840579710144928</v>
      </c>
      <c r="N234">
        <f>INDEX(Cond_Probability!$A$6:$H$60,MATCH('Model 1_Train'!G234,Cond_Probability!$A$6:$A$60,0),7)</f>
        <v>0.77396021699819173</v>
      </c>
      <c r="O234">
        <f>Cond_Probability!$C$2</f>
        <v>0.61616161616161613</v>
      </c>
      <c r="P234" s="18">
        <f t="shared" si="15"/>
        <v>6.9077473398971624E-4</v>
      </c>
      <c r="Q234" s="18">
        <f t="shared" si="16"/>
        <v>82.29155485191032</v>
      </c>
      <c r="R234">
        <f>INDEX(Cond_Probability!$A$6:$H$60,MATCH('Model 1_Train'!A234,Cond_Probability!$A$6:$A$60,0),8)</f>
        <v>0.25507246376811593</v>
      </c>
      <c r="S234">
        <f>INDEX(Cond_Probability!$A$6:$H$60,MATCH('Model 1_Train'!B234,Cond_Probability!$A$6:$A$60,0),8)</f>
        <v>0.31976744186046513</v>
      </c>
      <c r="T234">
        <f>INDEX(Cond_Probability!$A$6:$H$60,MATCH('Model 1_Train'!C234,Cond_Probability!$A$6:$A$60,0),8)</f>
        <v>8.0924855491329481E-2</v>
      </c>
      <c r="U234">
        <f>INDEX(Cond_Probability!$A$6:$H$60,MATCH('Model 1_Train'!D234,Cond_Probability!$A$6:$A$60,0),8)</f>
        <v>0.61337209302325579</v>
      </c>
      <c r="V234">
        <f>INDEX(Cond_Probability!$A$6:$H$60,MATCH('Model 1_Train'!E234,Cond_Probability!$A$6:$A$60,0),8)</f>
        <v>0.68023255813953487</v>
      </c>
      <c r="W234">
        <f>INDEX(Cond_Probability!$A$6:$H$60,MATCH('Model 1_Train'!F234,Cond_Probability!$A$6:$A$60,0),8)</f>
        <v>0.22318840579710145</v>
      </c>
      <c r="X234">
        <f>INDEX(Cond_Probability!$A$6:$H$60,MATCH('Model 1_Train'!G234,Cond_Probability!$A$6:$A$60,0),8)</f>
        <v>0.63005780346820806</v>
      </c>
      <c r="Y234">
        <f>Cond_Probability!$C$3</f>
        <v>0.38383838383838381</v>
      </c>
      <c r="Z234" s="18">
        <f t="shared" si="17"/>
        <v>1.4864886814396072E-4</v>
      </c>
      <c r="AA234" s="18">
        <f t="shared" si="18"/>
        <v>17.70844514808968</v>
      </c>
      <c r="AB234" t="str">
        <f t="shared" si="19"/>
        <v>Won't Survive</v>
      </c>
      <c r="AC234" s="2" t="s">
        <v>1230</v>
      </c>
    </row>
    <row r="235" spans="1:29" x14ac:dyDescent="0.3">
      <c r="A235" s="1" t="s">
        <v>1236</v>
      </c>
      <c r="B235" s="1" t="s">
        <v>17</v>
      </c>
      <c r="C235" s="1" t="s">
        <v>1242</v>
      </c>
      <c r="D235" s="1" t="s">
        <v>1243</v>
      </c>
      <c r="E235" s="1" t="s">
        <v>1245</v>
      </c>
      <c r="F235" s="1" t="s">
        <v>1248</v>
      </c>
      <c r="G235" t="s">
        <v>1253</v>
      </c>
      <c r="H235">
        <f>INDEX(Cond_Probability!$A$6:$H$60,MATCH('Model 1_Train'!A235,Cond_Probability!$A$6:$A$60,0),7)</f>
        <v>0.67572463768115942</v>
      </c>
      <c r="I235">
        <f>INDEX(Cond_Probability!$A$6:$H$60,MATCH('Model 1_Train'!B235,Cond_Probability!$A$6:$A$60,0),7)</f>
        <v>0.14882032667876588</v>
      </c>
      <c r="J235">
        <f>INDEX(Cond_Probability!$A$6:$H$60,MATCH('Model 1_Train'!C235,Cond_Probability!$A$6:$A$60,0),7)</f>
        <v>0.51356238698010848</v>
      </c>
      <c r="K235">
        <f>INDEX(Cond_Probability!$A$6:$H$60,MATCH('Model 1_Train'!D235,Cond_Probability!$A$6:$A$60,0),7)</f>
        <v>0.27586206896551724</v>
      </c>
      <c r="L235">
        <f>INDEX(Cond_Probability!$A$6:$H$60,MATCH('Model 1_Train'!E235,Cond_Probability!$A$6:$A$60,0),7)</f>
        <v>0.19056261343012704</v>
      </c>
      <c r="M235">
        <f>INDEX(Cond_Probability!$A$6:$H$60,MATCH('Model 1_Train'!F235,Cond_Probability!$A$6:$A$60,0),7)</f>
        <v>0.32246376811594202</v>
      </c>
      <c r="N235">
        <f>INDEX(Cond_Probability!$A$6:$H$60,MATCH('Model 1_Train'!G235,Cond_Probability!$A$6:$A$60,0),7)</f>
        <v>0.77396021699819173</v>
      </c>
      <c r="O235">
        <f>Cond_Probability!$C$2</f>
        <v>0.61616161616161613</v>
      </c>
      <c r="P235" s="18">
        <f t="shared" si="15"/>
        <v>4.1749291366624004E-4</v>
      </c>
      <c r="Q235" s="18">
        <f t="shared" si="16"/>
        <v>15.168108523271117</v>
      </c>
      <c r="R235">
        <f>INDEX(Cond_Probability!$A$6:$H$60,MATCH('Model 1_Train'!A235,Cond_Probability!$A$6:$A$60,0),8)</f>
        <v>0.34782608695652173</v>
      </c>
      <c r="S235">
        <f>INDEX(Cond_Probability!$A$6:$H$60,MATCH('Model 1_Train'!B235,Cond_Probability!$A$6:$A$60,0),8)</f>
        <v>0.68023255813953487</v>
      </c>
      <c r="T235">
        <f>INDEX(Cond_Probability!$A$6:$H$60,MATCH('Model 1_Train'!C235,Cond_Probability!$A$6:$A$60,0),8)</f>
        <v>0.56936416184971095</v>
      </c>
      <c r="U235">
        <f>INDEX(Cond_Probability!$A$6:$H$60,MATCH('Model 1_Train'!D235,Cond_Probability!$A$6:$A$60,0),8)</f>
        <v>0.38662790697674421</v>
      </c>
      <c r="V235">
        <f>INDEX(Cond_Probability!$A$6:$H$60,MATCH('Model 1_Train'!E235,Cond_Probability!$A$6:$A$60,0),8)</f>
        <v>0.31976744186046513</v>
      </c>
      <c r="W235">
        <f>INDEX(Cond_Probability!$A$6:$H$60,MATCH('Model 1_Train'!F235,Cond_Probability!$A$6:$A$60,0),8)</f>
        <v>0.57971014492753625</v>
      </c>
      <c r="X235">
        <f>INDEX(Cond_Probability!$A$6:$H$60,MATCH('Model 1_Train'!G235,Cond_Probability!$A$6:$A$60,0),8)</f>
        <v>0.63005780346820806</v>
      </c>
      <c r="Y235">
        <f>Cond_Probability!$C$3</f>
        <v>0.38383838383838381</v>
      </c>
      <c r="Z235" s="18">
        <f t="shared" si="17"/>
        <v>2.3349459486066448E-3</v>
      </c>
      <c r="AA235" s="18">
        <f t="shared" si="18"/>
        <v>84.831891476728885</v>
      </c>
      <c r="AB235" t="str">
        <f t="shared" si="19"/>
        <v>Survive</v>
      </c>
      <c r="AC235" s="2" t="s">
        <v>1</v>
      </c>
    </row>
    <row r="236" spans="1:29" x14ac:dyDescent="0.3">
      <c r="A236" s="1" t="s">
        <v>1235</v>
      </c>
      <c r="B236" s="1" t="s">
        <v>13</v>
      </c>
      <c r="C236" s="1" t="s">
        <v>1242</v>
      </c>
      <c r="D236" s="1" t="s">
        <v>1244</v>
      </c>
      <c r="E236" s="1" t="s">
        <v>1246</v>
      </c>
      <c r="F236" s="1" t="s">
        <v>1247</v>
      </c>
      <c r="G236" t="s">
        <v>1253</v>
      </c>
      <c r="H236">
        <f>INDEX(Cond_Probability!$A$6:$H$60,MATCH('Model 1_Train'!A236,Cond_Probability!$A$6:$A$60,0),7)</f>
        <v>0.17753623188405798</v>
      </c>
      <c r="I236">
        <f>INDEX(Cond_Probability!$A$6:$H$60,MATCH('Model 1_Train'!B236,Cond_Probability!$A$6:$A$60,0),7)</f>
        <v>0.85117967332123412</v>
      </c>
      <c r="J236">
        <f>INDEX(Cond_Probability!$A$6:$H$60,MATCH('Model 1_Train'!C236,Cond_Probability!$A$6:$A$60,0),7)</f>
        <v>0.51356238698010848</v>
      </c>
      <c r="K236">
        <f>INDEX(Cond_Probability!$A$6:$H$60,MATCH('Model 1_Train'!D236,Cond_Probability!$A$6:$A$60,0),7)</f>
        <v>0.72413793103448276</v>
      </c>
      <c r="L236">
        <f>INDEX(Cond_Probability!$A$6:$H$60,MATCH('Model 1_Train'!E236,Cond_Probability!$A$6:$A$60,0),7)</f>
        <v>0.80943738656987296</v>
      </c>
      <c r="M236">
        <f>INDEX(Cond_Probability!$A$6:$H$60,MATCH('Model 1_Train'!F236,Cond_Probability!$A$6:$A$60,0),7)</f>
        <v>0.18840579710144928</v>
      </c>
      <c r="N236">
        <f>INDEX(Cond_Probability!$A$6:$H$60,MATCH('Model 1_Train'!G236,Cond_Probability!$A$6:$A$60,0),7)</f>
        <v>0.77396021699819173</v>
      </c>
      <c r="O236">
        <f>Cond_Probability!$C$2</f>
        <v>0.61616161616161613</v>
      </c>
      <c r="P236" s="18">
        <f t="shared" si="15"/>
        <v>4.0870838427724881E-3</v>
      </c>
      <c r="Q236" s="18">
        <f t="shared" si="16"/>
        <v>79.624698066682527</v>
      </c>
      <c r="R236">
        <f>INDEX(Cond_Probability!$A$6:$H$60,MATCH('Model 1_Train'!A236,Cond_Probability!$A$6:$A$60,0),8)</f>
        <v>0.25507246376811593</v>
      </c>
      <c r="S236">
        <f>INDEX(Cond_Probability!$A$6:$H$60,MATCH('Model 1_Train'!B236,Cond_Probability!$A$6:$A$60,0),8)</f>
        <v>0.31976744186046513</v>
      </c>
      <c r="T236">
        <f>INDEX(Cond_Probability!$A$6:$H$60,MATCH('Model 1_Train'!C236,Cond_Probability!$A$6:$A$60,0),8)</f>
        <v>0.56936416184971095</v>
      </c>
      <c r="U236">
        <f>INDEX(Cond_Probability!$A$6:$H$60,MATCH('Model 1_Train'!D236,Cond_Probability!$A$6:$A$60,0),8)</f>
        <v>0.61337209302325579</v>
      </c>
      <c r="V236">
        <f>INDEX(Cond_Probability!$A$6:$H$60,MATCH('Model 1_Train'!E236,Cond_Probability!$A$6:$A$60,0),8)</f>
        <v>0.68023255813953487</v>
      </c>
      <c r="W236">
        <f>INDEX(Cond_Probability!$A$6:$H$60,MATCH('Model 1_Train'!F236,Cond_Probability!$A$6:$A$60,0),8)</f>
        <v>0.22318840579710145</v>
      </c>
      <c r="X236">
        <f>INDEX(Cond_Probability!$A$6:$H$60,MATCH('Model 1_Train'!G236,Cond_Probability!$A$6:$A$60,0),8)</f>
        <v>0.63005780346820806</v>
      </c>
      <c r="Y236">
        <f>Cond_Probability!$C$3</f>
        <v>0.38383838383838381</v>
      </c>
      <c r="Z236" s="18">
        <f t="shared" si="17"/>
        <v>1.0458509651557232E-3</v>
      </c>
      <c r="AA236" s="18">
        <f t="shared" si="18"/>
        <v>20.375301933317473</v>
      </c>
      <c r="AB236" t="str">
        <f t="shared" si="19"/>
        <v>Won't Survive</v>
      </c>
      <c r="AC236" s="2" t="s">
        <v>1230</v>
      </c>
    </row>
    <row r="237" spans="1:29" x14ac:dyDescent="0.3">
      <c r="A237" s="1" t="s">
        <v>1236</v>
      </c>
      <c r="B237" s="1" t="s">
        <v>17</v>
      </c>
      <c r="C237" s="1" t="s">
        <v>1241</v>
      </c>
      <c r="D237" s="1" t="s">
        <v>1244</v>
      </c>
      <c r="E237" s="1" t="s">
        <v>1246</v>
      </c>
      <c r="F237" s="1" t="s">
        <v>1228</v>
      </c>
      <c r="G237" t="s">
        <v>1253</v>
      </c>
      <c r="H237">
        <f>INDEX(Cond_Probability!$A$6:$H$60,MATCH('Model 1_Train'!A237,Cond_Probability!$A$6:$A$60,0),7)</f>
        <v>0.67572463768115942</v>
      </c>
      <c r="I237">
        <f>INDEX(Cond_Probability!$A$6:$H$60,MATCH('Model 1_Train'!B237,Cond_Probability!$A$6:$A$60,0),7)</f>
        <v>0.14882032667876588</v>
      </c>
      <c r="J237">
        <f>INDEX(Cond_Probability!$A$6:$H$60,MATCH('Model 1_Train'!C237,Cond_Probability!$A$6:$A$60,0),7)</f>
        <v>0.22784810126582278</v>
      </c>
      <c r="K237">
        <f>INDEX(Cond_Probability!$A$6:$H$60,MATCH('Model 1_Train'!D237,Cond_Probability!$A$6:$A$60,0),7)</f>
        <v>0.72413793103448276</v>
      </c>
      <c r="L237">
        <f>INDEX(Cond_Probability!$A$6:$H$60,MATCH('Model 1_Train'!E237,Cond_Probability!$A$6:$A$60,0),7)</f>
        <v>0.80943738656987296</v>
      </c>
      <c r="M237">
        <f>INDEX(Cond_Probability!$A$6:$H$60,MATCH('Model 1_Train'!F237,Cond_Probability!$A$6:$A$60,0),7)</f>
        <v>0.4891304347826087</v>
      </c>
      <c r="N237">
        <f>INDEX(Cond_Probability!$A$6:$H$60,MATCH('Model 1_Train'!G237,Cond_Probability!$A$6:$A$60,0),7)</f>
        <v>0.77396021699819173</v>
      </c>
      <c r="O237">
        <f>Cond_Probability!$C$2</f>
        <v>0.61616161616161613</v>
      </c>
      <c r="P237" s="18">
        <f t="shared" si="15"/>
        <v>3.1327081913795542E-3</v>
      </c>
      <c r="Q237" s="18">
        <f t="shared" si="16"/>
        <v>81.294805364027582</v>
      </c>
      <c r="R237">
        <f>INDEX(Cond_Probability!$A$6:$H$60,MATCH('Model 1_Train'!A237,Cond_Probability!$A$6:$A$60,0),8)</f>
        <v>0.34782608695652173</v>
      </c>
      <c r="S237">
        <f>INDEX(Cond_Probability!$A$6:$H$60,MATCH('Model 1_Train'!B237,Cond_Probability!$A$6:$A$60,0),8)</f>
        <v>0.68023255813953487</v>
      </c>
      <c r="T237">
        <f>INDEX(Cond_Probability!$A$6:$H$60,MATCH('Model 1_Train'!C237,Cond_Probability!$A$6:$A$60,0),8)</f>
        <v>0.15317919075144509</v>
      </c>
      <c r="U237">
        <f>INDEX(Cond_Probability!$A$6:$H$60,MATCH('Model 1_Train'!D237,Cond_Probability!$A$6:$A$60,0),8)</f>
        <v>0.61337209302325579</v>
      </c>
      <c r="V237">
        <f>INDEX(Cond_Probability!$A$6:$H$60,MATCH('Model 1_Train'!E237,Cond_Probability!$A$6:$A$60,0),8)</f>
        <v>0.68023255813953487</v>
      </c>
      <c r="W237">
        <f>INDEX(Cond_Probability!$A$6:$H$60,MATCH('Model 1_Train'!F237,Cond_Probability!$A$6:$A$60,0),8)</f>
        <v>0.19710144927536233</v>
      </c>
      <c r="X237">
        <f>INDEX(Cond_Probability!$A$6:$H$60,MATCH('Model 1_Train'!G237,Cond_Probability!$A$6:$A$60,0),8)</f>
        <v>0.63005780346820806</v>
      </c>
      <c r="Y237">
        <f>Cond_Probability!$C$3</f>
        <v>0.38383838383838381</v>
      </c>
      <c r="Z237" s="18">
        <f t="shared" si="17"/>
        <v>7.2080763580238444E-4</v>
      </c>
      <c r="AA237" s="18">
        <f t="shared" si="18"/>
        <v>18.705194635972418</v>
      </c>
      <c r="AB237" t="str">
        <f t="shared" si="19"/>
        <v>Won't Survive</v>
      </c>
      <c r="AC237" s="2" t="s">
        <v>1230</v>
      </c>
    </row>
    <row r="238" spans="1:29" x14ac:dyDescent="0.3">
      <c r="A238" s="1" t="s">
        <v>1235</v>
      </c>
      <c r="B238" s="1" t="s">
        <v>13</v>
      </c>
      <c r="C238" s="1" t="s">
        <v>1240</v>
      </c>
      <c r="D238" s="1" t="s">
        <v>1243</v>
      </c>
      <c r="E238" s="1" t="s">
        <v>1246</v>
      </c>
      <c r="F238" s="1" t="s">
        <v>1248</v>
      </c>
      <c r="G238" t="s">
        <v>1253</v>
      </c>
      <c r="H238">
        <f>INDEX(Cond_Probability!$A$6:$H$60,MATCH('Model 1_Train'!A238,Cond_Probability!$A$6:$A$60,0),7)</f>
        <v>0.17753623188405798</v>
      </c>
      <c r="I238">
        <f>INDEX(Cond_Probability!$A$6:$H$60,MATCH('Model 1_Train'!B238,Cond_Probability!$A$6:$A$60,0),7)</f>
        <v>0.85117967332123412</v>
      </c>
      <c r="J238">
        <f>INDEX(Cond_Probability!$A$6:$H$60,MATCH('Model 1_Train'!C238,Cond_Probability!$A$6:$A$60,0),7)</f>
        <v>0.17179023508137431</v>
      </c>
      <c r="K238">
        <f>INDEX(Cond_Probability!$A$6:$H$60,MATCH('Model 1_Train'!D238,Cond_Probability!$A$6:$A$60,0),7)</f>
        <v>0.27586206896551724</v>
      </c>
      <c r="L238">
        <f>INDEX(Cond_Probability!$A$6:$H$60,MATCH('Model 1_Train'!E238,Cond_Probability!$A$6:$A$60,0),7)</f>
        <v>0.80943738656987296</v>
      </c>
      <c r="M238">
        <f>INDEX(Cond_Probability!$A$6:$H$60,MATCH('Model 1_Train'!F238,Cond_Probability!$A$6:$A$60,0),7)</f>
        <v>0.32246376811594202</v>
      </c>
      <c r="N238">
        <f>INDEX(Cond_Probability!$A$6:$H$60,MATCH('Model 1_Train'!G238,Cond_Probability!$A$6:$A$60,0),7)</f>
        <v>0.77396021699819173</v>
      </c>
      <c r="O238">
        <f>Cond_Probability!$C$2</f>
        <v>0.61616161616161613</v>
      </c>
      <c r="P238" s="18">
        <f t="shared" si="15"/>
        <v>8.9140726127641184E-4</v>
      </c>
      <c r="Q238" s="18">
        <f t="shared" si="16"/>
        <v>60.130566095684642</v>
      </c>
      <c r="R238">
        <f>INDEX(Cond_Probability!$A$6:$H$60,MATCH('Model 1_Train'!A238,Cond_Probability!$A$6:$A$60,0),8)</f>
        <v>0.25507246376811593</v>
      </c>
      <c r="S238">
        <f>INDEX(Cond_Probability!$A$6:$H$60,MATCH('Model 1_Train'!B238,Cond_Probability!$A$6:$A$60,0),8)</f>
        <v>0.31976744186046513</v>
      </c>
      <c r="T238">
        <f>INDEX(Cond_Probability!$A$6:$H$60,MATCH('Model 1_Train'!C238,Cond_Probability!$A$6:$A$60,0),8)</f>
        <v>0.19653179190751446</v>
      </c>
      <c r="U238">
        <f>INDEX(Cond_Probability!$A$6:$H$60,MATCH('Model 1_Train'!D238,Cond_Probability!$A$6:$A$60,0),8)</f>
        <v>0.38662790697674421</v>
      </c>
      <c r="V238">
        <f>INDEX(Cond_Probability!$A$6:$H$60,MATCH('Model 1_Train'!E238,Cond_Probability!$A$6:$A$60,0),8)</f>
        <v>0.68023255813953487</v>
      </c>
      <c r="W238">
        <f>INDEX(Cond_Probability!$A$6:$H$60,MATCH('Model 1_Train'!F238,Cond_Probability!$A$6:$A$60,0),8)</f>
        <v>0.57971014492753625</v>
      </c>
      <c r="X238">
        <f>INDEX(Cond_Probability!$A$6:$H$60,MATCH('Model 1_Train'!G238,Cond_Probability!$A$6:$A$60,0),8)</f>
        <v>0.63005780346820806</v>
      </c>
      <c r="Y238">
        <f>Cond_Probability!$C$3</f>
        <v>0.38383838383838381</v>
      </c>
      <c r="Z238" s="18">
        <f t="shared" si="17"/>
        <v>5.9104553961345863E-4</v>
      </c>
      <c r="AA238" s="18">
        <f t="shared" si="18"/>
        <v>39.869433904315358</v>
      </c>
      <c r="AB238" t="str">
        <f t="shared" si="19"/>
        <v>Won't Survive</v>
      </c>
      <c r="AC238" s="2" t="s">
        <v>1230</v>
      </c>
    </row>
    <row r="239" spans="1:29" x14ac:dyDescent="0.3">
      <c r="A239" s="1" t="s">
        <v>1235</v>
      </c>
      <c r="B239" s="1" t="s">
        <v>17</v>
      </c>
      <c r="C239" s="1" t="s">
        <v>1242</v>
      </c>
      <c r="D239" s="1" t="s">
        <v>1244</v>
      </c>
      <c r="E239" s="1" t="s">
        <v>1245</v>
      </c>
      <c r="F239" s="1" t="s">
        <v>1248</v>
      </c>
      <c r="G239" t="s">
        <v>1253</v>
      </c>
      <c r="H239">
        <f>INDEX(Cond_Probability!$A$6:$H$60,MATCH('Model 1_Train'!A239,Cond_Probability!$A$6:$A$60,0),7)</f>
        <v>0.17753623188405798</v>
      </c>
      <c r="I239">
        <f>INDEX(Cond_Probability!$A$6:$H$60,MATCH('Model 1_Train'!B239,Cond_Probability!$A$6:$A$60,0),7)</f>
        <v>0.14882032667876588</v>
      </c>
      <c r="J239">
        <f>INDEX(Cond_Probability!$A$6:$H$60,MATCH('Model 1_Train'!C239,Cond_Probability!$A$6:$A$60,0),7)</f>
        <v>0.51356238698010848</v>
      </c>
      <c r="K239">
        <f>INDEX(Cond_Probability!$A$6:$H$60,MATCH('Model 1_Train'!D239,Cond_Probability!$A$6:$A$60,0),7)</f>
        <v>0.72413793103448276</v>
      </c>
      <c r="L239">
        <f>INDEX(Cond_Probability!$A$6:$H$60,MATCH('Model 1_Train'!E239,Cond_Probability!$A$6:$A$60,0),7)</f>
        <v>0.19056261343012704</v>
      </c>
      <c r="M239">
        <f>INDEX(Cond_Probability!$A$6:$H$60,MATCH('Model 1_Train'!F239,Cond_Probability!$A$6:$A$60,0),7)</f>
        <v>0.32246376811594202</v>
      </c>
      <c r="N239">
        <f>INDEX(Cond_Probability!$A$6:$H$60,MATCH('Model 1_Train'!G239,Cond_Probability!$A$6:$A$60,0),7)</f>
        <v>0.77396021699819173</v>
      </c>
      <c r="O239">
        <f>Cond_Probability!$C$2</f>
        <v>0.61616161616161613</v>
      </c>
      <c r="P239" s="18">
        <f t="shared" si="15"/>
        <v>2.8793579635560387E-4</v>
      </c>
      <c r="Q239" s="18">
        <f t="shared" si="16"/>
        <v>9.5837021636327879</v>
      </c>
      <c r="R239">
        <f>INDEX(Cond_Probability!$A$6:$H$60,MATCH('Model 1_Train'!A239,Cond_Probability!$A$6:$A$60,0),8)</f>
        <v>0.25507246376811593</v>
      </c>
      <c r="S239">
        <f>INDEX(Cond_Probability!$A$6:$H$60,MATCH('Model 1_Train'!B239,Cond_Probability!$A$6:$A$60,0),8)</f>
        <v>0.68023255813953487</v>
      </c>
      <c r="T239">
        <f>INDEX(Cond_Probability!$A$6:$H$60,MATCH('Model 1_Train'!C239,Cond_Probability!$A$6:$A$60,0),8)</f>
        <v>0.56936416184971095</v>
      </c>
      <c r="U239">
        <f>INDEX(Cond_Probability!$A$6:$H$60,MATCH('Model 1_Train'!D239,Cond_Probability!$A$6:$A$60,0),8)</f>
        <v>0.61337209302325579</v>
      </c>
      <c r="V239">
        <f>INDEX(Cond_Probability!$A$6:$H$60,MATCH('Model 1_Train'!E239,Cond_Probability!$A$6:$A$60,0),8)</f>
        <v>0.31976744186046513</v>
      </c>
      <c r="W239">
        <f>INDEX(Cond_Probability!$A$6:$H$60,MATCH('Model 1_Train'!F239,Cond_Probability!$A$6:$A$60,0),8)</f>
        <v>0.57971014492753625</v>
      </c>
      <c r="X239">
        <f>INDEX(Cond_Probability!$A$6:$H$60,MATCH('Model 1_Train'!G239,Cond_Probability!$A$6:$A$60,0),8)</f>
        <v>0.63005780346820806</v>
      </c>
      <c r="Y239">
        <f>Cond_Probability!$C$3</f>
        <v>0.38383838383838381</v>
      </c>
      <c r="Z239" s="18">
        <f t="shared" si="17"/>
        <v>2.7164960133914894E-3</v>
      </c>
      <c r="AA239" s="18">
        <f t="shared" si="18"/>
        <v>90.416297836367207</v>
      </c>
      <c r="AB239" t="str">
        <f t="shared" si="19"/>
        <v>Survive</v>
      </c>
      <c r="AC239" s="2" t="s">
        <v>1</v>
      </c>
    </row>
    <row r="240" spans="1:29" x14ac:dyDescent="0.3">
      <c r="A240" s="1" t="s">
        <v>1235</v>
      </c>
      <c r="B240" s="1" t="s">
        <v>13</v>
      </c>
      <c r="C240" s="1" t="s">
        <v>1242</v>
      </c>
      <c r="D240" s="1" t="s">
        <v>1244</v>
      </c>
      <c r="E240" s="1" t="s">
        <v>1246</v>
      </c>
      <c r="F240" s="1" t="s">
        <v>1247</v>
      </c>
      <c r="G240" t="s">
        <v>1253</v>
      </c>
      <c r="H240">
        <f>INDEX(Cond_Probability!$A$6:$H$60,MATCH('Model 1_Train'!A240,Cond_Probability!$A$6:$A$60,0),7)</f>
        <v>0.17753623188405798</v>
      </c>
      <c r="I240">
        <f>INDEX(Cond_Probability!$A$6:$H$60,MATCH('Model 1_Train'!B240,Cond_Probability!$A$6:$A$60,0),7)</f>
        <v>0.85117967332123412</v>
      </c>
      <c r="J240">
        <f>INDEX(Cond_Probability!$A$6:$H$60,MATCH('Model 1_Train'!C240,Cond_Probability!$A$6:$A$60,0),7)</f>
        <v>0.51356238698010848</v>
      </c>
      <c r="K240">
        <f>INDEX(Cond_Probability!$A$6:$H$60,MATCH('Model 1_Train'!D240,Cond_Probability!$A$6:$A$60,0),7)</f>
        <v>0.72413793103448276</v>
      </c>
      <c r="L240">
        <f>INDEX(Cond_Probability!$A$6:$H$60,MATCH('Model 1_Train'!E240,Cond_Probability!$A$6:$A$60,0),7)</f>
        <v>0.80943738656987296</v>
      </c>
      <c r="M240">
        <f>INDEX(Cond_Probability!$A$6:$H$60,MATCH('Model 1_Train'!F240,Cond_Probability!$A$6:$A$60,0),7)</f>
        <v>0.18840579710144928</v>
      </c>
      <c r="N240">
        <f>INDEX(Cond_Probability!$A$6:$H$60,MATCH('Model 1_Train'!G240,Cond_Probability!$A$6:$A$60,0),7)</f>
        <v>0.77396021699819173</v>
      </c>
      <c r="O240">
        <f>Cond_Probability!$C$2</f>
        <v>0.61616161616161613</v>
      </c>
      <c r="P240" s="18">
        <f t="shared" si="15"/>
        <v>4.0870838427724881E-3</v>
      </c>
      <c r="Q240" s="18">
        <f t="shared" si="16"/>
        <v>79.624698066682527</v>
      </c>
      <c r="R240">
        <f>INDEX(Cond_Probability!$A$6:$H$60,MATCH('Model 1_Train'!A240,Cond_Probability!$A$6:$A$60,0),8)</f>
        <v>0.25507246376811593</v>
      </c>
      <c r="S240">
        <f>INDEX(Cond_Probability!$A$6:$H$60,MATCH('Model 1_Train'!B240,Cond_Probability!$A$6:$A$60,0),8)</f>
        <v>0.31976744186046513</v>
      </c>
      <c r="T240">
        <f>INDEX(Cond_Probability!$A$6:$H$60,MATCH('Model 1_Train'!C240,Cond_Probability!$A$6:$A$60,0),8)</f>
        <v>0.56936416184971095</v>
      </c>
      <c r="U240">
        <f>INDEX(Cond_Probability!$A$6:$H$60,MATCH('Model 1_Train'!D240,Cond_Probability!$A$6:$A$60,0),8)</f>
        <v>0.61337209302325579</v>
      </c>
      <c r="V240">
        <f>INDEX(Cond_Probability!$A$6:$H$60,MATCH('Model 1_Train'!E240,Cond_Probability!$A$6:$A$60,0),8)</f>
        <v>0.68023255813953487</v>
      </c>
      <c r="W240">
        <f>INDEX(Cond_Probability!$A$6:$H$60,MATCH('Model 1_Train'!F240,Cond_Probability!$A$6:$A$60,0),8)</f>
        <v>0.22318840579710145</v>
      </c>
      <c r="X240">
        <f>INDEX(Cond_Probability!$A$6:$H$60,MATCH('Model 1_Train'!G240,Cond_Probability!$A$6:$A$60,0),8)</f>
        <v>0.63005780346820806</v>
      </c>
      <c r="Y240">
        <f>Cond_Probability!$C$3</f>
        <v>0.38383838383838381</v>
      </c>
      <c r="Z240" s="18">
        <f t="shared" si="17"/>
        <v>1.0458509651557232E-3</v>
      </c>
      <c r="AA240" s="18">
        <f t="shared" si="18"/>
        <v>20.375301933317473</v>
      </c>
      <c r="AB240" t="str">
        <f t="shared" si="19"/>
        <v>Won't Survive</v>
      </c>
      <c r="AC240" s="2" t="s">
        <v>1230</v>
      </c>
    </row>
    <row r="241" spans="1:29" x14ac:dyDescent="0.3">
      <c r="A241" s="1" t="s">
        <v>1235</v>
      </c>
      <c r="B241" s="1" t="s">
        <v>13</v>
      </c>
      <c r="C241" s="1" t="s">
        <v>1242</v>
      </c>
      <c r="D241" s="1" t="s">
        <v>1244</v>
      </c>
      <c r="E241" s="1" t="s">
        <v>1246</v>
      </c>
      <c r="F241" s="1" t="s">
        <v>1247</v>
      </c>
      <c r="G241" t="s">
        <v>1253</v>
      </c>
      <c r="H241">
        <f>INDEX(Cond_Probability!$A$6:$H$60,MATCH('Model 1_Train'!A241,Cond_Probability!$A$6:$A$60,0),7)</f>
        <v>0.17753623188405798</v>
      </c>
      <c r="I241">
        <f>INDEX(Cond_Probability!$A$6:$H$60,MATCH('Model 1_Train'!B241,Cond_Probability!$A$6:$A$60,0),7)</f>
        <v>0.85117967332123412</v>
      </c>
      <c r="J241">
        <f>INDEX(Cond_Probability!$A$6:$H$60,MATCH('Model 1_Train'!C241,Cond_Probability!$A$6:$A$60,0),7)</f>
        <v>0.51356238698010848</v>
      </c>
      <c r="K241">
        <f>INDEX(Cond_Probability!$A$6:$H$60,MATCH('Model 1_Train'!D241,Cond_Probability!$A$6:$A$60,0),7)</f>
        <v>0.72413793103448276</v>
      </c>
      <c r="L241">
        <f>INDEX(Cond_Probability!$A$6:$H$60,MATCH('Model 1_Train'!E241,Cond_Probability!$A$6:$A$60,0),7)</f>
        <v>0.80943738656987296</v>
      </c>
      <c r="M241">
        <f>INDEX(Cond_Probability!$A$6:$H$60,MATCH('Model 1_Train'!F241,Cond_Probability!$A$6:$A$60,0),7)</f>
        <v>0.18840579710144928</v>
      </c>
      <c r="N241">
        <f>INDEX(Cond_Probability!$A$6:$H$60,MATCH('Model 1_Train'!G241,Cond_Probability!$A$6:$A$60,0),7)</f>
        <v>0.77396021699819173</v>
      </c>
      <c r="O241">
        <f>Cond_Probability!$C$2</f>
        <v>0.61616161616161613</v>
      </c>
      <c r="P241" s="18">
        <f t="shared" si="15"/>
        <v>4.0870838427724881E-3</v>
      </c>
      <c r="Q241" s="18">
        <f t="shared" si="16"/>
        <v>79.624698066682527</v>
      </c>
      <c r="R241">
        <f>INDEX(Cond_Probability!$A$6:$H$60,MATCH('Model 1_Train'!A241,Cond_Probability!$A$6:$A$60,0),8)</f>
        <v>0.25507246376811593</v>
      </c>
      <c r="S241">
        <f>INDEX(Cond_Probability!$A$6:$H$60,MATCH('Model 1_Train'!B241,Cond_Probability!$A$6:$A$60,0),8)</f>
        <v>0.31976744186046513</v>
      </c>
      <c r="T241">
        <f>INDEX(Cond_Probability!$A$6:$H$60,MATCH('Model 1_Train'!C241,Cond_Probability!$A$6:$A$60,0),8)</f>
        <v>0.56936416184971095</v>
      </c>
      <c r="U241">
        <f>INDEX(Cond_Probability!$A$6:$H$60,MATCH('Model 1_Train'!D241,Cond_Probability!$A$6:$A$60,0),8)</f>
        <v>0.61337209302325579</v>
      </c>
      <c r="V241">
        <f>INDEX(Cond_Probability!$A$6:$H$60,MATCH('Model 1_Train'!E241,Cond_Probability!$A$6:$A$60,0),8)</f>
        <v>0.68023255813953487</v>
      </c>
      <c r="W241">
        <f>INDEX(Cond_Probability!$A$6:$H$60,MATCH('Model 1_Train'!F241,Cond_Probability!$A$6:$A$60,0),8)</f>
        <v>0.22318840579710145</v>
      </c>
      <c r="X241">
        <f>INDEX(Cond_Probability!$A$6:$H$60,MATCH('Model 1_Train'!G241,Cond_Probability!$A$6:$A$60,0),8)</f>
        <v>0.63005780346820806</v>
      </c>
      <c r="Y241">
        <f>Cond_Probability!$C$3</f>
        <v>0.38383838383838381</v>
      </c>
      <c r="Z241" s="18">
        <f t="shared" si="17"/>
        <v>1.0458509651557232E-3</v>
      </c>
      <c r="AA241" s="18">
        <f t="shared" si="18"/>
        <v>20.375301933317473</v>
      </c>
      <c r="AB241" t="str">
        <f t="shared" si="19"/>
        <v>Won't Survive</v>
      </c>
      <c r="AC241" s="2" t="s">
        <v>1230</v>
      </c>
    </row>
    <row r="242" spans="1:29" x14ac:dyDescent="0.3">
      <c r="A242" s="1" t="s">
        <v>1236</v>
      </c>
      <c r="B242" s="1" t="s">
        <v>17</v>
      </c>
      <c r="C242" s="1" t="s">
        <v>1241</v>
      </c>
      <c r="D242" s="1" t="s">
        <v>1243</v>
      </c>
      <c r="E242" s="1" t="s">
        <v>1246</v>
      </c>
      <c r="F242" s="1" t="s">
        <v>1247</v>
      </c>
      <c r="G242" t="s">
        <v>1251</v>
      </c>
      <c r="H242">
        <f>INDEX(Cond_Probability!$A$6:$H$60,MATCH('Model 1_Train'!A242,Cond_Probability!$A$6:$A$60,0),7)</f>
        <v>0.67572463768115942</v>
      </c>
      <c r="I242">
        <f>INDEX(Cond_Probability!$A$6:$H$60,MATCH('Model 1_Train'!B242,Cond_Probability!$A$6:$A$60,0),7)</f>
        <v>0.14882032667876588</v>
      </c>
      <c r="J242">
        <f>INDEX(Cond_Probability!$A$6:$H$60,MATCH('Model 1_Train'!C242,Cond_Probability!$A$6:$A$60,0),7)</f>
        <v>0.22784810126582278</v>
      </c>
      <c r="K242">
        <f>INDEX(Cond_Probability!$A$6:$H$60,MATCH('Model 1_Train'!D242,Cond_Probability!$A$6:$A$60,0),7)</f>
        <v>0.27586206896551724</v>
      </c>
      <c r="L242">
        <f>INDEX(Cond_Probability!$A$6:$H$60,MATCH('Model 1_Train'!E242,Cond_Probability!$A$6:$A$60,0),7)</f>
        <v>0.80943738656987296</v>
      </c>
      <c r="M242">
        <f>INDEX(Cond_Probability!$A$6:$H$60,MATCH('Model 1_Train'!F242,Cond_Probability!$A$6:$A$60,0),7)</f>
        <v>0.18840579710144928</v>
      </c>
      <c r="N242">
        <f>INDEX(Cond_Probability!$A$6:$H$60,MATCH('Model 1_Train'!G242,Cond_Probability!$A$6:$A$60,0),7)</f>
        <v>0.13743218806509946</v>
      </c>
      <c r="O242">
        <f>Cond_Probability!$C$2</f>
        <v>0.61616161616161613</v>
      </c>
      <c r="P242" s="18">
        <f t="shared" si="15"/>
        <v>8.1626285400003253E-5</v>
      </c>
      <c r="Q242" s="18">
        <f t="shared" si="16"/>
        <v>26.897889812905213</v>
      </c>
      <c r="R242">
        <f>INDEX(Cond_Probability!$A$6:$H$60,MATCH('Model 1_Train'!A242,Cond_Probability!$A$6:$A$60,0),8)</f>
        <v>0.34782608695652173</v>
      </c>
      <c r="S242">
        <f>INDEX(Cond_Probability!$A$6:$H$60,MATCH('Model 1_Train'!B242,Cond_Probability!$A$6:$A$60,0),8)</f>
        <v>0.68023255813953487</v>
      </c>
      <c r="T242">
        <f>INDEX(Cond_Probability!$A$6:$H$60,MATCH('Model 1_Train'!C242,Cond_Probability!$A$6:$A$60,0),8)</f>
        <v>0.15317919075144509</v>
      </c>
      <c r="U242">
        <f>INDEX(Cond_Probability!$A$6:$H$60,MATCH('Model 1_Train'!D242,Cond_Probability!$A$6:$A$60,0),8)</f>
        <v>0.38662790697674421</v>
      </c>
      <c r="V242">
        <f>INDEX(Cond_Probability!$A$6:$H$60,MATCH('Model 1_Train'!E242,Cond_Probability!$A$6:$A$60,0),8)</f>
        <v>0.68023255813953487</v>
      </c>
      <c r="W242">
        <f>INDEX(Cond_Probability!$A$6:$H$60,MATCH('Model 1_Train'!F242,Cond_Probability!$A$6:$A$60,0),8)</f>
        <v>0.22318840579710145</v>
      </c>
      <c r="X242">
        <f>INDEX(Cond_Probability!$A$6:$H$60,MATCH('Model 1_Train'!G242,Cond_Probability!$A$6:$A$60,0),8)</f>
        <v>0.27167630057803466</v>
      </c>
      <c r="Y242">
        <f>Cond_Probability!$C$3</f>
        <v>0.38383838383838381</v>
      </c>
      <c r="Z242" s="18">
        <f t="shared" si="17"/>
        <v>2.2184096042401736E-4</v>
      </c>
      <c r="AA242" s="18">
        <f t="shared" si="18"/>
        <v>73.10211018709478</v>
      </c>
      <c r="AB242" t="str">
        <f t="shared" si="19"/>
        <v>Survive</v>
      </c>
      <c r="AC242" s="2" t="s">
        <v>1230</v>
      </c>
    </row>
    <row r="243" spans="1:29" x14ac:dyDescent="0.3">
      <c r="A243" s="1" t="s">
        <v>1236</v>
      </c>
      <c r="B243" s="1" t="s">
        <v>17</v>
      </c>
      <c r="C243" s="1" t="s">
        <v>1241</v>
      </c>
      <c r="D243" s="1" t="s">
        <v>1243</v>
      </c>
      <c r="E243" s="1" t="s">
        <v>1246</v>
      </c>
      <c r="F243" s="1" t="s">
        <v>1247</v>
      </c>
      <c r="G243" t="s">
        <v>1252</v>
      </c>
      <c r="H243">
        <f>INDEX(Cond_Probability!$A$6:$H$60,MATCH('Model 1_Train'!A243,Cond_Probability!$A$6:$A$60,0),7)</f>
        <v>0.67572463768115942</v>
      </c>
      <c r="I243">
        <f>INDEX(Cond_Probability!$A$6:$H$60,MATCH('Model 1_Train'!B243,Cond_Probability!$A$6:$A$60,0),7)</f>
        <v>0.14882032667876588</v>
      </c>
      <c r="J243">
        <f>INDEX(Cond_Probability!$A$6:$H$60,MATCH('Model 1_Train'!C243,Cond_Probability!$A$6:$A$60,0),7)</f>
        <v>0.22784810126582278</v>
      </c>
      <c r="K243">
        <f>INDEX(Cond_Probability!$A$6:$H$60,MATCH('Model 1_Train'!D243,Cond_Probability!$A$6:$A$60,0),7)</f>
        <v>0.27586206896551724</v>
      </c>
      <c r="L243">
        <f>INDEX(Cond_Probability!$A$6:$H$60,MATCH('Model 1_Train'!E243,Cond_Probability!$A$6:$A$60,0),7)</f>
        <v>0.80943738656987296</v>
      </c>
      <c r="M243">
        <f>INDEX(Cond_Probability!$A$6:$H$60,MATCH('Model 1_Train'!F243,Cond_Probability!$A$6:$A$60,0),7)</f>
        <v>0.18840579710144928</v>
      </c>
      <c r="N243">
        <f>INDEX(Cond_Probability!$A$6:$H$60,MATCH('Model 1_Train'!G243,Cond_Probability!$A$6:$A$60,0),7)</f>
        <v>8.6799276672694395E-2</v>
      </c>
      <c r="O243">
        <f>Cond_Probability!$C$2</f>
        <v>0.61616161616161613</v>
      </c>
      <c r="P243" s="18">
        <f t="shared" si="15"/>
        <v>5.1553443410528373E-5</v>
      </c>
      <c r="Q243" s="18">
        <f t="shared" si="16"/>
        <v>41.337414051289016</v>
      </c>
      <c r="R243">
        <f>INDEX(Cond_Probability!$A$6:$H$60,MATCH('Model 1_Train'!A243,Cond_Probability!$A$6:$A$60,0),8)</f>
        <v>0.34782608695652173</v>
      </c>
      <c r="S243">
        <f>INDEX(Cond_Probability!$A$6:$H$60,MATCH('Model 1_Train'!B243,Cond_Probability!$A$6:$A$60,0),8)</f>
        <v>0.68023255813953487</v>
      </c>
      <c r="T243">
        <f>INDEX(Cond_Probability!$A$6:$H$60,MATCH('Model 1_Train'!C243,Cond_Probability!$A$6:$A$60,0),8)</f>
        <v>0.15317919075144509</v>
      </c>
      <c r="U243">
        <f>INDEX(Cond_Probability!$A$6:$H$60,MATCH('Model 1_Train'!D243,Cond_Probability!$A$6:$A$60,0),8)</f>
        <v>0.38662790697674421</v>
      </c>
      <c r="V243">
        <f>INDEX(Cond_Probability!$A$6:$H$60,MATCH('Model 1_Train'!E243,Cond_Probability!$A$6:$A$60,0),8)</f>
        <v>0.68023255813953487</v>
      </c>
      <c r="W243">
        <f>INDEX(Cond_Probability!$A$6:$H$60,MATCH('Model 1_Train'!F243,Cond_Probability!$A$6:$A$60,0),8)</f>
        <v>0.22318840579710145</v>
      </c>
      <c r="X243">
        <f>INDEX(Cond_Probability!$A$6:$H$60,MATCH('Model 1_Train'!G243,Cond_Probability!$A$6:$A$60,0),8)</f>
        <v>8.9595375722543349E-2</v>
      </c>
      <c r="Y243">
        <f>Cond_Probability!$C$3</f>
        <v>0.38383838383838381</v>
      </c>
      <c r="Z243" s="18">
        <f t="shared" si="17"/>
        <v>7.3160316735580198E-5</v>
      </c>
      <c r="AA243" s="18">
        <f t="shared" si="18"/>
        <v>58.662585948710984</v>
      </c>
      <c r="AB243" t="str">
        <f t="shared" si="19"/>
        <v>Survive</v>
      </c>
      <c r="AC243" s="2" t="s">
        <v>1</v>
      </c>
    </row>
    <row r="244" spans="1:29" x14ac:dyDescent="0.3">
      <c r="A244" s="1" t="s">
        <v>1235</v>
      </c>
      <c r="B244" s="1" t="s">
        <v>13</v>
      </c>
      <c r="C244" s="1" t="s">
        <v>1242</v>
      </c>
      <c r="D244" s="1" t="s">
        <v>1244</v>
      </c>
      <c r="E244" s="1" t="s">
        <v>1246</v>
      </c>
      <c r="F244" s="1" t="s">
        <v>1247</v>
      </c>
      <c r="G244" t="s">
        <v>1253</v>
      </c>
      <c r="H244">
        <f>INDEX(Cond_Probability!$A$6:$H$60,MATCH('Model 1_Train'!A244,Cond_Probability!$A$6:$A$60,0),7)</f>
        <v>0.17753623188405798</v>
      </c>
      <c r="I244">
        <f>INDEX(Cond_Probability!$A$6:$H$60,MATCH('Model 1_Train'!B244,Cond_Probability!$A$6:$A$60,0),7)</f>
        <v>0.85117967332123412</v>
      </c>
      <c r="J244">
        <f>INDEX(Cond_Probability!$A$6:$H$60,MATCH('Model 1_Train'!C244,Cond_Probability!$A$6:$A$60,0),7)</f>
        <v>0.51356238698010848</v>
      </c>
      <c r="K244">
        <f>INDEX(Cond_Probability!$A$6:$H$60,MATCH('Model 1_Train'!D244,Cond_Probability!$A$6:$A$60,0),7)</f>
        <v>0.72413793103448276</v>
      </c>
      <c r="L244">
        <f>INDEX(Cond_Probability!$A$6:$H$60,MATCH('Model 1_Train'!E244,Cond_Probability!$A$6:$A$60,0),7)</f>
        <v>0.80943738656987296</v>
      </c>
      <c r="M244">
        <f>INDEX(Cond_Probability!$A$6:$H$60,MATCH('Model 1_Train'!F244,Cond_Probability!$A$6:$A$60,0),7)</f>
        <v>0.18840579710144928</v>
      </c>
      <c r="N244">
        <f>INDEX(Cond_Probability!$A$6:$H$60,MATCH('Model 1_Train'!G244,Cond_Probability!$A$6:$A$60,0),7)</f>
        <v>0.77396021699819173</v>
      </c>
      <c r="O244">
        <f>Cond_Probability!$C$2</f>
        <v>0.61616161616161613</v>
      </c>
      <c r="P244" s="18">
        <f t="shared" si="15"/>
        <v>4.0870838427724881E-3</v>
      </c>
      <c r="Q244" s="18">
        <f t="shared" si="16"/>
        <v>79.624698066682527</v>
      </c>
      <c r="R244">
        <f>INDEX(Cond_Probability!$A$6:$H$60,MATCH('Model 1_Train'!A244,Cond_Probability!$A$6:$A$60,0),8)</f>
        <v>0.25507246376811593</v>
      </c>
      <c r="S244">
        <f>INDEX(Cond_Probability!$A$6:$H$60,MATCH('Model 1_Train'!B244,Cond_Probability!$A$6:$A$60,0),8)</f>
        <v>0.31976744186046513</v>
      </c>
      <c r="T244">
        <f>INDEX(Cond_Probability!$A$6:$H$60,MATCH('Model 1_Train'!C244,Cond_Probability!$A$6:$A$60,0),8)</f>
        <v>0.56936416184971095</v>
      </c>
      <c r="U244">
        <f>INDEX(Cond_Probability!$A$6:$H$60,MATCH('Model 1_Train'!D244,Cond_Probability!$A$6:$A$60,0),8)</f>
        <v>0.61337209302325579</v>
      </c>
      <c r="V244">
        <f>INDEX(Cond_Probability!$A$6:$H$60,MATCH('Model 1_Train'!E244,Cond_Probability!$A$6:$A$60,0),8)</f>
        <v>0.68023255813953487</v>
      </c>
      <c r="W244">
        <f>INDEX(Cond_Probability!$A$6:$H$60,MATCH('Model 1_Train'!F244,Cond_Probability!$A$6:$A$60,0),8)</f>
        <v>0.22318840579710145</v>
      </c>
      <c r="X244">
        <f>INDEX(Cond_Probability!$A$6:$H$60,MATCH('Model 1_Train'!G244,Cond_Probability!$A$6:$A$60,0),8)</f>
        <v>0.63005780346820806</v>
      </c>
      <c r="Y244">
        <f>Cond_Probability!$C$3</f>
        <v>0.38383838383838381</v>
      </c>
      <c r="Z244" s="18">
        <f t="shared" si="17"/>
        <v>1.0458509651557232E-3</v>
      </c>
      <c r="AA244" s="18">
        <f t="shared" si="18"/>
        <v>20.375301933317473</v>
      </c>
      <c r="AB244" t="str">
        <f t="shared" si="19"/>
        <v>Won't Survive</v>
      </c>
      <c r="AC244" s="2" t="s">
        <v>1230</v>
      </c>
    </row>
    <row r="245" spans="1:29" x14ac:dyDescent="0.3">
      <c r="A245" s="1" t="s">
        <v>1236</v>
      </c>
      <c r="B245" s="1" t="s">
        <v>13</v>
      </c>
      <c r="C245" s="1" t="s">
        <v>1242</v>
      </c>
      <c r="D245" s="1" t="s">
        <v>1244</v>
      </c>
      <c r="E245" s="1" t="s">
        <v>1246</v>
      </c>
      <c r="F245" s="1" t="s">
        <v>1228</v>
      </c>
      <c r="G245" t="s">
        <v>1253</v>
      </c>
      <c r="H245">
        <f>INDEX(Cond_Probability!$A$6:$H$60,MATCH('Model 1_Train'!A245,Cond_Probability!$A$6:$A$60,0),7)</f>
        <v>0.67572463768115942</v>
      </c>
      <c r="I245">
        <f>INDEX(Cond_Probability!$A$6:$H$60,MATCH('Model 1_Train'!B245,Cond_Probability!$A$6:$A$60,0),7)</f>
        <v>0.85117967332123412</v>
      </c>
      <c r="J245">
        <f>INDEX(Cond_Probability!$A$6:$H$60,MATCH('Model 1_Train'!C245,Cond_Probability!$A$6:$A$60,0),7)</f>
        <v>0.51356238698010848</v>
      </c>
      <c r="K245">
        <f>INDEX(Cond_Probability!$A$6:$H$60,MATCH('Model 1_Train'!D245,Cond_Probability!$A$6:$A$60,0),7)</f>
        <v>0.72413793103448276</v>
      </c>
      <c r="L245">
        <f>INDEX(Cond_Probability!$A$6:$H$60,MATCH('Model 1_Train'!E245,Cond_Probability!$A$6:$A$60,0),7)</f>
        <v>0.80943738656987296</v>
      </c>
      <c r="M245">
        <f>INDEX(Cond_Probability!$A$6:$H$60,MATCH('Model 1_Train'!F245,Cond_Probability!$A$6:$A$60,0),7)</f>
        <v>0.4891304347826087</v>
      </c>
      <c r="N245">
        <f>INDEX(Cond_Probability!$A$6:$H$60,MATCH('Model 1_Train'!G245,Cond_Probability!$A$6:$A$60,0),7)</f>
        <v>0.77396021699819173</v>
      </c>
      <c r="O245">
        <f>Cond_Probability!$C$2</f>
        <v>0.61616161616161613</v>
      </c>
      <c r="P245" s="18">
        <f t="shared" si="15"/>
        <v>4.038561752409902E-2</v>
      </c>
      <c r="Q245" s="18">
        <f t="shared" si="16"/>
        <v>96.975714257681219</v>
      </c>
      <c r="R245">
        <f>INDEX(Cond_Probability!$A$6:$H$60,MATCH('Model 1_Train'!A245,Cond_Probability!$A$6:$A$60,0),8)</f>
        <v>0.34782608695652173</v>
      </c>
      <c r="S245">
        <f>INDEX(Cond_Probability!$A$6:$H$60,MATCH('Model 1_Train'!B245,Cond_Probability!$A$6:$A$60,0),8)</f>
        <v>0.31976744186046513</v>
      </c>
      <c r="T245">
        <f>INDEX(Cond_Probability!$A$6:$H$60,MATCH('Model 1_Train'!C245,Cond_Probability!$A$6:$A$60,0),8)</f>
        <v>0.56936416184971095</v>
      </c>
      <c r="U245">
        <f>INDEX(Cond_Probability!$A$6:$H$60,MATCH('Model 1_Train'!D245,Cond_Probability!$A$6:$A$60,0),8)</f>
        <v>0.61337209302325579</v>
      </c>
      <c r="V245">
        <f>INDEX(Cond_Probability!$A$6:$H$60,MATCH('Model 1_Train'!E245,Cond_Probability!$A$6:$A$60,0),8)</f>
        <v>0.68023255813953487</v>
      </c>
      <c r="W245">
        <f>INDEX(Cond_Probability!$A$6:$H$60,MATCH('Model 1_Train'!F245,Cond_Probability!$A$6:$A$60,0),8)</f>
        <v>0.19710144927536233</v>
      </c>
      <c r="X245">
        <f>INDEX(Cond_Probability!$A$6:$H$60,MATCH('Model 1_Train'!G245,Cond_Probability!$A$6:$A$60,0),8)</f>
        <v>0.63005780346820806</v>
      </c>
      <c r="Y245">
        <f>Cond_Probability!$C$3</f>
        <v>0.38383838383838381</v>
      </c>
      <c r="Z245" s="18">
        <f t="shared" si="17"/>
        <v>1.2594663334815088E-3</v>
      </c>
      <c r="AA245" s="18">
        <f t="shared" si="18"/>
        <v>3.0242857423187814</v>
      </c>
      <c r="AB245" t="str">
        <f t="shared" si="19"/>
        <v>Won't Survive</v>
      </c>
      <c r="AC245" s="2" t="s">
        <v>1230</v>
      </c>
    </row>
    <row r="246" spans="1:29" x14ac:dyDescent="0.3">
      <c r="A246" s="1" t="s">
        <v>1236</v>
      </c>
      <c r="B246" s="1" t="s">
        <v>13</v>
      </c>
      <c r="C246" s="1" t="s">
        <v>1242</v>
      </c>
      <c r="D246" s="1" t="s">
        <v>1244</v>
      </c>
      <c r="E246" s="1" t="s">
        <v>1246</v>
      </c>
      <c r="F246" s="1" t="s">
        <v>1228</v>
      </c>
      <c r="G246" t="s">
        <v>1251</v>
      </c>
      <c r="H246">
        <f>INDEX(Cond_Probability!$A$6:$H$60,MATCH('Model 1_Train'!A246,Cond_Probability!$A$6:$A$60,0),7)</f>
        <v>0.67572463768115942</v>
      </c>
      <c r="I246">
        <f>INDEX(Cond_Probability!$A$6:$H$60,MATCH('Model 1_Train'!B246,Cond_Probability!$A$6:$A$60,0),7)</f>
        <v>0.85117967332123412</v>
      </c>
      <c r="J246">
        <f>INDEX(Cond_Probability!$A$6:$H$60,MATCH('Model 1_Train'!C246,Cond_Probability!$A$6:$A$60,0),7)</f>
        <v>0.51356238698010848</v>
      </c>
      <c r="K246">
        <f>INDEX(Cond_Probability!$A$6:$H$60,MATCH('Model 1_Train'!D246,Cond_Probability!$A$6:$A$60,0),7)</f>
        <v>0.72413793103448276</v>
      </c>
      <c r="L246">
        <f>INDEX(Cond_Probability!$A$6:$H$60,MATCH('Model 1_Train'!E246,Cond_Probability!$A$6:$A$60,0),7)</f>
        <v>0.80943738656987296</v>
      </c>
      <c r="M246">
        <f>INDEX(Cond_Probability!$A$6:$H$60,MATCH('Model 1_Train'!F246,Cond_Probability!$A$6:$A$60,0),7)</f>
        <v>0.4891304347826087</v>
      </c>
      <c r="N246">
        <f>INDEX(Cond_Probability!$A$6:$H$60,MATCH('Model 1_Train'!G246,Cond_Probability!$A$6:$A$60,0),7)</f>
        <v>0.13743218806509946</v>
      </c>
      <c r="O246">
        <f>Cond_Probability!$C$2</f>
        <v>0.61616161616161613</v>
      </c>
      <c r="P246" s="18">
        <f t="shared" si="15"/>
        <v>7.1712778781110407E-3</v>
      </c>
      <c r="Q246" s="18">
        <f t="shared" si="16"/>
        <v>92.960228628600319</v>
      </c>
      <c r="R246">
        <f>INDEX(Cond_Probability!$A$6:$H$60,MATCH('Model 1_Train'!A246,Cond_Probability!$A$6:$A$60,0),8)</f>
        <v>0.34782608695652173</v>
      </c>
      <c r="S246">
        <f>INDEX(Cond_Probability!$A$6:$H$60,MATCH('Model 1_Train'!B246,Cond_Probability!$A$6:$A$60,0),8)</f>
        <v>0.31976744186046513</v>
      </c>
      <c r="T246">
        <f>INDEX(Cond_Probability!$A$6:$H$60,MATCH('Model 1_Train'!C246,Cond_Probability!$A$6:$A$60,0),8)</f>
        <v>0.56936416184971095</v>
      </c>
      <c r="U246">
        <f>INDEX(Cond_Probability!$A$6:$H$60,MATCH('Model 1_Train'!D246,Cond_Probability!$A$6:$A$60,0),8)</f>
        <v>0.61337209302325579</v>
      </c>
      <c r="V246">
        <f>INDEX(Cond_Probability!$A$6:$H$60,MATCH('Model 1_Train'!E246,Cond_Probability!$A$6:$A$60,0),8)</f>
        <v>0.68023255813953487</v>
      </c>
      <c r="W246">
        <f>INDEX(Cond_Probability!$A$6:$H$60,MATCH('Model 1_Train'!F246,Cond_Probability!$A$6:$A$60,0),8)</f>
        <v>0.19710144927536233</v>
      </c>
      <c r="X246">
        <f>INDEX(Cond_Probability!$A$6:$H$60,MATCH('Model 1_Train'!G246,Cond_Probability!$A$6:$A$60,0),8)</f>
        <v>0.27167630057803466</v>
      </c>
      <c r="Y246">
        <f>Cond_Probability!$C$3</f>
        <v>0.38383838383838381</v>
      </c>
      <c r="Z246" s="18">
        <f t="shared" si="17"/>
        <v>5.4307263920762305E-4</v>
      </c>
      <c r="AA246" s="18">
        <f t="shared" si="18"/>
        <v>7.0397713713996808</v>
      </c>
      <c r="AB246" t="str">
        <f t="shared" si="19"/>
        <v>Won't Survive</v>
      </c>
      <c r="AC246" s="2" t="s">
        <v>1230</v>
      </c>
    </row>
    <row r="247" spans="1:29" x14ac:dyDescent="0.3">
      <c r="A247" s="1" t="s">
        <v>1234</v>
      </c>
      <c r="B247" s="1" t="s">
        <v>13</v>
      </c>
      <c r="C247" s="1" t="s">
        <v>1240</v>
      </c>
      <c r="D247" s="1" t="s">
        <v>1243</v>
      </c>
      <c r="E247" s="1" t="s">
        <v>1246</v>
      </c>
      <c r="F247" s="1" t="s">
        <v>1248</v>
      </c>
      <c r="G247" t="s">
        <v>1252</v>
      </c>
      <c r="H247">
        <f>INDEX(Cond_Probability!$A$6:$H$60,MATCH('Model 1_Train'!A247,Cond_Probability!$A$6:$A$60,0),7)</f>
        <v>0.14673913043478262</v>
      </c>
      <c r="I247">
        <f>INDEX(Cond_Probability!$A$6:$H$60,MATCH('Model 1_Train'!B247,Cond_Probability!$A$6:$A$60,0),7)</f>
        <v>0.85117967332123412</v>
      </c>
      <c r="J247">
        <f>INDEX(Cond_Probability!$A$6:$H$60,MATCH('Model 1_Train'!C247,Cond_Probability!$A$6:$A$60,0),7)</f>
        <v>0.17179023508137431</v>
      </c>
      <c r="K247">
        <f>INDEX(Cond_Probability!$A$6:$H$60,MATCH('Model 1_Train'!D247,Cond_Probability!$A$6:$A$60,0),7)</f>
        <v>0.27586206896551724</v>
      </c>
      <c r="L247">
        <f>INDEX(Cond_Probability!$A$6:$H$60,MATCH('Model 1_Train'!E247,Cond_Probability!$A$6:$A$60,0),7)</f>
        <v>0.80943738656987296</v>
      </c>
      <c r="M247">
        <f>INDEX(Cond_Probability!$A$6:$H$60,MATCH('Model 1_Train'!F247,Cond_Probability!$A$6:$A$60,0),7)</f>
        <v>0.32246376811594202</v>
      </c>
      <c r="N247">
        <f>INDEX(Cond_Probability!$A$6:$H$60,MATCH('Model 1_Train'!G247,Cond_Probability!$A$6:$A$60,0),7)</f>
        <v>8.6799276672694395E-2</v>
      </c>
      <c r="O247">
        <f>Cond_Probability!$C$2</f>
        <v>0.61616161616161613</v>
      </c>
      <c r="P247" s="18">
        <f t="shared" si="15"/>
        <v>8.2629015636150318E-5</v>
      </c>
      <c r="Q247" s="18">
        <f t="shared" si="16"/>
        <v>38.706448562924365</v>
      </c>
      <c r="R247">
        <f>INDEX(Cond_Probability!$A$6:$H$60,MATCH('Model 1_Train'!A247,Cond_Probability!$A$6:$A$60,0),8)</f>
        <v>0.39710144927536234</v>
      </c>
      <c r="S247">
        <f>INDEX(Cond_Probability!$A$6:$H$60,MATCH('Model 1_Train'!B247,Cond_Probability!$A$6:$A$60,0),8)</f>
        <v>0.31976744186046513</v>
      </c>
      <c r="T247">
        <f>INDEX(Cond_Probability!$A$6:$H$60,MATCH('Model 1_Train'!C247,Cond_Probability!$A$6:$A$60,0),8)</f>
        <v>0.19653179190751446</v>
      </c>
      <c r="U247">
        <f>INDEX(Cond_Probability!$A$6:$H$60,MATCH('Model 1_Train'!D247,Cond_Probability!$A$6:$A$60,0),8)</f>
        <v>0.38662790697674421</v>
      </c>
      <c r="V247">
        <f>INDEX(Cond_Probability!$A$6:$H$60,MATCH('Model 1_Train'!E247,Cond_Probability!$A$6:$A$60,0),8)</f>
        <v>0.68023255813953487</v>
      </c>
      <c r="W247">
        <f>INDEX(Cond_Probability!$A$6:$H$60,MATCH('Model 1_Train'!F247,Cond_Probability!$A$6:$A$60,0),8)</f>
        <v>0.57971014492753625</v>
      </c>
      <c r="X247">
        <f>INDEX(Cond_Probability!$A$6:$H$60,MATCH('Model 1_Train'!G247,Cond_Probability!$A$6:$A$60,0),8)</f>
        <v>8.9595375722543349E-2</v>
      </c>
      <c r="Y247">
        <f>Cond_Probability!$C$3</f>
        <v>0.38383838383838381</v>
      </c>
      <c r="Z247" s="18">
        <f t="shared" si="17"/>
        <v>1.3084708125199956E-4</v>
      </c>
      <c r="AA247" s="18">
        <f t="shared" si="18"/>
        <v>61.293551437075635</v>
      </c>
      <c r="AB247" t="str">
        <f t="shared" si="19"/>
        <v>Survive</v>
      </c>
      <c r="AC247" s="2" t="s">
        <v>1230</v>
      </c>
    </row>
    <row r="248" spans="1:29" x14ac:dyDescent="0.3">
      <c r="A248" s="1" t="s">
        <v>1236</v>
      </c>
      <c r="B248" s="1" t="s">
        <v>17</v>
      </c>
      <c r="C248" s="1" t="s">
        <v>1242</v>
      </c>
      <c r="D248" s="1" t="s">
        <v>1244</v>
      </c>
      <c r="E248" s="1" t="s">
        <v>1246</v>
      </c>
      <c r="F248" s="1" t="s">
        <v>1228</v>
      </c>
      <c r="G248" t="s">
        <v>1253</v>
      </c>
      <c r="H248">
        <f>INDEX(Cond_Probability!$A$6:$H$60,MATCH('Model 1_Train'!A248,Cond_Probability!$A$6:$A$60,0),7)</f>
        <v>0.67572463768115942</v>
      </c>
      <c r="I248">
        <f>INDEX(Cond_Probability!$A$6:$H$60,MATCH('Model 1_Train'!B248,Cond_Probability!$A$6:$A$60,0),7)</f>
        <v>0.14882032667876588</v>
      </c>
      <c r="J248">
        <f>INDEX(Cond_Probability!$A$6:$H$60,MATCH('Model 1_Train'!C248,Cond_Probability!$A$6:$A$60,0),7)</f>
        <v>0.51356238698010848</v>
      </c>
      <c r="K248">
        <f>INDEX(Cond_Probability!$A$6:$H$60,MATCH('Model 1_Train'!D248,Cond_Probability!$A$6:$A$60,0),7)</f>
        <v>0.72413793103448276</v>
      </c>
      <c r="L248">
        <f>INDEX(Cond_Probability!$A$6:$H$60,MATCH('Model 1_Train'!E248,Cond_Probability!$A$6:$A$60,0),7)</f>
        <v>0.80943738656987296</v>
      </c>
      <c r="M248">
        <f>INDEX(Cond_Probability!$A$6:$H$60,MATCH('Model 1_Train'!F248,Cond_Probability!$A$6:$A$60,0),7)</f>
        <v>0.4891304347826087</v>
      </c>
      <c r="N248">
        <f>INDEX(Cond_Probability!$A$6:$H$60,MATCH('Model 1_Train'!G248,Cond_Probability!$A$6:$A$60,0),7)</f>
        <v>0.77396021699819173</v>
      </c>
      <c r="O248">
        <f>Cond_Probability!$C$2</f>
        <v>0.61616161616161613</v>
      </c>
      <c r="P248" s="18">
        <f t="shared" si="15"/>
        <v>7.0610248123158196E-3</v>
      </c>
      <c r="Q248" s="18">
        <f t="shared" si="16"/>
        <v>72.493236791213661</v>
      </c>
      <c r="R248">
        <f>INDEX(Cond_Probability!$A$6:$H$60,MATCH('Model 1_Train'!A248,Cond_Probability!$A$6:$A$60,0),8)</f>
        <v>0.34782608695652173</v>
      </c>
      <c r="S248">
        <f>INDEX(Cond_Probability!$A$6:$H$60,MATCH('Model 1_Train'!B248,Cond_Probability!$A$6:$A$60,0),8)</f>
        <v>0.68023255813953487</v>
      </c>
      <c r="T248">
        <f>INDEX(Cond_Probability!$A$6:$H$60,MATCH('Model 1_Train'!C248,Cond_Probability!$A$6:$A$60,0),8)</f>
        <v>0.56936416184971095</v>
      </c>
      <c r="U248">
        <f>INDEX(Cond_Probability!$A$6:$H$60,MATCH('Model 1_Train'!D248,Cond_Probability!$A$6:$A$60,0),8)</f>
        <v>0.61337209302325579</v>
      </c>
      <c r="V248">
        <f>INDEX(Cond_Probability!$A$6:$H$60,MATCH('Model 1_Train'!E248,Cond_Probability!$A$6:$A$60,0),8)</f>
        <v>0.68023255813953487</v>
      </c>
      <c r="W248">
        <f>INDEX(Cond_Probability!$A$6:$H$60,MATCH('Model 1_Train'!F248,Cond_Probability!$A$6:$A$60,0),8)</f>
        <v>0.19710144927536233</v>
      </c>
      <c r="X248">
        <f>INDEX(Cond_Probability!$A$6:$H$60,MATCH('Model 1_Train'!G248,Cond_Probability!$A$6:$A$60,0),8)</f>
        <v>0.63005780346820806</v>
      </c>
      <c r="Y248">
        <f>Cond_Probability!$C$3</f>
        <v>0.38383838383838381</v>
      </c>
      <c r="Z248" s="18">
        <f t="shared" si="17"/>
        <v>2.679228382133391E-3</v>
      </c>
      <c r="AA248" s="18">
        <f t="shared" si="18"/>
        <v>27.506763208786339</v>
      </c>
      <c r="AB248" t="str">
        <f t="shared" si="19"/>
        <v>Won't Survive</v>
      </c>
      <c r="AC248" s="2" t="s">
        <v>1230</v>
      </c>
    </row>
    <row r="249" spans="1:29" x14ac:dyDescent="0.3">
      <c r="A249" s="1" t="s">
        <v>1235</v>
      </c>
      <c r="B249" s="1" t="s">
        <v>17</v>
      </c>
      <c r="C249" s="1" t="s">
        <v>1242</v>
      </c>
      <c r="D249" s="1" t="s">
        <v>1244</v>
      </c>
      <c r="E249" s="1" t="s">
        <v>1245</v>
      </c>
      <c r="F249" s="1" t="s">
        <v>1247</v>
      </c>
      <c r="G249" t="s">
        <v>1253</v>
      </c>
      <c r="H249">
        <f>INDEX(Cond_Probability!$A$6:$H$60,MATCH('Model 1_Train'!A249,Cond_Probability!$A$6:$A$60,0),7)</f>
        <v>0.17753623188405798</v>
      </c>
      <c r="I249">
        <f>INDEX(Cond_Probability!$A$6:$H$60,MATCH('Model 1_Train'!B249,Cond_Probability!$A$6:$A$60,0),7)</f>
        <v>0.14882032667876588</v>
      </c>
      <c r="J249">
        <f>INDEX(Cond_Probability!$A$6:$H$60,MATCH('Model 1_Train'!C249,Cond_Probability!$A$6:$A$60,0),7)</f>
        <v>0.51356238698010848</v>
      </c>
      <c r="K249">
        <f>INDEX(Cond_Probability!$A$6:$H$60,MATCH('Model 1_Train'!D249,Cond_Probability!$A$6:$A$60,0),7)</f>
        <v>0.72413793103448276</v>
      </c>
      <c r="L249">
        <f>INDEX(Cond_Probability!$A$6:$H$60,MATCH('Model 1_Train'!E249,Cond_Probability!$A$6:$A$60,0),7)</f>
        <v>0.19056261343012704</v>
      </c>
      <c r="M249">
        <f>INDEX(Cond_Probability!$A$6:$H$60,MATCH('Model 1_Train'!F249,Cond_Probability!$A$6:$A$60,0),7)</f>
        <v>0.18840579710144928</v>
      </c>
      <c r="N249">
        <f>INDEX(Cond_Probability!$A$6:$H$60,MATCH('Model 1_Train'!G249,Cond_Probability!$A$6:$A$60,0),7)</f>
        <v>0.77396021699819173</v>
      </c>
      <c r="O249">
        <f>Cond_Probability!$C$2</f>
        <v>0.61616161616161613</v>
      </c>
      <c r="P249" s="18">
        <f t="shared" si="15"/>
        <v>1.6823215067967871E-4</v>
      </c>
      <c r="Q249" s="18">
        <f t="shared" si="16"/>
        <v>13.856724344932461</v>
      </c>
      <c r="R249">
        <f>INDEX(Cond_Probability!$A$6:$H$60,MATCH('Model 1_Train'!A249,Cond_Probability!$A$6:$A$60,0),8)</f>
        <v>0.25507246376811593</v>
      </c>
      <c r="S249">
        <f>INDEX(Cond_Probability!$A$6:$H$60,MATCH('Model 1_Train'!B249,Cond_Probability!$A$6:$A$60,0),8)</f>
        <v>0.68023255813953487</v>
      </c>
      <c r="T249">
        <f>INDEX(Cond_Probability!$A$6:$H$60,MATCH('Model 1_Train'!C249,Cond_Probability!$A$6:$A$60,0),8)</f>
        <v>0.56936416184971095</v>
      </c>
      <c r="U249">
        <f>INDEX(Cond_Probability!$A$6:$H$60,MATCH('Model 1_Train'!D249,Cond_Probability!$A$6:$A$60,0),8)</f>
        <v>0.61337209302325579</v>
      </c>
      <c r="V249">
        <f>INDEX(Cond_Probability!$A$6:$H$60,MATCH('Model 1_Train'!E249,Cond_Probability!$A$6:$A$60,0),8)</f>
        <v>0.31976744186046513</v>
      </c>
      <c r="W249">
        <f>INDEX(Cond_Probability!$A$6:$H$60,MATCH('Model 1_Train'!F249,Cond_Probability!$A$6:$A$60,0),8)</f>
        <v>0.22318840579710145</v>
      </c>
      <c r="X249">
        <f>INDEX(Cond_Probability!$A$6:$H$60,MATCH('Model 1_Train'!G249,Cond_Probability!$A$6:$A$60,0),8)</f>
        <v>0.63005780346820806</v>
      </c>
      <c r="Y249">
        <f>Cond_Probability!$C$3</f>
        <v>0.38383838383838381</v>
      </c>
      <c r="Z249" s="18">
        <f t="shared" si="17"/>
        <v>1.0458509651557232E-3</v>
      </c>
      <c r="AA249" s="18">
        <f t="shared" si="18"/>
        <v>86.143275655067541</v>
      </c>
      <c r="AB249" t="str">
        <f t="shared" si="19"/>
        <v>Survive</v>
      </c>
      <c r="AC249" s="2" t="s">
        <v>1</v>
      </c>
    </row>
    <row r="250" spans="1:29" x14ac:dyDescent="0.3">
      <c r="A250" s="1" t="s">
        <v>1234</v>
      </c>
      <c r="B250" s="1" t="s">
        <v>13</v>
      </c>
      <c r="C250" s="1" t="s">
        <v>1240</v>
      </c>
      <c r="D250" s="1" t="s">
        <v>1243</v>
      </c>
      <c r="E250" s="1" t="s">
        <v>1245</v>
      </c>
      <c r="F250" s="1" t="s">
        <v>1248</v>
      </c>
      <c r="G250" t="s">
        <v>1253</v>
      </c>
      <c r="H250">
        <f>INDEX(Cond_Probability!$A$6:$H$60,MATCH('Model 1_Train'!A250,Cond_Probability!$A$6:$A$60,0),7)</f>
        <v>0.14673913043478262</v>
      </c>
      <c r="I250">
        <f>INDEX(Cond_Probability!$A$6:$H$60,MATCH('Model 1_Train'!B250,Cond_Probability!$A$6:$A$60,0),7)</f>
        <v>0.85117967332123412</v>
      </c>
      <c r="J250">
        <f>INDEX(Cond_Probability!$A$6:$H$60,MATCH('Model 1_Train'!C250,Cond_Probability!$A$6:$A$60,0),7)</f>
        <v>0.17179023508137431</v>
      </c>
      <c r="K250">
        <f>INDEX(Cond_Probability!$A$6:$H$60,MATCH('Model 1_Train'!D250,Cond_Probability!$A$6:$A$60,0),7)</f>
        <v>0.27586206896551724</v>
      </c>
      <c r="L250">
        <f>INDEX(Cond_Probability!$A$6:$H$60,MATCH('Model 1_Train'!E250,Cond_Probability!$A$6:$A$60,0),7)</f>
        <v>0.19056261343012704</v>
      </c>
      <c r="M250">
        <f>INDEX(Cond_Probability!$A$6:$H$60,MATCH('Model 1_Train'!F250,Cond_Probability!$A$6:$A$60,0),7)</f>
        <v>0.32246376811594202</v>
      </c>
      <c r="N250">
        <f>INDEX(Cond_Probability!$A$6:$H$60,MATCH('Model 1_Train'!G250,Cond_Probability!$A$6:$A$60,0),7)</f>
        <v>0.77396021699819173</v>
      </c>
      <c r="O250">
        <f>Cond_Probability!$C$2</f>
        <v>0.61616161616161613</v>
      </c>
      <c r="P250" s="18">
        <f t="shared" si="15"/>
        <v>1.7345608943799491E-4</v>
      </c>
      <c r="Q250" s="18">
        <f t="shared" si="16"/>
        <v>28.622859997871874</v>
      </c>
      <c r="R250">
        <f>INDEX(Cond_Probability!$A$6:$H$60,MATCH('Model 1_Train'!A250,Cond_Probability!$A$6:$A$60,0),8)</f>
        <v>0.39710144927536234</v>
      </c>
      <c r="S250">
        <f>INDEX(Cond_Probability!$A$6:$H$60,MATCH('Model 1_Train'!B250,Cond_Probability!$A$6:$A$60,0),8)</f>
        <v>0.31976744186046513</v>
      </c>
      <c r="T250">
        <f>INDEX(Cond_Probability!$A$6:$H$60,MATCH('Model 1_Train'!C250,Cond_Probability!$A$6:$A$60,0),8)</f>
        <v>0.19653179190751446</v>
      </c>
      <c r="U250">
        <f>INDEX(Cond_Probability!$A$6:$H$60,MATCH('Model 1_Train'!D250,Cond_Probability!$A$6:$A$60,0),8)</f>
        <v>0.38662790697674421</v>
      </c>
      <c r="V250">
        <f>INDEX(Cond_Probability!$A$6:$H$60,MATCH('Model 1_Train'!E250,Cond_Probability!$A$6:$A$60,0),8)</f>
        <v>0.31976744186046513</v>
      </c>
      <c r="W250">
        <f>INDEX(Cond_Probability!$A$6:$H$60,MATCH('Model 1_Train'!F250,Cond_Probability!$A$6:$A$60,0),8)</f>
        <v>0.57971014492753625</v>
      </c>
      <c r="X250">
        <f>INDEX(Cond_Probability!$A$6:$H$60,MATCH('Model 1_Train'!G250,Cond_Probability!$A$6:$A$60,0),8)</f>
        <v>0.63005780346820806</v>
      </c>
      <c r="Y250">
        <f>Cond_Probability!$C$3</f>
        <v>0.38383838383838381</v>
      </c>
      <c r="Z250" s="18">
        <f t="shared" si="17"/>
        <v>4.3254935324275558E-4</v>
      </c>
      <c r="AA250" s="18">
        <f t="shared" si="18"/>
        <v>71.377140002128129</v>
      </c>
      <c r="AB250" t="str">
        <f t="shared" si="19"/>
        <v>Survive</v>
      </c>
      <c r="AC250" s="2" t="s">
        <v>1</v>
      </c>
    </row>
    <row r="251" spans="1:29" x14ac:dyDescent="0.3">
      <c r="A251" s="1" t="s">
        <v>1235</v>
      </c>
      <c r="B251" s="1" t="s">
        <v>13</v>
      </c>
      <c r="C251" s="1" t="s">
        <v>1239</v>
      </c>
      <c r="D251" s="1" t="s">
        <v>1243</v>
      </c>
      <c r="E251" s="1" t="s">
        <v>1246</v>
      </c>
      <c r="F251" s="1" t="s">
        <v>1248</v>
      </c>
      <c r="G251" t="s">
        <v>1253</v>
      </c>
      <c r="H251">
        <f>INDEX(Cond_Probability!$A$6:$H$60,MATCH('Model 1_Train'!A251,Cond_Probability!$A$6:$A$60,0),7)</f>
        <v>0.17753623188405798</v>
      </c>
      <c r="I251">
        <f>INDEX(Cond_Probability!$A$6:$H$60,MATCH('Model 1_Train'!B251,Cond_Probability!$A$6:$A$60,0),7)</f>
        <v>0.85117967332123412</v>
      </c>
      <c r="J251">
        <f>INDEX(Cond_Probability!$A$6:$H$60,MATCH('Model 1_Train'!C251,Cond_Probability!$A$6:$A$60,0),7)</f>
        <v>8.6799276672694395E-2</v>
      </c>
      <c r="K251">
        <f>INDEX(Cond_Probability!$A$6:$H$60,MATCH('Model 1_Train'!D251,Cond_Probability!$A$6:$A$60,0),7)</f>
        <v>0.27586206896551724</v>
      </c>
      <c r="L251">
        <f>INDEX(Cond_Probability!$A$6:$H$60,MATCH('Model 1_Train'!E251,Cond_Probability!$A$6:$A$60,0),7)</f>
        <v>0.80943738656987296</v>
      </c>
      <c r="M251">
        <f>INDEX(Cond_Probability!$A$6:$H$60,MATCH('Model 1_Train'!F251,Cond_Probability!$A$6:$A$60,0),7)</f>
        <v>0.32246376811594202</v>
      </c>
      <c r="N251">
        <f>INDEX(Cond_Probability!$A$6:$H$60,MATCH('Model 1_Train'!G251,Cond_Probability!$A$6:$A$60,0),7)</f>
        <v>0.77396021699819173</v>
      </c>
      <c r="O251">
        <f>Cond_Probability!$C$2</f>
        <v>0.61616161616161613</v>
      </c>
      <c r="P251" s="18">
        <f t="shared" si="15"/>
        <v>4.5039524780281866E-4</v>
      </c>
      <c r="Q251" s="18">
        <f t="shared" si="16"/>
        <v>64.920252242510259</v>
      </c>
      <c r="R251">
        <f>INDEX(Cond_Probability!$A$6:$H$60,MATCH('Model 1_Train'!A251,Cond_Probability!$A$6:$A$60,0),8)</f>
        <v>0.25507246376811593</v>
      </c>
      <c r="S251">
        <f>INDEX(Cond_Probability!$A$6:$H$60,MATCH('Model 1_Train'!B251,Cond_Probability!$A$6:$A$60,0),8)</f>
        <v>0.31976744186046513</v>
      </c>
      <c r="T251">
        <f>INDEX(Cond_Probability!$A$6:$H$60,MATCH('Model 1_Train'!C251,Cond_Probability!$A$6:$A$60,0),8)</f>
        <v>8.0924855491329481E-2</v>
      </c>
      <c r="U251">
        <f>INDEX(Cond_Probability!$A$6:$H$60,MATCH('Model 1_Train'!D251,Cond_Probability!$A$6:$A$60,0),8)</f>
        <v>0.38662790697674421</v>
      </c>
      <c r="V251">
        <f>INDEX(Cond_Probability!$A$6:$H$60,MATCH('Model 1_Train'!E251,Cond_Probability!$A$6:$A$60,0),8)</f>
        <v>0.68023255813953487</v>
      </c>
      <c r="W251">
        <f>INDEX(Cond_Probability!$A$6:$H$60,MATCH('Model 1_Train'!F251,Cond_Probability!$A$6:$A$60,0),8)</f>
        <v>0.57971014492753625</v>
      </c>
      <c r="X251">
        <f>INDEX(Cond_Probability!$A$6:$H$60,MATCH('Model 1_Train'!G251,Cond_Probability!$A$6:$A$60,0),8)</f>
        <v>0.63005780346820806</v>
      </c>
      <c r="Y251">
        <f>Cond_Probability!$C$3</f>
        <v>0.38383838383838381</v>
      </c>
      <c r="Z251" s="18">
        <f t="shared" si="17"/>
        <v>2.4337169278201241E-4</v>
      </c>
      <c r="AA251" s="18">
        <f t="shared" si="18"/>
        <v>35.079747757489741</v>
      </c>
      <c r="AB251" t="str">
        <f t="shared" si="19"/>
        <v>Won't Survive</v>
      </c>
      <c r="AC251" s="2" t="s">
        <v>1230</v>
      </c>
    </row>
    <row r="252" spans="1:29" x14ac:dyDescent="0.3">
      <c r="A252" s="1" t="s">
        <v>1236</v>
      </c>
      <c r="B252" s="1" t="s">
        <v>13</v>
      </c>
      <c r="C252" s="1" t="s">
        <v>1241</v>
      </c>
      <c r="D252" s="1" t="s">
        <v>1244</v>
      </c>
      <c r="E252" s="1" t="s">
        <v>1246</v>
      </c>
      <c r="F252" s="1" t="s">
        <v>1228</v>
      </c>
      <c r="G252" t="s">
        <v>1253</v>
      </c>
      <c r="H252">
        <f>INDEX(Cond_Probability!$A$6:$H$60,MATCH('Model 1_Train'!A252,Cond_Probability!$A$6:$A$60,0),7)</f>
        <v>0.67572463768115942</v>
      </c>
      <c r="I252">
        <f>INDEX(Cond_Probability!$A$6:$H$60,MATCH('Model 1_Train'!B252,Cond_Probability!$A$6:$A$60,0),7)</f>
        <v>0.85117967332123412</v>
      </c>
      <c r="J252">
        <f>INDEX(Cond_Probability!$A$6:$H$60,MATCH('Model 1_Train'!C252,Cond_Probability!$A$6:$A$60,0),7)</f>
        <v>0.22784810126582278</v>
      </c>
      <c r="K252">
        <f>INDEX(Cond_Probability!$A$6:$H$60,MATCH('Model 1_Train'!D252,Cond_Probability!$A$6:$A$60,0),7)</f>
        <v>0.72413793103448276</v>
      </c>
      <c r="L252">
        <f>INDEX(Cond_Probability!$A$6:$H$60,MATCH('Model 1_Train'!E252,Cond_Probability!$A$6:$A$60,0),7)</f>
        <v>0.80943738656987296</v>
      </c>
      <c r="M252">
        <f>INDEX(Cond_Probability!$A$6:$H$60,MATCH('Model 1_Train'!F252,Cond_Probability!$A$6:$A$60,0),7)</f>
        <v>0.4891304347826087</v>
      </c>
      <c r="N252">
        <f>INDEX(Cond_Probability!$A$6:$H$60,MATCH('Model 1_Train'!G252,Cond_Probability!$A$6:$A$60,0),7)</f>
        <v>0.77396021699819173</v>
      </c>
      <c r="O252">
        <f>Cond_Probability!$C$2</f>
        <v>0.61616161616161613</v>
      </c>
      <c r="P252" s="18">
        <f t="shared" si="15"/>
        <v>1.7917562704353792E-2</v>
      </c>
      <c r="Q252" s="18">
        <f t="shared" si="16"/>
        <v>98.143987183013053</v>
      </c>
      <c r="R252">
        <f>INDEX(Cond_Probability!$A$6:$H$60,MATCH('Model 1_Train'!A252,Cond_Probability!$A$6:$A$60,0),8)</f>
        <v>0.34782608695652173</v>
      </c>
      <c r="S252">
        <f>INDEX(Cond_Probability!$A$6:$H$60,MATCH('Model 1_Train'!B252,Cond_Probability!$A$6:$A$60,0),8)</f>
        <v>0.31976744186046513</v>
      </c>
      <c r="T252">
        <f>INDEX(Cond_Probability!$A$6:$H$60,MATCH('Model 1_Train'!C252,Cond_Probability!$A$6:$A$60,0),8)</f>
        <v>0.15317919075144509</v>
      </c>
      <c r="U252">
        <f>INDEX(Cond_Probability!$A$6:$H$60,MATCH('Model 1_Train'!D252,Cond_Probability!$A$6:$A$60,0),8)</f>
        <v>0.61337209302325579</v>
      </c>
      <c r="V252">
        <f>INDEX(Cond_Probability!$A$6:$H$60,MATCH('Model 1_Train'!E252,Cond_Probability!$A$6:$A$60,0),8)</f>
        <v>0.68023255813953487</v>
      </c>
      <c r="W252">
        <f>INDEX(Cond_Probability!$A$6:$H$60,MATCH('Model 1_Train'!F252,Cond_Probability!$A$6:$A$60,0),8)</f>
        <v>0.19710144927536233</v>
      </c>
      <c r="X252">
        <f>INDEX(Cond_Probability!$A$6:$H$60,MATCH('Model 1_Train'!G252,Cond_Probability!$A$6:$A$60,0),8)</f>
        <v>0.63005780346820806</v>
      </c>
      <c r="Y252">
        <f>Cond_Probability!$C$3</f>
        <v>0.38383838383838381</v>
      </c>
      <c r="Z252" s="18">
        <f t="shared" si="17"/>
        <v>3.3884119631736025E-4</v>
      </c>
      <c r="AA252" s="18">
        <f t="shared" si="18"/>
        <v>1.8560128169869472</v>
      </c>
      <c r="AB252" t="str">
        <f t="shared" si="19"/>
        <v>Won't Survive</v>
      </c>
      <c r="AC252" s="2" t="s">
        <v>1230</v>
      </c>
    </row>
    <row r="253" spans="1:29" x14ac:dyDescent="0.3">
      <c r="A253" s="1" t="s">
        <v>1236</v>
      </c>
      <c r="B253" s="1" t="s">
        <v>17</v>
      </c>
      <c r="C253" s="1" t="s">
        <v>1242</v>
      </c>
      <c r="D253" s="1" t="s">
        <v>1243</v>
      </c>
      <c r="E253" s="1" t="s">
        <v>1245</v>
      </c>
      <c r="F253" s="1" t="s">
        <v>1247</v>
      </c>
      <c r="G253" t="s">
        <v>1253</v>
      </c>
      <c r="H253">
        <f>INDEX(Cond_Probability!$A$6:$H$60,MATCH('Model 1_Train'!A253,Cond_Probability!$A$6:$A$60,0),7)</f>
        <v>0.67572463768115942</v>
      </c>
      <c r="I253">
        <f>INDEX(Cond_Probability!$A$6:$H$60,MATCH('Model 1_Train'!B253,Cond_Probability!$A$6:$A$60,0),7)</f>
        <v>0.14882032667876588</v>
      </c>
      <c r="J253">
        <f>INDEX(Cond_Probability!$A$6:$H$60,MATCH('Model 1_Train'!C253,Cond_Probability!$A$6:$A$60,0),7)</f>
        <v>0.51356238698010848</v>
      </c>
      <c r="K253">
        <f>INDEX(Cond_Probability!$A$6:$H$60,MATCH('Model 1_Train'!D253,Cond_Probability!$A$6:$A$60,0),7)</f>
        <v>0.27586206896551724</v>
      </c>
      <c r="L253">
        <f>INDEX(Cond_Probability!$A$6:$H$60,MATCH('Model 1_Train'!E253,Cond_Probability!$A$6:$A$60,0),7)</f>
        <v>0.19056261343012704</v>
      </c>
      <c r="M253">
        <f>INDEX(Cond_Probability!$A$6:$H$60,MATCH('Model 1_Train'!F253,Cond_Probability!$A$6:$A$60,0),7)</f>
        <v>0.18840579710144928</v>
      </c>
      <c r="N253">
        <f>INDEX(Cond_Probability!$A$6:$H$60,MATCH('Model 1_Train'!G253,Cond_Probability!$A$6:$A$60,0),7)</f>
        <v>0.77396021699819173</v>
      </c>
      <c r="O253">
        <f>Cond_Probability!$C$2</f>
        <v>0.61616161616161613</v>
      </c>
      <c r="P253" s="18">
        <f t="shared" si="15"/>
        <v>2.4392844393982568E-4</v>
      </c>
      <c r="Q253" s="18">
        <f t="shared" si="16"/>
        <v>21.343262785729628</v>
      </c>
      <c r="R253">
        <f>INDEX(Cond_Probability!$A$6:$H$60,MATCH('Model 1_Train'!A253,Cond_Probability!$A$6:$A$60,0),8)</f>
        <v>0.34782608695652173</v>
      </c>
      <c r="S253">
        <f>INDEX(Cond_Probability!$A$6:$H$60,MATCH('Model 1_Train'!B253,Cond_Probability!$A$6:$A$60,0),8)</f>
        <v>0.68023255813953487</v>
      </c>
      <c r="T253">
        <f>INDEX(Cond_Probability!$A$6:$H$60,MATCH('Model 1_Train'!C253,Cond_Probability!$A$6:$A$60,0),8)</f>
        <v>0.56936416184971095</v>
      </c>
      <c r="U253">
        <f>INDEX(Cond_Probability!$A$6:$H$60,MATCH('Model 1_Train'!D253,Cond_Probability!$A$6:$A$60,0),8)</f>
        <v>0.38662790697674421</v>
      </c>
      <c r="V253">
        <f>INDEX(Cond_Probability!$A$6:$H$60,MATCH('Model 1_Train'!E253,Cond_Probability!$A$6:$A$60,0),8)</f>
        <v>0.31976744186046513</v>
      </c>
      <c r="W253">
        <f>INDEX(Cond_Probability!$A$6:$H$60,MATCH('Model 1_Train'!F253,Cond_Probability!$A$6:$A$60,0),8)</f>
        <v>0.22318840579710145</v>
      </c>
      <c r="X253">
        <f>INDEX(Cond_Probability!$A$6:$H$60,MATCH('Model 1_Train'!G253,Cond_Probability!$A$6:$A$60,0),8)</f>
        <v>0.63005780346820806</v>
      </c>
      <c r="Y253">
        <f>Cond_Probability!$C$3</f>
        <v>0.38383838383838381</v>
      </c>
      <c r="Z253" s="18">
        <f t="shared" si="17"/>
        <v>8.9895419021355821E-4</v>
      </c>
      <c r="AA253" s="18">
        <f t="shared" si="18"/>
        <v>78.656737214270379</v>
      </c>
      <c r="AB253" t="str">
        <f t="shared" si="19"/>
        <v>Survive</v>
      </c>
      <c r="AC253" s="2" t="s">
        <v>1230</v>
      </c>
    </row>
    <row r="254" spans="1:29" x14ac:dyDescent="0.3">
      <c r="A254" s="1" t="s">
        <v>1234</v>
      </c>
      <c r="B254" s="1" t="s">
        <v>13</v>
      </c>
      <c r="C254" s="1" t="s">
        <v>1239</v>
      </c>
      <c r="D254" s="1" t="s">
        <v>1244</v>
      </c>
      <c r="E254" s="1" t="s">
        <v>1246</v>
      </c>
      <c r="F254" s="1" t="s">
        <v>1248</v>
      </c>
      <c r="G254" t="s">
        <v>1253</v>
      </c>
      <c r="H254">
        <f>INDEX(Cond_Probability!$A$6:$H$60,MATCH('Model 1_Train'!A254,Cond_Probability!$A$6:$A$60,0),7)</f>
        <v>0.14673913043478262</v>
      </c>
      <c r="I254">
        <f>INDEX(Cond_Probability!$A$6:$H$60,MATCH('Model 1_Train'!B254,Cond_Probability!$A$6:$A$60,0),7)</f>
        <v>0.85117967332123412</v>
      </c>
      <c r="J254">
        <f>INDEX(Cond_Probability!$A$6:$H$60,MATCH('Model 1_Train'!C254,Cond_Probability!$A$6:$A$60,0),7)</f>
        <v>8.6799276672694395E-2</v>
      </c>
      <c r="K254">
        <f>INDEX(Cond_Probability!$A$6:$H$60,MATCH('Model 1_Train'!D254,Cond_Probability!$A$6:$A$60,0),7)</f>
        <v>0.72413793103448276</v>
      </c>
      <c r="L254">
        <f>INDEX(Cond_Probability!$A$6:$H$60,MATCH('Model 1_Train'!E254,Cond_Probability!$A$6:$A$60,0),7)</f>
        <v>0.80943738656987296</v>
      </c>
      <c r="M254">
        <f>INDEX(Cond_Probability!$A$6:$H$60,MATCH('Model 1_Train'!F254,Cond_Probability!$A$6:$A$60,0),7)</f>
        <v>0.32246376811594202</v>
      </c>
      <c r="N254">
        <f>INDEX(Cond_Probability!$A$6:$H$60,MATCH('Model 1_Train'!G254,Cond_Probability!$A$6:$A$60,0),7)</f>
        <v>0.77396021699819173</v>
      </c>
      <c r="O254">
        <f>Cond_Probability!$C$2</f>
        <v>0.61616161616161613</v>
      </c>
      <c r="P254" s="18">
        <f t="shared" si="15"/>
        <v>9.7719683228647243E-4</v>
      </c>
      <c r="Q254" s="18">
        <f t="shared" si="16"/>
        <v>61.915073893389739</v>
      </c>
      <c r="R254">
        <f>INDEX(Cond_Probability!$A$6:$H$60,MATCH('Model 1_Train'!A254,Cond_Probability!$A$6:$A$60,0),8)</f>
        <v>0.39710144927536234</v>
      </c>
      <c r="S254">
        <f>INDEX(Cond_Probability!$A$6:$H$60,MATCH('Model 1_Train'!B254,Cond_Probability!$A$6:$A$60,0),8)</f>
        <v>0.31976744186046513</v>
      </c>
      <c r="T254">
        <f>INDEX(Cond_Probability!$A$6:$H$60,MATCH('Model 1_Train'!C254,Cond_Probability!$A$6:$A$60,0),8)</f>
        <v>8.0924855491329481E-2</v>
      </c>
      <c r="U254">
        <f>INDEX(Cond_Probability!$A$6:$H$60,MATCH('Model 1_Train'!D254,Cond_Probability!$A$6:$A$60,0),8)</f>
        <v>0.61337209302325579</v>
      </c>
      <c r="V254">
        <f>INDEX(Cond_Probability!$A$6:$H$60,MATCH('Model 1_Train'!E254,Cond_Probability!$A$6:$A$60,0),8)</f>
        <v>0.68023255813953487</v>
      </c>
      <c r="W254">
        <f>INDEX(Cond_Probability!$A$6:$H$60,MATCH('Model 1_Train'!F254,Cond_Probability!$A$6:$A$60,0),8)</f>
        <v>0.57971014492753625</v>
      </c>
      <c r="X254">
        <f>INDEX(Cond_Probability!$A$6:$H$60,MATCH('Model 1_Train'!G254,Cond_Probability!$A$6:$A$60,0),8)</f>
        <v>0.63005780346820806</v>
      </c>
      <c r="Y254">
        <f>Cond_Probability!$C$3</f>
        <v>0.38383838383838381</v>
      </c>
      <c r="Z254" s="18">
        <f t="shared" si="17"/>
        <v>6.0108898865769234E-4</v>
      </c>
      <c r="AA254" s="18">
        <f t="shared" si="18"/>
        <v>38.084926106610261</v>
      </c>
      <c r="AB254" t="str">
        <f t="shared" si="19"/>
        <v>Won't Survive</v>
      </c>
      <c r="AC254" s="2" t="s">
        <v>1230</v>
      </c>
    </row>
    <row r="255" spans="1:29" x14ac:dyDescent="0.3">
      <c r="A255" s="1" t="s">
        <v>1236</v>
      </c>
      <c r="B255" s="1" t="s">
        <v>13</v>
      </c>
      <c r="C255" s="1" t="s">
        <v>1242</v>
      </c>
      <c r="D255" s="1" t="s">
        <v>1243</v>
      </c>
      <c r="E255" s="1" t="s">
        <v>1246</v>
      </c>
      <c r="F255" s="1" t="s">
        <v>1247</v>
      </c>
      <c r="G255" t="s">
        <v>1253</v>
      </c>
      <c r="H255">
        <f>INDEX(Cond_Probability!$A$6:$H$60,MATCH('Model 1_Train'!A255,Cond_Probability!$A$6:$A$60,0),7)</f>
        <v>0.67572463768115942</v>
      </c>
      <c r="I255">
        <f>INDEX(Cond_Probability!$A$6:$H$60,MATCH('Model 1_Train'!B255,Cond_Probability!$A$6:$A$60,0),7)</f>
        <v>0.85117967332123412</v>
      </c>
      <c r="J255">
        <f>INDEX(Cond_Probability!$A$6:$H$60,MATCH('Model 1_Train'!C255,Cond_Probability!$A$6:$A$60,0),7)</f>
        <v>0.51356238698010848</v>
      </c>
      <c r="K255">
        <f>INDEX(Cond_Probability!$A$6:$H$60,MATCH('Model 1_Train'!D255,Cond_Probability!$A$6:$A$60,0),7)</f>
        <v>0.27586206896551724</v>
      </c>
      <c r="L255">
        <f>INDEX(Cond_Probability!$A$6:$H$60,MATCH('Model 1_Train'!E255,Cond_Probability!$A$6:$A$60,0),7)</f>
        <v>0.80943738656987296</v>
      </c>
      <c r="M255">
        <f>INDEX(Cond_Probability!$A$6:$H$60,MATCH('Model 1_Train'!F255,Cond_Probability!$A$6:$A$60,0),7)</f>
        <v>0.18840579710144928</v>
      </c>
      <c r="N255">
        <f>INDEX(Cond_Probability!$A$6:$H$60,MATCH('Model 1_Train'!G255,Cond_Probability!$A$6:$A$60,0),7)</f>
        <v>0.77396021699819173</v>
      </c>
      <c r="O255">
        <f>Cond_Probability!$C$2</f>
        <v>0.61616161616161613</v>
      </c>
      <c r="P255" s="18">
        <f t="shared" si="15"/>
        <v>5.9260729770811964E-3</v>
      </c>
      <c r="Q255" s="18">
        <f t="shared" si="16"/>
        <v>86.828562463145801</v>
      </c>
      <c r="R255">
        <f>INDEX(Cond_Probability!$A$6:$H$60,MATCH('Model 1_Train'!A255,Cond_Probability!$A$6:$A$60,0),8)</f>
        <v>0.34782608695652173</v>
      </c>
      <c r="S255">
        <f>INDEX(Cond_Probability!$A$6:$H$60,MATCH('Model 1_Train'!B255,Cond_Probability!$A$6:$A$60,0),8)</f>
        <v>0.31976744186046513</v>
      </c>
      <c r="T255">
        <f>INDEX(Cond_Probability!$A$6:$H$60,MATCH('Model 1_Train'!C255,Cond_Probability!$A$6:$A$60,0),8)</f>
        <v>0.56936416184971095</v>
      </c>
      <c r="U255">
        <f>INDEX(Cond_Probability!$A$6:$H$60,MATCH('Model 1_Train'!D255,Cond_Probability!$A$6:$A$60,0),8)</f>
        <v>0.38662790697674421</v>
      </c>
      <c r="V255">
        <f>INDEX(Cond_Probability!$A$6:$H$60,MATCH('Model 1_Train'!E255,Cond_Probability!$A$6:$A$60,0),8)</f>
        <v>0.68023255813953487</v>
      </c>
      <c r="W255">
        <f>INDEX(Cond_Probability!$A$6:$H$60,MATCH('Model 1_Train'!F255,Cond_Probability!$A$6:$A$60,0),8)</f>
        <v>0.22318840579710145</v>
      </c>
      <c r="X255">
        <f>INDEX(Cond_Probability!$A$6:$H$60,MATCH('Model 1_Train'!G255,Cond_Probability!$A$6:$A$60,0),8)</f>
        <v>0.63005780346820806</v>
      </c>
      <c r="Y255">
        <f>Cond_Probability!$C$3</f>
        <v>0.38383838383838381</v>
      </c>
      <c r="Z255" s="18">
        <f t="shared" si="17"/>
        <v>8.9895419021355821E-4</v>
      </c>
      <c r="AA255" s="18">
        <f t="shared" si="18"/>
        <v>13.171437536854199</v>
      </c>
      <c r="AB255" t="str">
        <f t="shared" si="19"/>
        <v>Won't Survive</v>
      </c>
      <c r="AC255" s="2" t="s">
        <v>1230</v>
      </c>
    </row>
    <row r="256" spans="1:29" x14ac:dyDescent="0.3">
      <c r="A256" s="1" t="s">
        <v>1236</v>
      </c>
      <c r="B256" s="1" t="s">
        <v>17</v>
      </c>
      <c r="C256" s="1" t="s">
        <v>1240</v>
      </c>
      <c r="D256" s="1" t="s">
        <v>1244</v>
      </c>
      <c r="E256" s="1" t="s">
        <v>1245</v>
      </c>
      <c r="F256" s="1" t="s">
        <v>1248</v>
      </c>
      <c r="G256" t="s">
        <v>1253</v>
      </c>
      <c r="H256">
        <f>INDEX(Cond_Probability!$A$6:$H$60,MATCH('Model 1_Train'!A256,Cond_Probability!$A$6:$A$60,0),7)</f>
        <v>0.67572463768115942</v>
      </c>
      <c r="I256">
        <f>INDEX(Cond_Probability!$A$6:$H$60,MATCH('Model 1_Train'!B256,Cond_Probability!$A$6:$A$60,0),7)</f>
        <v>0.14882032667876588</v>
      </c>
      <c r="J256">
        <f>INDEX(Cond_Probability!$A$6:$H$60,MATCH('Model 1_Train'!C256,Cond_Probability!$A$6:$A$60,0),7)</f>
        <v>0.17179023508137431</v>
      </c>
      <c r="K256">
        <f>INDEX(Cond_Probability!$A$6:$H$60,MATCH('Model 1_Train'!D256,Cond_Probability!$A$6:$A$60,0),7)</f>
        <v>0.72413793103448276</v>
      </c>
      <c r="L256">
        <f>INDEX(Cond_Probability!$A$6:$H$60,MATCH('Model 1_Train'!E256,Cond_Probability!$A$6:$A$60,0),7)</f>
        <v>0.19056261343012704</v>
      </c>
      <c r="M256">
        <f>INDEX(Cond_Probability!$A$6:$H$60,MATCH('Model 1_Train'!F256,Cond_Probability!$A$6:$A$60,0),7)</f>
        <v>0.32246376811594202</v>
      </c>
      <c r="N256">
        <f>INDEX(Cond_Probability!$A$6:$H$60,MATCH('Model 1_Train'!G256,Cond_Probability!$A$6:$A$60,0),7)</f>
        <v>0.77396021699819173</v>
      </c>
      <c r="O256">
        <f>Cond_Probability!$C$2</f>
        <v>0.61616161616161613</v>
      </c>
      <c r="P256" s="18">
        <f t="shared" si="15"/>
        <v>3.6659258924478394E-4</v>
      </c>
      <c r="Q256" s="18">
        <f t="shared" si="16"/>
        <v>22.282031696158228</v>
      </c>
      <c r="R256">
        <f>INDEX(Cond_Probability!$A$6:$H$60,MATCH('Model 1_Train'!A256,Cond_Probability!$A$6:$A$60,0),8)</f>
        <v>0.34782608695652173</v>
      </c>
      <c r="S256">
        <f>INDEX(Cond_Probability!$A$6:$H$60,MATCH('Model 1_Train'!B256,Cond_Probability!$A$6:$A$60,0),8)</f>
        <v>0.68023255813953487</v>
      </c>
      <c r="T256">
        <f>INDEX(Cond_Probability!$A$6:$H$60,MATCH('Model 1_Train'!C256,Cond_Probability!$A$6:$A$60,0),8)</f>
        <v>0.19653179190751446</v>
      </c>
      <c r="U256">
        <f>INDEX(Cond_Probability!$A$6:$H$60,MATCH('Model 1_Train'!D256,Cond_Probability!$A$6:$A$60,0),8)</f>
        <v>0.61337209302325579</v>
      </c>
      <c r="V256">
        <f>INDEX(Cond_Probability!$A$6:$H$60,MATCH('Model 1_Train'!E256,Cond_Probability!$A$6:$A$60,0),8)</f>
        <v>0.31976744186046513</v>
      </c>
      <c r="W256">
        <f>INDEX(Cond_Probability!$A$6:$H$60,MATCH('Model 1_Train'!F256,Cond_Probability!$A$6:$A$60,0),8)</f>
        <v>0.57971014492753625</v>
      </c>
      <c r="X256">
        <f>INDEX(Cond_Probability!$A$6:$H$60,MATCH('Model 1_Train'!G256,Cond_Probability!$A$6:$A$60,0),8)</f>
        <v>0.63005780346820806</v>
      </c>
      <c r="Y256">
        <f>Cond_Probability!$C$3</f>
        <v>0.38383838383838381</v>
      </c>
      <c r="Z256" s="18">
        <f t="shared" si="17"/>
        <v>1.2786460238390952E-3</v>
      </c>
      <c r="AA256" s="18">
        <f t="shared" si="18"/>
        <v>77.717968303841772</v>
      </c>
      <c r="AB256" t="str">
        <f t="shared" si="19"/>
        <v>Survive</v>
      </c>
      <c r="AC256" s="2" t="s">
        <v>1230</v>
      </c>
    </row>
    <row r="257" spans="1:29" x14ac:dyDescent="0.3">
      <c r="A257" s="1" t="s">
        <v>1236</v>
      </c>
      <c r="B257" s="1" t="s">
        <v>17</v>
      </c>
      <c r="C257" s="1" t="s">
        <v>1242</v>
      </c>
      <c r="D257" s="1" t="s">
        <v>1244</v>
      </c>
      <c r="E257" s="1" t="s">
        <v>1245</v>
      </c>
      <c r="F257" s="1" t="s">
        <v>1247</v>
      </c>
      <c r="G257" t="s">
        <v>1251</v>
      </c>
      <c r="H257">
        <f>INDEX(Cond_Probability!$A$6:$H$60,MATCH('Model 1_Train'!A257,Cond_Probability!$A$6:$A$60,0),7)</f>
        <v>0.67572463768115942</v>
      </c>
      <c r="I257">
        <f>INDEX(Cond_Probability!$A$6:$H$60,MATCH('Model 1_Train'!B257,Cond_Probability!$A$6:$A$60,0),7)</f>
        <v>0.14882032667876588</v>
      </c>
      <c r="J257">
        <f>INDEX(Cond_Probability!$A$6:$H$60,MATCH('Model 1_Train'!C257,Cond_Probability!$A$6:$A$60,0),7)</f>
        <v>0.51356238698010848</v>
      </c>
      <c r="K257">
        <f>INDEX(Cond_Probability!$A$6:$H$60,MATCH('Model 1_Train'!D257,Cond_Probability!$A$6:$A$60,0),7)</f>
        <v>0.72413793103448276</v>
      </c>
      <c r="L257">
        <f>INDEX(Cond_Probability!$A$6:$H$60,MATCH('Model 1_Train'!E257,Cond_Probability!$A$6:$A$60,0),7)</f>
        <v>0.19056261343012704</v>
      </c>
      <c r="M257">
        <f>INDEX(Cond_Probability!$A$6:$H$60,MATCH('Model 1_Train'!F257,Cond_Probability!$A$6:$A$60,0),7)</f>
        <v>0.18840579710144928</v>
      </c>
      <c r="N257">
        <f>INDEX(Cond_Probability!$A$6:$H$60,MATCH('Model 1_Train'!G257,Cond_Probability!$A$6:$A$60,0),7)</f>
        <v>0.13743218806509946</v>
      </c>
      <c r="O257">
        <f>Cond_Probability!$C$2</f>
        <v>0.61616161616161613</v>
      </c>
      <c r="P257" s="18">
        <f t="shared" si="15"/>
        <v>1.1370029104204491E-4</v>
      </c>
      <c r="Q257" s="18">
        <f t="shared" si="16"/>
        <v>15.604235392551205</v>
      </c>
      <c r="R257">
        <f>INDEX(Cond_Probability!$A$6:$H$60,MATCH('Model 1_Train'!A257,Cond_Probability!$A$6:$A$60,0),8)</f>
        <v>0.34782608695652173</v>
      </c>
      <c r="S257">
        <f>INDEX(Cond_Probability!$A$6:$H$60,MATCH('Model 1_Train'!B257,Cond_Probability!$A$6:$A$60,0),8)</f>
        <v>0.68023255813953487</v>
      </c>
      <c r="T257">
        <f>INDEX(Cond_Probability!$A$6:$H$60,MATCH('Model 1_Train'!C257,Cond_Probability!$A$6:$A$60,0),8)</f>
        <v>0.56936416184971095</v>
      </c>
      <c r="U257">
        <f>INDEX(Cond_Probability!$A$6:$H$60,MATCH('Model 1_Train'!D257,Cond_Probability!$A$6:$A$60,0),8)</f>
        <v>0.61337209302325579</v>
      </c>
      <c r="V257">
        <f>INDEX(Cond_Probability!$A$6:$H$60,MATCH('Model 1_Train'!E257,Cond_Probability!$A$6:$A$60,0),8)</f>
        <v>0.31976744186046513</v>
      </c>
      <c r="W257">
        <f>INDEX(Cond_Probability!$A$6:$H$60,MATCH('Model 1_Train'!F257,Cond_Probability!$A$6:$A$60,0),8)</f>
        <v>0.22318840579710145</v>
      </c>
      <c r="X257">
        <f>INDEX(Cond_Probability!$A$6:$H$60,MATCH('Model 1_Train'!G257,Cond_Probability!$A$6:$A$60,0),8)</f>
        <v>0.27167630057803466</v>
      </c>
      <c r="Y257">
        <f>Cond_Probability!$C$3</f>
        <v>0.38383838383838381</v>
      </c>
      <c r="Z257" s="18">
        <f t="shared" si="17"/>
        <v>6.1494990027922015E-4</v>
      </c>
      <c r="AA257" s="18">
        <f t="shared" si="18"/>
        <v>84.395764607448797</v>
      </c>
      <c r="AB257" t="str">
        <f t="shared" si="19"/>
        <v>Survive</v>
      </c>
      <c r="AC257" s="2" t="s">
        <v>1</v>
      </c>
    </row>
    <row r="258" spans="1:29" x14ac:dyDescent="0.3">
      <c r="A258" s="1" t="s">
        <v>1234</v>
      </c>
      <c r="B258" s="1" t="s">
        <v>17</v>
      </c>
      <c r="C258" s="1" t="s">
        <v>1241</v>
      </c>
      <c r="D258" s="1" t="s">
        <v>1244</v>
      </c>
      <c r="E258" s="1" t="s">
        <v>1246</v>
      </c>
      <c r="F258" s="1" t="s">
        <v>1248</v>
      </c>
      <c r="G258" t="s">
        <v>1251</v>
      </c>
      <c r="H258">
        <f>INDEX(Cond_Probability!$A$6:$H$60,MATCH('Model 1_Train'!A258,Cond_Probability!$A$6:$A$60,0),7)</f>
        <v>0.14673913043478262</v>
      </c>
      <c r="I258">
        <f>INDEX(Cond_Probability!$A$6:$H$60,MATCH('Model 1_Train'!B258,Cond_Probability!$A$6:$A$60,0),7)</f>
        <v>0.14882032667876588</v>
      </c>
      <c r="J258">
        <f>INDEX(Cond_Probability!$A$6:$H$60,MATCH('Model 1_Train'!C258,Cond_Probability!$A$6:$A$60,0),7)</f>
        <v>0.22784810126582278</v>
      </c>
      <c r="K258">
        <f>INDEX(Cond_Probability!$A$6:$H$60,MATCH('Model 1_Train'!D258,Cond_Probability!$A$6:$A$60,0),7)</f>
        <v>0.72413793103448276</v>
      </c>
      <c r="L258">
        <f>INDEX(Cond_Probability!$A$6:$H$60,MATCH('Model 1_Train'!E258,Cond_Probability!$A$6:$A$60,0),7)</f>
        <v>0.80943738656987296</v>
      </c>
      <c r="M258">
        <f>INDEX(Cond_Probability!$A$6:$H$60,MATCH('Model 1_Train'!F258,Cond_Probability!$A$6:$A$60,0),7)</f>
        <v>0.32246376811594202</v>
      </c>
      <c r="N258">
        <f>INDEX(Cond_Probability!$A$6:$H$60,MATCH('Model 1_Train'!G258,Cond_Probability!$A$6:$A$60,0),7)</f>
        <v>0.13743218806509946</v>
      </c>
      <c r="O258">
        <f>Cond_Probability!$C$2</f>
        <v>0.61616161616161613</v>
      </c>
      <c r="P258" s="18">
        <f t="shared" si="15"/>
        <v>7.9638338577677707E-5</v>
      </c>
      <c r="Q258" s="18">
        <f t="shared" si="16"/>
        <v>7.0898069662060106</v>
      </c>
      <c r="R258">
        <f>INDEX(Cond_Probability!$A$6:$H$60,MATCH('Model 1_Train'!A258,Cond_Probability!$A$6:$A$60,0),8)</f>
        <v>0.39710144927536234</v>
      </c>
      <c r="S258">
        <f>INDEX(Cond_Probability!$A$6:$H$60,MATCH('Model 1_Train'!B258,Cond_Probability!$A$6:$A$60,0),8)</f>
        <v>0.68023255813953487</v>
      </c>
      <c r="T258">
        <f>INDEX(Cond_Probability!$A$6:$H$60,MATCH('Model 1_Train'!C258,Cond_Probability!$A$6:$A$60,0),8)</f>
        <v>0.15317919075144509</v>
      </c>
      <c r="U258">
        <f>INDEX(Cond_Probability!$A$6:$H$60,MATCH('Model 1_Train'!D258,Cond_Probability!$A$6:$A$60,0),8)</f>
        <v>0.61337209302325579</v>
      </c>
      <c r="V258">
        <f>INDEX(Cond_Probability!$A$6:$H$60,MATCH('Model 1_Train'!E258,Cond_Probability!$A$6:$A$60,0),8)</f>
        <v>0.68023255813953487</v>
      </c>
      <c r="W258">
        <f>INDEX(Cond_Probability!$A$6:$H$60,MATCH('Model 1_Train'!F258,Cond_Probability!$A$6:$A$60,0),8)</f>
        <v>0.57971014492753625</v>
      </c>
      <c r="X258">
        <f>INDEX(Cond_Probability!$A$6:$H$60,MATCH('Model 1_Train'!G258,Cond_Probability!$A$6:$A$60,0),8)</f>
        <v>0.27167630057803466</v>
      </c>
      <c r="Y258">
        <f>Cond_Probability!$C$3</f>
        <v>0.38383838383838381</v>
      </c>
      <c r="Z258" s="18">
        <f t="shared" si="17"/>
        <v>1.0436410251240225E-3</v>
      </c>
      <c r="AA258" s="18">
        <f t="shared" si="18"/>
        <v>92.910193033793988</v>
      </c>
      <c r="AB258" t="str">
        <f t="shared" si="19"/>
        <v>Survive</v>
      </c>
      <c r="AC258" s="2" t="s">
        <v>1</v>
      </c>
    </row>
    <row r="259" spans="1:29" x14ac:dyDescent="0.3">
      <c r="A259" s="1" t="s">
        <v>1234</v>
      </c>
      <c r="B259" s="1" t="s">
        <v>17</v>
      </c>
      <c r="C259" s="1" t="s">
        <v>1242</v>
      </c>
      <c r="D259" s="1" t="s">
        <v>1244</v>
      </c>
      <c r="E259" s="1" t="s">
        <v>1246</v>
      </c>
      <c r="F259" s="1" t="s">
        <v>1248</v>
      </c>
      <c r="G259" t="s">
        <v>1253</v>
      </c>
      <c r="H259">
        <f>INDEX(Cond_Probability!$A$6:$H$60,MATCH('Model 1_Train'!A259,Cond_Probability!$A$6:$A$60,0),7)</f>
        <v>0.14673913043478262</v>
      </c>
      <c r="I259">
        <f>INDEX(Cond_Probability!$A$6:$H$60,MATCH('Model 1_Train'!B259,Cond_Probability!$A$6:$A$60,0),7)</f>
        <v>0.14882032667876588</v>
      </c>
      <c r="J259">
        <f>INDEX(Cond_Probability!$A$6:$H$60,MATCH('Model 1_Train'!C259,Cond_Probability!$A$6:$A$60,0),7)</f>
        <v>0.51356238698010848</v>
      </c>
      <c r="K259">
        <f>INDEX(Cond_Probability!$A$6:$H$60,MATCH('Model 1_Train'!D259,Cond_Probability!$A$6:$A$60,0),7)</f>
        <v>0.72413793103448276</v>
      </c>
      <c r="L259">
        <f>INDEX(Cond_Probability!$A$6:$H$60,MATCH('Model 1_Train'!E259,Cond_Probability!$A$6:$A$60,0),7)</f>
        <v>0.80943738656987296</v>
      </c>
      <c r="M259">
        <f>INDEX(Cond_Probability!$A$6:$H$60,MATCH('Model 1_Train'!F259,Cond_Probability!$A$6:$A$60,0),7)</f>
        <v>0.32246376811594202</v>
      </c>
      <c r="N259">
        <f>INDEX(Cond_Probability!$A$6:$H$60,MATCH('Model 1_Train'!G259,Cond_Probability!$A$6:$A$60,0),7)</f>
        <v>0.77396021699819173</v>
      </c>
      <c r="O259">
        <f>Cond_Probability!$C$2</f>
        <v>0.61616161616161613</v>
      </c>
      <c r="P259" s="18">
        <f t="shared" ref="P259:P322" si="20">PRODUCT(H259:O259)</f>
        <v>1.0108813002082165E-3</v>
      </c>
      <c r="Q259" s="18">
        <f t="shared" ref="Q259:Q322" si="21">P259/(P259+Z259)*100</f>
        <v>10.101428921893053</v>
      </c>
      <c r="R259">
        <f>INDEX(Cond_Probability!$A$6:$H$60,MATCH('Model 1_Train'!A259,Cond_Probability!$A$6:$A$60,0),8)</f>
        <v>0.39710144927536234</v>
      </c>
      <c r="S259">
        <f>INDEX(Cond_Probability!$A$6:$H$60,MATCH('Model 1_Train'!B259,Cond_Probability!$A$6:$A$60,0),8)</f>
        <v>0.68023255813953487</v>
      </c>
      <c r="T259">
        <f>INDEX(Cond_Probability!$A$6:$H$60,MATCH('Model 1_Train'!C259,Cond_Probability!$A$6:$A$60,0),8)</f>
        <v>0.56936416184971095</v>
      </c>
      <c r="U259">
        <f>INDEX(Cond_Probability!$A$6:$H$60,MATCH('Model 1_Train'!D259,Cond_Probability!$A$6:$A$60,0),8)</f>
        <v>0.61337209302325579</v>
      </c>
      <c r="V259">
        <f>INDEX(Cond_Probability!$A$6:$H$60,MATCH('Model 1_Train'!E259,Cond_Probability!$A$6:$A$60,0),8)</f>
        <v>0.68023255813953487</v>
      </c>
      <c r="W259">
        <f>INDEX(Cond_Probability!$A$6:$H$60,MATCH('Model 1_Train'!F259,Cond_Probability!$A$6:$A$60,0),8)</f>
        <v>0.57971014492753625</v>
      </c>
      <c r="X259">
        <f>INDEX(Cond_Probability!$A$6:$H$60,MATCH('Model 1_Train'!G259,Cond_Probability!$A$6:$A$60,0),8)</f>
        <v>0.63005780346820806</v>
      </c>
      <c r="Y259">
        <f>Cond_Probability!$C$3</f>
        <v>0.38383838383838381</v>
      </c>
      <c r="Z259" s="18">
        <f t="shared" ref="Z259:Z322" si="22">PRODUCT(R259:Y259)</f>
        <v>8.996428636085161E-3</v>
      </c>
      <c r="AA259" s="18">
        <f t="shared" ref="AA259:AA322" si="23">100-Q259</f>
        <v>89.898571078106954</v>
      </c>
      <c r="AB259" t="str">
        <f t="shared" ref="AB259:AB322" si="24">IF(Q259&gt;AA259,"Won't Survive", "Survive")</f>
        <v>Survive</v>
      </c>
      <c r="AC259" s="2" t="s">
        <v>1</v>
      </c>
    </row>
    <row r="260" spans="1:29" x14ac:dyDescent="0.3">
      <c r="A260" s="1" t="s">
        <v>1234</v>
      </c>
      <c r="B260" s="1" t="s">
        <v>17</v>
      </c>
      <c r="C260" s="1" t="s">
        <v>1240</v>
      </c>
      <c r="D260" s="1" t="s">
        <v>1244</v>
      </c>
      <c r="E260" s="1" t="s">
        <v>1246</v>
      </c>
      <c r="F260" s="1" t="s">
        <v>1248</v>
      </c>
      <c r="G260" t="s">
        <v>1251</v>
      </c>
      <c r="H260">
        <f>INDEX(Cond_Probability!$A$6:$H$60,MATCH('Model 1_Train'!A260,Cond_Probability!$A$6:$A$60,0),7)</f>
        <v>0.14673913043478262</v>
      </c>
      <c r="I260">
        <f>INDEX(Cond_Probability!$A$6:$H$60,MATCH('Model 1_Train'!B260,Cond_Probability!$A$6:$A$60,0),7)</f>
        <v>0.14882032667876588</v>
      </c>
      <c r="J260">
        <f>INDEX(Cond_Probability!$A$6:$H$60,MATCH('Model 1_Train'!C260,Cond_Probability!$A$6:$A$60,0),7)</f>
        <v>0.17179023508137431</v>
      </c>
      <c r="K260">
        <f>INDEX(Cond_Probability!$A$6:$H$60,MATCH('Model 1_Train'!D260,Cond_Probability!$A$6:$A$60,0),7)</f>
        <v>0.72413793103448276</v>
      </c>
      <c r="L260">
        <f>INDEX(Cond_Probability!$A$6:$H$60,MATCH('Model 1_Train'!E260,Cond_Probability!$A$6:$A$60,0),7)</f>
        <v>0.80943738656987296</v>
      </c>
      <c r="M260">
        <f>INDEX(Cond_Probability!$A$6:$H$60,MATCH('Model 1_Train'!F260,Cond_Probability!$A$6:$A$60,0),7)</f>
        <v>0.32246376811594202</v>
      </c>
      <c r="N260">
        <f>INDEX(Cond_Probability!$A$6:$H$60,MATCH('Model 1_Train'!G260,Cond_Probability!$A$6:$A$60,0),7)</f>
        <v>0.13743218806509946</v>
      </c>
      <c r="O260">
        <f>Cond_Probability!$C$2</f>
        <v>0.61616161616161613</v>
      </c>
      <c r="P260" s="18">
        <f t="shared" si="20"/>
        <v>6.0044779086344296E-5</v>
      </c>
      <c r="Q260" s="18">
        <f t="shared" si="21"/>
        <v>4.2918069852251008</v>
      </c>
      <c r="R260">
        <f>INDEX(Cond_Probability!$A$6:$H$60,MATCH('Model 1_Train'!A260,Cond_Probability!$A$6:$A$60,0),8)</f>
        <v>0.39710144927536234</v>
      </c>
      <c r="S260">
        <f>INDEX(Cond_Probability!$A$6:$H$60,MATCH('Model 1_Train'!B260,Cond_Probability!$A$6:$A$60,0),8)</f>
        <v>0.68023255813953487</v>
      </c>
      <c r="T260">
        <f>INDEX(Cond_Probability!$A$6:$H$60,MATCH('Model 1_Train'!C260,Cond_Probability!$A$6:$A$60,0),8)</f>
        <v>0.19653179190751446</v>
      </c>
      <c r="U260">
        <f>INDEX(Cond_Probability!$A$6:$H$60,MATCH('Model 1_Train'!D260,Cond_Probability!$A$6:$A$60,0),8)</f>
        <v>0.61337209302325579</v>
      </c>
      <c r="V260">
        <f>INDEX(Cond_Probability!$A$6:$H$60,MATCH('Model 1_Train'!E260,Cond_Probability!$A$6:$A$60,0),8)</f>
        <v>0.68023255813953487</v>
      </c>
      <c r="W260">
        <f>INDEX(Cond_Probability!$A$6:$H$60,MATCH('Model 1_Train'!F260,Cond_Probability!$A$6:$A$60,0),8)</f>
        <v>0.57971014492753625</v>
      </c>
      <c r="X260">
        <f>INDEX(Cond_Probability!$A$6:$H$60,MATCH('Model 1_Train'!G260,Cond_Probability!$A$6:$A$60,0),8)</f>
        <v>0.27167630057803466</v>
      </c>
      <c r="Y260">
        <f>Cond_Probability!$C$3</f>
        <v>0.38383838383838381</v>
      </c>
      <c r="Z260" s="18">
        <f t="shared" si="22"/>
        <v>1.3390111265742177E-3</v>
      </c>
      <c r="AA260" s="18">
        <f t="shared" si="23"/>
        <v>95.708193014774906</v>
      </c>
      <c r="AB260" t="str">
        <f t="shared" si="24"/>
        <v>Survive</v>
      </c>
      <c r="AC260" s="2" t="s">
        <v>1</v>
      </c>
    </row>
    <row r="261" spans="1:29" x14ac:dyDescent="0.3">
      <c r="A261" s="1" t="s">
        <v>1235</v>
      </c>
      <c r="B261" s="1" t="s">
        <v>17</v>
      </c>
      <c r="C261" s="1" t="s">
        <v>1239</v>
      </c>
      <c r="D261" s="1" t="s">
        <v>1244</v>
      </c>
      <c r="E261" s="1" t="s">
        <v>1245</v>
      </c>
      <c r="F261" s="1" t="s">
        <v>1248</v>
      </c>
      <c r="G261" t="s">
        <v>1253</v>
      </c>
      <c r="H261">
        <f>INDEX(Cond_Probability!$A$6:$H$60,MATCH('Model 1_Train'!A261,Cond_Probability!$A$6:$A$60,0),7)</f>
        <v>0.17753623188405798</v>
      </c>
      <c r="I261">
        <f>INDEX(Cond_Probability!$A$6:$H$60,MATCH('Model 1_Train'!B261,Cond_Probability!$A$6:$A$60,0),7)</f>
        <v>0.14882032667876588</v>
      </c>
      <c r="J261">
        <f>INDEX(Cond_Probability!$A$6:$H$60,MATCH('Model 1_Train'!C261,Cond_Probability!$A$6:$A$60,0),7)</f>
        <v>8.6799276672694395E-2</v>
      </c>
      <c r="K261">
        <f>INDEX(Cond_Probability!$A$6:$H$60,MATCH('Model 1_Train'!D261,Cond_Probability!$A$6:$A$60,0),7)</f>
        <v>0.72413793103448276</v>
      </c>
      <c r="L261">
        <f>INDEX(Cond_Probability!$A$6:$H$60,MATCH('Model 1_Train'!E261,Cond_Probability!$A$6:$A$60,0),7)</f>
        <v>0.19056261343012704</v>
      </c>
      <c r="M261">
        <f>INDEX(Cond_Probability!$A$6:$H$60,MATCH('Model 1_Train'!F261,Cond_Probability!$A$6:$A$60,0),7)</f>
        <v>0.32246376811594202</v>
      </c>
      <c r="N261">
        <f>INDEX(Cond_Probability!$A$6:$H$60,MATCH('Model 1_Train'!G261,Cond_Probability!$A$6:$A$60,0),7)</f>
        <v>0.77396021699819173</v>
      </c>
      <c r="O261">
        <f>Cond_Probability!$C$2</f>
        <v>0.61616161616161613</v>
      </c>
      <c r="P261" s="18">
        <f t="shared" si="20"/>
        <v>4.8665205017848546E-5</v>
      </c>
      <c r="Q261" s="18">
        <f t="shared" si="21"/>
        <v>11.193420591774185</v>
      </c>
      <c r="R261">
        <f>INDEX(Cond_Probability!$A$6:$H$60,MATCH('Model 1_Train'!A261,Cond_Probability!$A$6:$A$60,0),8)</f>
        <v>0.25507246376811593</v>
      </c>
      <c r="S261">
        <f>INDEX(Cond_Probability!$A$6:$H$60,MATCH('Model 1_Train'!B261,Cond_Probability!$A$6:$A$60,0),8)</f>
        <v>0.68023255813953487</v>
      </c>
      <c r="T261">
        <f>INDEX(Cond_Probability!$A$6:$H$60,MATCH('Model 1_Train'!C261,Cond_Probability!$A$6:$A$60,0),8)</f>
        <v>8.0924855491329481E-2</v>
      </c>
      <c r="U261">
        <f>INDEX(Cond_Probability!$A$6:$H$60,MATCH('Model 1_Train'!D261,Cond_Probability!$A$6:$A$60,0),8)</f>
        <v>0.61337209302325579</v>
      </c>
      <c r="V261">
        <f>INDEX(Cond_Probability!$A$6:$H$60,MATCH('Model 1_Train'!E261,Cond_Probability!$A$6:$A$60,0),8)</f>
        <v>0.31976744186046513</v>
      </c>
      <c r="W261">
        <f>INDEX(Cond_Probability!$A$6:$H$60,MATCH('Model 1_Train'!F261,Cond_Probability!$A$6:$A$60,0),8)</f>
        <v>0.57971014492753625</v>
      </c>
      <c r="X261">
        <f>INDEX(Cond_Probability!$A$6:$H$60,MATCH('Model 1_Train'!G261,Cond_Probability!$A$6:$A$60,0),8)</f>
        <v>0.63005780346820806</v>
      </c>
      <c r="Y261">
        <f>Cond_Probability!$C$3</f>
        <v>0.38383838383838381</v>
      </c>
      <c r="Z261" s="18">
        <f t="shared" si="22"/>
        <v>3.8610095621807971E-4</v>
      </c>
      <c r="AA261" s="18">
        <f t="shared" si="23"/>
        <v>88.806579408225815</v>
      </c>
      <c r="AB261" t="str">
        <f t="shared" si="24"/>
        <v>Survive</v>
      </c>
      <c r="AC261" s="2" t="s">
        <v>1</v>
      </c>
    </row>
    <row r="262" spans="1:29" x14ac:dyDescent="0.3">
      <c r="A262" s="1" t="s">
        <v>1236</v>
      </c>
      <c r="B262" s="1" t="s">
        <v>13</v>
      </c>
      <c r="C262" s="1" t="s">
        <v>1241</v>
      </c>
      <c r="D262" s="1" t="s">
        <v>1244</v>
      </c>
      <c r="E262" s="1" t="s">
        <v>1246</v>
      </c>
      <c r="F262" s="1" t="s">
        <v>1228</v>
      </c>
      <c r="G262" t="s">
        <v>1252</v>
      </c>
      <c r="H262">
        <f>INDEX(Cond_Probability!$A$6:$H$60,MATCH('Model 1_Train'!A262,Cond_Probability!$A$6:$A$60,0),7)</f>
        <v>0.67572463768115942</v>
      </c>
      <c r="I262">
        <f>INDEX(Cond_Probability!$A$6:$H$60,MATCH('Model 1_Train'!B262,Cond_Probability!$A$6:$A$60,0),7)</f>
        <v>0.85117967332123412</v>
      </c>
      <c r="J262">
        <f>INDEX(Cond_Probability!$A$6:$H$60,MATCH('Model 1_Train'!C262,Cond_Probability!$A$6:$A$60,0),7)</f>
        <v>0.22784810126582278</v>
      </c>
      <c r="K262">
        <f>INDEX(Cond_Probability!$A$6:$H$60,MATCH('Model 1_Train'!D262,Cond_Probability!$A$6:$A$60,0),7)</f>
        <v>0.72413793103448276</v>
      </c>
      <c r="L262">
        <f>INDEX(Cond_Probability!$A$6:$H$60,MATCH('Model 1_Train'!E262,Cond_Probability!$A$6:$A$60,0),7)</f>
        <v>0.80943738656987296</v>
      </c>
      <c r="M262">
        <f>INDEX(Cond_Probability!$A$6:$H$60,MATCH('Model 1_Train'!F262,Cond_Probability!$A$6:$A$60,0),7)</f>
        <v>0.4891304347826087</v>
      </c>
      <c r="N262">
        <f>INDEX(Cond_Probability!$A$6:$H$60,MATCH('Model 1_Train'!G262,Cond_Probability!$A$6:$A$60,0),7)</f>
        <v>8.6799276672694395E-2</v>
      </c>
      <c r="O262">
        <f>Cond_Probability!$C$2</f>
        <v>0.61616161616161613</v>
      </c>
      <c r="P262" s="18">
        <f t="shared" si="20"/>
        <v>2.0094462846004251E-3</v>
      </c>
      <c r="Q262" s="18">
        <f t="shared" si="21"/>
        <v>97.658284680473315</v>
      </c>
      <c r="R262">
        <f>INDEX(Cond_Probability!$A$6:$H$60,MATCH('Model 1_Train'!A262,Cond_Probability!$A$6:$A$60,0),8)</f>
        <v>0.34782608695652173</v>
      </c>
      <c r="S262">
        <f>INDEX(Cond_Probability!$A$6:$H$60,MATCH('Model 1_Train'!B262,Cond_Probability!$A$6:$A$60,0),8)</f>
        <v>0.31976744186046513</v>
      </c>
      <c r="T262">
        <f>INDEX(Cond_Probability!$A$6:$H$60,MATCH('Model 1_Train'!C262,Cond_Probability!$A$6:$A$60,0),8)</f>
        <v>0.15317919075144509</v>
      </c>
      <c r="U262">
        <f>INDEX(Cond_Probability!$A$6:$H$60,MATCH('Model 1_Train'!D262,Cond_Probability!$A$6:$A$60,0),8)</f>
        <v>0.61337209302325579</v>
      </c>
      <c r="V262">
        <f>INDEX(Cond_Probability!$A$6:$H$60,MATCH('Model 1_Train'!E262,Cond_Probability!$A$6:$A$60,0),8)</f>
        <v>0.68023255813953487</v>
      </c>
      <c r="W262">
        <f>INDEX(Cond_Probability!$A$6:$H$60,MATCH('Model 1_Train'!F262,Cond_Probability!$A$6:$A$60,0),8)</f>
        <v>0.19710144927536233</v>
      </c>
      <c r="X262">
        <f>INDEX(Cond_Probability!$A$6:$H$60,MATCH('Model 1_Train'!G262,Cond_Probability!$A$6:$A$60,0),8)</f>
        <v>8.9595375722543349E-2</v>
      </c>
      <c r="Y262">
        <f>Cond_Probability!$C$3</f>
        <v>0.38383838383838381</v>
      </c>
      <c r="Z262" s="18">
        <f t="shared" si="22"/>
        <v>4.8183839843294352E-5</v>
      </c>
      <c r="AA262" s="18">
        <f t="shared" si="23"/>
        <v>2.3417153195266849</v>
      </c>
      <c r="AB262" t="str">
        <f t="shared" si="24"/>
        <v>Won't Survive</v>
      </c>
      <c r="AC262" s="2" t="s">
        <v>1230</v>
      </c>
    </row>
    <row r="263" spans="1:29" x14ac:dyDescent="0.3">
      <c r="A263" s="1" t="s">
        <v>1236</v>
      </c>
      <c r="B263" s="1" t="s">
        <v>13</v>
      </c>
      <c r="C263" s="1" t="s">
        <v>1242</v>
      </c>
      <c r="D263" s="1" t="s">
        <v>1243</v>
      </c>
      <c r="E263" s="1" t="s">
        <v>1245</v>
      </c>
      <c r="F263" s="1" t="s">
        <v>1248</v>
      </c>
      <c r="G263" t="s">
        <v>1253</v>
      </c>
      <c r="H263">
        <f>INDEX(Cond_Probability!$A$6:$H$60,MATCH('Model 1_Train'!A263,Cond_Probability!$A$6:$A$60,0),7)</f>
        <v>0.67572463768115942</v>
      </c>
      <c r="I263">
        <f>INDEX(Cond_Probability!$A$6:$H$60,MATCH('Model 1_Train'!B263,Cond_Probability!$A$6:$A$60,0),7)</f>
        <v>0.85117967332123412</v>
      </c>
      <c r="J263">
        <f>INDEX(Cond_Probability!$A$6:$H$60,MATCH('Model 1_Train'!C263,Cond_Probability!$A$6:$A$60,0),7)</f>
        <v>0.51356238698010848</v>
      </c>
      <c r="K263">
        <f>INDEX(Cond_Probability!$A$6:$H$60,MATCH('Model 1_Train'!D263,Cond_Probability!$A$6:$A$60,0),7)</f>
        <v>0.27586206896551724</v>
      </c>
      <c r="L263">
        <f>INDEX(Cond_Probability!$A$6:$H$60,MATCH('Model 1_Train'!E263,Cond_Probability!$A$6:$A$60,0),7)</f>
        <v>0.19056261343012704</v>
      </c>
      <c r="M263">
        <f>INDEX(Cond_Probability!$A$6:$H$60,MATCH('Model 1_Train'!F263,Cond_Probability!$A$6:$A$60,0),7)</f>
        <v>0.32246376811594202</v>
      </c>
      <c r="N263">
        <f>INDEX(Cond_Probability!$A$6:$H$60,MATCH('Model 1_Train'!G263,Cond_Probability!$A$6:$A$60,0),7)</f>
        <v>0.77396021699819173</v>
      </c>
      <c r="O263">
        <f>Cond_Probability!$C$2</f>
        <v>0.61616161616161613</v>
      </c>
      <c r="P263" s="18">
        <f t="shared" si="20"/>
        <v>2.3878558110910558E-3</v>
      </c>
      <c r="Q263" s="18">
        <f t="shared" si="21"/>
        <v>68.508665327057756</v>
      </c>
      <c r="R263">
        <f>INDEX(Cond_Probability!$A$6:$H$60,MATCH('Model 1_Train'!A263,Cond_Probability!$A$6:$A$60,0),8)</f>
        <v>0.34782608695652173</v>
      </c>
      <c r="S263">
        <f>INDEX(Cond_Probability!$A$6:$H$60,MATCH('Model 1_Train'!B263,Cond_Probability!$A$6:$A$60,0),8)</f>
        <v>0.31976744186046513</v>
      </c>
      <c r="T263">
        <f>INDEX(Cond_Probability!$A$6:$H$60,MATCH('Model 1_Train'!C263,Cond_Probability!$A$6:$A$60,0),8)</f>
        <v>0.56936416184971095</v>
      </c>
      <c r="U263">
        <f>INDEX(Cond_Probability!$A$6:$H$60,MATCH('Model 1_Train'!D263,Cond_Probability!$A$6:$A$60,0),8)</f>
        <v>0.38662790697674421</v>
      </c>
      <c r="V263">
        <f>INDEX(Cond_Probability!$A$6:$H$60,MATCH('Model 1_Train'!E263,Cond_Probability!$A$6:$A$60,0),8)</f>
        <v>0.31976744186046513</v>
      </c>
      <c r="W263">
        <f>INDEX(Cond_Probability!$A$6:$H$60,MATCH('Model 1_Train'!F263,Cond_Probability!$A$6:$A$60,0),8)</f>
        <v>0.57971014492753625</v>
      </c>
      <c r="X263">
        <f>INDEX(Cond_Probability!$A$6:$H$60,MATCH('Model 1_Train'!G263,Cond_Probability!$A$6:$A$60,0),8)</f>
        <v>0.63005780346820806</v>
      </c>
      <c r="Y263">
        <f>Cond_Probability!$C$3</f>
        <v>0.38383838383838381</v>
      </c>
      <c r="Z263" s="18">
        <f t="shared" si="22"/>
        <v>1.0976241638749184E-3</v>
      </c>
      <c r="AA263" s="18">
        <f t="shared" si="23"/>
        <v>31.491334672942244</v>
      </c>
      <c r="AB263" t="str">
        <f t="shared" si="24"/>
        <v>Won't Survive</v>
      </c>
      <c r="AC263" s="2" t="s">
        <v>1</v>
      </c>
    </row>
    <row r="264" spans="1:29" x14ac:dyDescent="0.3">
      <c r="A264" s="1" t="s">
        <v>1234</v>
      </c>
      <c r="B264" s="1" t="s">
        <v>13</v>
      </c>
      <c r="C264" s="1" t="s">
        <v>1239</v>
      </c>
      <c r="D264" s="1" t="s">
        <v>1243</v>
      </c>
      <c r="E264" s="1" t="s">
        <v>1245</v>
      </c>
      <c r="F264" s="1" t="s">
        <v>1248</v>
      </c>
      <c r="G264" t="s">
        <v>1253</v>
      </c>
      <c r="H264">
        <f>INDEX(Cond_Probability!$A$6:$H$60,MATCH('Model 1_Train'!A264,Cond_Probability!$A$6:$A$60,0),7)</f>
        <v>0.14673913043478262</v>
      </c>
      <c r="I264">
        <f>INDEX(Cond_Probability!$A$6:$H$60,MATCH('Model 1_Train'!B264,Cond_Probability!$A$6:$A$60,0),7)</f>
        <v>0.85117967332123412</v>
      </c>
      <c r="J264">
        <f>INDEX(Cond_Probability!$A$6:$H$60,MATCH('Model 1_Train'!C264,Cond_Probability!$A$6:$A$60,0),7)</f>
        <v>8.6799276672694395E-2</v>
      </c>
      <c r="K264">
        <f>INDEX(Cond_Probability!$A$6:$H$60,MATCH('Model 1_Train'!D264,Cond_Probability!$A$6:$A$60,0),7)</f>
        <v>0.27586206896551724</v>
      </c>
      <c r="L264">
        <f>INDEX(Cond_Probability!$A$6:$H$60,MATCH('Model 1_Train'!E264,Cond_Probability!$A$6:$A$60,0),7)</f>
        <v>0.19056261343012704</v>
      </c>
      <c r="M264">
        <f>INDEX(Cond_Probability!$A$6:$H$60,MATCH('Model 1_Train'!F264,Cond_Probability!$A$6:$A$60,0),7)</f>
        <v>0.32246376811594202</v>
      </c>
      <c r="N264">
        <f>INDEX(Cond_Probability!$A$6:$H$60,MATCH('Model 1_Train'!G264,Cond_Probability!$A$6:$A$60,0),7)</f>
        <v>0.77396021699819173</v>
      </c>
      <c r="O264">
        <f>Cond_Probability!$C$2</f>
        <v>0.61616161616161613</v>
      </c>
      <c r="P264" s="18">
        <f t="shared" si="20"/>
        <v>8.7640971505513238E-5</v>
      </c>
      <c r="Q264" s="18">
        <f t="shared" si="21"/>
        <v>32.978787178518537</v>
      </c>
      <c r="R264">
        <f>INDEX(Cond_Probability!$A$6:$H$60,MATCH('Model 1_Train'!A264,Cond_Probability!$A$6:$A$60,0),8)</f>
        <v>0.39710144927536234</v>
      </c>
      <c r="S264">
        <f>INDEX(Cond_Probability!$A$6:$H$60,MATCH('Model 1_Train'!B264,Cond_Probability!$A$6:$A$60,0),8)</f>
        <v>0.31976744186046513</v>
      </c>
      <c r="T264">
        <f>INDEX(Cond_Probability!$A$6:$H$60,MATCH('Model 1_Train'!C264,Cond_Probability!$A$6:$A$60,0),8)</f>
        <v>8.0924855491329481E-2</v>
      </c>
      <c r="U264">
        <f>INDEX(Cond_Probability!$A$6:$H$60,MATCH('Model 1_Train'!D264,Cond_Probability!$A$6:$A$60,0),8)</f>
        <v>0.38662790697674421</v>
      </c>
      <c r="V264">
        <f>INDEX(Cond_Probability!$A$6:$H$60,MATCH('Model 1_Train'!E264,Cond_Probability!$A$6:$A$60,0),8)</f>
        <v>0.31976744186046513</v>
      </c>
      <c r="W264">
        <f>INDEX(Cond_Probability!$A$6:$H$60,MATCH('Model 1_Train'!F264,Cond_Probability!$A$6:$A$60,0),8)</f>
        <v>0.57971014492753625</v>
      </c>
      <c r="X264">
        <f>INDEX(Cond_Probability!$A$6:$H$60,MATCH('Model 1_Train'!G264,Cond_Probability!$A$6:$A$60,0),8)</f>
        <v>0.63005780346820806</v>
      </c>
      <c r="Y264">
        <f>Cond_Probability!$C$3</f>
        <v>0.38383838383838381</v>
      </c>
      <c r="Z264" s="18">
        <f t="shared" si="22"/>
        <v>1.7810855721760524E-4</v>
      </c>
      <c r="AA264" s="18">
        <f t="shared" si="23"/>
        <v>67.02121282148147</v>
      </c>
      <c r="AB264" t="str">
        <f t="shared" si="24"/>
        <v>Survive</v>
      </c>
      <c r="AC264" s="2" t="s">
        <v>1230</v>
      </c>
    </row>
    <row r="265" spans="1:29" x14ac:dyDescent="0.3">
      <c r="A265" s="1" t="s">
        <v>1234</v>
      </c>
      <c r="B265" s="1" t="s">
        <v>13</v>
      </c>
      <c r="C265" s="1" t="s">
        <v>1240</v>
      </c>
      <c r="D265" s="1" t="s">
        <v>1244</v>
      </c>
      <c r="E265" s="1" t="s">
        <v>1246</v>
      </c>
      <c r="F265" s="1" t="s">
        <v>1228</v>
      </c>
      <c r="G265" t="s">
        <v>1253</v>
      </c>
      <c r="H265">
        <f>INDEX(Cond_Probability!$A$6:$H$60,MATCH('Model 1_Train'!A265,Cond_Probability!$A$6:$A$60,0),7)</f>
        <v>0.14673913043478262</v>
      </c>
      <c r="I265">
        <f>INDEX(Cond_Probability!$A$6:$H$60,MATCH('Model 1_Train'!B265,Cond_Probability!$A$6:$A$60,0),7)</f>
        <v>0.85117967332123412</v>
      </c>
      <c r="J265">
        <f>INDEX(Cond_Probability!$A$6:$H$60,MATCH('Model 1_Train'!C265,Cond_Probability!$A$6:$A$60,0),7)</f>
        <v>0.17179023508137431</v>
      </c>
      <c r="K265">
        <f>INDEX(Cond_Probability!$A$6:$H$60,MATCH('Model 1_Train'!D265,Cond_Probability!$A$6:$A$60,0),7)</f>
        <v>0.72413793103448276</v>
      </c>
      <c r="L265">
        <f>INDEX(Cond_Probability!$A$6:$H$60,MATCH('Model 1_Train'!E265,Cond_Probability!$A$6:$A$60,0),7)</f>
        <v>0.80943738656987296</v>
      </c>
      <c r="M265">
        <f>INDEX(Cond_Probability!$A$6:$H$60,MATCH('Model 1_Train'!F265,Cond_Probability!$A$6:$A$60,0),7)</f>
        <v>0.4891304347826087</v>
      </c>
      <c r="N265">
        <f>INDEX(Cond_Probability!$A$6:$H$60,MATCH('Model 1_Train'!G265,Cond_Probability!$A$6:$A$60,0),7)</f>
        <v>0.77396021699819173</v>
      </c>
      <c r="O265">
        <f>Cond_Probability!$C$2</f>
        <v>0.61616161616161613</v>
      </c>
      <c r="P265" s="18">
        <f t="shared" si="20"/>
        <v>2.9336491980510322E-3</v>
      </c>
      <c r="Q265" s="18">
        <f t="shared" si="21"/>
        <v>85.529705584661968</v>
      </c>
      <c r="R265">
        <f>INDEX(Cond_Probability!$A$6:$H$60,MATCH('Model 1_Train'!A265,Cond_Probability!$A$6:$A$60,0),8)</f>
        <v>0.39710144927536234</v>
      </c>
      <c r="S265">
        <f>INDEX(Cond_Probability!$A$6:$H$60,MATCH('Model 1_Train'!B265,Cond_Probability!$A$6:$A$60,0),8)</f>
        <v>0.31976744186046513</v>
      </c>
      <c r="T265">
        <f>INDEX(Cond_Probability!$A$6:$H$60,MATCH('Model 1_Train'!C265,Cond_Probability!$A$6:$A$60,0),8)</f>
        <v>0.19653179190751446</v>
      </c>
      <c r="U265">
        <f>INDEX(Cond_Probability!$A$6:$H$60,MATCH('Model 1_Train'!D265,Cond_Probability!$A$6:$A$60,0),8)</f>
        <v>0.61337209302325579</v>
      </c>
      <c r="V265">
        <f>INDEX(Cond_Probability!$A$6:$H$60,MATCH('Model 1_Train'!E265,Cond_Probability!$A$6:$A$60,0),8)</f>
        <v>0.68023255813953487</v>
      </c>
      <c r="W265">
        <f>INDEX(Cond_Probability!$A$6:$H$60,MATCH('Model 1_Train'!F265,Cond_Probability!$A$6:$A$60,0),8)</f>
        <v>0.19710144927536233</v>
      </c>
      <c r="X265">
        <f>INDEX(Cond_Probability!$A$6:$H$60,MATCH('Model 1_Train'!G265,Cond_Probability!$A$6:$A$60,0),8)</f>
        <v>0.63005780346820806</v>
      </c>
      <c r="Y265">
        <f>Cond_Probability!$C$3</f>
        <v>0.38383838383838381</v>
      </c>
      <c r="Z265" s="18">
        <f t="shared" si="22"/>
        <v>4.9632776492020885E-4</v>
      </c>
      <c r="AA265" s="18">
        <f t="shared" si="23"/>
        <v>14.470294415338032</v>
      </c>
      <c r="AB265" t="str">
        <f t="shared" si="24"/>
        <v>Won't Survive</v>
      </c>
      <c r="AC265" s="2" t="s">
        <v>1230</v>
      </c>
    </row>
    <row r="266" spans="1:29" x14ac:dyDescent="0.3">
      <c r="A266" s="1" t="s">
        <v>1236</v>
      </c>
      <c r="B266" s="1" t="s">
        <v>17</v>
      </c>
      <c r="C266" s="1" t="s">
        <v>1241</v>
      </c>
      <c r="D266" s="1" t="s">
        <v>1244</v>
      </c>
      <c r="E266" s="1" t="s">
        <v>1246</v>
      </c>
      <c r="F266" s="1" t="s">
        <v>1228</v>
      </c>
      <c r="G266" t="s">
        <v>1252</v>
      </c>
      <c r="H266">
        <f>INDEX(Cond_Probability!$A$6:$H$60,MATCH('Model 1_Train'!A266,Cond_Probability!$A$6:$A$60,0),7)</f>
        <v>0.67572463768115942</v>
      </c>
      <c r="I266">
        <f>INDEX(Cond_Probability!$A$6:$H$60,MATCH('Model 1_Train'!B266,Cond_Probability!$A$6:$A$60,0),7)</f>
        <v>0.14882032667876588</v>
      </c>
      <c r="J266">
        <f>INDEX(Cond_Probability!$A$6:$H$60,MATCH('Model 1_Train'!C266,Cond_Probability!$A$6:$A$60,0),7)</f>
        <v>0.22784810126582278</v>
      </c>
      <c r="K266">
        <f>INDEX(Cond_Probability!$A$6:$H$60,MATCH('Model 1_Train'!D266,Cond_Probability!$A$6:$A$60,0),7)</f>
        <v>0.72413793103448276</v>
      </c>
      <c r="L266">
        <f>INDEX(Cond_Probability!$A$6:$H$60,MATCH('Model 1_Train'!E266,Cond_Probability!$A$6:$A$60,0),7)</f>
        <v>0.80943738656987296</v>
      </c>
      <c r="M266">
        <f>INDEX(Cond_Probability!$A$6:$H$60,MATCH('Model 1_Train'!F266,Cond_Probability!$A$6:$A$60,0),7)</f>
        <v>0.4891304347826087</v>
      </c>
      <c r="N266">
        <f>INDEX(Cond_Probability!$A$6:$H$60,MATCH('Model 1_Train'!G266,Cond_Probability!$A$6:$A$60,0),7)</f>
        <v>8.6799276672694395E-2</v>
      </c>
      <c r="O266">
        <f>Cond_Probability!$C$2</f>
        <v>0.61616161616161613</v>
      </c>
      <c r="P266" s="18">
        <f t="shared" si="20"/>
        <v>3.513317597808845E-4</v>
      </c>
      <c r="Q266" s="18">
        <f t="shared" si="21"/>
        <v>77.414509198119433</v>
      </c>
      <c r="R266">
        <f>INDEX(Cond_Probability!$A$6:$H$60,MATCH('Model 1_Train'!A266,Cond_Probability!$A$6:$A$60,0),8)</f>
        <v>0.34782608695652173</v>
      </c>
      <c r="S266">
        <f>INDEX(Cond_Probability!$A$6:$H$60,MATCH('Model 1_Train'!B266,Cond_Probability!$A$6:$A$60,0),8)</f>
        <v>0.68023255813953487</v>
      </c>
      <c r="T266">
        <f>INDEX(Cond_Probability!$A$6:$H$60,MATCH('Model 1_Train'!C266,Cond_Probability!$A$6:$A$60,0),8)</f>
        <v>0.15317919075144509</v>
      </c>
      <c r="U266">
        <f>INDEX(Cond_Probability!$A$6:$H$60,MATCH('Model 1_Train'!D266,Cond_Probability!$A$6:$A$60,0),8)</f>
        <v>0.61337209302325579</v>
      </c>
      <c r="V266">
        <f>INDEX(Cond_Probability!$A$6:$H$60,MATCH('Model 1_Train'!E266,Cond_Probability!$A$6:$A$60,0),8)</f>
        <v>0.68023255813953487</v>
      </c>
      <c r="W266">
        <f>INDEX(Cond_Probability!$A$6:$H$60,MATCH('Model 1_Train'!F266,Cond_Probability!$A$6:$A$60,0),8)</f>
        <v>0.19710144927536233</v>
      </c>
      <c r="X266">
        <f>INDEX(Cond_Probability!$A$6:$H$60,MATCH('Model 1_Train'!G266,Cond_Probability!$A$6:$A$60,0),8)</f>
        <v>8.9595375722543349E-2</v>
      </c>
      <c r="Y266">
        <f>Cond_Probability!$C$3</f>
        <v>0.38383838383838381</v>
      </c>
      <c r="Z266" s="18">
        <f t="shared" si="22"/>
        <v>1.0250016839391704E-4</v>
      </c>
      <c r="AA266" s="18">
        <f t="shared" si="23"/>
        <v>22.585490801880567</v>
      </c>
      <c r="AB266" t="str">
        <f t="shared" si="24"/>
        <v>Won't Survive</v>
      </c>
      <c r="AC266" s="2" t="s">
        <v>1230</v>
      </c>
    </row>
    <row r="267" spans="1:29" x14ac:dyDescent="0.3">
      <c r="A267" s="1" t="s">
        <v>1235</v>
      </c>
      <c r="B267" s="1" t="s">
        <v>13</v>
      </c>
      <c r="C267" s="1" t="s">
        <v>1240</v>
      </c>
      <c r="D267" s="1" t="s">
        <v>1244</v>
      </c>
      <c r="E267" s="1" t="s">
        <v>1246</v>
      </c>
      <c r="F267" s="1" t="s">
        <v>1247</v>
      </c>
      <c r="G267" t="s">
        <v>1253</v>
      </c>
      <c r="H267">
        <f>INDEX(Cond_Probability!$A$6:$H$60,MATCH('Model 1_Train'!A267,Cond_Probability!$A$6:$A$60,0),7)</f>
        <v>0.17753623188405798</v>
      </c>
      <c r="I267">
        <f>INDEX(Cond_Probability!$A$6:$H$60,MATCH('Model 1_Train'!B267,Cond_Probability!$A$6:$A$60,0),7)</f>
        <v>0.85117967332123412</v>
      </c>
      <c r="J267">
        <f>INDEX(Cond_Probability!$A$6:$H$60,MATCH('Model 1_Train'!C267,Cond_Probability!$A$6:$A$60,0),7)</f>
        <v>0.17179023508137431</v>
      </c>
      <c r="K267">
        <f>INDEX(Cond_Probability!$A$6:$H$60,MATCH('Model 1_Train'!D267,Cond_Probability!$A$6:$A$60,0),7)</f>
        <v>0.72413793103448276</v>
      </c>
      <c r="L267">
        <f>INDEX(Cond_Probability!$A$6:$H$60,MATCH('Model 1_Train'!E267,Cond_Probability!$A$6:$A$60,0),7)</f>
        <v>0.80943738656987296</v>
      </c>
      <c r="M267">
        <f>INDEX(Cond_Probability!$A$6:$H$60,MATCH('Model 1_Train'!F267,Cond_Probability!$A$6:$A$60,0),7)</f>
        <v>0.18840579710144928</v>
      </c>
      <c r="N267">
        <f>INDEX(Cond_Probability!$A$6:$H$60,MATCH('Model 1_Train'!G267,Cond_Probability!$A$6:$A$60,0),7)</f>
        <v>0.77396021699819173</v>
      </c>
      <c r="O267">
        <f>Cond_Probability!$C$2</f>
        <v>0.61616161616161613</v>
      </c>
      <c r="P267" s="18">
        <f t="shared" si="20"/>
        <v>1.3671583276879801E-3</v>
      </c>
      <c r="Q267" s="18">
        <f t="shared" si="21"/>
        <v>79.110509125092989</v>
      </c>
      <c r="R267">
        <f>INDEX(Cond_Probability!$A$6:$H$60,MATCH('Model 1_Train'!A267,Cond_Probability!$A$6:$A$60,0),8)</f>
        <v>0.25507246376811593</v>
      </c>
      <c r="S267">
        <f>INDEX(Cond_Probability!$A$6:$H$60,MATCH('Model 1_Train'!B267,Cond_Probability!$A$6:$A$60,0),8)</f>
        <v>0.31976744186046513</v>
      </c>
      <c r="T267">
        <f>INDEX(Cond_Probability!$A$6:$H$60,MATCH('Model 1_Train'!C267,Cond_Probability!$A$6:$A$60,0),8)</f>
        <v>0.19653179190751446</v>
      </c>
      <c r="U267">
        <f>INDEX(Cond_Probability!$A$6:$H$60,MATCH('Model 1_Train'!D267,Cond_Probability!$A$6:$A$60,0),8)</f>
        <v>0.61337209302325579</v>
      </c>
      <c r="V267">
        <f>INDEX(Cond_Probability!$A$6:$H$60,MATCH('Model 1_Train'!E267,Cond_Probability!$A$6:$A$60,0),8)</f>
        <v>0.68023255813953487</v>
      </c>
      <c r="W267">
        <f>INDEX(Cond_Probability!$A$6:$H$60,MATCH('Model 1_Train'!F267,Cond_Probability!$A$6:$A$60,0),8)</f>
        <v>0.22318840579710145</v>
      </c>
      <c r="X267">
        <f>INDEX(Cond_Probability!$A$6:$H$60,MATCH('Model 1_Train'!G267,Cond_Probability!$A$6:$A$60,0),8)</f>
        <v>0.63005780346820806</v>
      </c>
      <c r="Y267">
        <f>Cond_Probability!$C$3</f>
        <v>0.38383838383838381</v>
      </c>
      <c r="Z267" s="18">
        <f t="shared" si="22"/>
        <v>3.6100439406390461E-4</v>
      </c>
      <c r="AA267" s="18">
        <f t="shared" si="23"/>
        <v>20.889490874907011</v>
      </c>
      <c r="AB267" t="str">
        <f t="shared" si="24"/>
        <v>Won't Survive</v>
      </c>
      <c r="AC267" s="2" t="s">
        <v>1230</v>
      </c>
    </row>
    <row r="268" spans="1:29" x14ac:dyDescent="0.3">
      <c r="A268" s="1" t="s">
        <v>1236</v>
      </c>
      <c r="B268" s="1" t="s">
        <v>13</v>
      </c>
      <c r="C268" s="1" t="s">
        <v>1242</v>
      </c>
      <c r="D268" s="1" t="s">
        <v>1243</v>
      </c>
      <c r="E268" s="1" t="s">
        <v>1245</v>
      </c>
      <c r="F268" s="1" t="s">
        <v>1248</v>
      </c>
      <c r="G268" t="s">
        <v>1253</v>
      </c>
      <c r="H268">
        <f>INDEX(Cond_Probability!$A$6:$H$60,MATCH('Model 1_Train'!A268,Cond_Probability!$A$6:$A$60,0),7)</f>
        <v>0.67572463768115942</v>
      </c>
      <c r="I268">
        <f>INDEX(Cond_Probability!$A$6:$H$60,MATCH('Model 1_Train'!B268,Cond_Probability!$A$6:$A$60,0),7)</f>
        <v>0.85117967332123412</v>
      </c>
      <c r="J268">
        <f>INDEX(Cond_Probability!$A$6:$H$60,MATCH('Model 1_Train'!C268,Cond_Probability!$A$6:$A$60,0),7)</f>
        <v>0.51356238698010848</v>
      </c>
      <c r="K268">
        <f>INDEX(Cond_Probability!$A$6:$H$60,MATCH('Model 1_Train'!D268,Cond_Probability!$A$6:$A$60,0),7)</f>
        <v>0.27586206896551724</v>
      </c>
      <c r="L268">
        <f>INDEX(Cond_Probability!$A$6:$H$60,MATCH('Model 1_Train'!E268,Cond_Probability!$A$6:$A$60,0),7)</f>
        <v>0.19056261343012704</v>
      </c>
      <c r="M268">
        <f>INDEX(Cond_Probability!$A$6:$H$60,MATCH('Model 1_Train'!F268,Cond_Probability!$A$6:$A$60,0),7)</f>
        <v>0.32246376811594202</v>
      </c>
      <c r="N268">
        <f>INDEX(Cond_Probability!$A$6:$H$60,MATCH('Model 1_Train'!G268,Cond_Probability!$A$6:$A$60,0),7)</f>
        <v>0.77396021699819173</v>
      </c>
      <c r="O268">
        <f>Cond_Probability!$C$2</f>
        <v>0.61616161616161613</v>
      </c>
      <c r="P268" s="18">
        <f t="shared" si="20"/>
        <v>2.3878558110910558E-3</v>
      </c>
      <c r="Q268" s="18">
        <f t="shared" si="21"/>
        <v>68.508665327057756</v>
      </c>
      <c r="R268">
        <f>INDEX(Cond_Probability!$A$6:$H$60,MATCH('Model 1_Train'!A268,Cond_Probability!$A$6:$A$60,0),8)</f>
        <v>0.34782608695652173</v>
      </c>
      <c r="S268">
        <f>INDEX(Cond_Probability!$A$6:$H$60,MATCH('Model 1_Train'!B268,Cond_Probability!$A$6:$A$60,0),8)</f>
        <v>0.31976744186046513</v>
      </c>
      <c r="T268">
        <f>INDEX(Cond_Probability!$A$6:$H$60,MATCH('Model 1_Train'!C268,Cond_Probability!$A$6:$A$60,0),8)</f>
        <v>0.56936416184971095</v>
      </c>
      <c r="U268">
        <f>INDEX(Cond_Probability!$A$6:$H$60,MATCH('Model 1_Train'!D268,Cond_Probability!$A$6:$A$60,0),8)</f>
        <v>0.38662790697674421</v>
      </c>
      <c r="V268">
        <f>INDEX(Cond_Probability!$A$6:$H$60,MATCH('Model 1_Train'!E268,Cond_Probability!$A$6:$A$60,0),8)</f>
        <v>0.31976744186046513</v>
      </c>
      <c r="W268">
        <f>INDEX(Cond_Probability!$A$6:$H$60,MATCH('Model 1_Train'!F268,Cond_Probability!$A$6:$A$60,0),8)</f>
        <v>0.57971014492753625</v>
      </c>
      <c r="X268">
        <f>INDEX(Cond_Probability!$A$6:$H$60,MATCH('Model 1_Train'!G268,Cond_Probability!$A$6:$A$60,0),8)</f>
        <v>0.63005780346820806</v>
      </c>
      <c r="Y268">
        <f>Cond_Probability!$C$3</f>
        <v>0.38383838383838381</v>
      </c>
      <c r="Z268" s="18">
        <f t="shared" si="22"/>
        <v>1.0976241638749184E-3</v>
      </c>
      <c r="AA268" s="18">
        <f t="shared" si="23"/>
        <v>31.491334672942244</v>
      </c>
      <c r="AB268" t="str">
        <f t="shared" si="24"/>
        <v>Won't Survive</v>
      </c>
      <c r="AC268" s="2" t="s">
        <v>1230</v>
      </c>
    </row>
    <row r="269" spans="1:29" x14ac:dyDescent="0.3">
      <c r="A269" s="1" t="s">
        <v>1236</v>
      </c>
      <c r="B269" s="1" t="s">
        <v>13</v>
      </c>
      <c r="C269" s="1" t="s">
        <v>1242</v>
      </c>
      <c r="D269" s="1" t="s">
        <v>1243</v>
      </c>
      <c r="E269" s="1" t="s">
        <v>1246</v>
      </c>
      <c r="F269" s="1" t="s">
        <v>1228</v>
      </c>
      <c r="G269" t="s">
        <v>1253</v>
      </c>
      <c r="H269">
        <f>INDEX(Cond_Probability!$A$6:$H$60,MATCH('Model 1_Train'!A269,Cond_Probability!$A$6:$A$60,0),7)</f>
        <v>0.67572463768115942</v>
      </c>
      <c r="I269">
        <f>INDEX(Cond_Probability!$A$6:$H$60,MATCH('Model 1_Train'!B269,Cond_Probability!$A$6:$A$60,0),7)</f>
        <v>0.85117967332123412</v>
      </c>
      <c r="J269">
        <f>INDEX(Cond_Probability!$A$6:$H$60,MATCH('Model 1_Train'!C269,Cond_Probability!$A$6:$A$60,0),7)</f>
        <v>0.51356238698010848</v>
      </c>
      <c r="K269">
        <f>INDEX(Cond_Probability!$A$6:$H$60,MATCH('Model 1_Train'!D269,Cond_Probability!$A$6:$A$60,0),7)</f>
        <v>0.27586206896551724</v>
      </c>
      <c r="L269">
        <f>INDEX(Cond_Probability!$A$6:$H$60,MATCH('Model 1_Train'!E269,Cond_Probability!$A$6:$A$60,0),7)</f>
        <v>0.80943738656987296</v>
      </c>
      <c r="M269">
        <f>INDEX(Cond_Probability!$A$6:$H$60,MATCH('Model 1_Train'!F269,Cond_Probability!$A$6:$A$60,0),7)</f>
        <v>0.4891304347826087</v>
      </c>
      <c r="N269">
        <f>INDEX(Cond_Probability!$A$6:$H$60,MATCH('Model 1_Train'!G269,Cond_Probability!$A$6:$A$60,0),7)</f>
        <v>0.77396021699819173</v>
      </c>
      <c r="O269">
        <f>Cond_Probability!$C$2</f>
        <v>0.61616161616161613</v>
      </c>
      <c r="P269" s="18">
        <f t="shared" si="20"/>
        <v>1.5384997152037722E-2</v>
      </c>
      <c r="Q269" s="18">
        <f t="shared" si="21"/>
        <v>95.093098640590739</v>
      </c>
      <c r="R269">
        <f>INDEX(Cond_Probability!$A$6:$H$60,MATCH('Model 1_Train'!A269,Cond_Probability!$A$6:$A$60,0),8)</f>
        <v>0.34782608695652173</v>
      </c>
      <c r="S269">
        <f>INDEX(Cond_Probability!$A$6:$H$60,MATCH('Model 1_Train'!B269,Cond_Probability!$A$6:$A$60,0),8)</f>
        <v>0.31976744186046513</v>
      </c>
      <c r="T269">
        <f>INDEX(Cond_Probability!$A$6:$H$60,MATCH('Model 1_Train'!C269,Cond_Probability!$A$6:$A$60,0),8)</f>
        <v>0.56936416184971095</v>
      </c>
      <c r="U269">
        <f>INDEX(Cond_Probability!$A$6:$H$60,MATCH('Model 1_Train'!D269,Cond_Probability!$A$6:$A$60,0),8)</f>
        <v>0.38662790697674421</v>
      </c>
      <c r="V269">
        <f>INDEX(Cond_Probability!$A$6:$H$60,MATCH('Model 1_Train'!E269,Cond_Probability!$A$6:$A$60,0),8)</f>
        <v>0.68023255813953487</v>
      </c>
      <c r="W269">
        <f>INDEX(Cond_Probability!$A$6:$H$60,MATCH('Model 1_Train'!F269,Cond_Probability!$A$6:$A$60,0),8)</f>
        <v>0.19710144927536233</v>
      </c>
      <c r="X269">
        <f>INDEX(Cond_Probability!$A$6:$H$60,MATCH('Model 1_Train'!G269,Cond_Probability!$A$6:$A$60,0),8)</f>
        <v>0.63005780346820806</v>
      </c>
      <c r="Y269">
        <f>Cond_Probability!$C$3</f>
        <v>0.38383838383838381</v>
      </c>
      <c r="Z269" s="18">
        <f t="shared" si="22"/>
        <v>7.9388162252625935E-4</v>
      </c>
      <c r="AA269" s="18">
        <f t="shared" si="23"/>
        <v>4.906901359409261</v>
      </c>
      <c r="AB269" t="str">
        <f t="shared" si="24"/>
        <v>Won't Survive</v>
      </c>
      <c r="AC269" s="2" t="s">
        <v>1</v>
      </c>
    </row>
    <row r="270" spans="1:29" x14ac:dyDescent="0.3">
      <c r="A270" s="1" t="s">
        <v>1234</v>
      </c>
      <c r="B270" s="1" t="s">
        <v>17</v>
      </c>
      <c r="C270" s="1" t="s">
        <v>1239</v>
      </c>
      <c r="D270" s="1" t="s">
        <v>1244</v>
      </c>
      <c r="E270" s="1" t="s">
        <v>1245</v>
      </c>
      <c r="F270" s="1" t="s">
        <v>1248</v>
      </c>
      <c r="G270" t="s">
        <v>1253</v>
      </c>
      <c r="H270">
        <f>INDEX(Cond_Probability!$A$6:$H$60,MATCH('Model 1_Train'!A270,Cond_Probability!$A$6:$A$60,0),7)</f>
        <v>0.14673913043478262</v>
      </c>
      <c r="I270">
        <f>INDEX(Cond_Probability!$A$6:$H$60,MATCH('Model 1_Train'!B270,Cond_Probability!$A$6:$A$60,0),7)</f>
        <v>0.14882032667876588</v>
      </c>
      <c r="J270">
        <f>INDEX(Cond_Probability!$A$6:$H$60,MATCH('Model 1_Train'!C270,Cond_Probability!$A$6:$A$60,0),7)</f>
        <v>8.6799276672694395E-2</v>
      </c>
      <c r="K270">
        <f>INDEX(Cond_Probability!$A$6:$H$60,MATCH('Model 1_Train'!D270,Cond_Probability!$A$6:$A$60,0),7)</f>
        <v>0.72413793103448276</v>
      </c>
      <c r="L270">
        <f>INDEX(Cond_Probability!$A$6:$H$60,MATCH('Model 1_Train'!E270,Cond_Probability!$A$6:$A$60,0),7)</f>
        <v>0.19056261343012704</v>
      </c>
      <c r="M270">
        <f>INDEX(Cond_Probability!$A$6:$H$60,MATCH('Model 1_Train'!F270,Cond_Probability!$A$6:$A$60,0),7)</f>
        <v>0.32246376811594202</v>
      </c>
      <c r="N270">
        <f>INDEX(Cond_Probability!$A$6:$H$60,MATCH('Model 1_Train'!G270,Cond_Probability!$A$6:$A$60,0),7)</f>
        <v>0.77396021699819173</v>
      </c>
      <c r="O270">
        <f>Cond_Probability!$C$2</f>
        <v>0.61616161616161613</v>
      </c>
      <c r="P270" s="18">
        <f t="shared" si="20"/>
        <v>4.0223281698425841E-5</v>
      </c>
      <c r="Q270" s="18">
        <f t="shared" si="21"/>
        <v>6.2720274595853303</v>
      </c>
      <c r="R270">
        <f>INDEX(Cond_Probability!$A$6:$H$60,MATCH('Model 1_Train'!A270,Cond_Probability!$A$6:$A$60,0),8)</f>
        <v>0.39710144927536234</v>
      </c>
      <c r="S270">
        <f>INDEX(Cond_Probability!$A$6:$H$60,MATCH('Model 1_Train'!B270,Cond_Probability!$A$6:$A$60,0),8)</f>
        <v>0.68023255813953487</v>
      </c>
      <c r="T270">
        <f>INDEX(Cond_Probability!$A$6:$H$60,MATCH('Model 1_Train'!C270,Cond_Probability!$A$6:$A$60,0),8)</f>
        <v>8.0924855491329481E-2</v>
      </c>
      <c r="U270">
        <f>INDEX(Cond_Probability!$A$6:$H$60,MATCH('Model 1_Train'!D270,Cond_Probability!$A$6:$A$60,0),8)</f>
        <v>0.61337209302325579</v>
      </c>
      <c r="V270">
        <f>INDEX(Cond_Probability!$A$6:$H$60,MATCH('Model 1_Train'!E270,Cond_Probability!$A$6:$A$60,0),8)</f>
        <v>0.31976744186046513</v>
      </c>
      <c r="W270">
        <f>INDEX(Cond_Probability!$A$6:$H$60,MATCH('Model 1_Train'!F270,Cond_Probability!$A$6:$A$60,0),8)</f>
        <v>0.57971014492753625</v>
      </c>
      <c r="X270">
        <f>INDEX(Cond_Probability!$A$6:$H$60,MATCH('Model 1_Train'!G270,Cond_Probability!$A$6:$A$60,0),8)</f>
        <v>0.63005780346820806</v>
      </c>
      <c r="Y270">
        <f>Cond_Probability!$C$3</f>
        <v>0.38383838383838381</v>
      </c>
      <c r="Z270" s="18">
        <f t="shared" si="22"/>
        <v>6.0108898865769234E-4</v>
      </c>
      <c r="AA270" s="18">
        <f t="shared" si="23"/>
        <v>93.727972540414669</v>
      </c>
      <c r="AB270" t="str">
        <f t="shared" si="24"/>
        <v>Survive</v>
      </c>
      <c r="AC270" s="2" t="s">
        <v>1</v>
      </c>
    </row>
    <row r="271" spans="1:29" x14ac:dyDescent="0.3">
      <c r="A271" s="1" t="s">
        <v>1234</v>
      </c>
      <c r="B271" s="1" t="s">
        <v>17</v>
      </c>
      <c r="C271" s="1" t="s">
        <v>1240</v>
      </c>
      <c r="D271" s="1" t="s">
        <v>1244</v>
      </c>
      <c r="E271" s="1" t="s">
        <v>1246</v>
      </c>
      <c r="F271" s="1" t="s">
        <v>1248</v>
      </c>
      <c r="G271" t="s">
        <v>1253</v>
      </c>
      <c r="H271">
        <f>INDEX(Cond_Probability!$A$6:$H$60,MATCH('Model 1_Train'!A271,Cond_Probability!$A$6:$A$60,0),7)</f>
        <v>0.14673913043478262</v>
      </c>
      <c r="I271">
        <f>INDEX(Cond_Probability!$A$6:$H$60,MATCH('Model 1_Train'!B271,Cond_Probability!$A$6:$A$60,0),7)</f>
        <v>0.14882032667876588</v>
      </c>
      <c r="J271">
        <f>INDEX(Cond_Probability!$A$6:$H$60,MATCH('Model 1_Train'!C271,Cond_Probability!$A$6:$A$60,0),7)</f>
        <v>0.17179023508137431</v>
      </c>
      <c r="K271">
        <f>INDEX(Cond_Probability!$A$6:$H$60,MATCH('Model 1_Train'!D271,Cond_Probability!$A$6:$A$60,0),7)</f>
        <v>0.72413793103448276</v>
      </c>
      <c r="L271">
        <f>INDEX(Cond_Probability!$A$6:$H$60,MATCH('Model 1_Train'!E271,Cond_Probability!$A$6:$A$60,0),7)</f>
        <v>0.80943738656987296</v>
      </c>
      <c r="M271">
        <f>INDEX(Cond_Probability!$A$6:$H$60,MATCH('Model 1_Train'!F271,Cond_Probability!$A$6:$A$60,0),7)</f>
        <v>0.32246376811594202</v>
      </c>
      <c r="N271">
        <f>INDEX(Cond_Probability!$A$6:$H$60,MATCH('Model 1_Train'!G271,Cond_Probability!$A$6:$A$60,0),7)</f>
        <v>0.77396021699819173</v>
      </c>
      <c r="O271">
        <f>Cond_Probability!$C$2</f>
        <v>0.61616161616161613</v>
      </c>
      <c r="P271" s="18">
        <f t="shared" si="20"/>
        <v>3.3814691380204418E-4</v>
      </c>
      <c r="Q271" s="18">
        <f t="shared" si="21"/>
        <v>9.8198235264090954</v>
      </c>
      <c r="R271">
        <f>INDEX(Cond_Probability!$A$6:$H$60,MATCH('Model 1_Train'!A271,Cond_Probability!$A$6:$A$60,0),8)</f>
        <v>0.39710144927536234</v>
      </c>
      <c r="S271">
        <f>INDEX(Cond_Probability!$A$6:$H$60,MATCH('Model 1_Train'!B271,Cond_Probability!$A$6:$A$60,0),8)</f>
        <v>0.68023255813953487</v>
      </c>
      <c r="T271">
        <f>INDEX(Cond_Probability!$A$6:$H$60,MATCH('Model 1_Train'!C271,Cond_Probability!$A$6:$A$60,0),8)</f>
        <v>0.19653179190751446</v>
      </c>
      <c r="U271">
        <f>INDEX(Cond_Probability!$A$6:$H$60,MATCH('Model 1_Train'!D271,Cond_Probability!$A$6:$A$60,0),8)</f>
        <v>0.61337209302325579</v>
      </c>
      <c r="V271">
        <f>INDEX(Cond_Probability!$A$6:$H$60,MATCH('Model 1_Train'!E271,Cond_Probability!$A$6:$A$60,0),8)</f>
        <v>0.68023255813953487</v>
      </c>
      <c r="W271">
        <f>INDEX(Cond_Probability!$A$6:$H$60,MATCH('Model 1_Train'!F271,Cond_Probability!$A$6:$A$60,0),8)</f>
        <v>0.57971014492753625</v>
      </c>
      <c r="X271">
        <f>INDEX(Cond_Probability!$A$6:$H$60,MATCH('Model 1_Train'!G271,Cond_Probability!$A$6:$A$60,0),8)</f>
        <v>0.63005780346820806</v>
      </c>
      <c r="Y271">
        <f>Cond_Probability!$C$3</f>
        <v>0.38383838383838381</v>
      </c>
      <c r="Z271" s="18">
        <f t="shared" si="22"/>
        <v>3.1053662297146748E-3</v>
      </c>
      <c r="AA271" s="18">
        <f t="shared" si="23"/>
        <v>90.180176473590905</v>
      </c>
      <c r="AB271" t="str">
        <f t="shared" si="24"/>
        <v>Survive</v>
      </c>
      <c r="AC271" s="2" t="s">
        <v>1</v>
      </c>
    </row>
    <row r="272" spans="1:29" x14ac:dyDescent="0.3">
      <c r="A272" s="1" t="s">
        <v>1234</v>
      </c>
      <c r="B272" s="1" t="s">
        <v>13</v>
      </c>
      <c r="C272" s="1" t="s">
        <v>1241</v>
      </c>
      <c r="D272" s="1" t="s">
        <v>1244</v>
      </c>
      <c r="E272" s="1" t="s">
        <v>1246</v>
      </c>
      <c r="F272" s="1" t="s">
        <v>1248</v>
      </c>
      <c r="G272" t="s">
        <v>1253</v>
      </c>
      <c r="H272">
        <f>INDEX(Cond_Probability!$A$6:$H$60,MATCH('Model 1_Train'!A272,Cond_Probability!$A$6:$A$60,0),7)</f>
        <v>0.14673913043478262</v>
      </c>
      <c r="I272">
        <f>INDEX(Cond_Probability!$A$6:$H$60,MATCH('Model 1_Train'!B272,Cond_Probability!$A$6:$A$60,0),7)</f>
        <v>0.85117967332123412</v>
      </c>
      <c r="J272">
        <f>INDEX(Cond_Probability!$A$6:$H$60,MATCH('Model 1_Train'!C272,Cond_Probability!$A$6:$A$60,0),7)</f>
        <v>0.22784810126582278</v>
      </c>
      <c r="K272">
        <f>INDEX(Cond_Probability!$A$6:$H$60,MATCH('Model 1_Train'!D272,Cond_Probability!$A$6:$A$60,0),7)</f>
        <v>0.72413793103448276</v>
      </c>
      <c r="L272">
        <f>INDEX(Cond_Probability!$A$6:$H$60,MATCH('Model 1_Train'!E272,Cond_Probability!$A$6:$A$60,0),7)</f>
        <v>0.80943738656987296</v>
      </c>
      <c r="M272">
        <f>INDEX(Cond_Probability!$A$6:$H$60,MATCH('Model 1_Train'!F272,Cond_Probability!$A$6:$A$60,0),7)</f>
        <v>0.32246376811594202</v>
      </c>
      <c r="N272">
        <f>INDEX(Cond_Probability!$A$6:$H$60,MATCH('Model 1_Train'!G272,Cond_Probability!$A$6:$A$60,0),7)</f>
        <v>0.77396021699819173</v>
      </c>
      <c r="O272">
        <f>Cond_Probability!$C$2</f>
        <v>0.61616161616161613</v>
      </c>
      <c r="P272" s="18">
        <f t="shared" si="20"/>
        <v>2.5651416847519903E-3</v>
      </c>
      <c r="Q272" s="18">
        <f t="shared" si="21"/>
        <v>69.273534821836449</v>
      </c>
      <c r="R272">
        <f>INDEX(Cond_Probability!$A$6:$H$60,MATCH('Model 1_Train'!A272,Cond_Probability!$A$6:$A$60,0),8)</f>
        <v>0.39710144927536234</v>
      </c>
      <c r="S272">
        <f>INDEX(Cond_Probability!$A$6:$H$60,MATCH('Model 1_Train'!B272,Cond_Probability!$A$6:$A$60,0),8)</f>
        <v>0.31976744186046513</v>
      </c>
      <c r="T272">
        <f>INDEX(Cond_Probability!$A$6:$H$60,MATCH('Model 1_Train'!C272,Cond_Probability!$A$6:$A$60,0),8)</f>
        <v>0.15317919075144509</v>
      </c>
      <c r="U272">
        <f>INDEX(Cond_Probability!$A$6:$H$60,MATCH('Model 1_Train'!D272,Cond_Probability!$A$6:$A$60,0),8)</f>
        <v>0.61337209302325579</v>
      </c>
      <c r="V272">
        <f>INDEX(Cond_Probability!$A$6:$H$60,MATCH('Model 1_Train'!E272,Cond_Probability!$A$6:$A$60,0),8)</f>
        <v>0.68023255813953487</v>
      </c>
      <c r="W272">
        <f>INDEX(Cond_Probability!$A$6:$H$60,MATCH('Model 1_Train'!F272,Cond_Probability!$A$6:$A$60,0),8)</f>
        <v>0.57971014492753625</v>
      </c>
      <c r="X272">
        <f>INDEX(Cond_Probability!$A$6:$H$60,MATCH('Model 1_Train'!G272,Cond_Probability!$A$6:$A$60,0),8)</f>
        <v>0.63005780346820806</v>
      </c>
      <c r="Y272">
        <f>Cond_Probability!$C$3</f>
        <v>0.38383838383838381</v>
      </c>
      <c r="Z272" s="18">
        <f t="shared" si="22"/>
        <v>1.1377755856734892E-3</v>
      </c>
      <c r="AA272" s="18">
        <f t="shared" si="23"/>
        <v>30.726465178163551</v>
      </c>
      <c r="AB272" t="str">
        <f t="shared" si="24"/>
        <v>Won't Survive</v>
      </c>
      <c r="AC272" s="2" t="s">
        <v>1230</v>
      </c>
    </row>
    <row r="273" spans="1:29" x14ac:dyDescent="0.3">
      <c r="A273" s="1" t="s">
        <v>1236</v>
      </c>
      <c r="B273" s="1" t="s">
        <v>13</v>
      </c>
      <c r="C273" s="1" t="s">
        <v>1242</v>
      </c>
      <c r="D273" s="1" t="s">
        <v>1244</v>
      </c>
      <c r="E273" s="1" t="s">
        <v>1246</v>
      </c>
      <c r="F273" s="1" t="s">
        <v>1228</v>
      </c>
      <c r="G273" t="s">
        <v>1253</v>
      </c>
      <c r="H273">
        <f>INDEX(Cond_Probability!$A$6:$H$60,MATCH('Model 1_Train'!A273,Cond_Probability!$A$6:$A$60,0),7)</f>
        <v>0.67572463768115942</v>
      </c>
      <c r="I273">
        <f>INDEX(Cond_Probability!$A$6:$H$60,MATCH('Model 1_Train'!B273,Cond_Probability!$A$6:$A$60,0),7)</f>
        <v>0.85117967332123412</v>
      </c>
      <c r="J273">
        <f>INDEX(Cond_Probability!$A$6:$H$60,MATCH('Model 1_Train'!C273,Cond_Probability!$A$6:$A$60,0),7)</f>
        <v>0.51356238698010848</v>
      </c>
      <c r="K273">
        <f>INDEX(Cond_Probability!$A$6:$H$60,MATCH('Model 1_Train'!D273,Cond_Probability!$A$6:$A$60,0),7)</f>
        <v>0.72413793103448276</v>
      </c>
      <c r="L273">
        <f>INDEX(Cond_Probability!$A$6:$H$60,MATCH('Model 1_Train'!E273,Cond_Probability!$A$6:$A$60,0),7)</f>
        <v>0.80943738656987296</v>
      </c>
      <c r="M273">
        <f>INDEX(Cond_Probability!$A$6:$H$60,MATCH('Model 1_Train'!F273,Cond_Probability!$A$6:$A$60,0),7)</f>
        <v>0.4891304347826087</v>
      </c>
      <c r="N273">
        <f>INDEX(Cond_Probability!$A$6:$H$60,MATCH('Model 1_Train'!G273,Cond_Probability!$A$6:$A$60,0),7)</f>
        <v>0.77396021699819173</v>
      </c>
      <c r="O273">
        <f>Cond_Probability!$C$2</f>
        <v>0.61616161616161613</v>
      </c>
      <c r="P273" s="18">
        <f t="shared" si="20"/>
        <v>4.038561752409902E-2</v>
      </c>
      <c r="Q273" s="18">
        <f t="shared" si="21"/>
        <v>96.975714257681219</v>
      </c>
      <c r="R273">
        <f>INDEX(Cond_Probability!$A$6:$H$60,MATCH('Model 1_Train'!A273,Cond_Probability!$A$6:$A$60,0),8)</f>
        <v>0.34782608695652173</v>
      </c>
      <c r="S273">
        <f>INDEX(Cond_Probability!$A$6:$H$60,MATCH('Model 1_Train'!B273,Cond_Probability!$A$6:$A$60,0),8)</f>
        <v>0.31976744186046513</v>
      </c>
      <c r="T273">
        <f>INDEX(Cond_Probability!$A$6:$H$60,MATCH('Model 1_Train'!C273,Cond_Probability!$A$6:$A$60,0),8)</f>
        <v>0.56936416184971095</v>
      </c>
      <c r="U273">
        <f>INDEX(Cond_Probability!$A$6:$H$60,MATCH('Model 1_Train'!D273,Cond_Probability!$A$6:$A$60,0),8)</f>
        <v>0.61337209302325579</v>
      </c>
      <c r="V273">
        <f>INDEX(Cond_Probability!$A$6:$H$60,MATCH('Model 1_Train'!E273,Cond_Probability!$A$6:$A$60,0),8)</f>
        <v>0.68023255813953487</v>
      </c>
      <c r="W273">
        <f>INDEX(Cond_Probability!$A$6:$H$60,MATCH('Model 1_Train'!F273,Cond_Probability!$A$6:$A$60,0),8)</f>
        <v>0.19710144927536233</v>
      </c>
      <c r="X273">
        <f>INDEX(Cond_Probability!$A$6:$H$60,MATCH('Model 1_Train'!G273,Cond_Probability!$A$6:$A$60,0),8)</f>
        <v>0.63005780346820806</v>
      </c>
      <c r="Y273">
        <f>Cond_Probability!$C$3</f>
        <v>0.38383838383838381</v>
      </c>
      <c r="Z273" s="18">
        <f t="shared" si="22"/>
        <v>1.2594663334815088E-3</v>
      </c>
      <c r="AA273" s="18">
        <f t="shared" si="23"/>
        <v>3.0242857423187814</v>
      </c>
      <c r="AB273" t="str">
        <f t="shared" si="24"/>
        <v>Won't Survive</v>
      </c>
      <c r="AC273" s="2" t="s">
        <v>1</v>
      </c>
    </row>
    <row r="274" spans="1:29" x14ac:dyDescent="0.3">
      <c r="A274" s="1" t="s">
        <v>1235</v>
      </c>
      <c r="B274" s="1" t="s">
        <v>17</v>
      </c>
      <c r="C274" s="1" t="s">
        <v>1240</v>
      </c>
      <c r="D274" s="1" t="s">
        <v>1244</v>
      </c>
      <c r="E274" s="1" t="s">
        <v>1245</v>
      </c>
      <c r="F274" s="1" t="s">
        <v>1247</v>
      </c>
      <c r="G274" t="s">
        <v>1253</v>
      </c>
      <c r="H274">
        <f>INDEX(Cond_Probability!$A$6:$H$60,MATCH('Model 1_Train'!A274,Cond_Probability!$A$6:$A$60,0),7)</f>
        <v>0.17753623188405798</v>
      </c>
      <c r="I274">
        <f>INDEX(Cond_Probability!$A$6:$H$60,MATCH('Model 1_Train'!B274,Cond_Probability!$A$6:$A$60,0),7)</f>
        <v>0.14882032667876588</v>
      </c>
      <c r="J274">
        <f>INDEX(Cond_Probability!$A$6:$H$60,MATCH('Model 1_Train'!C274,Cond_Probability!$A$6:$A$60,0),7)</f>
        <v>0.17179023508137431</v>
      </c>
      <c r="K274">
        <f>INDEX(Cond_Probability!$A$6:$H$60,MATCH('Model 1_Train'!D274,Cond_Probability!$A$6:$A$60,0),7)</f>
        <v>0.72413793103448276</v>
      </c>
      <c r="L274">
        <f>INDEX(Cond_Probability!$A$6:$H$60,MATCH('Model 1_Train'!E274,Cond_Probability!$A$6:$A$60,0),7)</f>
        <v>0.19056261343012704</v>
      </c>
      <c r="M274">
        <f>INDEX(Cond_Probability!$A$6:$H$60,MATCH('Model 1_Train'!F274,Cond_Probability!$A$6:$A$60,0),7)</f>
        <v>0.18840579710144928</v>
      </c>
      <c r="N274">
        <f>INDEX(Cond_Probability!$A$6:$H$60,MATCH('Model 1_Train'!G274,Cond_Probability!$A$6:$A$60,0),7)</f>
        <v>0.77396021699819173</v>
      </c>
      <c r="O274">
        <f>Cond_Probability!$C$2</f>
        <v>0.61616161616161613</v>
      </c>
      <c r="P274" s="18">
        <f t="shared" si="20"/>
        <v>5.6274839135808023E-5</v>
      </c>
      <c r="Q274" s="18">
        <f t="shared" si="21"/>
        <v>13.486134621244023</v>
      </c>
      <c r="R274">
        <f>INDEX(Cond_Probability!$A$6:$H$60,MATCH('Model 1_Train'!A274,Cond_Probability!$A$6:$A$60,0),8)</f>
        <v>0.25507246376811593</v>
      </c>
      <c r="S274">
        <f>INDEX(Cond_Probability!$A$6:$H$60,MATCH('Model 1_Train'!B274,Cond_Probability!$A$6:$A$60,0),8)</f>
        <v>0.68023255813953487</v>
      </c>
      <c r="T274">
        <f>INDEX(Cond_Probability!$A$6:$H$60,MATCH('Model 1_Train'!C274,Cond_Probability!$A$6:$A$60,0),8)</f>
        <v>0.19653179190751446</v>
      </c>
      <c r="U274">
        <f>INDEX(Cond_Probability!$A$6:$H$60,MATCH('Model 1_Train'!D274,Cond_Probability!$A$6:$A$60,0),8)</f>
        <v>0.61337209302325579</v>
      </c>
      <c r="V274">
        <f>INDEX(Cond_Probability!$A$6:$H$60,MATCH('Model 1_Train'!E274,Cond_Probability!$A$6:$A$60,0),8)</f>
        <v>0.31976744186046513</v>
      </c>
      <c r="W274">
        <f>INDEX(Cond_Probability!$A$6:$H$60,MATCH('Model 1_Train'!F274,Cond_Probability!$A$6:$A$60,0),8)</f>
        <v>0.22318840579710145</v>
      </c>
      <c r="X274">
        <f>INDEX(Cond_Probability!$A$6:$H$60,MATCH('Model 1_Train'!G274,Cond_Probability!$A$6:$A$60,0),8)</f>
        <v>0.63005780346820806</v>
      </c>
      <c r="Y274">
        <f>Cond_Probability!$C$3</f>
        <v>0.38383838383838381</v>
      </c>
      <c r="Z274" s="18">
        <f t="shared" si="22"/>
        <v>3.6100439406390456E-4</v>
      </c>
      <c r="AA274" s="18">
        <f t="shared" si="23"/>
        <v>86.51386537875598</v>
      </c>
      <c r="AB274" t="str">
        <f t="shared" si="24"/>
        <v>Survive</v>
      </c>
      <c r="AC274" s="2" t="s">
        <v>1</v>
      </c>
    </row>
    <row r="275" spans="1:29" x14ac:dyDescent="0.3">
      <c r="A275" s="1" t="s">
        <v>1234</v>
      </c>
      <c r="B275" s="1" t="s">
        <v>13</v>
      </c>
      <c r="C275" s="1" t="s">
        <v>1240</v>
      </c>
      <c r="D275" s="1" t="s">
        <v>1244</v>
      </c>
      <c r="E275" s="1" t="s">
        <v>1245</v>
      </c>
      <c r="F275" s="1" t="s">
        <v>1248</v>
      </c>
      <c r="G275" t="s">
        <v>1251</v>
      </c>
      <c r="H275">
        <f>INDEX(Cond_Probability!$A$6:$H$60,MATCH('Model 1_Train'!A275,Cond_Probability!$A$6:$A$60,0),7)</f>
        <v>0.14673913043478262</v>
      </c>
      <c r="I275">
        <f>INDEX(Cond_Probability!$A$6:$H$60,MATCH('Model 1_Train'!B275,Cond_Probability!$A$6:$A$60,0),7)</f>
        <v>0.85117967332123412</v>
      </c>
      <c r="J275">
        <f>INDEX(Cond_Probability!$A$6:$H$60,MATCH('Model 1_Train'!C275,Cond_Probability!$A$6:$A$60,0),7)</f>
        <v>0.17179023508137431</v>
      </c>
      <c r="K275">
        <f>INDEX(Cond_Probability!$A$6:$H$60,MATCH('Model 1_Train'!D275,Cond_Probability!$A$6:$A$60,0),7)</f>
        <v>0.72413793103448276</v>
      </c>
      <c r="L275">
        <f>INDEX(Cond_Probability!$A$6:$H$60,MATCH('Model 1_Train'!E275,Cond_Probability!$A$6:$A$60,0),7)</f>
        <v>0.19056261343012704</v>
      </c>
      <c r="M275">
        <f>INDEX(Cond_Probability!$A$6:$H$60,MATCH('Model 1_Train'!F275,Cond_Probability!$A$6:$A$60,0),7)</f>
        <v>0.32246376811594202</v>
      </c>
      <c r="N275">
        <f>INDEX(Cond_Probability!$A$6:$H$60,MATCH('Model 1_Train'!G275,Cond_Probability!$A$6:$A$60,0),7)</f>
        <v>0.13743218806509946</v>
      </c>
      <c r="O275">
        <f>Cond_Probability!$C$2</f>
        <v>0.61616161616161613</v>
      </c>
      <c r="P275" s="18">
        <f t="shared" si="20"/>
        <v>8.085161178242988E-5</v>
      </c>
      <c r="Q275" s="18">
        <f t="shared" si="21"/>
        <v>21.460466492406876</v>
      </c>
      <c r="R275">
        <f>INDEX(Cond_Probability!$A$6:$H$60,MATCH('Model 1_Train'!A275,Cond_Probability!$A$6:$A$60,0),8)</f>
        <v>0.39710144927536234</v>
      </c>
      <c r="S275">
        <f>INDEX(Cond_Probability!$A$6:$H$60,MATCH('Model 1_Train'!B275,Cond_Probability!$A$6:$A$60,0),8)</f>
        <v>0.31976744186046513</v>
      </c>
      <c r="T275">
        <f>INDEX(Cond_Probability!$A$6:$H$60,MATCH('Model 1_Train'!C275,Cond_Probability!$A$6:$A$60,0),8)</f>
        <v>0.19653179190751446</v>
      </c>
      <c r="U275">
        <f>INDEX(Cond_Probability!$A$6:$H$60,MATCH('Model 1_Train'!D275,Cond_Probability!$A$6:$A$60,0),8)</f>
        <v>0.61337209302325579</v>
      </c>
      <c r="V275">
        <f>INDEX(Cond_Probability!$A$6:$H$60,MATCH('Model 1_Train'!E275,Cond_Probability!$A$6:$A$60,0),8)</f>
        <v>0.31976744186046513</v>
      </c>
      <c r="W275">
        <f>INDEX(Cond_Probability!$A$6:$H$60,MATCH('Model 1_Train'!F275,Cond_Probability!$A$6:$A$60,0),8)</f>
        <v>0.57971014492753625</v>
      </c>
      <c r="X275">
        <f>INDEX(Cond_Probability!$A$6:$H$60,MATCH('Model 1_Train'!G275,Cond_Probability!$A$6:$A$60,0),8)</f>
        <v>0.27167630057803466</v>
      </c>
      <c r="Y275">
        <f>Cond_Probability!$C$3</f>
        <v>0.38383838383838381</v>
      </c>
      <c r="Z275" s="18">
        <f t="shared" si="22"/>
        <v>2.9589514631361022E-4</v>
      </c>
      <c r="AA275" s="18">
        <f t="shared" si="23"/>
        <v>78.53953350759312</v>
      </c>
      <c r="AB275" t="str">
        <f t="shared" si="24"/>
        <v>Survive</v>
      </c>
      <c r="AC275" s="2" t="s">
        <v>1230</v>
      </c>
    </row>
    <row r="276" spans="1:29" x14ac:dyDescent="0.3">
      <c r="A276" s="1" t="s">
        <v>1236</v>
      </c>
      <c r="B276" s="1" t="s">
        <v>17</v>
      </c>
      <c r="C276" s="1" t="s">
        <v>1241</v>
      </c>
      <c r="D276" s="1" t="s">
        <v>1244</v>
      </c>
      <c r="E276" s="1" t="s">
        <v>1246</v>
      </c>
      <c r="F276" s="1" t="s">
        <v>1228</v>
      </c>
      <c r="G276" t="s">
        <v>1252</v>
      </c>
      <c r="H276">
        <f>INDEX(Cond_Probability!$A$6:$H$60,MATCH('Model 1_Train'!A276,Cond_Probability!$A$6:$A$60,0),7)</f>
        <v>0.67572463768115942</v>
      </c>
      <c r="I276">
        <f>INDEX(Cond_Probability!$A$6:$H$60,MATCH('Model 1_Train'!B276,Cond_Probability!$A$6:$A$60,0),7)</f>
        <v>0.14882032667876588</v>
      </c>
      <c r="J276">
        <f>INDEX(Cond_Probability!$A$6:$H$60,MATCH('Model 1_Train'!C276,Cond_Probability!$A$6:$A$60,0),7)</f>
        <v>0.22784810126582278</v>
      </c>
      <c r="K276">
        <f>INDEX(Cond_Probability!$A$6:$H$60,MATCH('Model 1_Train'!D276,Cond_Probability!$A$6:$A$60,0),7)</f>
        <v>0.72413793103448276</v>
      </c>
      <c r="L276">
        <f>INDEX(Cond_Probability!$A$6:$H$60,MATCH('Model 1_Train'!E276,Cond_Probability!$A$6:$A$60,0),7)</f>
        <v>0.80943738656987296</v>
      </c>
      <c r="M276">
        <f>INDEX(Cond_Probability!$A$6:$H$60,MATCH('Model 1_Train'!F276,Cond_Probability!$A$6:$A$60,0),7)</f>
        <v>0.4891304347826087</v>
      </c>
      <c r="N276">
        <f>INDEX(Cond_Probability!$A$6:$H$60,MATCH('Model 1_Train'!G276,Cond_Probability!$A$6:$A$60,0),7)</f>
        <v>8.6799276672694395E-2</v>
      </c>
      <c r="O276">
        <f>Cond_Probability!$C$2</f>
        <v>0.61616161616161613</v>
      </c>
      <c r="P276" s="18">
        <f t="shared" si="20"/>
        <v>3.513317597808845E-4</v>
      </c>
      <c r="Q276" s="18">
        <f t="shared" si="21"/>
        <v>77.414509198119433</v>
      </c>
      <c r="R276">
        <f>INDEX(Cond_Probability!$A$6:$H$60,MATCH('Model 1_Train'!A276,Cond_Probability!$A$6:$A$60,0),8)</f>
        <v>0.34782608695652173</v>
      </c>
      <c r="S276">
        <f>INDEX(Cond_Probability!$A$6:$H$60,MATCH('Model 1_Train'!B276,Cond_Probability!$A$6:$A$60,0),8)</f>
        <v>0.68023255813953487</v>
      </c>
      <c r="T276">
        <f>INDEX(Cond_Probability!$A$6:$H$60,MATCH('Model 1_Train'!C276,Cond_Probability!$A$6:$A$60,0),8)</f>
        <v>0.15317919075144509</v>
      </c>
      <c r="U276">
        <f>INDEX(Cond_Probability!$A$6:$H$60,MATCH('Model 1_Train'!D276,Cond_Probability!$A$6:$A$60,0),8)</f>
        <v>0.61337209302325579</v>
      </c>
      <c r="V276">
        <f>INDEX(Cond_Probability!$A$6:$H$60,MATCH('Model 1_Train'!E276,Cond_Probability!$A$6:$A$60,0),8)</f>
        <v>0.68023255813953487</v>
      </c>
      <c r="W276">
        <f>INDEX(Cond_Probability!$A$6:$H$60,MATCH('Model 1_Train'!F276,Cond_Probability!$A$6:$A$60,0),8)</f>
        <v>0.19710144927536233</v>
      </c>
      <c r="X276">
        <f>INDEX(Cond_Probability!$A$6:$H$60,MATCH('Model 1_Train'!G276,Cond_Probability!$A$6:$A$60,0),8)</f>
        <v>8.9595375722543349E-2</v>
      </c>
      <c r="Y276">
        <f>Cond_Probability!$C$3</f>
        <v>0.38383838383838381</v>
      </c>
      <c r="Z276" s="18">
        <f t="shared" si="22"/>
        <v>1.0250016839391704E-4</v>
      </c>
      <c r="AA276" s="18">
        <f t="shared" si="23"/>
        <v>22.585490801880567</v>
      </c>
      <c r="AB276" t="str">
        <f t="shared" si="24"/>
        <v>Won't Survive</v>
      </c>
      <c r="AC276" s="2" t="s">
        <v>1</v>
      </c>
    </row>
    <row r="277" spans="1:29" x14ac:dyDescent="0.3">
      <c r="A277" s="1" t="s">
        <v>1234</v>
      </c>
      <c r="B277" s="1" t="s">
        <v>17</v>
      </c>
      <c r="C277" s="1" t="s">
        <v>1239</v>
      </c>
      <c r="D277" s="1" t="s">
        <v>1243</v>
      </c>
      <c r="E277" s="1" t="s">
        <v>1246</v>
      </c>
      <c r="F277" s="1" t="s">
        <v>1248</v>
      </c>
      <c r="G277" t="s">
        <v>1253</v>
      </c>
      <c r="H277">
        <f>INDEX(Cond_Probability!$A$6:$H$60,MATCH('Model 1_Train'!A277,Cond_Probability!$A$6:$A$60,0),7)</f>
        <v>0.14673913043478262</v>
      </c>
      <c r="I277">
        <f>INDEX(Cond_Probability!$A$6:$H$60,MATCH('Model 1_Train'!B277,Cond_Probability!$A$6:$A$60,0),7)</f>
        <v>0.14882032667876588</v>
      </c>
      <c r="J277">
        <f>INDEX(Cond_Probability!$A$6:$H$60,MATCH('Model 1_Train'!C277,Cond_Probability!$A$6:$A$60,0),7)</f>
        <v>8.6799276672694395E-2</v>
      </c>
      <c r="K277">
        <f>INDEX(Cond_Probability!$A$6:$H$60,MATCH('Model 1_Train'!D277,Cond_Probability!$A$6:$A$60,0),7)</f>
        <v>0.27586206896551724</v>
      </c>
      <c r="L277">
        <f>INDEX(Cond_Probability!$A$6:$H$60,MATCH('Model 1_Train'!E277,Cond_Probability!$A$6:$A$60,0),7)</f>
        <v>0.80943738656987296</v>
      </c>
      <c r="M277">
        <f>INDEX(Cond_Probability!$A$6:$H$60,MATCH('Model 1_Train'!F277,Cond_Probability!$A$6:$A$60,0),7)</f>
        <v>0.32246376811594202</v>
      </c>
      <c r="N277">
        <f>INDEX(Cond_Probability!$A$6:$H$60,MATCH('Model 1_Train'!G277,Cond_Probability!$A$6:$A$60,0),7)</f>
        <v>0.77396021699819173</v>
      </c>
      <c r="O277">
        <f>Cond_Probability!$C$2</f>
        <v>0.61616161616161613</v>
      </c>
      <c r="P277" s="18">
        <f t="shared" si="20"/>
        <v>6.5086924761897233E-5</v>
      </c>
      <c r="Q277" s="18">
        <f t="shared" si="21"/>
        <v>7.4719830302510699</v>
      </c>
      <c r="R277">
        <f>INDEX(Cond_Probability!$A$6:$H$60,MATCH('Model 1_Train'!A277,Cond_Probability!$A$6:$A$60,0),8)</f>
        <v>0.39710144927536234</v>
      </c>
      <c r="S277">
        <f>INDEX(Cond_Probability!$A$6:$H$60,MATCH('Model 1_Train'!B277,Cond_Probability!$A$6:$A$60,0),8)</f>
        <v>0.68023255813953487</v>
      </c>
      <c r="T277">
        <f>INDEX(Cond_Probability!$A$6:$H$60,MATCH('Model 1_Train'!C277,Cond_Probability!$A$6:$A$60,0),8)</f>
        <v>8.0924855491329481E-2</v>
      </c>
      <c r="U277">
        <f>INDEX(Cond_Probability!$A$6:$H$60,MATCH('Model 1_Train'!D277,Cond_Probability!$A$6:$A$60,0),8)</f>
        <v>0.38662790697674421</v>
      </c>
      <c r="V277">
        <f>INDEX(Cond_Probability!$A$6:$H$60,MATCH('Model 1_Train'!E277,Cond_Probability!$A$6:$A$60,0),8)</f>
        <v>0.68023255813953487</v>
      </c>
      <c r="W277">
        <f>INDEX(Cond_Probability!$A$6:$H$60,MATCH('Model 1_Train'!F277,Cond_Probability!$A$6:$A$60,0),8)</f>
        <v>0.57971014492753625</v>
      </c>
      <c r="X277">
        <f>INDEX(Cond_Probability!$A$6:$H$60,MATCH('Model 1_Train'!G277,Cond_Probability!$A$6:$A$60,0),8)</f>
        <v>0.63005780346820806</v>
      </c>
      <c r="Y277">
        <f>Cond_Probability!$C$3</f>
        <v>0.38383838383838381</v>
      </c>
      <c r="Z277" s="18">
        <f t="shared" si="22"/>
        <v>8.0599274041381734E-4</v>
      </c>
      <c r="AA277" s="18">
        <f t="shared" si="23"/>
        <v>92.528016969748933</v>
      </c>
      <c r="AB277" t="str">
        <f t="shared" si="24"/>
        <v>Survive</v>
      </c>
      <c r="AC277" s="2" t="s">
        <v>1</v>
      </c>
    </row>
    <row r="278" spans="1:29" x14ac:dyDescent="0.3">
      <c r="A278" s="1" t="s">
        <v>1236</v>
      </c>
      <c r="B278" s="1" t="s">
        <v>17</v>
      </c>
      <c r="C278" s="1" t="s">
        <v>1240</v>
      </c>
      <c r="D278" s="1" t="s">
        <v>1244</v>
      </c>
      <c r="E278" s="1" t="s">
        <v>1246</v>
      </c>
      <c r="F278" s="1" t="s">
        <v>1228</v>
      </c>
      <c r="G278" t="s">
        <v>1253</v>
      </c>
      <c r="H278">
        <f>INDEX(Cond_Probability!$A$6:$H$60,MATCH('Model 1_Train'!A278,Cond_Probability!$A$6:$A$60,0),7)</f>
        <v>0.67572463768115942</v>
      </c>
      <c r="I278">
        <f>INDEX(Cond_Probability!$A$6:$H$60,MATCH('Model 1_Train'!B278,Cond_Probability!$A$6:$A$60,0),7)</f>
        <v>0.14882032667876588</v>
      </c>
      <c r="J278">
        <f>INDEX(Cond_Probability!$A$6:$H$60,MATCH('Model 1_Train'!C278,Cond_Probability!$A$6:$A$60,0),7)</f>
        <v>0.17179023508137431</v>
      </c>
      <c r="K278">
        <f>INDEX(Cond_Probability!$A$6:$H$60,MATCH('Model 1_Train'!D278,Cond_Probability!$A$6:$A$60,0),7)</f>
        <v>0.72413793103448276</v>
      </c>
      <c r="L278">
        <f>INDEX(Cond_Probability!$A$6:$H$60,MATCH('Model 1_Train'!E278,Cond_Probability!$A$6:$A$60,0),7)</f>
        <v>0.80943738656987296</v>
      </c>
      <c r="M278">
        <f>INDEX(Cond_Probability!$A$6:$H$60,MATCH('Model 1_Train'!F278,Cond_Probability!$A$6:$A$60,0),7)</f>
        <v>0.4891304347826087</v>
      </c>
      <c r="N278">
        <f>INDEX(Cond_Probability!$A$6:$H$60,MATCH('Model 1_Train'!G278,Cond_Probability!$A$6:$A$60,0),7)</f>
        <v>0.77396021699819173</v>
      </c>
      <c r="O278">
        <f>Cond_Probability!$C$2</f>
        <v>0.61616161616161613</v>
      </c>
      <c r="P278" s="18">
        <f t="shared" si="20"/>
        <v>2.3619625252464887E-3</v>
      </c>
      <c r="Q278" s="18">
        <f t="shared" si="21"/>
        <v>71.862675407933125</v>
      </c>
      <c r="R278">
        <f>INDEX(Cond_Probability!$A$6:$H$60,MATCH('Model 1_Train'!A278,Cond_Probability!$A$6:$A$60,0),8)</f>
        <v>0.34782608695652173</v>
      </c>
      <c r="S278">
        <f>INDEX(Cond_Probability!$A$6:$H$60,MATCH('Model 1_Train'!B278,Cond_Probability!$A$6:$A$60,0),8)</f>
        <v>0.68023255813953487</v>
      </c>
      <c r="T278">
        <f>INDEX(Cond_Probability!$A$6:$H$60,MATCH('Model 1_Train'!C278,Cond_Probability!$A$6:$A$60,0),8)</f>
        <v>0.19653179190751446</v>
      </c>
      <c r="U278">
        <f>INDEX(Cond_Probability!$A$6:$H$60,MATCH('Model 1_Train'!D278,Cond_Probability!$A$6:$A$60,0),8)</f>
        <v>0.61337209302325579</v>
      </c>
      <c r="V278">
        <f>INDEX(Cond_Probability!$A$6:$H$60,MATCH('Model 1_Train'!E278,Cond_Probability!$A$6:$A$60,0),8)</f>
        <v>0.68023255813953487</v>
      </c>
      <c r="W278">
        <f>INDEX(Cond_Probability!$A$6:$H$60,MATCH('Model 1_Train'!F278,Cond_Probability!$A$6:$A$60,0),8)</f>
        <v>0.19710144927536233</v>
      </c>
      <c r="X278">
        <f>INDEX(Cond_Probability!$A$6:$H$60,MATCH('Model 1_Train'!G278,Cond_Probability!$A$6:$A$60,0),8)</f>
        <v>0.63005780346820806</v>
      </c>
      <c r="Y278">
        <f>Cond_Probability!$C$3</f>
        <v>0.38383838383838381</v>
      </c>
      <c r="Z278" s="18">
        <f t="shared" si="22"/>
        <v>9.24809796878531E-4</v>
      </c>
      <c r="AA278" s="18">
        <f t="shared" si="23"/>
        <v>28.137324592066875</v>
      </c>
      <c r="AB278" t="str">
        <f t="shared" si="24"/>
        <v>Won't Survive</v>
      </c>
      <c r="AC278" s="2" t="s">
        <v>1230</v>
      </c>
    </row>
    <row r="279" spans="1:29" x14ac:dyDescent="0.3">
      <c r="A279" s="1" t="s">
        <v>1235</v>
      </c>
      <c r="B279" s="1" t="s">
        <v>13</v>
      </c>
      <c r="C279" s="1" t="s">
        <v>1241</v>
      </c>
      <c r="D279" s="1" t="s">
        <v>1244</v>
      </c>
      <c r="E279" s="1" t="s">
        <v>1246</v>
      </c>
      <c r="F279" s="1" t="s">
        <v>1228</v>
      </c>
      <c r="G279" t="s">
        <v>1253</v>
      </c>
      <c r="H279">
        <f>INDEX(Cond_Probability!$A$6:$H$60,MATCH('Model 1_Train'!A279,Cond_Probability!$A$6:$A$60,0),7)</f>
        <v>0.17753623188405798</v>
      </c>
      <c r="I279">
        <f>INDEX(Cond_Probability!$A$6:$H$60,MATCH('Model 1_Train'!B279,Cond_Probability!$A$6:$A$60,0),7)</f>
        <v>0.85117967332123412</v>
      </c>
      <c r="J279">
        <f>INDEX(Cond_Probability!$A$6:$H$60,MATCH('Model 1_Train'!C279,Cond_Probability!$A$6:$A$60,0),7)</f>
        <v>0.22784810126582278</v>
      </c>
      <c r="K279">
        <f>INDEX(Cond_Probability!$A$6:$H$60,MATCH('Model 1_Train'!D279,Cond_Probability!$A$6:$A$60,0),7)</f>
        <v>0.72413793103448276</v>
      </c>
      <c r="L279">
        <f>INDEX(Cond_Probability!$A$6:$H$60,MATCH('Model 1_Train'!E279,Cond_Probability!$A$6:$A$60,0),7)</f>
        <v>0.80943738656987296</v>
      </c>
      <c r="M279">
        <f>INDEX(Cond_Probability!$A$6:$H$60,MATCH('Model 1_Train'!F279,Cond_Probability!$A$6:$A$60,0),7)</f>
        <v>0.4891304347826087</v>
      </c>
      <c r="N279">
        <f>INDEX(Cond_Probability!$A$6:$H$60,MATCH('Model 1_Train'!G279,Cond_Probability!$A$6:$A$60,0),7)</f>
        <v>0.77396021699819173</v>
      </c>
      <c r="O279">
        <f>Cond_Probability!$C$2</f>
        <v>0.61616161616161613</v>
      </c>
      <c r="P279" s="18">
        <f t="shared" si="20"/>
        <v>4.7075633914924172E-3</v>
      </c>
      <c r="Q279" s="18">
        <f t="shared" si="21"/>
        <v>94.98625523119513</v>
      </c>
      <c r="R279">
        <f>INDEX(Cond_Probability!$A$6:$H$60,MATCH('Model 1_Train'!A279,Cond_Probability!$A$6:$A$60,0),8)</f>
        <v>0.25507246376811593</v>
      </c>
      <c r="S279">
        <f>INDEX(Cond_Probability!$A$6:$H$60,MATCH('Model 1_Train'!B279,Cond_Probability!$A$6:$A$60,0),8)</f>
        <v>0.31976744186046513</v>
      </c>
      <c r="T279">
        <f>INDEX(Cond_Probability!$A$6:$H$60,MATCH('Model 1_Train'!C279,Cond_Probability!$A$6:$A$60,0),8)</f>
        <v>0.15317919075144509</v>
      </c>
      <c r="U279">
        <f>INDEX(Cond_Probability!$A$6:$H$60,MATCH('Model 1_Train'!D279,Cond_Probability!$A$6:$A$60,0),8)</f>
        <v>0.61337209302325579</v>
      </c>
      <c r="V279">
        <f>INDEX(Cond_Probability!$A$6:$H$60,MATCH('Model 1_Train'!E279,Cond_Probability!$A$6:$A$60,0),8)</f>
        <v>0.68023255813953487</v>
      </c>
      <c r="W279">
        <f>INDEX(Cond_Probability!$A$6:$H$60,MATCH('Model 1_Train'!F279,Cond_Probability!$A$6:$A$60,0),8)</f>
        <v>0.19710144927536233</v>
      </c>
      <c r="X279">
        <f>INDEX(Cond_Probability!$A$6:$H$60,MATCH('Model 1_Train'!G279,Cond_Probability!$A$6:$A$60,0),8)</f>
        <v>0.63005780346820806</v>
      </c>
      <c r="Y279">
        <f>Cond_Probability!$C$3</f>
        <v>0.38383838383838381</v>
      </c>
      <c r="Z279" s="18">
        <f t="shared" si="22"/>
        <v>2.4848354396606417E-4</v>
      </c>
      <c r="AA279" s="18">
        <f t="shared" si="23"/>
        <v>5.0137447688048695</v>
      </c>
      <c r="AB279" t="str">
        <f t="shared" si="24"/>
        <v>Won't Survive</v>
      </c>
      <c r="AC279" s="2" t="s">
        <v>1230</v>
      </c>
    </row>
    <row r="280" spans="1:29" x14ac:dyDescent="0.3">
      <c r="A280" s="1" t="s">
        <v>1236</v>
      </c>
      <c r="B280" s="1" t="s">
        <v>13</v>
      </c>
      <c r="C280" s="1" t="s">
        <v>1242</v>
      </c>
      <c r="D280" s="1" t="s">
        <v>1243</v>
      </c>
      <c r="E280" s="1" t="s">
        <v>1245</v>
      </c>
      <c r="F280" s="1" t="s">
        <v>1248</v>
      </c>
      <c r="G280" t="s">
        <v>1252</v>
      </c>
      <c r="H280">
        <f>INDEX(Cond_Probability!$A$6:$H$60,MATCH('Model 1_Train'!A280,Cond_Probability!$A$6:$A$60,0),7)</f>
        <v>0.67572463768115942</v>
      </c>
      <c r="I280">
        <f>INDEX(Cond_Probability!$A$6:$H$60,MATCH('Model 1_Train'!B280,Cond_Probability!$A$6:$A$60,0),7)</f>
        <v>0.85117967332123412</v>
      </c>
      <c r="J280">
        <f>INDEX(Cond_Probability!$A$6:$H$60,MATCH('Model 1_Train'!C280,Cond_Probability!$A$6:$A$60,0),7)</f>
        <v>0.51356238698010848</v>
      </c>
      <c r="K280">
        <f>INDEX(Cond_Probability!$A$6:$H$60,MATCH('Model 1_Train'!D280,Cond_Probability!$A$6:$A$60,0),7)</f>
        <v>0.27586206896551724</v>
      </c>
      <c r="L280">
        <f>INDEX(Cond_Probability!$A$6:$H$60,MATCH('Model 1_Train'!E280,Cond_Probability!$A$6:$A$60,0),7)</f>
        <v>0.19056261343012704</v>
      </c>
      <c r="M280">
        <f>INDEX(Cond_Probability!$A$6:$H$60,MATCH('Model 1_Train'!F280,Cond_Probability!$A$6:$A$60,0),7)</f>
        <v>0.32246376811594202</v>
      </c>
      <c r="N280">
        <f>INDEX(Cond_Probability!$A$6:$H$60,MATCH('Model 1_Train'!G280,Cond_Probability!$A$6:$A$60,0),7)</f>
        <v>8.6799276672694395E-2</v>
      </c>
      <c r="O280">
        <f>Cond_Probability!$C$2</f>
        <v>0.61616161616161613</v>
      </c>
      <c r="P280" s="18">
        <f t="shared" si="20"/>
        <v>2.6779691339338946E-4</v>
      </c>
      <c r="Q280" s="18">
        <f t="shared" si="21"/>
        <v>63.177368329631392</v>
      </c>
      <c r="R280">
        <f>INDEX(Cond_Probability!$A$6:$H$60,MATCH('Model 1_Train'!A280,Cond_Probability!$A$6:$A$60,0),8)</f>
        <v>0.34782608695652173</v>
      </c>
      <c r="S280">
        <f>INDEX(Cond_Probability!$A$6:$H$60,MATCH('Model 1_Train'!B280,Cond_Probability!$A$6:$A$60,0),8)</f>
        <v>0.31976744186046513</v>
      </c>
      <c r="T280">
        <f>INDEX(Cond_Probability!$A$6:$H$60,MATCH('Model 1_Train'!C280,Cond_Probability!$A$6:$A$60,0),8)</f>
        <v>0.56936416184971095</v>
      </c>
      <c r="U280">
        <f>INDEX(Cond_Probability!$A$6:$H$60,MATCH('Model 1_Train'!D280,Cond_Probability!$A$6:$A$60,0),8)</f>
        <v>0.38662790697674421</v>
      </c>
      <c r="V280">
        <f>INDEX(Cond_Probability!$A$6:$H$60,MATCH('Model 1_Train'!E280,Cond_Probability!$A$6:$A$60,0),8)</f>
        <v>0.31976744186046513</v>
      </c>
      <c r="W280">
        <f>INDEX(Cond_Probability!$A$6:$H$60,MATCH('Model 1_Train'!F280,Cond_Probability!$A$6:$A$60,0),8)</f>
        <v>0.57971014492753625</v>
      </c>
      <c r="X280">
        <f>INDEX(Cond_Probability!$A$6:$H$60,MATCH('Model 1_Train'!G280,Cond_Probability!$A$6:$A$60,0),8)</f>
        <v>8.9595375722543349E-2</v>
      </c>
      <c r="Y280">
        <f>Cond_Probability!$C$3</f>
        <v>0.38383838383838381</v>
      </c>
      <c r="Z280" s="18">
        <f t="shared" si="22"/>
        <v>1.5608417009230492E-4</v>
      </c>
      <c r="AA280" s="18">
        <f t="shared" si="23"/>
        <v>36.822631670368608</v>
      </c>
      <c r="AB280" t="str">
        <f t="shared" si="24"/>
        <v>Won't Survive</v>
      </c>
      <c r="AC280" s="2" t="s">
        <v>1230</v>
      </c>
    </row>
    <row r="281" spans="1:29" x14ac:dyDescent="0.3">
      <c r="A281" s="1" t="s">
        <v>1236</v>
      </c>
      <c r="B281" s="1" t="s">
        <v>17</v>
      </c>
      <c r="C281" s="1" t="s">
        <v>1240</v>
      </c>
      <c r="D281" s="1" t="s">
        <v>1243</v>
      </c>
      <c r="E281" s="1" t="s">
        <v>1245</v>
      </c>
      <c r="F281" s="1" t="s">
        <v>1248</v>
      </c>
      <c r="G281" t="s">
        <v>1253</v>
      </c>
      <c r="H281">
        <f>INDEX(Cond_Probability!$A$6:$H$60,MATCH('Model 1_Train'!A281,Cond_Probability!$A$6:$A$60,0),7)</f>
        <v>0.67572463768115942</v>
      </c>
      <c r="I281">
        <f>INDEX(Cond_Probability!$A$6:$H$60,MATCH('Model 1_Train'!B281,Cond_Probability!$A$6:$A$60,0),7)</f>
        <v>0.14882032667876588</v>
      </c>
      <c r="J281">
        <f>INDEX(Cond_Probability!$A$6:$H$60,MATCH('Model 1_Train'!C281,Cond_Probability!$A$6:$A$60,0),7)</f>
        <v>0.17179023508137431</v>
      </c>
      <c r="K281">
        <f>INDEX(Cond_Probability!$A$6:$H$60,MATCH('Model 1_Train'!D281,Cond_Probability!$A$6:$A$60,0),7)</f>
        <v>0.27586206896551724</v>
      </c>
      <c r="L281">
        <f>INDEX(Cond_Probability!$A$6:$H$60,MATCH('Model 1_Train'!E281,Cond_Probability!$A$6:$A$60,0),7)</f>
        <v>0.19056261343012704</v>
      </c>
      <c r="M281">
        <f>INDEX(Cond_Probability!$A$6:$H$60,MATCH('Model 1_Train'!F281,Cond_Probability!$A$6:$A$60,0),7)</f>
        <v>0.32246376811594202</v>
      </c>
      <c r="N281">
        <f>INDEX(Cond_Probability!$A$6:$H$60,MATCH('Model 1_Train'!G281,Cond_Probability!$A$6:$A$60,0),7)</f>
        <v>0.77396021699819173</v>
      </c>
      <c r="O281">
        <f>Cond_Probability!$C$2</f>
        <v>0.61616161616161613</v>
      </c>
      <c r="P281" s="18">
        <f t="shared" si="20"/>
        <v>1.3965431971229862E-4</v>
      </c>
      <c r="Q281" s="18">
        <f t="shared" si="21"/>
        <v>14.768459418821495</v>
      </c>
      <c r="R281">
        <f>INDEX(Cond_Probability!$A$6:$H$60,MATCH('Model 1_Train'!A281,Cond_Probability!$A$6:$A$60,0),8)</f>
        <v>0.34782608695652173</v>
      </c>
      <c r="S281">
        <f>INDEX(Cond_Probability!$A$6:$H$60,MATCH('Model 1_Train'!B281,Cond_Probability!$A$6:$A$60,0),8)</f>
        <v>0.68023255813953487</v>
      </c>
      <c r="T281">
        <f>INDEX(Cond_Probability!$A$6:$H$60,MATCH('Model 1_Train'!C281,Cond_Probability!$A$6:$A$60,0),8)</f>
        <v>0.19653179190751446</v>
      </c>
      <c r="U281">
        <f>INDEX(Cond_Probability!$A$6:$H$60,MATCH('Model 1_Train'!D281,Cond_Probability!$A$6:$A$60,0),8)</f>
        <v>0.38662790697674421</v>
      </c>
      <c r="V281">
        <f>INDEX(Cond_Probability!$A$6:$H$60,MATCH('Model 1_Train'!E281,Cond_Probability!$A$6:$A$60,0),8)</f>
        <v>0.31976744186046513</v>
      </c>
      <c r="W281">
        <f>INDEX(Cond_Probability!$A$6:$H$60,MATCH('Model 1_Train'!F281,Cond_Probability!$A$6:$A$60,0),8)</f>
        <v>0.57971014492753625</v>
      </c>
      <c r="X281">
        <f>INDEX(Cond_Probability!$A$6:$H$60,MATCH('Model 1_Train'!G281,Cond_Probability!$A$6:$A$60,0),8)</f>
        <v>0.63005780346820806</v>
      </c>
      <c r="Y281">
        <f>Cond_Probability!$C$3</f>
        <v>0.38383838383838381</v>
      </c>
      <c r="Z281" s="18">
        <f t="shared" si="22"/>
        <v>8.0597119038198898E-4</v>
      </c>
      <c r="AA281" s="18">
        <f t="shared" si="23"/>
        <v>85.231540581178507</v>
      </c>
      <c r="AB281" t="str">
        <f t="shared" si="24"/>
        <v>Survive</v>
      </c>
      <c r="AC281" s="2" t="s">
        <v>1</v>
      </c>
    </row>
    <row r="282" spans="1:29" x14ac:dyDescent="0.3">
      <c r="A282" s="1" t="s">
        <v>1236</v>
      </c>
      <c r="B282" s="1" t="s">
        <v>13</v>
      </c>
      <c r="C282" s="1" t="s">
        <v>1239</v>
      </c>
      <c r="D282" s="1" t="s">
        <v>1244</v>
      </c>
      <c r="E282" s="1" t="s">
        <v>1246</v>
      </c>
      <c r="F282" s="1" t="s">
        <v>1228</v>
      </c>
      <c r="G282" t="s">
        <v>1252</v>
      </c>
      <c r="H282">
        <f>INDEX(Cond_Probability!$A$6:$H$60,MATCH('Model 1_Train'!A282,Cond_Probability!$A$6:$A$60,0),7)</f>
        <v>0.67572463768115942</v>
      </c>
      <c r="I282">
        <f>INDEX(Cond_Probability!$A$6:$H$60,MATCH('Model 1_Train'!B282,Cond_Probability!$A$6:$A$60,0),7)</f>
        <v>0.85117967332123412</v>
      </c>
      <c r="J282">
        <f>INDEX(Cond_Probability!$A$6:$H$60,MATCH('Model 1_Train'!C282,Cond_Probability!$A$6:$A$60,0),7)</f>
        <v>8.6799276672694395E-2</v>
      </c>
      <c r="K282">
        <f>INDEX(Cond_Probability!$A$6:$H$60,MATCH('Model 1_Train'!D282,Cond_Probability!$A$6:$A$60,0),7)</f>
        <v>0.72413793103448276</v>
      </c>
      <c r="L282">
        <f>INDEX(Cond_Probability!$A$6:$H$60,MATCH('Model 1_Train'!E282,Cond_Probability!$A$6:$A$60,0),7)</f>
        <v>0.80943738656987296</v>
      </c>
      <c r="M282">
        <f>INDEX(Cond_Probability!$A$6:$H$60,MATCH('Model 1_Train'!F282,Cond_Probability!$A$6:$A$60,0),7)</f>
        <v>0.4891304347826087</v>
      </c>
      <c r="N282">
        <f>INDEX(Cond_Probability!$A$6:$H$60,MATCH('Model 1_Train'!G282,Cond_Probability!$A$6:$A$60,0),7)</f>
        <v>8.6799276672694395E-2</v>
      </c>
      <c r="O282">
        <f>Cond_Probability!$C$2</f>
        <v>0.61616161616161613</v>
      </c>
      <c r="P282" s="18">
        <f t="shared" si="20"/>
        <v>7.6550334651444762E-4</v>
      </c>
      <c r="Q282" s="18">
        <f t="shared" si="21"/>
        <v>96.781677079480247</v>
      </c>
      <c r="R282">
        <f>INDEX(Cond_Probability!$A$6:$H$60,MATCH('Model 1_Train'!A282,Cond_Probability!$A$6:$A$60,0),8)</f>
        <v>0.34782608695652173</v>
      </c>
      <c r="S282">
        <f>INDEX(Cond_Probability!$A$6:$H$60,MATCH('Model 1_Train'!B282,Cond_Probability!$A$6:$A$60,0),8)</f>
        <v>0.31976744186046513</v>
      </c>
      <c r="T282">
        <f>INDEX(Cond_Probability!$A$6:$H$60,MATCH('Model 1_Train'!C282,Cond_Probability!$A$6:$A$60,0),8)</f>
        <v>8.0924855491329481E-2</v>
      </c>
      <c r="U282">
        <f>INDEX(Cond_Probability!$A$6:$H$60,MATCH('Model 1_Train'!D282,Cond_Probability!$A$6:$A$60,0),8)</f>
        <v>0.61337209302325579</v>
      </c>
      <c r="V282">
        <f>INDEX(Cond_Probability!$A$6:$H$60,MATCH('Model 1_Train'!E282,Cond_Probability!$A$6:$A$60,0),8)</f>
        <v>0.68023255813953487</v>
      </c>
      <c r="W282">
        <f>INDEX(Cond_Probability!$A$6:$H$60,MATCH('Model 1_Train'!F282,Cond_Probability!$A$6:$A$60,0),8)</f>
        <v>0.19710144927536233</v>
      </c>
      <c r="X282">
        <f>INDEX(Cond_Probability!$A$6:$H$60,MATCH('Model 1_Train'!G282,Cond_Probability!$A$6:$A$60,0),8)</f>
        <v>8.9595375722543349E-2</v>
      </c>
      <c r="Y282">
        <f>Cond_Probability!$C$3</f>
        <v>0.38383838383838381</v>
      </c>
      <c r="Z282" s="18">
        <f t="shared" si="22"/>
        <v>2.5455613502117766E-5</v>
      </c>
      <c r="AA282" s="18">
        <f t="shared" si="23"/>
        <v>3.2183229205197534</v>
      </c>
      <c r="AB282" t="str">
        <f t="shared" si="24"/>
        <v>Won't Survive</v>
      </c>
      <c r="AC282" s="2" t="s">
        <v>1230</v>
      </c>
    </row>
    <row r="283" spans="1:29" x14ac:dyDescent="0.3">
      <c r="A283" s="1" t="s">
        <v>1236</v>
      </c>
      <c r="B283" s="1" t="s">
        <v>13</v>
      </c>
      <c r="C283" s="1" t="s">
        <v>1242</v>
      </c>
      <c r="D283" s="1" t="s">
        <v>1244</v>
      </c>
      <c r="E283" s="1" t="s">
        <v>1246</v>
      </c>
      <c r="F283" s="1" t="s">
        <v>1228</v>
      </c>
      <c r="G283" t="s">
        <v>1253</v>
      </c>
      <c r="H283">
        <f>INDEX(Cond_Probability!$A$6:$H$60,MATCH('Model 1_Train'!A283,Cond_Probability!$A$6:$A$60,0),7)</f>
        <v>0.67572463768115942</v>
      </c>
      <c r="I283">
        <f>INDEX(Cond_Probability!$A$6:$H$60,MATCH('Model 1_Train'!B283,Cond_Probability!$A$6:$A$60,0),7)</f>
        <v>0.85117967332123412</v>
      </c>
      <c r="J283">
        <f>INDEX(Cond_Probability!$A$6:$H$60,MATCH('Model 1_Train'!C283,Cond_Probability!$A$6:$A$60,0),7)</f>
        <v>0.51356238698010848</v>
      </c>
      <c r="K283">
        <f>INDEX(Cond_Probability!$A$6:$H$60,MATCH('Model 1_Train'!D283,Cond_Probability!$A$6:$A$60,0),7)</f>
        <v>0.72413793103448276</v>
      </c>
      <c r="L283">
        <f>INDEX(Cond_Probability!$A$6:$H$60,MATCH('Model 1_Train'!E283,Cond_Probability!$A$6:$A$60,0),7)</f>
        <v>0.80943738656987296</v>
      </c>
      <c r="M283">
        <f>INDEX(Cond_Probability!$A$6:$H$60,MATCH('Model 1_Train'!F283,Cond_Probability!$A$6:$A$60,0),7)</f>
        <v>0.4891304347826087</v>
      </c>
      <c r="N283">
        <f>INDEX(Cond_Probability!$A$6:$H$60,MATCH('Model 1_Train'!G283,Cond_Probability!$A$6:$A$60,0),7)</f>
        <v>0.77396021699819173</v>
      </c>
      <c r="O283">
        <f>Cond_Probability!$C$2</f>
        <v>0.61616161616161613</v>
      </c>
      <c r="P283" s="18">
        <f t="shared" si="20"/>
        <v>4.038561752409902E-2</v>
      </c>
      <c r="Q283" s="18">
        <f t="shared" si="21"/>
        <v>96.975714257681219</v>
      </c>
      <c r="R283">
        <f>INDEX(Cond_Probability!$A$6:$H$60,MATCH('Model 1_Train'!A283,Cond_Probability!$A$6:$A$60,0),8)</f>
        <v>0.34782608695652173</v>
      </c>
      <c r="S283">
        <f>INDEX(Cond_Probability!$A$6:$H$60,MATCH('Model 1_Train'!B283,Cond_Probability!$A$6:$A$60,0),8)</f>
        <v>0.31976744186046513</v>
      </c>
      <c r="T283">
        <f>INDEX(Cond_Probability!$A$6:$H$60,MATCH('Model 1_Train'!C283,Cond_Probability!$A$6:$A$60,0),8)</f>
        <v>0.56936416184971095</v>
      </c>
      <c r="U283">
        <f>INDEX(Cond_Probability!$A$6:$H$60,MATCH('Model 1_Train'!D283,Cond_Probability!$A$6:$A$60,0),8)</f>
        <v>0.61337209302325579</v>
      </c>
      <c r="V283">
        <f>INDEX(Cond_Probability!$A$6:$H$60,MATCH('Model 1_Train'!E283,Cond_Probability!$A$6:$A$60,0),8)</f>
        <v>0.68023255813953487</v>
      </c>
      <c r="W283">
        <f>INDEX(Cond_Probability!$A$6:$H$60,MATCH('Model 1_Train'!F283,Cond_Probability!$A$6:$A$60,0),8)</f>
        <v>0.19710144927536233</v>
      </c>
      <c r="X283">
        <f>INDEX(Cond_Probability!$A$6:$H$60,MATCH('Model 1_Train'!G283,Cond_Probability!$A$6:$A$60,0),8)</f>
        <v>0.63005780346820806</v>
      </c>
      <c r="Y283">
        <f>Cond_Probability!$C$3</f>
        <v>0.38383838383838381</v>
      </c>
      <c r="Z283" s="18">
        <f t="shared" si="22"/>
        <v>1.2594663334815088E-3</v>
      </c>
      <c r="AA283" s="18">
        <f t="shared" si="23"/>
        <v>3.0242857423187814</v>
      </c>
      <c r="AB283" t="str">
        <f t="shared" si="24"/>
        <v>Won't Survive</v>
      </c>
      <c r="AC283" s="2" t="s">
        <v>1230</v>
      </c>
    </row>
    <row r="284" spans="1:29" x14ac:dyDescent="0.3">
      <c r="A284" s="1" t="s">
        <v>1236</v>
      </c>
      <c r="B284" s="1" t="s">
        <v>13</v>
      </c>
      <c r="C284" s="1" t="s">
        <v>1242</v>
      </c>
      <c r="D284" s="1" t="s">
        <v>1244</v>
      </c>
      <c r="E284" s="1" t="s">
        <v>1246</v>
      </c>
      <c r="F284" s="1" t="s">
        <v>1228</v>
      </c>
      <c r="G284" t="s">
        <v>1253</v>
      </c>
      <c r="H284">
        <f>INDEX(Cond_Probability!$A$6:$H$60,MATCH('Model 1_Train'!A284,Cond_Probability!$A$6:$A$60,0),7)</f>
        <v>0.67572463768115942</v>
      </c>
      <c r="I284">
        <f>INDEX(Cond_Probability!$A$6:$H$60,MATCH('Model 1_Train'!B284,Cond_Probability!$A$6:$A$60,0),7)</f>
        <v>0.85117967332123412</v>
      </c>
      <c r="J284">
        <f>INDEX(Cond_Probability!$A$6:$H$60,MATCH('Model 1_Train'!C284,Cond_Probability!$A$6:$A$60,0),7)</f>
        <v>0.51356238698010848</v>
      </c>
      <c r="K284">
        <f>INDEX(Cond_Probability!$A$6:$H$60,MATCH('Model 1_Train'!D284,Cond_Probability!$A$6:$A$60,0),7)</f>
        <v>0.72413793103448276</v>
      </c>
      <c r="L284">
        <f>INDEX(Cond_Probability!$A$6:$H$60,MATCH('Model 1_Train'!E284,Cond_Probability!$A$6:$A$60,0),7)</f>
        <v>0.80943738656987296</v>
      </c>
      <c r="M284">
        <f>INDEX(Cond_Probability!$A$6:$H$60,MATCH('Model 1_Train'!F284,Cond_Probability!$A$6:$A$60,0),7)</f>
        <v>0.4891304347826087</v>
      </c>
      <c r="N284">
        <f>INDEX(Cond_Probability!$A$6:$H$60,MATCH('Model 1_Train'!G284,Cond_Probability!$A$6:$A$60,0),7)</f>
        <v>0.77396021699819173</v>
      </c>
      <c r="O284">
        <f>Cond_Probability!$C$2</f>
        <v>0.61616161616161613</v>
      </c>
      <c r="P284" s="18">
        <f t="shared" si="20"/>
        <v>4.038561752409902E-2</v>
      </c>
      <c r="Q284" s="18">
        <f t="shared" si="21"/>
        <v>96.975714257681219</v>
      </c>
      <c r="R284">
        <f>INDEX(Cond_Probability!$A$6:$H$60,MATCH('Model 1_Train'!A284,Cond_Probability!$A$6:$A$60,0),8)</f>
        <v>0.34782608695652173</v>
      </c>
      <c r="S284">
        <f>INDEX(Cond_Probability!$A$6:$H$60,MATCH('Model 1_Train'!B284,Cond_Probability!$A$6:$A$60,0),8)</f>
        <v>0.31976744186046513</v>
      </c>
      <c r="T284">
        <f>INDEX(Cond_Probability!$A$6:$H$60,MATCH('Model 1_Train'!C284,Cond_Probability!$A$6:$A$60,0),8)</f>
        <v>0.56936416184971095</v>
      </c>
      <c r="U284">
        <f>INDEX(Cond_Probability!$A$6:$H$60,MATCH('Model 1_Train'!D284,Cond_Probability!$A$6:$A$60,0),8)</f>
        <v>0.61337209302325579</v>
      </c>
      <c r="V284">
        <f>INDEX(Cond_Probability!$A$6:$H$60,MATCH('Model 1_Train'!E284,Cond_Probability!$A$6:$A$60,0),8)</f>
        <v>0.68023255813953487</v>
      </c>
      <c r="W284">
        <f>INDEX(Cond_Probability!$A$6:$H$60,MATCH('Model 1_Train'!F284,Cond_Probability!$A$6:$A$60,0),8)</f>
        <v>0.19710144927536233</v>
      </c>
      <c r="X284">
        <f>INDEX(Cond_Probability!$A$6:$H$60,MATCH('Model 1_Train'!G284,Cond_Probability!$A$6:$A$60,0),8)</f>
        <v>0.63005780346820806</v>
      </c>
      <c r="Y284">
        <f>Cond_Probability!$C$3</f>
        <v>0.38383838383838381</v>
      </c>
      <c r="Z284" s="18">
        <f t="shared" si="22"/>
        <v>1.2594663334815088E-3</v>
      </c>
      <c r="AA284" s="18">
        <f t="shared" si="23"/>
        <v>3.0242857423187814</v>
      </c>
      <c r="AB284" t="str">
        <f t="shared" si="24"/>
        <v>Won't Survive</v>
      </c>
      <c r="AC284" s="2" t="s">
        <v>1230</v>
      </c>
    </row>
    <row r="285" spans="1:29" x14ac:dyDescent="0.3">
      <c r="A285" s="1" t="s">
        <v>1236</v>
      </c>
      <c r="B285" s="1" t="s">
        <v>13</v>
      </c>
      <c r="C285" s="1" t="s">
        <v>1242</v>
      </c>
      <c r="D285" s="1" t="s">
        <v>1244</v>
      </c>
      <c r="E285" s="1" t="s">
        <v>1246</v>
      </c>
      <c r="F285" s="1" t="s">
        <v>1228</v>
      </c>
      <c r="G285" t="s">
        <v>1253</v>
      </c>
      <c r="H285">
        <f>INDEX(Cond_Probability!$A$6:$H$60,MATCH('Model 1_Train'!A285,Cond_Probability!$A$6:$A$60,0),7)</f>
        <v>0.67572463768115942</v>
      </c>
      <c r="I285">
        <f>INDEX(Cond_Probability!$A$6:$H$60,MATCH('Model 1_Train'!B285,Cond_Probability!$A$6:$A$60,0),7)</f>
        <v>0.85117967332123412</v>
      </c>
      <c r="J285">
        <f>INDEX(Cond_Probability!$A$6:$H$60,MATCH('Model 1_Train'!C285,Cond_Probability!$A$6:$A$60,0),7)</f>
        <v>0.51356238698010848</v>
      </c>
      <c r="K285">
        <f>INDEX(Cond_Probability!$A$6:$H$60,MATCH('Model 1_Train'!D285,Cond_Probability!$A$6:$A$60,0),7)</f>
        <v>0.72413793103448276</v>
      </c>
      <c r="L285">
        <f>INDEX(Cond_Probability!$A$6:$H$60,MATCH('Model 1_Train'!E285,Cond_Probability!$A$6:$A$60,0),7)</f>
        <v>0.80943738656987296</v>
      </c>
      <c r="M285">
        <f>INDEX(Cond_Probability!$A$6:$H$60,MATCH('Model 1_Train'!F285,Cond_Probability!$A$6:$A$60,0),7)</f>
        <v>0.4891304347826087</v>
      </c>
      <c r="N285">
        <f>INDEX(Cond_Probability!$A$6:$H$60,MATCH('Model 1_Train'!G285,Cond_Probability!$A$6:$A$60,0),7)</f>
        <v>0.77396021699819173</v>
      </c>
      <c r="O285">
        <f>Cond_Probability!$C$2</f>
        <v>0.61616161616161613</v>
      </c>
      <c r="P285" s="18">
        <f t="shared" si="20"/>
        <v>4.038561752409902E-2</v>
      </c>
      <c r="Q285" s="18">
        <f t="shared" si="21"/>
        <v>96.975714257681219</v>
      </c>
      <c r="R285">
        <f>INDEX(Cond_Probability!$A$6:$H$60,MATCH('Model 1_Train'!A285,Cond_Probability!$A$6:$A$60,0),8)</f>
        <v>0.34782608695652173</v>
      </c>
      <c r="S285">
        <f>INDEX(Cond_Probability!$A$6:$H$60,MATCH('Model 1_Train'!B285,Cond_Probability!$A$6:$A$60,0),8)</f>
        <v>0.31976744186046513</v>
      </c>
      <c r="T285">
        <f>INDEX(Cond_Probability!$A$6:$H$60,MATCH('Model 1_Train'!C285,Cond_Probability!$A$6:$A$60,0),8)</f>
        <v>0.56936416184971095</v>
      </c>
      <c r="U285">
        <f>INDEX(Cond_Probability!$A$6:$H$60,MATCH('Model 1_Train'!D285,Cond_Probability!$A$6:$A$60,0),8)</f>
        <v>0.61337209302325579</v>
      </c>
      <c r="V285">
        <f>INDEX(Cond_Probability!$A$6:$H$60,MATCH('Model 1_Train'!E285,Cond_Probability!$A$6:$A$60,0),8)</f>
        <v>0.68023255813953487</v>
      </c>
      <c r="W285">
        <f>INDEX(Cond_Probability!$A$6:$H$60,MATCH('Model 1_Train'!F285,Cond_Probability!$A$6:$A$60,0),8)</f>
        <v>0.19710144927536233</v>
      </c>
      <c r="X285">
        <f>INDEX(Cond_Probability!$A$6:$H$60,MATCH('Model 1_Train'!G285,Cond_Probability!$A$6:$A$60,0),8)</f>
        <v>0.63005780346820806</v>
      </c>
      <c r="Y285">
        <f>Cond_Probability!$C$3</f>
        <v>0.38383838383838381</v>
      </c>
      <c r="Z285" s="18">
        <f t="shared" si="22"/>
        <v>1.2594663334815088E-3</v>
      </c>
      <c r="AA285" s="18">
        <f t="shared" si="23"/>
        <v>3.0242857423187814</v>
      </c>
      <c r="AB285" t="str">
        <f t="shared" si="24"/>
        <v>Won't Survive</v>
      </c>
      <c r="AC285" s="2" t="s">
        <v>1</v>
      </c>
    </row>
    <row r="286" spans="1:29" x14ac:dyDescent="0.3">
      <c r="A286" s="1" t="s">
        <v>1234</v>
      </c>
      <c r="B286" s="1" t="s">
        <v>13</v>
      </c>
      <c r="C286" s="1" t="s">
        <v>1241</v>
      </c>
      <c r="D286" s="1" t="s">
        <v>1244</v>
      </c>
      <c r="E286" s="1" t="s">
        <v>1246</v>
      </c>
      <c r="F286" s="1" t="s">
        <v>1248</v>
      </c>
      <c r="G286" t="s">
        <v>1253</v>
      </c>
      <c r="H286">
        <f>INDEX(Cond_Probability!$A$6:$H$60,MATCH('Model 1_Train'!A286,Cond_Probability!$A$6:$A$60,0),7)</f>
        <v>0.14673913043478262</v>
      </c>
      <c r="I286">
        <f>INDEX(Cond_Probability!$A$6:$H$60,MATCH('Model 1_Train'!B286,Cond_Probability!$A$6:$A$60,0),7)</f>
        <v>0.85117967332123412</v>
      </c>
      <c r="J286">
        <f>INDEX(Cond_Probability!$A$6:$H$60,MATCH('Model 1_Train'!C286,Cond_Probability!$A$6:$A$60,0),7)</f>
        <v>0.22784810126582278</v>
      </c>
      <c r="K286">
        <f>INDEX(Cond_Probability!$A$6:$H$60,MATCH('Model 1_Train'!D286,Cond_Probability!$A$6:$A$60,0),7)</f>
        <v>0.72413793103448276</v>
      </c>
      <c r="L286">
        <f>INDEX(Cond_Probability!$A$6:$H$60,MATCH('Model 1_Train'!E286,Cond_Probability!$A$6:$A$60,0),7)</f>
        <v>0.80943738656987296</v>
      </c>
      <c r="M286">
        <f>INDEX(Cond_Probability!$A$6:$H$60,MATCH('Model 1_Train'!F286,Cond_Probability!$A$6:$A$60,0),7)</f>
        <v>0.32246376811594202</v>
      </c>
      <c r="N286">
        <f>INDEX(Cond_Probability!$A$6:$H$60,MATCH('Model 1_Train'!G286,Cond_Probability!$A$6:$A$60,0),7)</f>
        <v>0.77396021699819173</v>
      </c>
      <c r="O286">
        <f>Cond_Probability!$C$2</f>
        <v>0.61616161616161613</v>
      </c>
      <c r="P286" s="18">
        <f t="shared" si="20"/>
        <v>2.5651416847519903E-3</v>
      </c>
      <c r="Q286" s="18">
        <f t="shared" si="21"/>
        <v>69.273534821836449</v>
      </c>
      <c r="R286">
        <f>INDEX(Cond_Probability!$A$6:$H$60,MATCH('Model 1_Train'!A286,Cond_Probability!$A$6:$A$60,0),8)</f>
        <v>0.39710144927536234</v>
      </c>
      <c r="S286">
        <f>INDEX(Cond_Probability!$A$6:$H$60,MATCH('Model 1_Train'!B286,Cond_Probability!$A$6:$A$60,0),8)</f>
        <v>0.31976744186046513</v>
      </c>
      <c r="T286">
        <f>INDEX(Cond_Probability!$A$6:$H$60,MATCH('Model 1_Train'!C286,Cond_Probability!$A$6:$A$60,0),8)</f>
        <v>0.15317919075144509</v>
      </c>
      <c r="U286">
        <f>INDEX(Cond_Probability!$A$6:$H$60,MATCH('Model 1_Train'!D286,Cond_Probability!$A$6:$A$60,0),8)</f>
        <v>0.61337209302325579</v>
      </c>
      <c r="V286">
        <f>INDEX(Cond_Probability!$A$6:$H$60,MATCH('Model 1_Train'!E286,Cond_Probability!$A$6:$A$60,0),8)</f>
        <v>0.68023255813953487</v>
      </c>
      <c r="W286">
        <f>INDEX(Cond_Probability!$A$6:$H$60,MATCH('Model 1_Train'!F286,Cond_Probability!$A$6:$A$60,0),8)</f>
        <v>0.57971014492753625</v>
      </c>
      <c r="X286">
        <f>INDEX(Cond_Probability!$A$6:$H$60,MATCH('Model 1_Train'!G286,Cond_Probability!$A$6:$A$60,0),8)</f>
        <v>0.63005780346820806</v>
      </c>
      <c r="Y286">
        <f>Cond_Probability!$C$3</f>
        <v>0.38383838383838381</v>
      </c>
      <c r="Z286" s="18">
        <f t="shared" si="22"/>
        <v>1.1377755856734892E-3</v>
      </c>
      <c r="AA286" s="18">
        <f t="shared" si="23"/>
        <v>30.726465178163551</v>
      </c>
      <c r="AB286" t="str">
        <f t="shared" si="24"/>
        <v>Won't Survive</v>
      </c>
      <c r="AC286" s="2" t="s">
        <v>1230</v>
      </c>
    </row>
    <row r="287" spans="1:29" x14ac:dyDescent="0.3">
      <c r="A287" s="1" t="s">
        <v>1236</v>
      </c>
      <c r="B287" s="1" t="s">
        <v>13</v>
      </c>
      <c r="C287" s="1" t="s">
        <v>1242</v>
      </c>
      <c r="D287" s="1" t="s">
        <v>1244</v>
      </c>
      <c r="E287" s="1" t="s">
        <v>1246</v>
      </c>
      <c r="F287" s="1" t="s">
        <v>1228</v>
      </c>
      <c r="G287" t="s">
        <v>1251</v>
      </c>
      <c r="H287">
        <f>INDEX(Cond_Probability!$A$6:$H$60,MATCH('Model 1_Train'!A287,Cond_Probability!$A$6:$A$60,0),7)</f>
        <v>0.67572463768115942</v>
      </c>
      <c r="I287">
        <f>INDEX(Cond_Probability!$A$6:$H$60,MATCH('Model 1_Train'!B287,Cond_Probability!$A$6:$A$60,0),7)</f>
        <v>0.85117967332123412</v>
      </c>
      <c r="J287">
        <f>INDEX(Cond_Probability!$A$6:$H$60,MATCH('Model 1_Train'!C287,Cond_Probability!$A$6:$A$60,0),7)</f>
        <v>0.51356238698010848</v>
      </c>
      <c r="K287">
        <f>INDEX(Cond_Probability!$A$6:$H$60,MATCH('Model 1_Train'!D287,Cond_Probability!$A$6:$A$60,0),7)</f>
        <v>0.72413793103448276</v>
      </c>
      <c r="L287">
        <f>INDEX(Cond_Probability!$A$6:$H$60,MATCH('Model 1_Train'!E287,Cond_Probability!$A$6:$A$60,0),7)</f>
        <v>0.80943738656987296</v>
      </c>
      <c r="M287">
        <f>INDEX(Cond_Probability!$A$6:$H$60,MATCH('Model 1_Train'!F287,Cond_Probability!$A$6:$A$60,0),7)</f>
        <v>0.4891304347826087</v>
      </c>
      <c r="N287">
        <f>INDEX(Cond_Probability!$A$6:$H$60,MATCH('Model 1_Train'!G287,Cond_Probability!$A$6:$A$60,0),7)</f>
        <v>0.13743218806509946</v>
      </c>
      <c r="O287">
        <f>Cond_Probability!$C$2</f>
        <v>0.61616161616161613</v>
      </c>
      <c r="P287" s="18">
        <f t="shared" si="20"/>
        <v>7.1712778781110407E-3</v>
      </c>
      <c r="Q287" s="18">
        <f t="shared" si="21"/>
        <v>92.960228628600319</v>
      </c>
      <c r="R287">
        <f>INDEX(Cond_Probability!$A$6:$H$60,MATCH('Model 1_Train'!A287,Cond_Probability!$A$6:$A$60,0),8)</f>
        <v>0.34782608695652173</v>
      </c>
      <c r="S287">
        <f>INDEX(Cond_Probability!$A$6:$H$60,MATCH('Model 1_Train'!B287,Cond_Probability!$A$6:$A$60,0),8)</f>
        <v>0.31976744186046513</v>
      </c>
      <c r="T287">
        <f>INDEX(Cond_Probability!$A$6:$H$60,MATCH('Model 1_Train'!C287,Cond_Probability!$A$6:$A$60,0),8)</f>
        <v>0.56936416184971095</v>
      </c>
      <c r="U287">
        <f>INDEX(Cond_Probability!$A$6:$H$60,MATCH('Model 1_Train'!D287,Cond_Probability!$A$6:$A$60,0),8)</f>
        <v>0.61337209302325579</v>
      </c>
      <c r="V287">
        <f>INDEX(Cond_Probability!$A$6:$H$60,MATCH('Model 1_Train'!E287,Cond_Probability!$A$6:$A$60,0),8)</f>
        <v>0.68023255813953487</v>
      </c>
      <c r="W287">
        <f>INDEX(Cond_Probability!$A$6:$H$60,MATCH('Model 1_Train'!F287,Cond_Probability!$A$6:$A$60,0),8)</f>
        <v>0.19710144927536233</v>
      </c>
      <c r="X287">
        <f>INDEX(Cond_Probability!$A$6:$H$60,MATCH('Model 1_Train'!G287,Cond_Probability!$A$6:$A$60,0),8)</f>
        <v>0.27167630057803466</v>
      </c>
      <c r="Y287">
        <f>Cond_Probability!$C$3</f>
        <v>0.38383838383838381</v>
      </c>
      <c r="Z287" s="18">
        <f t="shared" si="22"/>
        <v>5.4307263920762305E-4</v>
      </c>
      <c r="AA287" s="18">
        <f t="shared" si="23"/>
        <v>7.0397713713996808</v>
      </c>
      <c r="AB287" t="str">
        <f t="shared" si="24"/>
        <v>Won't Survive</v>
      </c>
      <c r="AC287" s="2" t="s">
        <v>1230</v>
      </c>
    </row>
    <row r="288" spans="1:29" x14ac:dyDescent="0.3">
      <c r="A288" s="1" t="s">
        <v>1236</v>
      </c>
      <c r="B288" s="1" t="s">
        <v>13</v>
      </c>
      <c r="C288" s="1" t="s">
        <v>1242</v>
      </c>
      <c r="D288" s="1" t="s">
        <v>1244</v>
      </c>
      <c r="E288" s="1" t="s">
        <v>1246</v>
      </c>
      <c r="F288" s="1" t="s">
        <v>1228</v>
      </c>
      <c r="G288" t="s">
        <v>1253</v>
      </c>
      <c r="H288">
        <f>INDEX(Cond_Probability!$A$6:$H$60,MATCH('Model 1_Train'!A288,Cond_Probability!$A$6:$A$60,0),7)</f>
        <v>0.67572463768115942</v>
      </c>
      <c r="I288">
        <f>INDEX(Cond_Probability!$A$6:$H$60,MATCH('Model 1_Train'!B288,Cond_Probability!$A$6:$A$60,0),7)</f>
        <v>0.85117967332123412</v>
      </c>
      <c r="J288">
        <f>INDEX(Cond_Probability!$A$6:$H$60,MATCH('Model 1_Train'!C288,Cond_Probability!$A$6:$A$60,0),7)</f>
        <v>0.51356238698010848</v>
      </c>
      <c r="K288">
        <f>INDEX(Cond_Probability!$A$6:$H$60,MATCH('Model 1_Train'!D288,Cond_Probability!$A$6:$A$60,0),7)</f>
        <v>0.72413793103448276</v>
      </c>
      <c r="L288">
        <f>INDEX(Cond_Probability!$A$6:$H$60,MATCH('Model 1_Train'!E288,Cond_Probability!$A$6:$A$60,0),7)</f>
        <v>0.80943738656987296</v>
      </c>
      <c r="M288">
        <f>INDEX(Cond_Probability!$A$6:$H$60,MATCH('Model 1_Train'!F288,Cond_Probability!$A$6:$A$60,0),7)</f>
        <v>0.4891304347826087</v>
      </c>
      <c r="N288">
        <f>INDEX(Cond_Probability!$A$6:$H$60,MATCH('Model 1_Train'!G288,Cond_Probability!$A$6:$A$60,0),7)</f>
        <v>0.77396021699819173</v>
      </c>
      <c r="O288">
        <f>Cond_Probability!$C$2</f>
        <v>0.61616161616161613</v>
      </c>
      <c r="P288" s="18">
        <f t="shared" si="20"/>
        <v>4.038561752409902E-2</v>
      </c>
      <c r="Q288" s="18">
        <f t="shared" si="21"/>
        <v>96.975714257681219</v>
      </c>
      <c r="R288">
        <f>INDEX(Cond_Probability!$A$6:$H$60,MATCH('Model 1_Train'!A288,Cond_Probability!$A$6:$A$60,0),8)</f>
        <v>0.34782608695652173</v>
      </c>
      <c r="S288">
        <f>INDEX(Cond_Probability!$A$6:$H$60,MATCH('Model 1_Train'!B288,Cond_Probability!$A$6:$A$60,0),8)</f>
        <v>0.31976744186046513</v>
      </c>
      <c r="T288">
        <f>INDEX(Cond_Probability!$A$6:$H$60,MATCH('Model 1_Train'!C288,Cond_Probability!$A$6:$A$60,0),8)</f>
        <v>0.56936416184971095</v>
      </c>
      <c r="U288">
        <f>INDEX(Cond_Probability!$A$6:$H$60,MATCH('Model 1_Train'!D288,Cond_Probability!$A$6:$A$60,0),8)</f>
        <v>0.61337209302325579</v>
      </c>
      <c r="V288">
        <f>INDEX(Cond_Probability!$A$6:$H$60,MATCH('Model 1_Train'!E288,Cond_Probability!$A$6:$A$60,0),8)</f>
        <v>0.68023255813953487</v>
      </c>
      <c r="W288">
        <f>INDEX(Cond_Probability!$A$6:$H$60,MATCH('Model 1_Train'!F288,Cond_Probability!$A$6:$A$60,0),8)</f>
        <v>0.19710144927536233</v>
      </c>
      <c r="X288">
        <f>INDEX(Cond_Probability!$A$6:$H$60,MATCH('Model 1_Train'!G288,Cond_Probability!$A$6:$A$60,0),8)</f>
        <v>0.63005780346820806</v>
      </c>
      <c r="Y288">
        <f>Cond_Probability!$C$3</f>
        <v>0.38383838383838381</v>
      </c>
      <c r="Z288" s="18">
        <f t="shared" si="22"/>
        <v>1.2594663334815088E-3</v>
      </c>
      <c r="AA288" s="18">
        <f t="shared" si="23"/>
        <v>3.0242857423187814</v>
      </c>
      <c r="AB288" t="str">
        <f t="shared" si="24"/>
        <v>Won't Survive</v>
      </c>
      <c r="AC288" s="2" t="s">
        <v>1</v>
      </c>
    </row>
    <row r="289" spans="1:29" x14ac:dyDescent="0.3">
      <c r="A289" s="1" t="s">
        <v>1236</v>
      </c>
      <c r="B289" s="1" t="s">
        <v>13</v>
      </c>
      <c r="C289" s="1" t="s">
        <v>1242</v>
      </c>
      <c r="D289" s="1" t="s">
        <v>1244</v>
      </c>
      <c r="E289" s="1" t="s">
        <v>1246</v>
      </c>
      <c r="F289" s="1" t="s">
        <v>1228</v>
      </c>
      <c r="G289" t="s">
        <v>1253</v>
      </c>
      <c r="H289">
        <f>INDEX(Cond_Probability!$A$6:$H$60,MATCH('Model 1_Train'!A289,Cond_Probability!$A$6:$A$60,0),7)</f>
        <v>0.67572463768115942</v>
      </c>
      <c r="I289">
        <f>INDEX(Cond_Probability!$A$6:$H$60,MATCH('Model 1_Train'!B289,Cond_Probability!$A$6:$A$60,0),7)</f>
        <v>0.85117967332123412</v>
      </c>
      <c r="J289">
        <f>INDEX(Cond_Probability!$A$6:$H$60,MATCH('Model 1_Train'!C289,Cond_Probability!$A$6:$A$60,0),7)</f>
        <v>0.51356238698010848</v>
      </c>
      <c r="K289">
        <f>INDEX(Cond_Probability!$A$6:$H$60,MATCH('Model 1_Train'!D289,Cond_Probability!$A$6:$A$60,0),7)</f>
        <v>0.72413793103448276</v>
      </c>
      <c r="L289">
        <f>INDEX(Cond_Probability!$A$6:$H$60,MATCH('Model 1_Train'!E289,Cond_Probability!$A$6:$A$60,0),7)</f>
        <v>0.80943738656987296</v>
      </c>
      <c r="M289">
        <f>INDEX(Cond_Probability!$A$6:$H$60,MATCH('Model 1_Train'!F289,Cond_Probability!$A$6:$A$60,0),7)</f>
        <v>0.4891304347826087</v>
      </c>
      <c r="N289">
        <f>INDEX(Cond_Probability!$A$6:$H$60,MATCH('Model 1_Train'!G289,Cond_Probability!$A$6:$A$60,0),7)</f>
        <v>0.77396021699819173</v>
      </c>
      <c r="O289">
        <f>Cond_Probability!$C$2</f>
        <v>0.61616161616161613</v>
      </c>
      <c r="P289" s="18">
        <f t="shared" si="20"/>
        <v>4.038561752409902E-2</v>
      </c>
      <c r="Q289" s="18">
        <f t="shared" si="21"/>
        <v>96.975714257681219</v>
      </c>
      <c r="R289">
        <f>INDEX(Cond_Probability!$A$6:$H$60,MATCH('Model 1_Train'!A289,Cond_Probability!$A$6:$A$60,0),8)</f>
        <v>0.34782608695652173</v>
      </c>
      <c r="S289">
        <f>INDEX(Cond_Probability!$A$6:$H$60,MATCH('Model 1_Train'!B289,Cond_Probability!$A$6:$A$60,0),8)</f>
        <v>0.31976744186046513</v>
      </c>
      <c r="T289">
        <f>INDEX(Cond_Probability!$A$6:$H$60,MATCH('Model 1_Train'!C289,Cond_Probability!$A$6:$A$60,0),8)</f>
        <v>0.56936416184971095</v>
      </c>
      <c r="U289">
        <f>INDEX(Cond_Probability!$A$6:$H$60,MATCH('Model 1_Train'!D289,Cond_Probability!$A$6:$A$60,0),8)</f>
        <v>0.61337209302325579</v>
      </c>
      <c r="V289">
        <f>INDEX(Cond_Probability!$A$6:$H$60,MATCH('Model 1_Train'!E289,Cond_Probability!$A$6:$A$60,0),8)</f>
        <v>0.68023255813953487</v>
      </c>
      <c r="W289">
        <f>INDEX(Cond_Probability!$A$6:$H$60,MATCH('Model 1_Train'!F289,Cond_Probability!$A$6:$A$60,0),8)</f>
        <v>0.19710144927536233</v>
      </c>
      <c r="X289">
        <f>INDEX(Cond_Probability!$A$6:$H$60,MATCH('Model 1_Train'!G289,Cond_Probability!$A$6:$A$60,0),8)</f>
        <v>0.63005780346820806</v>
      </c>
      <c r="Y289">
        <f>Cond_Probability!$C$3</f>
        <v>0.38383838383838381</v>
      </c>
      <c r="Z289" s="18">
        <f t="shared" si="22"/>
        <v>1.2594663334815088E-3</v>
      </c>
      <c r="AA289" s="18">
        <f t="shared" si="23"/>
        <v>3.0242857423187814</v>
      </c>
      <c r="AB289" t="str">
        <f t="shared" si="24"/>
        <v>Won't Survive</v>
      </c>
      <c r="AC289" s="2" t="s">
        <v>1230</v>
      </c>
    </row>
    <row r="290" spans="1:29" x14ac:dyDescent="0.3">
      <c r="A290" s="1" t="s">
        <v>1235</v>
      </c>
      <c r="B290" s="1" t="s">
        <v>13</v>
      </c>
      <c r="C290" s="1" t="s">
        <v>1240</v>
      </c>
      <c r="D290" s="1" t="s">
        <v>1244</v>
      </c>
      <c r="E290" s="1" t="s">
        <v>1246</v>
      </c>
      <c r="F290" s="1" t="s">
        <v>1247</v>
      </c>
      <c r="G290" t="s">
        <v>1253</v>
      </c>
      <c r="H290">
        <f>INDEX(Cond_Probability!$A$6:$H$60,MATCH('Model 1_Train'!A290,Cond_Probability!$A$6:$A$60,0),7)</f>
        <v>0.17753623188405798</v>
      </c>
      <c r="I290">
        <f>INDEX(Cond_Probability!$A$6:$H$60,MATCH('Model 1_Train'!B290,Cond_Probability!$A$6:$A$60,0),7)</f>
        <v>0.85117967332123412</v>
      </c>
      <c r="J290">
        <f>INDEX(Cond_Probability!$A$6:$H$60,MATCH('Model 1_Train'!C290,Cond_Probability!$A$6:$A$60,0),7)</f>
        <v>0.17179023508137431</v>
      </c>
      <c r="K290">
        <f>INDEX(Cond_Probability!$A$6:$H$60,MATCH('Model 1_Train'!D290,Cond_Probability!$A$6:$A$60,0),7)</f>
        <v>0.72413793103448276</v>
      </c>
      <c r="L290">
        <f>INDEX(Cond_Probability!$A$6:$H$60,MATCH('Model 1_Train'!E290,Cond_Probability!$A$6:$A$60,0),7)</f>
        <v>0.80943738656987296</v>
      </c>
      <c r="M290">
        <f>INDEX(Cond_Probability!$A$6:$H$60,MATCH('Model 1_Train'!F290,Cond_Probability!$A$6:$A$60,0),7)</f>
        <v>0.18840579710144928</v>
      </c>
      <c r="N290">
        <f>INDEX(Cond_Probability!$A$6:$H$60,MATCH('Model 1_Train'!G290,Cond_Probability!$A$6:$A$60,0),7)</f>
        <v>0.77396021699819173</v>
      </c>
      <c r="O290">
        <f>Cond_Probability!$C$2</f>
        <v>0.61616161616161613</v>
      </c>
      <c r="P290" s="18">
        <f t="shared" si="20"/>
        <v>1.3671583276879801E-3</v>
      </c>
      <c r="Q290" s="18">
        <f t="shared" si="21"/>
        <v>79.110509125092989</v>
      </c>
      <c r="R290">
        <f>INDEX(Cond_Probability!$A$6:$H$60,MATCH('Model 1_Train'!A290,Cond_Probability!$A$6:$A$60,0),8)</f>
        <v>0.25507246376811593</v>
      </c>
      <c r="S290">
        <f>INDEX(Cond_Probability!$A$6:$H$60,MATCH('Model 1_Train'!B290,Cond_Probability!$A$6:$A$60,0),8)</f>
        <v>0.31976744186046513</v>
      </c>
      <c r="T290">
        <f>INDEX(Cond_Probability!$A$6:$H$60,MATCH('Model 1_Train'!C290,Cond_Probability!$A$6:$A$60,0),8)</f>
        <v>0.19653179190751446</v>
      </c>
      <c r="U290">
        <f>INDEX(Cond_Probability!$A$6:$H$60,MATCH('Model 1_Train'!D290,Cond_Probability!$A$6:$A$60,0),8)</f>
        <v>0.61337209302325579</v>
      </c>
      <c r="V290">
        <f>INDEX(Cond_Probability!$A$6:$H$60,MATCH('Model 1_Train'!E290,Cond_Probability!$A$6:$A$60,0),8)</f>
        <v>0.68023255813953487</v>
      </c>
      <c r="W290">
        <f>INDEX(Cond_Probability!$A$6:$H$60,MATCH('Model 1_Train'!F290,Cond_Probability!$A$6:$A$60,0),8)</f>
        <v>0.22318840579710145</v>
      </c>
      <c r="X290">
        <f>INDEX(Cond_Probability!$A$6:$H$60,MATCH('Model 1_Train'!G290,Cond_Probability!$A$6:$A$60,0),8)</f>
        <v>0.63005780346820806</v>
      </c>
      <c r="Y290">
        <f>Cond_Probability!$C$3</f>
        <v>0.38383838383838381</v>
      </c>
      <c r="Z290" s="18">
        <f t="shared" si="22"/>
        <v>3.6100439406390461E-4</v>
      </c>
      <c r="AA290" s="18">
        <f t="shared" si="23"/>
        <v>20.889490874907011</v>
      </c>
      <c r="AB290" t="str">
        <f t="shared" si="24"/>
        <v>Won't Survive</v>
      </c>
      <c r="AC290" s="2" t="s">
        <v>1</v>
      </c>
    </row>
    <row r="291" spans="1:29" x14ac:dyDescent="0.3">
      <c r="A291" s="1" t="s">
        <v>1236</v>
      </c>
      <c r="B291" s="1" t="s">
        <v>17</v>
      </c>
      <c r="C291" s="1" t="s">
        <v>1242</v>
      </c>
      <c r="D291" s="1" t="s">
        <v>1244</v>
      </c>
      <c r="E291" s="1" t="s">
        <v>1246</v>
      </c>
      <c r="F291" s="1" t="s">
        <v>1228</v>
      </c>
      <c r="G291" t="s">
        <v>1252</v>
      </c>
      <c r="H291">
        <f>INDEX(Cond_Probability!$A$6:$H$60,MATCH('Model 1_Train'!A291,Cond_Probability!$A$6:$A$60,0),7)</f>
        <v>0.67572463768115942</v>
      </c>
      <c r="I291">
        <f>INDEX(Cond_Probability!$A$6:$H$60,MATCH('Model 1_Train'!B291,Cond_Probability!$A$6:$A$60,0),7)</f>
        <v>0.14882032667876588</v>
      </c>
      <c r="J291">
        <f>INDEX(Cond_Probability!$A$6:$H$60,MATCH('Model 1_Train'!C291,Cond_Probability!$A$6:$A$60,0),7)</f>
        <v>0.51356238698010848</v>
      </c>
      <c r="K291">
        <f>INDEX(Cond_Probability!$A$6:$H$60,MATCH('Model 1_Train'!D291,Cond_Probability!$A$6:$A$60,0),7)</f>
        <v>0.72413793103448276</v>
      </c>
      <c r="L291">
        <f>INDEX(Cond_Probability!$A$6:$H$60,MATCH('Model 1_Train'!E291,Cond_Probability!$A$6:$A$60,0),7)</f>
        <v>0.80943738656987296</v>
      </c>
      <c r="M291">
        <f>INDEX(Cond_Probability!$A$6:$H$60,MATCH('Model 1_Train'!F291,Cond_Probability!$A$6:$A$60,0),7)</f>
        <v>0.4891304347826087</v>
      </c>
      <c r="N291">
        <f>INDEX(Cond_Probability!$A$6:$H$60,MATCH('Model 1_Train'!G291,Cond_Probability!$A$6:$A$60,0),7)</f>
        <v>8.6799276672694395E-2</v>
      </c>
      <c r="O291">
        <f>Cond_Probability!$C$2</f>
        <v>0.61616161616161613</v>
      </c>
      <c r="P291" s="18">
        <f t="shared" si="20"/>
        <v>7.9189063315691422E-4</v>
      </c>
      <c r="Q291" s="18">
        <f t="shared" si="21"/>
        <v>67.516659922795156</v>
      </c>
      <c r="R291">
        <f>INDEX(Cond_Probability!$A$6:$H$60,MATCH('Model 1_Train'!A291,Cond_Probability!$A$6:$A$60,0),8)</f>
        <v>0.34782608695652173</v>
      </c>
      <c r="S291">
        <f>INDEX(Cond_Probability!$A$6:$H$60,MATCH('Model 1_Train'!B291,Cond_Probability!$A$6:$A$60,0),8)</f>
        <v>0.68023255813953487</v>
      </c>
      <c r="T291">
        <f>INDEX(Cond_Probability!$A$6:$H$60,MATCH('Model 1_Train'!C291,Cond_Probability!$A$6:$A$60,0),8)</f>
        <v>0.56936416184971095</v>
      </c>
      <c r="U291">
        <f>INDEX(Cond_Probability!$A$6:$H$60,MATCH('Model 1_Train'!D291,Cond_Probability!$A$6:$A$60,0),8)</f>
        <v>0.61337209302325579</v>
      </c>
      <c r="V291">
        <f>INDEX(Cond_Probability!$A$6:$H$60,MATCH('Model 1_Train'!E291,Cond_Probability!$A$6:$A$60,0),8)</f>
        <v>0.68023255813953487</v>
      </c>
      <c r="W291">
        <f>INDEX(Cond_Probability!$A$6:$H$60,MATCH('Model 1_Train'!F291,Cond_Probability!$A$6:$A$60,0),8)</f>
        <v>0.19710144927536233</v>
      </c>
      <c r="X291">
        <f>INDEX(Cond_Probability!$A$6:$H$60,MATCH('Model 1_Train'!G291,Cond_Probability!$A$6:$A$60,0),8)</f>
        <v>8.9595375722543349E-2</v>
      </c>
      <c r="Y291">
        <f>Cond_Probability!$C$3</f>
        <v>0.38383838383838381</v>
      </c>
      <c r="Z291" s="18">
        <f t="shared" si="22"/>
        <v>3.8099119195474828E-4</v>
      </c>
      <c r="AA291" s="18">
        <f t="shared" si="23"/>
        <v>32.483340077204844</v>
      </c>
      <c r="AB291" t="str">
        <f t="shared" si="24"/>
        <v>Won't Survive</v>
      </c>
      <c r="AC291" s="2" t="s">
        <v>1</v>
      </c>
    </row>
    <row r="292" spans="1:29" x14ac:dyDescent="0.3">
      <c r="A292" s="1" t="s">
        <v>1234</v>
      </c>
      <c r="B292" s="1" t="s">
        <v>17</v>
      </c>
      <c r="C292" s="1" t="s">
        <v>1242</v>
      </c>
      <c r="D292" s="1" t="s">
        <v>1244</v>
      </c>
      <c r="E292" s="1" t="s">
        <v>1246</v>
      </c>
      <c r="F292" s="1" t="s">
        <v>1248</v>
      </c>
      <c r="G292" t="s">
        <v>1253</v>
      </c>
      <c r="H292">
        <f>INDEX(Cond_Probability!$A$6:$H$60,MATCH('Model 1_Train'!A292,Cond_Probability!$A$6:$A$60,0),7)</f>
        <v>0.14673913043478262</v>
      </c>
      <c r="I292">
        <f>INDEX(Cond_Probability!$A$6:$H$60,MATCH('Model 1_Train'!B292,Cond_Probability!$A$6:$A$60,0),7)</f>
        <v>0.14882032667876588</v>
      </c>
      <c r="J292">
        <f>INDEX(Cond_Probability!$A$6:$H$60,MATCH('Model 1_Train'!C292,Cond_Probability!$A$6:$A$60,0),7)</f>
        <v>0.51356238698010848</v>
      </c>
      <c r="K292">
        <f>INDEX(Cond_Probability!$A$6:$H$60,MATCH('Model 1_Train'!D292,Cond_Probability!$A$6:$A$60,0),7)</f>
        <v>0.72413793103448276</v>
      </c>
      <c r="L292">
        <f>INDEX(Cond_Probability!$A$6:$H$60,MATCH('Model 1_Train'!E292,Cond_Probability!$A$6:$A$60,0),7)</f>
        <v>0.80943738656987296</v>
      </c>
      <c r="M292">
        <f>INDEX(Cond_Probability!$A$6:$H$60,MATCH('Model 1_Train'!F292,Cond_Probability!$A$6:$A$60,0),7)</f>
        <v>0.32246376811594202</v>
      </c>
      <c r="N292">
        <f>INDEX(Cond_Probability!$A$6:$H$60,MATCH('Model 1_Train'!G292,Cond_Probability!$A$6:$A$60,0),7)</f>
        <v>0.77396021699819173</v>
      </c>
      <c r="O292">
        <f>Cond_Probability!$C$2</f>
        <v>0.61616161616161613</v>
      </c>
      <c r="P292" s="18">
        <f t="shared" si="20"/>
        <v>1.0108813002082165E-3</v>
      </c>
      <c r="Q292" s="18">
        <f t="shared" si="21"/>
        <v>10.101428921893053</v>
      </c>
      <c r="R292">
        <f>INDEX(Cond_Probability!$A$6:$H$60,MATCH('Model 1_Train'!A292,Cond_Probability!$A$6:$A$60,0),8)</f>
        <v>0.39710144927536234</v>
      </c>
      <c r="S292">
        <f>INDEX(Cond_Probability!$A$6:$H$60,MATCH('Model 1_Train'!B292,Cond_Probability!$A$6:$A$60,0),8)</f>
        <v>0.68023255813953487</v>
      </c>
      <c r="T292">
        <f>INDEX(Cond_Probability!$A$6:$H$60,MATCH('Model 1_Train'!C292,Cond_Probability!$A$6:$A$60,0),8)</f>
        <v>0.56936416184971095</v>
      </c>
      <c r="U292">
        <f>INDEX(Cond_Probability!$A$6:$H$60,MATCH('Model 1_Train'!D292,Cond_Probability!$A$6:$A$60,0),8)</f>
        <v>0.61337209302325579</v>
      </c>
      <c r="V292">
        <f>INDEX(Cond_Probability!$A$6:$H$60,MATCH('Model 1_Train'!E292,Cond_Probability!$A$6:$A$60,0),8)</f>
        <v>0.68023255813953487</v>
      </c>
      <c r="W292">
        <f>INDEX(Cond_Probability!$A$6:$H$60,MATCH('Model 1_Train'!F292,Cond_Probability!$A$6:$A$60,0),8)</f>
        <v>0.57971014492753625</v>
      </c>
      <c r="X292">
        <f>INDEX(Cond_Probability!$A$6:$H$60,MATCH('Model 1_Train'!G292,Cond_Probability!$A$6:$A$60,0),8)</f>
        <v>0.63005780346820806</v>
      </c>
      <c r="Y292">
        <f>Cond_Probability!$C$3</f>
        <v>0.38383838383838381</v>
      </c>
      <c r="Z292" s="18">
        <f t="shared" si="22"/>
        <v>8.996428636085161E-3</v>
      </c>
      <c r="AA292" s="18">
        <f t="shared" si="23"/>
        <v>89.898571078106954</v>
      </c>
      <c r="AB292" t="str">
        <f t="shared" si="24"/>
        <v>Survive</v>
      </c>
      <c r="AC292" s="2" t="s">
        <v>1</v>
      </c>
    </row>
    <row r="293" spans="1:29" x14ac:dyDescent="0.3">
      <c r="A293" s="1" t="s">
        <v>1234</v>
      </c>
      <c r="B293" s="1" t="s">
        <v>17</v>
      </c>
      <c r="C293" s="1" t="s">
        <v>1242</v>
      </c>
      <c r="D293" s="1" t="s">
        <v>1243</v>
      </c>
      <c r="E293" s="1" t="s">
        <v>1246</v>
      </c>
      <c r="F293" s="1" t="s">
        <v>1248</v>
      </c>
      <c r="G293" t="s">
        <v>1251</v>
      </c>
      <c r="H293">
        <f>INDEX(Cond_Probability!$A$6:$H$60,MATCH('Model 1_Train'!A293,Cond_Probability!$A$6:$A$60,0),7)</f>
        <v>0.14673913043478262</v>
      </c>
      <c r="I293">
        <f>INDEX(Cond_Probability!$A$6:$H$60,MATCH('Model 1_Train'!B293,Cond_Probability!$A$6:$A$60,0),7)</f>
        <v>0.14882032667876588</v>
      </c>
      <c r="J293">
        <f>INDEX(Cond_Probability!$A$6:$H$60,MATCH('Model 1_Train'!C293,Cond_Probability!$A$6:$A$60,0),7)</f>
        <v>0.51356238698010848</v>
      </c>
      <c r="K293">
        <f>INDEX(Cond_Probability!$A$6:$H$60,MATCH('Model 1_Train'!D293,Cond_Probability!$A$6:$A$60,0),7)</f>
        <v>0.27586206896551724</v>
      </c>
      <c r="L293">
        <f>INDEX(Cond_Probability!$A$6:$H$60,MATCH('Model 1_Train'!E293,Cond_Probability!$A$6:$A$60,0),7)</f>
        <v>0.80943738656987296</v>
      </c>
      <c r="M293">
        <f>INDEX(Cond_Probability!$A$6:$H$60,MATCH('Model 1_Train'!F293,Cond_Probability!$A$6:$A$60,0),7)</f>
        <v>0.32246376811594202</v>
      </c>
      <c r="N293">
        <f>INDEX(Cond_Probability!$A$6:$H$60,MATCH('Model 1_Train'!G293,Cond_Probability!$A$6:$A$60,0),7)</f>
        <v>0.13743218806509946</v>
      </c>
      <c r="O293">
        <f>Cond_Probability!$C$2</f>
        <v>0.61616161616161613</v>
      </c>
      <c r="P293" s="18">
        <f t="shared" si="20"/>
        <v>6.8381823601089856E-5</v>
      </c>
      <c r="Q293" s="18">
        <f t="shared" si="21"/>
        <v>2.7205158005545198</v>
      </c>
      <c r="R293">
        <f>INDEX(Cond_Probability!$A$6:$H$60,MATCH('Model 1_Train'!A293,Cond_Probability!$A$6:$A$60,0),8)</f>
        <v>0.39710144927536234</v>
      </c>
      <c r="S293">
        <f>INDEX(Cond_Probability!$A$6:$H$60,MATCH('Model 1_Train'!B293,Cond_Probability!$A$6:$A$60,0),8)</f>
        <v>0.68023255813953487</v>
      </c>
      <c r="T293">
        <f>INDEX(Cond_Probability!$A$6:$H$60,MATCH('Model 1_Train'!C293,Cond_Probability!$A$6:$A$60,0),8)</f>
        <v>0.56936416184971095</v>
      </c>
      <c r="U293">
        <f>INDEX(Cond_Probability!$A$6:$H$60,MATCH('Model 1_Train'!D293,Cond_Probability!$A$6:$A$60,0),8)</f>
        <v>0.38662790697674421</v>
      </c>
      <c r="V293">
        <f>INDEX(Cond_Probability!$A$6:$H$60,MATCH('Model 1_Train'!E293,Cond_Probability!$A$6:$A$60,0),8)</f>
        <v>0.68023255813953487</v>
      </c>
      <c r="W293">
        <f>INDEX(Cond_Probability!$A$6:$H$60,MATCH('Model 1_Train'!F293,Cond_Probability!$A$6:$A$60,0),8)</f>
        <v>0.57971014492753625</v>
      </c>
      <c r="X293">
        <f>INDEX(Cond_Probability!$A$6:$H$60,MATCH('Model 1_Train'!G293,Cond_Probability!$A$6:$A$60,0),8)</f>
        <v>0.27167630057803466</v>
      </c>
      <c r="Y293">
        <f>Cond_Probability!$C$3</f>
        <v>0.38383838383838381</v>
      </c>
      <c r="Z293" s="18">
        <f t="shared" si="22"/>
        <v>2.4451791557967019E-3</v>
      </c>
      <c r="AA293" s="18">
        <f t="shared" si="23"/>
        <v>97.279484199445477</v>
      </c>
      <c r="AB293" t="str">
        <f t="shared" si="24"/>
        <v>Survive</v>
      </c>
      <c r="AC293" s="2" t="s">
        <v>1</v>
      </c>
    </row>
    <row r="294" spans="1:29" x14ac:dyDescent="0.3">
      <c r="A294" s="1" t="s">
        <v>1235</v>
      </c>
      <c r="B294" s="1" t="s">
        <v>13</v>
      </c>
      <c r="C294" s="1" t="s">
        <v>1240</v>
      </c>
      <c r="D294" s="1" t="s">
        <v>1244</v>
      </c>
      <c r="E294" s="1" t="s">
        <v>1246</v>
      </c>
      <c r="F294" s="1" t="s">
        <v>1247</v>
      </c>
      <c r="G294" t="s">
        <v>1251</v>
      </c>
      <c r="H294">
        <f>INDEX(Cond_Probability!$A$6:$H$60,MATCH('Model 1_Train'!A294,Cond_Probability!$A$6:$A$60,0),7)</f>
        <v>0.17753623188405798</v>
      </c>
      <c r="I294">
        <f>INDEX(Cond_Probability!$A$6:$H$60,MATCH('Model 1_Train'!B294,Cond_Probability!$A$6:$A$60,0),7)</f>
        <v>0.85117967332123412</v>
      </c>
      <c r="J294">
        <f>INDEX(Cond_Probability!$A$6:$H$60,MATCH('Model 1_Train'!C294,Cond_Probability!$A$6:$A$60,0),7)</f>
        <v>0.17179023508137431</v>
      </c>
      <c r="K294">
        <f>INDEX(Cond_Probability!$A$6:$H$60,MATCH('Model 1_Train'!D294,Cond_Probability!$A$6:$A$60,0),7)</f>
        <v>0.72413793103448276</v>
      </c>
      <c r="L294">
        <f>INDEX(Cond_Probability!$A$6:$H$60,MATCH('Model 1_Train'!E294,Cond_Probability!$A$6:$A$60,0),7)</f>
        <v>0.80943738656987296</v>
      </c>
      <c r="M294">
        <f>INDEX(Cond_Probability!$A$6:$H$60,MATCH('Model 1_Train'!F294,Cond_Probability!$A$6:$A$60,0),7)</f>
        <v>0.18840579710144928</v>
      </c>
      <c r="N294">
        <f>INDEX(Cond_Probability!$A$6:$H$60,MATCH('Model 1_Train'!G294,Cond_Probability!$A$6:$A$60,0),7)</f>
        <v>0.13743218806509946</v>
      </c>
      <c r="O294">
        <f>Cond_Probability!$C$2</f>
        <v>0.61616161616161613</v>
      </c>
      <c r="P294" s="18">
        <f t="shared" si="20"/>
        <v>2.4276643201936093E-4</v>
      </c>
      <c r="Q294" s="18">
        <f t="shared" si="21"/>
        <v>60.930932954968661</v>
      </c>
      <c r="R294">
        <f>INDEX(Cond_Probability!$A$6:$H$60,MATCH('Model 1_Train'!A294,Cond_Probability!$A$6:$A$60,0),8)</f>
        <v>0.25507246376811593</v>
      </c>
      <c r="S294">
        <f>INDEX(Cond_Probability!$A$6:$H$60,MATCH('Model 1_Train'!B294,Cond_Probability!$A$6:$A$60,0),8)</f>
        <v>0.31976744186046513</v>
      </c>
      <c r="T294">
        <f>INDEX(Cond_Probability!$A$6:$H$60,MATCH('Model 1_Train'!C294,Cond_Probability!$A$6:$A$60,0),8)</f>
        <v>0.19653179190751446</v>
      </c>
      <c r="U294">
        <f>INDEX(Cond_Probability!$A$6:$H$60,MATCH('Model 1_Train'!D294,Cond_Probability!$A$6:$A$60,0),8)</f>
        <v>0.61337209302325579</v>
      </c>
      <c r="V294">
        <f>INDEX(Cond_Probability!$A$6:$H$60,MATCH('Model 1_Train'!E294,Cond_Probability!$A$6:$A$60,0),8)</f>
        <v>0.68023255813953487</v>
      </c>
      <c r="W294">
        <f>INDEX(Cond_Probability!$A$6:$H$60,MATCH('Model 1_Train'!F294,Cond_Probability!$A$6:$A$60,0),8)</f>
        <v>0.22318840579710145</v>
      </c>
      <c r="X294">
        <f>INDEX(Cond_Probability!$A$6:$H$60,MATCH('Model 1_Train'!G294,Cond_Probability!$A$6:$A$60,0),8)</f>
        <v>0.27167630057803466</v>
      </c>
      <c r="Y294">
        <f>Cond_Probability!$C$3</f>
        <v>0.38383838383838381</v>
      </c>
      <c r="Z294" s="18">
        <f t="shared" si="22"/>
        <v>1.5566244514682125E-4</v>
      </c>
      <c r="AA294" s="18">
        <f t="shared" si="23"/>
        <v>39.069067045031339</v>
      </c>
      <c r="AB294" t="str">
        <f t="shared" si="24"/>
        <v>Won't Survive</v>
      </c>
      <c r="AC294" s="2" t="s">
        <v>1230</v>
      </c>
    </row>
    <row r="295" spans="1:29" x14ac:dyDescent="0.3">
      <c r="A295" s="1" t="s">
        <v>1236</v>
      </c>
      <c r="B295" s="1" t="s">
        <v>17</v>
      </c>
      <c r="C295" s="1" t="s">
        <v>1242</v>
      </c>
      <c r="D295" s="1" t="s">
        <v>1244</v>
      </c>
      <c r="E295" s="1" t="s">
        <v>1246</v>
      </c>
      <c r="F295" s="1" t="s">
        <v>1228</v>
      </c>
      <c r="G295" t="s">
        <v>1253</v>
      </c>
      <c r="H295">
        <f>INDEX(Cond_Probability!$A$6:$H$60,MATCH('Model 1_Train'!A295,Cond_Probability!$A$6:$A$60,0),7)</f>
        <v>0.67572463768115942</v>
      </c>
      <c r="I295">
        <f>INDEX(Cond_Probability!$A$6:$H$60,MATCH('Model 1_Train'!B295,Cond_Probability!$A$6:$A$60,0),7)</f>
        <v>0.14882032667876588</v>
      </c>
      <c r="J295">
        <f>INDEX(Cond_Probability!$A$6:$H$60,MATCH('Model 1_Train'!C295,Cond_Probability!$A$6:$A$60,0),7)</f>
        <v>0.51356238698010848</v>
      </c>
      <c r="K295">
        <f>INDEX(Cond_Probability!$A$6:$H$60,MATCH('Model 1_Train'!D295,Cond_Probability!$A$6:$A$60,0),7)</f>
        <v>0.72413793103448276</v>
      </c>
      <c r="L295">
        <f>INDEX(Cond_Probability!$A$6:$H$60,MATCH('Model 1_Train'!E295,Cond_Probability!$A$6:$A$60,0),7)</f>
        <v>0.80943738656987296</v>
      </c>
      <c r="M295">
        <f>INDEX(Cond_Probability!$A$6:$H$60,MATCH('Model 1_Train'!F295,Cond_Probability!$A$6:$A$60,0),7)</f>
        <v>0.4891304347826087</v>
      </c>
      <c r="N295">
        <f>INDEX(Cond_Probability!$A$6:$H$60,MATCH('Model 1_Train'!G295,Cond_Probability!$A$6:$A$60,0),7)</f>
        <v>0.77396021699819173</v>
      </c>
      <c r="O295">
        <f>Cond_Probability!$C$2</f>
        <v>0.61616161616161613</v>
      </c>
      <c r="P295" s="18">
        <f t="shared" si="20"/>
        <v>7.0610248123158196E-3</v>
      </c>
      <c r="Q295" s="18">
        <f t="shared" si="21"/>
        <v>72.493236791213661</v>
      </c>
      <c r="R295">
        <f>INDEX(Cond_Probability!$A$6:$H$60,MATCH('Model 1_Train'!A295,Cond_Probability!$A$6:$A$60,0),8)</f>
        <v>0.34782608695652173</v>
      </c>
      <c r="S295">
        <f>INDEX(Cond_Probability!$A$6:$H$60,MATCH('Model 1_Train'!B295,Cond_Probability!$A$6:$A$60,0),8)</f>
        <v>0.68023255813953487</v>
      </c>
      <c r="T295">
        <f>INDEX(Cond_Probability!$A$6:$H$60,MATCH('Model 1_Train'!C295,Cond_Probability!$A$6:$A$60,0),8)</f>
        <v>0.56936416184971095</v>
      </c>
      <c r="U295">
        <f>INDEX(Cond_Probability!$A$6:$H$60,MATCH('Model 1_Train'!D295,Cond_Probability!$A$6:$A$60,0),8)</f>
        <v>0.61337209302325579</v>
      </c>
      <c r="V295">
        <f>INDEX(Cond_Probability!$A$6:$H$60,MATCH('Model 1_Train'!E295,Cond_Probability!$A$6:$A$60,0),8)</f>
        <v>0.68023255813953487</v>
      </c>
      <c r="W295">
        <f>INDEX(Cond_Probability!$A$6:$H$60,MATCH('Model 1_Train'!F295,Cond_Probability!$A$6:$A$60,0),8)</f>
        <v>0.19710144927536233</v>
      </c>
      <c r="X295">
        <f>INDEX(Cond_Probability!$A$6:$H$60,MATCH('Model 1_Train'!G295,Cond_Probability!$A$6:$A$60,0),8)</f>
        <v>0.63005780346820806</v>
      </c>
      <c r="Y295">
        <f>Cond_Probability!$C$3</f>
        <v>0.38383838383838381</v>
      </c>
      <c r="Z295" s="18">
        <f t="shared" si="22"/>
        <v>2.679228382133391E-3</v>
      </c>
      <c r="AA295" s="18">
        <f t="shared" si="23"/>
        <v>27.506763208786339</v>
      </c>
      <c r="AB295" t="str">
        <f t="shared" si="24"/>
        <v>Won't Survive</v>
      </c>
      <c r="AC295" s="2" t="s">
        <v>1230</v>
      </c>
    </row>
    <row r="296" spans="1:29" x14ac:dyDescent="0.3">
      <c r="A296" s="1" t="s">
        <v>1236</v>
      </c>
      <c r="B296" s="1" t="s">
        <v>13</v>
      </c>
      <c r="C296" s="1" t="s">
        <v>1242</v>
      </c>
      <c r="D296" s="1" t="s">
        <v>1244</v>
      </c>
      <c r="E296" s="1" t="s">
        <v>1246</v>
      </c>
      <c r="F296" s="1" t="s">
        <v>1228</v>
      </c>
      <c r="G296" t="s">
        <v>1253</v>
      </c>
      <c r="H296">
        <f>INDEX(Cond_Probability!$A$6:$H$60,MATCH('Model 1_Train'!A296,Cond_Probability!$A$6:$A$60,0),7)</f>
        <v>0.67572463768115942</v>
      </c>
      <c r="I296">
        <f>INDEX(Cond_Probability!$A$6:$H$60,MATCH('Model 1_Train'!B296,Cond_Probability!$A$6:$A$60,0),7)</f>
        <v>0.85117967332123412</v>
      </c>
      <c r="J296">
        <f>INDEX(Cond_Probability!$A$6:$H$60,MATCH('Model 1_Train'!C296,Cond_Probability!$A$6:$A$60,0),7)</f>
        <v>0.51356238698010848</v>
      </c>
      <c r="K296">
        <f>INDEX(Cond_Probability!$A$6:$H$60,MATCH('Model 1_Train'!D296,Cond_Probability!$A$6:$A$60,0),7)</f>
        <v>0.72413793103448276</v>
      </c>
      <c r="L296">
        <f>INDEX(Cond_Probability!$A$6:$H$60,MATCH('Model 1_Train'!E296,Cond_Probability!$A$6:$A$60,0),7)</f>
        <v>0.80943738656987296</v>
      </c>
      <c r="M296">
        <f>INDEX(Cond_Probability!$A$6:$H$60,MATCH('Model 1_Train'!F296,Cond_Probability!$A$6:$A$60,0),7)</f>
        <v>0.4891304347826087</v>
      </c>
      <c r="N296">
        <f>INDEX(Cond_Probability!$A$6:$H$60,MATCH('Model 1_Train'!G296,Cond_Probability!$A$6:$A$60,0),7)</f>
        <v>0.77396021699819173</v>
      </c>
      <c r="O296">
        <f>Cond_Probability!$C$2</f>
        <v>0.61616161616161613</v>
      </c>
      <c r="P296" s="18">
        <f t="shared" si="20"/>
        <v>4.038561752409902E-2</v>
      </c>
      <c r="Q296" s="18">
        <f t="shared" si="21"/>
        <v>96.975714257681219</v>
      </c>
      <c r="R296">
        <f>INDEX(Cond_Probability!$A$6:$H$60,MATCH('Model 1_Train'!A296,Cond_Probability!$A$6:$A$60,0),8)</f>
        <v>0.34782608695652173</v>
      </c>
      <c r="S296">
        <f>INDEX(Cond_Probability!$A$6:$H$60,MATCH('Model 1_Train'!B296,Cond_Probability!$A$6:$A$60,0),8)</f>
        <v>0.31976744186046513</v>
      </c>
      <c r="T296">
        <f>INDEX(Cond_Probability!$A$6:$H$60,MATCH('Model 1_Train'!C296,Cond_Probability!$A$6:$A$60,0),8)</f>
        <v>0.56936416184971095</v>
      </c>
      <c r="U296">
        <f>INDEX(Cond_Probability!$A$6:$H$60,MATCH('Model 1_Train'!D296,Cond_Probability!$A$6:$A$60,0),8)</f>
        <v>0.61337209302325579</v>
      </c>
      <c r="V296">
        <f>INDEX(Cond_Probability!$A$6:$H$60,MATCH('Model 1_Train'!E296,Cond_Probability!$A$6:$A$60,0),8)</f>
        <v>0.68023255813953487</v>
      </c>
      <c r="W296">
        <f>INDEX(Cond_Probability!$A$6:$H$60,MATCH('Model 1_Train'!F296,Cond_Probability!$A$6:$A$60,0),8)</f>
        <v>0.19710144927536233</v>
      </c>
      <c r="X296">
        <f>INDEX(Cond_Probability!$A$6:$H$60,MATCH('Model 1_Train'!G296,Cond_Probability!$A$6:$A$60,0),8)</f>
        <v>0.63005780346820806</v>
      </c>
      <c r="Y296">
        <f>Cond_Probability!$C$3</f>
        <v>0.38383838383838381</v>
      </c>
      <c r="Z296" s="18">
        <f t="shared" si="22"/>
        <v>1.2594663334815088E-3</v>
      </c>
      <c r="AA296" s="18">
        <f t="shared" si="23"/>
        <v>3.0242857423187814</v>
      </c>
      <c r="AB296" t="str">
        <f t="shared" si="24"/>
        <v>Won't Survive</v>
      </c>
      <c r="AC296" s="2" t="s">
        <v>1230</v>
      </c>
    </row>
    <row r="297" spans="1:29" x14ac:dyDescent="0.3">
      <c r="A297" s="1" t="s">
        <v>1234</v>
      </c>
      <c r="B297" s="1" t="s">
        <v>13</v>
      </c>
      <c r="C297" s="1" t="s">
        <v>1241</v>
      </c>
      <c r="D297" s="1" t="s">
        <v>1244</v>
      </c>
      <c r="E297" s="1" t="s">
        <v>1246</v>
      </c>
      <c r="F297" s="1" t="s">
        <v>1248</v>
      </c>
      <c r="G297" t="s">
        <v>1251</v>
      </c>
      <c r="H297">
        <f>INDEX(Cond_Probability!$A$6:$H$60,MATCH('Model 1_Train'!A297,Cond_Probability!$A$6:$A$60,0),7)</f>
        <v>0.14673913043478262</v>
      </c>
      <c r="I297">
        <f>INDEX(Cond_Probability!$A$6:$H$60,MATCH('Model 1_Train'!B297,Cond_Probability!$A$6:$A$60,0),7)</f>
        <v>0.85117967332123412</v>
      </c>
      <c r="J297">
        <f>INDEX(Cond_Probability!$A$6:$H$60,MATCH('Model 1_Train'!C297,Cond_Probability!$A$6:$A$60,0),7)</f>
        <v>0.22784810126582278</v>
      </c>
      <c r="K297">
        <f>INDEX(Cond_Probability!$A$6:$H$60,MATCH('Model 1_Train'!D297,Cond_Probability!$A$6:$A$60,0),7)</f>
        <v>0.72413793103448276</v>
      </c>
      <c r="L297">
        <f>INDEX(Cond_Probability!$A$6:$H$60,MATCH('Model 1_Train'!E297,Cond_Probability!$A$6:$A$60,0),7)</f>
        <v>0.80943738656987296</v>
      </c>
      <c r="M297">
        <f>INDEX(Cond_Probability!$A$6:$H$60,MATCH('Model 1_Train'!F297,Cond_Probability!$A$6:$A$60,0),7)</f>
        <v>0.32246376811594202</v>
      </c>
      <c r="N297">
        <f>INDEX(Cond_Probability!$A$6:$H$60,MATCH('Model 1_Train'!G297,Cond_Probability!$A$6:$A$60,0),7)</f>
        <v>0.13743218806509946</v>
      </c>
      <c r="O297">
        <f>Cond_Probability!$C$2</f>
        <v>0.61616161616161613</v>
      </c>
      <c r="P297" s="18">
        <f t="shared" si="20"/>
        <v>4.5549244869427867E-4</v>
      </c>
      <c r="Q297" s="18">
        <f t="shared" si="21"/>
        <v>48.144577976091171</v>
      </c>
      <c r="R297">
        <f>INDEX(Cond_Probability!$A$6:$H$60,MATCH('Model 1_Train'!A297,Cond_Probability!$A$6:$A$60,0),8)</f>
        <v>0.39710144927536234</v>
      </c>
      <c r="S297">
        <f>INDEX(Cond_Probability!$A$6:$H$60,MATCH('Model 1_Train'!B297,Cond_Probability!$A$6:$A$60,0),8)</f>
        <v>0.31976744186046513</v>
      </c>
      <c r="T297">
        <f>INDEX(Cond_Probability!$A$6:$H$60,MATCH('Model 1_Train'!C297,Cond_Probability!$A$6:$A$60,0),8)</f>
        <v>0.15317919075144509</v>
      </c>
      <c r="U297">
        <f>INDEX(Cond_Probability!$A$6:$H$60,MATCH('Model 1_Train'!D297,Cond_Probability!$A$6:$A$60,0),8)</f>
        <v>0.61337209302325579</v>
      </c>
      <c r="V297">
        <f>INDEX(Cond_Probability!$A$6:$H$60,MATCH('Model 1_Train'!E297,Cond_Probability!$A$6:$A$60,0),8)</f>
        <v>0.68023255813953487</v>
      </c>
      <c r="W297">
        <f>INDEX(Cond_Probability!$A$6:$H$60,MATCH('Model 1_Train'!F297,Cond_Probability!$A$6:$A$60,0),8)</f>
        <v>0.57971014492753625</v>
      </c>
      <c r="X297">
        <f>INDEX(Cond_Probability!$A$6:$H$60,MATCH('Model 1_Train'!G297,Cond_Probability!$A$6:$A$60,0),8)</f>
        <v>0.27167630057803466</v>
      </c>
      <c r="Y297">
        <f>Cond_Probability!$C$3</f>
        <v>0.38383838383838381</v>
      </c>
      <c r="Z297" s="18">
        <f t="shared" si="22"/>
        <v>4.9060048189590827E-4</v>
      </c>
      <c r="AA297" s="18">
        <f t="shared" si="23"/>
        <v>51.855422023908829</v>
      </c>
      <c r="AB297" t="str">
        <f t="shared" si="24"/>
        <v>Survive</v>
      </c>
      <c r="AC297" s="2" t="s">
        <v>1230</v>
      </c>
    </row>
    <row r="298" spans="1:29" x14ac:dyDescent="0.3">
      <c r="A298" s="1" t="s">
        <v>1236</v>
      </c>
      <c r="B298" s="1" t="s">
        <v>13</v>
      </c>
      <c r="C298" s="1" t="s">
        <v>1242</v>
      </c>
      <c r="D298" s="1" t="s">
        <v>1244</v>
      </c>
      <c r="E298" s="1" t="s">
        <v>1246</v>
      </c>
      <c r="F298" s="1" t="s">
        <v>1228</v>
      </c>
      <c r="G298" t="s">
        <v>1251</v>
      </c>
      <c r="H298">
        <f>INDEX(Cond_Probability!$A$6:$H$60,MATCH('Model 1_Train'!A298,Cond_Probability!$A$6:$A$60,0),7)</f>
        <v>0.67572463768115942</v>
      </c>
      <c r="I298">
        <f>INDEX(Cond_Probability!$A$6:$H$60,MATCH('Model 1_Train'!B298,Cond_Probability!$A$6:$A$60,0),7)</f>
        <v>0.85117967332123412</v>
      </c>
      <c r="J298">
        <f>INDEX(Cond_Probability!$A$6:$H$60,MATCH('Model 1_Train'!C298,Cond_Probability!$A$6:$A$60,0),7)</f>
        <v>0.51356238698010848</v>
      </c>
      <c r="K298">
        <f>INDEX(Cond_Probability!$A$6:$H$60,MATCH('Model 1_Train'!D298,Cond_Probability!$A$6:$A$60,0),7)</f>
        <v>0.72413793103448276</v>
      </c>
      <c r="L298">
        <f>INDEX(Cond_Probability!$A$6:$H$60,MATCH('Model 1_Train'!E298,Cond_Probability!$A$6:$A$60,0),7)</f>
        <v>0.80943738656987296</v>
      </c>
      <c r="M298">
        <f>INDEX(Cond_Probability!$A$6:$H$60,MATCH('Model 1_Train'!F298,Cond_Probability!$A$6:$A$60,0),7)</f>
        <v>0.4891304347826087</v>
      </c>
      <c r="N298">
        <f>INDEX(Cond_Probability!$A$6:$H$60,MATCH('Model 1_Train'!G298,Cond_Probability!$A$6:$A$60,0),7)</f>
        <v>0.13743218806509946</v>
      </c>
      <c r="O298">
        <f>Cond_Probability!$C$2</f>
        <v>0.61616161616161613</v>
      </c>
      <c r="P298" s="18">
        <f t="shared" si="20"/>
        <v>7.1712778781110407E-3</v>
      </c>
      <c r="Q298" s="18">
        <f t="shared" si="21"/>
        <v>92.960228628600319</v>
      </c>
      <c r="R298">
        <f>INDEX(Cond_Probability!$A$6:$H$60,MATCH('Model 1_Train'!A298,Cond_Probability!$A$6:$A$60,0),8)</f>
        <v>0.34782608695652173</v>
      </c>
      <c r="S298">
        <f>INDEX(Cond_Probability!$A$6:$H$60,MATCH('Model 1_Train'!B298,Cond_Probability!$A$6:$A$60,0),8)</f>
        <v>0.31976744186046513</v>
      </c>
      <c r="T298">
        <f>INDEX(Cond_Probability!$A$6:$H$60,MATCH('Model 1_Train'!C298,Cond_Probability!$A$6:$A$60,0),8)</f>
        <v>0.56936416184971095</v>
      </c>
      <c r="U298">
        <f>INDEX(Cond_Probability!$A$6:$H$60,MATCH('Model 1_Train'!D298,Cond_Probability!$A$6:$A$60,0),8)</f>
        <v>0.61337209302325579</v>
      </c>
      <c r="V298">
        <f>INDEX(Cond_Probability!$A$6:$H$60,MATCH('Model 1_Train'!E298,Cond_Probability!$A$6:$A$60,0),8)</f>
        <v>0.68023255813953487</v>
      </c>
      <c r="W298">
        <f>INDEX(Cond_Probability!$A$6:$H$60,MATCH('Model 1_Train'!F298,Cond_Probability!$A$6:$A$60,0),8)</f>
        <v>0.19710144927536233</v>
      </c>
      <c r="X298">
        <f>INDEX(Cond_Probability!$A$6:$H$60,MATCH('Model 1_Train'!G298,Cond_Probability!$A$6:$A$60,0),8)</f>
        <v>0.27167630057803466</v>
      </c>
      <c r="Y298">
        <f>Cond_Probability!$C$3</f>
        <v>0.38383838383838381</v>
      </c>
      <c r="Z298" s="18">
        <f t="shared" si="22"/>
        <v>5.4307263920762305E-4</v>
      </c>
      <c r="AA298" s="18">
        <f t="shared" si="23"/>
        <v>7.0397713713996808</v>
      </c>
      <c r="AB298" t="str">
        <f t="shared" si="24"/>
        <v>Won't Survive</v>
      </c>
      <c r="AC298" s="2" t="s">
        <v>1230</v>
      </c>
    </row>
    <row r="299" spans="1:29" x14ac:dyDescent="0.3">
      <c r="A299" s="1" t="s">
        <v>1234</v>
      </c>
      <c r="B299" s="1" t="s">
        <v>17</v>
      </c>
      <c r="C299" s="1" t="s">
        <v>1242</v>
      </c>
      <c r="D299" s="1" t="s">
        <v>1243</v>
      </c>
      <c r="E299" s="1" t="s">
        <v>1245</v>
      </c>
      <c r="F299" s="1" t="s">
        <v>1248</v>
      </c>
      <c r="G299" t="s">
        <v>1253</v>
      </c>
      <c r="H299">
        <f>INDEX(Cond_Probability!$A$6:$H$60,MATCH('Model 1_Train'!A299,Cond_Probability!$A$6:$A$60,0),7)</f>
        <v>0.14673913043478262</v>
      </c>
      <c r="I299">
        <f>INDEX(Cond_Probability!$A$6:$H$60,MATCH('Model 1_Train'!B299,Cond_Probability!$A$6:$A$60,0),7)</f>
        <v>0.14882032667876588</v>
      </c>
      <c r="J299">
        <f>INDEX(Cond_Probability!$A$6:$H$60,MATCH('Model 1_Train'!C299,Cond_Probability!$A$6:$A$60,0),7)</f>
        <v>0.51356238698010848</v>
      </c>
      <c r="K299">
        <f>INDEX(Cond_Probability!$A$6:$H$60,MATCH('Model 1_Train'!D299,Cond_Probability!$A$6:$A$60,0),7)</f>
        <v>0.27586206896551724</v>
      </c>
      <c r="L299">
        <f>INDEX(Cond_Probability!$A$6:$H$60,MATCH('Model 1_Train'!E299,Cond_Probability!$A$6:$A$60,0),7)</f>
        <v>0.19056261343012704</v>
      </c>
      <c r="M299">
        <f>INDEX(Cond_Probability!$A$6:$H$60,MATCH('Model 1_Train'!F299,Cond_Probability!$A$6:$A$60,0),7)</f>
        <v>0.32246376811594202</v>
      </c>
      <c r="N299">
        <f>INDEX(Cond_Probability!$A$6:$H$60,MATCH('Model 1_Train'!G299,Cond_Probability!$A$6:$A$60,0),7)</f>
        <v>0.77396021699819173</v>
      </c>
      <c r="O299">
        <f>Cond_Probability!$C$2</f>
        <v>0.61616161616161613</v>
      </c>
      <c r="P299" s="18">
        <f t="shared" si="20"/>
        <v>9.0662000018674129E-5</v>
      </c>
      <c r="Q299" s="18">
        <f t="shared" si="21"/>
        <v>3.289154858951441</v>
      </c>
      <c r="R299">
        <f>INDEX(Cond_Probability!$A$6:$H$60,MATCH('Model 1_Train'!A299,Cond_Probability!$A$6:$A$60,0),8)</f>
        <v>0.39710144927536234</v>
      </c>
      <c r="S299">
        <f>INDEX(Cond_Probability!$A$6:$H$60,MATCH('Model 1_Train'!B299,Cond_Probability!$A$6:$A$60,0),8)</f>
        <v>0.68023255813953487</v>
      </c>
      <c r="T299">
        <f>INDEX(Cond_Probability!$A$6:$H$60,MATCH('Model 1_Train'!C299,Cond_Probability!$A$6:$A$60,0),8)</f>
        <v>0.56936416184971095</v>
      </c>
      <c r="U299">
        <f>INDEX(Cond_Probability!$A$6:$H$60,MATCH('Model 1_Train'!D299,Cond_Probability!$A$6:$A$60,0),8)</f>
        <v>0.38662790697674421</v>
      </c>
      <c r="V299">
        <f>INDEX(Cond_Probability!$A$6:$H$60,MATCH('Model 1_Train'!E299,Cond_Probability!$A$6:$A$60,0),8)</f>
        <v>0.31976744186046513</v>
      </c>
      <c r="W299">
        <f>INDEX(Cond_Probability!$A$6:$H$60,MATCH('Model 1_Train'!F299,Cond_Probability!$A$6:$A$60,0),8)</f>
        <v>0.57971014492753625</v>
      </c>
      <c r="X299">
        <f>INDEX(Cond_Probability!$A$6:$H$60,MATCH('Model 1_Train'!G299,Cond_Probability!$A$6:$A$60,0),8)</f>
        <v>0.63005780346820806</v>
      </c>
      <c r="Y299">
        <f>Cond_Probability!$C$3</f>
        <v>0.38383838383838381</v>
      </c>
      <c r="Z299" s="18">
        <f t="shared" si="22"/>
        <v>2.6657299579925858E-3</v>
      </c>
      <c r="AA299" s="18">
        <f t="shared" si="23"/>
        <v>96.710845141048566</v>
      </c>
      <c r="AB299" t="str">
        <f t="shared" si="24"/>
        <v>Survive</v>
      </c>
      <c r="AC299" s="2" t="s">
        <v>1230</v>
      </c>
    </row>
    <row r="300" spans="1:29" x14ac:dyDescent="0.3">
      <c r="A300" s="1" t="s">
        <v>1234</v>
      </c>
      <c r="B300" s="1" t="s">
        <v>13</v>
      </c>
      <c r="C300" s="1" t="s">
        <v>1241</v>
      </c>
      <c r="D300" s="1" t="s">
        <v>1244</v>
      </c>
      <c r="E300" s="1" t="s">
        <v>1246</v>
      </c>
      <c r="F300" s="1" t="s">
        <v>1248</v>
      </c>
      <c r="G300" t="s">
        <v>1253</v>
      </c>
      <c r="H300">
        <f>INDEX(Cond_Probability!$A$6:$H$60,MATCH('Model 1_Train'!A300,Cond_Probability!$A$6:$A$60,0),7)</f>
        <v>0.14673913043478262</v>
      </c>
      <c r="I300">
        <f>INDEX(Cond_Probability!$A$6:$H$60,MATCH('Model 1_Train'!B300,Cond_Probability!$A$6:$A$60,0),7)</f>
        <v>0.85117967332123412</v>
      </c>
      <c r="J300">
        <f>INDEX(Cond_Probability!$A$6:$H$60,MATCH('Model 1_Train'!C300,Cond_Probability!$A$6:$A$60,0),7)</f>
        <v>0.22784810126582278</v>
      </c>
      <c r="K300">
        <f>INDEX(Cond_Probability!$A$6:$H$60,MATCH('Model 1_Train'!D300,Cond_Probability!$A$6:$A$60,0),7)</f>
        <v>0.72413793103448276</v>
      </c>
      <c r="L300">
        <f>INDEX(Cond_Probability!$A$6:$H$60,MATCH('Model 1_Train'!E300,Cond_Probability!$A$6:$A$60,0),7)</f>
        <v>0.80943738656987296</v>
      </c>
      <c r="M300">
        <f>INDEX(Cond_Probability!$A$6:$H$60,MATCH('Model 1_Train'!F300,Cond_Probability!$A$6:$A$60,0),7)</f>
        <v>0.32246376811594202</v>
      </c>
      <c r="N300">
        <f>INDEX(Cond_Probability!$A$6:$H$60,MATCH('Model 1_Train'!G300,Cond_Probability!$A$6:$A$60,0),7)</f>
        <v>0.77396021699819173</v>
      </c>
      <c r="O300">
        <f>Cond_Probability!$C$2</f>
        <v>0.61616161616161613</v>
      </c>
      <c r="P300" s="18">
        <f t="shared" si="20"/>
        <v>2.5651416847519903E-3</v>
      </c>
      <c r="Q300" s="18">
        <f t="shared" si="21"/>
        <v>69.273534821836449</v>
      </c>
      <c r="R300">
        <f>INDEX(Cond_Probability!$A$6:$H$60,MATCH('Model 1_Train'!A300,Cond_Probability!$A$6:$A$60,0),8)</f>
        <v>0.39710144927536234</v>
      </c>
      <c r="S300">
        <f>INDEX(Cond_Probability!$A$6:$H$60,MATCH('Model 1_Train'!B300,Cond_Probability!$A$6:$A$60,0),8)</f>
        <v>0.31976744186046513</v>
      </c>
      <c r="T300">
        <f>INDEX(Cond_Probability!$A$6:$H$60,MATCH('Model 1_Train'!C300,Cond_Probability!$A$6:$A$60,0),8)</f>
        <v>0.15317919075144509</v>
      </c>
      <c r="U300">
        <f>INDEX(Cond_Probability!$A$6:$H$60,MATCH('Model 1_Train'!D300,Cond_Probability!$A$6:$A$60,0),8)</f>
        <v>0.61337209302325579</v>
      </c>
      <c r="V300">
        <f>INDEX(Cond_Probability!$A$6:$H$60,MATCH('Model 1_Train'!E300,Cond_Probability!$A$6:$A$60,0),8)</f>
        <v>0.68023255813953487</v>
      </c>
      <c r="W300">
        <f>INDEX(Cond_Probability!$A$6:$H$60,MATCH('Model 1_Train'!F300,Cond_Probability!$A$6:$A$60,0),8)</f>
        <v>0.57971014492753625</v>
      </c>
      <c r="X300">
        <f>INDEX(Cond_Probability!$A$6:$H$60,MATCH('Model 1_Train'!G300,Cond_Probability!$A$6:$A$60,0),8)</f>
        <v>0.63005780346820806</v>
      </c>
      <c r="Y300">
        <f>Cond_Probability!$C$3</f>
        <v>0.38383838383838381</v>
      </c>
      <c r="Z300" s="18">
        <f t="shared" si="22"/>
        <v>1.1377755856734892E-3</v>
      </c>
      <c r="AA300" s="18">
        <f t="shared" si="23"/>
        <v>30.726465178163551</v>
      </c>
      <c r="AB300" t="str">
        <f t="shared" si="24"/>
        <v>Won't Survive</v>
      </c>
      <c r="AC300" s="2" t="s">
        <v>1</v>
      </c>
    </row>
    <row r="301" spans="1:29" x14ac:dyDescent="0.3">
      <c r="A301" s="1" t="s">
        <v>1234</v>
      </c>
      <c r="B301" s="1" t="s">
        <v>17</v>
      </c>
      <c r="C301" s="1" t="s">
        <v>1239</v>
      </c>
      <c r="D301" s="1" t="s">
        <v>1244</v>
      </c>
      <c r="E301" s="1" t="s">
        <v>1245</v>
      </c>
      <c r="F301" s="1" t="s">
        <v>1248</v>
      </c>
      <c r="G301" t="s">
        <v>1251</v>
      </c>
      <c r="H301">
        <f>INDEX(Cond_Probability!$A$6:$H$60,MATCH('Model 1_Train'!A301,Cond_Probability!$A$6:$A$60,0),7)</f>
        <v>0.14673913043478262</v>
      </c>
      <c r="I301">
        <f>INDEX(Cond_Probability!$A$6:$H$60,MATCH('Model 1_Train'!B301,Cond_Probability!$A$6:$A$60,0),7)</f>
        <v>0.14882032667876588</v>
      </c>
      <c r="J301">
        <f>INDEX(Cond_Probability!$A$6:$H$60,MATCH('Model 1_Train'!C301,Cond_Probability!$A$6:$A$60,0),7)</f>
        <v>8.6799276672694395E-2</v>
      </c>
      <c r="K301">
        <f>INDEX(Cond_Probability!$A$6:$H$60,MATCH('Model 1_Train'!D301,Cond_Probability!$A$6:$A$60,0),7)</f>
        <v>0.72413793103448276</v>
      </c>
      <c r="L301">
        <f>INDEX(Cond_Probability!$A$6:$H$60,MATCH('Model 1_Train'!E301,Cond_Probability!$A$6:$A$60,0),7)</f>
        <v>0.19056261343012704</v>
      </c>
      <c r="M301">
        <f>INDEX(Cond_Probability!$A$6:$H$60,MATCH('Model 1_Train'!F301,Cond_Probability!$A$6:$A$60,0),7)</f>
        <v>0.32246376811594202</v>
      </c>
      <c r="N301">
        <f>INDEX(Cond_Probability!$A$6:$H$60,MATCH('Model 1_Train'!G301,Cond_Probability!$A$6:$A$60,0),7)</f>
        <v>0.13743218806509946</v>
      </c>
      <c r="O301">
        <f>Cond_Probability!$C$2</f>
        <v>0.61616161616161613</v>
      </c>
      <c r="P301" s="18">
        <f t="shared" si="20"/>
        <v>7.1424518903746829E-6</v>
      </c>
      <c r="Q301" s="18">
        <f t="shared" si="21"/>
        <v>2.681829282760718</v>
      </c>
      <c r="R301">
        <f>INDEX(Cond_Probability!$A$6:$H$60,MATCH('Model 1_Train'!A301,Cond_Probability!$A$6:$A$60,0),8)</f>
        <v>0.39710144927536234</v>
      </c>
      <c r="S301">
        <f>INDEX(Cond_Probability!$A$6:$H$60,MATCH('Model 1_Train'!B301,Cond_Probability!$A$6:$A$60,0),8)</f>
        <v>0.68023255813953487</v>
      </c>
      <c r="T301">
        <f>INDEX(Cond_Probability!$A$6:$H$60,MATCH('Model 1_Train'!C301,Cond_Probability!$A$6:$A$60,0),8)</f>
        <v>8.0924855491329481E-2</v>
      </c>
      <c r="U301">
        <f>INDEX(Cond_Probability!$A$6:$H$60,MATCH('Model 1_Train'!D301,Cond_Probability!$A$6:$A$60,0),8)</f>
        <v>0.61337209302325579</v>
      </c>
      <c r="V301">
        <f>INDEX(Cond_Probability!$A$6:$H$60,MATCH('Model 1_Train'!E301,Cond_Probability!$A$6:$A$60,0),8)</f>
        <v>0.31976744186046513</v>
      </c>
      <c r="W301">
        <f>INDEX(Cond_Probability!$A$6:$H$60,MATCH('Model 1_Train'!F301,Cond_Probability!$A$6:$A$60,0),8)</f>
        <v>0.57971014492753625</v>
      </c>
      <c r="X301">
        <f>INDEX(Cond_Probability!$A$6:$H$60,MATCH('Model 1_Train'!G301,Cond_Probability!$A$6:$A$60,0),8)</f>
        <v>0.27167630057803466</v>
      </c>
      <c r="Y301">
        <f>Cond_Probability!$C$3</f>
        <v>0.38383838383838381</v>
      </c>
      <c r="Z301" s="18">
        <f t="shared" si="22"/>
        <v>2.5918516024689485E-4</v>
      </c>
      <c r="AA301" s="18">
        <f t="shared" si="23"/>
        <v>97.318170717239283</v>
      </c>
      <c r="AB301" t="str">
        <f t="shared" si="24"/>
        <v>Survive</v>
      </c>
      <c r="AC301" s="2" t="s">
        <v>1</v>
      </c>
    </row>
    <row r="302" spans="1:29" x14ac:dyDescent="0.3">
      <c r="A302" s="1" t="s">
        <v>1236</v>
      </c>
      <c r="B302" s="1" t="s">
        <v>17</v>
      </c>
      <c r="C302" s="1" t="s">
        <v>1241</v>
      </c>
      <c r="D302" s="1" t="s">
        <v>1244</v>
      </c>
      <c r="E302" s="1" t="s">
        <v>1246</v>
      </c>
      <c r="F302" s="1" t="s">
        <v>1228</v>
      </c>
      <c r="G302" t="s">
        <v>1252</v>
      </c>
      <c r="H302">
        <f>INDEX(Cond_Probability!$A$6:$H$60,MATCH('Model 1_Train'!A302,Cond_Probability!$A$6:$A$60,0),7)</f>
        <v>0.67572463768115942</v>
      </c>
      <c r="I302">
        <f>INDEX(Cond_Probability!$A$6:$H$60,MATCH('Model 1_Train'!B302,Cond_Probability!$A$6:$A$60,0),7)</f>
        <v>0.14882032667876588</v>
      </c>
      <c r="J302">
        <f>INDEX(Cond_Probability!$A$6:$H$60,MATCH('Model 1_Train'!C302,Cond_Probability!$A$6:$A$60,0),7)</f>
        <v>0.22784810126582278</v>
      </c>
      <c r="K302">
        <f>INDEX(Cond_Probability!$A$6:$H$60,MATCH('Model 1_Train'!D302,Cond_Probability!$A$6:$A$60,0),7)</f>
        <v>0.72413793103448276</v>
      </c>
      <c r="L302">
        <f>INDEX(Cond_Probability!$A$6:$H$60,MATCH('Model 1_Train'!E302,Cond_Probability!$A$6:$A$60,0),7)</f>
        <v>0.80943738656987296</v>
      </c>
      <c r="M302">
        <f>INDEX(Cond_Probability!$A$6:$H$60,MATCH('Model 1_Train'!F302,Cond_Probability!$A$6:$A$60,0),7)</f>
        <v>0.4891304347826087</v>
      </c>
      <c r="N302">
        <f>INDEX(Cond_Probability!$A$6:$H$60,MATCH('Model 1_Train'!G302,Cond_Probability!$A$6:$A$60,0),7)</f>
        <v>8.6799276672694395E-2</v>
      </c>
      <c r="O302">
        <f>Cond_Probability!$C$2</f>
        <v>0.61616161616161613</v>
      </c>
      <c r="P302" s="18">
        <f t="shared" si="20"/>
        <v>3.513317597808845E-4</v>
      </c>
      <c r="Q302" s="18">
        <f t="shared" si="21"/>
        <v>77.414509198119433</v>
      </c>
      <c r="R302">
        <f>INDEX(Cond_Probability!$A$6:$H$60,MATCH('Model 1_Train'!A302,Cond_Probability!$A$6:$A$60,0),8)</f>
        <v>0.34782608695652173</v>
      </c>
      <c r="S302">
        <f>INDEX(Cond_Probability!$A$6:$H$60,MATCH('Model 1_Train'!B302,Cond_Probability!$A$6:$A$60,0),8)</f>
        <v>0.68023255813953487</v>
      </c>
      <c r="T302">
        <f>INDEX(Cond_Probability!$A$6:$H$60,MATCH('Model 1_Train'!C302,Cond_Probability!$A$6:$A$60,0),8)</f>
        <v>0.15317919075144509</v>
      </c>
      <c r="U302">
        <f>INDEX(Cond_Probability!$A$6:$H$60,MATCH('Model 1_Train'!D302,Cond_Probability!$A$6:$A$60,0),8)</f>
        <v>0.61337209302325579</v>
      </c>
      <c r="V302">
        <f>INDEX(Cond_Probability!$A$6:$H$60,MATCH('Model 1_Train'!E302,Cond_Probability!$A$6:$A$60,0),8)</f>
        <v>0.68023255813953487</v>
      </c>
      <c r="W302">
        <f>INDEX(Cond_Probability!$A$6:$H$60,MATCH('Model 1_Train'!F302,Cond_Probability!$A$6:$A$60,0),8)</f>
        <v>0.19710144927536233</v>
      </c>
      <c r="X302">
        <f>INDEX(Cond_Probability!$A$6:$H$60,MATCH('Model 1_Train'!G302,Cond_Probability!$A$6:$A$60,0),8)</f>
        <v>8.9595375722543349E-2</v>
      </c>
      <c r="Y302">
        <f>Cond_Probability!$C$3</f>
        <v>0.38383838383838381</v>
      </c>
      <c r="Z302" s="18">
        <f t="shared" si="22"/>
        <v>1.0250016839391704E-4</v>
      </c>
      <c r="AA302" s="18">
        <f t="shared" si="23"/>
        <v>22.585490801880567</v>
      </c>
      <c r="AB302" t="str">
        <f t="shared" si="24"/>
        <v>Won't Survive</v>
      </c>
      <c r="AC302" s="2" t="s">
        <v>1</v>
      </c>
    </row>
    <row r="303" spans="1:29" x14ac:dyDescent="0.3">
      <c r="A303" s="1" t="s">
        <v>1236</v>
      </c>
      <c r="B303" s="1" t="s">
        <v>13</v>
      </c>
      <c r="C303" s="1" t="s">
        <v>1241</v>
      </c>
      <c r="D303" s="1" t="s">
        <v>1243</v>
      </c>
      <c r="E303" s="1" t="s">
        <v>1246</v>
      </c>
      <c r="F303" s="1" t="s">
        <v>1248</v>
      </c>
      <c r="G303" t="s">
        <v>1252</v>
      </c>
      <c r="H303">
        <f>INDEX(Cond_Probability!$A$6:$H$60,MATCH('Model 1_Train'!A303,Cond_Probability!$A$6:$A$60,0),7)</f>
        <v>0.67572463768115942</v>
      </c>
      <c r="I303">
        <f>INDEX(Cond_Probability!$A$6:$H$60,MATCH('Model 1_Train'!B303,Cond_Probability!$A$6:$A$60,0),7)</f>
        <v>0.85117967332123412</v>
      </c>
      <c r="J303">
        <f>INDEX(Cond_Probability!$A$6:$H$60,MATCH('Model 1_Train'!C303,Cond_Probability!$A$6:$A$60,0),7)</f>
        <v>0.22784810126582278</v>
      </c>
      <c r="K303">
        <f>INDEX(Cond_Probability!$A$6:$H$60,MATCH('Model 1_Train'!D303,Cond_Probability!$A$6:$A$60,0),7)</f>
        <v>0.27586206896551724</v>
      </c>
      <c r="L303">
        <f>INDEX(Cond_Probability!$A$6:$H$60,MATCH('Model 1_Train'!E303,Cond_Probability!$A$6:$A$60,0),7)</f>
        <v>0.80943738656987296</v>
      </c>
      <c r="M303">
        <f>INDEX(Cond_Probability!$A$6:$H$60,MATCH('Model 1_Train'!F303,Cond_Probability!$A$6:$A$60,0),7)</f>
        <v>0.32246376811594202</v>
      </c>
      <c r="N303">
        <f>INDEX(Cond_Probability!$A$6:$H$60,MATCH('Model 1_Train'!G303,Cond_Probability!$A$6:$A$60,0),7)</f>
        <v>8.6799276672694395E-2</v>
      </c>
      <c r="O303">
        <f>Cond_Probability!$C$2</f>
        <v>0.61616161616161613</v>
      </c>
      <c r="P303" s="18">
        <f t="shared" si="20"/>
        <v>5.0466516918359872E-4</v>
      </c>
      <c r="Q303" s="18">
        <f t="shared" si="21"/>
        <v>84.961323637281922</v>
      </c>
      <c r="R303">
        <f>INDEX(Cond_Probability!$A$6:$H$60,MATCH('Model 1_Train'!A303,Cond_Probability!$A$6:$A$60,0),8)</f>
        <v>0.34782608695652173</v>
      </c>
      <c r="S303">
        <f>INDEX(Cond_Probability!$A$6:$H$60,MATCH('Model 1_Train'!B303,Cond_Probability!$A$6:$A$60,0),8)</f>
        <v>0.31976744186046513</v>
      </c>
      <c r="T303">
        <f>INDEX(Cond_Probability!$A$6:$H$60,MATCH('Model 1_Train'!C303,Cond_Probability!$A$6:$A$60,0),8)</f>
        <v>0.15317919075144509</v>
      </c>
      <c r="U303">
        <f>INDEX(Cond_Probability!$A$6:$H$60,MATCH('Model 1_Train'!D303,Cond_Probability!$A$6:$A$60,0),8)</f>
        <v>0.38662790697674421</v>
      </c>
      <c r="V303">
        <f>INDEX(Cond_Probability!$A$6:$H$60,MATCH('Model 1_Train'!E303,Cond_Probability!$A$6:$A$60,0),8)</f>
        <v>0.68023255813953487</v>
      </c>
      <c r="W303">
        <f>INDEX(Cond_Probability!$A$6:$H$60,MATCH('Model 1_Train'!F303,Cond_Probability!$A$6:$A$60,0),8)</f>
        <v>0.57971014492753625</v>
      </c>
      <c r="X303">
        <f>INDEX(Cond_Probability!$A$6:$H$60,MATCH('Model 1_Train'!G303,Cond_Probability!$A$6:$A$60,0),8)</f>
        <v>8.9595375722543349E-2</v>
      </c>
      <c r="Y303">
        <f>Cond_Probability!$C$3</f>
        <v>0.38383838383838381</v>
      </c>
      <c r="Z303" s="18">
        <f t="shared" si="22"/>
        <v>8.9328836062979505E-5</v>
      </c>
      <c r="AA303" s="18">
        <f t="shared" si="23"/>
        <v>15.038676362718078</v>
      </c>
      <c r="AB303" t="str">
        <f t="shared" si="24"/>
        <v>Won't Survive</v>
      </c>
      <c r="AC303" s="2" t="s">
        <v>1</v>
      </c>
    </row>
    <row r="304" spans="1:29" x14ac:dyDescent="0.3">
      <c r="A304" s="1" t="s">
        <v>1236</v>
      </c>
      <c r="B304" s="1" t="s">
        <v>13</v>
      </c>
      <c r="C304" s="1" t="s">
        <v>1242</v>
      </c>
      <c r="D304" s="1" t="s">
        <v>1244</v>
      </c>
      <c r="E304" s="1" t="s">
        <v>1246</v>
      </c>
      <c r="F304" s="1" t="s">
        <v>1228</v>
      </c>
      <c r="G304" t="s">
        <v>1253</v>
      </c>
      <c r="H304">
        <f>INDEX(Cond_Probability!$A$6:$H$60,MATCH('Model 1_Train'!A304,Cond_Probability!$A$6:$A$60,0),7)</f>
        <v>0.67572463768115942</v>
      </c>
      <c r="I304">
        <f>INDEX(Cond_Probability!$A$6:$H$60,MATCH('Model 1_Train'!B304,Cond_Probability!$A$6:$A$60,0),7)</f>
        <v>0.85117967332123412</v>
      </c>
      <c r="J304">
        <f>INDEX(Cond_Probability!$A$6:$H$60,MATCH('Model 1_Train'!C304,Cond_Probability!$A$6:$A$60,0),7)</f>
        <v>0.51356238698010848</v>
      </c>
      <c r="K304">
        <f>INDEX(Cond_Probability!$A$6:$H$60,MATCH('Model 1_Train'!D304,Cond_Probability!$A$6:$A$60,0),7)</f>
        <v>0.72413793103448276</v>
      </c>
      <c r="L304">
        <f>INDEX(Cond_Probability!$A$6:$H$60,MATCH('Model 1_Train'!E304,Cond_Probability!$A$6:$A$60,0),7)</f>
        <v>0.80943738656987296</v>
      </c>
      <c r="M304">
        <f>INDEX(Cond_Probability!$A$6:$H$60,MATCH('Model 1_Train'!F304,Cond_Probability!$A$6:$A$60,0),7)</f>
        <v>0.4891304347826087</v>
      </c>
      <c r="N304">
        <f>INDEX(Cond_Probability!$A$6:$H$60,MATCH('Model 1_Train'!G304,Cond_Probability!$A$6:$A$60,0),7)</f>
        <v>0.77396021699819173</v>
      </c>
      <c r="O304">
        <f>Cond_Probability!$C$2</f>
        <v>0.61616161616161613</v>
      </c>
      <c r="P304" s="18">
        <f t="shared" si="20"/>
        <v>4.038561752409902E-2</v>
      </c>
      <c r="Q304" s="18">
        <f t="shared" si="21"/>
        <v>96.975714257681219</v>
      </c>
      <c r="R304">
        <f>INDEX(Cond_Probability!$A$6:$H$60,MATCH('Model 1_Train'!A304,Cond_Probability!$A$6:$A$60,0),8)</f>
        <v>0.34782608695652173</v>
      </c>
      <c r="S304">
        <f>INDEX(Cond_Probability!$A$6:$H$60,MATCH('Model 1_Train'!B304,Cond_Probability!$A$6:$A$60,0),8)</f>
        <v>0.31976744186046513</v>
      </c>
      <c r="T304">
        <f>INDEX(Cond_Probability!$A$6:$H$60,MATCH('Model 1_Train'!C304,Cond_Probability!$A$6:$A$60,0),8)</f>
        <v>0.56936416184971095</v>
      </c>
      <c r="U304">
        <f>INDEX(Cond_Probability!$A$6:$H$60,MATCH('Model 1_Train'!D304,Cond_Probability!$A$6:$A$60,0),8)</f>
        <v>0.61337209302325579</v>
      </c>
      <c r="V304">
        <f>INDEX(Cond_Probability!$A$6:$H$60,MATCH('Model 1_Train'!E304,Cond_Probability!$A$6:$A$60,0),8)</f>
        <v>0.68023255813953487</v>
      </c>
      <c r="W304">
        <f>INDEX(Cond_Probability!$A$6:$H$60,MATCH('Model 1_Train'!F304,Cond_Probability!$A$6:$A$60,0),8)</f>
        <v>0.19710144927536233</v>
      </c>
      <c r="X304">
        <f>INDEX(Cond_Probability!$A$6:$H$60,MATCH('Model 1_Train'!G304,Cond_Probability!$A$6:$A$60,0),8)</f>
        <v>0.63005780346820806</v>
      </c>
      <c r="Y304">
        <f>Cond_Probability!$C$3</f>
        <v>0.38383838383838381</v>
      </c>
      <c r="Z304" s="18">
        <f t="shared" si="22"/>
        <v>1.2594663334815088E-3</v>
      </c>
      <c r="AA304" s="18">
        <f t="shared" si="23"/>
        <v>3.0242857423187814</v>
      </c>
      <c r="AB304" t="str">
        <f t="shared" si="24"/>
        <v>Won't Survive</v>
      </c>
      <c r="AC304" s="2" t="s">
        <v>1230</v>
      </c>
    </row>
    <row r="305" spans="1:29" x14ac:dyDescent="0.3">
      <c r="A305" s="1" t="s">
        <v>1235</v>
      </c>
      <c r="B305" s="1" t="s">
        <v>17</v>
      </c>
      <c r="C305" s="1" t="s">
        <v>1241</v>
      </c>
      <c r="D305" s="1" t="s">
        <v>1244</v>
      </c>
      <c r="E305" s="1" t="s">
        <v>1246</v>
      </c>
      <c r="F305" s="1" t="s">
        <v>1247</v>
      </c>
      <c r="G305" t="s">
        <v>1252</v>
      </c>
      <c r="H305">
        <f>INDEX(Cond_Probability!$A$6:$H$60,MATCH('Model 1_Train'!A305,Cond_Probability!$A$6:$A$60,0),7)</f>
        <v>0.17753623188405798</v>
      </c>
      <c r="I305">
        <f>INDEX(Cond_Probability!$A$6:$H$60,MATCH('Model 1_Train'!B305,Cond_Probability!$A$6:$A$60,0),7)</f>
        <v>0.14882032667876588</v>
      </c>
      <c r="J305">
        <f>INDEX(Cond_Probability!$A$6:$H$60,MATCH('Model 1_Train'!C305,Cond_Probability!$A$6:$A$60,0),7)</f>
        <v>0.22784810126582278</v>
      </c>
      <c r="K305">
        <f>INDEX(Cond_Probability!$A$6:$H$60,MATCH('Model 1_Train'!D305,Cond_Probability!$A$6:$A$60,0),7)</f>
        <v>0.72413793103448276</v>
      </c>
      <c r="L305">
        <f>INDEX(Cond_Probability!$A$6:$H$60,MATCH('Model 1_Train'!E305,Cond_Probability!$A$6:$A$60,0),7)</f>
        <v>0.80943738656987296</v>
      </c>
      <c r="M305">
        <f>INDEX(Cond_Probability!$A$6:$H$60,MATCH('Model 1_Train'!F305,Cond_Probability!$A$6:$A$60,0),7)</f>
        <v>0.18840579710144928</v>
      </c>
      <c r="N305">
        <f>INDEX(Cond_Probability!$A$6:$H$60,MATCH('Model 1_Train'!G305,Cond_Probability!$A$6:$A$60,0),7)</f>
        <v>8.6799276672694395E-2</v>
      </c>
      <c r="O305">
        <f>Cond_Probability!$C$2</f>
        <v>0.61616161616161613</v>
      </c>
      <c r="P305" s="18">
        <f t="shared" si="20"/>
        <v>3.5555290395062801E-5</v>
      </c>
      <c r="Q305" s="18">
        <f t="shared" si="21"/>
        <v>29.464743395595399</v>
      </c>
      <c r="R305">
        <f>INDEX(Cond_Probability!$A$6:$H$60,MATCH('Model 1_Train'!A305,Cond_Probability!$A$6:$A$60,0),8)</f>
        <v>0.25507246376811593</v>
      </c>
      <c r="S305">
        <f>INDEX(Cond_Probability!$A$6:$H$60,MATCH('Model 1_Train'!B305,Cond_Probability!$A$6:$A$60,0),8)</f>
        <v>0.68023255813953487</v>
      </c>
      <c r="T305">
        <f>INDEX(Cond_Probability!$A$6:$H$60,MATCH('Model 1_Train'!C305,Cond_Probability!$A$6:$A$60,0),8)</f>
        <v>0.15317919075144509</v>
      </c>
      <c r="U305">
        <f>INDEX(Cond_Probability!$A$6:$H$60,MATCH('Model 1_Train'!D305,Cond_Probability!$A$6:$A$60,0),8)</f>
        <v>0.61337209302325579</v>
      </c>
      <c r="V305">
        <f>INDEX(Cond_Probability!$A$6:$H$60,MATCH('Model 1_Train'!E305,Cond_Probability!$A$6:$A$60,0),8)</f>
        <v>0.68023255813953487</v>
      </c>
      <c r="W305">
        <f>INDEX(Cond_Probability!$A$6:$H$60,MATCH('Model 1_Train'!F305,Cond_Probability!$A$6:$A$60,0),8)</f>
        <v>0.22318840579710145</v>
      </c>
      <c r="X305">
        <f>INDEX(Cond_Probability!$A$6:$H$60,MATCH('Model 1_Train'!G305,Cond_Probability!$A$6:$A$60,0),8)</f>
        <v>8.9595375722543349E-2</v>
      </c>
      <c r="Y305">
        <f>Cond_Probability!$C$3</f>
        <v>0.38383838383838381</v>
      </c>
      <c r="Z305" s="18">
        <f t="shared" si="22"/>
        <v>8.5115335911419354E-5</v>
      </c>
      <c r="AA305" s="18">
        <f t="shared" si="23"/>
        <v>70.535256604404594</v>
      </c>
      <c r="AB305" t="str">
        <f t="shared" si="24"/>
        <v>Survive</v>
      </c>
      <c r="AC305" s="2" t="s">
        <v>1</v>
      </c>
    </row>
    <row r="306" spans="1:29" x14ac:dyDescent="0.3">
      <c r="A306" s="1" t="s">
        <v>1236</v>
      </c>
      <c r="B306" s="1" t="s">
        <v>13</v>
      </c>
      <c r="C306" s="1" t="s">
        <v>1241</v>
      </c>
      <c r="D306" s="1" t="s">
        <v>1244</v>
      </c>
      <c r="E306" s="1" t="s">
        <v>1246</v>
      </c>
      <c r="F306" s="1" t="s">
        <v>1228</v>
      </c>
      <c r="G306" t="s">
        <v>1253</v>
      </c>
      <c r="H306">
        <f>INDEX(Cond_Probability!$A$6:$H$60,MATCH('Model 1_Train'!A306,Cond_Probability!$A$6:$A$60,0),7)</f>
        <v>0.67572463768115942</v>
      </c>
      <c r="I306">
        <f>INDEX(Cond_Probability!$A$6:$H$60,MATCH('Model 1_Train'!B306,Cond_Probability!$A$6:$A$60,0),7)</f>
        <v>0.85117967332123412</v>
      </c>
      <c r="J306">
        <f>INDEX(Cond_Probability!$A$6:$H$60,MATCH('Model 1_Train'!C306,Cond_Probability!$A$6:$A$60,0),7)</f>
        <v>0.22784810126582278</v>
      </c>
      <c r="K306">
        <f>INDEX(Cond_Probability!$A$6:$H$60,MATCH('Model 1_Train'!D306,Cond_Probability!$A$6:$A$60,0),7)</f>
        <v>0.72413793103448276</v>
      </c>
      <c r="L306">
        <f>INDEX(Cond_Probability!$A$6:$H$60,MATCH('Model 1_Train'!E306,Cond_Probability!$A$6:$A$60,0),7)</f>
        <v>0.80943738656987296</v>
      </c>
      <c r="M306">
        <f>INDEX(Cond_Probability!$A$6:$H$60,MATCH('Model 1_Train'!F306,Cond_Probability!$A$6:$A$60,0),7)</f>
        <v>0.4891304347826087</v>
      </c>
      <c r="N306">
        <f>INDEX(Cond_Probability!$A$6:$H$60,MATCH('Model 1_Train'!G306,Cond_Probability!$A$6:$A$60,0),7)</f>
        <v>0.77396021699819173</v>
      </c>
      <c r="O306">
        <f>Cond_Probability!$C$2</f>
        <v>0.61616161616161613</v>
      </c>
      <c r="P306" s="18">
        <f t="shared" si="20"/>
        <v>1.7917562704353792E-2</v>
      </c>
      <c r="Q306" s="18">
        <f t="shared" si="21"/>
        <v>98.143987183013053</v>
      </c>
      <c r="R306">
        <f>INDEX(Cond_Probability!$A$6:$H$60,MATCH('Model 1_Train'!A306,Cond_Probability!$A$6:$A$60,0),8)</f>
        <v>0.34782608695652173</v>
      </c>
      <c r="S306">
        <f>INDEX(Cond_Probability!$A$6:$H$60,MATCH('Model 1_Train'!B306,Cond_Probability!$A$6:$A$60,0),8)</f>
        <v>0.31976744186046513</v>
      </c>
      <c r="T306">
        <f>INDEX(Cond_Probability!$A$6:$H$60,MATCH('Model 1_Train'!C306,Cond_Probability!$A$6:$A$60,0),8)</f>
        <v>0.15317919075144509</v>
      </c>
      <c r="U306">
        <f>INDEX(Cond_Probability!$A$6:$H$60,MATCH('Model 1_Train'!D306,Cond_Probability!$A$6:$A$60,0),8)</f>
        <v>0.61337209302325579</v>
      </c>
      <c r="V306">
        <f>INDEX(Cond_Probability!$A$6:$H$60,MATCH('Model 1_Train'!E306,Cond_Probability!$A$6:$A$60,0),8)</f>
        <v>0.68023255813953487</v>
      </c>
      <c r="W306">
        <f>INDEX(Cond_Probability!$A$6:$H$60,MATCH('Model 1_Train'!F306,Cond_Probability!$A$6:$A$60,0),8)</f>
        <v>0.19710144927536233</v>
      </c>
      <c r="X306">
        <f>INDEX(Cond_Probability!$A$6:$H$60,MATCH('Model 1_Train'!G306,Cond_Probability!$A$6:$A$60,0),8)</f>
        <v>0.63005780346820806</v>
      </c>
      <c r="Y306">
        <f>Cond_Probability!$C$3</f>
        <v>0.38383838383838381</v>
      </c>
      <c r="Z306" s="18">
        <f t="shared" si="22"/>
        <v>3.3884119631736025E-4</v>
      </c>
      <c r="AA306" s="18">
        <f t="shared" si="23"/>
        <v>1.8560128169869472</v>
      </c>
      <c r="AB306" t="str">
        <f t="shared" si="24"/>
        <v>Won't Survive</v>
      </c>
      <c r="AC306" s="2" t="s">
        <v>1230</v>
      </c>
    </row>
    <row r="307" spans="1:29" x14ac:dyDescent="0.3">
      <c r="A307" s="1" t="s">
        <v>1234</v>
      </c>
      <c r="B307" s="1" t="s">
        <v>13</v>
      </c>
      <c r="C307" s="1" t="s">
        <v>1242</v>
      </c>
      <c r="D307" s="1" t="s">
        <v>1243</v>
      </c>
      <c r="E307" s="1" t="s">
        <v>1245</v>
      </c>
      <c r="F307" s="1" t="s">
        <v>1248</v>
      </c>
      <c r="G307" t="s">
        <v>1253</v>
      </c>
      <c r="H307">
        <f>INDEX(Cond_Probability!$A$6:$H$60,MATCH('Model 1_Train'!A307,Cond_Probability!$A$6:$A$60,0),7)</f>
        <v>0.14673913043478262</v>
      </c>
      <c r="I307">
        <f>INDEX(Cond_Probability!$A$6:$H$60,MATCH('Model 1_Train'!B307,Cond_Probability!$A$6:$A$60,0),7)</f>
        <v>0.85117967332123412</v>
      </c>
      <c r="J307">
        <f>INDEX(Cond_Probability!$A$6:$H$60,MATCH('Model 1_Train'!C307,Cond_Probability!$A$6:$A$60,0),7)</f>
        <v>0.51356238698010848</v>
      </c>
      <c r="K307">
        <f>INDEX(Cond_Probability!$A$6:$H$60,MATCH('Model 1_Train'!D307,Cond_Probability!$A$6:$A$60,0),7)</f>
        <v>0.27586206896551724</v>
      </c>
      <c r="L307">
        <f>INDEX(Cond_Probability!$A$6:$H$60,MATCH('Model 1_Train'!E307,Cond_Probability!$A$6:$A$60,0),7)</f>
        <v>0.19056261343012704</v>
      </c>
      <c r="M307">
        <f>INDEX(Cond_Probability!$A$6:$H$60,MATCH('Model 1_Train'!F307,Cond_Probability!$A$6:$A$60,0),7)</f>
        <v>0.32246376811594202</v>
      </c>
      <c r="N307">
        <f>INDEX(Cond_Probability!$A$6:$H$60,MATCH('Model 1_Train'!G307,Cond_Probability!$A$6:$A$60,0),7)</f>
        <v>0.77396021699819173</v>
      </c>
      <c r="O307">
        <f>Cond_Probability!$C$2</f>
        <v>0.61616161616161613</v>
      </c>
      <c r="P307" s="18">
        <f t="shared" si="20"/>
        <v>5.1854241474095326E-4</v>
      </c>
      <c r="Q307" s="18">
        <f t="shared" si="21"/>
        <v>29.26867675413698</v>
      </c>
      <c r="R307">
        <f>INDEX(Cond_Probability!$A$6:$H$60,MATCH('Model 1_Train'!A307,Cond_Probability!$A$6:$A$60,0),8)</f>
        <v>0.39710144927536234</v>
      </c>
      <c r="S307">
        <f>INDEX(Cond_Probability!$A$6:$H$60,MATCH('Model 1_Train'!B307,Cond_Probability!$A$6:$A$60,0),8)</f>
        <v>0.31976744186046513</v>
      </c>
      <c r="T307">
        <f>INDEX(Cond_Probability!$A$6:$H$60,MATCH('Model 1_Train'!C307,Cond_Probability!$A$6:$A$60,0),8)</f>
        <v>0.56936416184971095</v>
      </c>
      <c r="U307">
        <f>INDEX(Cond_Probability!$A$6:$H$60,MATCH('Model 1_Train'!D307,Cond_Probability!$A$6:$A$60,0),8)</f>
        <v>0.38662790697674421</v>
      </c>
      <c r="V307">
        <f>INDEX(Cond_Probability!$A$6:$H$60,MATCH('Model 1_Train'!E307,Cond_Probability!$A$6:$A$60,0),8)</f>
        <v>0.31976744186046513</v>
      </c>
      <c r="W307">
        <f>INDEX(Cond_Probability!$A$6:$H$60,MATCH('Model 1_Train'!F307,Cond_Probability!$A$6:$A$60,0),8)</f>
        <v>0.57971014492753625</v>
      </c>
      <c r="X307">
        <f>INDEX(Cond_Probability!$A$6:$H$60,MATCH('Model 1_Train'!G307,Cond_Probability!$A$6:$A$60,0),8)</f>
        <v>0.63005780346820806</v>
      </c>
      <c r="Y307">
        <f>Cond_Probability!$C$3</f>
        <v>0.38383838383838381</v>
      </c>
      <c r="Z307" s="18">
        <f t="shared" si="22"/>
        <v>1.2531209204238655E-3</v>
      </c>
      <c r="AA307" s="18">
        <f t="shared" si="23"/>
        <v>70.731323245863024</v>
      </c>
      <c r="AB307" t="str">
        <f t="shared" si="24"/>
        <v>Survive</v>
      </c>
      <c r="AC307" s="2" t="s">
        <v>1</v>
      </c>
    </row>
    <row r="308" spans="1:29" x14ac:dyDescent="0.3">
      <c r="A308" s="1" t="s">
        <v>1234</v>
      </c>
      <c r="B308" s="1" t="s">
        <v>17</v>
      </c>
      <c r="C308" s="1" t="s">
        <v>1241</v>
      </c>
      <c r="D308" s="1" t="s">
        <v>1244</v>
      </c>
      <c r="E308" s="1" t="s">
        <v>1246</v>
      </c>
      <c r="F308" s="1" t="s">
        <v>1248</v>
      </c>
      <c r="G308" t="s">
        <v>1251</v>
      </c>
      <c r="H308">
        <f>INDEX(Cond_Probability!$A$6:$H$60,MATCH('Model 1_Train'!A308,Cond_Probability!$A$6:$A$60,0),7)</f>
        <v>0.14673913043478262</v>
      </c>
      <c r="I308">
        <f>INDEX(Cond_Probability!$A$6:$H$60,MATCH('Model 1_Train'!B308,Cond_Probability!$A$6:$A$60,0),7)</f>
        <v>0.14882032667876588</v>
      </c>
      <c r="J308">
        <f>INDEX(Cond_Probability!$A$6:$H$60,MATCH('Model 1_Train'!C308,Cond_Probability!$A$6:$A$60,0),7)</f>
        <v>0.22784810126582278</v>
      </c>
      <c r="K308">
        <f>INDEX(Cond_Probability!$A$6:$H$60,MATCH('Model 1_Train'!D308,Cond_Probability!$A$6:$A$60,0),7)</f>
        <v>0.72413793103448276</v>
      </c>
      <c r="L308">
        <f>INDEX(Cond_Probability!$A$6:$H$60,MATCH('Model 1_Train'!E308,Cond_Probability!$A$6:$A$60,0),7)</f>
        <v>0.80943738656987296</v>
      </c>
      <c r="M308">
        <f>INDEX(Cond_Probability!$A$6:$H$60,MATCH('Model 1_Train'!F308,Cond_Probability!$A$6:$A$60,0),7)</f>
        <v>0.32246376811594202</v>
      </c>
      <c r="N308">
        <f>INDEX(Cond_Probability!$A$6:$H$60,MATCH('Model 1_Train'!G308,Cond_Probability!$A$6:$A$60,0),7)</f>
        <v>0.13743218806509946</v>
      </c>
      <c r="O308">
        <f>Cond_Probability!$C$2</f>
        <v>0.61616161616161613</v>
      </c>
      <c r="P308" s="18">
        <f t="shared" si="20"/>
        <v>7.9638338577677707E-5</v>
      </c>
      <c r="Q308" s="18">
        <f t="shared" si="21"/>
        <v>7.0898069662060106</v>
      </c>
      <c r="R308">
        <f>INDEX(Cond_Probability!$A$6:$H$60,MATCH('Model 1_Train'!A308,Cond_Probability!$A$6:$A$60,0),8)</f>
        <v>0.39710144927536234</v>
      </c>
      <c r="S308">
        <f>INDEX(Cond_Probability!$A$6:$H$60,MATCH('Model 1_Train'!B308,Cond_Probability!$A$6:$A$60,0),8)</f>
        <v>0.68023255813953487</v>
      </c>
      <c r="T308">
        <f>INDEX(Cond_Probability!$A$6:$H$60,MATCH('Model 1_Train'!C308,Cond_Probability!$A$6:$A$60,0),8)</f>
        <v>0.15317919075144509</v>
      </c>
      <c r="U308">
        <f>INDEX(Cond_Probability!$A$6:$H$60,MATCH('Model 1_Train'!D308,Cond_Probability!$A$6:$A$60,0),8)</f>
        <v>0.61337209302325579</v>
      </c>
      <c r="V308">
        <f>INDEX(Cond_Probability!$A$6:$H$60,MATCH('Model 1_Train'!E308,Cond_Probability!$A$6:$A$60,0),8)</f>
        <v>0.68023255813953487</v>
      </c>
      <c r="W308">
        <f>INDEX(Cond_Probability!$A$6:$H$60,MATCH('Model 1_Train'!F308,Cond_Probability!$A$6:$A$60,0),8)</f>
        <v>0.57971014492753625</v>
      </c>
      <c r="X308">
        <f>INDEX(Cond_Probability!$A$6:$H$60,MATCH('Model 1_Train'!G308,Cond_Probability!$A$6:$A$60,0),8)</f>
        <v>0.27167630057803466</v>
      </c>
      <c r="Y308">
        <f>Cond_Probability!$C$3</f>
        <v>0.38383838383838381</v>
      </c>
      <c r="Z308" s="18">
        <f t="shared" si="22"/>
        <v>1.0436410251240225E-3</v>
      </c>
      <c r="AA308" s="18">
        <f t="shared" si="23"/>
        <v>92.910193033793988</v>
      </c>
      <c r="AB308" t="str">
        <f t="shared" si="24"/>
        <v>Survive</v>
      </c>
      <c r="AC308" s="2" t="s">
        <v>1</v>
      </c>
    </row>
    <row r="309" spans="1:29" x14ac:dyDescent="0.3">
      <c r="A309" s="1" t="s">
        <v>1234</v>
      </c>
      <c r="B309" s="1" t="s">
        <v>17</v>
      </c>
      <c r="C309" s="1" t="s">
        <v>1242</v>
      </c>
      <c r="D309" s="1" t="s">
        <v>1243</v>
      </c>
      <c r="E309" s="1" t="s">
        <v>1246</v>
      </c>
      <c r="F309" s="1" t="s">
        <v>1248</v>
      </c>
      <c r="G309" t="s">
        <v>1251</v>
      </c>
      <c r="H309">
        <f>INDEX(Cond_Probability!$A$6:$H$60,MATCH('Model 1_Train'!A309,Cond_Probability!$A$6:$A$60,0),7)</f>
        <v>0.14673913043478262</v>
      </c>
      <c r="I309">
        <f>INDEX(Cond_Probability!$A$6:$H$60,MATCH('Model 1_Train'!B309,Cond_Probability!$A$6:$A$60,0),7)</f>
        <v>0.14882032667876588</v>
      </c>
      <c r="J309">
        <f>INDEX(Cond_Probability!$A$6:$H$60,MATCH('Model 1_Train'!C309,Cond_Probability!$A$6:$A$60,0),7)</f>
        <v>0.51356238698010848</v>
      </c>
      <c r="K309">
        <f>INDEX(Cond_Probability!$A$6:$H$60,MATCH('Model 1_Train'!D309,Cond_Probability!$A$6:$A$60,0),7)</f>
        <v>0.27586206896551724</v>
      </c>
      <c r="L309">
        <f>INDEX(Cond_Probability!$A$6:$H$60,MATCH('Model 1_Train'!E309,Cond_Probability!$A$6:$A$60,0),7)</f>
        <v>0.80943738656987296</v>
      </c>
      <c r="M309">
        <f>INDEX(Cond_Probability!$A$6:$H$60,MATCH('Model 1_Train'!F309,Cond_Probability!$A$6:$A$60,0),7)</f>
        <v>0.32246376811594202</v>
      </c>
      <c r="N309">
        <f>INDEX(Cond_Probability!$A$6:$H$60,MATCH('Model 1_Train'!G309,Cond_Probability!$A$6:$A$60,0),7)</f>
        <v>0.13743218806509946</v>
      </c>
      <c r="O309">
        <f>Cond_Probability!$C$2</f>
        <v>0.61616161616161613</v>
      </c>
      <c r="P309" s="18">
        <f t="shared" si="20"/>
        <v>6.8381823601089856E-5</v>
      </c>
      <c r="Q309" s="18">
        <f t="shared" si="21"/>
        <v>2.7205158005545198</v>
      </c>
      <c r="R309">
        <f>INDEX(Cond_Probability!$A$6:$H$60,MATCH('Model 1_Train'!A309,Cond_Probability!$A$6:$A$60,0),8)</f>
        <v>0.39710144927536234</v>
      </c>
      <c r="S309">
        <f>INDEX(Cond_Probability!$A$6:$H$60,MATCH('Model 1_Train'!B309,Cond_Probability!$A$6:$A$60,0),8)</f>
        <v>0.68023255813953487</v>
      </c>
      <c r="T309">
        <f>INDEX(Cond_Probability!$A$6:$H$60,MATCH('Model 1_Train'!C309,Cond_Probability!$A$6:$A$60,0),8)</f>
        <v>0.56936416184971095</v>
      </c>
      <c r="U309">
        <f>INDEX(Cond_Probability!$A$6:$H$60,MATCH('Model 1_Train'!D309,Cond_Probability!$A$6:$A$60,0),8)</f>
        <v>0.38662790697674421</v>
      </c>
      <c r="V309">
        <f>INDEX(Cond_Probability!$A$6:$H$60,MATCH('Model 1_Train'!E309,Cond_Probability!$A$6:$A$60,0),8)</f>
        <v>0.68023255813953487</v>
      </c>
      <c r="W309">
        <f>INDEX(Cond_Probability!$A$6:$H$60,MATCH('Model 1_Train'!F309,Cond_Probability!$A$6:$A$60,0),8)</f>
        <v>0.57971014492753625</v>
      </c>
      <c r="X309">
        <f>INDEX(Cond_Probability!$A$6:$H$60,MATCH('Model 1_Train'!G309,Cond_Probability!$A$6:$A$60,0),8)</f>
        <v>0.27167630057803466</v>
      </c>
      <c r="Y309">
        <f>Cond_Probability!$C$3</f>
        <v>0.38383838383838381</v>
      </c>
      <c r="Z309" s="18">
        <f t="shared" si="22"/>
        <v>2.4451791557967019E-3</v>
      </c>
      <c r="AA309" s="18">
        <f t="shared" si="23"/>
        <v>97.279484199445477</v>
      </c>
      <c r="AB309" t="str">
        <f t="shared" si="24"/>
        <v>Survive</v>
      </c>
      <c r="AC309" s="2" t="s">
        <v>1</v>
      </c>
    </row>
    <row r="310" spans="1:29" x14ac:dyDescent="0.3">
      <c r="A310" s="1" t="s">
        <v>1235</v>
      </c>
      <c r="B310" s="1" t="s">
        <v>13</v>
      </c>
      <c r="C310" s="1" t="s">
        <v>1242</v>
      </c>
      <c r="D310" s="1" t="s">
        <v>1243</v>
      </c>
      <c r="E310" s="1" t="s">
        <v>1246</v>
      </c>
      <c r="F310" s="1" t="s">
        <v>1248</v>
      </c>
      <c r="G310" t="s">
        <v>1251</v>
      </c>
      <c r="H310">
        <f>INDEX(Cond_Probability!$A$6:$H$60,MATCH('Model 1_Train'!A310,Cond_Probability!$A$6:$A$60,0),7)</f>
        <v>0.17753623188405798</v>
      </c>
      <c r="I310">
        <f>INDEX(Cond_Probability!$A$6:$H$60,MATCH('Model 1_Train'!B310,Cond_Probability!$A$6:$A$60,0),7)</f>
        <v>0.85117967332123412</v>
      </c>
      <c r="J310">
        <f>INDEX(Cond_Probability!$A$6:$H$60,MATCH('Model 1_Train'!C310,Cond_Probability!$A$6:$A$60,0),7)</f>
        <v>0.51356238698010848</v>
      </c>
      <c r="K310">
        <f>INDEX(Cond_Probability!$A$6:$H$60,MATCH('Model 1_Train'!D310,Cond_Probability!$A$6:$A$60,0),7)</f>
        <v>0.27586206896551724</v>
      </c>
      <c r="L310">
        <f>INDEX(Cond_Probability!$A$6:$H$60,MATCH('Model 1_Train'!E310,Cond_Probability!$A$6:$A$60,0),7)</f>
        <v>0.80943738656987296</v>
      </c>
      <c r="M310">
        <f>INDEX(Cond_Probability!$A$6:$H$60,MATCH('Model 1_Train'!F310,Cond_Probability!$A$6:$A$60,0),7)</f>
        <v>0.32246376811594202</v>
      </c>
      <c r="N310">
        <f>INDEX(Cond_Probability!$A$6:$H$60,MATCH('Model 1_Train'!G310,Cond_Probability!$A$6:$A$60,0),7)</f>
        <v>0.13743218806509946</v>
      </c>
      <c r="O310">
        <f>Cond_Probability!$C$2</f>
        <v>0.61616161616161613</v>
      </c>
      <c r="P310" s="18">
        <f t="shared" si="20"/>
        <v>4.7319563028504848E-4</v>
      </c>
      <c r="Q310" s="18">
        <f t="shared" si="21"/>
        <v>39.057879946950848</v>
      </c>
      <c r="R310">
        <f>INDEX(Cond_Probability!$A$6:$H$60,MATCH('Model 1_Train'!A310,Cond_Probability!$A$6:$A$60,0),8)</f>
        <v>0.25507246376811593</v>
      </c>
      <c r="S310">
        <f>INDEX(Cond_Probability!$A$6:$H$60,MATCH('Model 1_Train'!B310,Cond_Probability!$A$6:$A$60,0),8)</f>
        <v>0.31976744186046513</v>
      </c>
      <c r="T310">
        <f>INDEX(Cond_Probability!$A$6:$H$60,MATCH('Model 1_Train'!C310,Cond_Probability!$A$6:$A$60,0),8)</f>
        <v>0.56936416184971095</v>
      </c>
      <c r="U310">
        <f>INDEX(Cond_Probability!$A$6:$H$60,MATCH('Model 1_Train'!D310,Cond_Probability!$A$6:$A$60,0),8)</f>
        <v>0.38662790697674421</v>
      </c>
      <c r="V310">
        <f>INDEX(Cond_Probability!$A$6:$H$60,MATCH('Model 1_Train'!E310,Cond_Probability!$A$6:$A$60,0),8)</f>
        <v>0.68023255813953487</v>
      </c>
      <c r="W310">
        <f>INDEX(Cond_Probability!$A$6:$H$60,MATCH('Model 1_Train'!F310,Cond_Probability!$A$6:$A$60,0),8)</f>
        <v>0.57971014492753625</v>
      </c>
      <c r="X310">
        <f>INDEX(Cond_Probability!$A$6:$H$60,MATCH('Model 1_Train'!G310,Cond_Probability!$A$6:$A$60,0),8)</f>
        <v>0.27167630057803466</v>
      </c>
      <c r="Y310">
        <f>Cond_Probability!$C$3</f>
        <v>0.38383838383838381</v>
      </c>
      <c r="Z310" s="18">
        <f t="shared" si="22"/>
        <v>7.383284742688898E-4</v>
      </c>
      <c r="AA310" s="18">
        <f t="shared" si="23"/>
        <v>60.942120053049152</v>
      </c>
      <c r="AB310" t="str">
        <f t="shared" si="24"/>
        <v>Survive</v>
      </c>
      <c r="AC310" s="2" t="s">
        <v>1230</v>
      </c>
    </row>
    <row r="311" spans="1:29" x14ac:dyDescent="0.3">
      <c r="A311" s="1" t="s">
        <v>1234</v>
      </c>
      <c r="B311" s="1" t="s">
        <v>17</v>
      </c>
      <c r="C311" s="1" t="s">
        <v>1242</v>
      </c>
      <c r="D311" s="1" t="s">
        <v>1244</v>
      </c>
      <c r="E311" s="1" t="s">
        <v>1246</v>
      </c>
      <c r="F311" s="1" t="s">
        <v>1248</v>
      </c>
      <c r="G311" t="s">
        <v>1251</v>
      </c>
      <c r="H311">
        <f>INDEX(Cond_Probability!$A$6:$H$60,MATCH('Model 1_Train'!A311,Cond_Probability!$A$6:$A$60,0),7)</f>
        <v>0.14673913043478262</v>
      </c>
      <c r="I311">
        <f>INDEX(Cond_Probability!$A$6:$H$60,MATCH('Model 1_Train'!B311,Cond_Probability!$A$6:$A$60,0),7)</f>
        <v>0.14882032667876588</v>
      </c>
      <c r="J311">
        <f>INDEX(Cond_Probability!$A$6:$H$60,MATCH('Model 1_Train'!C311,Cond_Probability!$A$6:$A$60,0),7)</f>
        <v>0.51356238698010848</v>
      </c>
      <c r="K311">
        <f>INDEX(Cond_Probability!$A$6:$H$60,MATCH('Model 1_Train'!D311,Cond_Probability!$A$6:$A$60,0),7)</f>
        <v>0.72413793103448276</v>
      </c>
      <c r="L311">
        <f>INDEX(Cond_Probability!$A$6:$H$60,MATCH('Model 1_Train'!E311,Cond_Probability!$A$6:$A$60,0),7)</f>
        <v>0.80943738656987296</v>
      </c>
      <c r="M311">
        <f>INDEX(Cond_Probability!$A$6:$H$60,MATCH('Model 1_Train'!F311,Cond_Probability!$A$6:$A$60,0),7)</f>
        <v>0.32246376811594202</v>
      </c>
      <c r="N311">
        <f>INDEX(Cond_Probability!$A$6:$H$60,MATCH('Model 1_Train'!G311,Cond_Probability!$A$6:$A$60,0),7)</f>
        <v>0.13743218806509946</v>
      </c>
      <c r="O311">
        <f>Cond_Probability!$C$2</f>
        <v>0.61616161616161613</v>
      </c>
      <c r="P311" s="18">
        <f t="shared" si="20"/>
        <v>1.7950228695286086E-4</v>
      </c>
      <c r="Q311" s="18">
        <f t="shared" si="21"/>
        <v>4.4226587629157699</v>
      </c>
      <c r="R311">
        <f>INDEX(Cond_Probability!$A$6:$H$60,MATCH('Model 1_Train'!A311,Cond_Probability!$A$6:$A$60,0),8)</f>
        <v>0.39710144927536234</v>
      </c>
      <c r="S311">
        <f>INDEX(Cond_Probability!$A$6:$H$60,MATCH('Model 1_Train'!B311,Cond_Probability!$A$6:$A$60,0),8)</f>
        <v>0.68023255813953487</v>
      </c>
      <c r="T311">
        <f>INDEX(Cond_Probability!$A$6:$H$60,MATCH('Model 1_Train'!C311,Cond_Probability!$A$6:$A$60,0),8)</f>
        <v>0.56936416184971095</v>
      </c>
      <c r="U311">
        <f>INDEX(Cond_Probability!$A$6:$H$60,MATCH('Model 1_Train'!D311,Cond_Probability!$A$6:$A$60,0),8)</f>
        <v>0.61337209302325579</v>
      </c>
      <c r="V311">
        <f>INDEX(Cond_Probability!$A$6:$H$60,MATCH('Model 1_Train'!E311,Cond_Probability!$A$6:$A$60,0),8)</f>
        <v>0.68023255813953487</v>
      </c>
      <c r="W311">
        <f>INDEX(Cond_Probability!$A$6:$H$60,MATCH('Model 1_Train'!F311,Cond_Probability!$A$6:$A$60,0),8)</f>
        <v>0.57971014492753625</v>
      </c>
      <c r="X311">
        <f>INDEX(Cond_Probability!$A$6:$H$60,MATCH('Model 1_Train'!G311,Cond_Probability!$A$6:$A$60,0),8)</f>
        <v>0.27167630057803466</v>
      </c>
      <c r="Y311">
        <f>Cond_Probability!$C$3</f>
        <v>0.38383838383838381</v>
      </c>
      <c r="Z311" s="18">
        <f t="shared" si="22"/>
        <v>3.8791939990458946E-3</v>
      </c>
      <c r="AA311" s="18">
        <f t="shared" si="23"/>
        <v>95.577341237084227</v>
      </c>
      <c r="AB311" t="str">
        <f t="shared" si="24"/>
        <v>Survive</v>
      </c>
      <c r="AC311" s="2" t="s">
        <v>1</v>
      </c>
    </row>
    <row r="312" spans="1:29" x14ac:dyDescent="0.3">
      <c r="A312" s="1" t="s">
        <v>1234</v>
      </c>
      <c r="B312" s="1" t="s">
        <v>17</v>
      </c>
      <c r="C312" s="1" t="s">
        <v>1242</v>
      </c>
      <c r="D312" s="1" t="s">
        <v>1244</v>
      </c>
      <c r="E312" s="1" t="s">
        <v>1246</v>
      </c>
      <c r="F312" s="1" t="s">
        <v>1248</v>
      </c>
      <c r="G312" t="s">
        <v>1251</v>
      </c>
      <c r="H312">
        <f>INDEX(Cond_Probability!$A$6:$H$60,MATCH('Model 1_Train'!A312,Cond_Probability!$A$6:$A$60,0),7)</f>
        <v>0.14673913043478262</v>
      </c>
      <c r="I312">
        <f>INDEX(Cond_Probability!$A$6:$H$60,MATCH('Model 1_Train'!B312,Cond_Probability!$A$6:$A$60,0),7)</f>
        <v>0.14882032667876588</v>
      </c>
      <c r="J312">
        <f>INDEX(Cond_Probability!$A$6:$H$60,MATCH('Model 1_Train'!C312,Cond_Probability!$A$6:$A$60,0),7)</f>
        <v>0.51356238698010848</v>
      </c>
      <c r="K312">
        <f>INDEX(Cond_Probability!$A$6:$H$60,MATCH('Model 1_Train'!D312,Cond_Probability!$A$6:$A$60,0),7)</f>
        <v>0.72413793103448276</v>
      </c>
      <c r="L312">
        <f>INDEX(Cond_Probability!$A$6:$H$60,MATCH('Model 1_Train'!E312,Cond_Probability!$A$6:$A$60,0),7)</f>
        <v>0.80943738656987296</v>
      </c>
      <c r="M312">
        <f>INDEX(Cond_Probability!$A$6:$H$60,MATCH('Model 1_Train'!F312,Cond_Probability!$A$6:$A$60,0),7)</f>
        <v>0.32246376811594202</v>
      </c>
      <c r="N312">
        <f>INDEX(Cond_Probability!$A$6:$H$60,MATCH('Model 1_Train'!G312,Cond_Probability!$A$6:$A$60,0),7)</f>
        <v>0.13743218806509946</v>
      </c>
      <c r="O312">
        <f>Cond_Probability!$C$2</f>
        <v>0.61616161616161613</v>
      </c>
      <c r="P312" s="18">
        <f t="shared" si="20"/>
        <v>1.7950228695286086E-4</v>
      </c>
      <c r="Q312" s="18">
        <f t="shared" si="21"/>
        <v>4.4226587629157699</v>
      </c>
      <c r="R312">
        <f>INDEX(Cond_Probability!$A$6:$H$60,MATCH('Model 1_Train'!A312,Cond_Probability!$A$6:$A$60,0),8)</f>
        <v>0.39710144927536234</v>
      </c>
      <c r="S312">
        <f>INDEX(Cond_Probability!$A$6:$H$60,MATCH('Model 1_Train'!B312,Cond_Probability!$A$6:$A$60,0),8)</f>
        <v>0.68023255813953487</v>
      </c>
      <c r="T312">
        <f>INDEX(Cond_Probability!$A$6:$H$60,MATCH('Model 1_Train'!C312,Cond_Probability!$A$6:$A$60,0),8)</f>
        <v>0.56936416184971095</v>
      </c>
      <c r="U312">
        <f>INDEX(Cond_Probability!$A$6:$H$60,MATCH('Model 1_Train'!D312,Cond_Probability!$A$6:$A$60,0),8)</f>
        <v>0.61337209302325579</v>
      </c>
      <c r="V312">
        <f>INDEX(Cond_Probability!$A$6:$H$60,MATCH('Model 1_Train'!E312,Cond_Probability!$A$6:$A$60,0),8)</f>
        <v>0.68023255813953487</v>
      </c>
      <c r="W312">
        <f>INDEX(Cond_Probability!$A$6:$H$60,MATCH('Model 1_Train'!F312,Cond_Probability!$A$6:$A$60,0),8)</f>
        <v>0.57971014492753625</v>
      </c>
      <c r="X312">
        <f>INDEX(Cond_Probability!$A$6:$H$60,MATCH('Model 1_Train'!G312,Cond_Probability!$A$6:$A$60,0),8)</f>
        <v>0.27167630057803466</v>
      </c>
      <c r="Y312">
        <f>Cond_Probability!$C$3</f>
        <v>0.38383838383838381</v>
      </c>
      <c r="Z312" s="18">
        <f t="shared" si="22"/>
        <v>3.8791939990458946E-3</v>
      </c>
      <c r="AA312" s="18">
        <f t="shared" si="23"/>
        <v>95.577341237084227</v>
      </c>
      <c r="AB312" t="str">
        <f t="shared" si="24"/>
        <v>Survive</v>
      </c>
      <c r="AC312" s="2" t="s">
        <v>1</v>
      </c>
    </row>
    <row r="313" spans="1:29" x14ac:dyDescent="0.3">
      <c r="A313" s="1" t="s">
        <v>1234</v>
      </c>
      <c r="B313" s="1" t="s">
        <v>17</v>
      </c>
      <c r="C313" s="1" t="s">
        <v>1242</v>
      </c>
      <c r="D313" s="1" t="s">
        <v>1243</v>
      </c>
      <c r="E313" s="1" t="s">
        <v>1245</v>
      </c>
      <c r="F313" s="1" t="s">
        <v>1248</v>
      </c>
      <c r="G313" t="s">
        <v>1251</v>
      </c>
      <c r="H313">
        <f>INDEX(Cond_Probability!$A$6:$H$60,MATCH('Model 1_Train'!A313,Cond_Probability!$A$6:$A$60,0),7)</f>
        <v>0.14673913043478262</v>
      </c>
      <c r="I313">
        <f>INDEX(Cond_Probability!$A$6:$H$60,MATCH('Model 1_Train'!B313,Cond_Probability!$A$6:$A$60,0),7)</f>
        <v>0.14882032667876588</v>
      </c>
      <c r="J313">
        <f>INDEX(Cond_Probability!$A$6:$H$60,MATCH('Model 1_Train'!C313,Cond_Probability!$A$6:$A$60,0),7)</f>
        <v>0.51356238698010848</v>
      </c>
      <c r="K313">
        <f>INDEX(Cond_Probability!$A$6:$H$60,MATCH('Model 1_Train'!D313,Cond_Probability!$A$6:$A$60,0),7)</f>
        <v>0.27586206896551724</v>
      </c>
      <c r="L313">
        <f>INDEX(Cond_Probability!$A$6:$H$60,MATCH('Model 1_Train'!E313,Cond_Probability!$A$6:$A$60,0),7)</f>
        <v>0.19056261343012704</v>
      </c>
      <c r="M313">
        <f>INDEX(Cond_Probability!$A$6:$H$60,MATCH('Model 1_Train'!F313,Cond_Probability!$A$6:$A$60,0),7)</f>
        <v>0.32246376811594202</v>
      </c>
      <c r="N313">
        <f>INDEX(Cond_Probability!$A$6:$H$60,MATCH('Model 1_Train'!G313,Cond_Probability!$A$6:$A$60,0),7)</f>
        <v>0.13743218806509946</v>
      </c>
      <c r="O313">
        <f>Cond_Probability!$C$2</f>
        <v>0.61616161616161613</v>
      </c>
      <c r="P313" s="18">
        <f t="shared" si="20"/>
        <v>1.6098859816400076E-5</v>
      </c>
      <c r="Q313" s="18">
        <f t="shared" si="21"/>
        <v>1.3812337168733699</v>
      </c>
      <c r="R313">
        <f>INDEX(Cond_Probability!$A$6:$H$60,MATCH('Model 1_Train'!A313,Cond_Probability!$A$6:$A$60,0),8)</f>
        <v>0.39710144927536234</v>
      </c>
      <c r="S313">
        <f>INDEX(Cond_Probability!$A$6:$H$60,MATCH('Model 1_Train'!B313,Cond_Probability!$A$6:$A$60,0),8)</f>
        <v>0.68023255813953487</v>
      </c>
      <c r="T313">
        <f>INDEX(Cond_Probability!$A$6:$H$60,MATCH('Model 1_Train'!C313,Cond_Probability!$A$6:$A$60,0),8)</f>
        <v>0.56936416184971095</v>
      </c>
      <c r="U313">
        <f>INDEX(Cond_Probability!$A$6:$H$60,MATCH('Model 1_Train'!D313,Cond_Probability!$A$6:$A$60,0),8)</f>
        <v>0.38662790697674421</v>
      </c>
      <c r="V313">
        <f>INDEX(Cond_Probability!$A$6:$H$60,MATCH('Model 1_Train'!E313,Cond_Probability!$A$6:$A$60,0),8)</f>
        <v>0.31976744186046513</v>
      </c>
      <c r="W313">
        <f>INDEX(Cond_Probability!$A$6:$H$60,MATCH('Model 1_Train'!F313,Cond_Probability!$A$6:$A$60,0),8)</f>
        <v>0.57971014492753625</v>
      </c>
      <c r="X313">
        <f>INDEX(Cond_Probability!$A$6:$H$60,MATCH('Model 1_Train'!G313,Cond_Probability!$A$6:$A$60,0),8)</f>
        <v>0.27167630057803466</v>
      </c>
      <c r="Y313">
        <f>Cond_Probability!$C$3</f>
        <v>0.38383838383838381</v>
      </c>
      <c r="Z313" s="18">
        <f t="shared" si="22"/>
        <v>1.1494431928958855E-3</v>
      </c>
      <c r="AA313" s="18">
        <f t="shared" si="23"/>
        <v>98.618766283126632</v>
      </c>
      <c r="AB313" t="str">
        <f t="shared" si="24"/>
        <v>Survive</v>
      </c>
      <c r="AC313" s="2" t="s">
        <v>1</v>
      </c>
    </row>
    <row r="314" spans="1:29" x14ac:dyDescent="0.3">
      <c r="A314" s="1" t="s">
        <v>1235</v>
      </c>
      <c r="B314" s="1" t="s">
        <v>17</v>
      </c>
      <c r="C314" s="1" t="s">
        <v>1242</v>
      </c>
      <c r="D314" s="1" t="s">
        <v>1243</v>
      </c>
      <c r="E314" s="1" t="s">
        <v>1245</v>
      </c>
      <c r="F314" s="1" t="s">
        <v>1248</v>
      </c>
      <c r="G314" t="s">
        <v>1253</v>
      </c>
      <c r="H314">
        <f>INDEX(Cond_Probability!$A$6:$H$60,MATCH('Model 1_Train'!A314,Cond_Probability!$A$6:$A$60,0),7)</f>
        <v>0.17753623188405798</v>
      </c>
      <c r="I314">
        <f>INDEX(Cond_Probability!$A$6:$H$60,MATCH('Model 1_Train'!B314,Cond_Probability!$A$6:$A$60,0),7)</f>
        <v>0.14882032667876588</v>
      </c>
      <c r="J314">
        <f>INDEX(Cond_Probability!$A$6:$H$60,MATCH('Model 1_Train'!C314,Cond_Probability!$A$6:$A$60,0),7)</f>
        <v>0.51356238698010848</v>
      </c>
      <c r="K314">
        <f>INDEX(Cond_Probability!$A$6:$H$60,MATCH('Model 1_Train'!D314,Cond_Probability!$A$6:$A$60,0),7)</f>
        <v>0.27586206896551724</v>
      </c>
      <c r="L314">
        <f>INDEX(Cond_Probability!$A$6:$H$60,MATCH('Model 1_Train'!E314,Cond_Probability!$A$6:$A$60,0),7)</f>
        <v>0.19056261343012704</v>
      </c>
      <c r="M314">
        <f>INDEX(Cond_Probability!$A$6:$H$60,MATCH('Model 1_Train'!F314,Cond_Probability!$A$6:$A$60,0),7)</f>
        <v>0.32246376811594202</v>
      </c>
      <c r="N314">
        <f>INDEX(Cond_Probability!$A$6:$H$60,MATCH('Model 1_Train'!G314,Cond_Probability!$A$6:$A$60,0),7)</f>
        <v>0.77396021699819173</v>
      </c>
      <c r="O314">
        <f>Cond_Probability!$C$2</f>
        <v>0.61616161616161613</v>
      </c>
      <c r="P314" s="18">
        <f t="shared" si="20"/>
        <v>1.0968982718308722E-4</v>
      </c>
      <c r="Q314" s="18">
        <f t="shared" si="21"/>
        <v>6.0203523143191795</v>
      </c>
      <c r="R314">
        <f>INDEX(Cond_Probability!$A$6:$H$60,MATCH('Model 1_Train'!A314,Cond_Probability!$A$6:$A$60,0),8)</f>
        <v>0.25507246376811593</v>
      </c>
      <c r="S314">
        <f>INDEX(Cond_Probability!$A$6:$H$60,MATCH('Model 1_Train'!B314,Cond_Probability!$A$6:$A$60,0),8)</f>
        <v>0.68023255813953487</v>
      </c>
      <c r="T314">
        <f>INDEX(Cond_Probability!$A$6:$H$60,MATCH('Model 1_Train'!C314,Cond_Probability!$A$6:$A$60,0),8)</f>
        <v>0.56936416184971095</v>
      </c>
      <c r="U314">
        <f>INDEX(Cond_Probability!$A$6:$H$60,MATCH('Model 1_Train'!D314,Cond_Probability!$A$6:$A$60,0),8)</f>
        <v>0.38662790697674421</v>
      </c>
      <c r="V314">
        <f>INDEX(Cond_Probability!$A$6:$H$60,MATCH('Model 1_Train'!E314,Cond_Probability!$A$6:$A$60,0),8)</f>
        <v>0.31976744186046513</v>
      </c>
      <c r="W314">
        <f>INDEX(Cond_Probability!$A$6:$H$60,MATCH('Model 1_Train'!F314,Cond_Probability!$A$6:$A$60,0),8)</f>
        <v>0.57971014492753625</v>
      </c>
      <c r="X314">
        <f>INDEX(Cond_Probability!$A$6:$H$60,MATCH('Model 1_Train'!G314,Cond_Probability!$A$6:$A$60,0),8)</f>
        <v>0.63005780346820806</v>
      </c>
      <c r="Y314">
        <f>Cond_Probability!$C$3</f>
        <v>0.38383838383838381</v>
      </c>
      <c r="Z314" s="18">
        <f t="shared" si="22"/>
        <v>1.712293695644873E-3</v>
      </c>
      <c r="AA314" s="18">
        <f t="shared" si="23"/>
        <v>93.979647685680817</v>
      </c>
      <c r="AB314" t="str">
        <f t="shared" si="24"/>
        <v>Survive</v>
      </c>
      <c r="AC314" s="2" t="s">
        <v>1230</v>
      </c>
    </row>
    <row r="315" spans="1:29" x14ac:dyDescent="0.3">
      <c r="A315" s="1" t="s">
        <v>1236</v>
      </c>
      <c r="B315" s="1" t="s">
        <v>13</v>
      </c>
      <c r="C315" s="1" t="s">
        <v>1242</v>
      </c>
      <c r="D315" s="1" t="s">
        <v>1244</v>
      </c>
      <c r="E315" s="1" t="s">
        <v>1246</v>
      </c>
      <c r="F315" s="1" t="s">
        <v>1228</v>
      </c>
      <c r="G315" t="s">
        <v>1253</v>
      </c>
      <c r="H315">
        <f>INDEX(Cond_Probability!$A$6:$H$60,MATCH('Model 1_Train'!A315,Cond_Probability!$A$6:$A$60,0),7)</f>
        <v>0.67572463768115942</v>
      </c>
      <c r="I315">
        <f>INDEX(Cond_Probability!$A$6:$H$60,MATCH('Model 1_Train'!B315,Cond_Probability!$A$6:$A$60,0),7)</f>
        <v>0.85117967332123412</v>
      </c>
      <c r="J315">
        <f>INDEX(Cond_Probability!$A$6:$H$60,MATCH('Model 1_Train'!C315,Cond_Probability!$A$6:$A$60,0),7)</f>
        <v>0.51356238698010848</v>
      </c>
      <c r="K315">
        <f>INDEX(Cond_Probability!$A$6:$H$60,MATCH('Model 1_Train'!D315,Cond_Probability!$A$6:$A$60,0),7)</f>
        <v>0.72413793103448276</v>
      </c>
      <c r="L315">
        <f>INDEX(Cond_Probability!$A$6:$H$60,MATCH('Model 1_Train'!E315,Cond_Probability!$A$6:$A$60,0),7)</f>
        <v>0.80943738656987296</v>
      </c>
      <c r="M315">
        <f>INDEX(Cond_Probability!$A$6:$H$60,MATCH('Model 1_Train'!F315,Cond_Probability!$A$6:$A$60,0),7)</f>
        <v>0.4891304347826087</v>
      </c>
      <c r="N315">
        <f>INDEX(Cond_Probability!$A$6:$H$60,MATCH('Model 1_Train'!G315,Cond_Probability!$A$6:$A$60,0),7)</f>
        <v>0.77396021699819173</v>
      </c>
      <c r="O315">
        <f>Cond_Probability!$C$2</f>
        <v>0.61616161616161613</v>
      </c>
      <c r="P315" s="18">
        <f t="shared" si="20"/>
        <v>4.038561752409902E-2</v>
      </c>
      <c r="Q315" s="18">
        <f t="shared" si="21"/>
        <v>96.975714257681219</v>
      </c>
      <c r="R315">
        <f>INDEX(Cond_Probability!$A$6:$H$60,MATCH('Model 1_Train'!A315,Cond_Probability!$A$6:$A$60,0),8)</f>
        <v>0.34782608695652173</v>
      </c>
      <c r="S315">
        <f>INDEX(Cond_Probability!$A$6:$H$60,MATCH('Model 1_Train'!B315,Cond_Probability!$A$6:$A$60,0),8)</f>
        <v>0.31976744186046513</v>
      </c>
      <c r="T315">
        <f>INDEX(Cond_Probability!$A$6:$H$60,MATCH('Model 1_Train'!C315,Cond_Probability!$A$6:$A$60,0),8)</f>
        <v>0.56936416184971095</v>
      </c>
      <c r="U315">
        <f>INDEX(Cond_Probability!$A$6:$H$60,MATCH('Model 1_Train'!D315,Cond_Probability!$A$6:$A$60,0),8)</f>
        <v>0.61337209302325579</v>
      </c>
      <c r="V315">
        <f>INDEX(Cond_Probability!$A$6:$H$60,MATCH('Model 1_Train'!E315,Cond_Probability!$A$6:$A$60,0),8)</f>
        <v>0.68023255813953487</v>
      </c>
      <c r="W315">
        <f>INDEX(Cond_Probability!$A$6:$H$60,MATCH('Model 1_Train'!F315,Cond_Probability!$A$6:$A$60,0),8)</f>
        <v>0.19710144927536233</v>
      </c>
      <c r="X315">
        <f>INDEX(Cond_Probability!$A$6:$H$60,MATCH('Model 1_Train'!G315,Cond_Probability!$A$6:$A$60,0),8)</f>
        <v>0.63005780346820806</v>
      </c>
      <c r="Y315">
        <f>Cond_Probability!$C$3</f>
        <v>0.38383838383838381</v>
      </c>
      <c r="Z315" s="18">
        <f t="shared" si="22"/>
        <v>1.2594663334815088E-3</v>
      </c>
      <c r="AA315" s="18">
        <f t="shared" si="23"/>
        <v>3.0242857423187814</v>
      </c>
      <c r="AB315" t="str">
        <f t="shared" si="24"/>
        <v>Won't Survive</v>
      </c>
      <c r="AC315" s="2" t="s">
        <v>1230</v>
      </c>
    </row>
    <row r="316" spans="1:29" x14ac:dyDescent="0.3">
      <c r="A316" s="1" t="s">
        <v>1235</v>
      </c>
      <c r="B316" s="1" t="s">
        <v>13</v>
      </c>
      <c r="C316" s="1" t="s">
        <v>1240</v>
      </c>
      <c r="D316" s="1" t="s">
        <v>1243</v>
      </c>
      <c r="E316" s="1" t="s">
        <v>1245</v>
      </c>
      <c r="F316" s="1" t="s">
        <v>1248</v>
      </c>
      <c r="G316" t="s">
        <v>1253</v>
      </c>
      <c r="H316">
        <f>INDEX(Cond_Probability!$A$6:$H$60,MATCH('Model 1_Train'!A316,Cond_Probability!$A$6:$A$60,0),7)</f>
        <v>0.17753623188405798</v>
      </c>
      <c r="I316">
        <f>INDEX(Cond_Probability!$A$6:$H$60,MATCH('Model 1_Train'!B316,Cond_Probability!$A$6:$A$60,0),7)</f>
        <v>0.85117967332123412</v>
      </c>
      <c r="J316">
        <f>INDEX(Cond_Probability!$A$6:$H$60,MATCH('Model 1_Train'!C316,Cond_Probability!$A$6:$A$60,0),7)</f>
        <v>0.17179023508137431</v>
      </c>
      <c r="K316">
        <f>INDEX(Cond_Probability!$A$6:$H$60,MATCH('Model 1_Train'!D316,Cond_Probability!$A$6:$A$60,0),7)</f>
        <v>0.27586206896551724</v>
      </c>
      <c r="L316">
        <f>INDEX(Cond_Probability!$A$6:$H$60,MATCH('Model 1_Train'!E316,Cond_Probability!$A$6:$A$60,0),7)</f>
        <v>0.19056261343012704</v>
      </c>
      <c r="M316">
        <f>INDEX(Cond_Probability!$A$6:$H$60,MATCH('Model 1_Train'!F316,Cond_Probability!$A$6:$A$60,0),7)</f>
        <v>0.32246376811594202</v>
      </c>
      <c r="N316">
        <f>INDEX(Cond_Probability!$A$6:$H$60,MATCH('Model 1_Train'!G316,Cond_Probability!$A$6:$A$60,0),7)</f>
        <v>0.77396021699819173</v>
      </c>
      <c r="O316">
        <f>Cond_Probability!$C$2</f>
        <v>0.61616161616161613</v>
      </c>
      <c r="P316" s="18">
        <f t="shared" si="20"/>
        <v>2.0986045388794445E-4</v>
      </c>
      <c r="Q316" s="18">
        <f t="shared" si="21"/>
        <v>43.030435155044593</v>
      </c>
      <c r="R316">
        <f>INDEX(Cond_Probability!$A$6:$H$60,MATCH('Model 1_Train'!A316,Cond_Probability!$A$6:$A$60,0),8)</f>
        <v>0.25507246376811593</v>
      </c>
      <c r="S316">
        <f>INDEX(Cond_Probability!$A$6:$H$60,MATCH('Model 1_Train'!B316,Cond_Probability!$A$6:$A$60,0),8)</f>
        <v>0.31976744186046513</v>
      </c>
      <c r="T316">
        <f>INDEX(Cond_Probability!$A$6:$H$60,MATCH('Model 1_Train'!C316,Cond_Probability!$A$6:$A$60,0),8)</f>
        <v>0.19653179190751446</v>
      </c>
      <c r="U316">
        <f>INDEX(Cond_Probability!$A$6:$H$60,MATCH('Model 1_Train'!D316,Cond_Probability!$A$6:$A$60,0),8)</f>
        <v>0.38662790697674421</v>
      </c>
      <c r="V316">
        <f>INDEX(Cond_Probability!$A$6:$H$60,MATCH('Model 1_Train'!E316,Cond_Probability!$A$6:$A$60,0),8)</f>
        <v>0.31976744186046513</v>
      </c>
      <c r="W316">
        <f>INDEX(Cond_Probability!$A$6:$H$60,MATCH('Model 1_Train'!F316,Cond_Probability!$A$6:$A$60,0),8)</f>
        <v>0.57971014492753625</v>
      </c>
      <c r="X316">
        <f>INDEX(Cond_Probability!$A$6:$H$60,MATCH('Model 1_Train'!G316,Cond_Probability!$A$6:$A$60,0),8)</f>
        <v>0.63005780346820806</v>
      </c>
      <c r="Y316">
        <f>Cond_Probability!$C$3</f>
        <v>0.38383838383838381</v>
      </c>
      <c r="Z316" s="18">
        <f t="shared" si="22"/>
        <v>2.7784192033111305E-4</v>
      </c>
      <c r="AA316" s="18">
        <f t="shared" si="23"/>
        <v>56.969564844955407</v>
      </c>
      <c r="AB316" t="str">
        <f t="shared" si="24"/>
        <v>Survive</v>
      </c>
      <c r="AC316" s="2" t="s">
        <v>1230</v>
      </c>
    </row>
    <row r="317" spans="1:29" x14ac:dyDescent="0.3">
      <c r="A317" s="1" t="s">
        <v>1236</v>
      </c>
      <c r="B317" s="1" t="s">
        <v>17</v>
      </c>
      <c r="C317" s="1" t="s">
        <v>1242</v>
      </c>
      <c r="D317" s="1" t="s">
        <v>1244</v>
      </c>
      <c r="E317" s="1" t="s">
        <v>1246</v>
      </c>
      <c r="F317" s="1" t="s">
        <v>1228</v>
      </c>
      <c r="G317" t="s">
        <v>1253</v>
      </c>
      <c r="H317">
        <f>INDEX(Cond_Probability!$A$6:$H$60,MATCH('Model 1_Train'!A317,Cond_Probability!$A$6:$A$60,0),7)</f>
        <v>0.67572463768115942</v>
      </c>
      <c r="I317">
        <f>INDEX(Cond_Probability!$A$6:$H$60,MATCH('Model 1_Train'!B317,Cond_Probability!$A$6:$A$60,0),7)</f>
        <v>0.14882032667876588</v>
      </c>
      <c r="J317">
        <f>INDEX(Cond_Probability!$A$6:$H$60,MATCH('Model 1_Train'!C317,Cond_Probability!$A$6:$A$60,0),7)</f>
        <v>0.51356238698010848</v>
      </c>
      <c r="K317">
        <f>INDEX(Cond_Probability!$A$6:$H$60,MATCH('Model 1_Train'!D317,Cond_Probability!$A$6:$A$60,0),7)</f>
        <v>0.72413793103448276</v>
      </c>
      <c r="L317">
        <f>INDEX(Cond_Probability!$A$6:$H$60,MATCH('Model 1_Train'!E317,Cond_Probability!$A$6:$A$60,0),7)</f>
        <v>0.80943738656987296</v>
      </c>
      <c r="M317">
        <f>INDEX(Cond_Probability!$A$6:$H$60,MATCH('Model 1_Train'!F317,Cond_Probability!$A$6:$A$60,0),7)</f>
        <v>0.4891304347826087</v>
      </c>
      <c r="N317">
        <f>INDEX(Cond_Probability!$A$6:$H$60,MATCH('Model 1_Train'!G317,Cond_Probability!$A$6:$A$60,0),7)</f>
        <v>0.77396021699819173</v>
      </c>
      <c r="O317">
        <f>Cond_Probability!$C$2</f>
        <v>0.61616161616161613</v>
      </c>
      <c r="P317" s="18">
        <f t="shared" si="20"/>
        <v>7.0610248123158196E-3</v>
      </c>
      <c r="Q317" s="18">
        <f t="shared" si="21"/>
        <v>72.493236791213661</v>
      </c>
      <c r="R317">
        <f>INDEX(Cond_Probability!$A$6:$H$60,MATCH('Model 1_Train'!A317,Cond_Probability!$A$6:$A$60,0),8)</f>
        <v>0.34782608695652173</v>
      </c>
      <c r="S317">
        <f>INDEX(Cond_Probability!$A$6:$H$60,MATCH('Model 1_Train'!B317,Cond_Probability!$A$6:$A$60,0),8)</f>
        <v>0.68023255813953487</v>
      </c>
      <c r="T317">
        <f>INDEX(Cond_Probability!$A$6:$H$60,MATCH('Model 1_Train'!C317,Cond_Probability!$A$6:$A$60,0),8)</f>
        <v>0.56936416184971095</v>
      </c>
      <c r="U317">
        <f>INDEX(Cond_Probability!$A$6:$H$60,MATCH('Model 1_Train'!D317,Cond_Probability!$A$6:$A$60,0),8)</f>
        <v>0.61337209302325579</v>
      </c>
      <c r="V317">
        <f>INDEX(Cond_Probability!$A$6:$H$60,MATCH('Model 1_Train'!E317,Cond_Probability!$A$6:$A$60,0),8)</f>
        <v>0.68023255813953487</v>
      </c>
      <c r="W317">
        <f>INDEX(Cond_Probability!$A$6:$H$60,MATCH('Model 1_Train'!F317,Cond_Probability!$A$6:$A$60,0),8)</f>
        <v>0.19710144927536233</v>
      </c>
      <c r="X317">
        <f>INDEX(Cond_Probability!$A$6:$H$60,MATCH('Model 1_Train'!G317,Cond_Probability!$A$6:$A$60,0),8)</f>
        <v>0.63005780346820806</v>
      </c>
      <c r="Y317">
        <f>Cond_Probability!$C$3</f>
        <v>0.38383838383838381</v>
      </c>
      <c r="Z317" s="18">
        <f t="shared" si="22"/>
        <v>2.679228382133391E-3</v>
      </c>
      <c r="AA317" s="18">
        <f t="shared" si="23"/>
        <v>27.506763208786339</v>
      </c>
      <c r="AB317" t="str">
        <f t="shared" si="24"/>
        <v>Won't Survive</v>
      </c>
      <c r="AC317" s="2" t="s">
        <v>1</v>
      </c>
    </row>
    <row r="318" spans="1:29" x14ac:dyDescent="0.3">
      <c r="A318" s="1" t="s">
        <v>1235</v>
      </c>
      <c r="B318" s="1" t="s">
        <v>17</v>
      </c>
      <c r="C318" s="1" t="s">
        <v>1242</v>
      </c>
      <c r="D318" s="1" t="s">
        <v>1243</v>
      </c>
      <c r="E318" s="1" t="s">
        <v>1246</v>
      </c>
      <c r="F318" s="1" t="s">
        <v>1248</v>
      </c>
      <c r="G318" t="s">
        <v>1253</v>
      </c>
      <c r="H318">
        <f>INDEX(Cond_Probability!$A$6:$H$60,MATCH('Model 1_Train'!A318,Cond_Probability!$A$6:$A$60,0),7)</f>
        <v>0.17753623188405798</v>
      </c>
      <c r="I318">
        <f>INDEX(Cond_Probability!$A$6:$H$60,MATCH('Model 1_Train'!B318,Cond_Probability!$A$6:$A$60,0),7)</f>
        <v>0.14882032667876588</v>
      </c>
      <c r="J318">
        <f>INDEX(Cond_Probability!$A$6:$H$60,MATCH('Model 1_Train'!C318,Cond_Probability!$A$6:$A$60,0),7)</f>
        <v>0.51356238698010848</v>
      </c>
      <c r="K318">
        <f>INDEX(Cond_Probability!$A$6:$H$60,MATCH('Model 1_Train'!D318,Cond_Probability!$A$6:$A$60,0),7)</f>
        <v>0.27586206896551724</v>
      </c>
      <c r="L318">
        <f>INDEX(Cond_Probability!$A$6:$H$60,MATCH('Model 1_Train'!E318,Cond_Probability!$A$6:$A$60,0),7)</f>
        <v>0.80943738656987296</v>
      </c>
      <c r="M318">
        <f>INDEX(Cond_Probability!$A$6:$H$60,MATCH('Model 1_Train'!F318,Cond_Probability!$A$6:$A$60,0),7)</f>
        <v>0.32246376811594202</v>
      </c>
      <c r="N318">
        <f>INDEX(Cond_Probability!$A$6:$H$60,MATCH('Model 1_Train'!G318,Cond_Probability!$A$6:$A$60,0),7)</f>
        <v>0.77396021699819173</v>
      </c>
      <c r="O318">
        <f>Cond_Probability!$C$2</f>
        <v>0.61616161616161613</v>
      </c>
      <c r="P318" s="18">
        <f t="shared" si="20"/>
        <v>4.6592059927292283E-4</v>
      </c>
      <c r="Q318" s="18">
        <f t="shared" si="21"/>
        <v>11.340582343778467</v>
      </c>
      <c r="R318">
        <f>INDEX(Cond_Probability!$A$6:$H$60,MATCH('Model 1_Train'!A318,Cond_Probability!$A$6:$A$60,0),8)</f>
        <v>0.25507246376811593</v>
      </c>
      <c r="S318">
        <f>INDEX(Cond_Probability!$A$6:$H$60,MATCH('Model 1_Train'!B318,Cond_Probability!$A$6:$A$60,0),8)</f>
        <v>0.68023255813953487</v>
      </c>
      <c r="T318">
        <f>INDEX(Cond_Probability!$A$6:$H$60,MATCH('Model 1_Train'!C318,Cond_Probability!$A$6:$A$60,0),8)</f>
        <v>0.56936416184971095</v>
      </c>
      <c r="U318">
        <f>INDEX(Cond_Probability!$A$6:$H$60,MATCH('Model 1_Train'!D318,Cond_Probability!$A$6:$A$60,0),8)</f>
        <v>0.38662790697674421</v>
      </c>
      <c r="V318">
        <f>INDEX(Cond_Probability!$A$6:$H$60,MATCH('Model 1_Train'!E318,Cond_Probability!$A$6:$A$60,0),8)</f>
        <v>0.68023255813953487</v>
      </c>
      <c r="W318">
        <f>INDEX(Cond_Probability!$A$6:$H$60,MATCH('Model 1_Train'!F318,Cond_Probability!$A$6:$A$60,0),8)</f>
        <v>0.57971014492753625</v>
      </c>
      <c r="X318">
        <f>INDEX(Cond_Probability!$A$6:$H$60,MATCH('Model 1_Train'!G318,Cond_Probability!$A$6:$A$60,0),8)</f>
        <v>0.63005780346820806</v>
      </c>
      <c r="Y318">
        <f>Cond_Probability!$C$3</f>
        <v>0.38383838383838381</v>
      </c>
      <c r="Z318" s="18">
        <f t="shared" si="22"/>
        <v>3.6425156798263652E-3</v>
      </c>
      <c r="AA318" s="18">
        <f t="shared" si="23"/>
        <v>88.659417656221535</v>
      </c>
      <c r="AB318" t="str">
        <f t="shared" si="24"/>
        <v>Survive</v>
      </c>
      <c r="AC318" s="2" t="s">
        <v>1</v>
      </c>
    </row>
    <row r="319" spans="1:29" x14ac:dyDescent="0.3">
      <c r="A319" s="1" t="s">
        <v>1235</v>
      </c>
      <c r="B319" s="1" t="s">
        <v>13</v>
      </c>
      <c r="C319" s="1" t="s">
        <v>1239</v>
      </c>
      <c r="D319" s="1" t="s">
        <v>1244</v>
      </c>
      <c r="E319" s="1" t="s">
        <v>1246</v>
      </c>
      <c r="F319" s="1" t="s">
        <v>1247</v>
      </c>
      <c r="G319" t="s">
        <v>1253</v>
      </c>
      <c r="H319">
        <f>INDEX(Cond_Probability!$A$6:$H$60,MATCH('Model 1_Train'!A319,Cond_Probability!$A$6:$A$60,0),7)</f>
        <v>0.17753623188405798</v>
      </c>
      <c r="I319">
        <f>INDEX(Cond_Probability!$A$6:$H$60,MATCH('Model 1_Train'!B319,Cond_Probability!$A$6:$A$60,0),7)</f>
        <v>0.85117967332123412</v>
      </c>
      <c r="J319">
        <f>INDEX(Cond_Probability!$A$6:$H$60,MATCH('Model 1_Train'!C319,Cond_Probability!$A$6:$A$60,0),7)</f>
        <v>8.6799276672694395E-2</v>
      </c>
      <c r="K319">
        <f>INDEX(Cond_Probability!$A$6:$H$60,MATCH('Model 1_Train'!D319,Cond_Probability!$A$6:$A$60,0),7)</f>
        <v>0.72413793103448276</v>
      </c>
      <c r="L319">
        <f>INDEX(Cond_Probability!$A$6:$H$60,MATCH('Model 1_Train'!E319,Cond_Probability!$A$6:$A$60,0),7)</f>
        <v>0.80943738656987296</v>
      </c>
      <c r="M319">
        <f>INDEX(Cond_Probability!$A$6:$H$60,MATCH('Model 1_Train'!F319,Cond_Probability!$A$6:$A$60,0),7)</f>
        <v>0.18840579710144928</v>
      </c>
      <c r="N319">
        <f>INDEX(Cond_Probability!$A$6:$H$60,MATCH('Model 1_Train'!G319,Cond_Probability!$A$6:$A$60,0),7)</f>
        <v>0.77396021699819173</v>
      </c>
      <c r="O319">
        <f>Cond_Probability!$C$2</f>
        <v>0.61616161616161613</v>
      </c>
      <c r="P319" s="18">
        <f t="shared" si="20"/>
        <v>6.9077473398971624E-4</v>
      </c>
      <c r="Q319" s="18">
        <f t="shared" si="21"/>
        <v>82.29155485191032</v>
      </c>
      <c r="R319">
        <f>INDEX(Cond_Probability!$A$6:$H$60,MATCH('Model 1_Train'!A319,Cond_Probability!$A$6:$A$60,0),8)</f>
        <v>0.25507246376811593</v>
      </c>
      <c r="S319">
        <f>INDEX(Cond_Probability!$A$6:$H$60,MATCH('Model 1_Train'!B319,Cond_Probability!$A$6:$A$60,0),8)</f>
        <v>0.31976744186046513</v>
      </c>
      <c r="T319">
        <f>INDEX(Cond_Probability!$A$6:$H$60,MATCH('Model 1_Train'!C319,Cond_Probability!$A$6:$A$60,0),8)</f>
        <v>8.0924855491329481E-2</v>
      </c>
      <c r="U319">
        <f>INDEX(Cond_Probability!$A$6:$H$60,MATCH('Model 1_Train'!D319,Cond_Probability!$A$6:$A$60,0),8)</f>
        <v>0.61337209302325579</v>
      </c>
      <c r="V319">
        <f>INDEX(Cond_Probability!$A$6:$H$60,MATCH('Model 1_Train'!E319,Cond_Probability!$A$6:$A$60,0),8)</f>
        <v>0.68023255813953487</v>
      </c>
      <c r="W319">
        <f>INDEX(Cond_Probability!$A$6:$H$60,MATCH('Model 1_Train'!F319,Cond_Probability!$A$6:$A$60,0),8)</f>
        <v>0.22318840579710145</v>
      </c>
      <c r="X319">
        <f>INDEX(Cond_Probability!$A$6:$H$60,MATCH('Model 1_Train'!G319,Cond_Probability!$A$6:$A$60,0),8)</f>
        <v>0.63005780346820806</v>
      </c>
      <c r="Y319">
        <f>Cond_Probability!$C$3</f>
        <v>0.38383838383838381</v>
      </c>
      <c r="Z319" s="18">
        <f t="shared" si="22"/>
        <v>1.4864886814396072E-4</v>
      </c>
      <c r="AA319" s="18">
        <f t="shared" si="23"/>
        <v>17.70844514808968</v>
      </c>
      <c r="AB319" t="str">
        <f t="shared" si="24"/>
        <v>Won't Survive</v>
      </c>
      <c r="AC319" s="2" t="s">
        <v>1230</v>
      </c>
    </row>
    <row r="320" spans="1:29" x14ac:dyDescent="0.3">
      <c r="A320" s="1" t="s">
        <v>1234</v>
      </c>
      <c r="B320" s="1" t="s">
        <v>17</v>
      </c>
      <c r="C320" s="1" t="s">
        <v>1242</v>
      </c>
      <c r="D320" s="1" t="s">
        <v>1244</v>
      </c>
      <c r="E320" s="1" t="s">
        <v>1245</v>
      </c>
      <c r="F320" s="1" t="s">
        <v>1248</v>
      </c>
      <c r="G320" t="s">
        <v>1253</v>
      </c>
      <c r="H320">
        <f>INDEX(Cond_Probability!$A$6:$H$60,MATCH('Model 1_Train'!A320,Cond_Probability!$A$6:$A$60,0),7)</f>
        <v>0.14673913043478262</v>
      </c>
      <c r="I320">
        <f>INDEX(Cond_Probability!$A$6:$H$60,MATCH('Model 1_Train'!B320,Cond_Probability!$A$6:$A$60,0),7)</f>
        <v>0.14882032667876588</v>
      </c>
      <c r="J320">
        <f>INDEX(Cond_Probability!$A$6:$H$60,MATCH('Model 1_Train'!C320,Cond_Probability!$A$6:$A$60,0),7)</f>
        <v>0.51356238698010848</v>
      </c>
      <c r="K320">
        <f>INDEX(Cond_Probability!$A$6:$H$60,MATCH('Model 1_Train'!D320,Cond_Probability!$A$6:$A$60,0),7)</f>
        <v>0.72413793103448276</v>
      </c>
      <c r="L320">
        <f>INDEX(Cond_Probability!$A$6:$H$60,MATCH('Model 1_Train'!E320,Cond_Probability!$A$6:$A$60,0),7)</f>
        <v>0.19056261343012704</v>
      </c>
      <c r="M320">
        <f>INDEX(Cond_Probability!$A$6:$H$60,MATCH('Model 1_Train'!F320,Cond_Probability!$A$6:$A$60,0),7)</f>
        <v>0.32246376811594202</v>
      </c>
      <c r="N320">
        <f>INDEX(Cond_Probability!$A$6:$H$60,MATCH('Model 1_Train'!G320,Cond_Probability!$A$6:$A$60,0),7)</f>
        <v>0.77396021699819173</v>
      </c>
      <c r="O320">
        <f>Cond_Probability!$C$2</f>
        <v>0.61616161616161613</v>
      </c>
      <c r="P320" s="18">
        <f t="shared" si="20"/>
        <v>2.3798775004901955E-4</v>
      </c>
      <c r="Q320" s="18">
        <f t="shared" si="21"/>
        <v>5.3275931801867378</v>
      </c>
      <c r="R320">
        <f>INDEX(Cond_Probability!$A$6:$H$60,MATCH('Model 1_Train'!A320,Cond_Probability!$A$6:$A$60,0),8)</f>
        <v>0.39710144927536234</v>
      </c>
      <c r="S320">
        <f>INDEX(Cond_Probability!$A$6:$H$60,MATCH('Model 1_Train'!B320,Cond_Probability!$A$6:$A$60,0),8)</f>
        <v>0.68023255813953487</v>
      </c>
      <c r="T320">
        <f>INDEX(Cond_Probability!$A$6:$H$60,MATCH('Model 1_Train'!C320,Cond_Probability!$A$6:$A$60,0),8)</f>
        <v>0.56936416184971095</v>
      </c>
      <c r="U320">
        <f>INDEX(Cond_Probability!$A$6:$H$60,MATCH('Model 1_Train'!D320,Cond_Probability!$A$6:$A$60,0),8)</f>
        <v>0.61337209302325579</v>
      </c>
      <c r="V320">
        <f>INDEX(Cond_Probability!$A$6:$H$60,MATCH('Model 1_Train'!E320,Cond_Probability!$A$6:$A$60,0),8)</f>
        <v>0.31976744186046513</v>
      </c>
      <c r="W320">
        <f>INDEX(Cond_Probability!$A$6:$H$60,MATCH('Model 1_Train'!F320,Cond_Probability!$A$6:$A$60,0),8)</f>
        <v>0.57971014492753625</v>
      </c>
      <c r="X320">
        <f>INDEX(Cond_Probability!$A$6:$H$60,MATCH('Model 1_Train'!G320,Cond_Probability!$A$6:$A$60,0),8)</f>
        <v>0.63005780346820806</v>
      </c>
      <c r="Y320">
        <f>Cond_Probability!$C$3</f>
        <v>0.38383838383838381</v>
      </c>
      <c r="Z320" s="18">
        <f t="shared" si="22"/>
        <v>4.2290903844844777E-3</v>
      </c>
      <c r="AA320" s="18">
        <f t="shared" si="23"/>
        <v>94.672406819813261</v>
      </c>
      <c r="AB320" t="str">
        <f t="shared" si="24"/>
        <v>Survive</v>
      </c>
      <c r="AC320" s="2" t="s">
        <v>1</v>
      </c>
    </row>
    <row r="321" spans="1:29" x14ac:dyDescent="0.3">
      <c r="A321" s="1" t="s">
        <v>1234</v>
      </c>
      <c r="B321" s="1" t="s">
        <v>17</v>
      </c>
      <c r="C321" s="1" t="s">
        <v>1240</v>
      </c>
      <c r="D321" s="1" t="s">
        <v>1243</v>
      </c>
      <c r="E321" s="1" t="s">
        <v>1245</v>
      </c>
      <c r="F321" s="1" t="s">
        <v>1248</v>
      </c>
      <c r="G321" t="s">
        <v>1251</v>
      </c>
      <c r="H321">
        <f>INDEX(Cond_Probability!$A$6:$H$60,MATCH('Model 1_Train'!A321,Cond_Probability!$A$6:$A$60,0),7)</f>
        <v>0.14673913043478262</v>
      </c>
      <c r="I321">
        <f>INDEX(Cond_Probability!$A$6:$H$60,MATCH('Model 1_Train'!B321,Cond_Probability!$A$6:$A$60,0),7)</f>
        <v>0.14882032667876588</v>
      </c>
      <c r="J321">
        <f>INDEX(Cond_Probability!$A$6:$H$60,MATCH('Model 1_Train'!C321,Cond_Probability!$A$6:$A$60,0),7)</f>
        <v>0.17179023508137431</v>
      </c>
      <c r="K321">
        <f>INDEX(Cond_Probability!$A$6:$H$60,MATCH('Model 1_Train'!D321,Cond_Probability!$A$6:$A$60,0),7)</f>
        <v>0.27586206896551724</v>
      </c>
      <c r="L321">
        <f>INDEX(Cond_Probability!$A$6:$H$60,MATCH('Model 1_Train'!E321,Cond_Probability!$A$6:$A$60,0),7)</f>
        <v>0.19056261343012704</v>
      </c>
      <c r="M321">
        <f>INDEX(Cond_Probability!$A$6:$H$60,MATCH('Model 1_Train'!F321,Cond_Probability!$A$6:$A$60,0),7)</f>
        <v>0.32246376811594202</v>
      </c>
      <c r="N321">
        <f>INDEX(Cond_Probability!$A$6:$H$60,MATCH('Model 1_Train'!G321,Cond_Probability!$A$6:$A$60,0),7)</f>
        <v>0.13743218806509946</v>
      </c>
      <c r="O321">
        <f>Cond_Probability!$C$2</f>
        <v>0.61616161616161613</v>
      </c>
      <c r="P321" s="18">
        <f t="shared" si="20"/>
        <v>5.3851819808380535E-6</v>
      </c>
      <c r="Q321" s="18">
        <f t="shared" si="21"/>
        <v>1.3391068371884745</v>
      </c>
      <c r="R321">
        <f>INDEX(Cond_Probability!$A$6:$H$60,MATCH('Model 1_Train'!A321,Cond_Probability!$A$6:$A$60,0),8)</f>
        <v>0.39710144927536234</v>
      </c>
      <c r="S321">
        <f>INDEX(Cond_Probability!$A$6:$H$60,MATCH('Model 1_Train'!B321,Cond_Probability!$A$6:$A$60,0),8)</f>
        <v>0.68023255813953487</v>
      </c>
      <c r="T321">
        <f>INDEX(Cond_Probability!$A$6:$H$60,MATCH('Model 1_Train'!C321,Cond_Probability!$A$6:$A$60,0),8)</f>
        <v>0.19653179190751446</v>
      </c>
      <c r="U321">
        <f>INDEX(Cond_Probability!$A$6:$H$60,MATCH('Model 1_Train'!D321,Cond_Probability!$A$6:$A$60,0),8)</f>
        <v>0.38662790697674421</v>
      </c>
      <c r="V321">
        <f>INDEX(Cond_Probability!$A$6:$H$60,MATCH('Model 1_Train'!E321,Cond_Probability!$A$6:$A$60,0),8)</f>
        <v>0.31976744186046513</v>
      </c>
      <c r="W321">
        <f>INDEX(Cond_Probability!$A$6:$H$60,MATCH('Model 1_Train'!F321,Cond_Probability!$A$6:$A$60,0),8)</f>
        <v>0.57971014492753625</v>
      </c>
      <c r="X321">
        <f>INDEX(Cond_Probability!$A$6:$H$60,MATCH('Model 1_Train'!G321,Cond_Probability!$A$6:$A$60,0),8)</f>
        <v>0.27167630057803466</v>
      </c>
      <c r="Y321">
        <f>Cond_Probability!$C$3</f>
        <v>0.38383838383838381</v>
      </c>
      <c r="Z321" s="18">
        <f t="shared" si="22"/>
        <v>3.9676211734477273E-4</v>
      </c>
      <c r="AA321" s="18">
        <f t="shared" si="23"/>
        <v>98.660893162811519</v>
      </c>
      <c r="AB321" t="str">
        <f t="shared" si="24"/>
        <v>Survive</v>
      </c>
      <c r="AC321" s="2" t="s">
        <v>1</v>
      </c>
    </row>
    <row r="322" spans="1:29" x14ac:dyDescent="0.3">
      <c r="A322" s="1" t="s">
        <v>1236</v>
      </c>
      <c r="B322" s="1" t="s">
        <v>13</v>
      </c>
      <c r="C322" s="1" t="s">
        <v>1242</v>
      </c>
      <c r="D322" s="1" t="s">
        <v>1244</v>
      </c>
      <c r="E322" s="1" t="s">
        <v>1246</v>
      </c>
      <c r="F322" s="1" t="s">
        <v>1228</v>
      </c>
      <c r="G322" t="s">
        <v>1253</v>
      </c>
      <c r="H322">
        <f>INDEX(Cond_Probability!$A$6:$H$60,MATCH('Model 1_Train'!A322,Cond_Probability!$A$6:$A$60,0),7)</f>
        <v>0.67572463768115942</v>
      </c>
      <c r="I322">
        <f>INDEX(Cond_Probability!$A$6:$H$60,MATCH('Model 1_Train'!B322,Cond_Probability!$A$6:$A$60,0),7)</f>
        <v>0.85117967332123412</v>
      </c>
      <c r="J322">
        <f>INDEX(Cond_Probability!$A$6:$H$60,MATCH('Model 1_Train'!C322,Cond_Probability!$A$6:$A$60,0),7)</f>
        <v>0.51356238698010848</v>
      </c>
      <c r="K322">
        <f>INDEX(Cond_Probability!$A$6:$H$60,MATCH('Model 1_Train'!D322,Cond_Probability!$A$6:$A$60,0),7)</f>
        <v>0.72413793103448276</v>
      </c>
      <c r="L322">
        <f>INDEX(Cond_Probability!$A$6:$H$60,MATCH('Model 1_Train'!E322,Cond_Probability!$A$6:$A$60,0),7)</f>
        <v>0.80943738656987296</v>
      </c>
      <c r="M322">
        <f>INDEX(Cond_Probability!$A$6:$H$60,MATCH('Model 1_Train'!F322,Cond_Probability!$A$6:$A$60,0),7)</f>
        <v>0.4891304347826087</v>
      </c>
      <c r="N322">
        <f>INDEX(Cond_Probability!$A$6:$H$60,MATCH('Model 1_Train'!G322,Cond_Probability!$A$6:$A$60,0),7)</f>
        <v>0.77396021699819173</v>
      </c>
      <c r="O322">
        <f>Cond_Probability!$C$2</f>
        <v>0.61616161616161613</v>
      </c>
      <c r="P322" s="18">
        <f t="shared" si="20"/>
        <v>4.038561752409902E-2</v>
      </c>
      <c r="Q322" s="18">
        <f t="shared" si="21"/>
        <v>96.975714257681219</v>
      </c>
      <c r="R322">
        <f>INDEX(Cond_Probability!$A$6:$H$60,MATCH('Model 1_Train'!A322,Cond_Probability!$A$6:$A$60,0),8)</f>
        <v>0.34782608695652173</v>
      </c>
      <c r="S322">
        <f>INDEX(Cond_Probability!$A$6:$H$60,MATCH('Model 1_Train'!B322,Cond_Probability!$A$6:$A$60,0),8)</f>
        <v>0.31976744186046513</v>
      </c>
      <c r="T322">
        <f>INDEX(Cond_Probability!$A$6:$H$60,MATCH('Model 1_Train'!C322,Cond_Probability!$A$6:$A$60,0),8)</f>
        <v>0.56936416184971095</v>
      </c>
      <c r="U322">
        <f>INDEX(Cond_Probability!$A$6:$H$60,MATCH('Model 1_Train'!D322,Cond_Probability!$A$6:$A$60,0),8)</f>
        <v>0.61337209302325579</v>
      </c>
      <c r="V322">
        <f>INDEX(Cond_Probability!$A$6:$H$60,MATCH('Model 1_Train'!E322,Cond_Probability!$A$6:$A$60,0),8)</f>
        <v>0.68023255813953487</v>
      </c>
      <c r="W322">
        <f>INDEX(Cond_Probability!$A$6:$H$60,MATCH('Model 1_Train'!F322,Cond_Probability!$A$6:$A$60,0),8)</f>
        <v>0.19710144927536233</v>
      </c>
      <c r="X322">
        <f>INDEX(Cond_Probability!$A$6:$H$60,MATCH('Model 1_Train'!G322,Cond_Probability!$A$6:$A$60,0),8)</f>
        <v>0.63005780346820806</v>
      </c>
      <c r="Y322">
        <f>Cond_Probability!$C$3</f>
        <v>0.38383838383838381</v>
      </c>
      <c r="Z322" s="18">
        <f t="shared" si="22"/>
        <v>1.2594663334815088E-3</v>
      </c>
      <c r="AA322" s="18">
        <f t="shared" si="23"/>
        <v>3.0242857423187814</v>
      </c>
      <c r="AB322" t="str">
        <f t="shared" si="24"/>
        <v>Won't Survive</v>
      </c>
      <c r="AC322" s="2" t="s">
        <v>1230</v>
      </c>
    </row>
    <row r="323" spans="1:29" x14ac:dyDescent="0.3">
      <c r="A323" s="1" t="s">
        <v>1236</v>
      </c>
      <c r="B323" s="1" t="s">
        <v>13</v>
      </c>
      <c r="C323" s="1" t="s">
        <v>1242</v>
      </c>
      <c r="D323" s="1" t="s">
        <v>1244</v>
      </c>
      <c r="E323" s="1" t="s">
        <v>1246</v>
      </c>
      <c r="F323" s="1" t="s">
        <v>1228</v>
      </c>
      <c r="G323" t="s">
        <v>1253</v>
      </c>
      <c r="H323">
        <f>INDEX(Cond_Probability!$A$6:$H$60,MATCH('Model 1_Train'!A323,Cond_Probability!$A$6:$A$60,0),7)</f>
        <v>0.67572463768115942</v>
      </c>
      <c r="I323">
        <f>INDEX(Cond_Probability!$A$6:$H$60,MATCH('Model 1_Train'!B323,Cond_Probability!$A$6:$A$60,0),7)</f>
        <v>0.85117967332123412</v>
      </c>
      <c r="J323">
        <f>INDEX(Cond_Probability!$A$6:$H$60,MATCH('Model 1_Train'!C323,Cond_Probability!$A$6:$A$60,0),7)</f>
        <v>0.51356238698010848</v>
      </c>
      <c r="K323">
        <f>INDEX(Cond_Probability!$A$6:$H$60,MATCH('Model 1_Train'!D323,Cond_Probability!$A$6:$A$60,0),7)</f>
        <v>0.72413793103448276</v>
      </c>
      <c r="L323">
        <f>INDEX(Cond_Probability!$A$6:$H$60,MATCH('Model 1_Train'!E323,Cond_Probability!$A$6:$A$60,0),7)</f>
        <v>0.80943738656987296</v>
      </c>
      <c r="M323">
        <f>INDEX(Cond_Probability!$A$6:$H$60,MATCH('Model 1_Train'!F323,Cond_Probability!$A$6:$A$60,0),7)</f>
        <v>0.4891304347826087</v>
      </c>
      <c r="N323">
        <f>INDEX(Cond_Probability!$A$6:$H$60,MATCH('Model 1_Train'!G323,Cond_Probability!$A$6:$A$60,0),7)</f>
        <v>0.77396021699819173</v>
      </c>
      <c r="O323">
        <f>Cond_Probability!$C$2</f>
        <v>0.61616161616161613</v>
      </c>
      <c r="P323" s="18">
        <f t="shared" ref="P323:P386" si="25">PRODUCT(H323:O323)</f>
        <v>4.038561752409902E-2</v>
      </c>
      <c r="Q323" s="18">
        <f t="shared" ref="Q323:Q386" si="26">P323/(P323+Z323)*100</f>
        <v>96.975714257681219</v>
      </c>
      <c r="R323">
        <f>INDEX(Cond_Probability!$A$6:$H$60,MATCH('Model 1_Train'!A323,Cond_Probability!$A$6:$A$60,0),8)</f>
        <v>0.34782608695652173</v>
      </c>
      <c r="S323">
        <f>INDEX(Cond_Probability!$A$6:$H$60,MATCH('Model 1_Train'!B323,Cond_Probability!$A$6:$A$60,0),8)</f>
        <v>0.31976744186046513</v>
      </c>
      <c r="T323">
        <f>INDEX(Cond_Probability!$A$6:$H$60,MATCH('Model 1_Train'!C323,Cond_Probability!$A$6:$A$60,0),8)</f>
        <v>0.56936416184971095</v>
      </c>
      <c r="U323">
        <f>INDEX(Cond_Probability!$A$6:$H$60,MATCH('Model 1_Train'!D323,Cond_Probability!$A$6:$A$60,0),8)</f>
        <v>0.61337209302325579</v>
      </c>
      <c r="V323">
        <f>INDEX(Cond_Probability!$A$6:$H$60,MATCH('Model 1_Train'!E323,Cond_Probability!$A$6:$A$60,0),8)</f>
        <v>0.68023255813953487</v>
      </c>
      <c r="W323">
        <f>INDEX(Cond_Probability!$A$6:$H$60,MATCH('Model 1_Train'!F323,Cond_Probability!$A$6:$A$60,0),8)</f>
        <v>0.19710144927536233</v>
      </c>
      <c r="X323">
        <f>INDEX(Cond_Probability!$A$6:$H$60,MATCH('Model 1_Train'!G323,Cond_Probability!$A$6:$A$60,0),8)</f>
        <v>0.63005780346820806</v>
      </c>
      <c r="Y323">
        <f>Cond_Probability!$C$3</f>
        <v>0.38383838383838381</v>
      </c>
      <c r="Z323" s="18">
        <f t="shared" ref="Z323:Z386" si="27">PRODUCT(R323:Y323)</f>
        <v>1.2594663334815088E-3</v>
      </c>
      <c r="AA323" s="18">
        <f t="shared" ref="AA323:AA386" si="28">100-Q323</f>
        <v>3.0242857423187814</v>
      </c>
      <c r="AB323" t="str">
        <f t="shared" ref="AB323:AB386" si="29">IF(Q323&gt;AA323,"Won't Survive", "Survive")</f>
        <v>Won't Survive</v>
      </c>
      <c r="AC323" s="2" t="s">
        <v>1230</v>
      </c>
    </row>
    <row r="324" spans="1:29" x14ac:dyDescent="0.3">
      <c r="A324" s="1" t="s">
        <v>1235</v>
      </c>
      <c r="B324" s="1" t="s">
        <v>17</v>
      </c>
      <c r="C324" s="1" t="s">
        <v>1242</v>
      </c>
      <c r="D324" s="1" t="s">
        <v>1244</v>
      </c>
      <c r="E324" s="1" t="s">
        <v>1246</v>
      </c>
      <c r="F324" s="1" t="s">
        <v>1247</v>
      </c>
      <c r="G324" t="s">
        <v>1252</v>
      </c>
      <c r="H324">
        <f>INDEX(Cond_Probability!$A$6:$H$60,MATCH('Model 1_Train'!A324,Cond_Probability!$A$6:$A$60,0),7)</f>
        <v>0.17753623188405798</v>
      </c>
      <c r="I324">
        <f>INDEX(Cond_Probability!$A$6:$H$60,MATCH('Model 1_Train'!B324,Cond_Probability!$A$6:$A$60,0),7)</f>
        <v>0.14882032667876588</v>
      </c>
      <c r="J324">
        <f>INDEX(Cond_Probability!$A$6:$H$60,MATCH('Model 1_Train'!C324,Cond_Probability!$A$6:$A$60,0),7)</f>
        <v>0.51356238698010848</v>
      </c>
      <c r="K324">
        <f>INDEX(Cond_Probability!$A$6:$H$60,MATCH('Model 1_Train'!D324,Cond_Probability!$A$6:$A$60,0),7)</f>
        <v>0.72413793103448276</v>
      </c>
      <c r="L324">
        <f>INDEX(Cond_Probability!$A$6:$H$60,MATCH('Model 1_Train'!E324,Cond_Probability!$A$6:$A$60,0),7)</f>
        <v>0.80943738656987296</v>
      </c>
      <c r="M324">
        <f>INDEX(Cond_Probability!$A$6:$H$60,MATCH('Model 1_Train'!F324,Cond_Probability!$A$6:$A$60,0),7)</f>
        <v>0.18840579710144928</v>
      </c>
      <c r="N324">
        <f>INDEX(Cond_Probability!$A$6:$H$60,MATCH('Model 1_Train'!G324,Cond_Probability!$A$6:$A$60,0),7)</f>
        <v>8.6799276672694395E-2</v>
      </c>
      <c r="O324">
        <f>Cond_Probability!$C$2</f>
        <v>0.61616161616161613</v>
      </c>
      <c r="P324" s="18">
        <f t="shared" si="25"/>
        <v>8.0140495811093938E-5</v>
      </c>
      <c r="Q324" s="18">
        <f t="shared" si="26"/>
        <v>20.21133682413317</v>
      </c>
      <c r="R324">
        <f>INDEX(Cond_Probability!$A$6:$H$60,MATCH('Model 1_Train'!A324,Cond_Probability!$A$6:$A$60,0),8)</f>
        <v>0.25507246376811593</v>
      </c>
      <c r="S324">
        <f>INDEX(Cond_Probability!$A$6:$H$60,MATCH('Model 1_Train'!B324,Cond_Probability!$A$6:$A$60,0),8)</f>
        <v>0.68023255813953487</v>
      </c>
      <c r="T324">
        <f>INDEX(Cond_Probability!$A$6:$H$60,MATCH('Model 1_Train'!C324,Cond_Probability!$A$6:$A$60,0),8)</f>
        <v>0.56936416184971095</v>
      </c>
      <c r="U324">
        <f>INDEX(Cond_Probability!$A$6:$H$60,MATCH('Model 1_Train'!D324,Cond_Probability!$A$6:$A$60,0),8)</f>
        <v>0.61337209302325579</v>
      </c>
      <c r="V324">
        <f>INDEX(Cond_Probability!$A$6:$H$60,MATCH('Model 1_Train'!E324,Cond_Probability!$A$6:$A$60,0),8)</f>
        <v>0.68023255813953487</v>
      </c>
      <c r="W324">
        <f>INDEX(Cond_Probability!$A$6:$H$60,MATCH('Model 1_Train'!F324,Cond_Probability!$A$6:$A$60,0),8)</f>
        <v>0.22318840579710145</v>
      </c>
      <c r="X324">
        <f>INDEX(Cond_Probability!$A$6:$H$60,MATCH('Model 1_Train'!G324,Cond_Probability!$A$6:$A$60,0),8)</f>
        <v>8.9595375722543349E-2</v>
      </c>
      <c r="Y324">
        <f>Cond_Probability!$C$3</f>
        <v>0.38383838383838381</v>
      </c>
      <c r="Z324" s="18">
        <f t="shared" si="27"/>
        <v>3.1637209763301158E-4</v>
      </c>
      <c r="AA324" s="18">
        <f t="shared" si="28"/>
        <v>79.78866317586683</v>
      </c>
      <c r="AB324" t="str">
        <f t="shared" si="29"/>
        <v>Survive</v>
      </c>
      <c r="AC324" s="2" t="s">
        <v>1</v>
      </c>
    </row>
    <row r="325" spans="1:29" x14ac:dyDescent="0.3">
      <c r="A325" s="1" t="s">
        <v>1235</v>
      </c>
      <c r="B325" s="1" t="s">
        <v>17</v>
      </c>
      <c r="C325" s="1" t="s">
        <v>1242</v>
      </c>
      <c r="D325" s="1" t="s">
        <v>1243</v>
      </c>
      <c r="E325" s="1" t="s">
        <v>1245</v>
      </c>
      <c r="F325" s="1" t="s">
        <v>1248</v>
      </c>
      <c r="G325" t="s">
        <v>1253</v>
      </c>
      <c r="H325">
        <f>INDEX(Cond_Probability!$A$6:$H$60,MATCH('Model 1_Train'!A325,Cond_Probability!$A$6:$A$60,0),7)</f>
        <v>0.17753623188405798</v>
      </c>
      <c r="I325">
        <f>INDEX(Cond_Probability!$A$6:$H$60,MATCH('Model 1_Train'!B325,Cond_Probability!$A$6:$A$60,0),7)</f>
        <v>0.14882032667876588</v>
      </c>
      <c r="J325">
        <f>INDEX(Cond_Probability!$A$6:$H$60,MATCH('Model 1_Train'!C325,Cond_Probability!$A$6:$A$60,0),7)</f>
        <v>0.51356238698010848</v>
      </c>
      <c r="K325">
        <f>INDEX(Cond_Probability!$A$6:$H$60,MATCH('Model 1_Train'!D325,Cond_Probability!$A$6:$A$60,0),7)</f>
        <v>0.27586206896551724</v>
      </c>
      <c r="L325">
        <f>INDEX(Cond_Probability!$A$6:$H$60,MATCH('Model 1_Train'!E325,Cond_Probability!$A$6:$A$60,0),7)</f>
        <v>0.19056261343012704</v>
      </c>
      <c r="M325">
        <f>INDEX(Cond_Probability!$A$6:$H$60,MATCH('Model 1_Train'!F325,Cond_Probability!$A$6:$A$60,0),7)</f>
        <v>0.32246376811594202</v>
      </c>
      <c r="N325">
        <f>INDEX(Cond_Probability!$A$6:$H$60,MATCH('Model 1_Train'!G325,Cond_Probability!$A$6:$A$60,0),7)</f>
        <v>0.77396021699819173</v>
      </c>
      <c r="O325">
        <f>Cond_Probability!$C$2</f>
        <v>0.61616161616161613</v>
      </c>
      <c r="P325" s="18">
        <f t="shared" si="25"/>
        <v>1.0968982718308722E-4</v>
      </c>
      <c r="Q325" s="18">
        <f t="shared" si="26"/>
        <v>6.0203523143191795</v>
      </c>
      <c r="R325">
        <f>INDEX(Cond_Probability!$A$6:$H$60,MATCH('Model 1_Train'!A325,Cond_Probability!$A$6:$A$60,0),8)</f>
        <v>0.25507246376811593</v>
      </c>
      <c r="S325">
        <f>INDEX(Cond_Probability!$A$6:$H$60,MATCH('Model 1_Train'!B325,Cond_Probability!$A$6:$A$60,0),8)</f>
        <v>0.68023255813953487</v>
      </c>
      <c r="T325">
        <f>INDEX(Cond_Probability!$A$6:$H$60,MATCH('Model 1_Train'!C325,Cond_Probability!$A$6:$A$60,0),8)</f>
        <v>0.56936416184971095</v>
      </c>
      <c r="U325">
        <f>INDEX(Cond_Probability!$A$6:$H$60,MATCH('Model 1_Train'!D325,Cond_Probability!$A$6:$A$60,0),8)</f>
        <v>0.38662790697674421</v>
      </c>
      <c r="V325">
        <f>INDEX(Cond_Probability!$A$6:$H$60,MATCH('Model 1_Train'!E325,Cond_Probability!$A$6:$A$60,0),8)</f>
        <v>0.31976744186046513</v>
      </c>
      <c r="W325">
        <f>INDEX(Cond_Probability!$A$6:$H$60,MATCH('Model 1_Train'!F325,Cond_Probability!$A$6:$A$60,0),8)</f>
        <v>0.57971014492753625</v>
      </c>
      <c r="X325">
        <f>INDEX(Cond_Probability!$A$6:$H$60,MATCH('Model 1_Train'!G325,Cond_Probability!$A$6:$A$60,0),8)</f>
        <v>0.63005780346820806</v>
      </c>
      <c r="Y325">
        <f>Cond_Probability!$C$3</f>
        <v>0.38383838383838381</v>
      </c>
      <c r="Z325" s="18">
        <f t="shared" si="27"/>
        <v>1.712293695644873E-3</v>
      </c>
      <c r="AA325" s="18">
        <f t="shared" si="28"/>
        <v>93.979647685680817</v>
      </c>
      <c r="AB325" t="str">
        <f t="shared" si="29"/>
        <v>Survive</v>
      </c>
      <c r="AC325" s="2" t="s">
        <v>1</v>
      </c>
    </row>
    <row r="326" spans="1:29" x14ac:dyDescent="0.3">
      <c r="A326" s="1" t="s">
        <v>1236</v>
      </c>
      <c r="B326" s="1" t="s">
        <v>13</v>
      </c>
      <c r="C326" s="1" t="s">
        <v>1241</v>
      </c>
      <c r="D326" s="1" t="s">
        <v>1243</v>
      </c>
      <c r="E326" s="1" t="s">
        <v>1245</v>
      </c>
      <c r="F326" s="1" t="s">
        <v>1248</v>
      </c>
      <c r="G326" t="s">
        <v>1253</v>
      </c>
      <c r="H326">
        <f>INDEX(Cond_Probability!$A$6:$H$60,MATCH('Model 1_Train'!A326,Cond_Probability!$A$6:$A$60,0),7)</f>
        <v>0.67572463768115942</v>
      </c>
      <c r="I326">
        <f>INDEX(Cond_Probability!$A$6:$H$60,MATCH('Model 1_Train'!B326,Cond_Probability!$A$6:$A$60,0),7)</f>
        <v>0.85117967332123412</v>
      </c>
      <c r="J326">
        <f>INDEX(Cond_Probability!$A$6:$H$60,MATCH('Model 1_Train'!C326,Cond_Probability!$A$6:$A$60,0),7)</f>
        <v>0.22784810126582278</v>
      </c>
      <c r="K326">
        <f>INDEX(Cond_Probability!$A$6:$H$60,MATCH('Model 1_Train'!D326,Cond_Probability!$A$6:$A$60,0),7)</f>
        <v>0.27586206896551724</v>
      </c>
      <c r="L326">
        <f>INDEX(Cond_Probability!$A$6:$H$60,MATCH('Model 1_Train'!E326,Cond_Probability!$A$6:$A$60,0),7)</f>
        <v>0.19056261343012704</v>
      </c>
      <c r="M326">
        <f>INDEX(Cond_Probability!$A$6:$H$60,MATCH('Model 1_Train'!F326,Cond_Probability!$A$6:$A$60,0),7)</f>
        <v>0.32246376811594202</v>
      </c>
      <c r="N326">
        <f>INDEX(Cond_Probability!$A$6:$H$60,MATCH('Model 1_Train'!G326,Cond_Probability!$A$6:$A$60,0),7)</f>
        <v>0.77396021699819173</v>
      </c>
      <c r="O326">
        <f>Cond_Probability!$C$2</f>
        <v>0.61616161616161613</v>
      </c>
      <c r="P326" s="18">
        <f t="shared" si="25"/>
        <v>1.059400817596736E-3</v>
      </c>
      <c r="Q326" s="18">
        <f t="shared" si="26"/>
        <v>78.201834715667033</v>
      </c>
      <c r="R326">
        <f>INDEX(Cond_Probability!$A$6:$H$60,MATCH('Model 1_Train'!A326,Cond_Probability!$A$6:$A$60,0),8)</f>
        <v>0.34782608695652173</v>
      </c>
      <c r="S326">
        <f>INDEX(Cond_Probability!$A$6:$H$60,MATCH('Model 1_Train'!B326,Cond_Probability!$A$6:$A$60,0),8)</f>
        <v>0.31976744186046513</v>
      </c>
      <c r="T326">
        <f>INDEX(Cond_Probability!$A$6:$H$60,MATCH('Model 1_Train'!C326,Cond_Probability!$A$6:$A$60,0),8)</f>
        <v>0.15317919075144509</v>
      </c>
      <c r="U326">
        <f>INDEX(Cond_Probability!$A$6:$H$60,MATCH('Model 1_Train'!D326,Cond_Probability!$A$6:$A$60,0),8)</f>
        <v>0.38662790697674421</v>
      </c>
      <c r="V326">
        <f>INDEX(Cond_Probability!$A$6:$H$60,MATCH('Model 1_Train'!E326,Cond_Probability!$A$6:$A$60,0),8)</f>
        <v>0.31976744186046513</v>
      </c>
      <c r="W326">
        <f>INDEX(Cond_Probability!$A$6:$H$60,MATCH('Model 1_Train'!F326,Cond_Probability!$A$6:$A$60,0),8)</f>
        <v>0.57971014492753625</v>
      </c>
      <c r="X326">
        <f>INDEX(Cond_Probability!$A$6:$H$60,MATCH('Model 1_Train'!G326,Cond_Probability!$A$6:$A$60,0),8)</f>
        <v>0.63005780346820806</v>
      </c>
      <c r="Y326">
        <f>Cond_Probability!$C$3</f>
        <v>0.38383838383838381</v>
      </c>
      <c r="Z326" s="18">
        <f t="shared" si="27"/>
        <v>2.9529990195619637E-4</v>
      </c>
      <c r="AA326" s="18">
        <f t="shared" si="28"/>
        <v>21.798165284332967</v>
      </c>
      <c r="AB326" t="str">
        <f t="shared" si="29"/>
        <v>Won't Survive</v>
      </c>
      <c r="AC326" s="2" t="s">
        <v>1230</v>
      </c>
    </row>
    <row r="327" spans="1:29" x14ac:dyDescent="0.3">
      <c r="A327" s="1" t="s">
        <v>1234</v>
      </c>
      <c r="B327" s="1" t="s">
        <v>17</v>
      </c>
      <c r="C327" s="1" t="s">
        <v>1240</v>
      </c>
      <c r="D327" s="1" t="s">
        <v>1244</v>
      </c>
      <c r="E327" s="1" t="s">
        <v>1246</v>
      </c>
      <c r="F327" s="1" t="s">
        <v>1248</v>
      </c>
      <c r="G327" t="s">
        <v>1251</v>
      </c>
      <c r="H327">
        <f>INDEX(Cond_Probability!$A$6:$H$60,MATCH('Model 1_Train'!A327,Cond_Probability!$A$6:$A$60,0),7)</f>
        <v>0.14673913043478262</v>
      </c>
      <c r="I327">
        <f>INDEX(Cond_Probability!$A$6:$H$60,MATCH('Model 1_Train'!B327,Cond_Probability!$A$6:$A$60,0),7)</f>
        <v>0.14882032667876588</v>
      </c>
      <c r="J327">
        <f>INDEX(Cond_Probability!$A$6:$H$60,MATCH('Model 1_Train'!C327,Cond_Probability!$A$6:$A$60,0),7)</f>
        <v>0.17179023508137431</v>
      </c>
      <c r="K327">
        <f>INDEX(Cond_Probability!$A$6:$H$60,MATCH('Model 1_Train'!D327,Cond_Probability!$A$6:$A$60,0),7)</f>
        <v>0.72413793103448276</v>
      </c>
      <c r="L327">
        <f>INDEX(Cond_Probability!$A$6:$H$60,MATCH('Model 1_Train'!E327,Cond_Probability!$A$6:$A$60,0),7)</f>
        <v>0.80943738656987296</v>
      </c>
      <c r="M327">
        <f>INDEX(Cond_Probability!$A$6:$H$60,MATCH('Model 1_Train'!F327,Cond_Probability!$A$6:$A$60,0),7)</f>
        <v>0.32246376811594202</v>
      </c>
      <c r="N327">
        <f>INDEX(Cond_Probability!$A$6:$H$60,MATCH('Model 1_Train'!G327,Cond_Probability!$A$6:$A$60,0),7)</f>
        <v>0.13743218806509946</v>
      </c>
      <c r="O327">
        <f>Cond_Probability!$C$2</f>
        <v>0.61616161616161613</v>
      </c>
      <c r="P327" s="18">
        <f t="shared" si="25"/>
        <v>6.0044779086344296E-5</v>
      </c>
      <c r="Q327" s="18">
        <f t="shared" si="26"/>
        <v>4.2918069852251008</v>
      </c>
      <c r="R327">
        <f>INDEX(Cond_Probability!$A$6:$H$60,MATCH('Model 1_Train'!A327,Cond_Probability!$A$6:$A$60,0),8)</f>
        <v>0.39710144927536234</v>
      </c>
      <c r="S327">
        <f>INDEX(Cond_Probability!$A$6:$H$60,MATCH('Model 1_Train'!B327,Cond_Probability!$A$6:$A$60,0),8)</f>
        <v>0.68023255813953487</v>
      </c>
      <c r="T327">
        <f>INDEX(Cond_Probability!$A$6:$H$60,MATCH('Model 1_Train'!C327,Cond_Probability!$A$6:$A$60,0),8)</f>
        <v>0.19653179190751446</v>
      </c>
      <c r="U327">
        <f>INDEX(Cond_Probability!$A$6:$H$60,MATCH('Model 1_Train'!D327,Cond_Probability!$A$6:$A$60,0),8)</f>
        <v>0.61337209302325579</v>
      </c>
      <c r="V327">
        <f>INDEX(Cond_Probability!$A$6:$H$60,MATCH('Model 1_Train'!E327,Cond_Probability!$A$6:$A$60,0),8)</f>
        <v>0.68023255813953487</v>
      </c>
      <c r="W327">
        <f>INDEX(Cond_Probability!$A$6:$H$60,MATCH('Model 1_Train'!F327,Cond_Probability!$A$6:$A$60,0),8)</f>
        <v>0.57971014492753625</v>
      </c>
      <c r="X327">
        <f>INDEX(Cond_Probability!$A$6:$H$60,MATCH('Model 1_Train'!G327,Cond_Probability!$A$6:$A$60,0),8)</f>
        <v>0.27167630057803466</v>
      </c>
      <c r="Y327">
        <f>Cond_Probability!$C$3</f>
        <v>0.38383838383838381</v>
      </c>
      <c r="Z327" s="18">
        <f t="shared" si="27"/>
        <v>1.3390111265742177E-3</v>
      </c>
      <c r="AA327" s="18">
        <f t="shared" si="28"/>
        <v>95.708193014774906</v>
      </c>
      <c r="AB327" t="str">
        <f t="shared" si="29"/>
        <v>Survive</v>
      </c>
      <c r="AC327" s="2" t="s">
        <v>1</v>
      </c>
    </row>
    <row r="328" spans="1:29" x14ac:dyDescent="0.3">
      <c r="A328" s="1" t="s">
        <v>1236</v>
      </c>
      <c r="B328" s="1" t="s">
        <v>13</v>
      </c>
      <c r="C328" s="1" t="s">
        <v>1239</v>
      </c>
      <c r="D328" s="1" t="s">
        <v>1244</v>
      </c>
      <c r="E328" s="1" t="s">
        <v>1246</v>
      </c>
      <c r="F328" s="1" t="s">
        <v>1228</v>
      </c>
      <c r="G328" t="s">
        <v>1253</v>
      </c>
      <c r="H328">
        <f>INDEX(Cond_Probability!$A$6:$H$60,MATCH('Model 1_Train'!A328,Cond_Probability!$A$6:$A$60,0),7)</f>
        <v>0.67572463768115942</v>
      </c>
      <c r="I328">
        <f>INDEX(Cond_Probability!$A$6:$H$60,MATCH('Model 1_Train'!B328,Cond_Probability!$A$6:$A$60,0),7)</f>
        <v>0.85117967332123412</v>
      </c>
      <c r="J328">
        <f>INDEX(Cond_Probability!$A$6:$H$60,MATCH('Model 1_Train'!C328,Cond_Probability!$A$6:$A$60,0),7)</f>
        <v>8.6799276672694395E-2</v>
      </c>
      <c r="K328">
        <f>INDEX(Cond_Probability!$A$6:$H$60,MATCH('Model 1_Train'!D328,Cond_Probability!$A$6:$A$60,0),7)</f>
        <v>0.72413793103448276</v>
      </c>
      <c r="L328">
        <f>INDEX(Cond_Probability!$A$6:$H$60,MATCH('Model 1_Train'!E328,Cond_Probability!$A$6:$A$60,0),7)</f>
        <v>0.80943738656987296</v>
      </c>
      <c r="M328">
        <f>INDEX(Cond_Probability!$A$6:$H$60,MATCH('Model 1_Train'!F328,Cond_Probability!$A$6:$A$60,0),7)</f>
        <v>0.4891304347826087</v>
      </c>
      <c r="N328">
        <f>INDEX(Cond_Probability!$A$6:$H$60,MATCH('Model 1_Train'!G328,Cond_Probability!$A$6:$A$60,0),7)</f>
        <v>0.77396021699819173</v>
      </c>
      <c r="O328">
        <f>Cond_Probability!$C$2</f>
        <v>0.61616161616161613</v>
      </c>
      <c r="P328" s="18">
        <f t="shared" si="25"/>
        <v>6.8257381730871579E-3</v>
      </c>
      <c r="Q328" s="18">
        <f t="shared" si="26"/>
        <v>97.44444157613691</v>
      </c>
      <c r="R328">
        <f>INDEX(Cond_Probability!$A$6:$H$60,MATCH('Model 1_Train'!A328,Cond_Probability!$A$6:$A$60,0),8)</f>
        <v>0.34782608695652173</v>
      </c>
      <c r="S328">
        <f>INDEX(Cond_Probability!$A$6:$H$60,MATCH('Model 1_Train'!B328,Cond_Probability!$A$6:$A$60,0),8)</f>
        <v>0.31976744186046513</v>
      </c>
      <c r="T328">
        <f>INDEX(Cond_Probability!$A$6:$H$60,MATCH('Model 1_Train'!C328,Cond_Probability!$A$6:$A$60,0),8)</f>
        <v>8.0924855491329481E-2</v>
      </c>
      <c r="U328">
        <f>INDEX(Cond_Probability!$A$6:$H$60,MATCH('Model 1_Train'!D328,Cond_Probability!$A$6:$A$60,0),8)</f>
        <v>0.61337209302325579</v>
      </c>
      <c r="V328">
        <f>INDEX(Cond_Probability!$A$6:$H$60,MATCH('Model 1_Train'!E328,Cond_Probability!$A$6:$A$60,0),8)</f>
        <v>0.68023255813953487</v>
      </c>
      <c r="W328">
        <f>INDEX(Cond_Probability!$A$6:$H$60,MATCH('Model 1_Train'!F328,Cond_Probability!$A$6:$A$60,0),8)</f>
        <v>0.19710144927536233</v>
      </c>
      <c r="X328">
        <f>INDEX(Cond_Probability!$A$6:$H$60,MATCH('Model 1_Train'!G328,Cond_Probability!$A$6:$A$60,0),8)</f>
        <v>0.63005780346820806</v>
      </c>
      <c r="Y328">
        <f>Cond_Probability!$C$3</f>
        <v>0.38383838383838381</v>
      </c>
      <c r="Z328" s="18">
        <f t="shared" si="27"/>
        <v>1.7901044333747332E-4</v>
      </c>
      <c r="AA328" s="18">
        <f t="shared" si="28"/>
        <v>2.55555842386309</v>
      </c>
      <c r="AB328" t="str">
        <f t="shared" si="29"/>
        <v>Won't Survive</v>
      </c>
      <c r="AC328" s="2" t="s">
        <v>1230</v>
      </c>
    </row>
    <row r="329" spans="1:29" x14ac:dyDescent="0.3">
      <c r="A329" s="1" t="s">
        <v>1235</v>
      </c>
      <c r="B329" s="1" t="s">
        <v>17</v>
      </c>
      <c r="C329" s="1" t="s">
        <v>1240</v>
      </c>
      <c r="D329" s="1" t="s">
        <v>1244</v>
      </c>
      <c r="E329" s="1" t="s">
        <v>1246</v>
      </c>
      <c r="F329" s="1" t="s">
        <v>1247</v>
      </c>
      <c r="G329" t="s">
        <v>1253</v>
      </c>
      <c r="H329">
        <f>INDEX(Cond_Probability!$A$6:$H$60,MATCH('Model 1_Train'!A329,Cond_Probability!$A$6:$A$60,0),7)</f>
        <v>0.17753623188405798</v>
      </c>
      <c r="I329">
        <f>INDEX(Cond_Probability!$A$6:$H$60,MATCH('Model 1_Train'!B329,Cond_Probability!$A$6:$A$60,0),7)</f>
        <v>0.14882032667876588</v>
      </c>
      <c r="J329">
        <f>INDEX(Cond_Probability!$A$6:$H$60,MATCH('Model 1_Train'!C329,Cond_Probability!$A$6:$A$60,0),7)</f>
        <v>0.17179023508137431</v>
      </c>
      <c r="K329">
        <f>INDEX(Cond_Probability!$A$6:$H$60,MATCH('Model 1_Train'!D329,Cond_Probability!$A$6:$A$60,0),7)</f>
        <v>0.72413793103448276</v>
      </c>
      <c r="L329">
        <f>INDEX(Cond_Probability!$A$6:$H$60,MATCH('Model 1_Train'!E329,Cond_Probability!$A$6:$A$60,0),7)</f>
        <v>0.80943738656987296</v>
      </c>
      <c r="M329">
        <f>INDEX(Cond_Probability!$A$6:$H$60,MATCH('Model 1_Train'!F329,Cond_Probability!$A$6:$A$60,0),7)</f>
        <v>0.18840579710144928</v>
      </c>
      <c r="N329">
        <f>INDEX(Cond_Probability!$A$6:$H$60,MATCH('Model 1_Train'!G329,Cond_Probability!$A$6:$A$60,0),7)</f>
        <v>0.77396021699819173</v>
      </c>
      <c r="O329">
        <f>Cond_Probability!$C$2</f>
        <v>0.61616161616161613</v>
      </c>
      <c r="P329" s="18">
        <f t="shared" si="25"/>
        <v>2.3903407861495602E-4</v>
      </c>
      <c r="Q329" s="18">
        <f t="shared" si="26"/>
        <v>23.737509245236385</v>
      </c>
      <c r="R329">
        <f>INDEX(Cond_Probability!$A$6:$H$60,MATCH('Model 1_Train'!A329,Cond_Probability!$A$6:$A$60,0),8)</f>
        <v>0.25507246376811593</v>
      </c>
      <c r="S329">
        <f>INDEX(Cond_Probability!$A$6:$H$60,MATCH('Model 1_Train'!B329,Cond_Probability!$A$6:$A$60,0),8)</f>
        <v>0.68023255813953487</v>
      </c>
      <c r="T329">
        <f>INDEX(Cond_Probability!$A$6:$H$60,MATCH('Model 1_Train'!C329,Cond_Probability!$A$6:$A$60,0),8)</f>
        <v>0.19653179190751446</v>
      </c>
      <c r="U329">
        <f>INDEX(Cond_Probability!$A$6:$H$60,MATCH('Model 1_Train'!D329,Cond_Probability!$A$6:$A$60,0),8)</f>
        <v>0.61337209302325579</v>
      </c>
      <c r="V329">
        <f>INDEX(Cond_Probability!$A$6:$H$60,MATCH('Model 1_Train'!E329,Cond_Probability!$A$6:$A$60,0),8)</f>
        <v>0.68023255813953487</v>
      </c>
      <c r="W329">
        <f>INDEX(Cond_Probability!$A$6:$H$60,MATCH('Model 1_Train'!F329,Cond_Probability!$A$6:$A$60,0),8)</f>
        <v>0.22318840579710145</v>
      </c>
      <c r="X329">
        <f>INDEX(Cond_Probability!$A$6:$H$60,MATCH('Model 1_Train'!G329,Cond_Probability!$A$6:$A$60,0),8)</f>
        <v>0.63005780346820806</v>
      </c>
      <c r="Y329">
        <f>Cond_Probability!$C$3</f>
        <v>0.38383838383838381</v>
      </c>
      <c r="Z329" s="18">
        <f t="shared" si="27"/>
        <v>7.6795480191776066E-4</v>
      </c>
      <c r="AA329" s="18">
        <f t="shared" si="28"/>
        <v>76.262490754763618</v>
      </c>
      <c r="AB329" t="str">
        <f t="shared" si="29"/>
        <v>Survive</v>
      </c>
      <c r="AC329" s="2" t="s">
        <v>1</v>
      </c>
    </row>
    <row r="330" spans="1:29" x14ac:dyDescent="0.3">
      <c r="A330" s="1" t="s">
        <v>1236</v>
      </c>
      <c r="B330" s="1" t="s">
        <v>17</v>
      </c>
      <c r="C330" s="1" t="s">
        <v>1242</v>
      </c>
      <c r="D330" s="1" t="s">
        <v>1243</v>
      </c>
      <c r="E330" s="1" t="s">
        <v>1245</v>
      </c>
      <c r="F330" s="1" t="s">
        <v>1248</v>
      </c>
      <c r="G330" t="s">
        <v>1253</v>
      </c>
      <c r="H330">
        <f>INDEX(Cond_Probability!$A$6:$H$60,MATCH('Model 1_Train'!A330,Cond_Probability!$A$6:$A$60,0),7)</f>
        <v>0.67572463768115942</v>
      </c>
      <c r="I330">
        <f>INDEX(Cond_Probability!$A$6:$H$60,MATCH('Model 1_Train'!B330,Cond_Probability!$A$6:$A$60,0),7)</f>
        <v>0.14882032667876588</v>
      </c>
      <c r="J330">
        <f>INDEX(Cond_Probability!$A$6:$H$60,MATCH('Model 1_Train'!C330,Cond_Probability!$A$6:$A$60,0),7)</f>
        <v>0.51356238698010848</v>
      </c>
      <c r="K330">
        <f>INDEX(Cond_Probability!$A$6:$H$60,MATCH('Model 1_Train'!D330,Cond_Probability!$A$6:$A$60,0),7)</f>
        <v>0.27586206896551724</v>
      </c>
      <c r="L330">
        <f>INDEX(Cond_Probability!$A$6:$H$60,MATCH('Model 1_Train'!E330,Cond_Probability!$A$6:$A$60,0),7)</f>
        <v>0.19056261343012704</v>
      </c>
      <c r="M330">
        <f>INDEX(Cond_Probability!$A$6:$H$60,MATCH('Model 1_Train'!F330,Cond_Probability!$A$6:$A$60,0),7)</f>
        <v>0.32246376811594202</v>
      </c>
      <c r="N330">
        <f>INDEX(Cond_Probability!$A$6:$H$60,MATCH('Model 1_Train'!G330,Cond_Probability!$A$6:$A$60,0),7)</f>
        <v>0.77396021699819173</v>
      </c>
      <c r="O330">
        <f>Cond_Probability!$C$2</f>
        <v>0.61616161616161613</v>
      </c>
      <c r="P330" s="18">
        <f t="shared" si="25"/>
        <v>4.1749291366624004E-4</v>
      </c>
      <c r="Q330" s="18">
        <f t="shared" si="26"/>
        <v>15.168108523271117</v>
      </c>
      <c r="R330">
        <f>INDEX(Cond_Probability!$A$6:$H$60,MATCH('Model 1_Train'!A330,Cond_Probability!$A$6:$A$60,0),8)</f>
        <v>0.34782608695652173</v>
      </c>
      <c r="S330">
        <f>INDEX(Cond_Probability!$A$6:$H$60,MATCH('Model 1_Train'!B330,Cond_Probability!$A$6:$A$60,0),8)</f>
        <v>0.68023255813953487</v>
      </c>
      <c r="T330">
        <f>INDEX(Cond_Probability!$A$6:$H$60,MATCH('Model 1_Train'!C330,Cond_Probability!$A$6:$A$60,0),8)</f>
        <v>0.56936416184971095</v>
      </c>
      <c r="U330">
        <f>INDEX(Cond_Probability!$A$6:$H$60,MATCH('Model 1_Train'!D330,Cond_Probability!$A$6:$A$60,0),8)</f>
        <v>0.38662790697674421</v>
      </c>
      <c r="V330">
        <f>INDEX(Cond_Probability!$A$6:$H$60,MATCH('Model 1_Train'!E330,Cond_Probability!$A$6:$A$60,0),8)</f>
        <v>0.31976744186046513</v>
      </c>
      <c r="W330">
        <f>INDEX(Cond_Probability!$A$6:$H$60,MATCH('Model 1_Train'!F330,Cond_Probability!$A$6:$A$60,0),8)</f>
        <v>0.57971014492753625</v>
      </c>
      <c r="X330">
        <f>INDEX(Cond_Probability!$A$6:$H$60,MATCH('Model 1_Train'!G330,Cond_Probability!$A$6:$A$60,0),8)</f>
        <v>0.63005780346820806</v>
      </c>
      <c r="Y330">
        <f>Cond_Probability!$C$3</f>
        <v>0.38383838383838381</v>
      </c>
      <c r="Z330" s="18">
        <f t="shared" si="27"/>
        <v>2.3349459486066448E-3</v>
      </c>
      <c r="AA330" s="18">
        <f t="shared" si="28"/>
        <v>84.831891476728885</v>
      </c>
      <c r="AB330" t="str">
        <f t="shared" si="29"/>
        <v>Survive</v>
      </c>
      <c r="AC330" s="2" t="s">
        <v>1</v>
      </c>
    </row>
    <row r="331" spans="1:29" x14ac:dyDescent="0.3">
      <c r="A331" s="1" t="s">
        <v>1234</v>
      </c>
      <c r="B331" s="1" t="s">
        <v>17</v>
      </c>
      <c r="C331" s="1" t="s">
        <v>1242</v>
      </c>
      <c r="D331" s="1" t="s">
        <v>1244</v>
      </c>
      <c r="E331" s="1" t="s">
        <v>1245</v>
      </c>
      <c r="F331" s="1" t="s">
        <v>1248</v>
      </c>
      <c r="G331" t="s">
        <v>1251</v>
      </c>
      <c r="H331">
        <f>INDEX(Cond_Probability!$A$6:$H$60,MATCH('Model 1_Train'!A331,Cond_Probability!$A$6:$A$60,0),7)</f>
        <v>0.14673913043478262</v>
      </c>
      <c r="I331">
        <f>INDEX(Cond_Probability!$A$6:$H$60,MATCH('Model 1_Train'!B331,Cond_Probability!$A$6:$A$60,0),7)</f>
        <v>0.14882032667876588</v>
      </c>
      <c r="J331">
        <f>INDEX(Cond_Probability!$A$6:$H$60,MATCH('Model 1_Train'!C331,Cond_Probability!$A$6:$A$60,0),7)</f>
        <v>0.51356238698010848</v>
      </c>
      <c r="K331">
        <f>INDEX(Cond_Probability!$A$6:$H$60,MATCH('Model 1_Train'!D331,Cond_Probability!$A$6:$A$60,0),7)</f>
        <v>0.72413793103448276</v>
      </c>
      <c r="L331">
        <f>INDEX(Cond_Probability!$A$6:$H$60,MATCH('Model 1_Train'!E331,Cond_Probability!$A$6:$A$60,0),7)</f>
        <v>0.19056261343012704</v>
      </c>
      <c r="M331">
        <f>INDEX(Cond_Probability!$A$6:$H$60,MATCH('Model 1_Train'!F331,Cond_Probability!$A$6:$A$60,0),7)</f>
        <v>0.32246376811594202</v>
      </c>
      <c r="N331">
        <f>INDEX(Cond_Probability!$A$6:$H$60,MATCH('Model 1_Train'!G331,Cond_Probability!$A$6:$A$60,0),7)</f>
        <v>0.13743218806509946</v>
      </c>
      <c r="O331">
        <f>Cond_Probability!$C$2</f>
        <v>0.61616161616161613</v>
      </c>
      <c r="P331" s="18">
        <f t="shared" si="25"/>
        <v>4.2259507018050194E-5</v>
      </c>
      <c r="Q331" s="18">
        <f t="shared" si="26"/>
        <v>2.2649388869660947</v>
      </c>
      <c r="R331">
        <f>INDEX(Cond_Probability!$A$6:$H$60,MATCH('Model 1_Train'!A331,Cond_Probability!$A$6:$A$60,0),8)</f>
        <v>0.39710144927536234</v>
      </c>
      <c r="S331">
        <f>INDEX(Cond_Probability!$A$6:$H$60,MATCH('Model 1_Train'!B331,Cond_Probability!$A$6:$A$60,0),8)</f>
        <v>0.68023255813953487</v>
      </c>
      <c r="T331">
        <f>INDEX(Cond_Probability!$A$6:$H$60,MATCH('Model 1_Train'!C331,Cond_Probability!$A$6:$A$60,0),8)</f>
        <v>0.56936416184971095</v>
      </c>
      <c r="U331">
        <f>INDEX(Cond_Probability!$A$6:$H$60,MATCH('Model 1_Train'!D331,Cond_Probability!$A$6:$A$60,0),8)</f>
        <v>0.61337209302325579</v>
      </c>
      <c r="V331">
        <f>INDEX(Cond_Probability!$A$6:$H$60,MATCH('Model 1_Train'!E331,Cond_Probability!$A$6:$A$60,0),8)</f>
        <v>0.31976744186046513</v>
      </c>
      <c r="W331">
        <f>INDEX(Cond_Probability!$A$6:$H$60,MATCH('Model 1_Train'!F331,Cond_Probability!$A$6:$A$60,0),8)</f>
        <v>0.57971014492753625</v>
      </c>
      <c r="X331">
        <f>INDEX(Cond_Probability!$A$6:$H$60,MATCH('Model 1_Train'!G331,Cond_Probability!$A$6:$A$60,0),8)</f>
        <v>0.27167630057803466</v>
      </c>
      <c r="Y331">
        <f>Cond_Probability!$C$3</f>
        <v>0.38383838383838381</v>
      </c>
      <c r="Z331" s="18">
        <f t="shared" si="27"/>
        <v>1.8235527345942244E-3</v>
      </c>
      <c r="AA331" s="18">
        <f t="shared" si="28"/>
        <v>97.735061113033908</v>
      </c>
      <c r="AB331" t="str">
        <f t="shared" si="29"/>
        <v>Survive</v>
      </c>
      <c r="AC331" s="2" t="s">
        <v>1</v>
      </c>
    </row>
    <row r="332" spans="1:29" x14ac:dyDescent="0.3">
      <c r="A332" s="1" t="s">
        <v>1236</v>
      </c>
      <c r="B332" s="1" t="s">
        <v>17</v>
      </c>
      <c r="C332" s="1" t="s">
        <v>1241</v>
      </c>
      <c r="D332" s="1" t="s">
        <v>1243</v>
      </c>
      <c r="E332" s="1" t="s">
        <v>1246</v>
      </c>
      <c r="F332" s="1" t="s">
        <v>1248</v>
      </c>
      <c r="G332" t="s">
        <v>1252</v>
      </c>
      <c r="H332">
        <f>INDEX(Cond_Probability!$A$6:$H$60,MATCH('Model 1_Train'!A332,Cond_Probability!$A$6:$A$60,0),7)</f>
        <v>0.67572463768115942</v>
      </c>
      <c r="I332">
        <f>INDEX(Cond_Probability!$A$6:$H$60,MATCH('Model 1_Train'!B332,Cond_Probability!$A$6:$A$60,0),7)</f>
        <v>0.14882032667876588</v>
      </c>
      <c r="J332">
        <f>INDEX(Cond_Probability!$A$6:$H$60,MATCH('Model 1_Train'!C332,Cond_Probability!$A$6:$A$60,0),7)</f>
        <v>0.22784810126582278</v>
      </c>
      <c r="K332">
        <f>INDEX(Cond_Probability!$A$6:$H$60,MATCH('Model 1_Train'!D332,Cond_Probability!$A$6:$A$60,0),7)</f>
        <v>0.27586206896551724</v>
      </c>
      <c r="L332">
        <f>INDEX(Cond_Probability!$A$6:$H$60,MATCH('Model 1_Train'!E332,Cond_Probability!$A$6:$A$60,0),7)</f>
        <v>0.80943738656987296</v>
      </c>
      <c r="M332">
        <f>INDEX(Cond_Probability!$A$6:$H$60,MATCH('Model 1_Train'!F332,Cond_Probability!$A$6:$A$60,0),7)</f>
        <v>0.32246376811594202</v>
      </c>
      <c r="N332">
        <f>INDEX(Cond_Probability!$A$6:$H$60,MATCH('Model 1_Train'!G332,Cond_Probability!$A$6:$A$60,0),7)</f>
        <v>8.6799276672694395E-2</v>
      </c>
      <c r="O332">
        <f>Cond_Probability!$C$2</f>
        <v>0.61616161616161613</v>
      </c>
      <c r="P332" s="18">
        <f t="shared" si="25"/>
        <v>8.8235701221865863E-5</v>
      </c>
      <c r="Q332" s="18">
        <f t="shared" si="26"/>
        <v>31.709519563658205</v>
      </c>
      <c r="R332">
        <f>INDEX(Cond_Probability!$A$6:$H$60,MATCH('Model 1_Train'!A332,Cond_Probability!$A$6:$A$60,0),8)</f>
        <v>0.34782608695652173</v>
      </c>
      <c r="S332">
        <f>INDEX(Cond_Probability!$A$6:$H$60,MATCH('Model 1_Train'!B332,Cond_Probability!$A$6:$A$60,0),8)</f>
        <v>0.68023255813953487</v>
      </c>
      <c r="T332">
        <f>INDEX(Cond_Probability!$A$6:$H$60,MATCH('Model 1_Train'!C332,Cond_Probability!$A$6:$A$60,0),8)</f>
        <v>0.15317919075144509</v>
      </c>
      <c r="U332">
        <f>INDEX(Cond_Probability!$A$6:$H$60,MATCH('Model 1_Train'!D332,Cond_Probability!$A$6:$A$60,0),8)</f>
        <v>0.38662790697674421</v>
      </c>
      <c r="V332">
        <f>INDEX(Cond_Probability!$A$6:$H$60,MATCH('Model 1_Train'!E332,Cond_Probability!$A$6:$A$60,0),8)</f>
        <v>0.68023255813953487</v>
      </c>
      <c r="W332">
        <f>INDEX(Cond_Probability!$A$6:$H$60,MATCH('Model 1_Train'!F332,Cond_Probability!$A$6:$A$60,0),8)</f>
        <v>0.57971014492753625</v>
      </c>
      <c r="X332">
        <f>INDEX(Cond_Probability!$A$6:$H$60,MATCH('Model 1_Train'!G332,Cond_Probability!$A$6:$A$60,0),8)</f>
        <v>8.9595375722543349E-2</v>
      </c>
      <c r="Y332">
        <f>Cond_Probability!$C$3</f>
        <v>0.38383838383838381</v>
      </c>
      <c r="Z332" s="18">
        <f t="shared" si="27"/>
        <v>1.9002679671579272E-4</v>
      </c>
      <c r="AA332" s="18">
        <f t="shared" si="28"/>
        <v>68.290480436341795</v>
      </c>
      <c r="AB332" t="str">
        <f t="shared" si="29"/>
        <v>Survive</v>
      </c>
      <c r="AC332" s="2" t="s">
        <v>1</v>
      </c>
    </row>
    <row r="333" spans="1:29" x14ac:dyDescent="0.3">
      <c r="A333" s="1" t="s">
        <v>1234</v>
      </c>
      <c r="B333" s="1" t="s">
        <v>13</v>
      </c>
      <c r="C333" s="1" t="s">
        <v>1240</v>
      </c>
      <c r="D333" s="1" t="s">
        <v>1244</v>
      </c>
      <c r="E333" s="1" t="s">
        <v>1246</v>
      </c>
      <c r="F333" s="1" t="s">
        <v>1248</v>
      </c>
      <c r="G333" t="s">
        <v>1253</v>
      </c>
      <c r="H333">
        <f>INDEX(Cond_Probability!$A$6:$H$60,MATCH('Model 1_Train'!A333,Cond_Probability!$A$6:$A$60,0),7)</f>
        <v>0.14673913043478262</v>
      </c>
      <c r="I333">
        <f>INDEX(Cond_Probability!$A$6:$H$60,MATCH('Model 1_Train'!B333,Cond_Probability!$A$6:$A$60,0),7)</f>
        <v>0.85117967332123412</v>
      </c>
      <c r="J333">
        <f>INDEX(Cond_Probability!$A$6:$H$60,MATCH('Model 1_Train'!C333,Cond_Probability!$A$6:$A$60,0),7)</f>
        <v>0.17179023508137431</v>
      </c>
      <c r="K333">
        <f>INDEX(Cond_Probability!$A$6:$H$60,MATCH('Model 1_Train'!D333,Cond_Probability!$A$6:$A$60,0),7)</f>
        <v>0.72413793103448276</v>
      </c>
      <c r="L333">
        <f>INDEX(Cond_Probability!$A$6:$H$60,MATCH('Model 1_Train'!E333,Cond_Probability!$A$6:$A$60,0),7)</f>
        <v>0.80943738656987296</v>
      </c>
      <c r="M333">
        <f>INDEX(Cond_Probability!$A$6:$H$60,MATCH('Model 1_Train'!F333,Cond_Probability!$A$6:$A$60,0),7)</f>
        <v>0.32246376811594202</v>
      </c>
      <c r="N333">
        <f>INDEX(Cond_Probability!$A$6:$H$60,MATCH('Model 1_Train'!G333,Cond_Probability!$A$6:$A$60,0),7)</f>
        <v>0.77396021699819173</v>
      </c>
      <c r="O333">
        <f>Cond_Probability!$C$2</f>
        <v>0.61616161616161613</v>
      </c>
      <c r="P333" s="18">
        <f t="shared" si="25"/>
        <v>1.9340353972336431E-3</v>
      </c>
      <c r="Q333" s="18">
        <f t="shared" si="26"/>
        <v>56.98692686063702</v>
      </c>
      <c r="R333">
        <f>INDEX(Cond_Probability!$A$6:$H$60,MATCH('Model 1_Train'!A333,Cond_Probability!$A$6:$A$60,0),8)</f>
        <v>0.39710144927536234</v>
      </c>
      <c r="S333">
        <f>INDEX(Cond_Probability!$A$6:$H$60,MATCH('Model 1_Train'!B333,Cond_Probability!$A$6:$A$60,0),8)</f>
        <v>0.31976744186046513</v>
      </c>
      <c r="T333">
        <f>INDEX(Cond_Probability!$A$6:$H$60,MATCH('Model 1_Train'!C333,Cond_Probability!$A$6:$A$60,0),8)</f>
        <v>0.19653179190751446</v>
      </c>
      <c r="U333">
        <f>INDEX(Cond_Probability!$A$6:$H$60,MATCH('Model 1_Train'!D333,Cond_Probability!$A$6:$A$60,0),8)</f>
        <v>0.61337209302325579</v>
      </c>
      <c r="V333">
        <f>INDEX(Cond_Probability!$A$6:$H$60,MATCH('Model 1_Train'!E333,Cond_Probability!$A$6:$A$60,0),8)</f>
        <v>0.68023255813953487</v>
      </c>
      <c r="W333">
        <f>INDEX(Cond_Probability!$A$6:$H$60,MATCH('Model 1_Train'!F333,Cond_Probability!$A$6:$A$60,0),8)</f>
        <v>0.57971014492753625</v>
      </c>
      <c r="X333">
        <f>INDEX(Cond_Probability!$A$6:$H$60,MATCH('Model 1_Train'!G333,Cond_Probability!$A$6:$A$60,0),8)</f>
        <v>0.63005780346820806</v>
      </c>
      <c r="Y333">
        <f>Cond_Probability!$C$3</f>
        <v>0.38383838383838381</v>
      </c>
      <c r="Z333" s="18">
        <f t="shared" si="27"/>
        <v>1.4597875438829675E-3</v>
      </c>
      <c r="AA333" s="18">
        <f t="shared" si="28"/>
        <v>43.01307313936298</v>
      </c>
      <c r="AB333" t="str">
        <f t="shared" si="29"/>
        <v>Won't Survive</v>
      </c>
      <c r="AC333" s="2" t="s">
        <v>1230</v>
      </c>
    </row>
    <row r="334" spans="1:29" x14ac:dyDescent="0.3">
      <c r="A334" s="1" t="s">
        <v>1234</v>
      </c>
      <c r="B334" s="1" t="s">
        <v>13</v>
      </c>
      <c r="C334" s="1" t="s">
        <v>1240</v>
      </c>
      <c r="D334" s="1" t="s">
        <v>1244</v>
      </c>
      <c r="E334" s="1" t="s">
        <v>1245</v>
      </c>
      <c r="F334" s="1" t="s">
        <v>1248</v>
      </c>
      <c r="G334" t="s">
        <v>1253</v>
      </c>
      <c r="H334">
        <f>INDEX(Cond_Probability!$A$6:$H$60,MATCH('Model 1_Train'!A334,Cond_Probability!$A$6:$A$60,0),7)</f>
        <v>0.14673913043478262</v>
      </c>
      <c r="I334">
        <f>INDEX(Cond_Probability!$A$6:$H$60,MATCH('Model 1_Train'!B334,Cond_Probability!$A$6:$A$60,0),7)</f>
        <v>0.85117967332123412</v>
      </c>
      <c r="J334">
        <f>INDEX(Cond_Probability!$A$6:$H$60,MATCH('Model 1_Train'!C334,Cond_Probability!$A$6:$A$60,0),7)</f>
        <v>0.17179023508137431</v>
      </c>
      <c r="K334">
        <f>INDEX(Cond_Probability!$A$6:$H$60,MATCH('Model 1_Train'!D334,Cond_Probability!$A$6:$A$60,0),7)</f>
        <v>0.72413793103448276</v>
      </c>
      <c r="L334">
        <f>INDEX(Cond_Probability!$A$6:$H$60,MATCH('Model 1_Train'!E334,Cond_Probability!$A$6:$A$60,0),7)</f>
        <v>0.19056261343012704</v>
      </c>
      <c r="M334">
        <f>INDEX(Cond_Probability!$A$6:$H$60,MATCH('Model 1_Train'!F334,Cond_Probability!$A$6:$A$60,0),7)</f>
        <v>0.32246376811594202</v>
      </c>
      <c r="N334">
        <f>INDEX(Cond_Probability!$A$6:$H$60,MATCH('Model 1_Train'!G334,Cond_Probability!$A$6:$A$60,0),7)</f>
        <v>0.77396021699819173</v>
      </c>
      <c r="O334">
        <f>Cond_Probability!$C$2</f>
        <v>0.61616161616161613</v>
      </c>
      <c r="P334" s="18">
        <f t="shared" si="25"/>
        <v>4.5532223477473674E-4</v>
      </c>
      <c r="Q334" s="18">
        <f t="shared" si="26"/>
        <v>39.886415146913343</v>
      </c>
      <c r="R334">
        <f>INDEX(Cond_Probability!$A$6:$H$60,MATCH('Model 1_Train'!A334,Cond_Probability!$A$6:$A$60,0),8)</f>
        <v>0.39710144927536234</v>
      </c>
      <c r="S334">
        <f>INDEX(Cond_Probability!$A$6:$H$60,MATCH('Model 1_Train'!B334,Cond_Probability!$A$6:$A$60,0),8)</f>
        <v>0.31976744186046513</v>
      </c>
      <c r="T334">
        <f>INDEX(Cond_Probability!$A$6:$H$60,MATCH('Model 1_Train'!C334,Cond_Probability!$A$6:$A$60,0),8)</f>
        <v>0.19653179190751446</v>
      </c>
      <c r="U334">
        <f>INDEX(Cond_Probability!$A$6:$H$60,MATCH('Model 1_Train'!D334,Cond_Probability!$A$6:$A$60,0),8)</f>
        <v>0.61337209302325579</v>
      </c>
      <c r="V334">
        <f>INDEX(Cond_Probability!$A$6:$H$60,MATCH('Model 1_Train'!E334,Cond_Probability!$A$6:$A$60,0),8)</f>
        <v>0.31976744186046513</v>
      </c>
      <c r="W334">
        <f>INDEX(Cond_Probability!$A$6:$H$60,MATCH('Model 1_Train'!F334,Cond_Probability!$A$6:$A$60,0),8)</f>
        <v>0.57971014492753625</v>
      </c>
      <c r="X334">
        <f>INDEX(Cond_Probability!$A$6:$H$60,MATCH('Model 1_Train'!G334,Cond_Probability!$A$6:$A$60,0),8)</f>
        <v>0.63005780346820806</v>
      </c>
      <c r="Y334">
        <f>Cond_Probability!$C$3</f>
        <v>0.38383838383838381</v>
      </c>
      <c r="Z334" s="18">
        <f t="shared" si="27"/>
        <v>6.862249137911386E-4</v>
      </c>
      <c r="AA334" s="18">
        <f t="shared" si="28"/>
        <v>60.113584853086657</v>
      </c>
      <c r="AB334" t="str">
        <f t="shared" si="29"/>
        <v>Survive</v>
      </c>
      <c r="AC334" s="2" t="s">
        <v>1230</v>
      </c>
    </row>
    <row r="335" spans="1:29" x14ac:dyDescent="0.3">
      <c r="A335" s="1" t="s">
        <v>1236</v>
      </c>
      <c r="B335" s="1" t="s">
        <v>13</v>
      </c>
      <c r="C335" s="1" t="s">
        <v>1242</v>
      </c>
      <c r="D335" s="1" t="s">
        <v>1243</v>
      </c>
      <c r="E335" s="1" t="s">
        <v>1246</v>
      </c>
      <c r="F335" s="1" t="s">
        <v>1247</v>
      </c>
      <c r="G335" t="s">
        <v>1253</v>
      </c>
      <c r="H335">
        <f>INDEX(Cond_Probability!$A$6:$H$60,MATCH('Model 1_Train'!A335,Cond_Probability!$A$6:$A$60,0),7)</f>
        <v>0.67572463768115942</v>
      </c>
      <c r="I335">
        <f>INDEX(Cond_Probability!$A$6:$H$60,MATCH('Model 1_Train'!B335,Cond_Probability!$A$6:$A$60,0),7)</f>
        <v>0.85117967332123412</v>
      </c>
      <c r="J335">
        <f>INDEX(Cond_Probability!$A$6:$H$60,MATCH('Model 1_Train'!C335,Cond_Probability!$A$6:$A$60,0),7)</f>
        <v>0.51356238698010848</v>
      </c>
      <c r="K335">
        <f>INDEX(Cond_Probability!$A$6:$H$60,MATCH('Model 1_Train'!D335,Cond_Probability!$A$6:$A$60,0),7)</f>
        <v>0.27586206896551724</v>
      </c>
      <c r="L335">
        <f>INDEX(Cond_Probability!$A$6:$H$60,MATCH('Model 1_Train'!E335,Cond_Probability!$A$6:$A$60,0),7)</f>
        <v>0.80943738656987296</v>
      </c>
      <c r="M335">
        <f>INDEX(Cond_Probability!$A$6:$H$60,MATCH('Model 1_Train'!F335,Cond_Probability!$A$6:$A$60,0),7)</f>
        <v>0.18840579710144928</v>
      </c>
      <c r="N335">
        <f>INDEX(Cond_Probability!$A$6:$H$60,MATCH('Model 1_Train'!G335,Cond_Probability!$A$6:$A$60,0),7)</f>
        <v>0.77396021699819173</v>
      </c>
      <c r="O335">
        <f>Cond_Probability!$C$2</f>
        <v>0.61616161616161613</v>
      </c>
      <c r="P335" s="18">
        <f t="shared" si="25"/>
        <v>5.9260729770811964E-3</v>
      </c>
      <c r="Q335" s="18">
        <f t="shared" si="26"/>
        <v>86.828562463145801</v>
      </c>
      <c r="R335">
        <f>INDEX(Cond_Probability!$A$6:$H$60,MATCH('Model 1_Train'!A335,Cond_Probability!$A$6:$A$60,0),8)</f>
        <v>0.34782608695652173</v>
      </c>
      <c r="S335">
        <f>INDEX(Cond_Probability!$A$6:$H$60,MATCH('Model 1_Train'!B335,Cond_Probability!$A$6:$A$60,0),8)</f>
        <v>0.31976744186046513</v>
      </c>
      <c r="T335">
        <f>INDEX(Cond_Probability!$A$6:$H$60,MATCH('Model 1_Train'!C335,Cond_Probability!$A$6:$A$60,0),8)</f>
        <v>0.56936416184971095</v>
      </c>
      <c r="U335">
        <f>INDEX(Cond_Probability!$A$6:$H$60,MATCH('Model 1_Train'!D335,Cond_Probability!$A$6:$A$60,0),8)</f>
        <v>0.38662790697674421</v>
      </c>
      <c r="V335">
        <f>INDEX(Cond_Probability!$A$6:$H$60,MATCH('Model 1_Train'!E335,Cond_Probability!$A$6:$A$60,0),8)</f>
        <v>0.68023255813953487</v>
      </c>
      <c r="W335">
        <f>INDEX(Cond_Probability!$A$6:$H$60,MATCH('Model 1_Train'!F335,Cond_Probability!$A$6:$A$60,0),8)</f>
        <v>0.22318840579710145</v>
      </c>
      <c r="X335">
        <f>INDEX(Cond_Probability!$A$6:$H$60,MATCH('Model 1_Train'!G335,Cond_Probability!$A$6:$A$60,0),8)</f>
        <v>0.63005780346820806</v>
      </c>
      <c r="Y335">
        <f>Cond_Probability!$C$3</f>
        <v>0.38383838383838381</v>
      </c>
      <c r="Z335" s="18">
        <f t="shared" si="27"/>
        <v>8.9895419021355821E-4</v>
      </c>
      <c r="AA335" s="18">
        <f t="shared" si="28"/>
        <v>13.171437536854199</v>
      </c>
      <c r="AB335" t="str">
        <f t="shared" si="29"/>
        <v>Won't Survive</v>
      </c>
      <c r="AC335" s="2" t="s">
        <v>1230</v>
      </c>
    </row>
    <row r="336" spans="1:29" x14ac:dyDescent="0.3">
      <c r="A336" s="1" t="s">
        <v>1234</v>
      </c>
      <c r="B336" s="1" t="s">
        <v>17</v>
      </c>
      <c r="C336" s="1" t="s">
        <v>1241</v>
      </c>
      <c r="D336" s="1" t="s">
        <v>1243</v>
      </c>
      <c r="E336" s="1" t="s">
        <v>1246</v>
      </c>
      <c r="F336" s="1" t="s">
        <v>1248</v>
      </c>
      <c r="G336" t="s">
        <v>1253</v>
      </c>
      <c r="H336">
        <f>INDEX(Cond_Probability!$A$6:$H$60,MATCH('Model 1_Train'!A336,Cond_Probability!$A$6:$A$60,0),7)</f>
        <v>0.14673913043478262</v>
      </c>
      <c r="I336">
        <f>INDEX(Cond_Probability!$A$6:$H$60,MATCH('Model 1_Train'!B336,Cond_Probability!$A$6:$A$60,0),7)</f>
        <v>0.14882032667876588</v>
      </c>
      <c r="J336">
        <f>INDEX(Cond_Probability!$A$6:$H$60,MATCH('Model 1_Train'!C336,Cond_Probability!$A$6:$A$60,0),7)</f>
        <v>0.22784810126582278</v>
      </c>
      <c r="K336">
        <f>INDEX(Cond_Probability!$A$6:$H$60,MATCH('Model 1_Train'!D336,Cond_Probability!$A$6:$A$60,0),7)</f>
        <v>0.27586206896551724</v>
      </c>
      <c r="L336">
        <f>INDEX(Cond_Probability!$A$6:$H$60,MATCH('Model 1_Train'!E336,Cond_Probability!$A$6:$A$60,0),7)</f>
        <v>0.80943738656987296</v>
      </c>
      <c r="M336">
        <f>INDEX(Cond_Probability!$A$6:$H$60,MATCH('Model 1_Train'!F336,Cond_Probability!$A$6:$A$60,0),7)</f>
        <v>0.32246376811594202</v>
      </c>
      <c r="N336">
        <f>INDEX(Cond_Probability!$A$6:$H$60,MATCH('Model 1_Train'!G336,Cond_Probability!$A$6:$A$60,0),7)</f>
        <v>0.77396021699819173</v>
      </c>
      <c r="O336">
        <f>Cond_Probability!$C$2</f>
        <v>0.61616161616161613</v>
      </c>
      <c r="P336" s="18">
        <f t="shared" si="25"/>
        <v>1.7085317749998023E-4</v>
      </c>
      <c r="Q336" s="18">
        <f t="shared" si="26"/>
        <v>10.071026274569626</v>
      </c>
      <c r="R336">
        <f>INDEX(Cond_Probability!$A$6:$H$60,MATCH('Model 1_Train'!A336,Cond_Probability!$A$6:$A$60,0),8)</f>
        <v>0.39710144927536234</v>
      </c>
      <c r="S336">
        <f>INDEX(Cond_Probability!$A$6:$H$60,MATCH('Model 1_Train'!B336,Cond_Probability!$A$6:$A$60,0),8)</f>
        <v>0.68023255813953487</v>
      </c>
      <c r="T336">
        <f>INDEX(Cond_Probability!$A$6:$H$60,MATCH('Model 1_Train'!C336,Cond_Probability!$A$6:$A$60,0),8)</f>
        <v>0.15317919075144509</v>
      </c>
      <c r="U336">
        <f>INDEX(Cond_Probability!$A$6:$H$60,MATCH('Model 1_Train'!D336,Cond_Probability!$A$6:$A$60,0),8)</f>
        <v>0.38662790697674421</v>
      </c>
      <c r="V336">
        <f>INDEX(Cond_Probability!$A$6:$H$60,MATCH('Model 1_Train'!E336,Cond_Probability!$A$6:$A$60,0),8)</f>
        <v>0.68023255813953487</v>
      </c>
      <c r="W336">
        <f>INDEX(Cond_Probability!$A$6:$H$60,MATCH('Model 1_Train'!F336,Cond_Probability!$A$6:$A$60,0),8)</f>
        <v>0.57971014492753625</v>
      </c>
      <c r="X336">
        <f>INDEX(Cond_Probability!$A$6:$H$60,MATCH('Model 1_Train'!G336,Cond_Probability!$A$6:$A$60,0),8)</f>
        <v>0.63005780346820806</v>
      </c>
      <c r="Y336">
        <f>Cond_Probability!$C$3</f>
        <v>0.38383838383838381</v>
      </c>
      <c r="Z336" s="18">
        <f t="shared" si="27"/>
        <v>1.5256291157832974E-3</v>
      </c>
      <c r="AA336" s="18">
        <f t="shared" si="28"/>
        <v>89.928973725430382</v>
      </c>
      <c r="AB336" t="str">
        <f t="shared" si="29"/>
        <v>Survive</v>
      </c>
      <c r="AC336" s="2" t="s">
        <v>1</v>
      </c>
    </row>
    <row r="337" spans="1:29" x14ac:dyDescent="0.3">
      <c r="A337" s="1" t="s">
        <v>1236</v>
      </c>
      <c r="B337" s="1" t="s">
        <v>13</v>
      </c>
      <c r="C337" s="1" t="s">
        <v>1241</v>
      </c>
      <c r="D337" s="1" t="s">
        <v>1244</v>
      </c>
      <c r="E337" s="1" t="s">
        <v>1246</v>
      </c>
      <c r="F337" s="1" t="s">
        <v>1228</v>
      </c>
      <c r="G337" t="s">
        <v>1253</v>
      </c>
      <c r="H337">
        <f>INDEX(Cond_Probability!$A$6:$H$60,MATCH('Model 1_Train'!A337,Cond_Probability!$A$6:$A$60,0),7)</f>
        <v>0.67572463768115942</v>
      </c>
      <c r="I337">
        <f>INDEX(Cond_Probability!$A$6:$H$60,MATCH('Model 1_Train'!B337,Cond_Probability!$A$6:$A$60,0),7)</f>
        <v>0.85117967332123412</v>
      </c>
      <c r="J337">
        <f>INDEX(Cond_Probability!$A$6:$H$60,MATCH('Model 1_Train'!C337,Cond_Probability!$A$6:$A$60,0),7)</f>
        <v>0.22784810126582278</v>
      </c>
      <c r="K337">
        <f>INDEX(Cond_Probability!$A$6:$H$60,MATCH('Model 1_Train'!D337,Cond_Probability!$A$6:$A$60,0),7)</f>
        <v>0.72413793103448276</v>
      </c>
      <c r="L337">
        <f>INDEX(Cond_Probability!$A$6:$H$60,MATCH('Model 1_Train'!E337,Cond_Probability!$A$6:$A$60,0),7)</f>
        <v>0.80943738656987296</v>
      </c>
      <c r="M337">
        <f>INDEX(Cond_Probability!$A$6:$H$60,MATCH('Model 1_Train'!F337,Cond_Probability!$A$6:$A$60,0),7)</f>
        <v>0.4891304347826087</v>
      </c>
      <c r="N337">
        <f>INDEX(Cond_Probability!$A$6:$H$60,MATCH('Model 1_Train'!G337,Cond_Probability!$A$6:$A$60,0),7)</f>
        <v>0.77396021699819173</v>
      </c>
      <c r="O337">
        <f>Cond_Probability!$C$2</f>
        <v>0.61616161616161613</v>
      </c>
      <c r="P337" s="18">
        <f t="shared" si="25"/>
        <v>1.7917562704353792E-2</v>
      </c>
      <c r="Q337" s="18">
        <f t="shared" si="26"/>
        <v>98.143987183013053</v>
      </c>
      <c r="R337">
        <f>INDEX(Cond_Probability!$A$6:$H$60,MATCH('Model 1_Train'!A337,Cond_Probability!$A$6:$A$60,0),8)</f>
        <v>0.34782608695652173</v>
      </c>
      <c r="S337">
        <f>INDEX(Cond_Probability!$A$6:$H$60,MATCH('Model 1_Train'!B337,Cond_Probability!$A$6:$A$60,0),8)</f>
        <v>0.31976744186046513</v>
      </c>
      <c r="T337">
        <f>INDEX(Cond_Probability!$A$6:$H$60,MATCH('Model 1_Train'!C337,Cond_Probability!$A$6:$A$60,0),8)</f>
        <v>0.15317919075144509</v>
      </c>
      <c r="U337">
        <f>INDEX(Cond_Probability!$A$6:$H$60,MATCH('Model 1_Train'!D337,Cond_Probability!$A$6:$A$60,0),8)</f>
        <v>0.61337209302325579</v>
      </c>
      <c r="V337">
        <f>INDEX(Cond_Probability!$A$6:$H$60,MATCH('Model 1_Train'!E337,Cond_Probability!$A$6:$A$60,0),8)</f>
        <v>0.68023255813953487</v>
      </c>
      <c r="W337">
        <f>INDEX(Cond_Probability!$A$6:$H$60,MATCH('Model 1_Train'!F337,Cond_Probability!$A$6:$A$60,0),8)</f>
        <v>0.19710144927536233</v>
      </c>
      <c r="X337">
        <f>INDEX(Cond_Probability!$A$6:$H$60,MATCH('Model 1_Train'!G337,Cond_Probability!$A$6:$A$60,0),8)</f>
        <v>0.63005780346820806</v>
      </c>
      <c r="Y337">
        <f>Cond_Probability!$C$3</f>
        <v>0.38383838383838381</v>
      </c>
      <c r="Z337" s="18">
        <f t="shared" si="27"/>
        <v>3.3884119631736025E-4</v>
      </c>
      <c r="AA337" s="18">
        <f t="shared" si="28"/>
        <v>1.8560128169869472</v>
      </c>
      <c r="AB337" t="str">
        <f t="shared" si="29"/>
        <v>Won't Survive</v>
      </c>
      <c r="AC337" s="2" t="s">
        <v>1230</v>
      </c>
    </row>
    <row r="338" spans="1:29" x14ac:dyDescent="0.3">
      <c r="A338" s="1" t="s">
        <v>1234</v>
      </c>
      <c r="B338" s="1" t="s">
        <v>13</v>
      </c>
      <c r="C338" s="1" t="s">
        <v>1242</v>
      </c>
      <c r="D338" s="1" t="s">
        <v>1243</v>
      </c>
      <c r="E338" s="1" t="s">
        <v>1246</v>
      </c>
      <c r="F338" s="1" t="s">
        <v>1248</v>
      </c>
      <c r="G338" t="s">
        <v>1253</v>
      </c>
      <c r="H338">
        <f>INDEX(Cond_Probability!$A$6:$H$60,MATCH('Model 1_Train'!A338,Cond_Probability!$A$6:$A$60,0),7)</f>
        <v>0.14673913043478262</v>
      </c>
      <c r="I338">
        <f>INDEX(Cond_Probability!$A$6:$H$60,MATCH('Model 1_Train'!B338,Cond_Probability!$A$6:$A$60,0),7)</f>
        <v>0.85117967332123412</v>
      </c>
      <c r="J338">
        <f>INDEX(Cond_Probability!$A$6:$H$60,MATCH('Model 1_Train'!C338,Cond_Probability!$A$6:$A$60,0),7)</f>
        <v>0.51356238698010848</v>
      </c>
      <c r="K338">
        <f>INDEX(Cond_Probability!$A$6:$H$60,MATCH('Model 1_Train'!D338,Cond_Probability!$A$6:$A$60,0),7)</f>
        <v>0.27586206896551724</v>
      </c>
      <c r="L338">
        <f>INDEX(Cond_Probability!$A$6:$H$60,MATCH('Model 1_Train'!E338,Cond_Probability!$A$6:$A$60,0),7)</f>
        <v>0.80943738656987296</v>
      </c>
      <c r="M338">
        <f>INDEX(Cond_Probability!$A$6:$H$60,MATCH('Model 1_Train'!F338,Cond_Probability!$A$6:$A$60,0),7)</f>
        <v>0.32246376811594202</v>
      </c>
      <c r="N338">
        <f>INDEX(Cond_Probability!$A$6:$H$60,MATCH('Model 1_Train'!G338,Cond_Probability!$A$6:$A$60,0),7)</f>
        <v>0.77396021699819173</v>
      </c>
      <c r="O338">
        <f>Cond_Probability!$C$2</f>
        <v>0.61616161616161613</v>
      </c>
      <c r="P338" s="18">
        <f t="shared" si="25"/>
        <v>2.2025706378520494E-3</v>
      </c>
      <c r="Q338" s="18">
        <f t="shared" si="26"/>
        <v>45.243110906751845</v>
      </c>
      <c r="R338">
        <f>INDEX(Cond_Probability!$A$6:$H$60,MATCH('Model 1_Train'!A338,Cond_Probability!$A$6:$A$60,0),8)</f>
        <v>0.39710144927536234</v>
      </c>
      <c r="S338">
        <f>INDEX(Cond_Probability!$A$6:$H$60,MATCH('Model 1_Train'!B338,Cond_Probability!$A$6:$A$60,0),8)</f>
        <v>0.31976744186046513</v>
      </c>
      <c r="T338">
        <f>INDEX(Cond_Probability!$A$6:$H$60,MATCH('Model 1_Train'!C338,Cond_Probability!$A$6:$A$60,0),8)</f>
        <v>0.56936416184971095</v>
      </c>
      <c r="U338">
        <f>INDEX(Cond_Probability!$A$6:$H$60,MATCH('Model 1_Train'!D338,Cond_Probability!$A$6:$A$60,0),8)</f>
        <v>0.38662790697674421</v>
      </c>
      <c r="V338">
        <f>INDEX(Cond_Probability!$A$6:$H$60,MATCH('Model 1_Train'!E338,Cond_Probability!$A$6:$A$60,0),8)</f>
        <v>0.68023255813953487</v>
      </c>
      <c r="W338">
        <f>INDEX(Cond_Probability!$A$6:$H$60,MATCH('Model 1_Train'!F338,Cond_Probability!$A$6:$A$60,0),8)</f>
        <v>0.57971014492753625</v>
      </c>
      <c r="X338">
        <f>INDEX(Cond_Probability!$A$6:$H$60,MATCH('Model 1_Train'!G338,Cond_Probability!$A$6:$A$60,0),8)</f>
        <v>0.63005780346820806</v>
      </c>
      <c r="Y338">
        <f>Cond_Probability!$C$3</f>
        <v>0.38383838383838381</v>
      </c>
      <c r="Z338" s="18">
        <f t="shared" si="27"/>
        <v>2.6657299579925862E-3</v>
      </c>
      <c r="AA338" s="18">
        <f t="shared" si="28"/>
        <v>54.756889093248155</v>
      </c>
      <c r="AB338" t="str">
        <f t="shared" si="29"/>
        <v>Survive</v>
      </c>
      <c r="AC338" s="2" t="s">
        <v>1230</v>
      </c>
    </row>
    <row r="339" spans="1:29" x14ac:dyDescent="0.3">
      <c r="A339" s="1" t="s">
        <v>1234</v>
      </c>
      <c r="B339" s="1" t="s">
        <v>17</v>
      </c>
      <c r="C339" s="1" t="s">
        <v>1240</v>
      </c>
      <c r="D339" s="1" t="s">
        <v>1244</v>
      </c>
      <c r="E339" s="1" t="s">
        <v>1246</v>
      </c>
      <c r="F339" s="1" t="s">
        <v>1248</v>
      </c>
      <c r="G339" t="s">
        <v>1251</v>
      </c>
      <c r="H339">
        <f>INDEX(Cond_Probability!$A$6:$H$60,MATCH('Model 1_Train'!A339,Cond_Probability!$A$6:$A$60,0),7)</f>
        <v>0.14673913043478262</v>
      </c>
      <c r="I339">
        <f>INDEX(Cond_Probability!$A$6:$H$60,MATCH('Model 1_Train'!B339,Cond_Probability!$A$6:$A$60,0),7)</f>
        <v>0.14882032667876588</v>
      </c>
      <c r="J339">
        <f>INDEX(Cond_Probability!$A$6:$H$60,MATCH('Model 1_Train'!C339,Cond_Probability!$A$6:$A$60,0),7)</f>
        <v>0.17179023508137431</v>
      </c>
      <c r="K339">
        <f>INDEX(Cond_Probability!$A$6:$H$60,MATCH('Model 1_Train'!D339,Cond_Probability!$A$6:$A$60,0),7)</f>
        <v>0.72413793103448276</v>
      </c>
      <c r="L339">
        <f>INDEX(Cond_Probability!$A$6:$H$60,MATCH('Model 1_Train'!E339,Cond_Probability!$A$6:$A$60,0),7)</f>
        <v>0.80943738656987296</v>
      </c>
      <c r="M339">
        <f>INDEX(Cond_Probability!$A$6:$H$60,MATCH('Model 1_Train'!F339,Cond_Probability!$A$6:$A$60,0),7)</f>
        <v>0.32246376811594202</v>
      </c>
      <c r="N339">
        <f>INDEX(Cond_Probability!$A$6:$H$60,MATCH('Model 1_Train'!G339,Cond_Probability!$A$6:$A$60,0),7)</f>
        <v>0.13743218806509946</v>
      </c>
      <c r="O339">
        <f>Cond_Probability!$C$2</f>
        <v>0.61616161616161613</v>
      </c>
      <c r="P339" s="18">
        <f t="shared" si="25"/>
        <v>6.0044779086344296E-5</v>
      </c>
      <c r="Q339" s="18">
        <f t="shared" si="26"/>
        <v>4.2918069852251008</v>
      </c>
      <c r="R339">
        <f>INDEX(Cond_Probability!$A$6:$H$60,MATCH('Model 1_Train'!A339,Cond_Probability!$A$6:$A$60,0),8)</f>
        <v>0.39710144927536234</v>
      </c>
      <c r="S339">
        <f>INDEX(Cond_Probability!$A$6:$H$60,MATCH('Model 1_Train'!B339,Cond_Probability!$A$6:$A$60,0),8)</f>
        <v>0.68023255813953487</v>
      </c>
      <c r="T339">
        <f>INDEX(Cond_Probability!$A$6:$H$60,MATCH('Model 1_Train'!C339,Cond_Probability!$A$6:$A$60,0),8)</f>
        <v>0.19653179190751446</v>
      </c>
      <c r="U339">
        <f>INDEX(Cond_Probability!$A$6:$H$60,MATCH('Model 1_Train'!D339,Cond_Probability!$A$6:$A$60,0),8)</f>
        <v>0.61337209302325579</v>
      </c>
      <c r="V339">
        <f>INDEX(Cond_Probability!$A$6:$H$60,MATCH('Model 1_Train'!E339,Cond_Probability!$A$6:$A$60,0),8)</f>
        <v>0.68023255813953487</v>
      </c>
      <c r="W339">
        <f>INDEX(Cond_Probability!$A$6:$H$60,MATCH('Model 1_Train'!F339,Cond_Probability!$A$6:$A$60,0),8)</f>
        <v>0.57971014492753625</v>
      </c>
      <c r="X339">
        <f>INDEX(Cond_Probability!$A$6:$H$60,MATCH('Model 1_Train'!G339,Cond_Probability!$A$6:$A$60,0),8)</f>
        <v>0.27167630057803466</v>
      </c>
      <c r="Y339">
        <f>Cond_Probability!$C$3</f>
        <v>0.38383838383838381</v>
      </c>
      <c r="Z339" s="18">
        <f t="shared" si="27"/>
        <v>1.3390111265742177E-3</v>
      </c>
      <c r="AA339" s="18">
        <f t="shared" si="28"/>
        <v>95.708193014774906</v>
      </c>
      <c r="AB339" t="str">
        <f t="shared" si="29"/>
        <v>Survive</v>
      </c>
      <c r="AC339" s="2" t="s">
        <v>1</v>
      </c>
    </row>
    <row r="340" spans="1:29" x14ac:dyDescent="0.3">
      <c r="A340" s="1" t="s">
        <v>1236</v>
      </c>
      <c r="B340" s="1" t="s">
        <v>13</v>
      </c>
      <c r="C340" s="1" t="s">
        <v>1240</v>
      </c>
      <c r="D340" s="1" t="s">
        <v>1244</v>
      </c>
      <c r="E340" s="1" t="s">
        <v>1246</v>
      </c>
      <c r="F340" s="1" t="s">
        <v>1228</v>
      </c>
      <c r="G340" t="s">
        <v>1253</v>
      </c>
      <c r="H340">
        <f>INDEX(Cond_Probability!$A$6:$H$60,MATCH('Model 1_Train'!A340,Cond_Probability!$A$6:$A$60,0),7)</f>
        <v>0.67572463768115942</v>
      </c>
      <c r="I340">
        <f>INDEX(Cond_Probability!$A$6:$H$60,MATCH('Model 1_Train'!B340,Cond_Probability!$A$6:$A$60,0),7)</f>
        <v>0.85117967332123412</v>
      </c>
      <c r="J340">
        <f>INDEX(Cond_Probability!$A$6:$H$60,MATCH('Model 1_Train'!C340,Cond_Probability!$A$6:$A$60,0),7)</f>
        <v>0.17179023508137431</v>
      </c>
      <c r="K340">
        <f>INDEX(Cond_Probability!$A$6:$H$60,MATCH('Model 1_Train'!D340,Cond_Probability!$A$6:$A$60,0),7)</f>
        <v>0.72413793103448276</v>
      </c>
      <c r="L340">
        <f>INDEX(Cond_Probability!$A$6:$H$60,MATCH('Model 1_Train'!E340,Cond_Probability!$A$6:$A$60,0),7)</f>
        <v>0.80943738656987296</v>
      </c>
      <c r="M340">
        <f>INDEX(Cond_Probability!$A$6:$H$60,MATCH('Model 1_Train'!F340,Cond_Probability!$A$6:$A$60,0),7)</f>
        <v>0.4891304347826087</v>
      </c>
      <c r="N340">
        <f>INDEX(Cond_Probability!$A$6:$H$60,MATCH('Model 1_Train'!G340,Cond_Probability!$A$6:$A$60,0),7)</f>
        <v>0.77396021699819173</v>
      </c>
      <c r="O340">
        <f>Cond_Probability!$C$2</f>
        <v>0.61616161616161613</v>
      </c>
      <c r="P340" s="18">
        <f t="shared" si="25"/>
        <v>1.350927346756833E-2</v>
      </c>
      <c r="Q340" s="18">
        <f t="shared" si="26"/>
        <v>96.882248714922483</v>
      </c>
      <c r="R340">
        <f>INDEX(Cond_Probability!$A$6:$H$60,MATCH('Model 1_Train'!A340,Cond_Probability!$A$6:$A$60,0),8)</f>
        <v>0.34782608695652173</v>
      </c>
      <c r="S340">
        <f>INDEX(Cond_Probability!$A$6:$H$60,MATCH('Model 1_Train'!B340,Cond_Probability!$A$6:$A$60,0),8)</f>
        <v>0.31976744186046513</v>
      </c>
      <c r="T340">
        <f>INDEX(Cond_Probability!$A$6:$H$60,MATCH('Model 1_Train'!C340,Cond_Probability!$A$6:$A$60,0),8)</f>
        <v>0.19653179190751446</v>
      </c>
      <c r="U340">
        <f>INDEX(Cond_Probability!$A$6:$H$60,MATCH('Model 1_Train'!D340,Cond_Probability!$A$6:$A$60,0),8)</f>
        <v>0.61337209302325579</v>
      </c>
      <c r="V340">
        <f>INDEX(Cond_Probability!$A$6:$H$60,MATCH('Model 1_Train'!E340,Cond_Probability!$A$6:$A$60,0),8)</f>
        <v>0.68023255813953487</v>
      </c>
      <c r="W340">
        <f>INDEX(Cond_Probability!$A$6:$H$60,MATCH('Model 1_Train'!F340,Cond_Probability!$A$6:$A$60,0),8)</f>
        <v>0.19710144927536233</v>
      </c>
      <c r="X340">
        <f>INDEX(Cond_Probability!$A$6:$H$60,MATCH('Model 1_Train'!G340,Cond_Probability!$A$6:$A$60,0),8)</f>
        <v>0.63005780346820806</v>
      </c>
      <c r="Y340">
        <f>Cond_Probability!$C$3</f>
        <v>0.38383838383838381</v>
      </c>
      <c r="Z340" s="18">
        <f t="shared" si="27"/>
        <v>4.3473964810529237E-4</v>
      </c>
      <c r="AA340" s="18">
        <f t="shared" si="28"/>
        <v>3.1177512850775173</v>
      </c>
      <c r="AB340" t="str">
        <f t="shared" si="29"/>
        <v>Won't Survive</v>
      </c>
      <c r="AC340" s="2" t="s">
        <v>1</v>
      </c>
    </row>
    <row r="341" spans="1:29" x14ac:dyDescent="0.3">
      <c r="A341" s="1" t="s">
        <v>1234</v>
      </c>
      <c r="B341" s="1" t="s">
        <v>13</v>
      </c>
      <c r="C341" s="1" t="s">
        <v>1240</v>
      </c>
      <c r="D341" s="1" t="s">
        <v>1244</v>
      </c>
      <c r="E341" s="1" t="s">
        <v>1246</v>
      </c>
      <c r="F341" s="1" t="s">
        <v>1248</v>
      </c>
      <c r="G341" t="s">
        <v>1253</v>
      </c>
      <c r="H341">
        <f>INDEX(Cond_Probability!$A$6:$H$60,MATCH('Model 1_Train'!A341,Cond_Probability!$A$6:$A$60,0),7)</f>
        <v>0.14673913043478262</v>
      </c>
      <c r="I341">
        <f>INDEX(Cond_Probability!$A$6:$H$60,MATCH('Model 1_Train'!B341,Cond_Probability!$A$6:$A$60,0),7)</f>
        <v>0.85117967332123412</v>
      </c>
      <c r="J341">
        <f>INDEX(Cond_Probability!$A$6:$H$60,MATCH('Model 1_Train'!C341,Cond_Probability!$A$6:$A$60,0),7)</f>
        <v>0.17179023508137431</v>
      </c>
      <c r="K341">
        <f>INDEX(Cond_Probability!$A$6:$H$60,MATCH('Model 1_Train'!D341,Cond_Probability!$A$6:$A$60,0),7)</f>
        <v>0.72413793103448276</v>
      </c>
      <c r="L341">
        <f>INDEX(Cond_Probability!$A$6:$H$60,MATCH('Model 1_Train'!E341,Cond_Probability!$A$6:$A$60,0),7)</f>
        <v>0.80943738656987296</v>
      </c>
      <c r="M341">
        <f>INDEX(Cond_Probability!$A$6:$H$60,MATCH('Model 1_Train'!F341,Cond_Probability!$A$6:$A$60,0),7)</f>
        <v>0.32246376811594202</v>
      </c>
      <c r="N341">
        <f>INDEX(Cond_Probability!$A$6:$H$60,MATCH('Model 1_Train'!G341,Cond_Probability!$A$6:$A$60,0),7)</f>
        <v>0.77396021699819173</v>
      </c>
      <c r="O341">
        <f>Cond_Probability!$C$2</f>
        <v>0.61616161616161613</v>
      </c>
      <c r="P341" s="18">
        <f t="shared" si="25"/>
        <v>1.9340353972336431E-3</v>
      </c>
      <c r="Q341" s="18">
        <f t="shared" si="26"/>
        <v>56.98692686063702</v>
      </c>
      <c r="R341">
        <f>INDEX(Cond_Probability!$A$6:$H$60,MATCH('Model 1_Train'!A341,Cond_Probability!$A$6:$A$60,0),8)</f>
        <v>0.39710144927536234</v>
      </c>
      <c r="S341">
        <f>INDEX(Cond_Probability!$A$6:$H$60,MATCH('Model 1_Train'!B341,Cond_Probability!$A$6:$A$60,0),8)</f>
        <v>0.31976744186046513</v>
      </c>
      <c r="T341">
        <f>INDEX(Cond_Probability!$A$6:$H$60,MATCH('Model 1_Train'!C341,Cond_Probability!$A$6:$A$60,0),8)</f>
        <v>0.19653179190751446</v>
      </c>
      <c r="U341">
        <f>INDEX(Cond_Probability!$A$6:$H$60,MATCH('Model 1_Train'!D341,Cond_Probability!$A$6:$A$60,0),8)</f>
        <v>0.61337209302325579</v>
      </c>
      <c r="V341">
        <f>INDEX(Cond_Probability!$A$6:$H$60,MATCH('Model 1_Train'!E341,Cond_Probability!$A$6:$A$60,0),8)</f>
        <v>0.68023255813953487</v>
      </c>
      <c r="W341">
        <f>INDEX(Cond_Probability!$A$6:$H$60,MATCH('Model 1_Train'!F341,Cond_Probability!$A$6:$A$60,0),8)</f>
        <v>0.57971014492753625</v>
      </c>
      <c r="X341">
        <f>INDEX(Cond_Probability!$A$6:$H$60,MATCH('Model 1_Train'!G341,Cond_Probability!$A$6:$A$60,0),8)</f>
        <v>0.63005780346820806</v>
      </c>
      <c r="Y341">
        <f>Cond_Probability!$C$3</f>
        <v>0.38383838383838381</v>
      </c>
      <c r="Z341" s="18">
        <f t="shared" si="27"/>
        <v>1.4597875438829675E-3</v>
      </c>
      <c r="AA341" s="18">
        <f t="shared" si="28"/>
        <v>43.01307313936298</v>
      </c>
      <c r="AB341" t="str">
        <f t="shared" si="29"/>
        <v>Won't Survive</v>
      </c>
      <c r="AC341" s="2" t="s">
        <v>1230</v>
      </c>
    </row>
    <row r="342" spans="1:29" x14ac:dyDescent="0.3">
      <c r="A342" s="1" t="s">
        <v>1235</v>
      </c>
      <c r="B342" s="1" t="s">
        <v>13</v>
      </c>
      <c r="C342" s="1" t="s">
        <v>1242</v>
      </c>
      <c r="D342" s="1" t="s">
        <v>1243</v>
      </c>
      <c r="E342" s="1" t="s">
        <v>1245</v>
      </c>
      <c r="F342" s="1" t="s">
        <v>1248</v>
      </c>
      <c r="G342" t="s">
        <v>1253</v>
      </c>
      <c r="H342">
        <f>INDEX(Cond_Probability!$A$6:$H$60,MATCH('Model 1_Train'!A342,Cond_Probability!$A$6:$A$60,0),7)</f>
        <v>0.17753623188405798</v>
      </c>
      <c r="I342">
        <f>INDEX(Cond_Probability!$A$6:$H$60,MATCH('Model 1_Train'!B342,Cond_Probability!$A$6:$A$60,0),7)</f>
        <v>0.85117967332123412</v>
      </c>
      <c r="J342">
        <f>INDEX(Cond_Probability!$A$6:$H$60,MATCH('Model 1_Train'!C342,Cond_Probability!$A$6:$A$60,0),7)</f>
        <v>0.51356238698010848</v>
      </c>
      <c r="K342">
        <f>INDEX(Cond_Probability!$A$6:$H$60,MATCH('Model 1_Train'!D342,Cond_Probability!$A$6:$A$60,0),7)</f>
        <v>0.27586206896551724</v>
      </c>
      <c r="L342">
        <f>INDEX(Cond_Probability!$A$6:$H$60,MATCH('Model 1_Train'!E342,Cond_Probability!$A$6:$A$60,0),7)</f>
        <v>0.19056261343012704</v>
      </c>
      <c r="M342">
        <f>INDEX(Cond_Probability!$A$6:$H$60,MATCH('Model 1_Train'!F342,Cond_Probability!$A$6:$A$60,0),7)</f>
        <v>0.32246376811594202</v>
      </c>
      <c r="N342">
        <f>INDEX(Cond_Probability!$A$6:$H$60,MATCH('Model 1_Train'!G342,Cond_Probability!$A$6:$A$60,0),7)</f>
        <v>0.77396021699819173</v>
      </c>
      <c r="O342">
        <f>Cond_Probability!$C$2</f>
        <v>0.61616161616161613</v>
      </c>
      <c r="P342" s="18">
        <f t="shared" si="25"/>
        <v>6.2737230425448669E-4</v>
      </c>
      <c r="Q342" s="18">
        <f t="shared" si="26"/>
        <v>43.801839950798019</v>
      </c>
      <c r="R342">
        <f>INDEX(Cond_Probability!$A$6:$H$60,MATCH('Model 1_Train'!A342,Cond_Probability!$A$6:$A$60,0),8)</f>
        <v>0.25507246376811593</v>
      </c>
      <c r="S342">
        <f>INDEX(Cond_Probability!$A$6:$H$60,MATCH('Model 1_Train'!B342,Cond_Probability!$A$6:$A$60,0),8)</f>
        <v>0.31976744186046513</v>
      </c>
      <c r="T342">
        <f>INDEX(Cond_Probability!$A$6:$H$60,MATCH('Model 1_Train'!C342,Cond_Probability!$A$6:$A$60,0),8)</f>
        <v>0.56936416184971095</v>
      </c>
      <c r="U342">
        <f>INDEX(Cond_Probability!$A$6:$H$60,MATCH('Model 1_Train'!D342,Cond_Probability!$A$6:$A$60,0),8)</f>
        <v>0.38662790697674421</v>
      </c>
      <c r="V342">
        <f>INDEX(Cond_Probability!$A$6:$H$60,MATCH('Model 1_Train'!E342,Cond_Probability!$A$6:$A$60,0),8)</f>
        <v>0.31976744186046513</v>
      </c>
      <c r="W342">
        <f>INDEX(Cond_Probability!$A$6:$H$60,MATCH('Model 1_Train'!F342,Cond_Probability!$A$6:$A$60,0),8)</f>
        <v>0.57971014492753625</v>
      </c>
      <c r="X342">
        <f>INDEX(Cond_Probability!$A$6:$H$60,MATCH('Model 1_Train'!G342,Cond_Probability!$A$6:$A$60,0),8)</f>
        <v>0.63005780346820806</v>
      </c>
      <c r="Y342">
        <f>Cond_Probability!$C$3</f>
        <v>0.38383838383838381</v>
      </c>
      <c r="Z342" s="18">
        <f t="shared" si="27"/>
        <v>8.0492438684160665E-4</v>
      </c>
      <c r="AA342" s="18">
        <f t="shared" si="28"/>
        <v>56.198160049201981</v>
      </c>
      <c r="AB342" t="str">
        <f t="shared" si="29"/>
        <v>Survive</v>
      </c>
      <c r="AC342" s="2" t="s">
        <v>1</v>
      </c>
    </row>
    <row r="343" spans="1:29" x14ac:dyDescent="0.3">
      <c r="A343" s="1" t="s">
        <v>1234</v>
      </c>
      <c r="B343" s="1" t="s">
        <v>17</v>
      </c>
      <c r="C343" s="1" t="s">
        <v>1242</v>
      </c>
      <c r="D343" s="1" t="s">
        <v>1243</v>
      </c>
      <c r="E343" s="1" t="s">
        <v>1245</v>
      </c>
      <c r="F343" s="1" t="s">
        <v>1248</v>
      </c>
      <c r="G343" t="s">
        <v>1253</v>
      </c>
      <c r="H343">
        <f>INDEX(Cond_Probability!$A$6:$H$60,MATCH('Model 1_Train'!A343,Cond_Probability!$A$6:$A$60,0),7)</f>
        <v>0.14673913043478262</v>
      </c>
      <c r="I343">
        <f>INDEX(Cond_Probability!$A$6:$H$60,MATCH('Model 1_Train'!B343,Cond_Probability!$A$6:$A$60,0),7)</f>
        <v>0.14882032667876588</v>
      </c>
      <c r="J343">
        <f>INDEX(Cond_Probability!$A$6:$H$60,MATCH('Model 1_Train'!C343,Cond_Probability!$A$6:$A$60,0),7)</f>
        <v>0.51356238698010848</v>
      </c>
      <c r="K343">
        <f>INDEX(Cond_Probability!$A$6:$H$60,MATCH('Model 1_Train'!D343,Cond_Probability!$A$6:$A$60,0),7)</f>
        <v>0.27586206896551724</v>
      </c>
      <c r="L343">
        <f>INDEX(Cond_Probability!$A$6:$H$60,MATCH('Model 1_Train'!E343,Cond_Probability!$A$6:$A$60,0),7)</f>
        <v>0.19056261343012704</v>
      </c>
      <c r="M343">
        <f>INDEX(Cond_Probability!$A$6:$H$60,MATCH('Model 1_Train'!F343,Cond_Probability!$A$6:$A$60,0),7)</f>
        <v>0.32246376811594202</v>
      </c>
      <c r="N343">
        <f>INDEX(Cond_Probability!$A$6:$H$60,MATCH('Model 1_Train'!G343,Cond_Probability!$A$6:$A$60,0),7)</f>
        <v>0.77396021699819173</v>
      </c>
      <c r="O343">
        <f>Cond_Probability!$C$2</f>
        <v>0.61616161616161613</v>
      </c>
      <c r="P343" s="18">
        <f t="shared" si="25"/>
        <v>9.0662000018674129E-5</v>
      </c>
      <c r="Q343" s="18">
        <f t="shared" si="26"/>
        <v>3.289154858951441</v>
      </c>
      <c r="R343">
        <f>INDEX(Cond_Probability!$A$6:$H$60,MATCH('Model 1_Train'!A343,Cond_Probability!$A$6:$A$60,0),8)</f>
        <v>0.39710144927536234</v>
      </c>
      <c r="S343">
        <f>INDEX(Cond_Probability!$A$6:$H$60,MATCH('Model 1_Train'!B343,Cond_Probability!$A$6:$A$60,0),8)</f>
        <v>0.68023255813953487</v>
      </c>
      <c r="T343">
        <f>INDEX(Cond_Probability!$A$6:$H$60,MATCH('Model 1_Train'!C343,Cond_Probability!$A$6:$A$60,0),8)</f>
        <v>0.56936416184971095</v>
      </c>
      <c r="U343">
        <f>INDEX(Cond_Probability!$A$6:$H$60,MATCH('Model 1_Train'!D343,Cond_Probability!$A$6:$A$60,0),8)</f>
        <v>0.38662790697674421</v>
      </c>
      <c r="V343">
        <f>INDEX(Cond_Probability!$A$6:$H$60,MATCH('Model 1_Train'!E343,Cond_Probability!$A$6:$A$60,0),8)</f>
        <v>0.31976744186046513</v>
      </c>
      <c r="W343">
        <f>INDEX(Cond_Probability!$A$6:$H$60,MATCH('Model 1_Train'!F343,Cond_Probability!$A$6:$A$60,0),8)</f>
        <v>0.57971014492753625</v>
      </c>
      <c r="X343">
        <f>INDEX(Cond_Probability!$A$6:$H$60,MATCH('Model 1_Train'!G343,Cond_Probability!$A$6:$A$60,0),8)</f>
        <v>0.63005780346820806</v>
      </c>
      <c r="Y343">
        <f>Cond_Probability!$C$3</f>
        <v>0.38383838383838381</v>
      </c>
      <c r="Z343" s="18">
        <f t="shared" si="27"/>
        <v>2.6657299579925858E-3</v>
      </c>
      <c r="AA343" s="18">
        <f t="shared" si="28"/>
        <v>96.710845141048566</v>
      </c>
      <c r="AB343" t="str">
        <f t="shared" si="29"/>
        <v>Survive</v>
      </c>
      <c r="AC343" s="2" t="s">
        <v>1</v>
      </c>
    </row>
    <row r="344" spans="1:29" x14ac:dyDescent="0.3">
      <c r="A344" s="1" t="s">
        <v>1235</v>
      </c>
      <c r="B344" s="1" t="s">
        <v>13</v>
      </c>
      <c r="C344" s="1" t="s">
        <v>1242</v>
      </c>
      <c r="D344" s="1" t="s">
        <v>1244</v>
      </c>
      <c r="E344" s="1" t="s">
        <v>1246</v>
      </c>
      <c r="F344" s="1" t="s">
        <v>1247</v>
      </c>
      <c r="G344" t="s">
        <v>1253</v>
      </c>
      <c r="H344">
        <f>INDEX(Cond_Probability!$A$6:$H$60,MATCH('Model 1_Train'!A344,Cond_Probability!$A$6:$A$60,0),7)</f>
        <v>0.17753623188405798</v>
      </c>
      <c r="I344">
        <f>INDEX(Cond_Probability!$A$6:$H$60,MATCH('Model 1_Train'!B344,Cond_Probability!$A$6:$A$60,0),7)</f>
        <v>0.85117967332123412</v>
      </c>
      <c r="J344">
        <f>INDEX(Cond_Probability!$A$6:$H$60,MATCH('Model 1_Train'!C344,Cond_Probability!$A$6:$A$60,0),7)</f>
        <v>0.51356238698010848</v>
      </c>
      <c r="K344">
        <f>INDEX(Cond_Probability!$A$6:$H$60,MATCH('Model 1_Train'!D344,Cond_Probability!$A$6:$A$60,0),7)</f>
        <v>0.72413793103448276</v>
      </c>
      <c r="L344">
        <f>INDEX(Cond_Probability!$A$6:$H$60,MATCH('Model 1_Train'!E344,Cond_Probability!$A$6:$A$60,0),7)</f>
        <v>0.80943738656987296</v>
      </c>
      <c r="M344">
        <f>INDEX(Cond_Probability!$A$6:$H$60,MATCH('Model 1_Train'!F344,Cond_Probability!$A$6:$A$60,0),7)</f>
        <v>0.18840579710144928</v>
      </c>
      <c r="N344">
        <f>INDEX(Cond_Probability!$A$6:$H$60,MATCH('Model 1_Train'!G344,Cond_Probability!$A$6:$A$60,0),7)</f>
        <v>0.77396021699819173</v>
      </c>
      <c r="O344">
        <f>Cond_Probability!$C$2</f>
        <v>0.61616161616161613</v>
      </c>
      <c r="P344" s="18">
        <f t="shared" si="25"/>
        <v>4.0870838427724881E-3</v>
      </c>
      <c r="Q344" s="18">
        <f t="shared" si="26"/>
        <v>79.624698066682527</v>
      </c>
      <c r="R344">
        <f>INDEX(Cond_Probability!$A$6:$H$60,MATCH('Model 1_Train'!A344,Cond_Probability!$A$6:$A$60,0),8)</f>
        <v>0.25507246376811593</v>
      </c>
      <c r="S344">
        <f>INDEX(Cond_Probability!$A$6:$H$60,MATCH('Model 1_Train'!B344,Cond_Probability!$A$6:$A$60,0),8)</f>
        <v>0.31976744186046513</v>
      </c>
      <c r="T344">
        <f>INDEX(Cond_Probability!$A$6:$H$60,MATCH('Model 1_Train'!C344,Cond_Probability!$A$6:$A$60,0),8)</f>
        <v>0.56936416184971095</v>
      </c>
      <c r="U344">
        <f>INDEX(Cond_Probability!$A$6:$H$60,MATCH('Model 1_Train'!D344,Cond_Probability!$A$6:$A$60,0),8)</f>
        <v>0.61337209302325579</v>
      </c>
      <c r="V344">
        <f>INDEX(Cond_Probability!$A$6:$H$60,MATCH('Model 1_Train'!E344,Cond_Probability!$A$6:$A$60,0),8)</f>
        <v>0.68023255813953487</v>
      </c>
      <c r="W344">
        <f>INDEX(Cond_Probability!$A$6:$H$60,MATCH('Model 1_Train'!F344,Cond_Probability!$A$6:$A$60,0),8)</f>
        <v>0.22318840579710145</v>
      </c>
      <c r="X344">
        <f>INDEX(Cond_Probability!$A$6:$H$60,MATCH('Model 1_Train'!G344,Cond_Probability!$A$6:$A$60,0),8)</f>
        <v>0.63005780346820806</v>
      </c>
      <c r="Y344">
        <f>Cond_Probability!$C$3</f>
        <v>0.38383838383838381</v>
      </c>
      <c r="Z344" s="18">
        <f t="shared" si="27"/>
        <v>1.0458509651557232E-3</v>
      </c>
      <c r="AA344" s="18">
        <f t="shared" si="28"/>
        <v>20.375301933317473</v>
      </c>
      <c r="AB344" t="str">
        <f t="shared" si="29"/>
        <v>Won't Survive</v>
      </c>
      <c r="AC344" s="2" t="s">
        <v>1230</v>
      </c>
    </row>
    <row r="345" spans="1:29" x14ac:dyDescent="0.3">
      <c r="A345" s="1" t="s">
        <v>1235</v>
      </c>
      <c r="B345" s="1" t="s">
        <v>13</v>
      </c>
      <c r="C345" s="1" t="s">
        <v>1242</v>
      </c>
      <c r="D345" s="1" t="s">
        <v>1244</v>
      </c>
      <c r="E345" s="1" t="s">
        <v>1246</v>
      </c>
      <c r="F345" s="1" t="s">
        <v>1247</v>
      </c>
      <c r="G345" t="s">
        <v>1253</v>
      </c>
      <c r="H345">
        <f>INDEX(Cond_Probability!$A$6:$H$60,MATCH('Model 1_Train'!A345,Cond_Probability!$A$6:$A$60,0),7)</f>
        <v>0.17753623188405798</v>
      </c>
      <c r="I345">
        <f>INDEX(Cond_Probability!$A$6:$H$60,MATCH('Model 1_Train'!B345,Cond_Probability!$A$6:$A$60,0),7)</f>
        <v>0.85117967332123412</v>
      </c>
      <c r="J345">
        <f>INDEX(Cond_Probability!$A$6:$H$60,MATCH('Model 1_Train'!C345,Cond_Probability!$A$6:$A$60,0),7)</f>
        <v>0.51356238698010848</v>
      </c>
      <c r="K345">
        <f>INDEX(Cond_Probability!$A$6:$H$60,MATCH('Model 1_Train'!D345,Cond_Probability!$A$6:$A$60,0),7)</f>
        <v>0.72413793103448276</v>
      </c>
      <c r="L345">
        <f>INDEX(Cond_Probability!$A$6:$H$60,MATCH('Model 1_Train'!E345,Cond_Probability!$A$6:$A$60,0),7)</f>
        <v>0.80943738656987296</v>
      </c>
      <c r="M345">
        <f>INDEX(Cond_Probability!$A$6:$H$60,MATCH('Model 1_Train'!F345,Cond_Probability!$A$6:$A$60,0),7)</f>
        <v>0.18840579710144928</v>
      </c>
      <c r="N345">
        <f>INDEX(Cond_Probability!$A$6:$H$60,MATCH('Model 1_Train'!G345,Cond_Probability!$A$6:$A$60,0),7)</f>
        <v>0.77396021699819173</v>
      </c>
      <c r="O345">
        <f>Cond_Probability!$C$2</f>
        <v>0.61616161616161613</v>
      </c>
      <c r="P345" s="18">
        <f t="shared" si="25"/>
        <v>4.0870838427724881E-3</v>
      </c>
      <c r="Q345" s="18">
        <f t="shared" si="26"/>
        <v>79.624698066682527</v>
      </c>
      <c r="R345">
        <f>INDEX(Cond_Probability!$A$6:$H$60,MATCH('Model 1_Train'!A345,Cond_Probability!$A$6:$A$60,0),8)</f>
        <v>0.25507246376811593</v>
      </c>
      <c r="S345">
        <f>INDEX(Cond_Probability!$A$6:$H$60,MATCH('Model 1_Train'!B345,Cond_Probability!$A$6:$A$60,0),8)</f>
        <v>0.31976744186046513</v>
      </c>
      <c r="T345">
        <f>INDEX(Cond_Probability!$A$6:$H$60,MATCH('Model 1_Train'!C345,Cond_Probability!$A$6:$A$60,0),8)</f>
        <v>0.56936416184971095</v>
      </c>
      <c r="U345">
        <f>INDEX(Cond_Probability!$A$6:$H$60,MATCH('Model 1_Train'!D345,Cond_Probability!$A$6:$A$60,0),8)</f>
        <v>0.61337209302325579</v>
      </c>
      <c r="V345">
        <f>INDEX(Cond_Probability!$A$6:$H$60,MATCH('Model 1_Train'!E345,Cond_Probability!$A$6:$A$60,0),8)</f>
        <v>0.68023255813953487</v>
      </c>
      <c r="W345">
        <f>INDEX(Cond_Probability!$A$6:$H$60,MATCH('Model 1_Train'!F345,Cond_Probability!$A$6:$A$60,0),8)</f>
        <v>0.22318840579710145</v>
      </c>
      <c r="X345">
        <f>INDEX(Cond_Probability!$A$6:$H$60,MATCH('Model 1_Train'!G345,Cond_Probability!$A$6:$A$60,0),8)</f>
        <v>0.63005780346820806</v>
      </c>
      <c r="Y345">
        <f>Cond_Probability!$C$3</f>
        <v>0.38383838383838381</v>
      </c>
      <c r="Z345" s="18">
        <f t="shared" si="27"/>
        <v>1.0458509651557232E-3</v>
      </c>
      <c r="AA345" s="18">
        <f t="shared" si="28"/>
        <v>20.375301933317473</v>
      </c>
      <c r="AB345" t="str">
        <f t="shared" si="29"/>
        <v>Won't Survive</v>
      </c>
      <c r="AC345" s="2" t="s">
        <v>1230</v>
      </c>
    </row>
    <row r="346" spans="1:29" x14ac:dyDescent="0.3">
      <c r="A346" s="1" t="s">
        <v>1235</v>
      </c>
      <c r="B346" s="1" t="s">
        <v>13</v>
      </c>
      <c r="C346" s="1" t="s">
        <v>1240</v>
      </c>
      <c r="D346" s="1" t="s">
        <v>1244</v>
      </c>
      <c r="E346" s="1" t="s">
        <v>1246</v>
      </c>
      <c r="F346" s="1" t="s">
        <v>1247</v>
      </c>
      <c r="G346" t="s">
        <v>1253</v>
      </c>
      <c r="H346">
        <f>INDEX(Cond_Probability!$A$6:$H$60,MATCH('Model 1_Train'!A346,Cond_Probability!$A$6:$A$60,0),7)</f>
        <v>0.17753623188405798</v>
      </c>
      <c r="I346">
        <f>INDEX(Cond_Probability!$A$6:$H$60,MATCH('Model 1_Train'!B346,Cond_Probability!$A$6:$A$60,0),7)</f>
        <v>0.85117967332123412</v>
      </c>
      <c r="J346">
        <f>INDEX(Cond_Probability!$A$6:$H$60,MATCH('Model 1_Train'!C346,Cond_Probability!$A$6:$A$60,0),7)</f>
        <v>0.17179023508137431</v>
      </c>
      <c r="K346">
        <f>INDEX(Cond_Probability!$A$6:$H$60,MATCH('Model 1_Train'!D346,Cond_Probability!$A$6:$A$60,0),7)</f>
        <v>0.72413793103448276</v>
      </c>
      <c r="L346">
        <f>INDEX(Cond_Probability!$A$6:$H$60,MATCH('Model 1_Train'!E346,Cond_Probability!$A$6:$A$60,0),7)</f>
        <v>0.80943738656987296</v>
      </c>
      <c r="M346">
        <f>INDEX(Cond_Probability!$A$6:$H$60,MATCH('Model 1_Train'!F346,Cond_Probability!$A$6:$A$60,0),7)</f>
        <v>0.18840579710144928</v>
      </c>
      <c r="N346">
        <f>INDEX(Cond_Probability!$A$6:$H$60,MATCH('Model 1_Train'!G346,Cond_Probability!$A$6:$A$60,0),7)</f>
        <v>0.77396021699819173</v>
      </c>
      <c r="O346">
        <f>Cond_Probability!$C$2</f>
        <v>0.61616161616161613</v>
      </c>
      <c r="P346" s="18">
        <f t="shared" si="25"/>
        <v>1.3671583276879801E-3</v>
      </c>
      <c r="Q346" s="18">
        <f t="shared" si="26"/>
        <v>79.110509125092989</v>
      </c>
      <c r="R346">
        <f>INDEX(Cond_Probability!$A$6:$H$60,MATCH('Model 1_Train'!A346,Cond_Probability!$A$6:$A$60,0),8)</f>
        <v>0.25507246376811593</v>
      </c>
      <c r="S346">
        <f>INDEX(Cond_Probability!$A$6:$H$60,MATCH('Model 1_Train'!B346,Cond_Probability!$A$6:$A$60,0),8)</f>
        <v>0.31976744186046513</v>
      </c>
      <c r="T346">
        <f>INDEX(Cond_Probability!$A$6:$H$60,MATCH('Model 1_Train'!C346,Cond_Probability!$A$6:$A$60,0),8)</f>
        <v>0.19653179190751446</v>
      </c>
      <c r="U346">
        <f>INDEX(Cond_Probability!$A$6:$H$60,MATCH('Model 1_Train'!D346,Cond_Probability!$A$6:$A$60,0),8)</f>
        <v>0.61337209302325579</v>
      </c>
      <c r="V346">
        <f>INDEX(Cond_Probability!$A$6:$H$60,MATCH('Model 1_Train'!E346,Cond_Probability!$A$6:$A$60,0),8)</f>
        <v>0.68023255813953487</v>
      </c>
      <c r="W346">
        <f>INDEX(Cond_Probability!$A$6:$H$60,MATCH('Model 1_Train'!F346,Cond_Probability!$A$6:$A$60,0),8)</f>
        <v>0.22318840579710145</v>
      </c>
      <c r="X346">
        <f>INDEX(Cond_Probability!$A$6:$H$60,MATCH('Model 1_Train'!G346,Cond_Probability!$A$6:$A$60,0),8)</f>
        <v>0.63005780346820806</v>
      </c>
      <c r="Y346">
        <f>Cond_Probability!$C$3</f>
        <v>0.38383838383838381</v>
      </c>
      <c r="Z346" s="18">
        <f t="shared" si="27"/>
        <v>3.6100439406390461E-4</v>
      </c>
      <c r="AA346" s="18">
        <f t="shared" si="28"/>
        <v>20.889490874907011</v>
      </c>
      <c r="AB346" t="str">
        <f t="shared" si="29"/>
        <v>Won't Survive</v>
      </c>
      <c r="AC346" s="2" t="s">
        <v>1230</v>
      </c>
    </row>
    <row r="347" spans="1:29" x14ac:dyDescent="0.3">
      <c r="A347" s="1" t="s">
        <v>1235</v>
      </c>
      <c r="B347" s="1" t="s">
        <v>17</v>
      </c>
      <c r="C347" s="1" t="s">
        <v>1242</v>
      </c>
      <c r="D347" s="1" t="s">
        <v>1244</v>
      </c>
      <c r="E347" s="1" t="s">
        <v>1246</v>
      </c>
      <c r="F347" s="1" t="s">
        <v>1247</v>
      </c>
      <c r="G347" t="s">
        <v>1253</v>
      </c>
      <c r="H347">
        <f>INDEX(Cond_Probability!$A$6:$H$60,MATCH('Model 1_Train'!A347,Cond_Probability!$A$6:$A$60,0),7)</f>
        <v>0.17753623188405798</v>
      </c>
      <c r="I347">
        <f>INDEX(Cond_Probability!$A$6:$H$60,MATCH('Model 1_Train'!B347,Cond_Probability!$A$6:$A$60,0),7)</f>
        <v>0.14882032667876588</v>
      </c>
      <c r="J347">
        <f>INDEX(Cond_Probability!$A$6:$H$60,MATCH('Model 1_Train'!C347,Cond_Probability!$A$6:$A$60,0),7)</f>
        <v>0.51356238698010848</v>
      </c>
      <c r="K347">
        <f>INDEX(Cond_Probability!$A$6:$H$60,MATCH('Model 1_Train'!D347,Cond_Probability!$A$6:$A$60,0),7)</f>
        <v>0.72413793103448276</v>
      </c>
      <c r="L347">
        <f>INDEX(Cond_Probability!$A$6:$H$60,MATCH('Model 1_Train'!E347,Cond_Probability!$A$6:$A$60,0),7)</f>
        <v>0.80943738656987296</v>
      </c>
      <c r="M347">
        <f>INDEX(Cond_Probability!$A$6:$H$60,MATCH('Model 1_Train'!F347,Cond_Probability!$A$6:$A$60,0),7)</f>
        <v>0.18840579710144928</v>
      </c>
      <c r="N347">
        <f>INDEX(Cond_Probability!$A$6:$H$60,MATCH('Model 1_Train'!G347,Cond_Probability!$A$6:$A$60,0),7)</f>
        <v>0.77396021699819173</v>
      </c>
      <c r="O347">
        <f>Cond_Probability!$C$2</f>
        <v>0.61616161616161613</v>
      </c>
      <c r="P347" s="18">
        <f t="shared" si="25"/>
        <v>7.1458608764892102E-4</v>
      </c>
      <c r="Q347" s="18">
        <f t="shared" si="26"/>
        <v>24.310641003075784</v>
      </c>
      <c r="R347">
        <f>INDEX(Cond_Probability!$A$6:$H$60,MATCH('Model 1_Train'!A347,Cond_Probability!$A$6:$A$60,0),8)</f>
        <v>0.25507246376811593</v>
      </c>
      <c r="S347">
        <f>INDEX(Cond_Probability!$A$6:$H$60,MATCH('Model 1_Train'!B347,Cond_Probability!$A$6:$A$60,0),8)</f>
        <v>0.68023255813953487</v>
      </c>
      <c r="T347">
        <f>INDEX(Cond_Probability!$A$6:$H$60,MATCH('Model 1_Train'!C347,Cond_Probability!$A$6:$A$60,0),8)</f>
        <v>0.56936416184971095</v>
      </c>
      <c r="U347">
        <f>INDEX(Cond_Probability!$A$6:$H$60,MATCH('Model 1_Train'!D347,Cond_Probability!$A$6:$A$60,0),8)</f>
        <v>0.61337209302325579</v>
      </c>
      <c r="V347">
        <f>INDEX(Cond_Probability!$A$6:$H$60,MATCH('Model 1_Train'!E347,Cond_Probability!$A$6:$A$60,0),8)</f>
        <v>0.68023255813953487</v>
      </c>
      <c r="W347">
        <f>INDEX(Cond_Probability!$A$6:$H$60,MATCH('Model 1_Train'!F347,Cond_Probability!$A$6:$A$60,0),8)</f>
        <v>0.22318840579710145</v>
      </c>
      <c r="X347">
        <f>INDEX(Cond_Probability!$A$6:$H$60,MATCH('Model 1_Train'!G347,Cond_Probability!$A$6:$A$60,0),8)</f>
        <v>0.63005780346820806</v>
      </c>
      <c r="Y347">
        <f>Cond_Probability!$C$3</f>
        <v>0.38383838383838381</v>
      </c>
      <c r="Z347" s="18">
        <f t="shared" si="27"/>
        <v>2.2248102349676298E-3</v>
      </c>
      <c r="AA347" s="18">
        <f t="shared" si="28"/>
        <v>75.689358996924213</v>
      </c>
      <c r="AB347" t="str">
        <f t="shared" si="29"/>
        <v>Survive</v>
      </c>
      <c r="AC347" s="2" t="s">
        <v>1</v>
      </c>
    </row>
    <row r="348" spans="1:29" x14ac:dyDescent="0.3">
      <c r="A348" s="1" t="s">
        <v>1235</v>
      </c>
      <c r="B348" s="1" t="s">
        <v>17</v>
      </c>
      <c r="C348" s="1" t="s">
        <v>1240</v>
      </c>
      <c r="D348" s="1" t="s">
        <v>1244</v>
      </c>
      <c r="E348" s="1" t="s">
        <v>1246</v>
      </c>
      <c r="F348" s="1" t="s">
        <v>1247</v>
      </c>
      <c r="G348" t="s">
        <v>1253</v>
      </c>
      <c r="H348">
        <f>INDEX(Cond_Probability!$A$6:$H$60,MATCH('Model 1_Train'!A348,Cond_Probability!$A$6:$A$60,0),7)</f>
        <v>0.17753623188405798</v>
      </c>
      <c r="I348">
        <f>INDEX(Cond_Probability!$A$6:$H$60,MATCH('Model 1_Train'!B348,Cond_Probability!$A$6:$A$60,0),7)</f>
        <v>0.14882032667876588</v>
      </c>
      <c r="J348">
        <f>INDEX(Cond_Probability!$A$6:$H$60,MATCH('Model 1_Train'!C348,Cond_Probability!$A$6:$A$60,0),7)</f>
        <v>0.17179023508137431</v>
      </c>
      <c r="K348">
        <f>INDEX(Cond_Probability!$A$6:$H$60,MATCH('Model 1_Train'!D348,Cond_Probability!$A$6:$A$60,0),7)</f>
        <v>0.72413793103448276</v>
      </c>
      <c r="L348">
        <f>INDEX(Cond_Probability!$A$6:$H$60,MATCH('Model 1_Train'!E348,Cond_Probability!$A$6:$A$60,0),7)</f>
        <v>0.80943738656987296</v>
      </c>
      <c r="M348">
        <f>INDEX(Cond_Probability!$A$6:$H$60,MATCH('Model 1_Train'!F348,Cond_Probability!$A$6:$A$60,0),7)</f>
        <v>0.18840579710144928</v>
      </c>
      <c r="N348">
        <f>INDEX(Cond_Probability!$A$6:$H$60,MATCH('Model 1_Train'!G348,Cond_Probability!$A$6:$A$60,0),7)</f>
        <v>0.77396021699819173</v>
      </c>
      <c r="O348">
        <f>Cond_Probability!$C$2</f>
        <v>0.61616161616161613</v>
      </c>
      <c r="P348" s="18">
        <f t="shared" si="25"/>
        <v>2.3903407861495602E-4</v>
      </c>
      <c r="Q348" s="18">
        <f t="shared" si="26"/>
        <v>23.737509245236385</v>
      </c>
      <c r="R348">
        <f>INDEX(Cond_Probability!$A$6:$H$60,MATCH('Model 1_Train'!A348,Cond_Probability!$A$6:$A$60,0),8)</f>
        <v>0.25507246376811593</v>
      </c>
      <c r="S348">
        <f>INDEX(Cond_Probability!$A$6:$H$60,MATCH('Model 1_Train'!B348,Cond_Probability!$A$6:$A$60,0),8)</f>
        <v>0.68023255813953487</v>
      </c>
      <c r="T348">
        <f>INDEX(Cond_Probability!$A$6:$H$60,MATCH('Model 1_Train'!C348,Cond_Probability!$A$6:$A$60,0),8)</f>
        <v>0.19653179190751446</v>
      </c>
      <c r="U348">
        <f>INDEX(Cond_Probability!$A$6:$H$60,MATCH('Model 1_Train'!D348,Cond_Probability!$A$6:$A$60,0),8)</f>
        <v>0.61337209302325579</v>
      </c>
      <c r="V348">
        <f>INDEX(Cond_Probability!$A$6:$H$60,MATCH('Model 1_Train'!E348,Cond_Probability!$A$6:$A$60,0),8)</f>
        <v>0.68023255813953487</v>
      </c>
      <c r="W348">
        <f>INDEX(Cond_Probability!$A$6:$H$60,MATCH('Model 1_Train'!F348,Cond_Probability!$A$6:$A$60,0),8)</f>
        <v>0.22318840579710145</v>
      </c>
      <c r="X348">
        <f>INDEX(Cond_Probability!$A$6:$H$60,MATCH('Model 1_Train'!G348,Cond_Probability!$A$6:$A$60,0),8)</f>
        <v>0.63005780346820806</v>
      </c>
      <c r="Y348">
        <f>Cond_Probability!$C$3</f>
        <v>0.38383838383838381</v>
      </c>
      <c r="Z348" s="18">
        <f t="shared" si="27"/>
        <v>7.6795480191776066E-4</v>
      </c>
      <c r="AA348" s="18">
        <f t="shared" si="28"/>
        <v>76.262490754763618</v>
      </c>
      <c r="AB348" t="str">
        <f t="shared" si="29"/>
        <v>Survive</v>
      </c>
      <c r="AC348" s="2" t="s">
        <v>1</v>
      </c>
    </row>
    <row r="349" spans="1:29" x14ac:dyDescent="0.3">
      <c r="A349" s="1" t="s">
        <v>1236</v>
      </c>
      <c r="B349" s="1" t="s">
        <v>17</v>
      </c>
      <c r="C349" s="1" t="s">
        <v>1241</v>
      </c>
      <c r="D349" s="1" t="s">
        <v>1243</v>
      </c>
      <c r="E349" s="1" t="s">
        <v>1246</v>
      </c>
      <c r="F349" s="1" t="s">
        <v>1247</v>
      </c>
      <c r="G349" t="s">
        <v>1253</v>
      </c>
      <c r="H349">
        <f>INDEX(Cond_Probability!$A$6:$H$60,MATCH('Model 1_Train'!A349,Cond_Probability!$A$6:$A$60,0),7)</f>
        <v>0.67572463768115942</v>
      </c>
      <c r="I349">
        <f>INDEX(Cond_Probability!$A$6:$H$60,MATCH('Model 1_Train'!B349,Cond_Probability!$A$6:$A$60,0),7)</f>
        <v>0.14882032667876588</v>
      </c>
      <c r="J349">
        <f>INDEX(Cond_Probability!$A$6:$H$60,MATCH('Model 1_Train'!C349,Cond_Probability!$A$6:$A$60,0),7)</f>
        <v>0.22784810126582278</v>
      </c>
      <c r="K349">
        <f>INDEX(Cond_Probability!$A$6:$H$60,MATCH('Model 1_Train'!D349,Cond_Probability!$A$6:$A$60,0),7)</f>
        <v>0.27586206896551724</v>
      </c>
      <c r="L349">
        <f>INDEX(Cond_Probability!$A$6:$H$60,MATCH('Model 1_Train'!E349,Cond_Probability!$A$6:$A$60,0),7)</f>
        <v>0.80943738656987296</v>
      </c>
      <c r="M349">
        <f>INDEX(Cond_Probability!$A$6:$H$60,MATCH('Model 1_Train'!F349,Cond_Probability!$A$6:$A$60,0),7)</f>
        <v>0.18840579710144928</v>
      </c>
      <c r="N349">
        <f>INDEX(Cond_Probability!$A$6:$H$60,MATCH('Model 1_Train'!G349,Cond_Probability!$A$6:$A$60,0),7)</f>
        <v>0.77396021699819173</v>
      </c>
      <c r="O349">
        <f>Cond_Probability!$C$2</f>
        <v>0.61616161616161613</v>
      </c>
      <c r="P349" s="18">
        <f t="shared" si="25"/>
        <v>4.5968487041054472E-4</v>
      </c>
      <c r="Q349" s="18">
        <f t="shared" si="26"/>
        <v>47.187476507837061</v>
      </c>
      <c r="R349">
        <f>INDEX(Cond_Probability!$A$6:$H$60,MATCH('Model 1_Train'!A349,Cond_Probability!$A$6:$A$60,0),8)</f>
        <v>0.34782608695652173</v>
      </c>
      <c r="S349">
        <f>INDEX(Cond_Probability!$A$6:$H$60,MATCH('Model 1_Train'!B349,Cond_Probability!$A$6:$A$60,0),8)</f>
        <v>0.68023255813953487</v>
      </c>
      <c r="T349">
        <f>INDEX(Cond_Probability!$A$6:$H$60,MATCH('Model 1_Train'!C349,Cond_Probability!$A$6:$A$60,0),8)</f>
        <v>0.15317919075144509</v>
      </c>
      <c r="U349">
        <f>INDEX(Cond_Probability!$A$6:$H$60,MATCH('Model 1_Train'!D349,Cond_Probability!$A$6:$A$60,0),8)</f>
        <v>0.38662790697674421</v>
      </c>
      <c r="V349">
        <f>INDEX(Cond_Probability!$A$6:$H$60,MATCH('Model 1_Train'!E349,Cond_Probability!$A$6:$A$60,0),8)</f>
        <v>0.68023255813953487</v>
      </c>
      <c r="W349">
        <f>INDEX(Cond_Probability!$A$6:$H$60,MATCH('Model 1_Train'!F349,Cond_Probability!$A$6:$A$60,0),8)</f>
        <v>0.22318840579710145</v>
      </c>
      <c r="X349">
        <f>INDEX(Cond_Probability!$A$6:$H$60,MATCH('Model 1_Train'!G349,Cond_Probability!$A$6:$A$60,0),8)</f>
        <v>0.63005780346820806</v>
      </c>
      <c r="Y349">
        <f>Cond_Probability!$C$3</f>
        <v>0.38383838383838381</v>
      </c>
      <c r="Z349" s="18">
        <f t="shared" si="27"/>
        <v>5.1448222736633824E-4</v>
      </c>
      <c r="AA349" s="18">
        <f t="shared" si="28"/>
        <v>52.812523492162939</v>
      </c>
      <c r="AB349" t="str">
        <f t="shared" si="29"/>
        <v>Survive</v>
      </c>
      <c r="AC349" s="2" t="s">
        <v>1</v>
      </c>
    </row>
    <row r="350" spans="1:29" x14ac:dyDescent="0.3">
      <c r="A350" s="1" t="s">
        <v>1236</v>
      </c>
      <c r="B350" s="1" t="s">
        <v>13</v>
      </c>
      <c r="C350" s="1" t="s">
        <v>1242</v>
      </c>
      <c r="D350" s="1" t="s">
        <v>1243</v>
      </c>
      <c r="E350" s="1" t="s">
        <v>1245</v>
      </c>
      <c r="F350" s="1" t="s">
        <v>1247</v>
      </c>
      <c r="G350" t="s">
        <v>1253</v>
      </c>
      <c r="H350">
        <f>INDEX(Cond_Probability!$A$6:$H$60,MATCH('Model 1_Train'!A350,Cond_Probability!$A$6:$A$60,0),7)</f>
        <v>0.67572463768115942</v>
      </c>
      <c r="I350">
        <f>INDEX(Cond_Probability!$A$6:$H$60,MATCH('Model 1_Train'!B350,Cond_Probability!$A$6:$A$60,0),7)</f>
        <v>0.85117967332123412</v>
      </c>
      <c r="J350">
        <f>INDEX(Cond_Probability!$A$6:$H$60,MATCH('Model 1_Train'!C350,Cond_Probability!$A$6:$A$60,0),7)</f>
        <v>0.51356238698010848</v>
      </c>
      <c r="K350">
        <f>INDEX(Cond_Probability!$A$6:$H$60,MATCH('Model 1_Train'!D350,Cond_Probability!$A$6:$A$60,0),7)</f>
        <v>0.27586206896551724</v>
      </c>
      <c r="L350">
        <f>INDEX(Cond_Probability!$A$6:$H$60,MATCH('Model 1_Train'!E350,Cond_Probability!$A$6:$A$60,0),7)</f>
        <v>0.19056261343012704</v>
      </c>
      <c r="M350">
        <f>INDEX(Cond_Probability!$A$6:$H$60,MATCH('Model 1_Train'!F350,Cond_Probability!$A$6:$A$60,0),7)</f>
        <v>0.18840579710144928</v>
      </c>
      <c r="N350">
        <f>INDEX(Cond_Probability!$A$6:$H$60,MATCH('Model 1_Train'!G350,Cond_Probability!$A$6:$A$60,0),7)</f>
        <v>0.77396021699819173</v>
      </c>
      <c r="O350">
        <f>Cond_Probability!$C$2</f>
        <v>0.61616161616161613</v>
      </c>
      <c r="P350" s="18">
        <f t="shared" si="25"/>
        <v>1.3951517098509543E-3</v>
      </c>
      <c r="Q350" s="18">
        <f t="shared" si="26"/>
        <v>76.752120901818159</v>
      </c>
      <c r="R350">
        <f>INDEX(Cond_Probability!$A$6:$H$60,MATCH('Model 1_Train'!A350,Cond_Probability!$A$6:$A$60,0),8)</f>
        <v>0.34782608695652173</v>
      </c>
      <c r="S350">
        <f>INDEX(Cond_Probability!$A$6:$H$60,MATCH('Model 1_Train'!B350,Cond_Probability!$A$6:$A$60,0),8)</f>
        <v>0.31976744186046513</v>
      </c>
      <c r="T350">
        <f>INDEX(Cond_Probability!$A$6:$H$60,MATCH('Model 1_Train'!C350,Cond_Probability!$A$6:$A$60,0),8)</f>
        <v>0.56936416184971095</v>
      </c>
      <c r="U350">
        <f>INDEX(Cond_Probability!$A$6:$H$60,MATCH('Model 1_Train'!D350,Cond_Probability!$A$6:$A$60,0),8)</f>
        <v>0.38662790697674421</v>
      </c>
      <c r="V350">
        <f>INDEX(Cond_Probability!$A$6:$H$60,MATCH('Model 1_Train'!E350,Cond_Probability!$A$6:$A$60,0),8)</f>
        <v>0.31976744186046513</v>
      </c>
      <c r="W350">
        <f>INDEX(Cond_Probability!$A$6:$H$60,MATCH('Model 1_Train'!F350,Cond_Probability!$A$6:$A$60,0),8)</f>
        <v>0.22318840579710145</v>
      </c>
      <c r="X350">
        <f>INDEX(Cond_Probability!$A$6:$H$60,MATCH('Model 1_Train'!G350,Cond_Probability!$A$6:$A$60,0),8)</f>
        <v>0.63005780346820806</v>
      </c>
      <c r="Y350">
        <f>Cond_Probability!$C$3</f>
        <v>0.38383838383838381</v>
      </c>
      <c r="Z350" s="18">
        <f t="shared" si="27"/>
        <v>4.2258530309184351E-4</v>
      </c>
      <c r="AA350" s="18">
        <f t="shared" si="28"/>
        <v>23.247879098181841</v>
      </c>
      <c r="AB350" t="str">
        <f t="shared" si="29"/>
        <v>Won't Survive</v>
      </c>
      <c r="AC350" s="2" t="s">
        <v>1</v>
      </c>
    </row>
    <row r="351" spans="1:29" x14ac:dyDescent="0.3">
      <c r="A351" s="1" t="s">
        <v>1236</v>
      </c>
      <c r="B351" s="1" t="s">
        <v>13</v>
      </c>
      <c r="C351" s="1" t="s">
        <v>1240</v>
      </c>
      <c r="D351" s="1" t="s">
        <v>1244</v>
      </c>
      <c r="E351" s="1" t="s">
        <v>1246</v>
      </c>
      <c r="F351" s="1" t="s">
        <v>1228</v>
      </c>
      <c r="G351" t="s">
        <v>1253</v>
      </c>
      <c r="H351">
        <f>INDEX(Cond_Probability!$A$6:$H$60,MATCH('Model 1_Train'!A351,Cond_Probability!$A$6:$A$60,0),7)</f>
        <v>0.67572463768115942</v>
      </c>
      <c r="I351">
        <f>INDEX(Cond_Probability!$A$6:$H$60,MATCH('Model 1_Train'!B351,Cond_Probability!$A$6:$A$60,0),7)</f>
        <v>0.85117967332123412</v>
      </c>
      <c r="J351">
        <f>INDEX(Cond_Probability!$A$6:$H$60,MATCH('Model 1_Train'!C351,Cond_Probability!$A$6:$A$60,0),7)</f>
        <v>0.17179023508137431</v>
      </c>
      <c r="K351">
        <f>INDEX(Cond_Probability!$A$6:$H$60,MATCH('Model 1_Train'!D351,Cond_Probability!$A$6:$A$60,0),7)</f>
        <v>0.72413793103448276</v>
      </c>
      <c r="L351">
        <f>INDEX(Cond_Probability!$A$6:$H$60,MATCH('Model 1_Train'!E351,Cond_Probability!$A$6:$A$60,0),7)</f>
        <v>0.80943738656987296</v>
      </c>
      <c r="M351">
        <f>INDEX(Cond_Probability!$A$6:$H$60,MATCH('Model 1_Train'!F351,Cond_Probability!$A$6:$A$60,0),7)</f>
        <v>0.4891304347826087</v>
      </c>
      <c r="N351">
        <f>INDEX(Cond_Probability!$A$6:$H$60,MATCH('Model 1_Train'!G351,Cond_Probability!$A$6:$A$60,0),7)</f>
        <v>0.77396021699819173</v>
      </c>
      <c r="O351">
        <f>Cond_Probability!$C$2</f>
        <v>0.61616161616161613</v>
      </c>
      <c r="P351" s="18">
        <f t="shared" si="25"/>
        <v>1.350927346756833E-2</v>
      </c>
      <c r="Q351" s="18">
        <f t="shared" si="26"/>
        <v>96.882248714922483</v>
      </c>
      <c r="R351">
        <f>INDEX(Cond_Probability!$A$6:$H$60,MATCH('Model 1_Train'!A351,Cond_Probability!$A$6:$A$60,0),8)</f>
        <v>0.34782608695652173</v>
      </c>
      <c r="S351">
        <f>INDEX(Cond_Probability!$A$6:$H$60,MATCH('Model 1_Train'!B351,Cond_Probability!$A$6:$A$60,0),8)</f>
        <v>0.31976744186046513</v>
      </c>
      <c r="T351">
        <f>INDEX(Cond_Probability!$A$6:$H$60,MATCH('Model 1_Train'!C351,Cond_Probability!$A$6:$A$60,0),8)</f>
        <v>0.19653179190751446</v>
      </c>
      <c r="U351">
        <f>INDEX(Cond_Probability!$A$6:$H$60,MATCH('Model 1_Train'!D351,Cond_Probability!$A$6:$A$60,0),8)</f>
        <v>0.61337209302325579</v>
      </c>
      <c r="V351">
        <f>INDEX(Cond_Probability!$A$6:$H$60,MATCH('Model 1_Train'!E351,Cond_Probability!$A$6:$A$60,0),8)</f>
        <v>0.68023255813953487</v>
      </c>
      <c r="W351">
        <f>INDEX(Cond_Probability!$A$6:$H$60,MATCH('Model 1_Train'!F351,Cond_Probability!$A$6:$A$60,0),8)</f>
        <v>0.19710144927536233</v>
      </c>
      <c r="X351">
        <f>INDEX(Cond_Probability!$A$6:$H$60,MATCH('Model 1_Train'!G351,Cond_Probability!$A$6:$A$60,0),8)</f>
        <v>0.63005780346820806</v>
      </c>
      <c r="Y351">
        <f>Cond_Probability!$C$3</f>
        <v>0.38383838383838381</v>
      </c>
      <c r="Z351" s="18">
        <f t="shared" si="27"/>
        <v>4.3473964810529237E-4</v>
      </c>
      <c r="AA351" s="18">
        <f t="shared" si="28"/>
        <v>3.1177512850775173</v>
      </c>
      <c r="AB351" t="str">
        <f t="shared" si="29"/>
        <v>Won't Survive</v>
      </c>
      <c r="AC351" s="2" t="s">
        <v>1230</v>
      </c>
    </row>
    <row r="352" spans="1:29" x14ac:dyDescent="0.3">
      <c r="A352" s="1" t="s">
        <v>1236</v>
      </c>
      <c r="B352" s="1" t="s">
        <v>13</v>
      </c>
      <c r="C352" s="1" t="s">
        <v>1242</v>
      </c>
      <c r="D352" s="1" t="s">
        <v>1244</v>
      </c>
      <c r="E352" s="1" t="s">
        <v>1246</v>
      </c>
      <c r="F352" s="1" t="s">
        <v>1228</v>
      </c>
      <c r="G352" t="s">
        <v>1253</v>
      </c>
      <c r="H352">
        <f>INDEX(Cond_Probability!$A$6:$H$60,MATCH('Model 1_Train'!A352,Cond_Probability!$A$6:$A$60,0),7)</f>
        <v>0.67572463768115942</v>
      </c>
      <c r="I352">
        <f>INDEX(Cond_Probability!$A$6:$H$60,MATCH('Model 1_Train'!B352,Cond_Probability!$A$6:$A$60,0),7)</f>
        <v>0.85117967332123412</v>
      </c>
      <c r="J352">
        <f>INDEX(Cond_Probability!$A$6:$H$60,MATCH('Model 1_Train'!C352,Cond_Probability!$A$6:$A$60,0),7)</f>
        <v>0.51356238698010848</v>
      </c>
      <c r="K352">
        <f>INDEX(Cond_Probability!$A$6:$H$60,MATCH('Model 1_Train'!D352,Cond_Probability!$A$6:$A$60,0),7)</f>
        <v>0.72413793103448276</v>
      </c>
      <c r="L352">
        <f>INDEX(Cond_Probability!$A$6:$H$60,MATCH('Model 1_Train'!E352,Cond_Probability!$A$6:$A$60,0),7)</f>
        <v>0.80943738656987296</v>
      </c>
      <c r="M352">
        <f>INDEX(Cond_Probability!$A$6:$H$60,MATCH('Model 1_Train'!F352,Cond_Probability!$A$6:$A$60,0),7)</f>
        <v>0.4891304347826087</v>
      </c>
      <c r="N352">
        <f>INDEX(Cond_Probability!$A$6:$H$60,MATCH('Model 1_Train'!G352,Cond_Probability!$A$6:$A$60,0),7)</f>
        <v>0.77396021699819173</v>
      </c>
      <c r="O352">
        <f>Cond_Probability!$C$2</f>
        <v>0.61616161616161613</v>
      </c>
      <c r="P352" s="18">
        <f t="shared" si="25"/>
        <v>4.038561752409902E-2</v>
      </c>
      <c r="Q352" s="18">
        <f t="shared" si="26"/>
        <v>96.975714257681219</v>
      </c>
      <c r="R352">
        <f>INDEX(Cond_Probability!$A$6:$H$60,MATCH('Model 1_Train'!A352,Cond_Probability!$A$6:$A$60,0),8)</f>
        <v>0.34782608695652173</v>
      </c>
      <c r="S352">
        <f>INDEX(Cond_Probability!$A$6:$H$60,MATCH('Model 1_Train'!B352,Cond_Probability!$A$6:$A$60,0),8)</f>
        <v>0.31976744186046513</v>
      </c>
      <c r="T352">
        <f>INDEX(Cond_Probability!$A$6:$H$60,MATCH('Model 1_Train'!C352,Cond_Probability!$A$6:$A$60,0),8)</f>
        <v>0.56936416184971095</v>
      </c>
      <c r="U352">
        <f>INDEX(Cond_Probability!$A$6:$H$60,MATCH('Model 1_Train'!D352,Cond_Probability!$A$6:$A$60,0),8)</f>
        <v>0.61337209302325579</v>
      </c>
      <c r="V352">
        <f>INDEX(Cond_Probability!$A$6:$H$60,MATCH('Model 1_Train'!E352,Cond_Probability!$A$6:$A$60,0),8)</f>
        <v>0.68023255813953487</v>
      </c>
      <c r="W352">
        <f>INDEX(Cond_Probability!$A$6:$H$60,MATCH('Model 1_Train'!F352,Cond_Probability!$A$6:$A$60,0),8)</f>
        <v>0.19710144927536233</v>
      </c>
      <c r="X352">
        <f>INDEX(Cond_Probability!$A$6:$H$60,MATCH('Model 1_Train'!G352,Cond_Probability!$A$6:$A$60,0),8)</f>
        <v>0.63005780346820806</v>
      </c>
      <c r="Y352">
        <f>Cond_Probability!$C$3</f>
        <v>0.38383838383838381</v>
      </c>
      <c r="Z352" s="18">
        <f t="shared" si="27"/>
        <v>1.2594663334815088E-3</v>
      </c>
      <c r="AA352" s="18">
        <f t="shared" si="28"/>
        <v>3.0242857423187814</v>
      </c>
      <c r="AB352" t="str">
        <f t="shared" si="29"/>
        <v>Won't Survive</v>
      </c>
      <c r="AC352" s="2" t="s">
        <v>1230</v>
      </c>
    </row>
    <row r="353" spans="1:29" x14ac:dyDescent="0.3">
      <c r="A353" s="1" t="s">
        <v>1234</v>
      </c>
      <c r="B353" s="1" t="s">
        <v>13</v>
      </c>
      <c r="C353" s="1" t="s">
        <v>1241</v>
      </c>
      <c r="D353" s="1" t="s">
        <v>1244</v>
      </c>
      <c r="E353" s="1" t="s">
        <v>1246</v>
      </c>
      <c r="F353" s="1" t="s">
        <v>1248</v>
      </c>
      <c r="G353" t="s">
        <v>1253</v>
      </c>
      <c r="H353">
        <f>INDEX(Cond_Probability!$A$6:$H$60,MATCH('Model 1_Train'!A353,Cond_Probability!$A$6:$A$60,0),7)</f>
        <v>0.14673913043478262</v>
      </c>
      <c r="I353">
        <f>INDEX(Cond_Probability!$A$6:$H$60,MATCH('Model 1_Train'!B353,Cond_Probability!$A$6:$A$60,0),7)</f>
        <v>0.85117967332123412</v>
      </c>
      <c r="J353">
        <f>INDEX(Cond_Probability!$A$6:$H$60,MATCH('Model 1_Train'!C353,Cond_Probability!$A$6:$A$60,0),7)</f>
        <v>0.22784810126582278</v>
      </c>
      <c r="K353">
        <f>INDEX(Cond_Probability!$A$6:$H$60,MATCH('Model 1_Train'!D353,Cond_Probability!$A$6:$A$60,0),7)</f>
        <v>0.72413793103448276</v>
      </c>
      <c r="L353">
        <f>INDEX(Cond_Probability!$A$6:$H$60,MATCH('Model 1_Train'!E353,Cond_Probability!$A$6:$A$60,0),7)</f>
        <v>0.80943738656987296</v>
      </c>
      <c r="M353">
        <f>INDEX(Cond_Probability!$A$6:$H$60,MATCH('Model 1_Train'!F353,Cond_Probability!$A$6:$A$60,0),7)</f>
        <v>0.32246376811594202</v>
      </c>
      <c r="N353">
        <f>INDEX(Cond_Probability!$A$6:$H$60,MATCH('Model 1_Train'!G353,Cond_Probability!$A$6:$A$60,0),7)</f>
        <v>0.77396021699819173</v>
      </c>
      <c r="O353">
        <f>Cond_Probability!$C$2</f>
        <v>0.61616161616161613</v>
      </c>
      <c r="P353" s="18">
        <f t="shared" si="25"/>
        <v>2.5651416847519903E-3</v>
      </c>
      <c r="Q353" s="18">
        <f t="shared" si="26"/>
        <v>69.273534821836449</v>
      </c>
      <c r="R353">
        <f>INDEX(Cond_Probability!$A$6:$H$60,MATCH('Model 1_Train'!A353,Cond_Probability!$A$6:$A$60,0),8)</f>
        <v>0.39710144927536234</v>
      </c>
      <c r="S353">
        <f>INDEX(Cond_Probability!$A$6:$H$60,MATCH('Model 1_Train'!B353,Cond_Probability!$A$6:$A$60,0),8)</f>
        <v>0.31976744186046513</v>
      </c>
      <c r="T353">
        <f>INDEX(Cond_Probability!$A$6:$H$60,MATCH('Model 1_Train'!C353,Cond_Probability!$A$6:$A$60,0),8)</f>
        <v>0.15317919075144509</v>
      </c>
      <c r="U353">
        <f>INDEX(Cond_Probability!$A$6:$H$60,MATCH('Model 1_Train'!D353,Cond_Probability!$A$6:$A$60,0),8)</f>
        <v>0.61337209302325579</v>
      </c>
      <c r="V353">
        <f>INDEX(Cond_Probability!$A$6:$H$60,MATCH('Model 1_Train'!E353,Cond_Probability!$A$6:$A$60,0),8)</f>
        <v>0.68023255813953487</v>
      </c>
      <c r="W353">
        <f>INDEX(Cond_Probability!$A$6:$H$60,MATCH('Model 1_Train'!F353,Cond_Probability!$A$6:$A$60,0),8)</f>
        <v>0.57971014492753625</v>
      </c>
      <c r="X353">
        <f>INDEX(Cond_Probability!$A$6:$H$60,MATCH('Model 1_Train'!G353,Cond_Probability!$A$6:$A$60,0),8)</f>
        <v>0.63005780346820806</v>
      </c>
      <c r="Y353">
        <f>Cond_Probability!$C$3</f>
        <v>0.38383838383838381</v>
      </c>
      <c r="Z353" s="18">
        <f t="shared" si="27"/>
        <v>1.1377755856734892E-3</v>
      </c>
      <c r="AA353" s="18">
        <f t="shared" si="28"/>
        <v>30.726465178163551</v>
      </c>
      <c r="AB353" t="str">
        <f t="shared" si="29"/>
        <v>Won't Survive</v>
      </c>
      <c r="AC353" s="2" t="s">
        <v>1230</v>
      </c>
    </row>
    <row r="354" spans="1:29" x14ac:dyDescent="0.3">
      <c r="A354" s="1" t="s">
        <v>1236</v>
      </c>
      <c r="B354" s="1" t="s">
        <v>13</v>
      </c>
      <c r="C354" s="1" t="s">
        <v>1242</v>
      </c>
      <c r="D354" s="1" t="s">
        <v>1243</v>
      </c>
      <c r="E354" s="1" t="s">
        <v>1245</v>
      </c>
      <c r="F354" s="1" t="s">
        <v>1228</v>
      </c>
      <c r="G354" t="s">
        <v>1251</v>
      </c>
      <c r="H354">
        <f>INDEX(Cond_Probability!$A$6:$H$60,MATCH('Model 1_Train'!A354,Cond_Probability!$A$6:$A$60,0),7)</f>
        <v>0.67572463768115942</v>
      </c>
      <c r="I354">
        <f>INDEX(Cond_Probability!$A$6:$H$60,MATCH('Model 1_Train'!B354,Cond_Probability!$A$6:$A$60,0),7)</f>
        <v>0.85117967332123412</v>
      </c>
      <c r="J354">
        <f>INDEX(Cond_Probability!$A$6:$H$60,MATCH('Model 1_Train'!C354,Cond_Probability!$A$6:$A$60,0),7)</f>
        <v>0.51356238698010848</v>
      </c>
      <c r="K354">
        <f>INDEX(Cond_Probability!$A$6:$H$60,MATCH('Model 1_Train'!D354,Cond_Probability!$A$6:$A$60,0),7)</f>
        <v>0.27586206896551724</v>
      </c>
      <c r="L354">
        <f>INDEX(Cond_Probability!$A$6:$H$60,MATCH('Model 1_Train'!E354,Cond_Probability!$A$6:$A$60,0),7)</f>
        <v>0.19056261343012704</v>
      </c>
      <c r="M354">
        <f>INDEX(Cond_Probability!$A$6:$H$60,MATCH('Model 1_Train'!F354,Cond_Probability!$A$6:$A$60,0),7)</f>
        <v>0.4891304347826087</v>
      </c>
      <c r="N354">
        <f>INDEX(Cond_Probability!$A$6:$H$60,MATCH('Model 1_Train'!G354,Cond_Probability!$A$6:$A$60,0),7)</f>
        <v>0.13743218806509946</v>
      </c>
      <c r="O354">
        <f>Cond_Probability!$C$2</f>
        <v>0.61616161616161613</v>
      </c>
      <c r="P354" s="18">
        <f t="shared" si="25"/>
        <v>6.4316393525659546E-4</v>
      </c>
      <c r="Q354" s="18">
        <f t="shared" si="26"/>
        <v>79.987388288429187</v>
      </c>
      <c r="R354">
        <f>INDEX(Cond_Probability!$A$6:$H$60,MATCH('Model 1_Train'!A354,Cond_Probability!$A$6:$A$60,0),8)</f>
        <v>0.34782608695652173</v>
      </c>
      <c r="S354">
        <f>INDEX(Cond_Probability!$A$6:$H$60,MATCH('Model 1_Train'!B354,Cond_Probability!$A$6:$A$60,0),8)</f>
        <v>0.31976744186046513</v>
      </c>
      <c r="T354">
        <f>INDEX(Cond_Probability!$A$6:$H$60,MATCH('Model 1_Train'!C354,Cond_Probability!$A$6:$A$60,0),8)</f>
        <v>0.56936416184971095</v>
      </c>
      <c r="U354">
        <f>INDEX(Cond_Probability!$A$6:$H$60,MATCH('Model 1_Train'!D354,Cond_Probability!$A$6:$A$60,0),8)</f>
        <v>0.38662790697674421</v>
      </c>
      <c r="V354">
        <f>INDEX(Cond_Probability!$A$6:$H$60,MATCH('Model 1_Train'!E354,Cond_Probability!$A$6:$A$60,0),8)</f>
        <v>0.31976744186046513</v>
      </c>
      <c r="W354">
        <f>INDEX(Cond_Probability!$A$6:$H$60,MATCH('Model 1_Train'!F354,Cond_Probability!$A$6:$A$60,0),8)</f>
        <v>0.19710144927536233</v>
      </c>
      <c r="X354">
        <f>INDEX(Cond_Probability!$A$6:$H$60,MATCH('Model 1_Train'!G354,Cond_Probability!$A$6:$A$60,0),8)</f>
        <v>0.27167630057803466</v>
      </c>
      <c r="Y354">
        <f>Cond_Probability!$C$3</f>
        <v>0.38383838383838381</v>
      </c>
      <c r="Z354" s="18">
        <f t="shared" si="27"/>
        <v>1.6091774439193758E-4</v>
      </c>
      <c r="AA354" s="18">
        <f t="shared" si="28"/>
        <v>20.012611711570813</v>
      </c>
      <c r="AB354" t="str">
        <f t="shared" si="29"/>
        <v>Won't Survive</v>
      </c>
      <c r="AC354" s="2" t="s">
        <v>1230</v>
      </c>
    </row>
    <row r="355" spans="1:29" x14ac:dyDescent="0.3">
      <c r="A355" s="1" t="s">
        <v>1236</v>
      </c>
      <c r="B355" s="1" t="s">
        <v>13</v>
      </c>
      <c r="C355" s="1" t="s">
        <v>1242</v>
      </c>
      <c r="D355" s="1" t="s">
        <v>1243</v>
      </c>
      <c r="E355" s="1" t="s">
        <v>1246</v>
      </c>
      <c r="F355" s="1" t="s">
        <v>1247</v>
      </c>
      <c r="G355" t="s">
        <v>1253</v>
      </c>
      <c r="H355">
        <f>INDEX(Cond_Probability!$A$6:$H$60,MATCH('Model 1_Train'!A355,Cond_Probability!$A$6:$A$60,0),7)</f>
        <v>0.67572463768115942</v>
      </c>
      <c r="I355">
        <f>INDEX(Cond_Probability!$A$6:$H$60,MATCH('Model 1_Train'!B355,Cond_Probability!$A$6:$A$60,0),7)</f>
        <v>0.85117967332123412</v>
      </c>
      <c r="J355">
        <f>INDEX(Cond_Probability!$A$6:$H$60,MATCH('Model 1_Train'!C355,Cond_Probability!$A$6:$A$60,0),7)</f>
        <v>0.51356238698010848</v>
      </c>
      <c r="K355">
        <f>INDEX(Cond_Probability!$A$6:$H$60,MATCH('Model 1_Train'!D355,Cond_Probability!$A$6:$A$60,0),7)</f>
        <v>0.27586206896551724</v>
      </c>
      <c r="L355">
        <f>INDEX(Cond_Probability!$A$6:$H$60,MATCH('Model 1_Train'!E355,Cond_Probability!$A$6:$A$60,0),7)</f>
        <v>0.80943738656987296</v>
      </c>
      <c r="M355">
        <f>INDEX(Cond_Probability!$A$6:$H$60,MATCH('Model 1_Train'!F355,Cond_Probability!$A$6:$A$60,0),7)</f>
        <v>0.18840579710144928</v>
      </c>
      <c r="N355">
        <f>INDEX(Cond_Probability!$A$6:$H$60,MATCH('Model 1_Train'!G355,Cond_Probability!$A$6:$A$60,0),7)</f>
        <v>0.77396021699819173</v>
      </c>
      <c r="O355">
        <f>Cond_Probability!$C$2</f>
        <v>0.61616161616161613</v>
      </c>
      <c r="P355" s="18">
        <f t="shared" si="25"/>
        <v>5.9260729770811964E-3</v>
      </c>
      <c r="Q355" s="18">
        <f t="shared" si="26"/>
        <v>86.828562463145801</v>
      </c>
      <c r="R355">
        <f>INDEX(Cond_Probability!$A$6:$H$60,MATCH('Model 1_Train'!A355,Cond_Probability!$A$6:$A$60,0),8)</f>
        <v>0.34782608695652173</v>
      </c>
      <c r="S355">
        <f>INDEX(Cond_Probability!$A$6:$H$60,MATCH('Model 1_Train'!B355,Cond_Probability!$A$6:$A$60,0),8)</f>
        <v>0.31976744186046513</v>
      </c>
      <c r="T355">
        <f>INDEX(Cond_Probability!$A$6:$H$60,MATCH('Model 1_Train'!C355,Cond_Probability!$A$6:$A$60,0),8)</f>
        <v>0.56936416184971095</v>
      </c>
      <c r="U355">
        <f>INDEX(Cond_Probability!$A$6:$H$60,MATCH('Model 1_Train'!D355,Cond_Probability!$A$6:$A$60,0),8)</f>
        <v>0.38662790697674421</v>
      </c>
      <c r="V355">
        <f>INDEX(Cond_Probability!$A$6:$H$60,MATCH('Model 1_Train'!E355,Cond_Probability!$A$6:$A$60,0),8)</f>
        <v>0.68023255813953487</v>
      </c>
      <c r="W355">
        <f>INDEX(Cond_Probability!$A$6:$H$60,MATCH('Model 1_Train'!F355,Cond_Probability!$A$6:$A$60,0),8)</f>
        <v>0.22318840579710145</v>
      </c>
      <c r="X355">
        <f>INDEX(Cond_Probability!$A$6:$H$60,MATCH('Model 1_Train'!G355,Cond_Probability!$A$6:$A$60,0),8)</f>
        <v>0.63005780346820806</v>
      </c>
      <c r="Y355">
        <f>Cond_Probability!$C$3</f>
        <v>0.38383838383838381</v>
      </c>
      <c r="Z355" s="18">
        <f t="shared" si="27"/>
        <v>8.9895419021355821E-4</v>
      </c>
      <c r="AA355" s="18">
        <f t="shared" si="28"/>
        <v>13.171437536854199</v>
      </c>
      <c r="AB355" t="str">
        <f t="shared" si="29"/>
        <v>Won't Survive</v>
      </c>
      <c r="AC355" s="2" t="s">
        <v>1230</v>
      </c>
    </row>
    <row r="356" spans="1:29" x14ac:dyDescent="0.3">
      <c r="A356" s="1" t="s">
        <v>1236</v>
      </c>
      <c r="B356" s="1" t="s">
        <v>13</v>
      </c>
      <c r="C356" s="1" t="s">
        <v>1241</v>
      </c>
      <c r="D356" s="1" t="s">
        <v>1244</v>
      </c>
      <c r="E356" s="1" t="s">
        <v>1246</v>
      </c>
      <c r="F356" s="1" t="s">
        <v>1228</v>
      </c>
      <c r="G356" t="s">
        <v>1251</v>
      </c>
      <c r="H356">
        <f>INDEX(Cond_Probability!$A$6:$H$60,MATCH('Model 1_Train'!A356,Cond_Probability!$A$6:$A$60,0),7)</f>
        <v>0.67572463768115942</v>
      </c>
      <c r="I356">
        <f>INDEX(Cond_Probability!$A$6:$H$60,MATCH('Model 1_Train'!B356,Cond_Probability!$A$6:$A$60,0),7)</f>
        <v>0.85117967332123412</v>
      </c>
      <c r="J356">
        <f>INDEX(Cond_Probability!$A$6:$H$60,MATCH('Model 1_Train'!C356,Cond_Probability!$A$6:$A$60,0),7)</f>
        <v>0.22784810126582278</v>
      </c>
      <c r="K356">
        <f>INDEX(Cond_Probability!$A$6:$H$60,MATCH('Model 1_Train'!D356,Cond_Probability!$A$6:$A$60,0),7)</f>
        <v>0.72413793103448276</v>
      </c>
      <c r="L356">
        <f>INDEX(Cond_Probability!$A$6:$H$60,MATCH('Model 1_Train'!E356,Cond_Probability!$A$6:$A$60,0),7)</f>
        <v>0.80943738656987296</v>
      </c>
      <c r="M356">
        <f>INDEX(Cond_Probability!$A$6:$H$60,MATCH('Model 1_Train'!F356,Cond_Probability!$A$6:$A$60,0),7)</f>
        <v>0.4891304347826087</v>
      </c>
      <c r="N356">
        <f>INDEX(Cond_Probability!$A$6:$H$60,MATCH('Model 1_Train'!G356,Cond_Probability!$A$6:$A$60,0),7)</f>
        <v>0.13743218806509946</v>
      </c>
      <c r="O356">
        <f>Cond_Probability!$C$2</f>
        <v>0.61616161616161613</v>
      </c>
      <c r="P356" s="18">
        <f t="shared" si="25"/>
        <v>3.1816232839506735E-3</v>
      </c>
      <c r="Q356" s="18">
        <f t="shared" si="26"/>
        <v>95.609443207778469</v>
      </c>
      <c r="R356">
        <f>INDEX(Cond_Probability!$A$6:$H$60,MATCH('Model 1_Train'!A356,Cond_Probability!$A$6:$A$60,0),8)</f>
        <v>0.34782608695652173</v>
      </c>
      <c r="S356">
        <f>INDEX(Cond_Probability!$A$6:$H$60,MATCH('Model 1_Train'!B356,Cond_Probability!$A$6:$A$60,0),8)</f>
        <v>0.31976744186046513</v>
      </c>
      <c r="T356">
        <f>INDEX(Cond_Probability!$A$6:$H$60,MATCH('Model 1_Train'!C356,Cond_Probability!$A$6:$A$60,0),8)</f>
        <v>0.15317919075144509</v>
      </c>
      <c r="U356">
        <f>INDEX(Cond_Probability!$A$6:$H$60,MATCH('Model 1_Train'!D356,Cond_Probability!$A$6:$A$60,0),8)</f>
        <v>0.61337209302325579</v>
      </c>
      <c r="V356">
        <f>INDEX(Cond_Probability!$A$6:$H$60,MATCH('Model 1_Train'!E356,Cond_Probability!$A$6:$A$60,0),8)</f>
        <v>0.68023255813953487</v>
      </c>
      <c r="W356">
        <f>INDEX(Cond_Probability!$A$6:$H$60,MATCH('Model 1_Train'!F356,Cond_Probability!$A$6:$A$60,0),8)</f>
        <v>0.19710144927536233</v>
      </c>
      <c r="X356">
        <f>INDEX(Cond_Probability!$A$6:$H$60,MATCH('Model 1_Train'!G356,Cond_Probability!$A$6:$A$60,0),8)</f>
        <v>0.27167630057803466</v>
      </c>
      <c r="Y356">
        <f>Cond_Probability!$C$3</f>
        <v>0.38383838383838381</v>
      </c>
      <c r="Z356" s="18">
        <f t="shared" si="27"/>
        <v>1.4610583694418287E-4</v>
      </c>
      <c r="AA356" s="18">
        <f t="shared" si="28"/>
        <v>4.3905567922215312</v>
      </c>
      <c r="AB356" t="str">
        <f t="shared" si="29"/>
        <v>Won't Survive</v>
      </c>
      <c r="AC356" s="2" t="s">
        <v>1230</v>
      </c>
    </row>
    <row r="357" spans="1:29" x14ac:dyDescent="0.3">
      <c r="A357" s="1" t="s">
        <v>1236</v>
      </c>
      <c r="B357" s="1" t="s">
        <v>13</v>
      </c>
      <c r="C357" s="1" t="s">
        <v>1242</v>
      </c>
      <c r="D357" s="1" t="s">
        <v>1244</v>
      </c>
      <c r="E357" s="1" t="s">
        <v>1246</v>
      </c>
      <c r="F357" s="1" t="s">
        <v>1228</v>
      </c>
      <c r="G357" t="s">
        <v>1253</v>
      </c>
      <c r="H357">
        <f>INDEX(Cond_Probability!$A$6:$H$60,MATCH('Model 1_Train'!A357,Cond_Probability!$A$6:$A$60,0),7)</f>
        <v>0.67572463768115942</v>
      </c>
      <c r="I357">
        <f>INDEX(Cond_Probability!$A$6:$H$60,MATCH('Model 1_Train'!B357,Cond_Probability!$A$6:$A$60,0),7)</f>
        <v>0.85117967332123412</v>
      </c>
      <c r="J357">
        <f>INDEX(Cond_Probability!$A$6:$H$60,MATCH('Model 1_Train'!C357,Cond_Probability!$A$6:$A$60,0),7)</f>
        <v>0.51356238698010848</v>
      </c>
      <c r="K357">
        <f>INDEX(Cond_Probability!$A$6:$H$60,MATCH('Model 1_Train'!D357,Cond_Probability!$A$6:$A$60,0),7)</f>
        <v>0.72413793103448276</v>
      </c>
      <c r="L357">
        <f>INDEX(Cond_Probability!$A$6:$H$60,MATCH('Model 1_Train'!E357,Cond_Probability!$A$6:$A$60,0),7)</f>
        <v>0.80943738656987296</v>
      </c>
      <c r="M357">
        <f>INDEX(Cond_Probability!$A$6:$H$60,MATCH('Model 1_Train'!F357,Cond_Probability!$A$6:$A$60,0),7)</f>
        <v>0.4891304347826087</v>
      </c>
      <c r="N357">
        <f>INDEX(Cond_Probability!$A$6:$H$60,MATCH('Model 1_Train'!G357,Cond_Probability!$A$6:$A$60,0),7)</f>
        <v>0.77396021699819173</v>
      </c>
      <c r="O357">
        <f>Cond_Probability!$C$2</f>
        <v>0.61616161616161613</v>
      </c>
      <c r="P357" s="18">
        <f t="shared" si="25"/>
        <v>4.038561752409902E-2</v>
      </c>
      <c r="Q357" s="18">
        <f t="shared" si="26"/>
        <v>96.975714257681219</v>
      </c>
      <c r="R357">
        <f>INDEX(Cond_Probability!$A$6:$H$60,MATCH('Model 1_Train'!A357,Cond_Probability!$A$6:$A$60,0),8)</f>
        <v>0.34782608695652173</v>
      </c>
      <c r="S357">
        <f>INDEX(Cond_Probability!$A$6:$H$60,MATCH('Model 1_Train'!B357,Cond_Probability!$A$6:$A$60,0),8)</f>
        <v>0.31976744186046513</v>
      </c>
      <c r="T357">
        <f>INDEX(Cond_Probability!$A$6:$H$60,MATCH('Model 1_Train'!C357,Cond_Probability!$A$6:$A$60,0),8)</f>
        <v>0.56936416184971095</v>
      </c>
      <c r="U357">
        <f>INDEX(Cond_Probability!$A$6:$H$60,MATCH('Model 1_Train'!D357,Cond_Probability!$A$6:$A$60,0),8)</f>
        <v>0.61337209302325579</v>
      </c>
      <c r="V357">
        <f>INDEX(Cond_Probability!$A$6:$H$60,MATCH('Model 1_Train'!E357,Cond_Probability!$A$6:$A$60,0),8)</f>
        <v>0.68023255813953487</v>
      </c>
      <c r="W357">
        <f>INDEX(Cond_Probability!$A$6:$H$60,MATCH('Model 1_Train'!F357,Cond_Probability!$A$6:$A$60,0),8)</f>
        <v>0.19710144927536233</v>
      </c>
      <c r="X357">
        <f>INDEX(Cond_Probability!$A$6:$H$60,MATCH('Model 1_Train'!G357,Cond_Probability!$A$6:$A$60,0),8)</f>
        <v>0.63005780346820806</v>
      </c>
      <c r="Y357">
        <f>Cond_Probability!$C$3</f>
        <v>0.38383838383838381</v>
      </c>
      <c r="Z357" s="18">
        <f t="shared" si="27"/>
        <v>1.2594663334815088E-3</v>
      </c>
      <c r="AA357" s="18">
        <f t="shared" si="28"/>
        <v>3.0242857423187814</v>
      </c>
      <c r="AB357" t="str">
        <f t="shared" si="29"/>
        <v>Won't Survive</v>
      </c>
      <c r="AC357" s="2" t="s">
        <v>1230</v>
      </c>
    </row>
    <row r="358" spans="1:29" x14ac:dyDescent="0.3">
      <c r="A358" s="1" t="s">
        <v>1234</v>
      </c>
      <c r="B358" s="1" t="s">
        <v>17</v>
      </c>
      <c r="C358" s="1" t="s">
        <v>1242</v>
      </c>
      <c r="D358" s="1" t="s">
        <v>1244</v>
      </c>
      <c r="E358" s="1" t="s">
        <v>1245</v>
      </c>
      <c r="F358" s="1" t="s">
        <v>1248</v>
      </c>
      <c r="G358" t="s">
        <v>1253</v>
      </c>
      <c r="H358">
        <f>INDEX(Cond_Probability!$A$6:$H$60,MATCH('Model 1_Train'!A358,Cond_Probability!$A$6:$A$60,0),7)</f>
        <v>0.14673913043478262</v>
      </c>
      <c r="I358">
        <f>INDEX(Cond_Probability!$A$6:$H$60,MATCH('Model 1_Train'!B358,Cond_Probability!$A$6:$A$60,0),7)</f>
        <v>0.14882032667876588</v>
      </c>
      <c r="J358">
        <f>INDEX(Cond_Probability!$A$6:$H$60,MATCH('Model 1_Train'!C358,Cond_Probability!$A$6:$A$60,0),7)</f>
        <v>0.51356238698010848</v>
      </c>
      <c r="K358">
        <f>INDEX(Cond_Probability!$A$6:$H$60,MATCH('Model 1_Train'!D358,Cond_Probability!$A$6:$A$60,0),7)</f>
        <v>0.72413793103448276</v>
      </c>
      <c r="L358">
        <f>INDEX(Cond_Probability!$A$6:$H$60,MATCH('Model 1_Train'!E358,Cond_Probability!$A$6:$A$60,0),7)</f>
        <v>0.19056261343012704</v>
      </c>
      <c r="M358">
        <f>INDEX(Cond_Probability!$A$6:$H$60,MATCH('Model 1_Train'!F358,Cond_Probability!$A$6:$A$60,0),7)</f>
        <v>0.32246376811594202</v>
      </c>
      <c r="N358">
        <f>INDEX(Cond_Probability!$A$6:$H$60,MATCH('Model 1_Train'!G358,Cond_Probability!$A$6:$A$60,0),7)</f>
        <v>0.77396021699819173</v>
      </c>
      <c r="O358">
        <f>Cond_Probability!$C$2</f>
        <v>0.61616161616161613</v>
      </c>
      <c r="P358" s="18">
        <f t="shared" si="25"/>
        <v>2.3798775004901955E-4</v>
      </c>
      <c r="Q358" s="18">
        <f t="shared" si="26"/>
        <v>5.3275931801867378</v>
      </c>
      <c r="R358">
        <f>INDEX(Cond_Probability!$A$6:$H$60,MATCH('Model 1_Train'!A358,Cond_Probability!$A$6:$A$60,0),8)</f>
        <v>0.39710144927536234</v>
      </c>
      <c r="S358">
        <f>INDEX(Cond_Probability!$A$6:$H$60,MATCH('Model 1_Train'!B358,Cond_Probability!$A$6:$A$60,0),8)</f>
        <v>0.68023255813953487</v>
      </c>
      <c r="T358">
        <f>INDEX(Cond_Probability!$A$6:$H$60,MATCH('Model 1_Train'!C358,Cond_Probability!$A$6:$A$60,0),8)</f>
        <v>0.56936416184971095</v>
      </c>
      <c r="U358">
        <f>INDEX(Cond_Probability!$A$6:$H$60,MATCH('Model 1_Train'!D358,Cond_Probability!$A$6:$A$60,0),8)</f>
        <v>0.61337209302325579</v>
      </c>
      <c r="V358">
        <f>INDEX(Cond_Probability!$A$6:$H$60,MATCH('Model 1_Train'!E358,Cond_Probability!$A$6:$A$60,0),8)</f>
        <v>0.31976744186046513</v>
      </c>
      <c r="W358">
        <f>INDEX(Cond_Probability!$A$6:$H$60,MATCH('Model 1_Train'!F358,Cond_Probability!$A$6:$A$60,0),8)</f>
        <v>0.57971014492753625</v>
      </c>
      <c r="X358">
        <f>INDEX(Cond_Probability!$A$6:$H$60,MATCH('Model 1_Train'!G358,Cond_Probability!$A$6:$A$60,0),8)</f>
        <v>0.63005780346820806</v>
      </c>
      <c r="Y358">
        <f>Cond_Probability!$C$3</f>
        <v>0.38383838383838381</v>
      </c>
      <c r="Z358" s="18">
        <f t="shared" si="27"/>
        <v>4.2290903844844777E-3</v>
      </c>
      <c r="AA358" s="18">
        <f t="shared" si="28"/>
        <v>94.672406819813261</v>
      </c>
      <c r="AB358" t="str">
        <f t="shared" si="29"/>
        <v>Survive</v>
      </c>
      <c r="AC358" s="2" t="s">
        <v>1</v>
      </c>
    </row>
    <row r="359" spans="1:29" x14ac:dyDescent="0.3">
      <c r="A359" s="1" t="s">
        <v>1235</v>
      </c>
      <c r="B359" s="1" t="s">
        <v>17</v>
      </c>
      <c r="C359" s="1" t="s">
        <v>1240</v>
      </c>
      <c r="D359" s="1" t="s">
        <v>1244</v>
      </c>
      <c r="E359" s="1" t="s">
        <v>1246</v>
      </c>
      <c r="F359" s="1" t="s">
        <v>1247</v>
      </c>
      <c r="G359" t="s">
        <v>1253</v>
      </c>
      <c r="H359">
        <f>INDEX(Cond_Probability!$A$6:$H$60,MATCH('Model 1_Train'!A359,Cond_Probability!$A$6:$A$60,0),7)</f>
        <v>0.17753623188405798</v>
      </c>
      <c r="I359">
        <f>INDEX(Cond_Probability!$A$6:$H$60,MATCH('Model 1_Train'!B359,Cond_Probability!$A$6:$A$60,0),7)</f>
        <v>0.14882032667876588</v>
      </c>
      <c r="J359">
        <f>INDEX(Cond_Probability!$A$6:$H$60,MATCH('Model 1_Train'!C359,Cond_Probability!$A$6:$A$60,0),7)</f>
        <v>0.17179023508137431</v>
      </c>
      <c r="K359">
        <f>INDEX(Cond_Probability!$A$6:$H$60,MATCH('Model 1_Train'!D359,Cond_Probability!$A$6:$A$60,0),7)</f>
        <v>0.72413793103448276</v>
      </c>
      <c r="L359">
        <f>INDEX(Cond_Probability!$A$6:$H$60,MATCH('Model 1_Train'!E359,Cond_Probability!$A$6:$A$60,0),7)</f>
        <v>0.80943738656987296</v>
      </c>
      <c r="M359">
        <f>INDEX(Cond_Probability!$A$6:$H$60,MATCH('Model 1_Train'!F359,Cond_Probability!$A$6:$A$60,0),7)</f>
        <v>0.18840579710144928</v>
      </c>
      <c r="N359">
        <f>INDEX(Cond_Probability!$A$6:$H$60,MATCH('Model 1_Train'!G359,Cond_Probability!$A$6:$A$60,0),7)</f>
        <v>0.77396021699819173</v>
      </c>
      <c r="O359">
        <f>Cond_Probability!$C$2</f>
        <v>0.61616161616161613</v>
      </c>
      <c r="P359" s="18">
        <f t="shared" si="25"/>
        <v>2.3903407861495602E-4</v>
      </c>
      <c r="Q359" s="18">
        <f t="shared" si="26"/>
        <v>23.737509245236385</v>
      </c>
      <c r="R359">
        <f>INDEX(Cond_Probability!$A$6:$H$60,MATCH('Model 1_Train'!A359,Cond_Probability!$A$6:$A$60,0),8)</f>
        <v>0.25507246376811593</v>
      </c>
      <c r="S359">
        <f>INDEX(Cond_Probability!$A$6:$H$60,MATCH('Model 1_Train'!B359,Cond_Probability!$A$6:$A$60,0),8)</f>
        <v>0.68023255813953487</v>
      </c>
      <c r="T359">
        <f>INDEX(Cond_Probability!$A$6:$H$60,MATCH('Model 1_Train'!C359,Cond_Probability!$A$6:$A$60,0),8)</f>
        <v>0.19653179190751446</v>
      </c>
      <c r="U359">
        <f>INDEX(Cond_Probability!$A$6:$H$60,MATCH('Model 1_Train'!D359,Cond_Probability!$A$6:$A$60,0),8)</f>
        <v>0.61337209302325579</v>
      </c>
      <c r="V359">
        <f>INDEX(Cond_Probability!$A$6:$H$60,MATCH('Model 1_Train'!E359,Cond_Probability!$A$6:$A$60,0),8)</f>
        <v>0.68023255813953487</v>
      </c>
      <c r="W359">
        <f>INDEX(Cond_Probability!$A$6:$H$60,MATCH('Model 1_Train'!F359,Cond_Probability!$A$6:$A$60,0),8)</f>
        <v>0.22318840579710145</v>
      </c>
      <c r="X359">
        <f>INDEX(Cond_Probability!$A$6:$H$60,MATCH('Model 1_Train'!G359,Cond_Probability!$A$6:$A$60,0),8)</f>
        <v>0.63005780346820806</v>
      </c>
      <c r="Y359">
        <f>Cond_Probability!$C$3</f>
        <v>0.38383838383838381</v>
      </c>
      <c r="Z359" s="18">
        <f t="shared" si="27"/>
        <v>7.6795480191776066E-4</v>
      </c>
      <c r="AA359" s="18">
        <f t="shared" si="28"/>
        <v>76.262490754763618</v>
      </c>
      <c r="AB359" t="str">
        <f t="shared" si="29"/>
        <v>Survive</v>
      </c>
      <c r="AC359" s="2" t="s">
        <v>1230</v>
      </c>
    </row>
    <row r="360" spans="1:29" x14ac:dyDescent="0.3">
      <c r="A360" s="1" t="s">
        <v>1236</v>
      </c>
      <c r="B360" s="1" t="s">
        <v>17</v>
      </c>
      <c r="C360" s="1" t="s">
        <v>1241</v>
      </c>
      <c r="D360" s="1" t="s">
        <v>1244</v>
      </c>
      <c r="E360" s="1" t="s">
        <v>1246</v>
      </c>
      <c r="F360" s="1" t="s">
        <v>1228</v>
      </c>
      <c r="G360" t="s">
        <v>1252</v>
      </c>
      <c r="H360">
        <f>INDEX(Cond_Probability!$A$6:$H$60,MATCH('Model 1_Train'!A360,Cond_Probability!$A$6:$A$60,0),7)</f>
        <v>0.67572463768115942</v>
      </c>
      <c r="I360">
        <f>INDEX(Cond_Probability!$A$6:$H$60,MATCH('Model 1_Train'!B360,Cond_Probability!$A$6:$A$60,0),7)</f>
        <v>0.14882032667876588</v>
      </c>
      <c r="J360">
        <f>INDEX(Cond_Probability!$A$6:$H$60,MATCH('Model 1_Train'!C360,Cond_Probability!$A$6:$A$60,0),7)</f>
        <v>0.22784810126582278</v>
      </c>
      <c r="K360">
        <f>INDEX(Cond_Probability!$A$6:$H$60,MATCH('Model 1_Train'!D360,Cond_Probability!$A$6:$A$60,0),7)</f>
        <v>0.72413793103448276</v>
      </c>
      <c r="L360">
        <f>INDEX(Cond_Probability!$A$6:$H$60,MATCH('Model 1_Train'!E360,Cond_Probability!$A$6:$A$60,0),7)</f>
        <v>0.80943738656987296</v>
      </c>
      <c r="M360">
        <f>INDEX(Cond_Probability!$A$6:$H$60,MATCH('Model 1_Train'!F360,Cond_Probability!$A$6:$A$60,0),7)</f>
        <v>0.4891304347826087</v>
      </c>
      <c r="N360">
        <f>INDEX(Cond_Probability!$A$6:$H$60,MATCH('Model 1_Train'!G360,Cond_Probability!$A$6:$A$60,0),7)</f>
        <v>8.6799276672694395E-2</v>
      </c>
      <c r="O360">
        <f>Cond_Probability!$C$2</f>
        <v>0.61616161616161613</v>
      </c>
      <c r="P360" s="18">
        <f t="shared" si="25"/>
        <v>3.513317597808845E-4</v>
      </c>
      <c r="Q360" s="18">
        <f t="shared" si="26"/>
        <v>77.414509198119433</v>
      </c>
      <c r="R360">
        <f>INDEX(Cond_Probability!$A$6:$H$60,MATCH('Model 1_Train'!A360,Cond_Probability!$A$6:$A$60,0),8)</f>
        <v>0.34782608695652173</v>
      </c>
      <c r="S360">
        <f>INDEX(Cond_Probability!$A$6:$H$60,MATCH('Model 1_Train'!B360,Cond_Probability!$A$6:$A$60,0),8)</f>
        <v>0.68023255813953487</v>
      </c>
      <c r="T360">
        <f>INDEX(Cond_Probability!$A$6:$H$60,MATCH('Model 1_Train'!C360,Cond_Probability!$A$6:$A$60,0),8)</f>
        <v>0.15317919075144509</v>
      </c>
      <c r="U360">
        <f>INDEX(Cond_Probability!$A$6:$H$60,MATCH('Model 1_Train'!D360,Cond_Probability!$A$6:$A$60,0),8)</f>
        <v>0.61337209302325579</v>
      </c>
      <c r="V360">
        <f>INDEX(Cond_Probability!$A$6:$H$60,MATCH('Model 1_Train'!E360,Cond_Probability!$A$6:$A$60,0),8)</f>
        <v>0.68023255813953487</v>
      </c>
      <c r="W360">
        <f>INDEX(Cond_Probability!$A$6:$H$60,MATCH('Model 1_Train'!F360,Cond_Probability!$A$6:$A$60,0),8)</f>
        <v>0.19710144927536233</v>
      </c>
      <c r="X360">
        <f>INDEX(Cond_Probability!$A$6:$H$60,MATCH('Model 1_Train'!G360,Cond_Probability!$A$6:$A$60,0),8)</f>
        <v>8.9595375722543349E-2</v>
      </c>
      <c r="Y360">
        <f>Cond_Probability!$C$3</f>
        <v>0.38383838383838381</v>
      </c>
      <c r="Z360" s="18">
        <f t="shared" si="27"/>
        <v>1.0250016839391704E-4</v>
      </c>
      <c r="AA360" s="18">
        <f t="shared" si="28"/>
        <v>22.585490801880567</v>
      </c>
      <c r="AB360" t="str">
        <f t="shared" si="29"/>
        <v>Won't Survive</v>
      </c>
      <c r="AC360" s="2" t="s">
        <v>1</v>
      </c>
    </row>
    <row r="361" spans="1:29" x14ac:dyDescent="0.3">
      <c r="A361" s="1" t="s">
        <v>1236</v>
      </c>
      <c r="B361" s="1" t="s">
        <v>17</v>
      </c>
      <c r="C361" s="1" t="s">
        <v>1241</v>
      </c>
      <c r="D361" s="1" t="s">
        <v>1244</v>
      </c>
      <c r="E361" s="1" t="s">
        <v>1246</v>
      </c>
      <c r="F361" s="1" t="s">
        <v>1228</v>
      </c>
      <c r="G361" t="s">
        <v>1252</v>
      </c>
      <c r="H361">
        <f>INDEX(Cond_Probability!$A$6:$H$60,MATCH('Model 1_Train'!A361,Cond_Probability!$A$6:$A$60,0),7)</f>
        <v>0.67572463768115942</v>
      </c>
      <c r="I361">
        <f>INDEX(Cond_Probability!$A$6:$H$60,MATCH('Model 1_Train'!B361,Cond_Probability!$A$6:$A$60,0),7)</f>
        <v>0.14882032667876588</v>
      </c>
      <c r="J361">
        <f>INDEX(Cond_Probability!$A$6:$H$60,MATCH('Model 1_Train'!C361,Cond_Probability!$A$6:$A$60,0),7)</f>
        <v>0.22784810126582278</v>
      </c>
      <c r="K361">
        <f>INDEX(Cond_Probability!$A$6:$H$60,MATCH('Model 1_Train'!D361,Cond_Probability!$A$6:$A$60,0),7)</f>
        <v>0.72413793103448276</v>
      </c>
      <c r="L361">
        <f>INDEX(Cond_Probability!$A$6:$H$60,MATCH('Model 1_Train'!E361,Cond_Probability!$A$6:$A$60,0),7)</f>
        <v>0.80943738656987296</v>
      </c>
      <c r="M361">
        <f>INDEX(Cond_Probability!$A$6:$H$60,MATCH('Model 1_Train'!F361,Cond_Probability!$A$6:$A$60,0),7)</f>
        <v>0.4891304347826087</v>
      </c>
      <c r="N361">
        <f>INDEX(Cond_Probability!$A$6:$H$60,MATCH('Model 1_Train'!G361,Cond_Probability!$A$6:$A$60,0),7)</f>
        <v>8.6799276672694395E-2</v>
      </c>
      <c r="O361">
        <f>Cond_Probability!$C$2</f>
        <v>0.61616161616161613</v>
      </c>
      <c r="P361" s="18">
        <f t="shared" si="25"/>
        <v>3.513317597808845E-4</v>
      </c>
      <c r="Q361" s="18">
        <f t="shared" si="26"/>
        <v>77.414509198119433</v>
      </c>
      <c r="R361">
        <f>INDEX(Cond_Probability!$A$6:$H$60,MATCH('Model 1_Train'!A361,Cond_Probability!$A$6:$A$60,0),8)</f>
        <v>0.34782608695652173</v>
      </c>
      <c r="S361">
        <f>INDEX(Cond_Probability!$A$6:$H$60,MATCH('Model 1_Train'!B361,Cond_Probability!$A$6:$A$60,0),8)</f>
        <v>0.68023255813953487</v>
      </c>
      <c r="T361">
        <f>INDEX(Cond_Probability!$A$6:$H$60,MATCH('Model 1_Train'!C361,Cond_Probability!$A$6:$A$60,0),8)</f>
        <v>0.15317919075144509</v>
      </c>
      <c r="U361">
        <f>INDEX(Cond_Probability!$A$6:$H$60,MATCH('Model 1_Train'!D361,Cond_Probability!$A$6:$A$60,0),8)</f>
        <v>0.61337209302325579</v>
      </c>
      <c r="V361">
        <f>INDEX(Cond_Probability!$A$6:$H$60,MATCH('Model 1_Train'!E361,Cond_Probability!$A$6:$A$60,0),8)</f>
        <v>0.68023255813953487</v>
      </c>
      <c r="W361">
        <f>INDEX(Cond_Probability!$A$6:$H$60,MATCH('Model 1_Train'!F361,Cond_Probability!$A$6:$A$60,0),8)</f>
        <v>0.19710144927536233</v>
      </c>
      <c r="X361">
        <f>INDEX(Cond_Probability!$A$6:$H$60,MATCH('Model 1_Train'!G361,Cond_Probability!$A$6:$A$60,0),8)</f>
        <v>8.9595375722543349E-2</v>
      </c>
      <c r="Y361">
        <f>Cond_Probability!$C$3</f>
        <v>0.38383838383838381</v>
      </c>
      <c r="Z361" s="18">
        <f t="shared" si="27"/>
        <v>1.0250016839391704E-4</v>
      </c>
      <c r="AA361" s="18">
        <f t="shared" si="28"/>
        <v>22.585490801880567</v>
      </c>
      <c r="AB361" t="str">
        <f t="shared" si="29"/>
        <v>Won't Survive</v>
      </c>
      <c r="AC361" s="2" t="s">
        <v>1</v>
      </c>
    </row>
    <row r="362" spans="1:29" x14ac:dyDescent="0.3">
      <c r="A362" s="1" t="s">
        <v>1236</v>
      </c>
      <c r="B362" s="1" t="s">
        <v>13</v>
      </c>
      <c r="C362" s="1" t="s">
        <v>1240</v>
      </c>
      <c r="D362" s="1" t="s">
        <v>1243</v>
      </c>
      <c r="E362" s="1" t="s">
        <v>1245</v>
      </c>
      <c r="F362" s="1" t="s">
        <v>1248</v>
      </c>
      <c r="G362" t="s">
        <v>1253</v>
      </c>
      <c r="H362">
        <f>INDEX(Cond_Probability!$A$6:$H$60,MATCH('Model 1_Train'!A362,Cond_Probability!$A$6:$A$60,0),7)</f>
        <v>0.67572463768115942</v>
      </c>
      <c r="I362">
        <f>INDEX(Cond_Probability!$A$6:$H$60,MATCH('Model 1_Train'!B362,Cond_Probability!$A$6:$A$60,0),7)</f>
        <v>0.85117967332123412</v>
      </c>
      <c r="J362">
        <f>INDEX(Cond_Probability!$A$6:$H$60,MATCH('Model 1_Train'!C362,Cond_Probability!$A$6:$A$60,0),7)</f>
        <v>0.17179023508137431</v>
      </c>
      <c r="K362">
        <f>INDEX(Cond_Probability!$A$6:$H$60,MATCH('Model 1_Train'!D362,Cond_Probability!$A$6:$A$60,0),7)</f>
        <v>0.27586206896551724</v>
      </c>
      <c r="L362">
        <f>INDEX(Cond_Probability!$A$6:$H$60,MATCH('Model 1_Train'!E362,Cond_Probability!$A$6:$A$60,0),7)</f>
        <v>0.19056261343012704</v>
      </c>
      <c r="M362">
        <f>INDEX(Cond_Probability!$A$6:$H$60,MATCH('Model 1_Train'!F362,Cond_Probability!$A$6:$A$60,0),7)</f>
        <v>0.32246376811594202</v>
      </c>
      <c r="N362">
        <f>INDEX(Cond_Probability!$A$6:$H$60,MATCH('Model 1_Train'!G362,Cond_Probability!$A$6:$A$60,0),7)</f>
        <v>0.77396021699819173</v>
      </c>
      <c r="O362">
        <f>Cond_Probability!$C$2</f>
        <v>0.61616161616161613</v>
      </c>
      <c r="P362" s="18">
        <f t="shared" si="25"/>
        <v>7.9875458469595196E-4</v>
      </c>
      <c r="Q362" s="18">
        <f t="shared" si="26"/>
        <v>67.827299896124529</v>
      </c>
      <c r="R362">
        <f>INDEX(Cond_Probability!$A$6:$H$60,MATCH('Model 1_Train'!A362,Cond_Probability!$A$6:$A$60,0),8)</f>
        <v>0.34782608695652173</v>
      </c>
      <c r="S362">
        <f>INDEX(Cond_Probability!$A$6:$H$60,MATCH('Model 1_Train'!B362,Cond_Probability!$A$6:$A$60,0),8)</f>
        <v>0.31976744186046513</v>
      </c>
      <c r="T362">
        <f>INDEX(Cond_Probability!$A$6:$H$60,MATCH('Model 1_Train'!C362,Cond_Probability!$A$6:$A$60,0),8)</f>
        <v>0.19653179190751446</v>
      </c>
      <c r="U362">
        <f>INDEX(Cond_Probability!$A$6:$H$60,MATCH('Model 1_Train'!D362,Cond_Probability!$A$6:$A$60,0),8)</f>
        <v>0.38662790697674421</v>
      </c>
      <c r="V362">
        <f>INDEX(Cond_Probability!$A$6:$H$60,MATCH('Model 1_Train'!E362,Cond_Probability!$A$6:$A$60,0),8)</f>
        <v>0.31976744186046513</v>
      </c>
      <c r="W362">
        <f>INDEX(Cond_Probability!$A$6:$H$60,MATCH('Model 1_Train'!F362,Cond_Probability!$A$6:$A$60,0),8)</f>
        <v>0.57971014492753625</v>
      </c>
      <c r="X362">
        <f>INDEX(Cond_Probability!$A$6:$H$60,MATCH('Model 1_Train'!G362,Cond_Probability!$A$6:$A$60,0),8)</f>
        <v>0.63005780346820806</v>
      </c>
      <c r="Y362">
        <f>Cond_Probability!$C$3</f>
        <v>0.38383838383838381</v>
      </c>
      <c r="Z362" s="18">
        <f t="shared" si="27"/>
        <v>3.7887534590606321E-4</v>
      </c>
      <c r="AA362" s="18">
        <f t="shared" si="28"/>
        <v>32.172700103875471</v>
      </c>
      <c r="AB362" t="str">
        <f t="shared" si="29"/>
        <v>Won't Survive</v>
      </c>
      <c r="AC362" s="2" t="s">
        <v>1230</v>
      </c>
    </row>
    <row r="363" spans="1:29" x14ac:dyDescent="0.3">
      <c r="A363" s="1" t="s">
        <v>1235</v>
      </c>
      <c r="B363" s="1" t="s">
        <v>13</v>
      </c>
      <c r="C363" s="1" t="s">
        <v>1242</v>
      </c>
      <c r="D363" s="1" t="s">
        <v>1243</v>
      </c>
      <c r="E363" s="1" t="s">
        <v>1246</v>
      </c>
      <c r="F363" s="1" t="s">
        <v>1248</v>
      </c>
      <c r="G363" t="s">
        <v>1251</v>
      </c>
      <c r="H363">
        <f>INDEX(Cond_Probability!$A$6:$H$60,MATCH('Model 1_Train'!A363,Cond_Probability!$A$6:$A$60,0),7)</f>
        <v>0.17753623188405798</v>
      </c>
      <c r="I363">
        <f>INDEX(Cond_Probability!$A$6:$H$60,MATCH('Model 1_Train'!B363,Cond_Probability!$A$6:$A$60,0),7)</f>
        <v>0.85117967332123412</v>
      </c>
      <c r="J363">
        <f>INDEX(Cond_Probability!$A$6:$H$60,MATCH('Model 1_Train'!C363,Cond_Probability!$A$6:$A$60,0),7)</f>
        <v>0.51356238698010848</v>
      </c>
      <c r="K363">
        <f>INDEX(Cond_Probability!$A$6:$H$60,MATCH('Model 1_Train'!D363,Cond_Probability!$A$6:$A$60,0),7)</f>
        <v>0.27586206896551724</v>
      </c>
      <c r="L363">
        <f>INDEX(Cond_Probability!$A$6:$H$60,MATCH('Model 1_Train'!E363,Cond_Probability!$A$6:$A$60,0),7)</f>
        <v>0.80943738656987296</v>
      </c>
      <c r="M363">
        <f>INDEX(Cond_Probability!$A$6:$H$60,MATCH('Model 1_Train'!F363,Cond_Probability!$A$6:$A$60,0),7)</f>
        <v>0.32246376811594202</v>
      </c>
      <c r="N363">
        <f>INDEX(Cond_Probability!$A$6:$H$60,MATCH('Model 1_Train'!G363,Cond_Probability!$A$6:$A$60,0),7)</f>
        <v>0.13743218806509946</v>
      </c>
      <c r="O363">
        <f>Cond_Probability!$C$2</f>
        <v>0.61616161616161613</v>
      </c>
      <c r="P363" s="18">
        <f t="shared" si="25"/>
        <v>4.7319563028504848E-4</v>
      </c>
      <c r="Q363" s="18">
        <f t="shared" si="26"/>
        <v>39.057879946950848</v>
      </c>
      <c r="R363">
        <f>INDEX(Cond_Probability!$A$6:$H$60,MATCH('Model 1_Train'!A363,Cond_Probability!$A$6:$A$60,0),8)</f>
        <v>0.25507246376811593</v>
      </c>
      <c r="S363">
        <f>INDEX(Cond_Probability!$A$6:$H$60,MATCH('Model 1_Train'!B363,Cond_Probability!$A$6:$A$60,0),8)</f>
        <v>0.31976744186046513</v>
      </c>
      <c r="T363">
        <f>INDEX(Cond_Probability!$A$6:$H$60,MATCH('Model 1_Train'!C363,Cond_Probability!$A$6:$A$60,0),8)</f>
        <v>0.56936416184971095</v>
      </c>
      <c r="U363">
        <f>INDEX(Cond_Probability!$A$6:$H$60,MATCH('Model 1_Train'!D363,Cond_Probability!$A$6:$A$60,0),8)</f>
        <v>0.38662790697674421</v>
      </c>
      <c r="V363">
        <f>INDEX(Cond_Probability!$A$6:$H$60,MATCH('Model 1_Train'!E363,Cond_Probability!$A$6:$A$60,0),8)</f>
        <v>0.68023255813953487</v>
      </c>
      <c r="W363">
        <f>INDEX(Cond_Probability!$A$6:$H$60,MATCH('Model 1_Train'!F363,Cond_Probability!$A$6:$A$60,0),8)</f>
        <v>0.57971014492753625</v>
      </c>
      <c r="X363">
        <f>INDEX(Cond_Probability!$A$6:$H$60,MATCH('Model 1_Train'!G363,Cond_Probability!$A$6:$A$60,0),8)</f>
        <v>0.27167630057803466</v>
      </c>
      <c r="Y363">
        <f>Cond_Probability!$C$3</f>
        <v>0.38383838383838381</v>
      </c>
      <c r="Z363" s="18">
        <f t="shared" si="27"/>
        <v>7.383284742688898E-4</v>
      </c>
      <c r="AA363" s="18">
        <f t="shared" si="28"/>
        <v>60.942120053049152</v>
      </c>
      <c r="AB363" t="str">
        <f t="shared" si="29"/>
        <v>Survive</v>
      </c>
      <c r="AC363" s="2" t="s">
        <v>1230</v>
      </c>
    </row>
    <row r="364" spans="1:29" x14ac:dyDescent="0.3">
      <c r="A364" s="1" t="s">
        <v>1236</v>
      </c>
      <c r="B364" s="1" t="s">
        <v>17</v>
      </c>
      <c r="C364" s="1" t="s">
        <v>1240</v>
      </c>
      <c r="D364" s="1" t="s">
        <v>1244</v>
      </c>
      <c r="E364" s="1" t="s">
        <v>1245</v>
      </c>
      <c r="F364" s="1" t="s">
        <v>1247</v>
      </c>
      <c r="G364" t="s">
        <v>1251</v>
      </c>
      <c r="H364">
        <f>INDEX(Cond_Probability!$A$6:$H$60,MATCH('Model 1_Train'!A364,Cond_Probability!$A$6:$A$60,0),7)</f>
        <v>0.67572463768115942</v>
      </c>
      <c r="I364">
        <f>INDEX(Cond_Probability!$A$6:$H$60,MATCH('Model 1_Train'!B364,Cond_Probability!$A$6:$A$60,0),7)</f>
        <v>0.14882032667876588</v>
      </c>
      <c r="J364">
        <f>INDEX(Cond_Probability!$A$6:$H$60,MATCH('Model 1_Train'!C364,Cond_Probability!$A$6:$A$60,0),7)</f>
        <v>0.17179023508137431</v>
      </c>
      <c r="K364">
        <f>INDEX(Cond_Probability!$A$6:$H$60,MATCH('Model 1_Train'!D364,Cond_Probability!$A$6:$A$60,0),7)</f>
        <v>0.72413793103448276</v>
      </c>
      <c r="L364">
        <f>INDEX(Cond_Probability!$A$6:$H$60,MATCH('Model 1_Train'!E364,Cond_Probability!$A$6:$A$60,0),7)</f>
        <v>0.19056261343012704</v>
      </c>
      <c r="M364">
        <f>INDEX(Cond_Probability!$A$6:$H$60,MATCH('Model 1_Train'!F364,Cond_Probability!$A$6:$A$60,0),7)</f>
        <v>0.18840579710144928</v>
      </c>
      <c r="N364">
        <f>INDEX(Cond_Probability!$A$6:$H$60,MATCH('Model 1_Train'!G364,Cond_Probability!$A$6:$A$60,0),7)</f>
        <v>0.13743218806509946</v>
      </c>
      <c r="O364">
        <f>Cond_Probability!$C$2</f>
        <v>0.61616161616161613</v>
      </c>
      <c r="P364" s="18">
        <f t="shared" si="25"/>
        <v>3.8033548059838967E-5</v>
      </c>
      <c r="Q364" s="18">
        <f t="shared" si="26"/>
        <v>15.195153511929663</v>
      </c>
      <c r="R364">
        <f>INDEX(Cond_Probability!$A$6:$H$60,MATCH('Model 1_Train'!A364,Cond_Probability!$A$6:$A$60,0),8)</f>
        <v>0.34782608695652173</v>
      </c>
      <c r="S364">
        <f>INDEX(Cond_Probability!$A$6:$H$60,MATCH('Model 1_Train'!B364,Cond_Probability!$A$6:$A$60,0),8)</f>
        <v>0.68023255813953487</v>
      </c>
      <c r="T364">
        <f>INDEX(Cond_Probability!$A$6:$H$60,MATCH('Model 1_Train'!C364,Cond_Probability!$A$6:$A$60,0),8)</f>
        <v>0.19653179190751446</v>
      </c>
      <c r="U364">
        <f>INDEX(Cond_Probability!$A$6:$H$60,MATCH('Model 1_Train'!D364,Cond_Probability!$A$6:$A$60,0),8)</f>
        <v>0.61337209302325579</v>
      </c>
      <c r="V364">
        <f>INDEX(Cond_Probability!$A$6:$H$60,MATCH('Model 1_Train'!E364,Cond_Probability!$A$6:$A$60,0),8)</f>
        <v>0.31976744186046513</v>
      </c>
      <c r="W364">
        <f>INDEX(Cond_Probability!$A$6:$H$60,MATCH('Model 1_Train'!F364,Cond_Probability!$A$6:$A$60,0),8)</f>
        <v>0.22318840579710145</v>
      </c>
      <c r="X364">
        <f>INDEX(Cond_Probability!$A$6:$H$60,MATCH('Model 1_Train'!G364,Cond_Probability!$A$6:$A$60,0),8)</f>
        <v>0.27167630057803466</v>
      </c>
      <c r="Y364">
        <f>Cond_Probability!$C$3</f>
        <v>0.38383838383838381</v>
      </c>
      <c r="Z364" s="18">
        <f t="shared" si="27"/>
        <v>2.1226697065475619E-4</v>
      </c>
      <c r="AA364" s="18">
        <f t="shared" si="28"/>
        <v>84.804846488070339</v>
      </c>
      <c r="AB364" t="str">
        <f t="shared" si="29"/>
        <v>Survive</v>
      </c>
      <c r="AC364" s="2" t="s">
        <v>1230</v>
      </c>
    </row>
    <row r="365" spans="1:29" x14ac:dyDescent="0.3">
      <c r="A365" s="1" t="s">
        <v>1236</v>
      </c>
      <c r="B365" s="1" t="s">
        <v>13</v>
      </c>
      <c r="C365" s="1" t="s">
        <v>1240</v>
      </c>
      <c r="D365" s="1" t="s">
        <v>1244</v>
      </c>
      <c r="E365" s="1" t="s">
        <v>1246</v>
      </c>
      <c r="F365" s="1" t="s">
        <v>1228</v>
      </c>
      <c r="G365" t="s">
        <v>1253</v>
      </c>
      <c r="H365">
        <f>INDEX(Cond_Probability!$A$6:$H$60,MATCH('Model 1_Train'!A365,Cond_Probability!$A$6:$A$60,0),7)</f>
        <v>0.67572463768115942</v>
      </c>
      <c r="I365">
        <f>INDEX(Cond_Probability!$A$6:$H$60,MATCH('Model 1_Train'!B365,Cond_Probability!$A$6:$A$60,0),7)</f>
        <v>0.85117967332123412</v>
      </c>
      <c r="J365">
        <f>INDEX(Cond_Probability!$A$6:$H$60,MATCH('Model 1_Train'!C365,Cond_Probability!$A$6:$A$60,0),7)</f>
        <v>0.17179023508137431</v>
      </c>
      <c r="K365">
        <f>INDEX(Cond_Probability!$A$6:$H$60,MATCH('Model 1_Train'!D365,Cond_Probability!$A$6:$A$60,0),7)</f>
        <v>0.72413793103448276</v>
      </c>
      <c r="L365">
        <f>INDEX(Cond_Probability!$A$6:$H$60,MATCH('Model 1_Train'!E365,Cond_Probability!$A$6:$A$60,0),7)</f>
        <v>0.80943738656987296</v>
      </c>
      <c r="M365">
        <f>INDEX(Cond_Probability!$A$6:$H$60,MATCH('Model 1_Train'!F365,Cond_Probability!$A$6:$A$60,0),7)</f>
        <v>0.4891304347826087</v>
      </c>
      <c r="N365">
        <f>INDEX(Cond_Probability!$A$6:$H$60,MATCH('Model 1_Train'!G365,Cond_Probability!$A$6:$A$60,0),7)</f>
        <v>0.77396021699819173</v>
      </c>
      <c r="O365">
        <f>Cond_Probability!$C$2</f>
        <v>0.61616161616161613</v>
      </c>
      <c r="P365" s="18">
        <f t="shared" si="25"/>
        <v>1.350927346756833E-2</v>
      </c>
      <c r="Q365" s="18">
        <f t="shared" si="26"/>
        <v>96.882248714922483</v>
      </c>
      <c r="R365">
        <f>INDEX(Cond_Probability!$A$6:$H$60,MATCH('Model 1_Train'!A365,Cond_Probability!$A$6:$A$60,0),8)</f>
        <v>0.34782608695652173</v>
      </c>
      <c r="S365">
        <f>INDEX(Cond_Probability!$A$6:$H$60,MATCH('Model 1_Train'!B365,Cond_Probability!$A$6:$A$60,0),8)</f>
        <v>0.31976744186046513</v>
      </c>
      <c r="T365">
        <f>INDEX(Cond_Probability!$A$6:$H$60,MATCH('Model 1_Train'!C365,Cond_Probability!$A$6:$A$60,0),8)</f>
        <v>0.19653179190751446</v>
      </c>
      <c r="U365">
        <f>INDEX(Cond_Probability!$A$6:$H$60,MATCH('Model 1_Train'!D365,Cond_Probability!$A$6:$A$60,0),8)</f>
        <v>0.61337209302325579</v>
      </c>
      <c r="V365">
        <f>INDEX(Cond_Probability!$A$6:$H$60,MATCH('Model 1_Train'!E365,Cond_Probability!$A$6:$A$60,0),8)</f>
        <v>0.68023255813953487</v>
      </c>
      <c r="W365">
        <f>INDEX(Cond_Probability!$A$6:$H$60,MATCH('Model 1_Train'!F365,Cond_Probability!$A$6:$A$60,0),8)</f>
        <v>0.19710144927536233</v>
      </c>
      <c r="X365">
        <f>INDEX(Cond_Probability!$A$6:$H$60,MATCH('Model 1_Train'!G365,Cond_Probability!$A$6:$A$60,0),8)</f>
        <v>0.63005780346820806</v>
      </c>
      <c r="Y365">
        <f>Cond_Probability!$C$3</f>
        <v>0.38383838383838381</v>
      </c>
      <c r="Z365" s="18">
        <f t="shared" si="27"/>
        <v>4.3473964810529237E-4</v>
      </c>
      <c r="AA365" s="18">
        <f t="shared" si="28"/>
        <v>3.1177512850775173</v>
      </c>
      <c r="AB365" t="str">
        <f t="shared" si="29"/>
        <v>Won't Survive</v>
      </c>
      <c r="AC365" s="2" t="s">
        <v>1230</v>
      </c>
    </row>
    <row r="366" spans="1:29" x14ac:dyDescent="0.3">
      <c r="A366" s="1" t="s">
        <v>1236</v>
      </c>
      <c r="B366" s="1" t="s">
        <v>13</v>
      </c>
      <c r="C366" s="1" t="s">
        <v>1241</v>
      </c>
      <c r="D366" s="1" t="s">
        <v>1243</v>
      </c>
      <c r="E366" s="1" t="s">
        <v>1246</v>
      </c>
      <c r="F366" s="1" t="s">
        <v>1247</v>
      </c>
      <c r="G366" t="s">
        <v>1252</v>
      </c>
      <c r="H366">
        <f>INDEX(Cond_Probability!$A$6:$H$60,MATCH('Model 1_Train'!A366,Cond_Probability!$A$6:$A$60,0),7)</f>
        <v>0.67572463768115942</v>
      </c>
      <c r="I366">
        <f>INDEX(Cond_Probability!$A$6:$H$60,MATCH('Model 1_Train'!B366,Cond_Probability!$A$6:$A$60,0),7)</f>
        <v>0.85117967332123412</v>
      </c>
      <c r="J366">
        <f>INDEX(Cond_Probability!$A$6:$H$60,MATCH('Model 1_Train'!C366,Cond_Probability!$A$6:$A$60,0),7)</f>
        <v>0.22784810126582278</v>
      </c>
      <c r="K366">
        <f>INDEX(Cond_Probability!$A$6:$H$60,MATCH('Model 1_Train'!D366,Cond_Probability!$A$6:$A$60,0),7)</f>
        <v>0.27586206896551724</v>
      </c>
      <c r="L366">
        <f>INDEX(Cond_Probability!$A$6:$H$60,MATCH('Model 1_Train'!E366,Cond_Probability!$A$6:$A$60,0),7)</f>
        <v>0.80943738656987296</v>
      </c>
      <c r="M366">
        <f>INDEX(Cond_Probability!$A$6:$H$60,MATCH('Model 1_Train'!F366,Cond_Probability!$A$6:$A$60,0),7)</f>
        <v>0.18840579710144928</v>
      </c>
      <c r="N366">
        <f>INDEX(Cond_Probability!$A$6:$H$60,MATCH('Model 1_Train'!G366,Cond_Probability!$A$6:$A$60,0),7)</f>
        <v>8.6799276672694395E-2</v>
      </c>
      <c r="O366">
        <f>Cond_Probability!$C$2</f>
        <v>0.61616161616161613</v>
      </c>
      <c r="P366" s="18">
        <f t="shared" si="25"/>
        <v>2.9486054828704644E-4</v>
      </c>
      <c r="Q366" s="18">
        <f t="shared" si="26"/>
        <v>89.554631043000072</v>
      </c>
      <c r="R366">
        <f>INDEX(Cond_Probability!$A$6:$H$60,MATCH('Model 1_Train'!A366,Cond_Probability!$A$6:$A$60,0),8)</f>
        <v>0.34782608695652173</v>
      </c>
      <c r="S366">
        <f>INDEX(Cond_Probability!$A$6:$H$60,MATCH('Model 1_Train'!B366,Cond_Probability!$A$6:$A$60,0),8)</f>
        <v>0.31976744186046513</v>
      </c>
      <c r="T366">
        <f>INDEX(Cond_Probability!$A$6:$H$60,MATCH('Model 1_Train'!C366,Cond_Probability!$A$6:$A$60,0),8)</f>
        <v>0.15317919075144509</v>
      </c>
      <c r="U366">
        <f>INDEX(Cond_Probability!$A$6:$H$60,MATCH('Model 1_Train'!D366,Cond_Probability!$A$6:$A$60,0),8)</f>
        <v>0.38662790697674421</v>
      </c>
      <c r="V366">
        <f>INDEX(Cond_Probability!$A$6:$H$60,MATCH('Model 1_Train'!E366,Cond_Probability!$A$6:$A$60,0),8)</f>
        <v>0.68023255813953487</v>
      </c>
      <c r="W366">
        <f>INDEX(Cond_Probability!$A$6:$H$60,MATCH('Model 1_Train'!F366,Cond_Probability!$A$6:$A$60,0),8)</f>
        <v>0.22318840579710145</v>
      </c>
      <c r="X366">
        <f>INDEX(Cond_Probability!$A$6:$H$60,MATCH('Model 1_Train'!G366,Cond_Probability!$A$6:$A$60,0),8)</f>
        <v>8.9595375722543349E-2</v>
      </c>
      <c r="Y366">
        <f>Cond_Probability!$C$3</f>
        <v>0.38383838383838381</v>
      </c>
      <c r="Z366" s="18">
        <f t="shared" si="27"/>
        <v>3.4391601884247103E-5</v>
      </c>
      <c r="AA366" s="18">
        <f t="shared" si="28"/>
        <v>10.445368956999928</v>
      </c>
      <c r="AB366" t="str">
        <f t="shared" si="29"/>
        <v>Won't Survive</v>
      </c>
      <c r="AC366" s="2" t="s">
        <v>1230</v>
      </c>
    </row>
    <row r="367" spans="1:29" x14ac:dyDescent="0.3">
      <c r="A367" s="1" t="s">
        <v>1236</v>
      </c>
      <c r="B367" s="1" t="s">
        <v>13</v>
      </c>
      <c r="C367" s="1" t="s">
        <v>1242</v>
      </c>
      <c r="D367" s="1" t="s">
        <v>1244</v>
      </c>
      <c r="E367" s="1" t="s">
        <v>1246</v>
      </c>
      <c r="F367" s="1" t="s">
        <v>1228</v>
      </c>
      <c r="G367" t="s">
        <v>1253</v>
      </c>
      <c r="H367">
        <f>INDEX(Cond_Probability!$A$6:$H$60,MATCH('Model 1_Train'!A367,Cond_Probability!$A$6:$A$60,0),7)</f>
        <v>0.67572463768115942</v>
      </c>
      <c r="I367">
        <f>INDEX(Cond_Probability!$A$6:$H$60,MATCH('Model 1_Train'!B367,Cond_Probability!$A$6:$A$60,0),7)</f>
        <v>0.85117967332123412</v>
      </c>
      <c r="J367">
        <f>INDEX(Cond_Probability!$A$6:$H$60,MATCH('Model 1_Train'!C367,Cond_Probability!$A$6:$A$60,0),7)</f>
        <v>0.51356238698010848</v>
      </c>
      <c r="K367">
        <f>INDEX(Cond_Probability!$A$6:$H$60,MATCH('Model 1_Train'!D367,Cond_Probability!$A$6:$A$60,0),7)</f>
        <v>0.72413793103448276</v>
      </c>
      <c r="L367">
        <f>INDEX(Cond_Probability!$A$6:$H$60,MATCH('Model 1_Train'!E367,Cond_Probability!$A$6:$A$60,0),7)</f>
        <v>0.80943738656987296</v>
      </c>
      <c r="M367">
        <f>INDEX(Cond_Probability!$A$6:$H$60,MATCH('Model 1_Train'!F367,Cond_Probability!$A$6:$A$60,0),7)</f>
        <v>0.4891304347826087</v>
      </c>
      <c r="N367">
        <f>INDEX(Cond_Probability!$A$6:$H$60,MATCH('Model 1_Train'!G367,Cond_Probability!$A$6:$A$60,0),7)</f>
        <v>0.77396021699819173</v>
      </c>
      <c r="O367">
        <f>Cond_Probability!$C$2</f>
        <v>0.61616161616161613</v>
      </c>
      <c r="P367" s="18">
        <f t="shared" si="25"/>
        <v>4.038561752409902E-2</v>
      </c>
      <c r="Q367" s="18">
        <f t="shared" si="26"/>
        <v>96.975714257681219</v>
      </c>
      <c r="R367">
        <f>INDEX(Cond_Probability!$A$6:$H$60,MATCH('Model 1_Train'!A367,Cond_Probability!$A$6:$A$60,0),8)</f>
        <v>0.34782608695652173</v>
      </c>
      <c r="S367">
        <f>INDEX(Cond_Probability!$A$6:$H$60,MATCH('Model 1_Train'!B367,Cond_Probability!$A$6:$A$60,0),8)</f>
        <v>0.31976744186046513</v>
      </c>
      <c r="T367">
        <f>INDEX(Cond_Probability!$A$6:$H$60,MATCH('Model 1_Train'!C367,Cond_Probability!$A$6:$A$60,0),8)</f>
        <v>0.56936416184971095</v>
      </c>
      <c r="U367">
        <f>INDEX(Cond_Probability!$A$6:$H$60,MATCH('Model 1_Train'!D367,Cond_Probability!$A$6:$A$60,0),8)</f>
        <v>0.61337209302325579</v>
      </c>
      <c r="V367">
        <f>INDEX(Cond_Probability!$A$6:$H$60,MATCH('Model 1_Train'!E367,Cond_Probability!$A$6:$A$60,0),8)</f>
        <v>0.68023255813953487</v>
      </c>
      <c r="W367">
        <f>INDEX(Cond_Probability!$A$6:$H$60,MATCH('Model 1_Train'!F367,Cond_Probability!$A$6:$A$60,0),8)</f>
        <v>0.19710144927536233</v>
      </c>
      <c r="X367">
        <f>INDEX(Cond_Probability!$A$6:$H$60,MATCH('Model 1_Train'!G367,Cond_Probability!$A$6:$A$60,0),8)</f>
        <v>0.63005780346820806</v>
      </c>
      <c r="Y367">
        <f>Cond_Probability!$C$3</f>
        <v>0.38383838383838381</v>
      </c>
      <c r="Z367" s="18">
        <f t="shared" si="27"/>
        <v>1.2594663334815088E-3</v>
      </c>
      <c r="AA367" s="18">
        <f t="shared" si="28"/>
        <v>3.0242857423187814</v>
      </c>
      <c r="AB367" t="str">
        <f t="shared" si="29"/>
        <v>Won't Survive</v>
      </c>
      <c r="AC367" s="2" t="s">
        <v>1230</v>
      </c>
    </row>
    <row r="368" spans="1:29" x14ac:dyDescent="0.3">
      <c r="A368" s="1" t="s">
        <v>1234</v>
      </c>
      <c r="B368" s="1" t="s">
        <v>17</v>
      </c>
      <c r="C368" s="1" t="s">
        <v>1239</v>
      </c>
      <c r="D368" s="1" t="s">
        <v>1243</v>
      </c>
      <c r="E368" s="1" t="s">
        <v>1246</v>
      </c>
      <c r="F368" s="1" t="s">
        <v>1248</v>
      </c>
      <c r="G368" t="s">
        <v>1251</v>
      </c>
      <c r="H368">
        <f>INDEX(Cond_Probability!$A$6:$H$60,MATCH('Model 1_Train'!A368,Cond_Probability!$A$6:$A$60,0),7)</f>
        <v>0.14673913043478262</v>
      </c>
      <c r="I368">
        <f>INDEX(Cond_Probability!$A$6:$H$60,MATCH('Model 1_Train'!B368,Cond_Probability!$A$6:$A$60,0),7)</f>
        <v>0.14882032667876588</v>
      </c>
      <c r="J368">
        <f>INDEX(Cond_Probability!$A$6:$H$60,MATCH('Model 1_Train'!C368,Cond_Probability!$A$6:$A$60,0),7)</f>
        <v>8.6799276672694395E-2</v>
      </c>
      <c r="K368">
        <f>INDEX(Cond_Probability!$A$6:$H$60,MATCH('Model 1_Train'!D368,Cond_Probability!$A$6:$A$60,0),7)</f>
        <v>0.27586206896551724</v>
      </c>
      <c r="L368">
        <f>INDEX(Cond_Probability!$A$6:$H$60,MATCH('Model 1_Train'!E368,Cond_Probability!$A$6:$A$60,0),7)</f>
        <v>0.80943738656987296</v>
      </c>
      <c r="M368">
        <f>INDEX(Cond_Probability!$A$6:$H$60,MATCH('Model 1_Train'!F368,Cond_Probability!$A$6:$A$60,0),7)</f>
        <v>0.32246376811594202</v>
      </c>
      <c r="N368">
        <f>INDEX(Cond_Probability!$A$6:$H$60,MATCH('Model 1_Train'!G368,Cond_Probability!$A$6:$A$60,0),7)</f>
        <v>0.13743218806509946</v>
      </c>
      <c r="O368">
        <f>Cond_Probability!$C$2</f>
        <v>0.61616161616161613</v>
      </c>
      <c r="P368" s="18">
        <f t="shared" si="25"/>
        <v>1.1557491312860257E-5</v>
      </c>
      <c r="Q368" s="18">
        <f t="shared" si="26"/>
        <v>3.2184994331578629</v>
      </c>
      <c r="R368">
        <f>INDEX(Cond_Probability!$A$6:$H$60,MATCH('Model 1_Train'!A368,Cond_Probability!$A$6:$A$60,0),8)</f>
        <v>0.39710144927536234</v>
      </c>
      <c r="S368">
        <f>INDEX(Cond_Probability!$A$6:$H$60,MATCH('Model 1_Train'!B368,Cond_Probability!$A$6:$A$60,0),8)</f>
        <v>0.68023255813953487</v>
      </c>
      <c r="T368">
        <f>INDEX(Cond_Probability!$A$6:$H$60,MATCH('Model 1_Train'!C368,Cond_Probability!$A$6:$A$60,0),8)</f>
        <v>8.0924855491329481E-2</v>
      </c>
      <c r="U368">
        <f>INDEX(Cond_Probability!$A$6:$H$60,MATCH('Model 1_Train'!D368,Cond_Probability!$A$6:$A$60,0),8)</f>
        <v>0.38662790697674421</v>
      </c>
      <c r="V368">
        <f>INDEX(Cond_Probability!$A$6:$H$60,MATCH('Model 1_Train'!E368,Cond_Probability!$A$6:$A$60,0),8)</f>
        <v>0.68023255813953487</v>
      </c>
      <c r="W368">
        <f>INDEX(Cond_Probability!$A$6:$H$60,MATCH('Model 1_Train'!F368,Cond_Probability!$A$6:$A$60,0),8)</f>
        <v>0.57971014492753625</v>
      </c>
      <c r="X368">
        <f>INDEX(Cond_Probability!$A$6:$H$60,MATCH('Model 1_Train'!G368,Cond_Probability!$A$6:$A$60,0),8)</f>
        <v>0.27167630057803466</v>
      </c>
      <c r="Y368">
        <f>Cond_Probability!$C$3</f>
        <v>0.38383838383838381</v>
      </c>
      <c r="Z368" s="18">
        <f t="shared" si="27"/>
        <v>3.4753815412338912E-4</v>
      </c>
      <c r="AA368" s="18">
        <f t="shared" si="28"/>
        <v>96.781500566842141</v>
      </c>
      <c r="AB368" t="str">
        <f t="shared" si="29"/>
        <v>Survive</v>
      </c>
      <c r="AC368" s="2" t="s">
        <v>1</v>
      </c>
    </row>
    <row r="369" spans="1:29" x14ac:dyDescent="0.3">
      <c r="A369" s="1" t="s">
        <v>1236</v>
      </c>
      <c r="B369" s="1" t="s">
        <v>17</v>
      </c>
      <c r="C369" s="1" t="s">
        <v>1241</v>
      </c>
      <c r="D369" s="1" t="s">
        <v>1244</v>
      </c>
      <c r="E369" s="1" t="s">
        <v>1246</v>
      </c>
      <c r="F369" s="1" t="s">
        <v>1228</v>
      </c>
      <c r="G369" t="s">
        <v>1251</v>
      </c>
      <c r="H369">
        <f>INDEX(Cond_Probability!$A$6:$H$60,MATCH('Model 1_Train'!A369,Cond_Probability!$A$6:$A$60,0),7)</f>
        <v>0.67572463768115942</v>
      </c>
      <c r="I369">
        <f>INDEX(Cond_Probability!$A$6:$H$60,MATCH('Model 1_Train'!B369,Cond_Probability!$A$6:$A$60,0),7)</f>
        <v>0.14882032667876588</v>
      </c>
      <c r="J369">
        <f>INDEX(Cond_Probability!$A$6:$H$60,MATCH('Model 1_Train'!C369,Cond_Probability!$A$6:$A$60,0),7)</f>
        <v>0.22784810126582278</v>
      </c>
      <c r="K369">
        <f>INDEX(Cond_Probability!$A$6:$H$60,MATCH('Model 1_Train'!D369,Cond_Probability!$A$6:$A$60,0),7)</f>
        <v>0.72413793103448276</v>
      </c>
      <c r="L369">
        <f>INDEX(Cond_Probability!$A$6:$H$60,MATCH('Model 1_Train'!E369,Cond_Probability!$A$6:$A$60,0),7)</f>
        <v>0.80943738656987296</v>
      </c>
      <c r="M369">
        <f>INDEX(Cond_Probability!$A$6:$H$60,MATCH('Model 1_Train'!F369,Cond_Probability!$A$6:$A$60,0),7)</f>
        <v>0.4891304347826087</v>
      </c>
      <c r="N369">
        <f>INDEX(Cond_Probability!$A$6:$H$60,MATCH('Model 1_Train'!G369,Cond_Probability!$A$6:$A$60,0),7)</f>
        <v>0.13743218806509946</v>
      </c>
      <c r="O369">
        <f>Cond_Probability!$C$2</f>
        <v>0.61616161616161613</v>
      </c>
      <c r="P369" s="18">
        <f t="shared" si="25"/>
        <v>5.5627528631973383E-4</v>
      </c>
      <c r="Q369" s="18">
        <f t="shared" si="26"/>
        <v>64.154846584883558</v>
      </c>
      <c r="R369">
        <f>INDEX(Cond_Probability!$A$6:$H$60,MATCH('Model 1_Train'!A369,Cond_Probability!$A$6:$A$60,0),8)</f>
        <v>0.34782608695652173</v>
      </c>
      <c r="S369">
        <f>INDEX(Cond_Probability!$A$6:$H$60,MATCH('Model 1_Train'!B369,Cond_Probability!$A$6:$A$60,0),8)</f>
        <v>0.68023255813953487</v>
      </c>
      <c r="T369">
        <f>INDEX(Cond_Probability!$A$6:$H$60,MATCH('Model 1_Train'!C369,Cond_Probability!$A$6:$A$60,0),8)</f>
        <v>0.15317919075144509</v>
      </c>
      <c r="U369">
        <f>INDEX(Cond_Probability!$A$6:$H$60,MATCH('Model 1_Train'!D369,Cond_Probability!$A$6:$A$60,0),8)</f>
        <v>0.61337209302325579</v>
      </c>
      <c r="V369">
        <f>INDEX(Cond_Probability!$A$6:$H$60,MATCH('Model 1_Train'!E369,Cond_Probability!$A$6:$A$60,0),8)</f>
        <v>0.68023255813953487</v>
      </c>
      <c r="W369">
        <f>INDEX(Cond_Probability!$A$6:$H$60,MATCH('Model 1_Train'!F369,Cond_Probability!$A$6:$A$60,0),8)</f>
        <v>0.19710144927536233</v>
      </c>
      <c r="X369">
        <f>INDEX(Cond_Probability!$A$6:$H$60,MATCH('Model 1_Train'!G369,Cond_Probability!$A$6:$A$60,0),8)</f>
        <v>0.27167630057803466</v>
      </c>
      <c r="Y369">
        <f>Cond_Probability!$C$3</f>
        <v>0.38383838383838381</v>
      </c>
      <c r="Z369" s="18">
        <f t="shared" si="27"/>
        <v>3.1080696222671623E-4</v>
      </c>
      <c r="AA369" s="18">
        <f t="shared" si="28"/>
        <v>35.845153415116442</v>
      </c>
      <c r="AB369" t="str">
        <f t="shared" si="29"/>
        <v>Won't Survive</v>
      </c>
      <c r="AC369" s="2" t="s">
        <v>1</v>
      </c>
    </row>
    <row r="370" spans="1:29" x14ac:dyDescent="0.3">
      <c r="A370" s="1" t="s">
        <v>1236</v>
      </c>
      <c r="B370" s="1" t="s">
        <v>17</v>
      </c>
      <c r="C370" s="1" t="s">
        <v>1241</v>
      </c>
      <c r="D370" s="1" t="s">
        <v>1244</v>
      </c>
      <c r="E370" s="1" t="s">
        <v>1246</v>
      </c>
      <c r="F370" s="1" t="s">
        <v>1228</v>
      </c>
      <c r="G370" t="s">
        <v>1252</v>
      </c>
      <c r="H370">
        <f>INDEX(Cond_Probability!$A$6:$H$60,MATCH('Model 1_Train'!A370,Cond_Probability!$A$6:$A$60,0),7)</f>
        <v>0.67572463768115942</v>
      </c>
      <c r="I370">
        <f>INDEX(Cond_Probability!$A$6:$H$60,MATCH('Model 1_Train'!B370,Cond_Probability!$A$6:$A$60,0),7)</f>
        <v>0.14882032667876588</v>
      </c>
      <c r="J370">
        <f>INDEX(Cond_Probability!$A$6:$H$60,MATCH('Model 1_Train'!C370,Cond_Probability!$A$6:$A$60,0),7)</f>
        <v>0.22784810126582278</v>
      </c>
      <c r="K370">
        <f>INDEX(Cond_Probability!$A$6:$H$60,MATCH('Model 1_Train'!D370,Cond_Probability!$A$6:$A$60,0),7)</f>
        <v>0.72413793103448276</v>
      </c>
      <c r="L370">
        <f>INDEX(Cond_Probability!$A$6:$H$60,MATCH('Model 1_Train'!E370,Cond_Probability!$A$6:$A$60,0),7)</f>
        <v>0.80943738656987296</v>
      </c>
      <c r="M370">
        <f>INDEX(Cond_Probability!$A$6:$H$60,MATCH('Model 1_Train'!F370,Cond_Probability!$A$6:$A$60,0),7)</f>
        <v>0.4891304347826087</v>
      </c>
      <c r="N370">
        <f>INDEX(Cond_Probability!$A$6:$H$60,MATCH('Model 1_Train'!G370,Cond_Probability!$A$6:$A$60,0),7)</f>
        <v>8.6799276672694395E-2</v>
      </c>
      <c r="O370">
        <f>Cond_Probability!$C$2</f>
        <v>0.61616161616161613</v>
      </c>
      <c r="P370" s="18">
        <f t="shared" si="25"/>
        <v>3.513317597808845E-4</v>
      </c>
      <c r="Q370" s="18">
        <f t="shared" si="26"/>
        <v>77.414509198119433</v>
      </c>
      <c r="R370">
        <f>INDEX(Cond_Probability!$A$6:$H$60,MATCH('Model 1_Train'!A370,Cond_Probability!$A$6:$A$60,0),8)</f>
        <v>0.34782608695652173</v>
      </c>
      <c r="S370">
        <f>INDEX(Cond_Probability!$A$6:$H$60,MATCH('Model 1_Train'!B370,Cond_Probability!$A$6:$A$60,0),8)</f>
        <v>0.68023255813953487</v>
      </c>
      <c r="T370">
        <f>INDEX(Cond_Probability!$A$6:$H$60,MATCH('Model 1_Train'!C370,Cond_Probability!$A$6:$A$60,0),8)</f>
        <v>0.15317919075144509</v>
      </c>
      <c r="U370">
        <f>INDEX(Cond_Probability!$A$6:$H$60,MATCH('Model 1_Train'!D370,Cond_Probability!$A$6:$A$60,0),8)</f>
        <v>0.61337209302325579</v>
      </c>
      <c r="V370">
        <f>INDEX(Cond_Probability!$A$6:$H$60,MATCH('Model 1_Train'!E370,Cond_Probability!$A$6:$A$60,0),8)</f>
        <v>0.68023255813953487</v>
      </c>
      <c r="W370">
        <f>INDEX(Cond_Probability!$A$6:$H$60,MATCH('Model 1_Train'!F370,Cond_Probability!$A$6:$A$60,0),8)</f>
        <v>0.19710144927536233</v>
      </c>
      <c r="X370">
        <f>INDEX(Cond_Probability!$A$6:$H$60,MATCH('Model 1_Train'!G370,Cond_Probability!$A$6:$A$60,0),8)</f>
        <v>8.9595375722543349E-2</v>
      </c>
      <c r="Y370">
        <f>Cond_Probability!$C$3</f>
        <v>0.38383838383838381</v>
      </c>
      <c r="Z370" s="18">
        <f t="shared" si="27"/>
        <v>1.0250016839391704E-4</v>
      </c>
      <c r="AA370" s="18">
        <f t="shared" si="28"/>
        <v>22.585490801880567</v>
      </c>
      <c r="AB370" t="str">
        <f t="shared" si="29"/>
        <v>Won't Survive</v>
      </c>
      <c r="AC370" s="2" t="s">
        <v>1</v>
      </c>
    </row>
    <row r="371" spans="1:29" x14ac:dyDescent="0.3">
      <c r="A371" s="1" t="s">
        <v>1234</v>
      </c>
      <c r="B371" s="1" t="s">
        <v>17</v>
      </c>
      <c r="C371" s="1" t="s">
        <v>1242</v>
      </c>
      <c r="D371" s="1" t="s">
        <v>1244</v>
      </c>
      <c r="E371" s="1" t="s">
        <v>1246</v>
      </c>
      <c r="F371" s="1" t="s">
        <v>1248</v>
      </c>
      <c r="G371" t="s">
        <v>1251</v>
      </c>
      <c r="H371">
        <f>INDEX(Cond_Probability!$A$6:$H$60,MATCH('Model 1_Train'!A371,Cond_Probability!$A$6:$A$60,0),7)</f>
        <v>0.14673913043478262</v>
      </c>
      <c r="I371">
        <f>INDEX(Cond_Probability!$A$6:$H$60,MATCH('Model 1_Train'!B371,Cond_Probability!$A$6:$A$60,0),7)</f>
        <v>0.14882032667876588</v>
      </c>
      <c r="J371">
        <f>INDEX(Cond_Probability!$A$6:$H$60,MATCH('Model 1_Train'!C371,Cond_Probability!$A$6:$A$60,0),7)</f>
        <v>0.51356238698010848</v>
      </c>
      <c r="K371">
        <f>INDEX(Cond_Probability!$A$6:$H$60,MATCH('Model 1_Train'!D371,Cond_Probability!$A$6:$A$60,0),7)</f>
        <v>0.72413793103448276</v>
      </c>
      <c r="L371">
        <f>INDEX(Cond_Probability!$A$6:$H$60,MATCH('Model 1_Train'!E371,Cond_Probability!$A$6:$A$60,0),7)</f>
        <v>0.80943738656987296</v>
      </c>
      <c r="M371">
        <f>INDEX(Cond_Probability!$A$6:$H$60,MATCH('Model 1_Train'!F371,Cond_Probability!$A$6:$A$60,0),7)</f>
        <v>0.32246376811594202</v>
      </c>
      <c r="N371">
        <f>INDEX(Cond_Probability!$A$6:$H$60,MATCH('Model 1_Train'!G371,Cond_Probability!$A$6:$A$60,0),7)</f>
        <v>0.13743218806509946</v>
      </c>
      <c r="O371">
        <f>Cond_Probability!$C$2</f>
        <v>0.61616161616161613</v>
      </c>
      <c r="P371" s="18">
        <f t="shared" si="25"/>
        <v>1.7950228695286086E-4</v>
      </c>
      <c r="Q371" s="18">
        <f t="shared" si="26"/>
        <v>4.4226587629157699</v>
      </c>
      <c r="R371">
        <f>INDEX(Cond_Probability!$A$6:$H$60,MATCH('Model 1_Train'!A371,Cond_Probability!$A$6:$A$60,0),8)</f>
        <v>0.39710144927536234</v>
      </c>
      <c r="S371">
        <f>INDEX(Cond_Probability!$A$6:$H$60,MATCH('Model 1_Train'!B371,Cond_Probability!$A$6:$A$60,0),8)</f>
        <v>0.68023255813953487</v>
      </c>
      <c r="T371">
        <f>INDEX(Cond_Probability!$A$6:$H$60,MATCH('Model 1_Train'!C371,Cond_Probability!$A$6:$A$60,0),8)</f>
        <v>0.56936416184971095</v>
      </c>
      <c r="U371">
        <f>INDEX(Cond_Probability!$A$6:$H$60,MATCH('Model 1_Train'!D371,Cond_Probability!$A$6:$A$60,0),8)</f>
        <v>0.61337209302325579</v>
      </c>
      <c r="V371">
        <f>INDEX(Cond_Probability!$A$6:$H$60,MATCH('Model 1_Train'!E371,Cond_Probability!$A$6:$A$60,0),8)</f>
        <v>0.68023255813953487</v>
      </c>
      <c r="W371">
        <f>INDEX(Cond_Probability!$A$6:$H$60,MATCH('Model 1_Train'!F371,Cond_Probability!$A$6:$A$60,0),8)</f>
        <v>0.57971014492753625</v>
      </c>
      <c r="X371">
        <f>INDEX(Cond_Probability!$A$6:$H$60,MATCH('Model 1_Train'!G371,Cond_Probability!$A$6:$A$60,0),8)</f>
        <v>0.27167630057803466</v>
      </c>
      <c r="Y371">
        <f>Cond_Probability!$C$3</f>
        <v>0.38383838383838381</v>
      </c>
      <c r="Z371" s="18">
        <f t="shared" si="27"/>
        <v>3.8791939990458946E-3</v>
      </c>
      <c r="AA371" s="18">
        <f t="shared" si="28"/>
        <v>95.577341237084227</v>
      </c>
      <c r="AB371" t="str">
        <f t="shared" si="29"/>
        <v>Survive</v>
      </c>
      <c r="AC371" s="2" t="s">
        <v>1</v>
      </c>
    </row>
    <row r="372" spans="1:29" x14ac:dyDescent="0.3">
      <c r="A372" s="1" t="s">
        <v>1234</v>
      </c>
      <c r="B372" s="1" t="s">
        <v>13</v>
      </c>
      <c r="C372" s="1" t="s">
        <v>1242</v>
      </c>
      <c r="D372" s="1" t="s">
        <v>1243</v>
      </c>
      <c r="E372" s="1" t="s">
        <v>1246</v>
      </c>
      <c r="F372" s="1" t="s">
        <v>1248</v>
      </c>
      <c r="G372" t="s">
        <v>1251</v>
      </c>
      <c r="H372">
        <f>INDEX(Cond_Probability!$A$6:$H$60,MATCH('Model 1_Train'!A372,Cond_Probability!$A$6:$A$60,0),7)</f>
        <v>0.14673913043478262</v>
      </c>
      <c r="I372">
        <f>INDEX(Cond_Probability!$A$6:$H$60,MATCH('Model 1_Train'!B372,Cond_Probability!$A$6:$A$60,0),7)</f>
        <v>0.85117967332123412</v>
      </c>
      <c r="J372">
        <f>INDEX(Cond_Probability!$A$6:$H$60,MATCH('Model 1_Train'!C372,Cond_Probability!$A$6:$A$60,0),7)</f>
        <v>0.51356238698010848</v>
      </c>
      <c r="K372">
        <f>INDEX(Cond_Probability!$A$6:$H$60,MATCH('Model 1_Train'!D372,Cond_Probability!$A$6:$A$60,0),7)</f>
        <v>0.27586206896551724</v>
      </c>
      <c r="L372">
        <f>INDEX(Cond_Probability!$A$6:$H$60,MATCH('Model 1_Train'!E372,Cond_Probability!$A$6:$A$60,0),7)</f>
        <v>0.80943738656987296</v>
      </c>
      <c r="M372">
        <f>INDEX(Cond_Probability!$A$6:$H$60,MATCH('Model 1_Train'!F372,Cond_Probability!$A$6:$A$60,0),7)</f>
        <v>0.32246376811594202</v>
      </c>
      <c r="N372">
        <f>INDEX(Cond_Probability!$A$6:$H$60,MATCH('Model 1_Train'!G372,Cond_Probability!$A$6:$A$60,0),7)</f>
        <v>0.13743218806509946</v>
      </c>
      <c r="O372">
        <f>Cond_Probability!$C$2</f>
        <v>0.61616161616161613</v>
      </c>
      <c r="P372" s="18">
        <f t="shared" si="25"/>
        <v>3.9111067401111159E-4</v>
      </c>
      <c r="Q372" s="18">
        <f t="shared" si="26"/>
        <v>25.387666242164762</v>
      </c>
      <c r="R372">
        <f>INDEX(Cond_Probability!$A$6:$H$60,MATCH('Model 1_Train'!A372,Cond_Probability!$A$6:$A$60,0),8)</f>
        <v>0.39710144927536234</v>
      </c>
      <c r="S372">
        <f>INDEX(Cond_Probability!$A$6:$H$60,MATCH('Model 1_Train'!B372,Cond_Probability!$A$6:$A$60,0),8)</f>
        <v>0.31976744186046513</v>
      </c>
      <c r="T372">
        <f>INDEX(Cond_Probability!$A$6:$H$60,MATCH('Model 1_Train'!C372,Cond_Probability!$A$6:$A$60,0),8)</f>
        <v>0.56936416184971095</v>
      </c>
      <c r="U372">
        <f>INDEX(Cond_Probability!$A$6:$H$60,MATCH('Model 1_Train'!D372,Cond_Probability!$A$6:$A$60,0),8)</f>
        <v>0.38662790697674421</v>
      </c>
      <c r="V372">
        <f>INDEX(Cond_Probability!$A$6:$H$60,MATCH('Model 1_Train'!E372,Cond_Probability!$A$6:$A$60,0),8)</f>
        <v>0.68023255813953487</v>
      </c>
      <c r="W372">
        <f>INDEX(Cond_Probability!$A$6:$H$60,MATCH('Model 1_Train'!F372,Cond_Probability!$A$6:$A$60,0),8)</f>
        <v>0.57971014492753625</v>
      </c>
      <c r="X372">
        <f>INDEX(Cond_Probability!$A$6:$H$60,MATCH('Model 1_Train'!G372,Cond_Probability!$A$6:$A$60,0),8)</f>
        <v>0.27167630057803466</v>
      </c>
      <c r="Y372">
        <f>Cond_Probability!$C$3</f>
        <v>0.38383838383838381</v>
      </c>
      <c r="Z372" s="18">
        <f t="shared" si="27"/>
        <v>1.1494431928958857E-3</v>
      </c>
      <c r="AA372" s="18">
        <f t="shared" si="28"/>
        <v>74.612333757835245</v>
      </c>
      <c r="AB372" t="str">
        <f t="shared" si="29"/>
        <v>Survive</v>
      </c>
      <c r="AC372" s="2" t="s">
        <v>1</v>
      </c>
    </row>
    <row r="373" spans="1:29" x14ac:dyDescent="0.3">
      <c r="A373" s="1" t="s">
        <v>1236</v>
      </c>
      <c r="B373" s="1" t="s">
        <v>13</v>
      </c>
      <c r="C373" s="1" t="s">
        <v>1242</v>
      </c>
      <c r="D373" s="1" t="s">
        <v>1243</v>
      </c>
      <c r="E373" s="1" t="s">
        <v>1246</v>
      </c>
      <c r="F373" s="1" t="s">
        <v>1228</v>
      </c>
      <c r="G373" t="s">
        <v>1253</v>
      </c>
      <c r="H373">
        <f>INDEX(Cond_Probability!$A$6:$H$60,MATCH('Model 1_Train'!A373,Cond_Probability!$A$6:$A$60,0),7)</f>
        <v>0.67572463768115942</v>
      </c>
      <c r="I373">
        <f>INDEX(Cond_Probability!$A$6:$H$60,MATCH('Model 1_Train'!B373,Cond_Probability!$A$6:$A$60,0),7)</f>
        <v>0.85117967332123412</v>
      </c>
      <c r="J373">
        <f>INDEX(Cond_Probability!$A$6:$H$60,MATCH('Model 1_Train'!C373,Cond_Probability!$A$6:$A$60,0),7)</f>
        <v>0.51356238698010848</v>
      </c>
      <c r="K373">
        <f>INDEX(Cond_Probability!$A$6:$H$60,MATCH('Model 1_Train'!D373,Cond_Probability!$A$6:$A$60,0),7)</f>
        <v>0.27586206896551724</v>
      </c>
      <c r="L373">
        <f>INDEX(Cond_Probability!$A$6:$H$60,MATCH('Model 1_Train'!E373,Cond_Probability!$A$6:$A$60,0),7)</f>
        <v>0.80943738656987296</v>
      </c>
      <c r="M373">
        <f>INDEX(Cond_Probability!$A$6:$H$60,MATCH('Model 1_Train'!F373,Cond_Probability!$A$6:$A$60,0),7)</f>
        <v>0.4891304347826087</v>
      </c>
      <c r="N373">
        <f>INDEX(Cond_Probability!$A$6:$H$60,MATCH('Model 1_Train'!G373,Cond_Probability!$A$6:$A$60,0),7)</f>
        <v>0.77396021699819173</v>
      </c>
      <c r="O373">
        <f>Cond_Probability!$C$2</f>
        <v>0.61616161616161613</v>
      </c>
      <c r="P373" s="18">
        <f t="shared" si="25"/>
        <v>1.5384997152037722E-2</v>
      </c>
      <c r="Q373" s="18">
        <f t="shared" si="26"/>
        <v>95.093098640590739</v>
      </c>
      <c r="R373">
        <f>INDEX(Cond_Probability!$A$6:$H$60,MATCH('Model 1_Train'!A373,Cond_Probability!$A$6:$A$60,0),8)</f>
        <v>0.34782608695652173</v>
      </c>
      <c r="S373">
        <f>INDEX(Cond_Probability!$A$6:$H$60,MATCH('Model 1_Train'!B373,Cond_Probability!$A$6:$A$60,0),8)</f>
        <v>0.31976744186046513</v>
      </c>
      <c r="T373">
        <f>INDEX(Cond_Probability!$A$6:$H$60,MATCH('Model 1_Train'!C373,Cond_Probability!$A$6:$A$60,0),8)</f>
        <v>0.56936416184971095</v>
      </c>
      <c r="U373">
        <f>INDEX(Cond_Probability!$A$6:$H$60,MATCH('Model 1_Train'!D373,Cond_Probability!$A$6:$A$60,0),8)</f>
        <v>0.38662790697674421</v>
      </c>
      <c r="V373">
        <f>INDEX(Cond_Probability!$A$6:$H$60,MATCH('Model 1_Train'!E373,Cond_Probability!$A$6:$A$60,0),8)</f>
        <v>0.68023255813953487</v>
      </c>
      <c r="W373">
        <f>INDEX(Cond_Probability!$A$6:$H$60,MATCH('Model 1_Train'!F373,Cond_Probability!$A$6:$A$60,0),8)</f>
        <v>0.19710144927536233</v>
      </c>
      <c r="X373">
        <f>INDEX(Cond_Probability!$A$6:$H$60,MATCH('Model 1_Train'!G373,Cond_Probability!$A$6:$A$60,0),8)</f>
        <v>0.63005780346820806</v>
      </c>
      <c r="Y373">
        <f>Cond_Probability!$C$3</f>
        <v>0.38383838383838381</v>
      </c>
      <c r="Z373" s="18">
        <f t="shared" si="27"/>
        <v>7.9388162252625935E-4</v>
      </c>
      <c r="AA373" s="18">
        <f t="shared" si="28"/>
        <v>4.906901359409261</v>
      </c>
      <c r="AB373" t="str">
        <f t="shared" si="29"/>
        <v>Won't Survive</v>
      </c>
      <c r="AC373" s="2" t="s">
        <v>1230</v>
      </c>
    </row>
    <row r="374" spans="1:29" x14ac:dyDescent="0.3">
      <c r="A374" s="1" t="s">
        <v>1236</v>
      </c>
      <c r="B374" s="1" t="s">
        <v>13</v>
      </c>
      <c r="C374" s="1" t="s">
        <v>1242</v>
      </c>
      <c r="D374" s="1" t="s">
        <v>1244</v>
      </c>
      <c r="E374" s="1" t="s">
        <v>1246</v>
      </c>
      <c r="F374" s="1" t="s">
        <v>1228</v>
      </c>
      <c r="G374" t="s">
        <v>1253</v>
      </c>
      <c r="H374">
        <f>INDEX(Cond_Probability!$A$6:$H$60,MATCH('Model 1_Train'!A374,Cond_Probability!$A$6:$A$60,0),7)</f>
        <v>0.67572463768115942</v>
      </c>
      <c r="I374">
        <f>INDEX(Cond_Probability!$A$6:$H$60,MATCH('Model 1_Train'!B374,Cond_Probability!$A$6:$A$60,0),7)</f>
        <v>0.85117967332123412</v>
      </c>
      <c r="J374">
        <f>INDEX(Cond_Probability!$A$6:$H$60,MATCH('Model 1_Train'!C374,Cond_Probability!$A$6:$A$60,0),7)</f>
        <v>0.51356238698010848</v>
      </c>
      <c r="K374">
        <f>INDEX(Cond_Probability!$A$6:$H$60,MATCH('Model 1_Train'!D374,Cond_Probability!$A$6:$A$60,0),7)</f>
        <v>0.72413793103448276</v>
      </c>
      <c r="L374">
        <f>INDEX(Cond_Probability!$A$6:$H$60,MATCH('Model 1_Train'!E374,Cond_Probability!$A$6:$A$60,0),7)</f>
        <v>0.80943738656987296</v>
      </c>
      <c r="M374">
        <f>INDEX(Cond_Probability!$A$6:$H$60,MATCH('Model 1_Train'!F374,Cond_Probability!$A$6:$A$60,0),7)</f>
        <v>0.4891304347826087</v>
      </c>
      <c r="N374">
        <f>INDEX(Cond_Probability!$A$6:$H$60,MATCH('Model 1_Train'!G374,Cond_Probability!$A$6:$A$60,0),7)</f>
        <v>0.77396021699819173</v>
      </c>
      <c r="O374">
        <f>Cond_Probability!$C$2</f>
        <v>0.61616161616161613</v>
      </c>
      <c r="P374" s="18">
        <f t="shared" si="25"/>
        <v>4.038561752409902E-2</v>
      </c>
      <c r="Q374" s="18">
        <f t="shared" si="26"/>
        <v>96.975714257681219</v>
      </c>
      <c r="R374">
        <f>INDEX(Cond_Probability!$A$6:$H$60,MATCH('Model 1_Train'!A374,Cond_Probability!$A$6:$A$60,0),8)</f>
        <v>0.34782608695652173</v>
      </c>
      <c r="S374">
        <f>INDEX(Cond_Probability!$A$6:$H$60,MATCH('Model 1_Train'!B374,Cond_Probability!$A$6:$A$60,0),8)</f>
        <v>0.31976744186046513</v>
      </c>
      <c r="T374">
        <f>INDEX(Cond_Probability!$A$6:$H$60,MATCH('Model 1_Train'!C374,Cond_Probability!$A$6:$A$60,0),8)</f>
        <v>0.56936416184971095</v>
      </c>
      <c r="U374">
        <f>INDEX(Cond_Probability!$A$6:$H$60,MATCH('Model 1_Train'!D374,Cond_Probability!$A$6:$A$60,0),8)</f>
        <v>0.61337209302325579</v>
      </c>
      <c r="V374">
        <f>INDEX(Cond_Probability!$A$6:$H$60,MATCH('Model 1_Train'!E374,Cond_Probability!$A$6:$A$60,0),8)</f>
        <v>0.68023255813953487</v>
      </c>
      <c r="W374">
        <f>INDEX(Cond_Probability!$A$6:$H$60,MATCH('Model 1_Train'!F374,Cond_Probability!$A$6:$A$60,0),8)</f>
        <v>0.19710144927536233</v>
      </c>
      <c r="X374">
        <f>INDEX(Cond_Probability!$A$6:$H$60,MATCH('Model 1_Train'!G374,Cond_Probability!$A$6:$A$60,0),8)</f>
        <v>0.63005780346820806</v>
      </c>
      <c r="Y374">
        <f>Cond_Probability!$C$3</f>
        <v>0.38383838383838381</v>
      </c>
      <c r="Z374" s="18">
        <f t="shared" si="27"/>
        <v>1.2594663334815088E-3</v>
      </c>
      <c r="AA374" s="18">
        <f t="shared" si="28"/>
        <v>3.0242857423187814</v>
      </c>
      <c r="AB374" t="str">
        <f t="shared" si="29"/>
        <v>Won't Survive</v>
      </c>
      <c r="AC374" s="2" t="s">
        <v>1230</v>
      </c>
    </row>
    <row r="375" spans="1:29" x14ac:dyDescent="0.3">
      <c r="A375" s="1" t="s">
        <v>1234</v>
      </c>
      <c r="B375" s="1" t="s">
        <v>13</v>
      </c>
      <c r="C375" s="1" t="s">
        <v>1242</v>
      </c>
      <c r="D375" s="1" t="s">
        <v>1244</v>
      </c>
      <c r="E375" s="1" t="s">
        <v>1246</v>
      </c>
      <c r="F375" s="1" t="s">
        <v>1248</v>
      </c>
      <c r="G375" t="s">
        <v>1251</v>
      </c>
      <c r="H375">
        <f>INDEX(Cond_Probability!$A$6:$H$60,MATCH('Model 1_Train'!A375,Cond_Probability!$A$6:$A$60,0),7)</f>
        <v>0.14673913043478262</v>
      </c>
      <c r="I375">
        <f>INDEX(Cond_Probability!$A$6:$H$60,MATCH('Model 1_Train'!B375,Cond_Probability!$A$6:$A$60,0),7)</f>
        <v>0.85117967332123412</v>
      </c>
      <c r="J375">
        <f>INDEX(Cond_Probability!$A$6:$H$60,MATCH('Model 1_Train'!C375,Cond_Probability!$A$6:$A$60,0),7)</f>
        <v>0.51356238698010848</v>
      </c>
      <c r="K375">
        <f>INDEX(Cond_Probability!$A$6:$H$60,MATCH('Model 1_Train'!D375,Cond_Probability!$A$6:$A$60,0),7)</f>
        <v>0.72413793103448276</v>
      </c>
      <c r="L375">
        <f>INDEX(Cond_Probability!$A$6:$H$60,MATCH('Model 1_Train'!E375,Cond_Probability!$A$6:$A$60,0),7)</f>
        <v>0.80943738656987296</v>
      </c>
      <c r="M375">
        <f>INDEX(Cond_Probability!$A$6:$H$60,MATCH('Model 1_Train'!F375,Cond_Probability!$A$6:$A$60,0),7)</f>
        <v>0.32246376811594202</v>
      </c>
      <c r="N375">
        <f>INDEX(Cond_Probability!$A$6:$H$60,MATCH('Model 1_Train'!G375,Cond_Probability!$A$6:$A$60,0),7)</f>
        <v>0.13743218806509946</v>
      </c>
      <c r="O375">
        <f>Cond_Probability!$C$2</f>
        <v>0.61616161616161613</v>
      </c>
      <c r="P375" s="18">
        <f t="shared" si="25"/>
        <v>1.0266655192791678E-3</v>
      </c>
      <c r="Q375" s="18">
        <f t="shared" si="26"/>
        <v>36.020593085597874</v>
      </c>
      <c r="R375">
        <f>INDEX(Cond_Probability!$A$6:$H$60,MATCH('Model 1_Train'!A375,Cond_Probability!$A$6:$A$60,0),8)</f>
        <v>0.39710144927536234</v>
      </c>
      <c r="S375">
        <f>INDEX(Cond_Probability!$A$6:$H$60,MATCH('Model 1_Train'!B375,Cond_Probability!$A$6:$A$60,0),8)</f>
        <v>0.31976744186046513</v>
      </c>
      <c r="T375">
        <f>INDEX(Cond_Probability!$A$6:$H$60,MATCH('Model 1_Train'!C375,Cond_Probability!$A$6:$A$60,0),8)</f>
        <v>0.56936416184971095</v>
      </c>
      <c r="U375">
        <f>INDEX(Cond_Probability!$A$6:$H$60,MATCH('Model 1_Train'!D375,Cond_Probability!$A$6:$A$60,0),8)</f>
        <v>0.61337209302325579</v>
      </c>
      <c r="V375">
        <f>INDEX(Cond_Probability!$A$6:$H$60,MATCH('Model 1_Train'!E375,Cond_Probability!$A$6:$A$60,0),8)</f>
        <v>0.68023255813953487</v>
      </c>
      <c r="W375">
        <f>INDEX(Cond_Probability!$A$6:$H$60,MATCH('Model 1_Train'!F375,Cond_Probability!$A$6:$A$60,0),8)</f>
        <v>0.57971014492753625</v>
      </c>
      <c r="X375">
        <f>INDEX(Cond_Probability!$A$6:$H$60,MATCH('Model 1_Train'!G375,Cond_Probability!$A$6:$A$60,0),8)</f>
        <v>0.27167630057803466</v>
      </c>
      <c r="Y375">
        <f>Cond_Probability!$C$3</f>
        <v>0.38383838383838381</v>
      </c>
      <c r="Z375" s="18">
        <f t="shared" si="27"/>
        <v>1.8235527345942246E-3</v>
      </c>
      <c r="AA375" s="18">
        <f t="shared" si="28"/>
        <v>63.979406914402126</v>
      </c>
      <c r="AB375" t="str">
        <f t="shared" si="29"/>
        <v>Survive</v>
      </c>
      <c r="AC375" s="2" t="s">
        <v>1230</v>
      </c>
    </row>
    <row r="376" spans="1:29" x14ac:dyDescent="0.3">
      <c r="A376" s="1" t="s">
        <v>1236</v>
      </c>
      <c r="B376" s="1" t="s">
        <v>17</v>
      </c>
      <c r="C376" s="1" t="s">
        <v>1242</v>
      </c>
      <c r="D376" s="1" t="s">
        <v>1243</v>
      </c>
      <c r="E376" s="1" t="s">
        <v>1245</v>
      </c>
      <c r="F376" s="1" t="s">
        <v>1248</v>
      </c>
      <c r="G376" t="s">
        <v>1253</v>
      </c>
      <c r="H376">
        <f>INDEX(Cond_Probability!$A$6:$H$60,MATCH('Model 1_Train'!A376,Cond_Probability!$A$6:$A$60,0),7)</f>
        <v>0.67572463768115942</v>
      </c>
      <c r="I376">
        <f>INDEX(Cond_Probability!$A$6:$H$60,MATCH('Model 1_Train'!B376,Cond_Probability!$A$6:$A$60,0),7)</f>
        <v>0.14882032667876588</v>
      </c>
      <c r="J376">
        <f>INDEX(Cond_Probability!$A$6:$H$60,MATCH('Model 1_Train'!C376,Cond_Probability!$A$6:$A$60,0),7)</f>
        <v>0.51356238698010848</v>
      </c>
      <c r="K376">
        <f>INDEX(Cond_Probability!$A$6:$H$60,MATCH('Model 1_Train'!D376,Cond_Probability!$A$6:$A$60,0),7)</f>
        <v>0.27586206896551724</v>
      </c>
      <c r="L376">
        <f>INDEX(Cond_Probability!$A$6:$H$60,MATCH('Model 1_Train'!E376,Cond_Probability!$A$6:$A$60,0),7)</f>
        <v>0.19056261343012704</v>
      </c>
      <c r="M376">
        <f>INDEX(Cond_Probability!$A$6:$H$60,MATCH('Model 1_Train'!F376,Cond_Probability!$A$6:$A$60,0),7)</f>
        <v>0.32246376811594202</v>
      </c>
      <c r="N376">
        <f>INDEX(Cond_Probability!$A$6:$H$60,MATCH('Model 1_Train'!G376,Cond_Probability!$A$6:$A$60,0),7)</f>
        <v>0.77396021699819173</v>
      </c>
      <c r="O376">
        <f>Cond_Probability!$C$2</f>
        <v>0.61616161616161613</v>
      </c>
      <c r="P376" s="18">
        <f t="shared" si="25"/>
        <v>4.1749291366624004E-4</v>
      </c>
      <c r="Q376" s="18">
        <f t="shared" si="26"/>
        <v>15.168108523271117</v>
      </c>
      <c r="R376">
        <f>INDEX(Cond_Probability!$A$6:$H$60,MATCH('Model 1_Train'!A376,Cond_Probability!$A$6:$A$60,0),8)</f>
        <v>0.34782608695652173</v>
      </c>
      <c r="S376">
        <f>INDEX(Cond_Probability!$A$6:$H$60,MATCH('Model 1_Train'!B376,Cond_Probability!$A$6:$A$60,0),8)</f>
        <v>0.68023255813953487</v>
      </c>
      <c r="T376">
        <f>INDEX(Cond_Probability!$A$6:$H$60,MATCH('Model 1_Train'!C376,Cond_Probability!$A$6:$A$60,0),8)</f>
        <v>0.56936416184971095</v>
      </c>
      <c r="U376">
        <f>INDEX(Cond_Probability!$A$6:$H$60,MATCH('Model 1_Train'!D376,Cond_Probability!$A$6:$A$60,0),8)</f>
        <v>0.38662790697674421</v>
      </c>
      <c r="V376">
        <f>INDEX(Cond_Probability!$A$6:$H$60,MATCH('Model 1_Train'!E376,Cond_Probability!$A$6:$A$60,0),8)</f>
        <v>0.31976744186046513</v>
      </c>
      <c r="W376">
        <f>INDEX(Cond_Probability!$A$6:$H$60,MATCH('Model 1_Train'!F376,Cond_Probability!$A$6:$A$60,0),8)</f>
        <v>0.57971014492753625</v>
      </c>
      <c r="X376">
        <f>INDEX(Cond_Probability!$A$6:$H$60,MATCH('Model 1_Train'!G376,Cond_Probability!$A$6:$A$60,0),8)</f>
        <v>0.63005780346820806</v>
      </c>
      <c r="Y376">
        <f>Cond_Probability!$C$3</f>
        <v>0.38383838383838381</v>
      </c>
      <c r="Z376" s="18">
        <f t="shared" si="27"/>
        <v>2.3349459486066448E-3</v>
      </c>
      <c r="AA376" s="18">
        <f t="shared" si="28"/>
        <v>84.831891476728885</v>
      </c>
      <c r="AB376" t="str">
        <f t="shared" si="29"/>
        <v>Survive</v>
      </c>
      <c r="AC376" s="2" t="s">
        <v>1230</v>
      </c>
    </row>
    <row r="377" spans="1:29" x14ac:dyDescent="0.3">
      <c r="A377" s="1" t="s">
        <v>1234</v>
      </c>
      <c r="B377" s="1" t="s">
        <v>17</v>
      </c>
      <c r="C377" s="1" t="s">
        <v>1241</v>
      </c>
      <c r="D377" s="1" t="s">
        <v>1243</v>
      </c>
      <c r="E377" s="1" t="s">
        <v>1246</v>
      </c>
      <c r="F377" s="1" t="s">
        <v>1248</v>
      </c>
      <c r="G377" t="s">
        <v>1251</v>
      </c>
      <c r="H377">
        <f>INDEX(Cond_Probability!$A$6:$H$60,MATCH('Model 1_Train'!A377,Cond_Probability!$A$6:$A$60,0),7)</f>
        <v>0.14673913043478262</v>
      </c>
      <c r="I377">
        <f>INDEX(Cond_Probability!$A$6:$H$60,MATCH('Model 1_Train'!B377,Cond_Probability!$A$6:$A$60,0),7)</f>
        <v>0.14882032667876588</v>
      </c>
      <c r="J377">
        <f>INDEX(Cond_Probability!$A$6:$H$60,MATCH('Model 1_Train'!C377,Cond_Probability!$A$6:$A$60,0),7)</f>
        <v>0.22784810126582278</v>
      </c>
      <c r="K377">
        <f>INDEX(Cond_Probability!$A$6:$H$60,MATCH('Model 1_Train'!D377,Cond_Probability!$A$6:$A$60,0),7)</f>
        <v>0.27586206896551724</v>
      </c>
      <c r="L377">
        <f>INDEX(Cond_Probability!$A$6:$H$60,MATCH('Model 1_Train'!E377,Cond_Probability!$A$6:$A$60,0),7)</f>
        <v>0.80943738656987296</v>
      </c>
      <c r="M377">
        <f>INDEX(Cond_Probability!$A$6:$H$60,MATCH('Model 1_Train'!F377,Cond_Probability!$A$6:$A$60,0),7)</f>
        <v>0.32246376811594202</v>
      </c>
      <c r="N377">
        <f>INDEX(Cond_Probability!$A$6:$H$60,MATCH('Model 1_Train'!G377,Cond_Probability!$A$6:$A$60,0),7)</f>
        <v>0.13743218806509946</v>
      </c>
      <c r="O377">
        <f>Cond_Probability!$C$2</f>
        <v>0.61616161616161613</v>
      </c>
      <c r="P377" s="18">
        <f t="shared" si="25"/>
        <v>3.0338414696258171E-5</v>
      </c>
      <c r="Q377" s="18">
        <f t="shared" si="26"/>
        <v>4.4085095716570901</v>
      </c>
      <c r="R377">
        <f>INDEX(Cond_Probability!$A$6:$H$60,MATCH('Model 1_Train'!A377,Cond_Probability!$A$6:$A$60,0),8)</f>
        <v>0.39710144927536234</v>
      </c>
      <c r="S377">
        <f>INDEX(Cond_Probability!$A$6:$H$60,MATCH('Model 1_Train'!B377,Cond_Probability!$A$6:$A$60,0),8)</f>
        <v>0.68023255813953487</v>
      </c>
      <c r="T377">
        <f>INDEX(Cond_Probability!$A$6:$H$60,MATCH('Model 1_Train'!C377,Cond_Probability!$A$6:$A$60,0),8)</f>
        <v>0.15317919075144509</v>
      </c>
      <c r="U377">
        <f>INDEX(Cond_Probability!$A$6:$H$60,MATCH('Model 1_Train'!D377,Cond_Probability!$A$6:$A$60,0),8)</f>
        <v>0.38662790697674421</v>
      </c>
      <c r="V377">
        <f>INDEX(Cond_Probability!$A$6:$H$60,MATCH('Model 1_Train'!E377,Cond_Probability!$A$6:$A$60,0),8)</f>
        <v>0.68023255813953487</v>
      </c>
      <c r="W377">
        <f>INDEX(Cond_Probability!$A$6:$H$60,MATCH('Model 1_Train'!F377,Cond_Probability!$A$6:$A$60,0),8)</f>
        <v>0.57971014492753625</v>
      </c>
      <c r="X377">
        <f>INDEX(Cond_Probability!$A$6:$H$60,MATCH('Model 1_Train'!G377,Cond_Probability!$A$6:$A$60,0),8)</f>
        <v>0.27167630057803466</v>
      </c>
      <c r="Y377">
        <f>Cond_Probability!$C$3</f>
        <v>0.38383838383838381</v>
      </c>
      <c r="Z377" s="18">
        <f t="shared" si="27"/>
        <v>6.5784007744784374E-4</v>
      </c>
      <c r="AA377" s="18">
        <f t="shared" si="28"/>
        <v>95.591490428342908</v>
      </c>
      <c r="AB377" t="str">
        <f t="shared" si="29"/>
        <v>Survive</v>
      </c>
      <c r="AC377" s="2" t="s">
        <v>1</v>
      </c>
    </row>
    <row r="378" spans="1:29" x14ac:dyDescent="0.3">
      <c r="A378" s="1" t="s">
        <v>1236</v>
      </c>
      <c r="B378" s="1" t="s">
        <v>17</v>
      </c>
      <c r="C378" s="1" t="s">
        <v>1242</v>
      </c>
      <c r="D378" s="1" t="s">
        <v>1244</v>
      </c>
      <c r="E378" s="1" t="s">
        <v>1246</v>
      </c>
      <c r="F378" s="1" t="s">
        <v>1228</v>
      </c>
      <c r="G378" t="s">
        <v>1253</v>
      </c>
      <c r="H378">
        <f>INDEX(Cond_Probability!$A$6:$H$60,MATCH('Model 1_Train'!A378,Cond_Probability!$A$6:$A$60,0),7)</f>
        <v>0.67572463768115942</v>
      </c>
      <c r="I378">
        <f>INDEX(Cond_Probability!$A$6:$H$60,MATCH('Model 1_Train'!B378,Cond_Probability!$A$6:$A$60,0),7)</f>
        <v>0.14882032667876588</v>
      </c>
      <c r="J378">
        <f>INDEX(Cond_Probability!$A$6:$H$60,MATCH('Model 1_Train'!C378,Cond_Probability!$A$6:$A$60,0),7)</f>
        <v>0.51356238698010848</v>
      </c>
      <c r="K378">
        <f>INDEX(Cond_Probability!$A$6:$H$60,MATCH('Model 1_Train'!D378,Cond_Probability!$A$6:$A$60,0),7)</f>
        <v>0.72413793103448276</v>
      </c>
      <c r="L378">
        <f>INDEX(Cond_Probability!$A$6:$H$60,MATCH('Model 1_Train'!E378,Cond_Probability!$A$6:$A$60,0),7)</f>
        <v>0.80943738656987296</v>
      </c>
      <c r="M378">
        <f>INDEX(Cond_Probability!$A$6:$H$60,MATCH('Model 1_Train'!F378,Cond_Probability!$A$6:$A$60,0),7)</f>
        <v>0.4891304347826087</v>
      </c>
      <c r="N378">
        <f>INDEX(Cond_Probability!$A$6:$H$60,MATCH('Model 1_Train'!G378,Cond_Probability!$A$6:$A$60,0),7)</f>
        <v>0.77396021699819173</v>
      </c>
      <c r="O378">
        <f>Cond_Probability!$C$2</f>
        <v>0.61616161616161613</v>
      </c>
      <c r="P378" s="18">
        <f t="shared" si="25"/>
        <v>7.0610248123158196E-3</v>
      </c>
      <c r="Q378" s="18">
        <f t="shared" si="26"/>
        <v>72.493236791213661</v>
      </c>
      <c r="R378">
        <f>INDEX(Cond_Probability!$A$6:$H$60,MATCH('Model 1_Train'!A378,Cond_Probability!$A$6:$A$60,0),8)</f>
        <v>0.34782608695652173</v>
      </c>
      <c r="S378">
        <f>INDEX(Cond_Probability!$A$6:$H$60,MATCH('Model 1_Train'!B378,Cond_Probability!$A$6:$A$60,0),8)</f>
        <v>0.68023255813953487</v>
      </c>
      <c r="T378">
        <f>INDEX(Cond_Probability!$A$6:$H$60,MATCH('Model 1_Train'!C378,Cond_Probability!$A$6:$A$60,0),8)</f>
        <v>0.56936416184971095</v>
      </c>
      <c r="U378">
        <f>INDEX(Cond_Probability!$A$6:$H$60,MATCH('Model 1_Train'!D378,Cond_Probability!$A$6:$A$60,0),8)</f>
        <v>0.61337209302325579</v>
      </c>
      <c r="V378">
        <f>INDEX(Cond_Probability!$A$6:$H$60,MATCH('Model 1_Train'!E378,Cond_Probability!$A$6:$A$60,0),8)</f>
        <v>0.68023255813953487</v>
      </c>
      <c r="W378">
        <f>INDEX(Cond_Probability!$A$6:$H$60,MATCH('Model 1_Train'!F378,Cond_Probability!$A$6:$A$60,0),8)</f>
        <v>0.19710144927536233</v>
      </c>
      <c r="X378">
        <f>INDEX(Cond_Probability!$A$6:$H$60,MATCH('Model 1_Train'!G378,Cond_Probability!$A$6:$A$60,0),8)</f>
        <v>0.63005780346820806</v>
      </c>
      <c r="Y378">
        <f>Cond_Probability!$C$3</f>
        <v>0.38383838383838381</v>
      </c>
      <c r="Z378" s="18">
        <f t="shared" si="27"/>
        <v>2.679228382133391E-3</v>
      </c>
      <c r="AA378" s="18">
        <f t="shared" si="28"/>
        <v>27.506763208786339</v>
      </c>
      <c r="AB378" t="str">
        <f t="shared" si="29"/>
        <v>Won't Survive</v>
      </c>
      <c r="AC378" s="2" t="s">
        <v>1</v>
      </c>
    </row>
    <row r="379" spans="1:29" x14ac:dyDescent="0.3">
      <c r="A379" s="1" t="s">
        <v>1234</v>
      </c>
      <c r="B379" s="1" t="s">
        <v>13</v>
      </c>
      <c r="C379" s="1" t="s">
        <v>1242</v>
      </c>
      <c r="D379" s="1" t="s">
        <v>1244</v>
      </c>
      <c r="E379" s="1" t="s">
        <v>1245</v>
      </c>
      <c r="F379" s="1" t="s">
        <v>1248</v>
      </c>
      <c r="G379" t="s">
        <v>1251</v>
      </c>
      <c r="H379">
        <f>INDEX(Cond_Probability!$A$6:$H$60,MATCH('Model 1_Train'!A379,Cond_Probability!$A$6:$A$60,0),7)</f>
        <v>0.14673913043478262</v>
      </c>
      <c r="I379">
        <f>INDEX(Cond_Probability!$A$6:$H$60,MATCH('Model 1_Train'!B379,Cond_Probability!$A$6:$A$60,0),7)</f>
        <v>0.85117967332123412</v>
      </c>
      <c r="J379">
        <f>INDEX(Cond_Probability!$A$6:$H$60,MATCH('Model 1_Train'!C379,Cond_Probability!$A$6:$A$60,0),7)</f>
        <v>0.51356238698010848</v>
      </c>
      <c r="K379">
        <f>INDEX(Cond_Probability!$A$6:$H$60,MATCH('Model 1_Train'!D379,Cond_Probability!$A$6:$A$60,0),7)</f>
        <v>0.72413793103448276</v>
      </c>
      <c r="L379">
        <f>INDEX(Cond_Probability!$A$6:$H$60,MATCH('Model 1_Train'!E379,Cond_Probability!$A$6:$A$60,0),7)</f>
        <v>0.19056261343012704</v>
      </c>
      <c r="M379">
        <f>INDEX(Cond_Probability!$A$6:$H$60,MATCH('Model 1_Train'!F379,Cond_Probability!$A$6:$A$60,0),7)</f>
        <v>0.32246376811594202</v>
      </c>
      <c r="N379">
        <f>INDEX(Cond_Probability!$A$6:$H$60,MATCH('Model 1_Train'!G379,Cond_Probability!$A$6:$A$60,0),7)</f>
        <v>0.13743218806509946</v>
      </c>
      <c r="O379">
        <f>Cond_Probability!$C$2</f>
        <v>0.61616161616161613</v>
      </c>
      <c r="P379" s="18">
        <f t="shared" si="25"/>
        <v>2.4170376574957989E-4</v>
      </c>
      <c r="Q379" s="18">
        <f t="shared" si="26"/>
        <v>21.994476032984025</v>
      </c>
      <c r="R379">
        <f>INDEX(Cond_Probability!$A$6:$H$60,MATCH('Model 1_Train'!A379,Cond_Probability!$A$6:$A$60,0),8)</f>
        <v>0.39710144927536234</v>
      </c>
      <c r="S379">
        <f>INDEX(Cond_Probability!$A$6:$H$60,MATCH('Model 1_Train'!B379,Cond_Probability!$A$6:$A$60,0),8)</f>
        <v>0.31976744186046513</v>
      </c>
      <c r="T379">
        <f>INDEX(Cond_Probability!$A$6:$H$60,MATCH('Model 1_Train'!C379,Cond_Probability!$A$6:$A$60,0),8)</f>
        <v>0.56936416184971095</v>
      </c>
      <c r="U379">
        <f>INDEX(Cond_Probability!$A$6:$H$60,MATCH('Model 1_Train'!D379,Cond_Probability!$A$6:$A$60,0),8)</f>
        <v>0.61337209302325579</v>
      </c>
      <c r="V379">
        <f>INDEX(Cond_Probability!$A$6:$H$60,MATCH('Model 1_Train'!E379,Cond_Probability!$A$6:$A$60,0),8)</f>
        <v>0.31976744186046513</v>
      </c>
      <c r="W379">
        <f>INDEX(Cond_Probability!$A$6:$H$60,MATCH('Model 1_Train'!F379,Cond_Probability!$A$6:$A$60,0),8)</f>
        <v>0.57971014492753625</v>
      </c>
      <c r="X379">
        <f>INDEX(Cond_Probability!$A$6:$H$60,MATCH('Model 1_Train'!G379,Cond_Probability!$A$6:$A$60,0),8)</f>
        <v>0.27167630057803466</v>
      </c>
      <c r="Y379">
        <f>Cond_Probability!$C$3</f>
        <v>0.38383838383838381</v>
      </c>
      <c r="Z379" s="18">
        <f t="shared" si="27"/>
        <v>8.5722564446737051E-4</v>
      </c>
      <c r="AA379" s="18">
        <f t="shared" si="28"/>
        <v>78.005523967015975</v>
      </c>
      <c r="AB379" t="str">
        <f t="shared" si="29"/>
        <v>Survive</v>
      </c>
      <c r="AC379" s="2" t="s">
        <v>1230</v>
      </c>
    </row>
    <row r="380" spans="1:29" x14ac:dyDescent="0.3">
      <c r="A380" s="1" t="s">
        <v>1236</v>
      </c>
      <c r="B380" s="1" t="s">
        <v>13</v>
      </c>
      <c r="C380" s="1" t="s">
        <v>1242</v>
      </c>
      <c r="D380" s="1" t="s">
        <v>1244</v>
      </c>
      <c r="E380" s="1" t="s">
        <v>1246</v>
      </c>
      <c r="F380" s="1" t="s">
        <v>1228</v>
      </c>
      <c r="G380" t="s">
        <v>1251</v>
      </c>
      <c r="H380">
        <f>INDEX(Cond_Probability!$A$6:$H$60,MATCH('Model 1_Train'!A380,Cond_Probability!$A$6:$A$60,0),7)</f>
        <v>0.67572463768115942</v>
      </c>
      <c r="I380">
        <f>INDEX(Cond_Probability!$A$6:$H$60,MATCH('Model 1_Train'!B380,Cond_Probability!$A$6:$A$60,0),7)</f>
        <v>0.85117967332123412</v>
      </c>
      <c r="J380">
        <f>INDEX(Cond_Probability!$A$6:$H$60,MATCH('Model 1_Train'!C380,Cond_Probability!$A$6:$A$60,0),7)</f>
        <v>0.51356238698010848</v>
      </c>
      <c r="K380">
        <f>INDEX(Cond_Probability!$A$6:$H$60,MATCH('Model 1_Train'!D380,Cond_Probability!$A$6:$A$60,0),7)</f>
        <v>0.72413793103448276</v>
      </c>
      <c r="L380">
        <f>INDEX(Cond_Probability!$A$6:$H$60,MATCH('Model 1_Train'!E380,Cond_Probability!$A$6:$A$60,0),7)</f>
        <v>0.80943738656987296</v>
      </c>
      <c r="M380">
        <f>INDEX(Cond_Probability!$A$6:$H$60,MATCH('Model 1_Train'!F380,Cond_Probability!$A$6:$A$60,0),7)</f>
        <v>0.4891304347826087</v>
      </c>
      <c r="N380">
        <f>INDEX(Cond_Probability!$A$6:$H$60,MATCH('Model 1_Train'!G380,Cond_Probability!$A$6:$A$60,0),7)</f>
        <v>0.13743218806509946</v>
      </c>
      <c r="O380">
        <f>Cond_Probability!$C$2</f>
        <v>0.61616161616161613</v>
      </c>
      <c r="P380" s="18">
        <f t="shared" si="25"/>
        <v>7.1712778781110407E-3</v>
      </c>
      <c r="Q380" s="18">
        <f t="shared" si="26"/>
        <v>92.960228628600319</v>
      </c>
      <c r="R380">
        <f>INDEX(Cond_Probability!$A$6:$H$60,MATCH('Model 1_Train'!A380,Cond_Probability!$A$6:$A$60,0),8)</f>
        <v>0.34782608695652173</v>
      </c>
      <c r="S380">
        <f>INDEX(Cond_Probability!$A$6:$H$60,MATCH('Model 1_Train'!B380,Cond_Probability!$A$6:$A$60,0),8)</f>
        <v>0.31976744186046513</v>
      </c>
      <c r="T380">
        <f>INDEX(Cond_Probability!$A$6:$H$60,MATCH('Model 1_Train'!C380,Cond_Probability!$A$6:$A$60,0),8)</f>
        <v>0.56936416184971095</v>
      </c>
      <c r="U380">
        <f>INDEX(Cond_Probability!$A$6:$H$60,MATCH('Model 1_Train'!D380,Cond_Probability!$A$6:$A$60,0),8)</f>
        <v>0.61337209302325579</v>
      </c>
      <c r="V380">
        <f>INDEX(Cond_Probability!$A$6:$H$60,MATCH('Model 1_Train'!E380,Cond_Probability!$A$6:$A$60,0),8)</f>
        <v>0.68023255813953487</v>
      </c>
      <c r="W380">
        <f>INDEX(Cond_Probability!$A$6:$H$60,MATCH('Model 1_Train'!F380,Cond_Probability!$A$6:$A$60,0),8)</f>
        <v>0.19710144927536233</v>
      </c>
      <c r="X380">
        <f>INDEX(Cond_Probability!$A$6:$H$60,MATCH('Model 1_Train'!G380,Cond_Probability!$A$6:$A$60,0),8)</f>
        <v>0.27167630057803466</v>
      </c>
      <c r="Y380">
        <f>Cond_Probability!$C$3</f>
        <v>0.38383838383838381</v>
      </c>
      <c r="Z380" s="18">
        <f t="shared" si="27"/>
        <v>5.4307263920762305E-4</v>
      </c>
      <c r="AA380" s="18">
        <f t="shared" si="28"/>
        <v>7.0397713713996808</v>
      </c>
      <c r="AB380" t="str">
        <f t="shared" si="29"/>
        <v>Won't Survive</v>
      </c>
      <c r="AC380" s="2" t="s">
        <v>1230</v>
      </c>
    </row>
    <row r="381" spans="1:29" x14ac:dyDescent="0.3">
      <c r="A381" s="1" t="s">
        <v>1236</v>
      </c>
      <c r="B381" s="1" t="s">
        <v>13</v>
      </c>
      <c r="C381" s="1" t="s">
        <v>1242</v>
      </c>
      <c r="D381" s="1" t="s">
        <v>1244</v>
      </c>
      <c r="E381" s="1" t="s">
        <v>1246</v>
      </c>
      <c r="F381" s="1" t="s">
        <v>1228</v>
      </c>
      <c r="G381" t="s">
        <v>1253</v>
      </c>
      <c r="H381">
        <f>INDEX(Cond_Probability!$A$6:$H$60,MATCH('Model 1_Train'!A381,Cond_Probability!$A$6:$A$60,0),7)</f>
        <v>0.67572463768115942</v>
      </c>
      <c r="I381">
        <f>INDEX(Cond_Probability!$A$6:$H$60,MATCH('Model 1_Train'!B381,Cond_Probability!$A$6:$A$60,0),7)</f>
        <v>0.85117967332123412</v>
      </c>
      <c r="J381">
        <f>INDEX(Cond_Probability!$A$6:$H$60,MATCH('Model 1_Train'!C381,Cond_Probability!$A$6:$A$60,0),7)</f>
        <v>0.51356238698010848</v>
      </c>
      <c r="K381">
        <f>INDEX(Cond_Probability!$A$6:$H$60,MATCH('Model 1_Train'!D381,Cond_Probability!$A$6:$A$60,0),7)</f>
        <v>0.72413793103448276</v>
      </c>
      <c r="L381">
        <f>INDEX(Cond_Probability!$A$6:$H$60,MATCH('Model 1_Train'!E381,Cond_Probability!$A$6:$A$60,0),7)</f>
        <v>0.80943738656987296</v>
      </c>
      <c r="M381">
        <f>INDEX(Cond_Probability!$A$6:$H$60,MATCH('Model 1_Train'!F381,Cond_Probability!$A$6:$A$60,0),7)</f>
        <v>0.4891304347826087</v>
      </c>
      <c r="N381">
        <f>INDEX(Cond_Probability!$A$6:$H$60,MATCH('Model 1_Train'!G381,Cond_Probability!$A$6:$A$60,0),7)</f>
        <v>0.77396021699819173</v>
      </c>
      <c r="O381">
        <f>Cond_Probability!$C$2</f>
        <v>0.61616161616161613</v>
      </c>
      <c r="P381" s="18">
        <f t="shared" si="25"/>
        <v>4.038561752409902E-2</v>
      </c>
      <c r="Q381" s="18">
        <f t="shared" si="26"/>
        <v>96.975714257681219</v>
      </c>
      <c r="R381">
        <f>INDEX(Cond_Probability!$A$6:$H$60,MATCH('Model 1_Train'!A381,Cond_Probability!$A$6:$A$60,0),8)</f>
        <v>0.34782608695652173</v>
      </c>
      <c r="S381">
        <f>INDEX(Cond_Probability!$A$6:$H$60,MATCH('Model 1_Train'!B381,Cond_Probability!$A$6:$A$60,0),8)</f>
        <v>0.31976744186046513</v>
      </c>
      <c r="T381">
        <f>INDEX(Cond_Probability!$A$6:$H$60,MATCH('Model 1_Train'!C381,Cond_Probability!$A$6:$A$60,0),8)</f>
        <v>0.56936416184971095</v>
      </c>
      <c r="U381">
        <f>INDEX(Cond_Probability!$A$6:$H$60,MATCH('Model 1_Train'!D381,Cond_Probability!$A$6:$A$60,0),8)</f>
        <v>0.61337209302325579</v>
      </c>
      <c r="V381">
        <f>INDEX(Cond_Probability!$A$6:$H$60,MATCH('Model 1_Train'!E381,Cond_Probability!$A$6:$A$60,0),8)</f>
        <v>0.68023255813953487</v>
      </c>
      <c r="W381">
        <f>INDEX(Cond_Probability!$A$6:$H$60,MATCH('Model 1_Train'!F381,Cond_Probability!$A$6:$A$60,0),8)</f>
        <v>0.19710144927536233</v>
      </c>
      <c r="X381">
        <f>INDEX(Cond_Probability!$A$6:$H$60,MATCH('Model 1_Train'!G381,Cond_Probability!$A$6:$A$60,0),8)</f>
        <v>0.63005780346820806</v>
      </c>
      <c r="Y381">
        <f>Cond_Probability!$C$3</f>
        <v>0.38383838383838381</v>
      </c>
      <c r="Z381" s="18">
        <f t="shared" si="27"/>
        <v>1.2594663334815088E-3</v>
      </c>
      <c r="AA381" s="18">
        <f t="shared" si="28"/>
        <v>3.0242857423187814</v>
      </c>
      <c r="AB381" t="str">
        <f t="shared" si="29"/>
        <v>Won't Survive</v>
      </c>
      <c r="AC381" s="2" t="s">
        <v>1230</v>
      </c>
    </row>
    <row r="382" spans="1:29" x14ac:dyDescent="0.3">
      <c r="A382" s="1" t="s">
        <v>1234</v>
      </c>
      <c r="B382" s="1" t="s">
        <v>17</v>
      </c>
      <c r="C382" s="1" t="s">
        <v>1240</v>
      </c>
      <c r="D382" s="1" t="s">
        <v>1244</v>
      </c>
      <c r="E382" s="1" t="s">
        <v>1246</v>
      </c>
      <c r="F382" s="1" t="s">
        <v>1248</v>
      </c>
      <c r="G382" t="s">
        <v>1251</v>
      </c>
      <c r="H382">
        <f>INDEX(Cond_Probability!$A$6:$H$60,MATCH('Model 1_Train'!A382,Cond_Probability!$A$6:$A$60,0),7)</f>
        <v>0.14673913043478262</v>
      </c>
      <c r="I382">
        <f>INDEX(Cond_Probability!$A$6:$H$60,MATCH('Model 1_Train'!B382,Cond_Probability!$A$6:$A$60,0),7)</f>
        <v>0.14882032667876588</v>
      </c>
      <c r="J382">
        <f>INDEX(Cond_Probability!$A$6:$H$60,MATCH('Model 1_Train'!C382,Cond_Probability!$A$6:$A$60,0),7)</f>
        <v>0.17179023508137431</v>
      </c>
      <c r="K382">
        <f>INDEX(Cond_Probability!$A$6:$H$60,MATCH('Model 1_Train'!D382,Cond_Probability!$A$6:$A$60,0),7)</f>
        <v>0.72413793103448276</v>
      </c>
      <c r="L382">
        <f>INDEX(Cond_Probability!$A$6:$H$60,MATCH('Model 1_Train'!E382,Cond_Probability!$A$6:$A$60,0),7)</f>
        <v>0.80943738656987296</v>
      </c>
      <c r="M382">
        <f>INDEX(Cond_Probability!$A$6:$H$60,MATCH('Model 1_Train'!F382,Cond_Probability!$A$6:$A$60,0),7)</f>
        <v>0.32246376811594202</v>
      </c>
      <c r="N382">
        <f>INDEX(Cond_Probability!$A$6:$H$60,MATCH('Model 1_Train'!G382,Cond_Probability!$A$6:$A$60,0),7)</f>
        <v>0.13743218806509946</v>
      </c>
      <c r="O382">
        <f>Cond_Probability!$C$2</f>
        <v>0.61616161616161613</v>
      </c>
      <c r="P382" s="18">
        <f t="shared" si="25"/>
        <v>6.0044779086344296E-5</v>
      </c>
      <c r="Q382" s="18">
        <f t="shared" si="26"/>
        <v>4.2918069852251008</v>
      </c>
      <c r="R382">
        <f>INDEX(Cond_Probability!$A$6:$H$60,MATCH('Model 1_Train'!A382,Cond_Probability!$A$6:$A$60,0),8)</f>
        <v>0.39710144927536234</v>
      </c>
      <c r="S382">
        <f>INDEX(Cond_Probability!$A$6:$H$60,MATCH('Model 1_Train'!B382,Cond_Probability!$A$6:$A$60,0),8)</f>
        <v>0.68023255813953487</v>
      </c>
      <c r="T382">
        <f>INDEX(Cond_Probability!$A$6:$H$60,MATCH('Model 1_Train'!C382,Cond_Probability!$A$6:$A$60,0),8)</f>
        <v>0.19653179190751446</v>
      </c>
      <c r="U382">
        <f>INDEX(Cond_Probability!$A$6:$H$60,MATCH('Model 1_Train'!D382,Cond_Probability!$A$6:$A$60,0),8)</f>
        <v>0.61337209302325579</v>
      </c>
      <c r="V382">
        <f>INDEX(Cond_Probability!$A$6:$H$60,MATCH('Model 1_Train'!E382,Cond_Probability!$A$6:$A$60,0),8)</f>
        <v>0.68023255813953487</v>
      </c>
      <c r="W382">
        <f>INDEX(Cond_Probability!$A$6:$H$60,MATCH('Model 1_Train'!F382,Cond_Probability!$A$6:$A$60,0),8)</f>
        <v>0.57971014492753625</v>
      </c>
      <c r="X382">
        <f>INDEX(Cond_Probability!$A$6:$H$60,MATCH('Model 1_Train'!G382,Cond_Probability!$A$6:$A$60,0),8)</f>
        <v>0.27167630057803466</v>
      </c>
      <c r="Y382">
        <f>Cond_Probability!$C$3</f>
        <v>0.38383838383838381</v>
      </c>
      <c r="Z382" s="18">
        <f t="shared" si="27"/>
        <v>1.3390111265742177E-3</v>
      </c>
      <c r="AA382" s="18">
        <f t="shared" si="28"/>
        <v>95.708193014774906</v>
      </c>
      <c r="AB382" t="str">
        <f t="shared" si="29"/>
        <v>Survive</v>
      </c>
      <c r="AC382" s="2" t="s">
        <v>1</v>
      </c>
    </row>
    <row r="383" spans="1:29" x14ac:dyDescent="0.3">
      <c r="A383" s="1" t="s">
        <v>1236</v>
      </c>
      <c r="B383" s="1" t="s">
        <v>17</v>
      </c>
      <c r="C383" s="1" t="s">
        <v>1242</v>
      </c>
      <c r="D383" s="1" t="s">
        <v>1244</v>
      </c>
      <c r="E383" s="1" t="s">
        <v>1245</v>
      </c>
      <c r="F383" s="1" t="s">
        <v>1247</v>
      </c>
      <c r="G383" t="s">
        <v>1251</v>
      </c>
      <c r="H383">
        <f>INDEX(Cond_Probability!$A$6:$H$60,MATCH('Model 1_Train'!A383,Cond_Probability!$A$6:$A$60,0),7)</f>
        <v>0.67572463768115942</v>
      </c>
      <c r="I383">
        <f>INDEX(Cond_Probability!$A$6:$H$60,MATCH('Model 1_Train'!B383,Cond_Probability!$A$6:$A$60,0),7)</f>
        <v>0.14882032667876588</v>
      </c>
      <c r="J383">
        <f>INDEX(Cond_Probability!$A$6:$H$60,MATCH('Model 1_Train'!C383,Cond_Probability!$A$6:$A$60,0),7)</f>
        <v>0.51356238698010848</v>
      </c>
      <c r="K383">
        <f>INDEX(Cond_Probability!$A$6:$H$60,MATCH('Model 1_Train'!D383,Cond_Probability!$A$6:$A$60,0),7)</f>
        <v>0.72413793103448276</v>
      </c>
      <c r="L383">
        <f>INDEX(Cond_Probability!$A$6:$H$60,MATCH('Model 1_Train'!E383,Cond_Probability!$A$6:$A$60,0),7)</f>
        <v>0.19056261343012704</v>
      </c>
      <c r="M383">
        <f>INDEX(Cond_Probability!$A$6:$H$60,MATCH('Model 1_Train'!F383,Cond_Probability!$A$6:$A$60,0),7)</f>
        <v>0.18840579710144928</v>
      </c>
      <c r="N383">
        <f>INDEX(Cond_Probability!$A$6:$H$60,MATCH('Model 1_Train'!G383,Cond_Probability!$A$6:$A$60,0),7)</f>
        <v>0.13743218806509946</v>
      </c>
      <c r="O383">
        <f>Cond_Probability!$C$2</f>
        <v>0.61616161616161613</v>
      </c>
      <c r="P383" s="18">
        <f t="shared" si="25"/>
        <v>1.1370029104204491E-4</v>
      </c>
      <c r="Q383" s="18">
        <f t="shared" si="26"/>
        <v>15.604235392551205</v>
      </c>
      <c r="R383">
        <f>INDEX(Cond_Probability!$A$6:$H$60,MATCH('Model 1_Train'!A383,Cond_Probability!$A$6:$A$60,0),8)</f>
        <v>0.34782608695652173</v>
      </c>
      <c r="S383">
        <f>INDEX(Cond_Probability!$A$6:$H$60,MATCH('Model 1_Train'!B383,Cond_Probability!$A$6:$A$60,0),8)</f>
        <v>0.68023255813953487</v>
      </c>
      <c r="T383">
        <f>INDEX(Cond_Probability!$A$6:$H$60,MATCH('Model 1_Train'!C383,Cond_Probability!$A$6:$A$60,0),8)</f>
        <v>0.56936416184971095</v>
      </c>
      <c r="U383">
        <f>INDEX(Cond_Probability!$A$6:$H$60,MATCH('Model 1_Train'!D383,Cond_Probability!$A$6:$A$60,0),8)</f>
        <v>0.61337209302325579</v>
      </c>
      <c r="V383">
        <f>INDEX(Cond_Probability!$A$6:$H$60,MATCH('Model 1_Train'!E383,Cond_Probability!$A$6:$A$60,0),8)</f>
        <v>0.31976744186046513</v>
      </c>
      <c r="W383">
        <f>INDEX(Cond_Probability!$A$6:$H$60,MATCH('Model 1_Train'!F383,Cond_Probability!$A$6:$A$60,0),8)</f>
        <v>0.22318840579710145</v>
      </c>
      <c r="X383">
        <f>INDEX(Cond_Probability!$A$6:$H$60,MATCH('Model 1_Train'!G383,Cond_Probability!$A$6:$A$60,0),8)</f>
        <v>0.27167630057803466</v>
      </c>
      <c r="Y383">
        <f>Cond_Probability!$C$3</f>
        <v>0.38383838383838381</v>
      </c>
      <c r="Z383" s="18">
        <f t="shared" si="27"/>
        <v>6.1494990027922015E-4</v>
      </c>
      <c r="AA383" s="18">
        <f t="shared" si="28"/>
        <v>84.395764607448797</v>
      </c>
      <c r="AB383" t="str">
        <f t="shared" si="29"/>
        <v>Survive</v>
      </c>
      <c r="AC383" s="2" t="s">
        <v>1</v>
      </c>
    </row>
    <row r="384" spans="1:29" x14ac:dyDescent="0.3">
      <c r="A384" s="1" t="s">
        <v>1236</v>
      </c>
      <c r="B384" s="1" t="s">
        <v>13</v>
      </c>
      <c r="C384" s="1" t="s">
        <v>1242</v>
      </c>
      <c r="D384" s="1" t="s">
        <v>1244</v>
      </c>
      <c r="E384" s="1" t="s">
        <v>1246</v>
      </c>
      <c r="F384" s="1" t="s">
        <v>1228</v>
      </c>
      <c r="G384" t="s">
        <v>1253</v>
      </c>
      <c r="H384">
        <f>INDEX(Cond_Probability!$A$6:$H$60,MATCH('Model 1_Train'!A384,Cond_Probability!$A$6:$A$60,0),7)</f>
        <v>0.67572463768115942</v>
      </c>
      <c r="I384">
        <f>INDEX(Cond_Probability!$A$6:$H$60,MATCH('Model 1_Train'!B384,Cond_Probability!$A$6:$A$60,0),7)</f>
        <v>0.85117967332123412</v>
      </c>
      <c r="J384">
        <f>INDEX(Cond_Probability!$A$6:$H$60,MATCH('Model 1_Train'!C384,Cond_Probability!$A$6:$A$60,0),7)</f>
        <v>0.51356238698010848</v>
      </c>
      <c r="K384">
        <f>INDEX(Cond_Probability!$A$6:$H$60,MATCH('Model 1_Train'!D384,Cond_Probability!$A$6:$A$60,0),7)</f>
        <v>0.72413793103448276</v>
      </c>
      <c r="L384">
        <f>INDEX(Cond_Probability!$A$6:$H$60,MATCH('Model 1_Train'!E384,Cond_Probability!$A$6:$A$60,0),7)</f>
        <v>0.80943738656987296</v>
      </c>
      <c r="M384">
        <f>INDEX(Cond_Probability!$A$6:$H$60,MATCH('Model 1_Train'!F384,Cond_Probability!$A$6:$A$60,0),7)</f>
        <v>0.4891304347826087</v>
      </c>
      <c r="N384">
        <f>INDEX(Cond_Probability!$A$6:$H$60,MATCH('Model 1_Train'!G384,Cond_Probability!$A$6:$A$60,0),7)</f>
        <v>0.77396021699819173</v>
      </c>
      <c r="O384">
        <f>Cond_Probability!$C$2</f>
        <v>0.61616161616161613</v>
      </c>
      <c r="P384" s="18">
        <f t="shared" si="25"/>
        <v>4.038561752409902E-2</v>
      </c>
      <c r="Q384" s="18">
        <f t="shared" si="26"/>
        <v>96.975714257681219</v>
      </c>
      <c r="R384">
        <f>INDEX(Cond_Probability!$A$6:$H$60,MATCH('Model 1_Train'!A384,Cond_Probability!$A$6:$A$60,0),8)</f>
        <v>0.34782608695652173</v>
      </c>
      <c r="S384">
        <f>INDEX(Cond_Probability!$A$6:$H$60,MATCH('Model 1_Train'!B384,Cond_Probability!$A$6:$A$60,0),8)</f>
        <v>0.31976744186046513</v>
      </c>
      <c r="T384">
        <f>INDEX(Cond_Probability!$A$6:$H$60,MATCH('Model 1_Train'!C384,Cond_Probability!$A$6:$A$60,0),8)</f>
        <v>0.56936416184971095</v>
      </c>
      <c r="U384">
        <f>INDEX(Cond_Probability!$A$6:$H$60,MATCH('Model 1_Train'!D384,Cond_Probability!$A$6:$A$60,0),8)</f>
        <v>0.61337209302325579</v>
      </c>
      <c r="V384">
        <f>INDEX(Cond_Probability!$A$6:$H$60,MATCH('Model 1_Train'!E384,Cond_Probability!$A$6:$A$60,0),8)</f>
        <v>0.68023255813953487</v>
      </c>
      <c r="W384">
        <f>INDEX(Cond_Probability!$A$6:$H$60,MATCH('Model 1_Train'!F384,Cond_Probability!$A$6:$A$60,0),8)</f>
        <v>0.19710144927536233</v>
      </c>
      <c r="X384">
        <f>INDEX(Cond_Probability!$A$6:$H$60,MATCH('Model 1_Train'!G384,Cond_Probability!$A$6:$A$60,0),8)</f>
        <v>0.63005780346820806</v>
      </c>
      <c r="Y384">
        <f>Cond_Probability!$C$3</f>
        <v>0.38383838383838381</v>
      </c>
      <c r="Z384" s="18">
        <f t="shared" si="27"/>
        <v>1.2594663334815088E-3</v>
      </c>
      <c r="AA384" s="18">
        <f t="shared" si="28"/>
        <v>3.0242857423187814</v>
      </c>
      <c r="AB384" t="str">
        <f t="shared" si="29"/>
        <v>Won't Survive</v>
      </c>
      <c r="AC384" s="2" t="s">
        <v>1230</v>
      </c>
    </row>
    <row r="385" spans="1:29" x14ac:dyDescent="0.3">
      <c r="A385" s="1" t="s">
        <v>1234</v>
      </c>
      <c r="B385" s="1" t="s">
        <v>17</v>
      </c>
      <c r="C385" s="1" t="s">
        <v>1240</v>
      </c>
      <c r="D385" s="1" t="s">
        <v>1243</v>
      </c>
      <c r="E385" s="1" t="s">
        <v>1246</v>
      </c>
      <c r="F385" s="1" t="s">
        <v>1248</v>
      </c>
      <c r="G385" t="s">
        <v>1253</v>
      </c>
      <c r="H385">
        <f>INDEX(Cond_Probability!$A$6:$H$60,MATCH('Model 1_Train'!A385,Cond_Probability!$A$6:$A$60,0),7)</f>
        <v>0.14673913043478262</v>
      </c>
      <c r="I385">
        <f>INDEX(Cond_Probability!$A$6:$H$60,MATCH('Model 1_Train'!B385,Cond_Probability!$A$6:$A$60,0),7)</f>
        <v>0.14882032667876588</v>
      </c>
      <c r="J385">
        <f>INDEX(Cond_Probability!$A$6:$H$60,MATCH('Model 1_Train'!C385,Cond_Probability!$A$6:$A$60,0),7)</f>
        <v>0.17179023508137431</v>
      </c>
      <c r="K385">
        <f>INDEX(Cond_Probability!$A$6:$H$60,MATCH('Model 1_Train'!D385,Cond_Probability!$A$6:$A$60,0),7)</f>
        <v>0.27586206896551724</v>
      </c>
      <c r="L385">
        <f>INDEX(Cond_Probability!$A$6:$H$60,MATCH('Model 1_Train'!E385,Cond_Probability!$A$6:$A$60,0),7)</f>
        <v>0.80943738656987296</v>
      </c>
      <c r="M385">
        <f>INDEX(Cond_Probability!$A$6:$H$60,MATCH('Model 1_Train'!F385,Cond_Probability!$A$6:$A$60,0),7)</f>
        <v>0.32246376811594202</v>
      </c>
      <c r="N385">
        <f>INDEX(Cond_Probability!$A$6:$H$60,MATCH('Model 1_Train'!G385,Cond_Probability!$A$6:$A$60,0),7)</f>
        <v>0.77396021699819173</v>
      </c>
      <c r="O385">
        <f>Cond_Probability!$C$2</f>
        <v>0.61616161616161613</v>
      </c>
      <c r="P385" s="18">
        <f t="shared" si="25"/>
        <v>1.2881787192458829E-4</v>
      </c>
      <c r="Q385" s="18">
        <f t="shared" si="26"/>
        <v>6.1746761010215652</v>
      </c>
      <c r="R385">
        <f>INDEX(Cond_Probability!$A$6:$H$60,MATCH('Model 1_Train'!A385,Cond_Probability!$A$6:$A$60,0),8)</f>
        <v>0.39710144927536234</v>
      </c>
      <c r="S385">
        <f>INDEX(Cond_Probability!$A$6:$H$60,MATCH('Model 1_Train'!B385,Cond_Probability!$A$6:$A$60,0),8)</f>
        <v>0.68023255813953487</v>
      </c>
      <c r="T385">
        <f>INDEX(Cond_Probability!$A$6:$H$60,MATCH('Model 1_Train'!C385,Cond_Probability!$A$6:$A$60,0),8)</f>
        <v>0.19653179190751446</v>
      </c>
      <c r="U385">
        <f>INDEX(Cond_Probability!$A$6:$H$60,MATCH('Model 1_Train'!D385,Cond_Probability!$A$6:$A$60,0),8)</f>
        <v>0.38662790697674421</v>
      </c>
      <c r="V385">
        <f>INDEX(Cond_Probability!$A$6:$H$60,MATCH('Model 1_Train'!E385,Cond_Probability!$A$6:$A$60,0),8)</f>
        <v>0.68023255813953487</v>
      </c>
      <c r="W385">
        <f>INDEX(Cond_Probability!$A$6:$H$60,MATCH('Model 1_Train'!F385,Cond_Probability!$A$6:$A$60,0),8)</f>
        <v>0.57971014492753625</v>
      </c>
      <c r="X385">
        <f>INDEX(Cond_Probability!$A$6:$H$60,MATCH('Model 1_Train'!G385,Cond_Probability!$A$6:$A$60,0),8)</f>
        <v>0.63005780346820806</v>
      </c>
      <c r="Y385">
        <f>Cond_Probability!$C$3</f>
        <v>0.38383838383838381</v>
      </c>
      <c r="Z385" s="18">
        <f t="shared" si="27"/>
        <v>1.9574109410049854E-3</v>
      </c>
      <c r="AA385" s="18">
        <f t="shared" si="28"/>
        <v>93.825323898978439</v>
      </c>
      <c r="AB385" t="str">
        <f t="shared" si="29"/>
        <v>Survive</v>
      </c>
      <c r="AC385" s="2" t="s">
        <v>1</v>
      </c>
    </row>
    <row r="386" spans="1:29" x14ac:dyDescent="0.3">
      <c r="A386" s="1" t="s">
        <v>1236</v>
      </c>
      <c r="B386" s="1" t="s">
        <v>13</v>
      </c>
      <c r="C386" s="1" t="s">
        <v>1241</v>
      </c>
      <c r="D386" s="1" t="s">
        <v>1244</v>
      </c>
      <c r="E386" s="1" t="s">
        <v>1246</v>
      </c>
      <c r="F386" s="1" t="s">
        <v>1228</v>
      </c>
      <c r="G386" t="s">
        <v>1253</v>
      </c>
      <c r="H386">
        <f>INDEX(Cond_Probability!$A$6:$H$60,MATCH('Model 1_Train'!A386,Cond_Probability!$A$6:$A$60,0),7)</f>
        <v>0.67572463768115942</v>
      </c>
      <c r="I386">
        <f>INDEX(Cond_Probability!$A$6:$H$60,MATCH('Model 1_Train'!B386,Cond_Probability!$A$6:$A$60,0),7)</f>
        <v>0.85117967332123412</v>
      </c>
      <c r="J386">
        <f>INDEX(Cond_Probability!$A$6:$H$60,MATCH('Model 1_Train'!C386,Cond_Probability!$A$6:$A$60,0),7)</f>
        <v>0.22784810126582278</v>
      </c>
      <c r="K386">
        <f>INDEX(Cond_Probability!$A$6:$H$60,MATCH('Model 1_Train'!D386,Cond_Probability!$A$6:$A$60,0),7)</f>
        <v>0.72413793103448276</v>
      </c>
      <c r="L386">
        <f>INDEX(Cond_Probability!$A$6:$H$60,MATCH('Model 1_Train'!E386,Cond_Probability!$A$6:$A$60,0),7)</f>
        <v>0.80943738656987296</v>
      </c>
      <c r="M386">
        <f>INDEX(Cond_Probability!$A$6:$H$60,MATCH('Model 1_Train'!F386,Cond_Probability!$A$6:$A$60,0),7)</f>
        <v>0.4891304347826087</v>
      </c>
      <c r="N386">
        <f>INDEX(Cond_Probability!$A$6:$H$60,MATCH('Model 1_Train'!G386,Cond_Probability!$A$6:$A$60,0),7)</f>
        <v>0.77396021699819173</v>
      </c>
      <c r="O386">
        <f>Cond_Probability!$C$2</f>
        <v>0.61616161616161613</v>
      </c>
      <c r="P386" s="18">
        <f t="shared" si="25"/>
        <v>1.7917562704353792E-2</v>
      </c>
      <c r="Q386" s="18">
        <f t="shared" si="26"/>
        <v>98.143987183013053</v>
      </c>
      <c r="R386">
        <f>INDEX(Cond_Probability!$A$6:$H$60,MATCH('Model 1_Train'!A386,Cond_Probability!$A$6:$A$60,0),8)</f>
        <v>0.34782608695652173</v>
      </c>
      <c r="S386">
        <f>INDEX(Cond_Probability!$A$6:$H$60,MATCH('Model 1_Train'!B386,Cond_Probability!$A$6:$A$60,0),8)</f>
        <v>0.31976744186046513</v>
      </c>
      <c r="T386">
        <f>INDEX(Cond_Probability!$A$6:$H$60,MATCH('Model 1_Train'!C386,Cond_Probability!$A$6:$A$60,0),8)</f>
        <v>0.15317919075144509</v>
      </c>
      <c r="U386">
        <f>INDEX(Cond_Probability!$A$6:$H$60,MATCH('Model 1_Train'!D386,Cond_Probability!$A$6:$A$60,0),8)</f>
        <v>0.61337209302325579</v>
      </c>
      <c r="V386">
        <f>INDEX(Cond_Probability!$A$6:$H$60,MATCH('Model 1_Train'!E386,Cond_Probability!$A$6:$A$60,0),8)</f>
        <v>0.68023255813953487</v>
      </c>
      <c r="W386">
        <f>INDEX(Cond_Probability!$A$6:$H$60,MATCH('Model 1_Train'!F386,Cond_Probability!$A$6:$A$60,0),8)</f>
        <v>0.19710144927536233</v>
      </c>
      <c r="X386">
        <f>INDEX(Cond_Probability!$A$6:$H$60,MATCH('Model 1_Train'!G386,Cond_Probability!$A$6:$A$60,0),8)</f>
        <v>0.63005780346820806</v>
      </c>
      <c r="Y386">
        <f>Cond_Probability!$C$3</f>
        <v>0.38383838383838381</v>
      </c>
      <c r="Z386" s="18">
        <f t="shared" si="27"/>
        <v>3.3884119631736025E-4</v>
      </c>
      <c r="AA386" s="18">
        <f t="shared" si="28"/>
        <v>1.8560128169869472</v>
      </c>
      <c r="AB386" t="str">
        <f t="shared" si="29"/>
        <v>Won't Survive</v>
      </c>
      <c r="AC386" s="2" t="s">
        <v>1230</v>
      </c>
    </row>
    <row r="387" spans="1:29" x14ac:dyDescent="0.3">
      <c r="A387" s="1" t="s">
        <v>1235</v>
      </c>
      <c r="B387" s="1" t="s">
        <v>13</v>
      </c>
      <c r="C387" s="1" t="s">
        <v>1242</v>
      </c>
      <c r="D387" s="1" t="s">
        <v>1244</v>
      </c>
      <c r="E387" s="1" t="s">
        <v>1246</v>
      </c>
      <c r="F387" s="1" t="s">
        <v>1248</v>
      </c>
      <c r="G387" t="s">
        <v>1253</v>
      </c>
      <c r="H387">
        <f>INDEX(Cond_Probability!$A$6:$H$60,MATCH('Model 1_Train'!A387,Cond_Probability!$A$6:$A$60,0),7)</f>
        <v>0.17753623188405798</v>
      </c>
      <c r="I387">
        <f>INDEX(Cond_Probability!$A$6:$H$60,MATCH('Model 1_Train'!B387,Cond_Probability!$A$6:$A$60,0),7)</f>
        <v>0.85117967332123412</v>
      </c>
      <c r="J387">
        <f>INDEX(Cond_Probability!$A$6:$H$60,MATCH('Model 1_Train'!C387,Cond_Probability!$A$6:$A$60,0),7)</f>
        <v>0.51356238698010848</v>
      </c>
      <c r="K387">
        <f>INDEX(Cond_Probability!$A$6:$H$60,MATCH('Model 1_Train'!D387,Cond_Probability!$A$6:$A$60,0),7)</f>
        <v>0.72413793103448276</v>
      </c>
      <c r="L387">
        <f>INDEX(Cond_Probability!$A$6:$H$60,MATCH('Model 1_Train'!E387,Cond_Probability!$A$6:$A$60,0),7)</f>
        <v>0.80943738656987296</v>
      </c>
      <c r="M387">
        <f>INDEX(Cond_Probability!$A$6:$H$60,MATCH('Model 1_Train'!F387,Cond_Probability!$A$6:$A$60,0),7)</f>
        <v>0.32246376811594202</v>
      </c>
      <c r="N387">
        <f>INDEX(Cond_Probability!$A$6:$H$60,MATCH('Model 1_Train'!G387,Cond_Probability!$A$6:$A$60,0),7)</f>
        <v>0.77396021699819173</v>
      </c>
      <c r="O387">
        <f>Cond_Probability!$C$2</f>
        <v>0.61616161616161613</v>
      </c>
      <c r="P387" s="18">
        <f t="shared" ref="P387:P450" si="30">PRODUCT(H387:O387)</f>
        <v>6.9952011924375255E-3</v>
      </c>
      <c r="Q387" s="18">
        <f t="shared" ref="Q387:Q450" si="31">P387/(P387+Z387)*100</f>
        <v>72.028617080843148</v>
      </c>
      <c r="R387">
        <f>INDEX(Cond_Probability!$A$6:$H$60,MATCH('Model 1_Train'!A387,Cond_Probability!$A$6:$A$60,0),8)</f>
        <v>0.25507246376811593</v>
      </c>
      <c r="S387">
        <f>INDEX(Cond_Probability!$A$6:$H$60,MATCH('Model 1_Train'!B387,Cond_Probability!$A$6:$A$60,0),8)</f>
        <v>0.31976744186046513</v>
      </c>
      <c r="T387">
        <f>INDEX(Cond_Probability!$A$6:$H$60,MATCH('Model 1_Train'!C387,Cond_Probability!$A$6:$A$60,0),8)</f>
        <v>0.56936416184971095</v>
      </c>
      <c r="U387">
        <f>INDEX(Cond_Probability!$A$6:$H$60,MATCH('Model 1_Train'!D387,Cond_Probability!$A$6:$A$60,0),8)</f>
        <v>0.61337209302325579</v>
      </c>
      <c r="V387">
        <f>INDEX(Cond_Probability!$A$6:$H$60,MATCH('Model 1_Train'!E387,Cond_Probability!$A$6:$A$60,0),8)</f>
        <v>0.68023255813953487</v>
      </c>
      <c r="W387">
        <f>INDEX(Cond_Probability!$A$6:$H$60,MATCH('Model 1_Train'!F387,Cond_Probability!$A$6:$A$60,0),8)</f>
        <v>0.57971014492753625</v>
      </c>
      <c r="X387">
        <f>INDEX(Cond_Probability!$A$6:$H$60,MATCH('Model 1_Train'!G387,Cond_Probability!$A$6:$A$60,0),8)</f>
        <v>0.63005780346820806</v>
      </c>
      <c r="Y387">
        <f>Cond_Probability!$C$3</f>
        <v>0.38383838383838381</v>
      </c>
      <c r="Z387" s="18">
        <f t="shared" ref="Z387:Z450" si="32">PRODUCT(R387:Y387)</f>
        <v>2.716496013391489E-3</v>
      </c>
      <c r="AA387" s="18">
        <f t="shared" ref="AA387:AA450" si="33">100-Q387</f>
        <v>27.971382919156852</v>
      </c>
      <c r="AB387" t="str">
        <f t="shared" ref="AB387:AB450" si="34">IF(Q387&gt;AA387,"Won't Survive", "Survive")</f>
        <v>Won't Survive</v>
      </c>
      <c r="AC387" s="2" t="s">
        <v>1230</v>
      </c>
    </row>
    <row r="388" spans="1:29" x14ac:dyDescent="0.3">
      <c r="A388" s="1" t="s">
        <v>1236</v>
      </c>
      <c r="B388" s="1" t="s">
        <v>13</v>
      </c>
      <c r="C388" s="1" t="s">
        <v>1242</v>
      </c>
      <c r="D388" s="1" t="s">
        <v>1243</v>
      </c>
      <c r="E388" s="1" t="s">
        <v>1245</v>
      </c>
      <c r="F388" s="1" t="s">
        <v>1248</v>
      </c>
      <c r="G388" t="s">
        <v>1253</v>
      </c>
      <c r="H388">
        <f>INDEX(Cond_Probability!$A$6:$H$60,MATCH('Model 1_Train'!A388,Cond_Probability!$A$6:$A$60,0),7)</f>
        <v>0.67572463768115942</v>
      </c>
      <c r="I388">
        <f>INDEX(Cond_Probability!$A$6:$H$60,MATCH('Model 1_Train'!B388,Cond_Probability!$A$6:$A$60,0),7)</f>
        <v>0.85117967332123412</v>
      </c>
      <c r="J388">
        <f>INDEX(Cond_Probability!$A$6:$H$60,MATCH('Model 1_Train'!C388,Cond_Probability!$A$6:$A$60,0),7)</f>
        <v>0.51356238698010848</v>
      </c>
      <c r="K388">
        <f>INDEX(Cond_Probability!$A$6:$H$60,MATCH('Model 1_Train'!D388,Cond_Probability!$A$6:$A$60,0),7)</f>
        <v>0.27586206896551724</v>
      </c>
      <c r="L388">
        <f>INDEX(Cond_Probability!$A$6:$H$60,MATCH('Model 1_Train'!E388,Cond_Probability!$A$6:$A$60,0),7)</f>
        <v>0.19056261343012704</v>
      </c>
      <c r="M388">
        <f>INDEX(Cond_Probability!$A$6:$H$60,MATCH('Model 1_Train'!F388,Cond_Probability!$A$6:$A$60,0),7)</f>
        <v>0.32246376811594202</v>
      </c>
      <c r="N388">
        <f>INDEX(Cond_Probability!$A$6:$H$60,MATCH('Model 1_Train'!G388,Cond_Probability!$A$6:$A$60,0),7)</f>
        <v>0.77396021699819173</v>
      </c>
      <c r="O388">
        <f>Cond_Probability!$C$2</f>
        <v>0.61616161616161613</v>
      </c>
      <c r="P388" s="18">
        <f t="shared" si="30"/>
        <v>2.3878558110910558E-3</v>
      </c>
      <c r="Q388" s="18">
        <f t="shared" si="31"/>
        <v>68.508665327057756</v>
      </c>
      <c r="R388">
        <f>INDEX(Cond_Probability!$A$6:$H$60,MATCH('Model 1_Train'!A388,Cond_Probability!$A$6:$A$60,0),8)</f>
        <v>0.34782608695652173</v>
      </c>
      <c r="S388">
        <f>INDEX(Cond_Probability!$A$6:$H$60,MATCH('Model 1_Train'!B388,Cond_Probability!$A$6:$A$60,0),8)</f>
        <v>0.31976744186046513</v>
      </c>
      <c r="T388">
        <f>INDEX(Cond_Probability!$A$6:$H$60,MATCH('Model 1_Train'!C388,Cond_Probability!$A$6:$A$60,0),8)</f>
        <v>0.56936416184971095</v>
      </c>
      <c r="U388">
        <f>INDEX(Cond_Probability!$A$6:$H$60,MATCH('Model 1_Train'!D388,Cond_Probability!$A$6:$A$60,0),8)</f>
        <v>0.38662790697674421</v>
      </c>
      <c r="V388">
        <f>INDEX(Cond_Probability!$A$6:$H$60,MATCH('Model 1_Train'!E388,Cond_Probability!$A$6:$A$60,0),8)</f>
        <v>0.31976744186046513</v>
      </c>
      <c r="W388">
        <f>INDEX(Cond_Probability!$A$6:$H$60,MATCH('Model 1_Train'!F388,Cond_Probability!$A$6:$A$60,0),8)</f>
        <v>0.57971014492753625</v>
      </c>
      <c r="X388">
        <f>INDEX(Cond_Probability!$A$6:$H$60,MATCH('Model 1_Train'!G388,Cond_Probability!$A$6:$A$60,0),8)</f>
        <v>0.63005780346820806</v>
      </c>
      <c r="Y388">
        <f>Cond_Probability!$C$3</f>
        <v>0.38383838383838381</v>
      </c>
      <c r="Z388" s="18">
        <f t="shared" si="32"/>
        <v>1.0976241638749184E-3</v>
      </c>
      <c r="AA388" s="18">
        <f t="shared" si="33"/>
        <v>31.491334672942244</v>
      </c>
      <c r="AB388" t="str">
        <f t="shared" si="34"/>
        <v>Won't Survive</v>
      </c>
      <c r="AC388" s="2" t="s">
        <v>1230</v>
      </c>
    </row>
    <row r="389" spans="1:29" x14ac:dyDescent="0.3">
      <c r="A389" s="1" t="s">
        <v>1235</v>
      </c>
      <c r="B389" s="1" t="s">
        <v>17</v>
      </c>
      <c r="C389" s="1" t="s">
        <v>1240</v>
      </c>
      <c r="D389" s="1" t="s">
        <v>1244</v>
      </c>
      <c r="E389" s="1" t="s">
        <v>1246</v>
      </c>
      <c r="F389" s="1" t="s">
        <v>1247</v>
      </c>
      <c r="G389" t="s">
        <v>1253</v>
      </c>
      <c r="H389">
        <f>INDEX(Cond_Probability!$A$6:$H$60,MATCH('Model 1_Train'!A389,Cond_Probability!$A$6:$A$60,0),7)</f>
        <v>0.17753623188405798</v>
      </c>
      <c r="I389">
        <f>INDEX(Cond_Probability!$A$6:$H$60,MATCH('Model 1_Train'!B389,Cond_Probability!$A$6:$A$60,0),7)</f>
        <v>0.14882032667876588</v>
      </c>
      <c r="J389">
        <f>INDEX(Cond_Probability!$A$6:$H$60,MATCH('Model 1_Train'!C389,Cond_Probability!$A$6:$A$60,0),7)</f>
        <v>0.17179023508137431</v>
      </c>
      <c r="K389">
        <f>INDEX(Cond_Probability!$A$6:$H$60,MATCH('Model 1_Train'!D389,Cond_Probability!$A$6:$A$60,0),7)</f>
        <v>0.72413793103448276</v>
      </c>
      <c r="L389">
        <f>INDEX(Cond_Probability!$A$6:$H$60,MATCH('Model 1_Train'!E389,Cond_Probability!$A$6:$A$60,0),7)</f>
        <v>0.80943738656987296</v>
      </c>
      <c r="M389">
        <f>INDEX(Cond_Probability!$A$6:$H$60,MATCH('Model 1_Train'!F389,Cond_Probability!$A$6:$A$60,0),7)</f>
        <v>0.18840579710144928</v>
      </c>
      <c r="N389">
        <f>INDEX(Cond_Probability!$A$6:$H$60,MATCH('Model 1_Train'!G389,Cond_Probability!$A$6:$A$60,0),7)</f>
        <v>0.77396021699819173</v>
      </c>
      <c r="O389">
        <f>Cond_Probability!$C$2</f>
        <v>0.61616161616161613</v>
      </c>
      <c r="P389" s="18">
        <f t="shared" si="30"/>
        <v>2.3903407861495602E-4</v>
      </c>
      <c r="Q389" s="18">
        <f t="shared" si="31"/>
        <v>23.737509245236385</v>
      </c>
      <c r="R389">
        <f>INDEX(Cond_Probability!$A$6:$H$60,MATCH('Model 1_Train'!A389,Cond_Probability!$A$6:$A$60,0),8)</f>
        <v>0.25507246376811593</v>
      </c>
      <c r="S389">
        <f>INDEX(Cond_Probability!$A$6:$H$60,MATCH('Model 1_Train'!B389,Cond_Probability!$A$6:$A$60,0),8)</f>
        <v>0.68023255813953487</v>
      </c>
      <c r="T389">
        <f>INDEX(Cond_Probability!$A$6:$H$60,MATCH('Model 1_Train'!C389,Cond_Probability!$A$6:$A$60,0),8)</f>
        <v>0.19653179190751446</v>
      </c>
      <c r="U389">
        <f>INDEX(Cond_Probability!$A$6:$H$60,MATCH('Model 1_Train'!D389,Cond_Probability!$A$6:$A$60,0),8)</f>
        <v>0.61337209302325579</v>
      </c>
      <c r="V389">
        <f>INDEX(Cond_Probability!$A$6:$H$60,MATCH('Model 1_Train'!E389,Cond_Probability!$A$6:$A$60,0),8)</f>
        <v>0.68023255813953487</v>
      </c>
      <c r="W389">
        <f>INDEX(Cond_Probability!$A$6:$H$60,MATCH('Model 1_Train'!F389,Cond_Probability!$A$6:$A$60,0),8)</f>
        <v>0.22318840579710145</v>
      </c>
      <c r="X389">
        <f>INDEX(Cond_Probability!$A$6:$H$60,MATCH('Model 1_Train'!G389,Cond_Probability!$A$6:$A$60,0),8)</f>
        <v>0.63005780346820806</v>
      </c>
      <c r="Y389">
        <f>Cond_Probability!$C$3</f>
        <v>0.38383838383838381</v>
      </c>
      <c r="Z389" s="18">
        <f t="shared" si="32"/>
        <v>7.6795480191776066E-4</v>
      </c>
      <c r="AA389" s="18">
        <f t="shared" si="33"/>
        <v>76.262490754763618</v>
      </c>
      <c r="AB389" t="str">
        <f t="shared" si="34"/>
        <v>Survive</v>
      </c>
      <c r="AC389" s="2" t="s">
        <v>1</v>
      </c>
    </row>
    <row r="390" spans="1:29" x14ac:dyDescent="0.3">
      <c r="A390" s="1" t="s">
        <v>1236</v>
      </c>
      <c r="B390" s="1" t="s">
        <v>13</v>
      </c>
      <c r="C390" s="1" t="s">
        <v>1241</v>
      </c>
      <c r="D390" s="1" t="s">
        <v>1244</v>
      </c>
      <c r="E390" s="1" t="s">
        <v>1246</v>
      </c>
      <c r="F390" s="1" t="s">
        <v>1228</v>
      </c>
      <c r="G390" t="s">
        <v>1252</v>
      </c>
      <c r="H390">
        <f>INDEX(Cond_Probability!$A$6:$H$60,MATCH('Model 1_Train'!A390,Cond_Probability!$A$6:$A$60,0),7)</f>
        <v>0.67572463768115942</v>
      </c>
      <c r="I390">
        <f>INDEX(Cond_Probability!$A$6:$H$60,MATCH('Model 1_Train'!B390,Cond_Probability!$A$6:$A$60,0),7)</f>
        <v>0.85117967332123412</v>
      </c>
      <c r="J390">
        <f>INDEX(Cond_Probability!$A$6:$H$60,MATCH('Model 1_Train'!C390,Cond_Probability!$A$6:$A$60,0),7)</f>
        <v>0.22784810126582278</v>
      </c>
      <c r="K390">
        <f>INDEX(Cond_Probability!$A$6:$H$60,MATCH('Model 1_Train'!D390,Cond_Probability!$A$6:$A$60,0),7)</f>
        <v>0.72413793103448276</v>
      </c>
      <c r="L390">
        <f>INDEX(Cond_Probability!$A$6:$H$60,MATCH('Model 1_Train'!E390,Cond_Probability!$A$6:$A$60,0),7)</f>
        <v>0.80943738656987296</v>
      </c>
      <c r="M390">
        <f>INDEX(Cond_Probability!$A$6:$H$60,MATCH('Model 1_Train'!F390,Cond_Probability!$A$6:$A$60,0),7)</f>
        <v>0.4891304347826087</v>
      </c>
      <c r="N390">
        <f>INDEX(Cond_Probability!$A$6:$H$60,MATCH('Model 1_Train'!G390,Cond_Probability!$A$6:$A$60,0),7)</f>
        <v>8.6799276672694395E-2</v>
      </c>
      <c r="O390">
        <f>Cond_Probability!$C$2</f>
        <v>0.61616161616161613</v>
      </c>
      <c r="P390" s="18">
        <f t="shared" si="30"/>
        <v>2.0094462846004251E-3</v>
      </c>
      <c r="Q390" s="18">
        <f t="shared" si="31"/>
        <v>97.658284680473315</v>
      </c>
      <c r="R390">
        <f>INDEX(Cond_Probability!$A$6:$H$60,MATCH('Model 1_Train'!A390,Cond_Probability!$A$6:$A$60,0),8)</f>
        <v>0.34782608695652173</v>
      </c>
      <c r="S390">
        <f>INDEX(Cond_Probability!$A$6:$H$60,MATCH('Model 1_Train'!B390,Cond_Probability!$A$6:$A$60,0),8)</f>
        <v>0.31976744186046513</v>
      </c>
      <c r="T390">
        <f>INDEX(Cond_Probability!$A$6:$H$60,MATCH('Model 1_Train'!C390,Cond_Probability!$A$6:$A$60,0),8)</f>
        <v>0.15317919075144509</v>
      </c>
      <c r="U390">
        <f>INDEX(Cond_Probability!$A$6:$H$60,MATCH('Model 1_Train'!D390,Cond_Probability!$A$6:$A$60,0),8)</f>
        <v>0.61337209302325579</v>
      </c>
      <c r="V390">
        <f>INDEX(Cond_Probability!$A$6:$H$60,MATCH('Model 1_Train'!E390,Cond_Probability!$A$6:$A$60,0),8)</f>
        <v>0.68023255813953487</v>
      </c>
      <c r="W390">
        <f>INDEX(Cond_Probability!$A$6:$H$60,MATCH('Model 1_Train'!F390,Cond_Probability!$A$6:$A$60,0),8)</f>
        <v>0.19710144927536233</v>
      </c>
      <c r="X390">
        <f>INDEX(Cond_Probability!$A$6:$H$60,MATCH('Model 1_Train'!G390,Cond_Probability!$A$6:$A$60,0),8)</f>
        <v>8.9595375722543349E-2</v>
      </c>
      <c r="Y390">
        <f>Cond_Probability!$C$3</f>
        <v>0.38383838383838381</v>
      </c>
      <c r="Z390" s="18">
        <f t="shared" si="32"/>
        <v>4.8183839843294352E-5</v>
      </c>
      <c r="AA390" s="18">
        <f t="shared" si="33"/>
        <v>2.3417153195266849</v>
      </c>
      <c r="AB390" t="str">
        <f t="shared" si="34"/>
        <v>Won't Survive</v>
      </c>
      <c r="AC390" s="2" t="s">
        <v>1230</v>
      </c>
    </row>
    <row r="391" spans="1:29" x14ac:dyDescent="0.3">
      <c r="A391" s="1" t="s">
        <v>1235</v>
      </c>
      <c r="B391" s="1" t="s">
        <v>17</v>
      </c>
      <c r="C391" s="1" t="s">
        <v>1242</v>
      </c>
      <c r="D391" s="1" t="s">
        <v>1244</v>
      </c>
      <c r="E391" s="1" t="s">
        <v>1246</v>
      </c>
      <c r="F391" s="1" t="s">
        <v>1247</v>
      </c>
      <c r="G391" t="s">
        <v>1251</v>
      </c>
      <c r="H391">
        <f>INDEX(Cond_Probability!$A$6:$H$60,MATCH('Model 1_Train'!A391,Cond_Probability!$A$6:$A$60,0),7)</f>
        <v>0.17753623188405798</v>
      </c>
      <c r="I391">
        <f>INDEX(Cond_Probability!$A$6:$H$60,MATCH('Model 1_Train'!B391,Cond_Probability!$A$6:$A$60,0),7)</f>
        <v>0.14882032667876588</v>
      </c>
      <c r="J391">
        <f>INDEX(Cond_Probability!$A$6:$H$60,MATCH('Model 1_Train'!C391,Cond_Probability!$A$6:$A$60,0),7)</f>
        <v>0.51356238698010848</v>
      </c>
      <c r="K391">
        <f>INDEX(Cond_Probability!$A$6:$H$60,MATCH('Model 1_Train'!D391,Cond_Probability!$A$6:$A$60,0),7)</f>
        <v>0.72413793103448276</v>
      </c>
      <c r="L391">
        <f>INDEX(Cond_Probability!$A$6:$H$60,MATCH('Model 1_Train'!E391,Cond_Probability!$A$6:$A$60,0),7)</f>
        <v>0.80943738656987296</v>
      </c>
      <c r="M391">
        <f>INDEX(Cond_Probability!$A$6:$H$60,MATCH('Model 1_Train'!F391,Cond_Probability!$A$6:$A$60,0),7)</f>
        <v>0.18840579710144928</v>
      </c>
      <c r="N391">
        <f>INDEX(Cond_Probability!$A$6:$H$60,MATCH('Model 1_Train'!G391,Cond_Probability!$A$6:$A$60,0),7)</f>
        <v>0.13743218806509946</v>
      </c>
      <c r="O391">
        <f>Cond_Probability!$C$2</f>
        <v>0.61616161616161613</v>
      </c>
      <c r="P391" s="18">
        <f t="shared" si="30"/>
        <v>1.2688911836756541E-4</v>
      </c>
      <c r="Q391" s="18">
        <f t="shared" si="31"/>
        <v>11.681811610527927</v>
      </c>
      <c r="R391">
        <f>INDEX(Cond_Probability!$A$6:$H$60,MATCH('Model 1_Train'!A391,Cond_Probability!$A$6:$A$60,0),8)</f>
        <v>0.25507246376811593</v>
      </c>
      <c r="S391">
        <f>INDEX(Cond_Probability!$A$6:$H$60,MATCH('Model 1_Train'!B391,Cond_Probability!$A$6:$A$60,0),8)</f>
        <v>0.68023255813953487</v>
      </c>
      <c r="T391">
        <f>INDEX(Cond_Probability!$A$6:$H$60,MATCH('Model 1_Train'!C391,Cond_Probability!$A$6:$A$60,0),8)</f>
        <v>0.56936416184971095</v>
      </c>
      <c r="U391">
        <f>INDEX(Cond_Probability!$A$6:$H$60,MATCH('Model 1_Train'!D391,Cond_Probability!$A$6:$A$60,0),8)</f>
        <v>0.61337209302325579</v>
      </c>
      <c r="V391">
        <f>INDEX(Cond_Probability!$A$6:$H$60,MATCH('Model 1_Train'!E391,Cond_Probability!$A$6:$A$60,0),8)</f>
        <v>0.68023255813953487</v>
      </c>
      <c r="W391">
        <f>INDEX(Cond_Probability!$A$6:$H$60,MATCH('Model 1_Train'!F391,Cond_Probability!$A$6:$A$60,0),8)</f>
        <v>0.22318840579710145</v>
      </c>
      <c r="X391">
        <f>INDEX(Cond_Probability!$A$6:$H$60,MATCH('Model 1_Train'!G391,Cond_Probability!$A$6:$A$60,0),8)</f>
        <v>0.27167630057803466</v>
      </c>
      <c r="Y391">
        <f>Cond_Probability!$C$3</f>
        <v>0.38383838383838381</v>
      </c>
      <c r="Z391" s="18">
        <f t="shared" si="32"/>
        <v>9.5932184443558337E-4</v>
      </c>
      <c r="AA391" s="18">
        <f t="shared" si="33"/>
        <v>88.31818838947207</v>
      </c>
      <c r="AB391" t="str">
        <f t="shared" si="34"/>
        <v>Survive</v>
      </c>
      <c r="AC391" s="2" t="s">
        <v>1</v>
      </c>
    </row>
    <row r="392" spans="1:29" x14ac:dyDescent="0.3">
      <c r="A392" s="1" t="s">
        <v>1234</v>
      </c>
      <c r="B392" s="1" t="s">
        <v>13</v>
      </c>
      <c r="C392" s="1" t="s">
        <v>1240</v>
      </c>
      <c r="D392" s="1" t="s">
        <v>1243</v>
      </c>
      <c r="E392" s="1" t="s">
        <v>1245</v>
      </c>
      <c r="F392" s="1" t="s">
        <v>1248</v>
      </c>
      <c r="G392" t="s">
        <v>1253</v>
      </c>
      <c r="H392">
        <f>INDEX(Cond_Probability!$A$6:$H$60,MATCH('Model 1_Train'!A392,Cond_Probability!$A$6:$A$60,0),7)</f>
        <v>0.14673913043478262</v>
      </c>
      <c r="I392">
        <f>INDEX(Cond_Probability!$A$6:$H$60,MATCH('Model 1_Train'!B392,Cond_Probability!$A$6:$A$60,0),7)</f>
        <v>0.85117967332123412</v>
      </c>
      <c r="J392">
        <f>INDEX(Cond_Probability!$A$6:$H$60,MATCH('Model 1_Train'!C392,Cond_Probability!$A$6:$A$60,0),7)</f>
        <v>0.17179023508137431</v>
      </c>
      <c r="K392">
        <f>INDEX(Cond_Probability!$A$6:$H$60,MATCH('Model 1_Train'!D392,Cond_Probability!$A$6:$A$60,0),7)</f>
        <v>0.27586206896551724</v>
      </c>
      <c r="L392">
        <f>INDEX(Cond_Probability!$A$6:$H$60,MATCH('Model 1_Train'!E392,Cond_Probability!$A$6:$A$60,0),7)</f>
        <v>0.19056261343012704</v>
      </c>
      <c r="M392">
        <f>INDEX(Cond_Probability!$A$6:$H$60,MATCH('Model 1_Train'!F392,Cond_Probability!$A$6:$A$60,0),7)</f>
        <v>0.32246376811594202</v>
      </c>
      <c r="N392">
        <f>INDEX(Cond_Probability!$A$6:$H$60,MATCH('Model 1_Train'!G392,Cond_Probability!$A$6:$A$60,0),7)</f>
        <v>0.77396021699819173</v>
      </c>
      <c r="O392">
        <f>Cond_Probability!$C$2</f>
        <v>0.61616161616161613</v>
      </c>
      <c r="P392" s="18">
        <f t="shared" si="30"/>
        <v>1.7345608943799491E-4</v>
      </c>
      <c r="Q392" s="18">
        <f t="shared" si="31"/>
        <v>28.622859997871874</v>
      </c>
      <c r="R392">
        <f>INDEX(Cond_Probability!$A$6:$H$60,MATCH('Model 1_Train'!A392,Cond_Probability!$A$6:$A$60,0),8)</f>
        <v>0.39710144927536234</v>
      </c>
      <c r="S392">
        <f>INDEX(Cond_Probability!$A$6:$H$60,MATCH('Model 1_Train'!B392,Cond_Probability!$A$6:$A$60,0),8)</f>
        <v>0.31976744186046513</v>
      </c>
      <c r="T392">
        <f>INDEX(Cond_Probability!$A$6:$H$60,MATCH('Model 1_Train'!C392,Cond_Probability!$A$6:$A$60,0),8)</f>
        <v>0.19653179190751446</v>
      </c>
      <c r="U392">
        <f>INDEX(Cond_Probability!$A$6:$H$60,MATCH('Model 1_Train'!D392,Cond_Probability!$A$6:$A$60,0),8)</f>
        <v>0.38662790697674421</v>
      </c>
      <c r="V392">
        <f>INDEX(Cond_Probability!$A$6:$H$60,MATCH('Model 1_Train'!E392,Cond_Probability!$A$6:$A$60,0),8)</f>
        <v>0.31976744186046513</v>
      </c>
      <c r="W392">
        <f>INDEX(Cond_Probability!$A$6:$H$60,MATCH('Model 1_Train'!F392,Cond_Probability!$A$6:$A$60,0),8)</f>
        <v>0.57971014492753625</v>
      </c>
      <c r="X392">
        <f>INDEX(Cond_Probability!$A$6:$H$60,MATCH('Model 1_Train'!G392,Cond_Probability!$A$6:$A$60,0),8)</f>
        <v>0.63005780346820806</v>
      </c>
      <c r="Y392">
        <f>Cond_Probability!$C$3</f>
        <v>0.38383838383838381</v>
      </c>
      <c r="Z392" s="18">
        <f t="shared" si="32"/>
        <v>4.3254935324275558E-4</v>
      </c>
      <c r="AA392" s="18">
        <f t="shared" si="33"/>
        <v>71.377140002128129</v>
      </c>
      <c r="AB392" t="str">
        <f t="shared" si="34"/>
        <v>Survive</v>
      </c>
      <c r="AC392" s="2" t="s">
        <v>1</v>
      </c>
    </row>
    <row r="393" spans="1:29" x14ac:dyDescent="0.3">
      <c r="A393" s="1" t="s">
        <v>1236</v>
      </c>
      <c r="B393" s="1" t="s">
        <v>13</v>
      </c>
      <c r="C393" s="1" t="s">
        <v>1242</v>
      </c>
      <c r="D393" s="1" t="s">
        <v>1244</v>
      </c>
      <c r="E393" s="1" t="s">
        <v>1246</v>
      </c>
      <c r="F393" s="1" t="s">
        <v>1228</v>
      </c>
      <c r="G393" t="s">
        <v>1253</v>
      </c>
      <c r="H393">
        <f>INDEX(Cond_Probability!$A$6:$H$60,MATCH('Model 1_Train'!A393,Cond_Probability!$A$6:$A$60,0),7)</f>
        <v>0.67572463768115942</v>
      </c>
      <c r="I393">
        <f>INDEX(Cond_Probability!$A$6:$H$60,MATCH('Model 1_Train'!B393,Cond_Probability!$A$6:$A$60,0),7)</f>
        <v>0.85117967332123412</v>
      </c>
      <c r="J393">
        <f>INDEX(Cond_Probability!$A$6:$H$60,MATCH('Model 1_Train'!C393,Cond_Probability!$A$6:$A$60,0),7)</f>
        <v>0.51356238698010848</v>
      </c>
      <c r="K393">
        <f>INDEX(Cond_Probability!$A$6:$H$60,MATCH('Model 1_Train'!D393,Cond_Probability!$A$6:$A$60,0),7)</f>
        <v>0.72413793103448276</v>
      </c>
      <c r="L393">
        <f>INDEX(Cond_Probability!$A$6:$H$60,MATCH('Model 1_Train'!E393,Cond_Probability!$A$6:$A$60,0),7)</f>
        <v>0.80943738656987296</v>
      </c>
      <c r="M393">
        <f>INDEX(Cond_Probability!$A$6:$H$60,MATCH('Model 1_Train'!F393,Cond_Probability!$A$6:$A$60,0),7)</f>
        <v>0.4891304347826087</v>
      </c>
      <c r="N393">
        <f>INDEX(Cond_Probability!$A$6:$H$60,MATCH('Model 1_Train'!G393,Cond_Probability!$A$6:$A$60,0),7)</f>
        <v>0.77396021699819173</v>
      </c>
      <c r="O393">
        <f>Cond_Probability!$C$2</f>
        <v>0.61616161616161613</v>
      </c>
      <c r="P393" s="18">
        <f t="shared" si="30"/>
        <v>4.038561752409902E-2</v>
      </c>
      <c r="Q393" s="18">
        <f t="shared" si="31"/>
        <v>96.975714257681219</v>
      </c>
      <c r="R393">
        <f>INDEX(Cond_Probability!$A$6:$H$60,MATCH('Model 1_Train'!A393,Cond_Probability!$A$6:$A$60,0),8)</f>
        <v>0.34782608695652173</v>
      </c>
      <c r="S393">
        <f>INDEX(Cond_Probability!$A$6:$H$60,MATCH('Model 1_Train'!B393,Cond_Probability!$A$6:$A$60,0),8)</f>
        <v>0.31976744186046513</v>
      </c>
      <c r="T393">
        <f>INDEX(Cond_Probability!$A$6:$H$60,MATCH('Model 1_Train'!C393,Cond_Probability!$A$6:$A$60,0),8)</f>
        <v>0.56936416184971095</v>
      </c>
      <c r="U393">
        <f>INDEX(Cond_Probability!$A$6:$H$60,MATCH('Model 1_Train'!D393,Cond_Probability!$A$6:$A$60,0),8)</f>
        <v>0.61337209302325579</v>
      </c>
      <c r="V393">
        <f>INDEX(Cond_Probability!$A$6:$H$60,MATCH('Model 1_Train'!E393,Cond_Probability!$A$6:$A$60,0),8)</f>
        <v>0.68023255813953487</v>
      </c>
      <c r="W393">
        <f>INDEX(Cond_Probability!$A$6:$H$60,MATCH('Model 1_Train'!F393,Cond_Probability!$A$6:$A$60,0),8)</f>
        <v>0.19710144927536233</v>
      </c>
      <c r="X393">
        <f>INDEX(Cond_Probability!$A$6:$H$60,MATCH('Model 1_Train'!G393,Cond_Probability!$A$6:$A$60,0),8)</f>
        <v>0.63005780346820806</v>
      </c>
      <c r="Y393">
        <f>Cond_Probability!$C$3</f>
        <v>0.38383838383838381</v>
      </c>
      <c r="Z393" s="18">
        <f t="shared" si="32"/>
        <v>1.2594663334815088E-3</v>
      </c>
      <c r="AA393" s="18">
        <f t="shared" si="33"/>
        <v>3.0242857423187814</v>
      </c>
      <c r="AB393" t="str">
        <f t="shared" si="34"/>
        <v>Won't Survive</v>
      </c>
      <c r="AC393" s="2" t="s">
        <v>1</v>
      </c>
    </row>
    <row r="394" spans="1:29" x14ac:dyDescent="0.3">
      <c r="A394" s="1" t="s">
        <v>1236</v>
      </c>
      <c r="B394" s="1" t="s">
        <v>13</v>
      </c>
      <c r="C394" s="1" t="s">
        <v>1242</v>
      </c>
      <c r="D394" s="1" t="s">
        <v>1243</v>
      </c>
      <c r="E394" s="1" t="s">
        <v>1246</v>
      </c>
      <c r="F394" s="1" t="s">
        <v>1228</v>
      </c>
      <c r="G394" t="s">
        <v>1253</v>
      </c>
      <c r="H394">
        <f>INDEX(Cond_Probability!$A$6:$H$60,MATCH('Model 1_Train'!A394,Cond_Probability!$A$6:$A$60,0),7)</f>
        <v>0.67572463768115942</v>
      </c>
      <c r="I394">
        <f>INDEX(Cond_Probability!$A$6:$H$60,MATCH('Model 1_Train'!B394,Cond_Probability!$A$6:$A$60,0),7)</f>
        <v>0.85117967332123412</v>
      </c>
      <c r="J394">
        <f>INDEX(Cond_Probability!$A$6:$H$60,MATCH('Model 1_Train'!C394,Cond_Probability!$A$6:$A$60,0),7)</f>
        <v>0.51356238698010848</v>
      </c>
      <c r="K394">
        <f>INDEX(Cond_Probability!$A$6:$H$60,MATCH('Model 1_Train'!D394,Cond_Probability!$A$6:$A$60,0),7)</f>
        <v>0.27586206896551724</v>
      </c>
      <c r="L394">
        <f>INDEX(Cond_Probability!$A$6:$H$60,MATCH('Model 1_Train'!E394,Cond_Probability!$A$6:$A$60,0),7)</f>
        <v>0.80943738656987296</v>
      </c>
      <c r="M394">
        <f>INDEX(Cond_Probability!$A$6:$H$60,MATCH('Model 1_Train'!F394,Cond_Probability!$A$6:$A$60,0),7)</f>
        <v>0.4891304347826087</v>
      </c>
      <c r="N394">
        <f>INDEX(Cond_Probability!$A$6:$H$60,MATCH('Model 1_Train'!G394,Cond_Probability!$A$6:$A$60,0),7)</f>
        <v>0.77396021699819173</v>
      </c>
      <c r="O394">
        <f>Cond_Probability!$C$2</f>
        <v>0.61616161616161613</v>
      </c>
      <c r="P394" s="18">
        <f t="shared" si="30"/>
        <v>1.5384997152037722E-2</v>
      </c>
      <c r="Q394" s="18">
        <f t="shared" si="31"/>
        <v>95.093098640590739</v>
      </c>
      <c r="R394">
        <f>INDEX(Cond_Probability!$A$6:$H$60,MATCH('Model 1_Train'!A394,Cond_Probability!$A$6:$A$60,0),8)</f>
        <v>0.34782608695652173</v>
      </c>
      <c r="S394">
        <f>INDEX(Cond_Probability!$A$6:$H$60,MATCH('Model 1_Train'!B394,Cond_Probability!$A$6:$A$60,0),8)</f>
        <v>0.31976744186046513</v>
      </c>
      <c r="T394">
        <f>INDEX(Cond_Probability!$A$6:$H$60,MATCH('Model 1_Train'!C394,Cond_Probability!$A$6:$A$60,0),8)</f>
        <v>0.56936416184971095</v>
      </c>
      <c r="U394">
        <f>INDEX(Cond_Probability!$A$6:$H$60,MATCH('Model 1_Train'!D394,Cond_Probability!$A$6:$A$60,0),8)</f>
        <v>0.38662790697674421</v>
      </c>
      <c r="V394">
        <f>INDEX(Cond_Probability!$A$6:$H$60,MATCH('Model 1_Train'!E394,Cond_Probability!$A$6:$A$60,0),8)</f>
        <v>0.68023255813953487</v>
      </c>
      <c r="W394">
        <f>INDEX(Cond_Probability!$A$6:$H$60,MATCH('Model 1_Train'!F394,Cond_Probability!$A$6:$A$60,0),8)</f>
        <v>0.19710144927536233</v>
      </c>
      <c r="X394">
        <f>INDEX(Cond_Probability!$A$6:$H$60,MATCH('Model 1_Train'!G394,Cond_Probability!$A$6:$A$60,0),8)</f>
        <v>0.63005780346820806</v>
      </c>
      <c r="Y394">
        <f>Cond_Probability!$C$3</f>
        <v>0.38383838383838381</v>
      </c>
      <c r="Z394" s="18">
        <f t="shared" si="32"/>
        <v>7.9388162252625935E-4</v>
      </c>
      <c r="AA394" s="18">
        <f t="shared" si="33"/>
        <v>4.906901359409261</v>
      </c>
      <c r="AB394" t="str">
        <f t="shared" si="34"/>
        <v>Won't Survive</v>
      </c>
      <c r="AC394" s="2" t="s">
        <v>1230</v>
      </c>
    </row>
    <row r="395" spans="1:29" x14ac:dyDescent="0.3">
      <c r="A395" s="1" t="s">
        <v>1234</v>
      </c>
      <c r="B395" s="1" t="s">
        <v>17</v>
      </c>
      <c r="C395" s="1" t="s">
        <v>1242</v>
      </c>
      <c r="D395" s="1" t="s">
        <v>1243</v>
      </c>
      <c r="E395" s="1" t="s">
        <v>1246</v>
      </c>
      <c r="F395" s="1" t="s">
        <v>1248</v>
      </c>
      <c r="G395" t="s">
        <v>1251</v>
      </c>
      <c r="H395">
        <f>INDEX(Cond_Probability!$A$6:$H$60,MATCH('Model 1_Train'!A395,Cond_Probability!$A$6:$A$60,0),7)</f>
        <v>0.14673913043478262</v>
      </c>
      <c r="I395">
        <f>INDEX(Cond_Probability!$A$6:$H$60,MATCH('Model 1_Train'!B395,Cond_Probability!$A$6:$A$60,0),7)</f>
        <v>0.14882032667876588</v>
      </c>
      <c r="J395">
        <f>INDEX(Cond_Probability!$A$6:$H$60,MATCH('Model 1_Train'!C395,Cond_Probability!$A$6:$A$60,0),7)</f>
        <v>0.51356238698010848</v>
      </c>
      <c r="K395">
        <f>INDEX(Cond_Probability!$A$6:$H$60,MATCH('Model 1_Train'!D395,Cond_Probability!$A$6:$A$60,0),7)</f>
        <v>0.27586206896551724</v>
      </c>
      <c r="L395">
        <f>INDEX(Cond_Probability!$A$6:$H$60,MATCH('Model 1_Train'!E395,Cond_Probability!$A$6:$A$60,0),7)</f>
        <v>0.80943738656987296</v>
      </c>
      <c r="M395">
        <f>INDEX(Cond_Probability!$A$6:$H$60,MATCH('Model 1_Train'!F395,Cond_Probability!$A$6:$A$60,0),7)</f>
        <v>0.32246376811594202</v>
      </c>
      <c r="N395">
        <f>INDEX(Cond_Probability!$A$6:$H$60,MATCH('Model 1_Train'!G395,Cond_Probability!$A$6:$A$60,0),7)</f>
        <v>0.13743218806509946</v>
      </c>
      <c r="O395">
        <f>Cond_Probability!$C$2</f>
        <v>0.61616161616161613</v>
      </c>
      <c r="P395" s="18">
        <f t="shared" si="30"/>
        <v>6.8381823601089856E-5</v>
      </c>
      <c r="Q395" s="18">
        <f t="shared" si="31"/>
        <v>2.7205158005545198</v>
      </c>
      <c r="R395">
        <f>INDEX(Cond_Probability!$A$6:$H$60,MATCH('Model 1_Train'!A395,Cond_Probability!$A$6:$A$60,0),8)</f>
        <v>0.39710144927536234</v>
      </c>
      <c r="S395">
        <f>INDEX(Cond_Probability!$A$6:$H$60,MATCH('Model 1_Train'!B395,Cond_Probability!$A$6:$A$60,0),8)</f>
        <v>0.68023255813953487</v>
      </c>
      <c r="T395">
        <f>INDEX(Cond_Probability!$A$6:$H$60,MATCH('Model 1_Train'!C395,Cond_Probability!$A$6:$A$60,0),8)</f>
        <v>0.56936416184971095</v>
      </c>
      <c r="U395">
        <f>INDEX(Cond_Probability!$A$6:$H$60,MATCH('Model 1_Train'!D395,Cond_Probability!$A$6:$A$60,0),8)</f>
        <v>0.38662790697674421</v>
      </c>
      <c r="V395">
        <f>INDEX(Cond_Probability!$A$6:$H$60,MATCH('Model 1_Train'!E395,Cond_Probability!$A$6:$A$60,0),8)</f>
        <v>0.68023255813953487</v>
      </c>
      <c r="W395">
        <f>INDEX(Cond_Probability!$A$6:$H$60,MATCH('Model 1_Train'!F395,Cond_Probability!$A$6:$A$60,0),8)</f>
        <v>0.57971014492753625</v>
      </c>
      <c r="X395">
        <f>INDEX(Cond_Probability!$A$6:$H$60,MATCH('Model 1_Train'!G395,Cond_Probability!$A$6:$A$60,0),8)</f>
        <v>0.27167630057803466</v>
      </c>
      <c r="Y395">
        <f>Cond_Probability!$C$3</f>
        <v>0.38383838383838381</v>
      </c>
      <c r="Z395" s="18">
        <f t="shared" si="32"/>
        <v>2.4451791557967019E-3</v>
      </c>
      <c r="AA395" s="18">
        <f t="shared" si="33"/>
        <v>97.279484199445477</v>
      </c>
      <c r="AB395" t="str">
        <f t="shared" si="34"/>
        <v>Survive</v>
      </c>
      <c r="AC395" s="2" t="s">
        <v>1</v>
      </c>
    </row>
    <row r="396" spans="1:29" x14ac:dyDescent="0.3">
      <c r="A396" s="1" t="s">
        <v>1236</v>
      </c>
      <c r="B396" s="1" t="s">
        <v>17</v>
      </c>
      <c r="C396" s="1" t="s">
        <v>1242</v>
      </c>
      <c r="D396" s="1" t="s">
        <v>1244</v>
      </c>
      <c r="E396" s="1" t="s">
        <v>1245</v>
      </c>
      <c r="F396" s="1" t="s">
        <v>1247</v>
      </c>
      <c r="G396" t="s">
        <v>1253</v>
      </c>
      <c r="H396">
        <f>INDEX(Cond_Probability!$A$6:$H$60,MATCH('Model 1_Train'!A396,Cond_Probability!$A$6:$A$60,0),7)</f>
        <v>0.67572463768115942</v>
      </c>
      <c r="I396">
        <f>INDEX(Cond_Probability!$A$6:$H$60,MATCH('Model 1_Train'!B396,Cond_Probability!$A$6:$A$60,0),7)</f>
        <v>0.14882032667876588</v>
      </c>
      <c r="J396">
        <f>INDEX(Cond_Probability!$A$6:$H$60,MATCH('Model 1_Train'!C396,Cond_Probability!$A$6:$A$60,0),7)</f>
        <v>0.51356238698010848</v>
      </c>
      <c r="K396">
        <f>INDEX(Cond_Probability!$A$6:$H$60,MATCH('Model 1_Train'!D396,Cond_Probability!$A$6:$A$60,0),7)</f>
        <v>0.72413793103448276</v>
      </c>
      <c r="L396">
        <f>INDEX(Cond_Probability!$A$6:$H$60,MATCH('Model 1_Train'!E396,Cond_Probability!$A$6:$A$60,0),7)</f>
        <v>0.19056261343012704</v>
      </c>
      <c r="M396">
        <f>INDEX(Cond_Probability!$A$6:$H$60,MATCH('Model 1_Train'!F396,Cond_Probability!$A$6:$A$60,0),7)</f>
        <v>0.18840579710144928</v>
      </c>
      <c r="N396">
        <f>INDEX(Cond_Probability!$A$6:$H$60,MATCH('Model 1_Train'!G396,Cond_Probability!$A$6:$A$60,0),7)</f>
        <v>0.77396021699819173</v>
      </c>
      <c r="O396">
        <f>Cond_Probability!$C$2</f>
        <v>0.61616161616161613</v>
      </c>
      <c r="P396" s="18">
        <f t="shared" si="30"/>
        <v>6.4031216534204234E-4</v>
      </c>
      <c r="Q396" s="18">
        <f t="shared" si="31"/>
        <v>30.985756786836145</v>
      </c>
      <c r="R396">
        <f>INDEX(Cond_Probability!$A$6:$H$60,MATCH('Model 1_Train'!A396,Cond_Probability!$A$6:$A$60,0),8)</f>
        <v>0.34782608695652173</v>
      </c>
      <c r="S396">
        <f>INDEX(Cond_Probability!$A$6:$H$60,MATCH('Model 1_Train'!B396,Cond_Probability!$A$6:$A$60,0),8)</f>
        <v>0.68023255813953487</v>
      </c>
      <c r="T396">
        <f>INDEX(Cond_Probability!$A$6:$H$60,MATCH('Model 1_Train'!C396,Cond_Probability!$A$6:$A$60,0),8)</f>
        <v>0.56936416184971095</v>
      </c>
      <c r="U396">
        <f>INDEX(Cond_Probability!$A$6:$H$60,MATCH('Model 1_Train'!D396,Cond_Probability!$A$6:$A$60,0),8)</f>
        <v>0.61337209302325579</v>
      </c>
      <c r="V396">
        <f>INDEX(Cond_Probability!$A$6:$H$60,MATCH('Model 1_Train'!E396,Cond_Probability!$A$6:$A$60,0),8)</f>
        <v>0.31976744186046513</v>
      </c>
      <c r="W396">
        <f>INDEX(Cond_Probability!$A$6:$H$60,MATCH('Model 1_Train'!F396,Cond_Probability!$A$6:$A$60,0),8)</f>
        <v>0.22318840579710145</v>
      </c>
      <c r="X396">
        <f>INDEX(Cond_Probability!$A$6:$H$60,MATCH('Model 1_Train'!G396,Cond_Probability!$A$6:$A$60,0),8)</f>
        <v>0.63005780346820806</v>
      </c>
      <c r="Y396">
        <f>Cond_Probability!$C$3</f>
        <v>0.38383838383838381</v>
      </c>
      <c r="Z396" s="18">
        <f t="shared" si="32"/>
        <v>1.4261604070305318E-3</v>
      </c>
      <c r="AA396" s="18">
        <f t="shared" si="33"/>
        <v>69.014243213163851</v>
      </c>
      <c r="AB396" t="str">
        <f t="shared" si="34"/>
        <v>Survive</v>
      </c>
      <c r="AC396" s="2" t="s">
        <v>1</v>
      </c>
    </row>
    <row r="397" spans="1:29" x14ac:dyDescent="0.3">
      <c r="A397" s="1" t="s">
        <v>1236</v>
      </c>
      <c r="B397" s="1" t="s">
        <v>13</v>
      </c>
      <c r="C397" s="1" t="s">
        <v>1242</v>
      </c>
      <c r="D397" s="1" t="s">
        <v>1244</v>
      </c>
      <c r="E397" s="1" t="s">
        <v>1246</v>
      </c>
      <c r="F397" s="1" t="s">
        <v>1228</v>
      </c>
      <c r="G397" t="s">
        <v>1253</v>
      </c>
      <c r="H397">
        <f>INDEX(Cond_Probability!$A$6:$H$60,MATCH('Model 1_Train'!A397,Cond_Probability!$A$6:$A$60,0),7)</f>
        <v>0.67572463768115942</v>
      </c>
      <c r="I397">
        <f>INDEX(Cond_Probability!$A$6:$H$60,MATCH('Model 1_Train'!B397,Cond_Probability!$A$6:$A$60,0),7)</f>
        <v>0.85117967332123412</v>
      </c>
      <c r="J397">
        <f>INDEX(Cond_Probability!$A$6:$H$60,MATCH('Model 1_Train'!C397,Cond_Probability!$A$6:$A$60,0),7)</f>
        <v>0.51356238698010848</v>
      </c>
      <c r="K397">
        <f>INDEX(Cond_Probability!$A$6:$H$60,MATCH('Model 1_Train'!D397,Cond_Probability!$A$6:$A$60,0),7)</f>
        <v>0.72413793103448276</v>
      </c>
      <c r="L397">
        <f>INDEX(Cond_Probability!$A$6:$H$60,MATCH('Model 1_Train'!E397,Cond_Probability!$A$6:$A$60,0),7)</f>
        <v>0.80943738656987296</v>
      </c>
      <c r="M397">
        <f>INDEX(Cond_Probability!$A$6:$H$60,MATCH('Model 1_Train'!F397,Cond_Probability!$A$6:$A$60,0),7)</f>
        <v>0.4891304347826087</v>
      </c>
      <c r="N397">
        <f>INDEX(Cond_Probability!$A$6:$H$60,MATCH('Model 1_Train'!G397,Cond_Probability!$A$6:$A$60,0),7)</f>
        <v>0.77396021699819173</v>
      </c>
      <c r="O397">
        <f>Cond_Probability!$C$2</f>
        <v>0.61616161616161613</v>
      </c>
      <c r="P397" s="18">
        <f t="shared" si="30"/>
        <v>4.038561752409902E-2</v>
      </c>
      <c r="Q397" s="18">
        <f t="shared" si="31"/>
        <v>96.975714257681219</v>
      </c>
      <c r="R397">
        <f>INDEX(Cond_Probability!$A$6:$H$60,MATCH('Model 1_Train'!A397,Cond_Probability!$A$6:$A$60,0),8)</f>
        <v>0.34782608695652173</v>
      </c>
      <c r="S397">
        <f>INDEX(Cond_Probability!$A$6:$H$60,MATCH('Model 1_Train'!B397,Cond_Probability!$A$6:$A$60,0),8)</f>
        <v>0.31976744186046513</v>
      </c>
      <c r="T397">
        <f>INDEX(Cond_Probability!$A$6:$H$60,MATCH('Model 1_Train'!C397,Cond_Probability!$A$6:$A$60,0),8)</f>
        <v>0.56936416184971095</v>
      </c>
      <c r="U397">
        <f>INDEX(Cond_Probability!$A$6:$H$60,MATCH('Model 1_Train'!D397,Cond_Probability!$A$6:$A$60,0),8)</f>
        <v>0.61337209302325579</v>
      </c>
      <c r="V397">
        <f>INDEX(Cond_Probability!$A$6:$H$60,MATCH('Model 1_Train'!E397,Cond_Probability!$A$6:$A$60,0),8)</f>
        <v>0.68023255813953487</v>
      </c>
      <c r="W397">
        <f>INDEX(Cond_Probability!$A$6:$H$60,MATCH('Model 1_Train'!F397,Cond_Probability!$A$6:$A$60,0),8)</f>
        <v>0.19710144927536233</v>
      </c>
      <c r="X397">
        <f>INDEX(Cond_Probability!$A$6:$H$60,MATCH('Model 1_Train'!G397,Cond_Probability!$A$6:$A$60,0),8)</f>
        <v>0.63005780346820806</v>
      </c>
      <c r="Y397">
        <f>Cond_Probability!$C$3</f>
        <v>0.38383838383838381</v>
      </c>
      <c r="Z397" s="18">
        <f t="shared" si="32"/>
        <v>1.2594663334815088E-3</v>
      </c>
      <c r="AA397" s="18">
        <f t="shared" si="33"/>
        <v>3.0242857423187814</v>
      </c>
      <c r="AB397" t="str">
        <f t="shared" si="34"/>
        <v>Won't Survive</v>
      </c>
      <c r="AC397" s="2" t="s">
        <v>1230</v>
      </c>
    </row>
    <row r="398" spans="1:29" x14ac:dyDescent="0.3">
      <c r="A398" s="1" t="s">
        <v>1236</v>
      </c>
      <c r="B398" s="1" t="s">
        <v>17</v>
      </c>
      <c r="C398" s="1" t="s">
        <v>1242</v>
      </c>
      <c r="D398" s="1" t="s">
        <v>1244</v>
      </c>
      <c r="E398" s="1" t="s">
        <v>1246</v>
      </c>
      <c r="F398" s="1" t="s">
        <v>1228</v>
      </c>
      <c r="G398" t="s">
        <v>1253</v>
      </c>
      <c r="H398">
        <f>INDEX(Cond_Probability!$A$6:$H$60,MATCH('Model 1_Train'!A398,Cond_Probability!$A$6:$A$60,0),7)</f>
        <v>0.67572463768115942</v>
      </c>
      <c r="I398">
        <f>INDEX(Cond_Probability!$A$6:$H$60,MATCH('Model 1_Train'!B398,Cond_Probability!$A$6:$A$60,0),7)</f>
        <v>0.14882032667876588</v>
      </c>
      <c r="J398">
        <f>INDEX(Cond_Probability!$A$6:$H$60,MATCH('Model 1_Train'!C398,Cond_Probability!$A$6:$A$60,0),7)</f>
        <v>0.51356238698010848</v>
      </c>
      <c r="K398">
        <f>INDEX(Cond_Probability!$A$6:$H$60,MATCH('Model 1_Train'!D398,Cond_Probability!$A$6:$A$60,0),7)</f>
        <v>0.72413793103448276</v>
      </c>
      <c r="L398">
        <f>INDEX(Cond_Probability!$A$6:$H$60,MATCH('Model 1_Train'!E398,Cond_Probability!$A$6:$A$60,0),7)</f>
        <v>0.80943738656987296</v>
      </c>
      <c r="M398">
        <f>INDEX(Cond_Probability!$A$6:$H$60,MATCH('Model 1_Train'!F398,Cond_Probability!$A$6:$A$60,0),7)</f>
        <v>0.4891304347826087</v>
      </c>
      <c r="N398">
        <f>INDEX(Cond_Probability!$A$6:$H$60,MATCH('Model 1_Train'!G398,Cond_Probability!$A$6:$A$60,0),7)</f>
        <v>0.77396021699819173</v>
      </c>
      <c r="O398">
        <f>Cond_Probability!$C$2</f>
        <v>0.61616161616161613</v>
      </c>
      <c r="P398" s="18">
        <f t="shared" si="30"/>
        <v>7.0610248123158196E-3</v>
      </c>
      <c r="Q398" s="18">
        <f t="shared" si="31"/>
        <v>72.493236791213661</v>
      </c>
      <c r="R398">
        <f>INDEX(Cond_Probability!$A$6:$H$60,MATCH('Model 1_Train'!A398,Cond_Probability!$A$6:$A$60,0),8)</f>
        <v>0.34782608695652173</v>
      </c>
      <c r="S398">
        <f>INDEX(Cond_Probability!$A$6:$H$60,MATCH('Model 1_Train'!B398,Cond_Probability!$A$6:$A$60,0),8)</f>
        <v>0.68023255813953487</v>
      </c>
      <c r="T398">
        <f>INDEX(Cond_Probability!$A$6:$H$60,MATCH('Model 1_Train'!C398,Cond_Probability!$A$6:$A$60,0),8)</f>
        <v>0.56936416184971095</v>
      </c>
      <c r="U398">
        <f>INDEX(Cond_Probability!$A$6:$H$60,MATCH('Model 1_Train'!D398,Cond_Probability!$A$6:$A$60,0),8)</f>
        <v>0.61337209302325579</v>
      </c>
      <c r="V398">
        <f>INDEX(Cond_Probability!$A$6:$H$60,MATCH('Model 1_Train'!E398,Cond_Probability!$A$6:$A$60,0),8)</f>
        <v>0.68023255813953487</v>
      </c>
      <c r="W398">
        <f>INDEX(Cond_Probability!$A$6:$H$60,MATCH('Model 1_Train'!F398,Cond_Probability!$A$6:$A$60,0),8)</f>
        <v>0.19710144927536233</v>
      </c>
      <c r="X398">
        <f>INDEX(Cond_Probability!$A$6:$H$60,MATCH('Model 1_Train'!G398,Cond_Probability!$A$6:$A$60,0),8)</f>
        <v>0.63005780346820806</v>
      </c>
      <c r="Y398">
        <f>Cond_Probability!$C$3</f>
        <v>0.38383838383838381</v>
      </c>
      <c r="Z398" s="18">
        <f t="shared" si="32"/>
        <v>2.679228382133391E-3</v>
      </c>
      <c r="AA398" s="18">
        <f t="shared" si="33"/>
        <v>27.506763208786339</v>
      </c>
      <c r="AB398" t="str">
        <f t="shared" si="34"/>
        <v>Won't Survive</v>
      </c>
      <c r="AC398" s="2" t="s">
        <v>1230</v>
      </c>
    </row>
    <row r="399" spans="1:29" x14ac:dyDescent="0.3">
      <c r="A399" s="1" t="s">
        <v>1235</v>
      </c>
      <c r="B399" s="1" t="s">
        <v>13</v>
      </c>
      <c r="C399" s="1" t="s">
        <v>1240</v>
      </c>
      <c r="D399" s="1" t="s">
        <v>1244</v>
      </c>
      <c r="E399" s="1" t="s">
        <v>1246</v>
      </c>
      <c r="F399" s="1" t="s">
        <v>1248</v>
      </c>
      <c r="G399" t="s">
        <v>1253</v>
      </c>
      <c r="H399">
        <f>INDEX(Cond_Probability!$A$6:$H$60,MATCH('Model 1_Train'!A399,Cond_Probability!$A$6:$A$60,0),7)</f>
        <v>0.17753623188405798</v>
      </c>
      <c r="I399">
        <f>INDEX(Cond_Probability!$A$6:$H$60,MATCH('Model 1_Train'!B399,Cond_Probability!$A$6:$A$60,0),7)</f>
        <v>0.85117967332123412</v>
      </c>
      <c r="J399">
        <f>INDEX(Cond_Probability!$A$6:$H$60,MATCH('Model 1_Train'!C399,Cond_Probability!$A$6:$A$60,0),7)</f>
        <v>0.17179023508137431</v>
      </c>
      <c r="K399">
        <f>INDEX(Cond_Probability!$A$6:$H$60,MATCH('Model 1_Train'!D399,Cond_Probability!$A$6:$A$60,0),7)</f>
        <v>0.72413793103448276</v>
      </c>
      <c r="L399">
        <f>INDEX(Cond_Probability!$A$6:$H$60,MATCH('Model 1_Train'!E399,Cond_Probability!$A$6:$A$60,0),7)</f>
        <v>0.80943738656987296</v>
      </c>
      <c r="M399">
        <f>INDEX(Cond_Probability!$A$6:$H$60,MATCH('Model 1_Train'!F399,Cond_Probability!$A$6:$A$60,0),7)</f>
        <v>0.32246376811594202</v>
      </c>
      <c r="N399">
        <f>INDEX(Cond_Probability!$A$6:$H$60,MATCH('Model 1_Train'!G399,Cond_Probability!$A$6:$A$60,0),7)</f>
        <v>0.77396021699819173</v>
      </c>
      <c r="O399">
        <f>Cond_Probability!$C$2</f>
        <v>0.61616161616161613</v>
      </c>
      <c r="P399" s="18">
        <f t="shared" si="30"/>
        <v>2.3399440608505811E-3</v>
      </c>
      <c r="Q399" s="18">
        <f t="shared" si="31"/>
        <v>71.391608030750106</v>
      </c>
      <c r="R399">
        <f>INDEX(Cond_Probability!$A$6:$H$60,MATCH('Model 1_Train'!A399,Cond_Probability!$A$6:$A$60,0),8)</f>
        <v>0.25507246376811593</v>
      </c>
      <c r="S399">
        <f>INDEX(Cond_Probability!$A$6:$H$60,MATCH('Model 1_Train'!B399,Cond_Probability!$A$6:$A$60,0),8)</f>
        <v>0.31976744186046513</v>
      </c>
      <c r="T399">
        <f>INDEX(Cond_Probability!$A$6:$H$60,MATCH('Model 1_Train'!C399,Cond_Probability!$A$6:$A$60,0),8)</f>
        <v>0.19653179190751446</v>
      </c>
      <c r="U399">
        <f>INDEX(Cond_Probability!$A$6:$H$60,MATCH('Model 1_Train'!D399,Cond_Probability!$A$6:$A$60,0),8)</f>
        <v>0.61337209302325579</v>
      </c>
      <c r="V399">
        <f>INDEX(Cond_Probability!$A$6:$H$60,MATCH('Model 1_Train'!E399,Cond_Probability!$A$6:$A$60,0),8)</f>
        <v>0.68023255813953487</v>
      </c>
      <c r="W399">
        <f>INDEX(Cond_Probability!$A$6:$H$60,MATCH('Model 1_Train'!F399,Cond_Probability!$A$6:$A$60,0),8)</f>
        <v>0.57971014492753625</v>
      </c>
      <c r="X399">
        <f>INDEX(Cond_Probability!$A$6:$H$60,MATCH('Model 1_Train'!G399,Cond_Probability!$A$6:$A$60,0),8)</f>
        <v>0.63005780346820806</v>
      </c>
      <c r="Y399">
        <f>Cond_Probability!$C$3</f>
        <v>0.38383838383838381</v>
      </c>
      <c r="Z399" s="18">
        <f t="shared" si="32"/>
        <v>9.3767375081533664E-4</v>
      </c>
      <c r="AA399" s="18">
        <f t="shared" si="33"/>
        <v>28.608391969249894</v>
      </c>
      <c r="AB399" t="str">
        <f t="shared" si="34"/>
        <v>Won't Survive</v>
      </c>
      <c r="AC399" s="2" t="s">
        <v>1230</v>
      </c>
    </row>
    <row r="400" spans="1:29" x14ac:dyDescent="0.3">
      <c r="A400" s="1" t="s">
        <v>1235</v>
      </c>
      <c r="B400" s="1" t="s">
        <v>13</v>
      </c>
      <c r="C400" s="1" t="s">
        <v>1242</v>
      </c>
      <c r="D400" s="1" t="s">
        <v>1244</v>
      </c>
      <c r="E400" s="1" t="s">
        <v>1246</v>
      </c>
      <c r="F400" s="1" t="s">
        <v>1247</v>
      </c>
      <c r="G400" t="s">
        <v>1253</v>
      </c>
      <c r="H400">
        <f>INDEX(Cond_Probability!$A$6:$H$60,MATCH('Model 1_Train'!A400,Cond_Probability!$A$6:$A$60,0),7)</f>
        <v>0.17753623188405798</v>
      </c>
      <c r="I400">
        <f>INDEX(Cond_Probability!$A$6:$H$60,MATCH('Model 1_Train'!B400,Cond_Probability!$A$6:$A$60,0),7)</f>
        <v>0.85117967332123412</v>
      </c>
      <c r="J400">
        <f>INDEX(Cond_Probability!$A$6:$H$60,MATCH('Model 1_Train'!C400,Cond_Probability!$A$6:$A$60,0),7)</f>
        <v>0.51356238698010848</v>
      </c>
      <c r="K400">
        <f>INDEX(Cond_Probability!$A$6:$H$60,MATCH('Model 1_Train'!D400,Cond_Probability!$A$6:$A$60,0),7)</f>
        <v>0.72413793103448276</v>
      </c>
      <c r="L400">
        <f>INDEX(Cond_Probability!$A$6:$H$60,MATCH('Model 1_Train'!E400,Cond_Probability!$A$6:$A$60,0),7)</f>
        <v>0.80943738656987296</v>
      </c>
      <c r="M400">
        <f>INDEX(Cond_Probability!$A$6:$H$60,MATCH('Model 1_Train'!F400,Cond_Probability!$A$6:$A$60,0),7)</f>
        <v>0.18840579710144928</v>
      </c>
      <c r="N400">
        <f>INDEX(Cond_Probability!$A$6:$H$60,MATCH('Model 1_Train'!G400,Cond_Probability!$A$6:$A$60,0),7)</f>
        <v>0.77396021699819173</v>
      </c>
      <c r="O400">
        <f>Cond_Probability!$C$2</f>
        <v>0.61616161616161613</v>
      </c>
      <c r="P400" s="18">
        <f t="shared" si="30"/>
        <v>4.0870838427724881E-3</v>
      </c>
      <c r="Q400" s="18">
        <f t="shared" si="31"/>
        <v>79.624698066682527</v>
      </c>
      <c r="R400">
        <f>INDEX(Cond_Probability!$A$6:$H$60,MATCH('Model 1_Train'!A400,Cond_Probability!$A$6:$A$60,0),8)</f>
        <v>0.25507246376811593</v>
      </c>
      <c r="S400">
        <f>INDEX(Cond_Probability!$A$6:$H$60,MATCH('Model 1_Train'!B400,Cond_Probability!$A$6:$A$60,0),8)</f>
        <v>0.31976744186046513</v>
      </c>
      <c r="T400">
        <f>INDEX(Cond_Probability!$A$6:$H$60,MATCH('Model 1_Train'!C400,Cond_Probability!$A$6:$A$60,0),8)</f>
        <v>0.56936416184971095</v>
      </c>
      <c r="U400">
        <f>INDEX(Cond_Probability!$A$6:$H$60,MATCH('Model 1_Train'!D400,Cond_Probability!$A$6:$A$60,0),8)</f>
        <v>0.61337209302325579</v>
      </c>
      <c r="V400">
        <f>INDEX(Cond_Probability!$A$6:$H$60,MATCH('Model 1_Train'!E400,Cond_Probability!$A$6:$A$60,0),8)</f>
        <v>0.68023255813953487</v>
      </c>
      <c r="W400">
        <f>INDEX(Cond_Probability!$A$6:$H$60,MATCH('Model 1_Train'!F400,Cond_Probability!$A$6:$A$60,0),8)</f>
        <v>0.22318840579710145</v>
      </c>
      <c r="X400">
        <f>INDEX(Cond_Probability!$A$6:$H$60,MATCH('Model 1_Train'!G400,Cond_Probability!$A$6:$A$60,0),8)</f>
        <v>0.63005780346820806</v>
      </c>
      <c r="Y400">
        <f>Cond_Probability!$C$3</f>
        <v>0.38383838383838381</v>
      </c>
      <c r="Z400" s="18">
        <f t="shared" si="32"/>
        <v>1.0458509651557232E-3</v>
      </c>
      <c r="AA400" s="18">
        <f t="shared" si="33"/>
        <v>20.375301933317473</v>
      </c>
      <c r="AB400" t="str">
        <f t="shared" si="34"/>
        <v>Won't Survive</v>
      </c>
      <c r="AC400" s="2" t="s">
        <v>1230</v>
      </c>
    </row>
    <row r="401" spans="1:29" x14ac:dyDescent="0.3">
      <c r="A401" s="1" t="s">
        <v>1235</v>
      </c>
      <c r="B401" s="1" t="s">
        <v>17</v>
      </c>
      <c r="C401" s="1" t="s">
        <v>1242</v>
      </c>
      <c r="D401" s="1" t="s">
        <v>1244</v>
      </c>
      <c r="E401" s="1" t="s">
        <v>1246</v>
      </c>
      <c r="F401" s="1" t="s">
        <v>1247</v>
      </c>
      <c r="G401" t="s">
        <v>1253</v>
      </c>
      <c r="H401">
        <f>INDEX(Cond_Probability!$A$6:$H$60,MATCH('Model 1_Train'!A401,Cond_Probability!$A$6:$A$60,0),7)</f>
        <v>0.17753623188405798</v>
      </c>
      <c r="I401">
        <f>INDEX(Cond_Probability!$A$6:$H$60,MATCH('Model 1_Train'!B401,Cond_Probability!$A$6:$A$60,0),7)</f>
        <v>0.14882032667876588</v>
      </c>
      <c r="J401">
        <f>INDEX(Cond_Probability!$A$6:$H$60,MATCH('Model 1_Train'!C401,Cond_Probability!$A$6:$A$60,0),7)</f>
        <v>0.51356238698010848</v>
      </c>
      <c r="K401">
        <f>INDEX(Cond_Probability!$A$6:$H$60,MATCH('Model 1_Train'!D401,Cond_Probability!$A$6:$A$60,0),7)</f>
        <v>0.72413793103448276</v>
      </c>
      <c r="L401">
        <f>INDEX(Cond_Probability!$A$6:$H$60,MATCH('Model 1_Train'!E401,Cond_Probability!$A$6:$A$60,0),7)</f>
        <v>0.80943738656987296</v>
      </c>
      <c r="M401">
        <f>INDEX(Cond_Probability!$A$6:$H$60,MATCH('Model 1_Train'!F401,Cond_Probability!$A$6:$A$60,0),7)</f>
        <v>0.18840579710144928</v>
      </c>
      <c r="N401">
        <f>INDEX(Cond_Probability!$A$6:$H$60,MATCH('Model 1_Train'!G401,Cond_Probability!$A$6:$A$60,0),7)</f>
        <v>0.77396021699819173</v>
      </c>
      <c r="O401">
        <f>Cond_Probability!$C$2</f>
        <v>0.61616161616161613</v>
      </c>
      <c r="P401" s="18">
        <f t="shared" si="30"/>
        <v>7.1458608764892102E-4</v>
      </c>
      <c r="Q401" s="18">
        <f t="shared" si="31"/>
        <v>24.310641003075784</v>
      </c>
      <c r="R401">
        <f>INDEX(Cond_Probability!$A$6:$H$60,MATCH('Model 1_Train'!A401,Cond_Probability!$A$6:$A$60,0),8)</f>
        <v>0.25507246376811593</v>
      </c>
      <c r="S401">
        <f>INDEX(Cond_Probability!$A$6:$H$60,MATCH('Model 1_Train'!B401,Cond_Probability!$A$6:$A$60,0),8)</f>
        <v>0.68023255813953487</v>
      </c>
      <c r="T401">
        <f>INDEX(Cond_Probability!$A$6:$H$60,MATCH('Model 1_Train'!C401,Cond_Probability!$A$6:$A$60,0),8)</f>
        <v>0.56936416184971095</v>
      </c>
      <c r="U401">
        <f>INDEX(Cond_Probability!$A$6:$H$60,MATCH('Model 1_Train'!D401,Cond_Probability!$A$6:$A$60,0),8)</f>
        <v>0.61337209302325579</v>
      </c>
      <c r="V401">
        <f>INDEX(Cond_Probability!$A$6:$H$60,MATCH('Model 1_Train'!E401,Cond_Probability!$A$6:$A$60,0),8)</f>
        <v>0.68023255813953487</v>
      </c>
      <c r="W401">
        <f>INDEX(Cond_Probability!$A$6:$H$60,MATCH('Model 1_Train'!F401,Cond_Probability!$A$6:$A$60,0),8)</f>
        <v>0.22318840579710145</v>
      </c>
      <c r="X401">
        <f>INDEX(Cond_Probability!$A$6:$H$60,MATCH('Model 1_Train'!G401,Cond_Probability!$A$6:$A$60,0),8)</f>
        <v>0.63005780346820806</v>
      </c>
      <c r="Y401">
        <f>Cond_Probability!$C$3</f>
        <v>0.38383838383838381</v>
      </c>
      <c r="Z401" s="18">
        <f t="shared" si="32"/>
        <v>2.2248102349676298E-3</v>
      </c>
      <c r="AA401" s="18">
        <f t="shared" si="33"/>
        <v>75.689358996924213</v>
      </c>
      <c r="AB401" t="str">
        <f t="shared" si="34"/>
        <v>Survive</v>
      </c>
      <c r="AC401" s="2" t="s">
        <v>1</v>
      </c>
    </row>
    <row r="402" spans="1:29" x14ac:dyDescent="0.3">
      <c r="A402" s="1" t="s">
        <v>1236</v>
      </c>
      <c r="B402" s="1" t="s">
        <v>13</v>
      </c>
      <c r="C402" s="1" t="s">
        <v>1240</v>
      </c>
      <c r="D402" s="1" t="s">
        <v>1244</v>
      </c>
      <c r="E402" s="1" t="s">
        <v>1246</v>
      </c>
      <c r="F402" s="1" t="s">
        <v>1228</v>
      </c>
      <c r="G402" t="s">
        <v>1253</v>
      </c>
      <c r="H402">
        <f>INDEX(Cond_Probability!$A$6:$H$60,MATCH('Model 1_Train'!A402,Cond_Probability!$A$6:$A$60,0),7)</f>
        <v>0.67572463768115942</v>
      </c>
      <c r="I402">
        <f>INDEX(Cond_Probability!$A$6:$H$60,MATCH('Model 1_Train'!B402,Cond_Probability!$A$6:$A$60,0),7)</f>
        <v>0.85117967332123412</v>
      </c>
      <c r="J402">
        <f>INDEX(Cond_Probability!$A$6:$H$60,MATCH('Model 1_Train'!C402,Cond_Probability!$A$6:$A$60,0),7)</f>
        <v>0.17179023508137431</v>
      </c>
      <c r="K402">
        <f>INDEX(Cond_Probability!$A$6:$H$60,MATCH('Model 1_Train'!D402,Cond_Probability!$A$6:$A$60,0),7)</f>
        <v>0.72413793103448276</v>
      </c>
      <c r="L402">
        <f>INDEX(Cond_Probability!$A$6:$H$60,MATCH('Model 1_Train'!E402,Cond_Probability!$A$6:$A$60,0),7)</f>
        <v>0.80943738656987296</v>
      </c>
      <c r="M402">
        <f>INDEX(Cond_Probability!$A$6:$H$60,MATCH('Model 1_Train'!F402,Cond_Probability!$A$6:$A$60,0),7)</f>
        <v>0.4891304347826087</v>
      </c>
      <c r="N402">
        <f>INDEX(Cond_Probability!$A$6:$H$60,MATCH('Model 1_Train'!G402,Cond_Probability!$A$6:$A$60,0),7)</f>
        <v>0.77396021699819173</v>
      </c>
      <c r="O402">
        <f>Cond_Probability!$C$2</f>
        <v>0.61616161616161613</v>
      </c>
      <c r="P402" s="18">
        <f t="shared" si="30"/>
        <v>1.350927346756833E-2</v>
      </c>
      <c r="Q402" s="18">
        <f t="shared" si="31"/>
        <v>96.882248714922483</v>
      </c>
      <c r="R402">
        <f>INDEX(Cond_Probability!$A$6:$H$60,MATCH('Model 1_Train'!A402,Cond_Probability!$A$6:$A$60,0),8)</f>
        <v>0.34782608695652173</v>
      </c>
      <c r="S402">
        <f>INDEX(Cond_Probability!$A$6:$H$60,MATCH('Model 1_Train'!B402,Cond_Probability!$A$6:$A$60,0),8)</f>
        <v>0.31976744186046513</v>
      </c>
      <c r="T402">
        <f>INDEX(Cond_Probability!$A$6:$H$60,MATCH('Model 1_Train'!C402,Cond_Probability!$A$6:$A$60,0),8)</f>
        <v>0.19653179190751446</v>
      </c>
      <c r="U402">
        <f>INDEX(Cond_Probability!$A$6:$H$60,MATCH('Model 1_Train'!D402,Cond_Probability!$A$6:$A$60,0),8)</f>
        <v>0.61337209302325579</v>
      </c>
      <c r="V402">
        <f>INDEX(Cond_Probability!$A$6:$H$60,MATCH('Model 1_Train'!E402,Cond_Probability!$A$6:$A$60,0),8)</f>
        <v>0.68023255813953487</v>
      </c>
      <c r="W402">
        <f>INDEX(Cond_Probability!$A$6:$H$60,MATCH('Model 1_Train'!F402,Cond_Probability!$A$6:$A$60,0),8)</f>
        <v>0.19710144927536233</v>
      </c>
      <c r="X402">
        <f>INDEX(Cond_Probability!$A$6:$H$60,MATCH('Model 1_Train'!G402,Cond_Probability!$A$6:$A$60,0),8)</f>
        <v>0.63005780346820806</v>
      </c>
      <c r="Y402">
        <f>Cond_Probability!$C$3</f>
        <v>0.38383838383838381</v>
      </c>
      <c r="Z402" s="18">
        <f t="shared" si="32"/>
        <v>4.3473964810529237E-4</v>
      </c>
      <c r="AA402" s="18">
        <f t="shared" si="33"/>
        <v>3.1177512850775173</v>
      </c>
      <c r="AB402" t="str">
        <f t="shared" si="34"/>
        <v>Won't Survive</v>
      </c>
      <c r="AC402" s="2" t="s">
        <v>1</v>
      </c>
    </row>
    <row r="403" spans="1:29" x14ac:dyDescent="0.3">
      <c r="A403" s="1" t="s">
        <v>1236</v>
      </c>
      <c r="B403" s="1" t="s">
        <v>13</v>
      </c>
      <c r="C403" s="1" t="s">
        <v>1242</v>
      </c>
      <c r="D403" s="1" t="s">
        <v>1244</v>
      </c>
      <c r="E403" s="1" t="s">
        <v>1246</v>
      </c>
      <c r="F403" s="1" t="s">
        <v>1228</v>
      </c>
      <c r="G403" t="s">
        <v>1253</v>
      </c>
      <c r="H403">
        <f>INDEX(Cond_Probability!$A$6:$H$60,MATCH('Model 1_Train'!A403,Cond_Probability!$A$6:$A$60,0),7)</f>
        <v>0.67572463768115942</v>
      </c>
      <c r="I403">
        <f>INDEX(Cond_Probability!$A$6:$H$60,MATCH('Model 1_Train'!B403,Cond_Probability!$A$6:$A$60,0),7)</f>
        <v>0.85117967332123412</v>
      </c>
      <c r="J403">
        <f>INDEX(Cond_Probability!$A$6:$H$60,MATCH('Model 1_Train'!C403,Cond_Probability!$A$6:$A$60,0),7)</f>
        <v>0.51356238698010848</v>
      </c>
      <c r="K403">
        <f>INDEX(Cond_Probability!$A$6:$H$60,MATCH('Model 1_Train'!D403,Cond_Probability!$A$6:$A$60,0),7)</f>
        <v>0.72413793103448276</v>
      </c>
      <c r="L403">
        <f>INDEX(Cond_Probability!$A$6:$H$60,MATCH('Model 1_Train'!E403,Cond_Probability!$A$6:$A$60,0),7)</f>
        <v>0.80943738656987296</v>
      </c>
      <c r="M403">
        <f>INDEX(Cond_Probability!$A$6:$H$60,MATCH('Model 1_Train'!F403,Cond_Probability!$A$6:$A$60,0),7)</f>
        <v>0.4891304347826087</v>
      </c>
      <c r="N403">
        <f>INDEX(Cond_Probability!$A$6:$H$60,MATCH('Model 1_Train'!G403,Cond_Probability!$A$6:$A$60,0),7)</f>
        <v>0.77396021699819173</v>
      </c>
      <c r="O403">
        <f>Cond_Probability!$C$2</f>
        <v>0.61616161616161613</v>
      </c>
      <c r="P403" s="18">
        <f t="shared" si="30"/>
        <v>4.038561752409902E-2</v>
      </c>
      <c r="Q403" s="18">
        <f t="shared" si="31"/>
        <v>96.975714257681219</v>
      </c>
      <c r="R403">
        <f>INDEX(Cond_Probability!$A$6:$H$60,MATCH('Model 1_Train'!A403,Cond_Probability!$A$6:$A$60,0),8)</f>
        <v>0.34782608695652173</v>
      </c>
      <c r="S403">
        <f>INDEX(Cond_Probability!$A$6:$H$60,MATCH('Model 1_Train'!B403,Cond_Probability!$A$6:$A$60,0),8)</f>
        <v>0.31976744186046513</v>
      </c>
      <c r="T403">
        <f>INDEX(Cond_Probability!$A$6:$H$60,MATCH('Model 1_Train'!C403,Cond_Probability!$A$6:$A$60,0),8)</f>
        <v>0.56936416184971095</v>
      </c>
      <c r="U403">
        <f>INDEX(Cond_Probability!$A$6:$H$60,MATCH('Model 1_Train'!D403,Cond_Probability!$A$6:$A$60,0),8)</f>
        <v>0.61337209302325579</v>
      </c>
      <c r="V403">
        <f>INDEX(Cond_Probability!$A$6:$H$60,MATCH('Model 1_Train'!E403,Cond_Probability!$A$6:$A$60,0),8)</f>
        <v>0.68023255813953487</v>
      </c>
      <c r="W403">
        <f>INDEX(Cond_Probability!$A$6:$H$60,MATCH('Model 1_Train'!F403,Cond_Probability!$A$6:$A$60,0),8)</f>
        <v>0.19710144927536233</v>
      </c>
      <c r="X403">
        <f>INDEX(Cond_Probability!$A$6:$H$60,MATCH('Model 1_Train'!G403,Cond_Probability!$A$6:$A$60,0),8)</f>
        <v>0.63005780346820806</v>
      </c>
      <c r="Y403">
        <f>Cond_Probability!$C$3</f>
        <v>0.38383838383838381</v>
      </c>
      <c r="Z403" s="18">
        <f t="shared" si="32"/>
        <v>1.2594663334815088E-3</v>
      </c>
      <c r="AA403" s="18">
        <f t="shared" si="33"/>
        <v>3.0242857423187814</v>
      </c>
      <c r="AB403" t="str">
        <f t="shared" si="34"/>
        <v>Won't Survive</v>
      </c>
      <c r="AC403" s="2" t="s">
        <v>1230</v>
      </c>
    </row>
    <row r="404" spans="1:29" x14ac:dyDescent="0.3">
      <c r="A404" s="1" t="s">
        <v>1236</v>
      </c>
      <c r="B404" s="1" t="s">
        <v>17</v>
      </c>
      <c r="C404" s="1" t="s">
        <v>1242</v>
      </c>
      <c r="D404" s="1" t="s">
        <v>1243</v>
      </c>
      <c r="E404" s="1" t="s">
        <v>1246</v>
      </c>
      <c r="F404" s="1" t="s">
        <v>1228</v>
      </c>
      <c r="G404" t="s">
        <v>1253</v>
      </c>
      <c r="H404">
        <f>INDEX(Cond_Probability!$A$6:$H$60,MATCH('Model 1_Train'!A404,Cond_Probability!$A$6:$A$60,0),7)</f>
        <v>0.67572463768115942</v>
      </c>
      <c r="I404">
        <f>INDEX(Cond_Probability!$A$6:$H$60,MATCH('Model 1_Train'!B404,Cond_Probability!$A$6:$A$60,0),7)</f>
        <v>0.14882032667876588</v>
      </c>
      <c r="J404">
        <f>INDEX(Cond_Probability!$A$6:$H$60,MATCH('Model 1_Train'!C404,Cond_Probability!$A$6:$A$60,0),7)</f>
        <v>0.51356238698010848</v>
      </c>
      <c r="K404">
        <f>INDEX(Cond_Probability!$A$6:$H$60,MATCH('Model 1_Train'!D404,Cond_Probability!$A$6:$A$60,0),7)</f>
        <v>0.27586206896551724</v>
      </c>
      <c r="L404">
        <f>INDEX(Cond_Probability!$A$6:$H$60,MATCH('Model 1_Train'!E404,Cond_Probability!$A$6:$A$60,0),7)</f>
        <v>0.80943738656987296</v>
      </c>
      <c r="M404">
        <f>INDEX(Cond_Probability!$A$6:$H$60,MATCH('Model 1_Train'!F404,Cond_Probability!$A$6:$A$60,0),7)</f>
        <v>0.4891304347826087</v>
      </c>
      <c r="N404">
        <f>INDEX(Cond_Probability!$A$6:$H$60,MATCH('Model 1_Train'!G404,Cond_Probability!$A$6:$A$60,0),7)</f>
        <v>0.77396021699819173</v>
      </c>
      <c r="O404">
        <f>Cond_Probability!$C$2</f>
        <v>0.61616161616161613</v>
      </c>
      <c r="P404" s="18">
        <f t="shared" si="30"/>
        <v>2.6899142142155505E-3</v>
      </c>
      <c r="Q404" s="18">
        <f t="shared" si="31"/>
        <v>61.431562076214789</v>
      </c>
      <c r="R404">
        <f>INDEX(Cond_Probability!$A$6:$H$60,MATCH('Model 1_Train'!A404,Cond_Probability!$A$6:$A$60,0),8)</f>
        <v>0.34782608695652173</v>
      </c>
      <c r="S404">
        <f>INDEX(Cond_Probability!$A$6:$H$60,MATCH('Model 1_Train'!B404,Cond_Probability!$A$6:$A$60,0),8)</f>
        <v>0.68023255813953487</v>
      </c>
      <c r="T404">
        <f>INDEX(Cond_Probability!$A$6:$H$60,MATCH('Model 1_Train'!C404,Cond_Probability!$A$6:$A$60,0),8)</f>
        <v>0.56936416184971095</v>
      </c>
      <c r="U404">
        <f>INDEX(Cond_Probability!$A$6:$H$60,MATCH('Model 1_Train'!D404,Cond_Probability!$A$6:$A$60,0),8)</f>
        <v>0.38662790697674421</v>
      </c>
      <c r="V404">
        <f>INDEX(Cond_Probability!$A$6:$H$60,MATCH('Model 1_Train'!E404,Cond_Probability!$A$6:$A$60,0),8)</f>
        <v>0.68023255813953487</v>
      </c>
      <c r="W404">
        <f>INDEX(Cond_Probability!$A$6:$H$60,MATCH('Model 1_Train'!F404,Cond_Probability!$A$6:$A$60,0),8)</f>
        <v>0.19710144927536233</v>
      </c>
      <c r="X404">
        <f>INDEX(Cond_Probability!$A$6:$H$60,MATCH('Model 1_Train'!G404,Cond_Probability!$A$6:$A$60,0),8)</f>
        <v>0.63005780346820806</v>
      </c>
      <c r="Y404">
        <f>Cond_Probability!$C$3</f>
        <v>0.38383838383838381</v>
      </c>
      <c r="Z404" s="18">
        <f t="shared" si="32"/>
        <v>1.6888027242831329E-3</v>
      </c>
      <c r="AA404" s="18">
        <f t="shared" si="33"/>
        <v>38.568437923785211</v>
      </c>
      <c r="AB404" t="str">
        <f t="shared" si="34"/>
        <v>Won't Survive</v>
      </c>
      <c r="AC404" s="2" t="s">
        <v>1230</v>
      </c>
    </row>
    <row r="405" spans="1:29" x14ac:dyDescent="0.3">
      <c r="A405" s="1" t="s">
        <v>1236</v>
      </c>
      <c r="B405" s="1" t="s">
        <v>13</v>
      </c>
      <c r="C405" s="1" t="s">
        <v>1242</v>
      </c>
      <c r="D405" s="1" t="s">
        <v>1243</v>
      </c>
      <c r="E405" s="1" t="s">
        <v>1246</v>
      </c>
      <c r="F405" s="1" t="s">
        <v>1247</v>
      </c>
      <c r="G405" t="s">
        <v>1253</v>
      </c>
      <c r="H405">
        <f>INDEX(Cond_Probability!$A$6:$H$60,MATCH('Model 1_Train'!A405,Cond_Probability!$A$6:$A$60,0),7)</f>
        <v>0.67572463768115942</v>
      </c>
      <c r="I405">
        <f>INDEX(Cond_Probability!$A$6:$H$60,MATCH('Model 1_Train'!B405,Cond_Probability!$A$6:$A$60,0),7)</f>
        <v>0.85117967332123412</v>
      </c>
      <c r="J405">
        <f>INDEX(Cond_Probability!$A$6:$H$60,MATCH('Model 1_Train'!C405,Cond_Probability!$A$6:$A$60,0),7)</f>
        <v>0.51356238698010848</v>
      </c>
      <c r="K405">
        <f>INDEX(Cond_Probability!$A$6:$H$60,MATCH('Model 1_Train'!D405,Cond_Probability!$A$6:$A$60,0),7)</f>
        <v>0.27586206896551724</v>
      </c>
      <c r="L405">
        <f>INDEX(Cond_Probability!$A$6:$H$60,MATCH('Model 1_Train'!E405,Cond_Probability!$A$6:$A$60,0),7)</f>
        <v>0.80943738656987296</v>
      </c>
      <c r="M405">
        <f>INDEX(Cond_Probability!$A$6:$H$60,MATCH('Model 1_Train'!F405,Cond_Probability!$A$6:$A$60,0),7)</f>
        <v>0.18840579710144928</v>
      </c>
      <c r="N405">
        <f>INDEX(Cond_Probability!$A$6:$H$60,MATCH('Model 1_Train'!G405,Cond_Probability!$A$6:$A$60,0),7)</f>
        <v>0.77396021699819173</v>
      </c>
      <c r="O405">
        <f>Cond_Probability!$C$2</f>
        <v>0.61616161616161613</v>
      </c>
      <c r="P405" s="18">
        <f t="shared" si="30"/>
        <v>5.9260729770811964E-3</v>
      </c>
      <c r="Q405" s="18">
        <f t="shared" si="31"/>
        <v>86.828562463145801</v>
      </c>
      <c r="R405">
        <f>INDEX(Cond_Probability!$A$6:$H$60,MATCH('Model 1_Train'!A405,Cond_Probability!$A$6:$A$60,0),8)</f>
        <v>0.34782608695652173</v>
      </c>
      <c r="S405">
        <f>INDEX(Cond_Probability!$A$6:$H$60,MATCH('Model 1_Train'!B405,Cond_Probability!$A$6:$A$60,0),8)</f>
        <v>0.31976744186046513</v>
      </c>
      <c r="T405">
        <f>INDEX(Cond_Probability!$A$6:$H$60,MATCH('Model 1_Train'!C405,Cond_Probability!$A$6:$A$60,0),8)</f>
        <v>0.56936416184971095</v>
      </c>
      <c r="U405">
        <f>INDEX(Cond_Probability!$A$6:$H$60,MATCH('Model 1_Train'!D405,Cond_Probability!$A$6:$A$60,0),8)</f>
        <v>0.38662790697674421</v>
      </c>
      <c r="V405">
        <f>INDEX(Cond_Probability!$A$6:$H$60,MATCH('Model 1_Train'!E405,Cond_Probability!$A$6:$A$60,0),8)</f>
        <v>0.68023255813953487</v>
      </c>
      <c r="W405">
        <f>INDEX(Cond_Probability!$A$6:$H$60,MATCH('Model 1_Train'!F405,Cond_Probability!$A$6:$A$60,0),8)</f>
        <v>0.22318840579710145</v>
      </c>
      <c r="X405">
        <f>INDEX(Cond_Probability!$A$6:$H$60,MATCH('Model 1_Train'!G405,Cond_Probability!$A$6:$A$60,0),8)</f>
        <v>0.63005780346820806</v>
      </c>
      <c r="Y405">
        <f>Cond_Probability!$C$3</f>
        <v>0.38383838383838381</v>
      </c>
      <c r="Z405" s="18">
        <f t="shared" si="32"/>
        <v>8.9895419021355821E-4</v>
      </c>
      <c r="AA405" s="18">
        <f t="shared" si="33"/>
        <v>13.171437536854199</v>
      </c>
      <c r="AB405" t="str">
        <f t="shared" si="34"/>
        <v>Won't Survive</v>
      </c>
      <c r="AC405" s="2" t="s">
        <v>1230</v>
      </c>
    </row>
    <row r="406" spans="1:29" x14ac:dyDescent="0.3">
      <c r="A406" s="1" t="s">
        <v>1236</v>
      </c>
      <c r="B406" s="1" t="s">
        <v>17</v>
      </c>
      <c r="C406" s="1" t="s">
        <v>1242</v>
      </c>
      <c r="D406" s="1" t="s">
        <v>1244</v>
      </c>
      <c r="E406" s="1" t="s">
        <v>1246</v>
      </c>
      <c r="F406" s="1" t="s">
        <v>1228</v>
      </c>
      <c r="G406" t="s">
        <v>1253</v>
      </c>
      <c r="H406">
        <f>INDEX(Cond_Probability!$A$6:$H$60,MATCH('Model 1_Train'!A406,Cond_Probability!$A$6:$A$60,0),7)</f>
        <v>0.67572463768115942</v>
      </c>
      <c r="I406">
        <f>INDEX(Cond_Probability!$A$6:$H$60,MATCH('Model 1_Train'!B406,Cond_Probability!$A$6:$A$60,0),7)</f>
        <v>0.14882032667876588</v>
      </c>
      <c r="J406">
        <f>INDEX(Cond_Probability!$A$6:$H$60,MATCH('Model 1_Train'!C406,Cond_Probability!$A$6:$A$60,0),7)</f>
        <v>0.51356238698010848</v>
      </c>
      <c r="K406">
        <f>INDEX(Cond_Probability!$A$6:$H$60,MATCH('Model 1_Train'!D406,Cond_Probability!$A$6:$A$60,0),7)</f>
        <v>0.72413793103448276</v>
      </c>
      <c r="L406">
        <f>INDEX(Cond_Probability!$A$6:$H$60,MATCH('Model 1_Train'!E406,Cond_Probability!$A$6:$A$60,0),7)</f>
        <v>0.80943738656987296</v>
      </c>
      <c r="M406">
        <f>INDEX(Cond_Probability!$A$6:$H$60,MATCH('Model 1_Train'!F406,Cond_Probability!$A$6:$A$60,0),7)</f>
        <v>0.4891304347826087</v>
      </c>
      <c r="N406">
        <f>INDEX(Cond_Probability!$A$6:$H$60,MATCH('Model 1_Train'!G406,Cond_Probability!$A$6:$A$60,0),7)</f>
        <v>0.77396021699819173</v>
      </c>
      <c r="O406">
        <f>Cond_Probability!$C$2</f>
        <v>0.61616161616161613</v>
      </c>
      <c r="P406" s="18">
        <f t="shared" si="30"/>
        <v>7.0610248123158196E-3</v>
      </c>
      <c r="Q406" s="18">
        <f t="shared" si="31"/>
        <v>72.493236791213661</v>
      </c>
      <c r="R406">
        <f>INDEX(Cond_Probability!$A$6:$H$60,MATCH('Model 1_Train'!A406,Cond_Probability!$A$6:$A$60,0),8)</f>
        <v>0.34782608695652173</v>
      </c>
      <c r="S406">
        <f>INDEX(Cond_Probability!$A$6:$H$60,MATCH('Model 1_Train'!B406,Cond_Probability!$A$6:$A$60,0),8)</f>
        <v>0.68023255813953487</v>
      </c>
      <c r="T406">
        <f>INDEX(Cond_Probability!$A$6:$H$60,MATCH('Model 1_Train'!C406,Cond_Probability!$A$6:$A$60,0),8)</f>
        <v>0.56936416184971095</v>
      </c>
      <c r="U406">
        <f>INDEX(Cond_Probability!$A$6:$H$60,MATCH('Model 1_Train'!D406,Cond_Probability!$A$6:$A$60,0),8)</f>
        <v>0.61337209302325579</v>
      </c>
      <c r="V406">
        <f>INDEX(Cond_Probability!$A$6:$H$60,MATCH('Model 1_Train'!E406,Cond_Probability!$A$6:$A$60,0),8)</f>
        <v>0.68023255813953487</v>
      </c>
      <c r="W406">
        <f>INDEX(Cond_Probability!$A$6:$H$60,MATCH('Model 1_Train'!F406,Cond_Probability!$A$6:$A$60,0),8)</f>
        <v>0.19710144927536233</v>
      </c>
      <c r="X406">
        <f>INDEX(Cond_Probability!$A$6:$H$60,MATCH('Model 1_Train'!G406,Cond_Probability!$A$6:$A$60,0),8)</f>
        <v>0.63005780346820806</v>
      </c>
      <c r="Y406">
        <f>Cond_Probability!$C$3</f>
        <v>0.38383838383838381</v>
      </c>
      <c r="Z406" s="18">
        <f t="shared" si="32"/>
        <v>2.679228382133391E-3</v>
      </c>
      <c r="AA406" s="18">
        <f t="shared" si="33"/>
        <v>27.506763208786339</v>
      </c>
      <c r="AB406" t="str">
        <f t="shared" si="34"/>
        <v>Won't Survive</v>
      </c>
      <c r="AC406" s="2" t="s">
        <v>1230</v>
      </c>
    </row>
    <row r="407" spans="1:29" x14ac:dyDescent="0.3">
      <c r="A407" s="1" t="s">
        <v>1235</v>
      </c>
      <c r="B407" s="1" t="s">
        <v>13</v>
      </c>
      <c r="C407" s="1" t="s">
        <v>1242</v>
      </c>
      <c r="D407" s="1" t="s">
        <v>1243</v>
      </c>
      <c r="E407" s="1" t="s">
        <v>1246</v>
      </c>
      <c r="F407" s="1" t="s">
        <v>1248</v>
      </c>
      <c r="G407" t="s">
        <v>1253</v>
      </c>
      <c r="H407">
        <f>INDEX(Cond_Probability!$A$6:$H$60,MATCH('Model 1_Train'!A407,Cond_Probability!$A$6:$A$60,0),7)</f>
        <v>0.17753623188405798</v>
      </c>
      <c r="I407">
        <f>INDEX(Cond_Probability!$A$6:$H$60,MATCH('Model 1_Train'!B407,Cond_Probability!$A$6:$A$60,0),7)</f>
        <v>0.85117967332123412</v>
      </c>
      <c r="J407">
        <f>INDEX(Cond_Probability!$A$6:$H$60,MATCH('Model 1_Train'!C407,Cond_Probability!$A$6:$A$60,0),7)</f>
        <v>0.51356238698010848</v>
      </c>
      <c r="K407">
        <f>INDEX(Cond_Probability!$A$6:$H$60,MATCH('Model 1_Train'!D407,Cond_Probability!$A$6:$A$60,0),7)</f>
        <v>0.27586206896551724</v>
      </c>
      <c r="L407">
        <f>INDEX(Cond_Probability!$A$6:$H$60,MATCH('Model 1_Train'!E407,Cond_Probability!$A$6:$A$60,0),7)</f>
        <v>0.80943738656987296</v>
      </c>
      <c r="M407">
        <f>INDEX(Cond_Probability!$A$6:$H$60,MATCH('Model 1_Train'!F407,Cond_Probability!$A$6:$A$60,0),7)</f>
        <v>0.32246376811594202</v>
      </c>
      <c r="N407">
        <f>INDEX(Cond_Probability!$A$6:$H$60,MATCH('Model 1_Train'!G407,Cond_Probability!$A$6:$A$60,0),7)</f>
        <v>0.77396021699819173</v>
      </c>
      <c r="O407">
        <f>Cond_Probability!$C$2</f>
        <v>0.61616161616161613</v>
      </c>
      <c r="P407" s="18">
        <f t="shared" si="30"/>
        <v>2.6648385495000103E-3</v>
      </c>
      <c r="Q407" s="18">
        <f t="shared" si="31"/>
        <v>60.880923861869853</v>
      </c>
      <c r="R407">
        <f>INDEX(Cond_Probability!$A$6:$H$60,MATCH('Model 1_Train'!A407,Cond_Probability!$A$6:$A$60,0),8)</f>
        <v>0.25507246376811593</v>
      </c>
      <c r="S407">
        <f>INDEX(Cond_Probability!$A$6:$H$60,MATCH('Model 1_Train'!B407,Cond_Probability!$A$6:$A$60,0),8)</f>
        <v>0.31976744186046513</v>
      </c>
      <c r="T407">
        <f>INDEX(Cond_Probability!$A$6:$H$60,MATCH('Model 1_Train'!C407,Cond_Probability!$A$6:$A$60,0),8)</f>
        <v>0.56936416184971095</v>
      </c>
      <c r="U407">
        <f>INDEX(Cond_Probability!$A$6:$H$60,MATCH('Model 1_Train'!D407,Cond_Probability!$A$6:$A$60,0),8)</f>
        <v>0.38662790697674421</v>
      </c>
      <c r="V407">
        <f>INDEX(Cond_Probability!$A$6:$H$60,MATCH('Model 1_Train'!E407,Cond_Probability!$A$6:$A$60,0),8)</f>
        <v>0.68023255813953487</v>
      </c>
      <c r="W407">
        <f>INDEX(Cond_Probability!$A$6:$H$60,MATCH('Model 1_Train'!F407,Cond_Probability!$A$6:$A$60,0),8)</f>
        <v>0.57971014492753625</v>
      </c>
      <c r="X407">
        <f>INDEX(Cond_Probability!$A$6:$H$60,MATCH('Model 1_Train'!G407,Cond_Probability!$A$6:$A$60,0),8)</f>
        <v>0.63005780346820806</v>
      </c>
      <c r="Y407">
        <f>Cond_Probability!$C$3</f>
        <v>0.38383838383838381</v>
      </c>
      <c r="Z407" s="18">
        <f t="shared" si="32"/>
        <v>1.7122936956448724E-3</v>
      </c>
      <c r="AA407" s="18">
        <f t="shared" si="33"/>
        <v>39.119076138130147</v>
      </c>
      <c r="AB407" t="str">
        <f t="shared" si="34"/>
        <v>Won't Survive</v>
      </c>
      <c r="AC407" s="2" t="s">
        <v>1230</v>
      </c>
    </row>
    <row r="408" spans="1:29" x14ac:dyDescent="0.3">
      <c r="A408" s="1" t="s">
        <v>1236</v>
      </c>
      <c r="B408" s="1" t="s">
        <v>13</v>
      </c>
      <c r="C408" s="1" t="s">
        <v>1239</v>
      </c>
      <c r="D408" s="1" t="s">
        <v>1244</v>
      </c>
      <c r="E408" s="1" t="s">
        <v>1246</v>
      </c>
      <c r="F408" s="1" t="s">
        <v>1228</v>
      </c>
      <c r="G408" t="s">
        <v>1253</v>
      </c>
      <c r="H408">
        <f>INDEX(Cond_Probability!$A$6:$H$60,MATCH('Model 1_Train'!A408,Cond_Probability!$A$6:$A$60,0),7)</f>
        <v>0.67572463768115942</v>
      </c>
      <c r="I408">
        <f>INDEX(Cond_Probability!$A$6:$H$60,MATCH('Model 1_Train'!B408,Cond_Probability!$A$6:$A$60,0),7)</f>
        <v>0.85117967332123412</v>
      </c>
      <c r="J408">
        <f>INDEX(Cond_Probability!$A$6:$H$60,MATCH('Model 1_Train'!C408,Cond_Probability!$A$6:$A$60,0),7)</f>
        <v>8.6799276672694395E-2</v>
      </c>
      <c r="K408">
        <f>INDEX(Cond_Probability!$A$6:$H$60,MATCH('Model 1_Train'!D408,Cond_Probability!$A$6:$A$60,0),7)</f>
        <v>0.72413793103448276</v>
      </c>
      <c r="L408">
        <f>INDEX(Cond_Probability!$A$6:$H$60,MATCH('Model 1_Train'!E408,Cond_Probability!$A$6:$A$60,0),7)</f>
        <v>0.80943738656987296</v>
      </c>
      <c r="M408">
        <f>INDEX(Cond_Probability!$A$6:$H$60,MATCH('Model 1_Train'!F408,Cond_Probability!$A$6:$A$60,0),7)</f>
        <v>0.4891304347826087</v>
      </c>
      <c r="N408">
        <f>INDEX(Cond_Probability!$A$6:$H$60,MATCH('Model 1_Train'!G408,Cond_Probability!$A$6:$A$60,0),7)</f>
        <v>0.77396021699819173</v>
      </c>
      <c r="O408">
        <f>Cond_Probability!$C$2</f>
        <v>0.61616161616161613</v>
      </c>
      <c r="P408" s="18">
        <f t="shared" si="30"/>
        <v>6.8257381730871579E-3</v>
      </c>
      <c r="Q408" s="18">
        <f t="shared" si="31"/>
        <v>97.44444157613691</v>
      </c>
      <c r="R408">
        <f>INDEX(Cond_Probability!$A$6:$H$60,MATCH('Model 1_Train'!A408,Cond_Probability!$A$6:$A$60,0),8)</f>
        <v>0.34782608695652173</v>
      </c>
      <c r="S408">
        <f>INDEX(Cond_Probability!$A$6:$H$60,MATCH('Model 1_Train'!B408,Cond_Probability!$A$6:$A$60,0),8)</f>
        <v>0.31976744186046513</v>
      </c>
      <c r="T408">
        <f>INDEX(Cond_Probability!$A$6:$H$60,MATCH('Model 1_Train'!C408,Cond_Probability!$A$6:$A$60,0),8)</f>
        <v>8.0924855491329481E-2</v>
      </c>
      <c r="U408">
        <f>INDEX(Cond_Probability!$A$6:$H$60,MATCH('Model 1_Train'!D408,Cond_Probability!$A$6:$A$60,0),8)</f>
        <v>0.61337209302325579</v>
      </c>
      <c r="V408">
        <f>INDEX(Cond_Probability!$A$6:$H$60,MATCH('Model 1_Train'!E408,Cond_Probability!$A$6:$A$60,0),8)</f>
        <v>0.68023255813953487</v>
      </c>
      <c r="W408">
        <f>INDEX(Cond_Probability!$A$6:$H$60,MATCH('Model 1_Train'!F408,Cond_Probability!$A$6:$A$60,0),8)</f>
        <v>0.19710144927536233</v>
      </c>
      <c r="X408">
        <f>INDEX(Cond_Probability!$A$6:$H$60,MATCH('Model 1_Train'!G408,Cond_Probability!$A$6:$A$60,0),8)</f>
        <v>0.63005780346820806</v>
      </c>
      <c r="Y408">
        <f>Cond_Probability!$C$3</f>
        <v>0.38383838383838381</v>
      </c>
      <c r="Z408" s="18">
        <f t="shared" si="32"/>
        <v>1.7901044333747332E-4</v>
      </c>
      <c r="AA408" s="18">
        <f t="shared" si="33"/>
        <v>2.55555842386309</v>
      </c>
      <c r="AB408" t="str">
        <f t="shared" si="34"/>
        <v>Won't Survive</v>
      </c>
      <c r="AC408" s="2" t="s">
        <v>1230</v>
      </c>
    </row>
    <row r="409" spans="1:29" x14ac:dyDescent="0.3">
      <c r="A409" s="1" t="s">
        <v>1235</v>
      </c>
      <c r="B409" s="1" t="s">
        <v>13</v>
      </c>
      <c r="C409" s="1" t="s">
        <v>1242</v>
      </c>
      <c r="D409" s="1" t="s">
        <v>1243</v>
      </c>
      <c r="E409" s="1" t="s">
        <v>1245</v>
      </c>
      <c r="F409" s="1" t="s">
        <v>1247</v>
      </c>
      <c r="G409" t="s">
        <v>1253</v>
      </c>
      <c r="H409">
        <f>INDEX(Cond_Probability!$A$6:$H$60,MATCH('Model 1_Train'!A409,Cond_Probability!$A$6:$A$60,0),7)</f>
        <v>0.17753623188405798</v>
      </c>
      <c r="I409">
        <f>INDEX(Cond_Probability!$A$6:$H$60,MATCH('Model 1_Train'!B409,Cond_Probability!$A$6:$A$60,0),7)</f>
        <v>0.85117967332123412</v>
      </c>
      <c r="J409">
        <f>INDEX(Cond_Probability!$A$6:$H$60,MATCH('Model 1_Train'!C409,Cond_Probability!$A$6:$A$60,0),7)</f>
        <v>0.51356238698010848</v>
      </c>
      <c r="K409">
        <f>INDEX(Cond_Probability!$A$6:$H$60,MATCH('Model 1_Train'!D409,Cond_Probability!$A$6:$A$60,0),7)</f>
        <v>0.27586206896551724</v>
      </c>
      <c r="L409">
        <f>INDEX(Cond_Probability!$A$6:$H$60,MATCH('Model 1_Train'!E409,Cond_Probability!$A$6:$A$60,0),7)</f>
        <v>0.19056261343012704</v>
      </c>
      <c r="M409">
        <f>INDEX(Cond_Probability!$A$6:$H$60,MATCH('Model 1_Train'!F409,Cond_Probability!$A$6:$A$60,0),7)</f>
        <v>0.18840579710144928</v>
      </c>
      <c r="N409">
        <f>INDEX(Cond_Probability!$A$6:$H$60,MATCH('Model 1_Train'!G409,Cond_Probability!$A$6:$A$60,0),7)</f>
        <v>0.77396021699819173</v>
      </c>
      <c r="O409">
        <f>Cond_Probability!$C$2</f>
        <v>0.61616161616161613</v>
      </c>
      <c r="P409" s="18">
        <f t="shared" si="30"/>
        <v>3.6655460473295848E-4</v>
      </c>
      <c r="Q409" s="18">
        <f t="shared" si="31"/>
        <v>54.187942527161027</v>
      </c>
      <c r="R409">
        <f>INDEX(Cond_Probability!$A$6:$H$60,MATCH('Model 1_Train'!A409,Cond_Probability!$A$6:$A$60,0),8)</f>
        <v>0.25507246376811593</v>
      </c>
      <c r="S409">
        <f>INDEX(Cond_Probability!$A$6:$H$60,MATCH('Model 1_Train'!B409,Cond_Probability!$A$6:$A$60,0),8)</f>
        <v>0.31976744186046513</v>
      </c>
      <c r="T409">
        <f>INDEX(Cond_Probability!$A$6:$H$60,MATCH('Model 1_Train'!C409,Cond_Probability!$A$6:$A$60,0),8)</f>
        <v>0.56936416184971095</v>
      </c>
      <c r="U409">
        <f>INDEX(Cond_Probability!$A$6:$H$60,MATCH('Model 1_Train'!D409,Cond_Probability!$A$6:$A$60,0),8)</f>
        <v>0.38662790697674421</v>
      </c>
      <c r="V409">
        <f>INDEX(Cond_Probability!$A$6:$H$60,MATCH('Model 1_Train'!E409,Cond_Probability!$A$6:$A$60,0),8)</f>
        <v>0.31976744186046513</v>
      </c>
      <c r="W409">
        <f>INDEX(Cond_Probability!$A$6:$H$60,MATCH('Model 1_Train'!F409,Cond_Probability!$A$6:$A$60,0),8)</f>
        <v>0.22318840579710145</v>
      </c>
      <c r="X409">
        <f>INDEX(Cond_Probability!$A$6:$H$60,MATCH('Model 1_Train'!G409,Cond_Probability!$A$6:$A$60,0),8)</f>
        <v>0.63005780346820806</v>
      </c>
      <c r="Y409">
        <f>Cond_Probability!$C$3</f>
        <v>0.38383838383838381</v>
      </c>
      <c r="Z409" s="18">
        <f t="shared" si="32"/>
        <v>3.0989588893401854E-4</v>
      </c>
      <c r="AA409" s="18">
        <f t="shared" si="33"/>
        <v>45.812057472838973</v>
      </c>
      <c r="AB409" t="str">
        <f t="shared" si="34"/>
        <v>Won't Survive</v>
      </c>
      <c r="AC409" s="2" t="s">
        <v>1</v>
      </c>
    </row>
    <row r="410" spans="1:29" x14ac:dyDescent="0.3">
      <c r="A410" s="1" t="s">
        <v>1236</v>
      </c>
      <c r="B410" s="1" t="s">
        <v>13</v>
      </c>
      <c r="C410" s="1" t="s">
        <v>1242</v>
      </c>
      <c r="D410" s="1" t="s">
        <v>1244</v>
      </c>
      <c r="E410" s="1" t="s">
        <v>1246</v>
      </c>
      <c r="F410" s="1" t="s">
        <v>1228</v>
      </c>
      <c r="G410" t="s">
        <v>1253</v>
      </c>
      <c r="H410">
        <f>INDEX(Cond_Probability!$A$6:$H$60,MATCH('Model 1_Train'!A410,Cond_Probability!$A$6:$A$60,0),7)</f>
        <v>0.67572463768115942</v>
      </c>
      <c r="I410">
        <f>INDEX(Cond_Probability!$A$6:$H$60,MATCH('Model 1_Train'!B410,Cond_Probability!$A$6:$A$60,0),7)</f>
        <v>0.85117967332123412</v>
      </c>
      <c r="J410">
        <f>INDEX(Cond_Probability!$A$6:$H$60,MATCH('Model 1_Train'!C410,Cond_Probability!$A$6:$A$60,0),7)</f>
        <v>0.51356238698010848</v>
      </c>
      <c r="K410">
        <f>INDEX(Cond_Probability!$A$6:$H$60,MATCH('Model 1_Train'!D410,Cond_Probability!$A$6:$A$60,0),7)</f>
        <v>0.72413793103448276</v>
      </c>
      <c r="L410">
        <f>INDEX(Cond_Probability!$A$6:$H$60,MATCH('Model 1_Train'!E410,Cond_Probability!$A$6:$A$60,0),7)</f>
        <v>0.80943738656987296</v>
      </c>
      <c r="M410">
        <f>INDEX(Cond_Probability!$A$6:$H$60,MATCH('Model 1_Train'!F410,Cond_Probability!$A$6:$A$60,0),7)</f>
        <v>0.4891304347826087</v>
      </c>
      <c r="N410">
        <f>INDEX(Cond_Probability!$A$6:$H$60,MATCH('Model 1_Train'!G410,Cond_Probability!$A$6:$A$60,0),7)</f>
        <v>0.77396021699819173</v>
      </c>
      <c r="O410">
        <f>Cond_Probability!$C$2</f>
        <v>0.61616161616161613</v>
      </c>
      <c r="P410" s="18">
        <f t="shared" si="30"/>
        <v>4.038561752409902E-2</v>
      </c>
      <c r="Q410" s="18">
        <f t="shared" si="31"/>
        <v>96.975714257681219</v>
      </c>
      <c r="R410">
        <f>INDEX(Cond_Probability!$A$6:$H$60,MATCH('Model 1_Train'!A410,Cond_Probability!$A$6:$A$60,0),8)</f>
        <v>0.34782608695652173</v>
      </c>
      <c r="S410">
        <f>INDEX(Cond_Probability!$A$6:$H$60,MATCH('Model 1_Train'!B410,Cond_Probability!$A$6:$A$60,0),8)</f>
        <v>0.31976744186046513</v>
      </c>
      <c r="T410">
        <f>INDEX(Cond_Probability!$A$6:$H$60,MATCH('Model 1_Train'!C410,Cond_Probability!$A$6:$A$60,0),8)</f>
        <v>0.56936416184971095</v>
      </c>
      <c r="U410">
        <f>INDEX(Cond_Probability!$A$6:$H$60,MATCH('Model 1_Train'!D410,Cond_Probability!$A$6:$A$60,0),8)</f>
        <v>0.61337209302325579</v>
      </c>
      <c r="V410">
        <f>INDEX(Cond_Probability!$A$6:$H$60,MATCH('Model 1_Train'!E410,Cond_Probability!$A$6:$A$60,0),8)</f>
        <v>0.68023255813953487</v>
      </c>
      <c r="W410">
        <f>INDEX(Cond_Probability!$A$6:$H$60,MATCH('Model 1_Train'!F410,Cond_Probability!$A$6:$A$60,0),8)</f>
        <v>0.19710144927536233</v>
      </c>
      <c r="X410">
        <f>INDEX(Cond_Probability!$A$6:$H$60,MATCH('Model 1_Train'!G410,Cond_Probability!$A$6:$A$60,0),8)</f>
        <v>0.63005780346820806</v>
      </c>
      <c r="Y410">
        <f>Cond_Probability!$C$3</f>
        <v>0.38383838383838381</v>
      </c>
      <c r="Z410" s="18">
        <f t="shared" si="32"/>
        <v>1.2594663334815088E-3</v>
      </c>
      <c r="AA410" s="18">
        <f t="shared" si="33"/>
        <v>3.0242857423187814</v>
      </c>
      <c r="AB410" t="str">
        <f t="shared" si="34"/>
        <v>Won't Survive</v>
      </c>
      <c r="AC410" s="2" t="s">
        <v>1230</v>
      </c>
    </row>
    <row r="411" spans="1:29" x14ac:dyDescent="0.3">
      <c r="A411" s="1" t="s">
        <v>1236</v>
      </c>
      <c r="B411" s="1" t="s">
        <v>17</v>
      </c>
      <c r="C411" s="1" t="s">
        <v>1241</v>
      </c>
      <c r="D411" s="1" t="s">
        <v>1243</v>
      </c>
      <c r="E411" s="1" t="s">
        <v>1245</v>
      </c>
      <c r="F411" s="1" t="s">
        <v>1248</v>
      </c>
      <c r="G411" t="s">
        <v>1253</v>
      </c>
      <c r="H411">
        <f>INDEX(Cond_Probability!$A$6:$H$60,MATCH('Model 1_Train'!A411,Cond_Probability!$A$6:$A$60,0),7)</f>
        <v>0.67572463768115942</v>
      </c>
      <c r="I411">
        <f>INDEX(Cond_Probability!$A$6:$H$60,MATCH('Model 1_Train'!B411,Cond_Probability!$A$6:$A$60,0),7)</f>
        <v>0.14882032667876588</v>
      </c>
      <c r="J411">
        <f>INDEX(Cond_Probability!$A$6:$H$60,MATCH('Model 1_Train'!C411,Cond_Probability!$A$6:$A$60,0),7)</f>
        <v>0.22784810126582278</v>
      </c>
      <c r="K411">
        <f>INDEX(Cond_Probability!$A$6:$H$60,MATCH('Model 1_Train'!D411,Cond_Probability!$A$6:$A$60,0),7)</f>
        <v>0.27586206896551724</v>
      </c>
      <c r="L411">
        <f>INDEX(Cond_Probability!$A$6:$H$60,MATCH('Model 1_Train'!E411,Cond_Probability!$A$6:$A$60,0),7)</f>
        <v>0.19056261343012704</v>
      </c>
      <c r="M411">
        <f>INDEX(Cond_Probability!$A$6:$H$60,MATCH('Model 1_Train'!F411,Cond_Probability!$A$6:$A$60,0),7)</f>
        <v>0.32246376811594202</v>
      </c>
      <c r="N411">
        <f>INDEX(Cond_Probability!$A$6:$H$60,MATCH('Model 1_Train'!G411,Cond_Probability!$A$6:$A$60,0),7)</f>
        <v>0.77396021699819173</v>
      </c>
      <c r="O411">
        <f>Cond_Probability!$C$2</f>
        <v>0.61616161616161613</v>
      </c>
      <c r="P411" s="18">
        <f t="shared" si="30"/>
        <v>1.8522572930262764E-4</v>
      </c>
      <c r="Q411" s="18">
        <f t="shared" si="31"/>
        <v>22.771532344548639</v>
      </c>
      <c r="R411">
        <f>INDEX(Cond_Probability!$A$6:$H$60,MATCH('Model 1_Train'!A411,Cond_Probability!$A$6:$A$60,0),8)</f>
        <v>0.34782608695652173</v>
      </c>
      <c r="S411">
        <f>INDEX(Cond_Probability!$A$6:$H$60,MATCH('Model 1_Train'!B411,Cond_Probability!$A$6:$A$60,0),8)</f>
        <v>0.68023255813953487</v>
      </c>
      <c r="T411">
        <f>INDEX(Cond_Probability!$A$6:$H$60,MATCH('Model 1_Train'!C411,Cond_Probability!$A$6:$A$60,0),8)</f>
        <v>0.15317919075144509</v>
      </c>
      <c r="U411">
        <f>INDEX(Cond_Probability!$A$6:$H$60,MATCH('Model 1_Train'!D411,Cond_Probability!$A$6:$A$60,0),8)</f>
        <v>0.38662790697674421</v>
      </c>
      <c r="V411">
        <f>INDEX(Cond_Probability!$A$6:$H$60,MATCH('Model 1_Train'!E411,Cond_Probability!$A$6:$A$60,0),8)</f>
        <v>0.31976744186046513</v>
      </c>
      <c r="W411">
        <f>INDEX(Cond_Probability!$A$6:$H$60,MATCH('Model 1_Train'!F411,Cond_Probability!$A$6:$A$60,0),8)</f>
        <v>0.57971014492753625</v>
      </c>
      <c r="X411">
        <f>INDEX(Cond_Probability!$A$6:$H$60,MATCH('Model 1_Train'!G411,Cond_Probability!$A$6:$A$60,0),8)</f>
        <v>0.63005780346820806</v>
      </c>
      <c r="Y411">
        <f>Cond_Probability!$C$3</f>
        <v>0.38383838383838381</v>
      </c>
      <c r="Z411" s="18">
        <f t="shared" si="32"/>
        <v>6.2818342779772665E-4</v>
      </c>
      <c r="AA411" s="18">
        <f t="shared" si="33"/>
        <v>77.228467655451368</v>
      </c>
      <c r="AB411" t="str">
        <f t="shared" si="34"/>
        <v>Survive</v>
      </c>
      <c r="AC411" s="2" t="s">
        <v>1230</v>
      </c>
    </row>
    <row r="412" spans="1:29" x14ac:dyDescent="0.3">
      <c r="A412" s="1" t="s">
        <v>1236</v>
      </c>
      <c r="B412" s="1" t="s">
        <v>13</v>
      </c>
      <c r="C412" s="1" t="s">
        <v>1241</v>
      </c>
      <c r="D412" s="1" t="s">
        <v>1244</v>
      </c>
      <c r="E412" s="1" t="s">
        <v>1246</v>
      </c>
      <c r="F412" s="1" t="s">
        <v>1228</v>
      </c>
      <c r="G412" t="s">
        <v>1253</v>
      </c>
      <c r="H412">
        <f>INDEX(Cond_Probability!$A$6:$H$60,MATCH('Model 1_Train'!A412,Cond_Probability!$A$6:$A$60,0),7)</f>
        <v>0.67572463768115942</v>
      </c>
      <c r="I412">
        <f>INDEX(Cond_Probability!$A$6:$H$60,MATCH('Model 1_Train'!B412,Cond_Probability!$A$6:$A$60,0),7)</f>
        <v>0.85117967332123412</v>
      </c>
      <c r="J412">
        <f>INDEX(Cond_Probability!$A$6:$H$60,MATCH('Model 1_Train'!C412,Cond_Probability!$A$6:$A$60,0),7)</f>
        <v>0.22784810126582278</v>
      </c>
      <c r="K412">
        <f>INDEX(Cond_Probability!$A$6:$H$60,MATCH('Model 1_Train'!D412,Cond_Probability!$A$6:$A$60,0),7)</f>
        <v>0.72413793103448276</v>
      </c>
      <c r="L412">
        <f>INDEX(Cond_Probability!$A$6:$H$60,MATCH('Model 1_Train'!E412,Cond_Probability!$A$6:$A$60,0),7)</f>
        <v>0.80943738656987296</v>
      </c>
      <c r="M412">
        <f>INDEX(Cond_Probability!$A$6:$H$60,MATCH('Model 1_Train'!F412,Cond_Probability!$A$6:$A$60,0),7)</f>
        <v>0.4891304347826087</v>
      </c>
      <c r="N412">
        <f>INDEX(Cond_Probability!$A$6:$H$60,MATCH('Model 1_Train'!G412,Cond_Probability!$A$6:$A$60,0),7)</f>
        <v>0.77396021699819173</v>
      </c>
      <c r="O412">
        <f>Cond_Probability!$C$2</f>
        <v>0.61616161616161613</v>
      </c>
      <c r="P412" s="18">
        <f t="shared" si="30"/>
        <v>1.7917562704353792E-2</v>
      </c>
      <c r="Q412" s="18">
        <f t="shared" si="31"/>
        <v>98.143987183013053</v>
      </c>
      <c r="R412">
        <f>INDEX(Cond_Probability!$A$6:$H$60,MATCH('Model 1_Train'!A412,Cond_Probability!$A$6:$A$60,0),8)</f>
        <v>0.34782608695652173</v>
      </c>
      <c r="S412">
        <f>INDEX(Cond_Probability!$A$6:$H$60,MATCH('Model 1_Train'!B412,Cond_Probability!$A$6:$A$60,0),8)</f>
        <v>0.31976744186046513</v>
      </c>
      <c r="T412">
        <f>INDEX(Cond_Probability!$A$6:$H$60,MATCH('Model 1_Train'!C412,Cond_Probability!$A$6:$A$60,0),8)</f>
        <v>0.15317919075144509</v>
      </c>
      <c r="U412">
        <f>INDEX(Cond_Probability!$A$6:$H$60,MATCH('Model 1_Train'!D412,Cond_Probability!$A$6:$A$60,0),8)</f>
        <v>0.61337209302325579</v>
      </c>
      <c r="V412">
        <f>INDEX(Cond_Probability!$A$6:$H$60,MATCH('Model 1_Train'!E412,Cond_Probability!$A$6:$A$60,0),8)</f>
        <v>0.68023255813953487</v>
      </c>
      <c r="W412">
        <f>INDEX(Cond_Probability!$A$6:$H$60,MATCH('Model 1_Train'!F412,Cond_Probability!$A$6:$A$60,0),8)</f>
        <v>0.19710144927536233</v>
      </c>
      <c r="X412">
        <f>INDEX(Cond_Probability!$A$6:$H$60,MATCH('Model 1_Train'!G412,Cond_Probability!$A$6:$A$60,0),8)</f>
        <v>0.63005780346820806</v>
      </c>
      <c r="Y412">
        <f>Cond_Probability!$C$3</f>
        <v>0.38383838383838381</v>
      </c>
      <c r="Z412" s="18">
        <f t="shared" si="32"/>
        <v>3.3884119631736025E-4</v>
      </c>
      <c r="AA412" s="18">
        <f t="shared" si="33"/>
        <v>1.8560128169869472</v>
      </c>
      <c r="AB412" t="str">
        <f t="shared" si="34"/>
        <v>Won't Survive</v>
      </c>
      <c r="AC412" s="2" t="s">
        <v>1230</v>
      </c>
    </row>
    <row r="413" spans="1:29" x14ac:dyDescent="0.3">
      <c r="A413" s="1" t="s">
        <v>1236</v>
      </c>
      <c r="B413" s="1" t="s">
        <v>13</v>
      </c>
      <c r="C413" s="1" t="s">
        <v>1241</v>
      </c>
      <c r="D413" s="1" t="s">
        <v>1244</v>
      </c>
      <c r="E413" s="1" t="s">
        <v>1246</v>
      </c>
      <c r="F413" s="1" t="s">
        <v>1228</v>
      </c>
      <c r="G413" t="s">
        <v>1252</v>
      </c>
      <c r="H413">
        <f>INDEX(Cond_Probability!$A$6:$H$60,MATCH('Model 1_Train'!A413,Cond_Probability!$A$6:$A$60,0),7)</f>
        <v>0.67572463768115942</v>
      </c>
      <c r="I413">
        <f>INDEX(Cond_Probability!$A$6:$H$60,MATCH('Model 1_Train'!B413,Cond_Probability!$A$6:$A$60,0),7)</f>
        <v>0.85117967332123412</v>
      </c>
      <c r="J413">
        <f>INDEX(Cond_Probability!$A$6:$H$60,MATCH('Model 1_Train'!C413,Cond_Probability!$A$6:$A$60,0),7)</f>
        <v>0.22784810126582278</v>
      </c>
      <c r="K413">
        <f>INDEX(Cond_Probability!$A$6:$H$60,MATCH('Model 1_Train'!D413,Cond_Probability!$A$6:$A$60,0),7)</f>
        <v>0.72413793103448276</v>
      </c>
      <c r="L413">
        <f>INDEX(Cond_Probability!$A$6:$H$60,MATCH('Model 1_Train'!E413,Cond_Probability!$A$6:$A$60,0),7)</f>
        <v>0.80943738656987296</v>
      </c>
      <c r="M413">
        <f>INDEX(Cond_Probability!$A$6:$H$60,MATCH('Model 1_Train'!F413,Cond_Probability!$A$6:$A$60,0),7)</f>
        <v>0.4891304347826087</v>
      </c>
      <c r="N413">
        <f>INDEX(Cond_Probability!$A$6:$H$60,MATCH('Model 1_Train'!G413,Cond_Probability!$A$6:$A$60,0),7)</f>
        <v>8.6799276672694395E-2</v>
      </c>
      <c r="O413">
        <f>Cond_Probability!$C$2</f>
        <v>0.61616161616161613</v>
      </c>
      <c r="P413" s="18">
        <f t="shared" si="30"/>
        <v>2.0094462846004251E-3</v>
      </c>
      <c r="Q413" s="18">
        <f t="shared" si="31"/>
        <v>97.658284680473315</v>
      </c>
      <c r="R413">
        <f>INDEX(Cond_Probability!$A$6:$H$60,MATCH('Model 1_Train'!A413,Cond_Probability!$A$6:$A$60,0),8)</f>
        <v>0.34782608695652173</v>
      </c>
      <c r="S413">
        <f>INDEX(Cond_Probability!$A$6:$H$60,MATCH('Model 1_Train'!B413,Cond_Probability!$A$6:$A$60,0),8)</f>
        <v>0.31976744186046513</v>
      </c>
      <c r="T413">
        <f>INDEX(Cond_Probability!$A$6:$H$60,MATCH('Model 1_Train'!C413,Cond_Probability!$A$6:$A$60,0),8)</f>
        <v>0.15317919075144509</v>
      </c>
      <c r="U413">
        <f>INDEX(Cond_Probability!$A$6:$H$60,MATCH('Model 1_Train'!D413,Cond_Probability!$A$6:$A$60,0),8)</f>
        <v>0.61337209302325579</v>
      </c>
      <c r="V413">
        <f>INDEX(Cond_Probability!$A$6:$H$60,MATCH('Model 1_Train'!E413,Cond_Probability!$A$6:$A$60,0),8)</f>
        <v>0.68023255813953487</v>
      </c>
      <c r="W413">
        <f>INDEX(Cond_Probability!$A$6:$H$60,MATCH('Model 1_Train'!F413,Cond_Probability!$A$6:$A$60,0),8)</f>
        <v>0.19710144927536233</v>
      </c>
      <c r="X413">
        <f>INDEX(Cond_Probability!$A$6:$H$60,MATCH('Model 1_Train'!G413,Cond_Probability!$A$6:$A$60,0),8)</f>
        <v>8.9595375722543349E-2</v>
      </c>
      <c r="Y413">
        <f>Cond_Probability!$C$3</f>
        <v>0.38383838383838381</v>
      </c>
      <c r="Z413" s="18">
        <f t="shared" si="32"/>
        <v>4.8183839843294352E-5</v>
      </c>
      <c r="AA413" s="18">
        <f t="shared" si="33"/>
        <v>2.3417153195266849</v>
      </c>
      <c r="AB413" t="str">
        <f t="shared" si="34"/>
        <v>Won't Survive</v>
      </c>
      <c r="AC413" s="2" t="s">
        <v>1230</v>
      </c>
    </row>
    <row r="414" spans="1:29" x14ac:dyDescent="0.3">
      <c r="A414" s="1" t="s">
        <v>1234</v>
      </c>
      <c r="B414" s="1" t="s">
        <v>17</v>
      </c>
      <c r="C414" s="1" t="s">
        <v>1242</v>
      </c>
      <c r="D414" s="1" t="s">
        <v>1243</v>
      </c>
      <c r="E414" s="1" t="s">
        <v>1246</v>
      </c>
      <c r="F414" s="1" t="s">
        <v>1248</v>
      </c>
      <c r="G414" t="s">
        <v>1252</v>
      </c>
      <c r="H414">
        <f>INDEX(Cond_Probability!$A$6:$H$60,MATCH('Model 1_Train'!A414,Cond_Probability!$A$6:$A$60,0),7)</f>
        <v>0.14673913043478262</v>
      </c>
      <c r="I414">
        <f>INDEX(Cond_Probability!$A$6:$H$60,MATCH('Model 1_Train'!B414,Cond_Probability!$A$6:$A$60,0),7)</f>
        <v>0.14882032667876588</v>
      </c>
      <c r="J414">
        <f>INDEX(Cond_Probability!$A$6:$H$60,MATCH('Model 1_Train'!C414,Cond_Probability!$A$6:$A$60,0),7)</f>
        <v>0.51356238698010848</v>
      </c>
      <c r="K414">
        <f>INDEX(Cond_Probability!$A$6:$H$60,MATCH('Model 1_Train'!D414,Cond_Probability!$A$6:$A$60,0),7)</f>
        <v>0.27586206896551724</v>
      </c>
      <c r="L414">
        <f>INDEX(Cond_Probability!$A$6:$H$60,MATCH('Model 1_Train'!E414,Cond_Probability!$A$6:$A$60,0),7)</f>
        <v>0.80943738656987296</v>
      </c>
      <c r="M414">
        <f>INDEX(Cond_Probability!$A$6:$H$60,MATCH('Model 1_Train'!F414,Cond_Probability!$A$6:$A$60,0),7)</f>
        <v>0.32246376811594202</v>
      </c>
      <c r="N414">
        <f>INDEX(Cond_Probability!$A$6:$H$60,MATCH('Model 1_Train'!G414,Cond_Probability!$A$6:$A$60,0),7)</f>
        <v>8.6799276672694395E-2</v>
      </c>
      <c r="O414">
        <f>Cond_Probability!$C$2</f>
        <v>0.61616161616161613</v>
      </c>
      <c r="P414" s="18">
        <f t="shared" si="30"/>
        <v>4.3188520169109379E-5</v>
      </c>
      <c r="Q414" s="18">
        <f t="shared" si="31"/>
        <v>5.0835298398932265</v>
      </c>
      <c r="R414">
        <f>INDEX(Cond_Probability!$A$6:$H$60,MATCH('Model 1_Train'!A414,Cond_Probability!$A$6:$A$60,0),8)</f>
        <v>0.39710144927536234</v>
      </c>
      <c r="S414">
        <f>INDEX(Cond_Probability!$A$6:$H$60,MATCH('Model 1_Train'!B414,Cond_Probability!$A$6:$A$60,0),8)</f>
        <v>0.68023255813953487</v>
      </c>
      <c r="T414">
        <f>INDEX(Cond_Probability!$A$6:$H$60,MATCH('Model 1_Train'!C414,Cond_Probability!$A$6:$A$60,0),8)</f>
        <v>0.56936416184971095</v>
      </c>
      <c r="U414">
        <f>INDEX(Cond_Probability!$A$6:$H$60,MATCH('Model 1_Train'!D414,Cond_Probability!$A$6:$A$60,0),8)</f>
        <v>0.38662790697674421</v>
      </c>
      <c r="V414">
        <f>INDEX(Cond_Probability!$A$6:$H$60,MATCH('Model 1_Train'!E414,Cond_Probability!$A$6:$A$60,0),8)</f>
        <v>0.68023255813953487</v>
      </c>
      <c r="W414">
        <f>INDEX(Cond_Probability!$A$6:$H$60,MATCH('Model 1_Train'!F414,Cond_Probability!$A$6:$A$60,0),8)</f>
        <v>0.57971014492753625</v>
      </c>
      <c r="X414">
        <f>INDEX(Cond_Probability!$A$6:$H$60,MATCH('Model 1_Train'!G414,Cond_Probability!$A$6:$A$60,0),8)</f>
        <v>8.9595375722543349E-2</v>
      </c>
      <c r="Y414">
        <f>Cond_Probability!$C$3</f>
        <v>0.38383838383838381</v>
      </c>
      <c r="Z414" s="18">
        <f t="shared" si="32"/>
        <v>8.0638887052869959E-4</v>
      </c>
      <c r="AA414" s="18">
        <f t="shared" si="33"/>
        <v>94.916470160106769</v>
      </c>
      <c r="AB414" t="str">
        <f t="shared" si="34"/>
        <v>Survive</v>
      </c>
      <c r="AC414" s="2" t="s">
        <v>1</v>
      </c>
    </row>
    <row r="415" spans="1:29" x14ac:dyDescent="0.3">
      <c r="A415" s="1" t="s">
        <v>1235</v>
      </c>
      <c r="B415" s="1" t="s">
        <v>13</v>
      </c>
      <c r="C415" s="1" t="s">
        <v>1241</v>
      </c>
      <c r="D415" s="1" t="s">
        <v>1244</v>
      </c>
      <c r="E415" s="1" t="s">
        <v>1246</v>
      </c>
      <c r="F415" s="1" t="s">
        <v>1228</v>
      </c>
      <c r="G415" t="s">
        <v>1253</v>
      </c>
      <c r="H415">
        <f>INDEX(Cond_Probability!$A$6:$H$60,MATCH('Model 1_Train'!A415,Cond_Probability!$A$6:$A$60,0),7)</f>
        <v>0.17753623188405798</v>
      </c>
      <c r="I415">
        <f>INDEX(Cond_Probability!$A$6:$H$60,MATCH('Model 1_Train'!B415,Cond_Probability!$A$6:$A$60,0),7)</f>
        <v>0.85117967332123412</v>
      </c>
      <c r="J415">
        <f>INDEX(Cond_Probability!$A$6:$H$60,MATCH('Model 1_Train'!C415,Cond_Probability!$A$6:$A$60,0),7)</f>
        <v>0.22784810126582278</v>
      </c>
      <c r="K415">
        <f>INDEX(Cond_Probability!$A$6:$H$60,MATCH('Model 1_Train'!D415,Cond_Probability!$A$6:$A$60,0),7)</f>
        <v>0.72413793103448276</v>
      </c>
      <c r="L415">
        <f>INDEX(Cond_Probability!$A$6:$H$60,MATCH('Model 1_Train'!E415,Cond_Probability!$A$6:$A$60,0),7)</f>
        <v>0.80943738656987296</v>
      </c>
      <c r="M415">
        <f>INDEX(Cond_Probability!$A$6:$H$60,MATCH('Model 1_Train'!F415,Cond_Probability!$A$6:$A$60,0),7)</f>
        <v>0.4891304347826087</v>
      </c>
      <c r="N415">
        <f>INDEX(Cond_Probability!$A$6:$H$60,MATCH('Model 1_Train'!G415,Cond_Probability!$A$6:$A$60,0),7)</f>
        <v>0.77396021699819173</v>
      </c>
      <c r="O415">
        <f>Cond_Probability!$C$2</f>
        <v>0.61616161616161613</v>
      </c>
      <c r="P415" s="18">
        <f t="shared" si="30"/>
        <v>4.7075633914924172E-3</v>
      </c>
      <c r="Q415" s="18">
        <f t="shared" si="31"/>
        <v>94.98625523119513</v>
      </c>
      <c r="R415">
        <f>INDEX(Cond_Probability!$A$6:$H$60,MATCH('Model 1_Train'!A415,Cond_Probability!$A$6:$A$60,0),8)</f>
        <v>0.25507246376811593</v>
      </c>
      <c r="S415">
        <f>INDEX(Cond_Probability!$A$6:$H$60,MATCH('Model 1_Train'!B415,Cond_Probability!$A$6:$A$60,0),8)</f>
        <v>0.31976744186046513</v>
      </c>
      <c r="T415">
        <f>INDEX(Cond_Probability!$A$6:$H$60,MATCH('Model 1_Train'!C415,Cond_Probability!$A$6:$A$60,0),8)</f>
        <v>0.15317919075144509</v>
      </c>
      <c r="U415">
        <f>INDEX(Cond_Probability!$A$6:$H$60,MATCH('Model 1_Train'!D415,Cond_Probability!$A$6:$A$60,0),8)</f>
        <v>0.61337209302325579</v>
      </c>
      <c r="V415">
        <f>INDEX(Cond_Probability!$A$6:$H$60,MATCH('Model 1_Train'!E415,Cond_Probability!$A$6:$A$60,0),8)</f>
        <v>0.68023255813953487</v>
      </c>
      <c r="W415">
        <f>INDEX(Cond_Probability!$A$6:$H$60,MATCH('Model 1_Train'!F415,Cond_Probability!$A$6:$A$60,0),8)</f>
        <v>0.19710144927536233</v>
      </c>
      <c r="X415">
        <f>INDEX(Cond_Probability!$A$6:$H$60,MATCH('Model 1_Train'!G415,Cond_Probability!$A$6:$A$60,0),8)</f>
        <v>0.63005780346820806</v>
      </c>
      <c r="Y415">
        <f>Cond_Probability!$C$3</f>
        <v>0.38383838383838381</v>
      </c>
      <c r="Z415" s="18">
        <f t="shared" si="32"/>
        <v>2.4848354396606417E-4</v>
      </c>
      <c r="AA415" s="18">
        <f t="shared" si="33"/>
        <v>5.0137447688048695</v>
      </c>
      <c r="AB415" t="str">
        <f t="shared" si="34"/>
        <v>Won't Survive</v>
      </c>
      <c r="AC415" s="2" t="s">
        <v>1230</v>
      </c>
    </row>
    <row r="416" spans="1:29" x14ac:dyDescent="0.3">
      <c r="A416" s="1" t="s">
        <v>1236</v>
      </c>
      <c r="B416" s="1" t="s">
        <v>13</v>
      </c>
      <c r="C416" s="1" t="s">
        <v>1240</v>
      </c>
      <c r="D416" s="1" t="s">
        <v>1244</v>
      </c>
      <c r="E416" s="1" t="s">
        <v>1246</v>
      </c>
      <c r="F416" s="1" t="s">
        <v>1228</v>
      </c>
      <c r="G416" t="s">
        <v>1253</v>
      </c>
      <c r="H416">
        <f>INDEX(Cond_Probability!$A$6:$H$60,MATCH('Model 1_Train'!A416,Cond_Probability!$A$6:$A$60,0),7)</f>
        <v>0.67572463768115942</v>
      </c>
      <c r="I416">
        <f>INDEX(Cond_Probability!$A$6:$H$60,MATCH('Model 1_Train'!B416,Cond_Probability!$A$6:$A$60,0),7)</f>
        <v>0.85117967332123412</v>
      </c>
      <c r="J416">
        <f>INDEX(Cond_Probability!$A$6:$H$60,MATCH('Model 1_Train'!C416,Cond_Probability!$A$6:$A$60,0),7)</f>
        <v>0.17179023508137431</v>
      </c>
      <c r="K416">
        <f>INDEX(Cond_Probability!$A$6:$H$60,MATCH('Model 1_Train'!D416,Cond_Probability!$A$6:$A$60,0),7)</f>
        <v>0.72413793103448276</v>
      </c>
      <c r="L416">
        <f>INDEX(Cond_Probability!$A$6:$H$60,MATCH('Model 1_Train'!E416,Cond_Probability!$A$6:$A$60,0),7)</f>
        <v>0.80943738656987296</v>
      </c>
      <c r="M416">
        <f>INDEX(Cond_Probability!$A$6:$H$60,MATCH('Model 1_Train'!F416,Cond_Probability!$A$6:$A$60,0),7)</f>
        <v>0.4891304347826087</v>
      </c>
      <c r="N416">
        <f>INDEX(Cond_Probability!$A$6:$H$60,MATCH('Model 1_Train'!G416,Cond_Probability!$A$6:$A$60,0),7)</f>
        <v>0.77396021699819173</v>
      </c>
      <c r="O416">
        <f>Cond_Probability!$C$2</f>
        <v>0.61616161616161613</v>
      </c>
      <c r="P416" s="18">
        <f t="shared" si="30"/>
        <v>1.350927346756833E-2</v>
      </c>
      <c r="Q416" s="18">
        <f t="shared" si="31"/>
        <v>96.882248714922483</v>
      </c>
      <c r="R416">
        <f>INDEX(Cond_Probability!$A$6:$H$60,MATCH('Model 1_Train'!A416,Cond_Probability!$A$6:$A$60,0),8)</f>
        <v>0.34782608695652173</v>
      </c>
      <c r="S416">
        <f>INDEX(Cond_Probability!$A$6:$H$60,MATCH('Model 1_Train'!B416,Cond_Probability!$A$6:$A$60,0),8)</f>
        <v>0.31976744186046513</v>
      </c>
      <c r="T416">
        <f>INDEX(Cond_Probability!$A$6:$H$60,MATCH('Model 1_Train'!C416,Cond_Probability!$A$6:$A$60,0),8)</f>
        <v>0.19653179190751446</v>
      </c>
      <c r="U416">
        <f>INDEX(Cond_Probability!$A$6:$H$60,MATCH('Model 1_Train'!D416,Cond_Probability!$A$6:$A$60,0),8)</f>
        <v>0.61337209302325579</v>
      </c>
      <c r="V416">
        <f>INDEX(Cond_Probability!$A$6:$H$60,MATCH('Model 1_Train'!E416,Cond_Probability!$A$6:$A$60,0),8)</f>
        <v>0.68023255813953487</v>
      </c>
      <c r="W416">
        <f>INDEX(Cond_Probability!$A$6:$H$60,MATCH('Model 1_Train'!F416,Cond_Probability!$A$6:$A$60,0),8)</f>
        <v>0.19710144927536233</v>
      </c>
      <c r="X416">
        <f>INDEX(Cond_Probability!$A$6:$H$60,MATCH('Model 1_Train'!G416,Cond_Probability!$A$6:$A$60,0),8)</f>
        <v>0.63005780346820806</v>
      </c>
      <c r="Y416">
        <f>Cond_Probability!$C$3</f>
        <v>0.38383838383838381</v>
      </c>
      <c r="Z416" s="18">
        <f t="shared" si="32"/>
        <v>4.3473964810529237E-4</v>
      </c>
      <c r="AA416" s="18">
        <f t="shared" si="33"/>
        <v>3.1177512850775173</v>
      </c>
      <c r="AB416" t="str">
        <f t="shared" si="34"/>
        <v>Won't Survive</v>
      </c>
      <c r="AC416" s="2" t="s">
        <v>1</v>
      </c>
    </row>
    <row r="417" spans="1:29" x14ac:dyDescent="0.3">
      <c r="A417" s="1" t="s">
        <v>1236</v>
      </c>
      <c r="B417" s="1" t="s">
        <v>17</v>
      </c>
      <c r="C417" s="1" t="s">
        <v>1241</v>
      </c>
      <c r="D417" s="1" t="s">
        <v>1244</v>
      </c>
      <c r="E417" s="1" t="s">
        <v>1246</v>
      </c>
      <c r="F417" s="1" t="s">
        <v>1228</v>
      </c>
      <c r="G417" t="s">
        <v>1253</v>
      </c>
      <c r="H417">
        <f>INDEX(Cond_Probability!$A$6:$H$60,MATCH('Model 1_Train'!A417,Cond_Probability!$A$6:$A$60,0),7)</f>
        <v>0.67572463768115942</v>
      </c>
      <c r="I417">
        <f>INDEX(Cond_Probability!$A$6:$H$60,MATCH('Model 1_Train'!B417,Cond_Probability!$A$6:$A$60,0),7)</f>
        <v>0.14882032667876588</v>
      </c>
      <c r="J417">
        <f>INDEX(Cond_Probability!$A$6:$H$60,MATCH('Model 1_Train'!C417,Cond_Probability!$A$6:$A$60,0),7)</f>
        <v>0.22784810126582278</v>
      </c>
      <c r="K417">
        <f>INDEX(Cond_Probability!$A$6:$H$60,MATCH('Model 1_Train'!D417,Cond_Probability!$A$6:$A$60,0),7)</f>
        <v>0.72413793103448276</v>
      </c>
      <c r="L417">
        <f>INDEX(Cond_Probability!$A$6:$H$60,MATCH('Model 1_Train'!E417,Cond_Probability!$A$6:$A$60,0),7)</f>
        <v>0.80943738656987296</v>
      </c>
      <c r="M417">
        <f>INDEX(Cond_Probability!$A$6:$H$60,MATCH('Model 1_Train'!F417,Cond_Probability!$A$6:$A$60,0),7)</f>
        <v>0.4891304347826087</v>
      </c>
      <c r="N417">
        <f>INDEX(Cond_Probability!$A$6:$H$60,MATCH('Model 1_Train'!G417,Cond_Probability!$A$6:$A$60,0),7)</f>
        <v>0.77396021699819173</v>
      </c>
      <c r="O417">
        <f>Cond_Probability!$C$2</f>
        <v>0.61616161616161613</v>
      </c>
      <c r="P417" s="18">
        <f t="shared" si="30"/>
        <v>3.1327081913795542E-3</v>
      </c>
      <c r="Q417" s="18">
        <f t="shared" si="31"/>
        <v>81.294805364027582</v>
      </c>
      <c r="R417">
        <f>INDEX(Cond_Probability!$A$6:$H$60,MATCH('Model 1_Train'!A417,Cond_Probability!$A$6:$A$60,0),8)</f>
        <v>0.34782608695652173</v>
      </c>
      <c r="S417">
        <f>INDEX(Cond_Probability!$A$6:$H$60,MATCH('Model 1_Train'!B417,Cond_Probability!$A$6:$A$60,0),8)</f>
        <v>0.68023255813953487</v>
      </c>
      <c r="T417">
        <f>INDEX(Cond_Probability!$A$6:$H$60,MATCH('Model 1_Train'!C417,Cond_Probability!$A$6:$A$60,0),8)</f>
        <v>0.15317919075144509</v>
      </c>
      <c r="U417">
        <f>INDEX(Cond_Probability!$A$6:$H$60,MATCH('Model 1_Train'!D417,Cond_Probability!$A$6:$A$60,0),8)</f>
        <v>0.61337209302325579</v>
      </c>
      <c r="V417">
        <f>INDEX(Cond_Probability!$A$6:$H$60,MATCH('Model 1_Train'!E417,Cond_Probability!$A$6:$A$60,0),8)</f>
        <v>0.68023255813953487</v>
      </c>
      <c r="W417">
        <f>INDEX(Cond_Probability!$A$6:$H$60,MATCH('Model 1_Train'!F417,Cond_Probability!$A$6:$A$60,0),8)</f>
        <v>0.19710144927536233</v>
      </c>
      <c r="X417">
        <f>INDEX(Cond_Probability!$A$6:$H$60,MATCH('Model 1_Train'!G417,Cond_Probability!$A$6:$A$60,0),8)</f>
        <v>0.63005780346820806</v>
      </c>
      <c r="Y417">
        <f>Cond_Probability!$C$3</f>
        <v>0.38383838383838381</v>
      </c>
      <c r="Z417" s="18">
        <f t="shared" si="32"/>
        <v>7.2080763580238444E-4</v>
      </c>
      <c r="AA417" s="18">
        <f t="shared" si="33"/>
        <v>18.705194635972418</v>
      </c>
      <c r="AB417" t="str">
        <f t="shared" si="34"/>
        <v>Won't Survive</v>
      </c>
      <c r="AC417" s="2" t="s">
        <v>1230</v>
      </c>
    </row>
    <row r="418" spans="1:29" x14ac:dyDescent="0.3">
      <c r="A418" s="1" t="s">
        <v>1235</v>
      </c>
      <c r="B418" s="1" t="s">
        <v>17</v>
      </c>
      <c r="C418" s="1" t="s">
        <v>1242</v>
      </c>
      <c r="D418" s="1" t="s">
        <v>1243</v>
      </c>
      <c r="E418" s="1" t="s">
        <v>1245</v>
      </c>
      <c r="F418" s="1" t="s">
        <v>1248</v>
      </c>
      <c r="G418" t="s">
        <v>1253</v>
      </c>
      <c r="H418">
        <f>INDEX(Cond_Probability!$A$6:$H$60,MATCH('Model 1_Train'!A418,Cond_Probability!$A$6:$A$60,0),7)</f>
        <v>0.17753623188405798</v>
      </c>
      <c r="I418">
        <f>INDEX(Cond_Probability!$A$6:$H$60,MATCH('Model 1_Train'!B418,Cond_Probability!$A$6:$A$60,0),7)</f>
        <v>0.14882032667876588</v>
      </c>
      <c r="J418">
        <f>INDEX(Cond_Probability!$A$6:$H$60,MATCH('Model 1_Train'!C418,Cond_Probability!$A$6:$A$60,0),7)</f>
        <v>0.51356238698010848</v>
      </c>
      <c r="K418">
        <f>INDEX(Cond_Probability!$A$6:$H$60,MATCH('Model 1_Train'!D418,Cond_Probability!$A$6:$A$60,0),7)</f>
        <v>0.27586206896551724</v>
      </c>
      <c r="L418">
        <f>INDEX(Cond_Probability!$A$6:$H$60,MATCH('Model 1_Train'!E418,Cond_Probability!$A$6:$A$60,0),7)</f>
        <v>0.19056261343012704</v>
      </c>
      <c r="M418">
        <f>INDEX(Cond_Probability!$A$6:$H$60,MATCH('Model 1_Train'!F418,Cond_Probability!$A$6:$A$60,0),7)</f>
        <v>0.32246376811594202</v>
      </c>
      <c r="N418">
        <f>INDEX(Cond_Probability!$A$6:$H$60,MATCH('Model 1_Train'!G418,Cond_Probability!$A$6:$A$60,0),7)</f>
        <v>0.77396021699819173</v>
      </c>
      <c r="O418">
        <f>Cond_Probability!$C$2</f>
        <v>0.61616161616161613</v>
      </c>
      <c r="P418" s="18">
        <f t="shared" si="30"/>
        <v>1.0968982718308722E-4</v>
      </c>
      <c r="Q418" s="18">
        <f t="shared" si="31"/>
        <v>6.0203523143191795</v>
      </c>
      <c r="R418">
        <f>INDEX(Cond_Probability!$A$6:$H$60,MATCH('Model 1_Train'!A418,Cond_Probability!$A$6:$A$60,0),8)</f>
        <v>0.25507246376811593</v>
      </c>
      <c r="S418">
        <f>INDEX(Cond_Probability!$A$6:$H$60,MATCH('Model 1_Train'!B418,Cond_Probability!$A$6:$A$60,0),8)</f>
        <v>0.68023255813953487</v>
      </c>
      <c r="T418">
        <f>INDEX(Cond_Probability!$A$6:$H$60,MATCH('Model 1_Train'!C418,Cond_Probability!$A$6:$A$60,0),8)</f>
        <v>0.56936416184971095</v>
      </c>
      <c r="U418">
        <f>INDEX(Cond_Probability!$A$6:$H$60,MATCH('Model 1_Train'!D418,Cond_Probability!$A$6:$A$60,0),8)</f>
        <v>0.38662790697674421</v>
      </c>
      <c r="V418">
        <f>INDEX(Cond_Probability!$A$6:$H$60,MATCH('Model 1_Train'!E418,Cond_Probability!$A$6:$A$60,0),8)</f>
        <v>0.31976744186046513</v>
      </c>
      <c r="W418">
        <f>INDEX(Cond_Probability!$A$6:$H$60,MATCH('Model 1_Train'!F418,Cond_Probability!$A$6:$A$60,0),8)</f>
        <v>0.57971014492753625</v>
      </c>
      <c r="X418">
        <f>INDEX(Cond_Probability!$A$6:$H$60,MATCH('Model 1_Train'!G418,Cond_Probability!$A$6:$A$60,0),8)</f>
        <v>0.63005780346820806</v>
      </c>
      <c r="Y418">
        <f>Cond_Probability!$C$3</f>
        <v>0.38383838383838381</v>
      </c>
      <c r="Z418" s="18">
        <f t="shared" si="32"/>
        <v>1.712293695644873E-3</v>
      </c>
      <c r="AA418" s="18">
        <f t="shared" si="33"/>
        <v>93.979647685680817</v>
      </c>
      <c r="AB418" t="str">
        <f t="shared" si="34"/>
        <v>Survive</v>
      </c>
      <c r="AC418" s="2" t="s">
        <v>1</v>
      </c>
    </row>
    <row r="419" spans="1:29" x14ac:dyDescent="0.3">
      <c r="A419" s="1" t="s">
        <v>1235</v>
      </c>
      <c r="B419" s="1" t="s">
        <v>17</v>
      </c>
      <c r="C419" s="1" t="s">
        <v>1242</v>
      </c>
      <c r="D419" s="1" t="s">
        <v>1244</v>
      </c>
      <c r="E419" s="1" t="s">
        <v>1245</v>
      </c>
      <c r="F419" s="1" t="s">
        <v>1247</v>
      </c>
      <c r="G419" t="s">
        <v>1253</v>
      </c>
      <c r="H419">
        <f>INDEX(Cond_Probability!$A$6:$H$60,MATCH('Model 1_Train'!A419,Cond_Probability!$A$6:$A$60,0),7)</f>
        <v>0.17753623188405798</v>
      </c>
      <c r="I419">
        <f>INDEX(Cond_Probability!$A$6:$H$60,MATCH('Model 1_Train'!B419,Cond_Probability!$A$6:$A$60,0),7)</f>
        <v>0.14882032667876588</v>
      </c>
      <c r="J419">
        <f>INDEX(Cond_Probability!$A$6:$H$60,MATCH('Model 1_Train'!C419,Cond_Probability!$A$6:$A$60,0),7)</f>
        <v>0.51356238698010848</v>
      </c>
      <c r="K419">
        <f>INDEX(Cond_Probability!$A$6:$H$60,MATCH('Model 1_Train'!D419,Cond_Probability!$A$6:$A$60,0),7)</f>
        <v>0.72413793103448276</v>
      </c>
      <c r="L419">
        <f>INDEX(Cond_Probability!$A$6:$H$60,MATCH('Model 1_Train'!E419,Cond_Probability!$A$6:$A$60,0),7)</f>
        <v>0.19056261343012704</v>
      </c>
      <c r="M419">
        <f>INDEX(Cond_Probability!$A$6:$H$60,MATCH('Model 1_Train'!F419,Cond_Probability!$A$6:$A$60,0),7)</f>
        <v>0.18840579710144928</v>
      </c>
      <c r="N419">
        <f>INDEX(Cond_Probability!$A$6:$H$60,MATCH('Model 1_Train'!G419,Cond_Probability!$A$6:$A$60,0),7)</f>
        <v>0.77396021699819173</v>
      </c>
      <c r="O419">
        <f>Cond_Probability!$C$2</f>
        <v>0.61616161616161613</v>
      </c>
      <c r="P419" s="18">
        <f t="shared" si="30"/>
        <v>1.6823215067967871E-4</v>
      </c>
      <c r="Q419" s="18">
        <f t="shared" si="31"/>
        <v>13.856724344932461</v>
      </c>
      <c r="R419">
        <f>INDEX(Cond_Probability!$A$6:$H$60,MATCH('Model 1_Train'!A419,Cond_Probability!$A$6:$A$60,0),8)</f>
        <v>0.25507246376811593</v>
      </c>
      <c r="S419">
        <f>INDEX(Cond_Probability!$A$6:$H$60,MATCH('Model 1_Train'!B419,Cond_Probability!$A$6:$A$60,0),8)</f>
        <v>0.68023255813953487</v>
      </c>
      <c r="T419">
        <f>INDEX(Cond_Probability!$A$6:$H$60,MATCH('Model 1_Train'!C419,Cond_Probability!$A$6:$A$60,0),8)</f>
        <v>0.56936416184971095</v>
      </c>
      <c r="U419">
        <f>INDEX(Cond_Probability!$A$6:$H$60,MATCH('Model 1_Train'!D419,Cond_Probability!$A$6:$A$60,0),8)</f>
        <v>0.61337209302325579</v>
      </c>
      <c r="V419">
        <f>INDEX(Cond_Probability!$A$6:$H$60,MATCH('Model 1_Train'!E419,Cond_Probability!$A$6:$A$60,0),8)</f>
        <v>0.31976744186046513</v>
      </c>
      <c r="W419">
        <f>INDEX(Cond_Probability!$A$6:$H$60,MATCH('Model 1_Train'!F419,Cond_Probability!$A$6:$A$60,0),8)</f>
        <v>0.22318840579710145</v>
      </c>
      <c r="X419">
        <f>INDEX(Cond_Probability!$A$6:$H$60,MATCH('Model 1_Train'!G419,Cond_Probability!$A$6:$A$60,0),8)</f>
        <v>0.63005780346820806</v>
      </c>
      <c r="Y419">
        <f>Cond_Probability!$C$3</f>
        <v>0.38383838383838381</v>
      </c>
      <c r="Z419" s="18">
        <f t="shared" si="32"/>
        <v>1.0458509651557232E-3</v>
      </c>
      <c r="AA419" s="18">
        <f t="shared" si="33"/>
        <v>86.143275655067541</v>
      </c>
      <c r="AB419" t="str">
        <f t="shared" si="34"/>
        <v>Survive</v>
      </c>
      <c r="AC419" s="2" t="s">
        <v>1</v>
      </c>
    </row>
    <row r="420" spans="1:29" x14ac:dyDescent="0.3">
      <c r="A420" s="1" t="s">
        <v>1235</v>
      </c>
      <c r="B420" s="1" t="s">
        <v>13</v>
      </c>
      <c r="C420" s="1" t="s">
        <v>1242</v>
      </c>
      <c r="D420" s="1" t="s">
        <v>1244</v>
      </c>
      <c r="E420" s="1" t="s">
        <v>1246</v>
      </c>
      <c r="F420" s="1" t="s">
        <v>1247</v>
      </c>
      <c r="G420" t="s">
        <v>1253</v>
      </c>
      <c r="H420">
        <f>INDEX(Cond_Probability!$A$6:$H$60,MATCH('Model 1_Train'!A420,Cond_Probability!$A$6:$A$60,0),7)</f>
        <v>0.17753623188405798</v>
      </c>
      <c r="I420">
        <f>INDEX(Cond_Probability!$A$6:$H$60,MATCH('Model 1_Train'!B420,Cond_Probability!$A$6:$A$60,0),7)</f>
        <v>0.85117967332123412</v>
      </c>
      <c r="J420">
        <f>INDEX(Cond_Probability!$A$6:$H$60,MATCH('Model 1_Train'!C420,Cond_Probability!$A$6:$A$60,0),7)</f>
        <v>0.51356238698010848</v>
      </c>
      <c r="K420">
        <f>INDEX(Cond_Probability!$A$6:$H$60,MATCH('Model 1_Train'!D420,Cond_Probability!$A$6:$A$60,0),7)</f>
        <v>0.72413793103448276</v>
      </c>
      <c r="L420">
        <f>INDEX(Cond_Probability!$A$6:$H$60,MATCH('Model 1_Train'!E420,Cond_Probability!$A$6:$A$60,0),7)</f>
        <v>0.80943738656987296</v>
      </c>
      <c r="M420">
        <f>INDEX(Cond_Probability!$A$6:$H$60,MATCH('Model 1_Train'!F420,Cond_Probability!$A$6:$A$60,0),7)</f>
        <v>0.18840579710144928</v>
      </c>
      <c r="N420">
        <f>INDEX(Cond_Probability!$A$6:$H$60,MATCH('Model 1_Train'!G420,Cond_Probability!$A$6:$A$60,0),7)</f>
        <v>0.77396021699819173</v>
      </c>
      <c r="O420">
        <f>Cond_Probability!$C$2</f>
        <v>0.61616161616161613</v>
      </c>
      <c r="P420" s="18">
        <f t="shared" si="30"/>
        <v>4.0870838427724881E-3</v>
      </c>
      <c r="Q420" s="18">
        <f t="shared" si="31"/>
        <v>79.624698066682527</v>
      </c>
      <c r="R420">
        <f>INDEX(Cond_Probability!$A$6:$H$60,MATCH('Model 1_Train'!A420,Cond_Probability!$A$6:$A$60,0),8)</f>
        <v>0.25507246376811593</v>
      </c>
      <c r="S420">
        <f>INDEX(Cond_Probability!$A$6:$H$60,MATCH('Model 1_Train'!B420,Cond_Probability!$A$6:$A$60,0),8)</f>
        <v>0.31976744186046513</v>
      </c>
      <c r="T420">
        <f>INDEX(Cond_Probability!$A$6:$H$60,MATCH('Model 1_Train'!C420,Cond_Probability!$A$6:$A$60,0),8)</f>
        <v>0.56936416184971095</v>
      </c>
      <c r="U420">
        <f>INDEX(Cond_Probability!$A$6:$H$60,MATCH('Model 1_Train'!D420,Cond_Probability!$A$6:$A$60,0),8)</f>
        <v>0.61337209302325579</v>
      </c>
      <c r="V420">
        <f>INDEX(Cond_Probability!$A$6:$H$60,MATCH('Model 1_Train'!E420,Cond_Probability!$A$6:$A$60,0),8)</f>
        <v>0.68023255813953487</v>
      </c>
      <c r="W420">
        <f>INDEX(Cond_Probability!$A$6:$H$60,MATCH('Model 1_Train'!F420,Cond_Probability!$A$6:$A$60,0),8)</f>
        <v>0.22318840579710145</v>
      </c>
      <c r="X420">
        <f>INDEX(Cond_Probability!$A$6:$H$60,MATCH('Model 1_Train'!G420,Cond_Probability!$A$6:$A$60,0),8)</f>
        <v>0.63005780346820806</v>
      </c>
      <c r="Y420">
        <f>Cond_Probability!$C$3</f>
        <v>0.38383838383838381</v>
      </c>
      <c r="Z420" s="18">
        <f t="shared" si="32"/>
        <v>1.0458509651557232E-3</v>
      </c>
      <c r="AA420" s="18">
        <f t="shared" si="33"/>
        <v>20.375301933317473</v>
      </c>
      <c r="AB420" t="str">
        <f t="shared" si="34"/>
        <v>Won't Survive</v>
      </c>
      <c r="AC420" s="2" t="s">
        <v>1230</v>
      </c>
    </row>
    <row r="421" spans="1:29" x14ac:dyDescent="0.3">
      <c r="A421" s="1" t="s">
        <v>1236</v>
      </c>
      <c r="B421" s="1" t="s">
        <v>17</v>
      </c>
      <c r="C421" s="1" t="s">
        <v>1242</v>
      </c>
      <c r="D421" s="1" t="s">
        <v>1244</v>
      </c>
      <c r="E421" s="1" t="s">
        <v>1245</v>
      </c>
      <c r="F421" s="1" t="s">
        <v>1248</v>
      </c>
      <c r="G421" t="s">
        <v>1253</v>
      </c>
      <c r="H421">
        <f>INDEX(Cond_Probability!$A$6:$H$60,MATCH('Model 1_Train'!A421,Cond_Probability!$A$6:$A$60,0),7)</f>
        <v>0.67572463768115942</v>
      </c>
      <c r="I421">
        <f>INDEX(Cond_Probability!$A$6:$H$60,MATCH('Model 1_Train'!B421,Cond_Probability!$A$6:$A$60,0),7)</f>
        <v>0.14882032667876588</v>
      </c>
      <c r="J421">
        <f>INDEX(Cond_Probability!$A$6:$H$60,MATCH('Model 1_Train'!C421,Cond_Probability!$A$6:$A$60,0),7)</f>
        <v>0.51356238698010848</v>
      </c>
      <c r="K421">
        <f>INDEX(Cond_Probability!$A$6:$H$60,MATCH('Model 1_Train'!D421,Cond_Probability!$A$6:$A$60,0),7)</f>
        <v>0.72413793103448276</v>
      </c>
      <c r="L421">
        <f>INDEX(Cond_Probability!$A$6:$H$60,MATCH('Model 1_Train'!E421,Cond_Probability!$A$6:$A$60,0),7)</f>
        <v>0.19056261343012704</v>
      </c>
      <c r="M421">
        <f>INDEX(Cond_Probability!$A$6:$H$60,MATCH('Model 1_Train'!F421,Cond_Probability!$A$6:$A$60,0),7)</f>
        <v>0.32246376811594202</v>
      </c>
      <c r="N421">
        <f>INDEX(Cond_Probability!$A$6:$H$60,MATCH('Model 1_Train'!G421,Cond_Probability!$A$6:$A$60,0),7)</f>
        <v>0.77396021699819173</v>
      </c>
      <c r="O421">
        <f>Cond_Probability!$C$2</f>
        <v>0.61616161616161613</v>
      </c>
      <c r="P421" s="18">
        <f t="shared" si="30"/>
        <v>1.0959188983738803E-3</v>
      </c>
      <c r="Q421" s="18">
        <f t="shared" si="31"/>
        <v>22.830541933633111</v>
      </c>
      <c r="R421">
        <f>INDEX(Cond_Probability!$A$6:$H$60,MATCH('Model 1_Train'!A421,Cond_Probability!$A$6:$A$60,0),8)</f>
        <v>0.34782608695652173</v>
      </c>
      <c r="S421">
        <f>INDEX(Cond_Probability!$A$6:$H$60,MATCH('Model 1_Train'!B421,Cond_Probability!$A$6:$A$60,0),8)</f>
        <v>0.68023255813953487</v>
      </c>
      <c r="T421">
        <f>INDEX(Cond_Probability!$A$6:$H$60,MATCH('Model 1_Train'!C421,Cond_Probability!$A$6:$A$60,0),8)</f>
        <v>0.56936416184971095</v>
      </c>
      <c r="U421">
        <f>INDEX(Cond_Probability!$A$6:$H$60,MATCH('Model 1_Train'!D421,Cond_Probability!$A$6:$A$60,0),8)</f>
        <v>0.61337209302325579</v>
      </c>
      <c r="V421">
        <f>INDEX(Cond_Probability!$A$6:$H$60,MATCH('Model 1_Train'!E421,Cond_Probability!$A$6:$A$60,0),8)</f>
        <v>0.31976744186046513</v>
      </c>
      <c r="W421">
        <f>INDEX(Cond_Probability!$A$6:$H$60,MATCH('Model 1_Train'!F421,Cond_Probability!$A$6:$A$60,0),8)</f>
        <v>0.57971014492753625</v>
      </c>
      <c r="X421">
        <f>INDEX(Cond_Probability!$A$6:$H$60,MATCH('Model 1_Train'!G421,Cond_Probability!$A$6:$A$60,0),8)</f>
        <v>0.63005780346820806</v>
      </c>
      <c r="Y421">
        <f>Cond_Probability!$C$3</f>
        <v>0.38383838383838381</v>
      </c>
      <c r="Z421" s="18">
        <f t="shared" si="32"/>
        <v>3.704312745533849E-3</v>
      </c>
      <c r="AA421" s="18">
        <f t="shared" si="33"/>
        <v>77.169458066366886</v>
      </c>
      <c r="AB421" t="str">
        <f t="shared" si="34"/>
        <v>Survive</v>
      </c>
      <c r="AC421" s="2" t="s">
        <v>1230</v>
      </c>
    </row>
    <row r="422" spans="1:29" x14ac:dyDescent="0.3">
      <c r="A422" s="1" t="s">
        <v>1236</v>
      </c>
      <c r="B422" s="1" t="s">
        <v>13</v>
      </c>
      <c r="C422" s="1" t="s">
        <v>1241</v>
      </c>
      <c r="D422" s="1" t="s">
        <v>1244</v>
      </c>
      <c r="E422" s="1" t="s">
        <v>1246</v>
      </c>
      <c r="F422" s="1" t="s">
        <v>1228</v>
      </c>
      <c r="G422" t="s">
        <v>1251</v>
      </c>
      <c r="H422">
        <f>INDEX(Cond_Probability!$A$6:$H$60,MATCH('Model 1_Train'!A422,Cond_Probability!$A$6:$A$60,0),7)</f>
        <v>0.67572463768115942</v>
      </c>
      <c r="I422">
        <f>INDEX(Cond_Probability!$A$6:$H$60,MATCH('Model 1_Train'!B422,Cond_Probability!$A$6:$A$60,0),7)</f>
        <v>0.85117967332123412</v>
      </c>
      <c r="J422">
        <f>INDEX(Cond_Probability!$A$6:$H$60,MATCH('Model 1_Train'!C422,Cond_Probability!$A$6:$A$60,0),7)</f>
        <v>0.22784810126582278</v>
      </c>
      <c r="K422">
        <f>INDEX(Cond_Probability!$A$6:$H$60,MATCH('Model 1_Train'!D422,Cond_Probability!$A$6:$A$60,0),7)</f>
        <v>0.72413793103448276</v>
      </c>
      <c r="L422">
        <f>INDEX(Cond_Probability!$A$6:$H$60,MATCH('Model 1_Train'!E422,Cond_Probability!$A$6:$A$60,0),7)</f>
        <v>0.80943738656987296</v>
      </c>
      <c r="M422">
        <f>INDEX(Cond_Probability!$A$6:$H$60,MATCH('Model 1_Train'!F422,Cond_Probability!$A$6:$A$60,0),7)</f>
        <v>0.4891304347826087</v>
      </c>
      <c r="N422">
        <f>INDEX(Cond_Probability!$A$6:$H$60,MATCH('Model 1_Train'!G422,Cond_Probability!$A$6:$A$60,0),7)</f>
        <v>0.13743218806509946</v>
      </c>
      <c r="O422">
        <f>Cond_Probability!$C$2</f>
        <v>0.61616161616161613</v>
      </c>
      <c r="P422" s="18">
        <f t="shared" si="30"/>
        <v>3.1816232839506735E-3</v>
      </c>
      <c r="Q422" s="18">
        <f t="shared" si="31"/>
        <v>95.609443207778469</v>
      </c>
      <c r="R422">
        <f>INDEX(Cond_Probability!$A$6:$H$60,MATCH('Model 1_Train'!A422,Cond_Probability!$A$6:$A$60,0),8)</f>
        <v>0.34782608695652173</v>
      </c>
      <c r="S422">
        <f>INDEX(Cond_Probability!$A$6:$H$60,MATCH('Model 1_Train'!B422,Cond_Probability!$A$6:$A$60,0),8)</f>
        <v>0.31976744186046513</v>
      </c>
      <c r="T422">
        <f>INDEX(Cond_Probability!$A$6:$H$60,MATCH('Model 1_Train'!C422,Cond_Probability!$A$6:$A$60,0),8)</f>
        <v>0.15317919075144509</v>
      </c>
      <c r="U422">
        <f>INDEX(Cond_Probability!$A$6:$H$60,MATCH('Model 1_Train'!D422,Cond_Probability!$A$6:$A$60,0),8)</f>
        <v>0.61337209302325579</v>
      </c>
      <c r="V422">
        <f>INDEX(Cond_Probability!$A$6:$H$60,MATCH('Model 1_Train'!E422,Cond_Probability!$A$6:$A$60,0),8)</f>
        <v>0.68023255813953487</v>
      </c>
      <c r="W422">
        <f>INDEX(Cond_Probability!$A$6:$H$60,MATCH('Model 1_Train'!F422,Cond_Probability!$A$6:$A$60,0),8)</f>
        <v>0.19710144927536233</v>
      </c>
      <c r="X422">
        <f>INDEX(Cond_Probability!$A$6:$H$60,MATCH('Model 1_Train'!G422,Cond_Probability!$A$6:$A$60,0),8)</f>
        <v>0.27167630057803466</v>
      </c>
      <c r="Y422">
        <f>Cond_Probability!$C$3</f>
        <v>0.38383838383838381</v>
      </c>
      <c r="Z422" s="18">
        <f t="shared" si="32"/>
        <v>1.4610583694418287E-4</v>
      </c>
      <c r="AA422" s="18">
        <f t="shared" si="33"/>
        <v>4.3905567922215312</v>
      </c>
      <c r="AB422" t="str">
        <f t="shared" si="34"/>
        <v>Won't Survive</v>
      </c>
      <c r="AC422" s="2" t="s">
        <v>1230</v>
      </c>
    </row>
    <row r="423" spans="1:29" x14ac:dyDescent="0.3">
      <c r="A423" s="1" t="s">
        <v>1236</v>
      </c>
      <c r="B423" s="1" t="s">
        <v>13</v>
      </c>
      <c r="C423" s="1" t="s">
        <v>1242</v>
      </c>
      <c r="D423" s="1" t="s">
        <v>1244</v>
      </c>
      <c r="E423" s="1" t="s">
        <v>1246</v>
      </c>
      <c r="F423" s="1" t="s">
        <v>1228</v>
      </c>
      <c r="G423" t="s">
        <v>1252</v>
      </c>
      <c r="H423">
        <f>INDEX(Cond_Probability!$A$6:$H$60,MATCH('Model 1_Train'!A423,Cond_Probability!$A$6:$A$60,0),7)</f>
        <v>0.67572463768115942</v>
      </c>
      <c r="I423">
        <f>INDEX(Cond_Probability!$A$6:$H$60,MATCH('Model 1_Train'!B423,Cond_Probability!$A$6:$A$60,0),7)</f>
        <v>0.85117967332123412</v>
      </c>
      <c r="J423">
        <f>INDEX(Cond_Probability!$A$6:$H$60,MATCH('Model 1_Train'!C423,Cond_Probability!$A$6:$A$60,0),7)</f>
        <v>0.51356238698010848</v>
      </c>
      <c r="K423">
        <f>INDEX(Cond_Probability!$A$6:$H$60,MATCH('Model 1_Train'!D423,Cond_Probability!$A$6:$A$60,0),7)</f>
        <v>0.72413793103448276</v>
      </c>
      <c r="L423">
        <f>INDEX(Cond_Probability!$A$6:$H$60,MATCH('Model 1_Train'!E423,Cond_Probability!$A$6:$A$60,0),7)</f>
        <v>0.80943738656987296</v>
      </c>
      <c r="M423">
        <f>INDEX(Cond_Probability!$A$6:$H$60,MATCH('Model 1_Train'!F423,Cond_Probability!$A$6:$A$60,0),7)</f>
        <v>0.4891304347826087</v>
      </c>
      <c r="N423">
        <f>INDEX(Cond_Probability!$A$6:$H$60,MATCH('Model 1_Train'!G423,Cond_Probability!$A$6:$A$60,0),7)</f>
        <v>8.6799276672694395E-2</v>
      </c>
      <c r="O423">
        <f>Cond_Probability!$C$2</f>
        <v>0.61616161616161613</v>
      </c>
      <c r="P423" s="18">
        <f t="shared" si="30"/>
        <v>4.5292281335438155E-3</v>
      </c>
      <c r="Q423" s="18">
        <f t="shared" si="31"/>
        <v>96.196134201908123</v>
      </c>
      <c r="R423">
        <f>INDEX(Cond_Probability!$A$6:$H$60,MATCH('Model 1_Train'!A423,Cond_Probability!$A$6:$A$60,0),8)</f>
        <v>0.34782608695652173</v>
      </c>
      <c r="S423">
        <f>INDEX(Cond_Probability!$A$6:$H$60,MATCH('Model 1_Train'!B423,Cond_Probability!$A$6:$A$60,0),8)</f>
        <v>0.31976744186046513</v>
      </c>
      <c r="T423">
        <f>INDEX(Cond_Probability!$A$6:$H$60,MATCH('Model 1_Train'!C423,Cond_Probability!$A$6:$A$60,0),8)</f>
        <v>0.56936416184971095</v>
      </c>
      <c r="U423">
        <f>INDEX(Cond_Probability!$A$6:$H$60,MATCH('Model 1_Train'!D423,Cond_Probability!$A$6:$A$60,0),8)</f>
        <v>0.61337209302325579</v>
      </c>
      <c r="V423">
        <f>INDEX(Cond_Probability!$A$6:$H$60,MATCH('Model 1_Train'!E423,Cond_Probability!$A$6:$A$60,0),8)</f>
        <v>0.68023255813953487</v>
      </c>
      <c r="W423">
        <f>INDEX(Cond_Probability!$A$6:$H$60,MATCH('Model 1_Train'!F423,Cond_Probability!$A$6:$A$60,0),8)</f>
        <v>0.19710144927536233</v>
      </c>
      <c r="X423">
        <f>INDEX(Cond_Probability!$A$6:$H$60,MATCH('Model 1_Train'!G423,Cond_Probability!$A$6:$A$60,0),8)</f>
        <v>8.9595375722543349E-2</v>
      </c>
      <c r="Y423">
        <f>Cond_Probability!$C$3</f>
        <v>0.38383838383838381</v>
      </c>
      <c r="Z423" s="18">
        <f t="shared" si="32"/>
        <v>1.7909842356847143E-4</v>
      </c>
      <c r="AA423" s="18">
        <f t="shared" si="33"/>
        <v>3.8038657980918771</v>
      </c>
      <c r="AB423" t="str">
        <f t="shared" si="34"/>
        <v>Won't Survive</v>
      </c>
      <c r="AC423" s="2" t="s">
        <v>1230</v>
      </c>
    </row>
    <row r="424" spans="1:29" x14ac:dyDescent="0.3">
      <c r="A424" s="1" t="s">
        <v>1236</v>
      </c>
      <c r="B424" s="1" t="s">
        <v>13</v>
      </c>
      <c r="C424" s="1" t="s">
        <v>1242</v>
      </c>
      <c r="D424" s="1" t="s">
        <v>1244</v>
      </c>
      <c r="E424" s="1" t="s">
        <v>1246</v>
      </c>
      <c r="F424" s="1" t="s">
        <v>1228</v>
      </c>
      <c r="G424" t="s">
        <v>1253</v>
      </c>
      <c r="H424">
        <f>INDEX(Cond_Probability!$A$6:$H$60,MATCH('Model 1_Train'!A424,Cond_Probability!$A$6:$A$60,0),7)</f>
        <v>0.67572463768115942</v>
      </c>
      <c r="I424">
        <f>INDEX(Cond_Probability!$A$6:$H$60,MATCH('Model 1_Train'!B424,Cond_Probability!$A$6:$A$60,0),7)</f>
        <v>0.85117967332123412</v>
      </c>
      <c r="J424">
        <f>INDEX(Cond_Probability!$A$6:$H$60,MATCH('Model 1_Train'!C424,Cond_Probability!$A$6:$A$60,0),7)</f>
        <v>0.51356238698010848</v>
      </c>
      <c r="K424">
        <f>INDEX(Cond_Probability!$A$6:$H$60,MATCH('Model 1_Train'!D424,Cond_Probability!$A$6:$A$60,0),7)</f>
        <v>0.72413793103448276</v>
      </c>
      <c r="L424">
        <f>INDEX(Cond_Probability!$A$6:$H$60,MATCH('Model 1_Train'!E424,Cond_Probability!$A$6:$A$60,0),7)</f>
        <v>0.80943738656987296</v>
      </c>
      <c r="M424">
        <f>INDEX(Cond_Probability!$A$6:$H$60,MATCH('Model 1_Train'!F424,Cond_Probability!$A$6:$A$60,0),7)</f>
        <v>0.4891304347826087</v>
      </c>
      <c r="N424">
        <f>INDEX(Cond_Probability!$A$6:$H$60,MATCH('Model 1_Train'!G424,Cond_Probability!$A$6:$A$60,0),7)</f>
        <v>0.77396021699819173</v>
      </c>
      <c r="O424">
        <f>Cond_Probability!$C$2</f>
        <v>0.61616161616161613</v>
      </c>
      <c r="P424" s="18">
        <f t="shared" si="30"/>
        <v>4.038561752409902E-2</v>
      </c>
      <c r="Q424" s="18">
        <f t="shared" si="31"/>
        <v>96.975714257681219</v>
      </c>
      <c r="R424">
        <f>INDEX(Cond_Probability!$A$6:$H$60,MATCH('Model 1_Train'!A424,Cond_Probability!$A$6:$A$60,0),8)</f>
        <v>0.34782608695652173</v>
      </c>
      <c r="S424">
        <f>INDEX(Cond_Probability!$A$6:$H$60,MATCH('Model 1_Train'!B424,Cond_Probability!$A$6:$A$60,0),8)</f>
        <v>0.31976744186046513</v>
      </c>
      <c r="T424">
        <f>INDEX(Cond_Probability!$A$6:$H$60,MATCH('Model 1_Train'!C424,Cond_Probability!$A$6:$A$60,0),8)</f>
        <v>0.56936416184971095</v>
      </c>
      <c r="U424">
        <f>INDEX(Cond_Probability!$A$6:$H$60,MATCH('Model 1_Train'!D424,Cond_Probability!$A$6:$A$60,0),8)</f>
        <v>0.61337209302325579</v>
      </c>
      <c r="V424">
        <f>INDEX(Cond_Probability!$A$6:$H$60,MATCH('Model 1_Train'!E424,Cond_Probability!$A$6:$A$60,0),8)</f>
        <v>0.68023255813953487</v>
      </c>
      <c r="W424">
        <f>INDEX(Cond_Probability!$A$6:$H$60,MATCH('Model 1_Train'!F424,Cond_Probability!$A$6:$A$60,0),8)</f>
        <v>0.19710144927536233</v>
      </c>
      <c r="X424">
        <f>INDEX(Cond_Probability!$A$6:$H$60,MATCH('Model 1_Train'!G424,Cond_Probability!$A$6:$A$60,0),8)</f>
        <v>0.63005780346820806</v>
      </c>
      <c r="Y424">
        <f>Cond_Probability!$C$3</f>
        <v>0.38383838383838381</v>
      </c>
      <c r="Z424" s="18">
        <f t="shared" si="32"/>
        <v>1.2594663334815088E-3</v>
      </c>
      <c r="AA424" s="18">
        <f t="shared" si="33"/>
        <v>3.0242857423187814</v>
      </c>
      <c r="AB424" t="str">
        <f t="shared" si="34"/>
        <v>Won't Survive</v>
      </c>
      <c r="AC424" s="2" t="s">
        <v>1230</v>
      </c>
    </row>
    <row r="425" spans="1:29" x14ac:dyDescent="0.3">
      <c r="A425" s="1" t="s">
        <v>1236</v>
      </c>
      <c r="B425" s="1" t="s">
        <v>17</v>
      </c>
      <c r="C425" s="1" t="s">
        <v>1242</v>
      </c>
      <c r="D425" s="1" t="s">
        <v>1243</v>
      </c>
      <c r="E425" s="1" t="s">
        <v>1245</v>
      </c>
      <c r="F425" s="1" t="s">
        <v>1247</v>
      </c>
      <c r="G425" t="s">
        <v>1253</v>
      </c>
      <c r="H425">
        <f>INDEX(Cond_Probability!$A$6:$H$60,MATCH('Model 1_Train'!A425,Cond_Probability!$A$6:$A$60,0),7)</f>
        <v>0.67572463768115942</v>
      </c>
      <c r="I425">
        <f>INDEX(Cond_Probability!$A$6:$H$60,MATCH('Model 1_Train'!B425,Cond_Probability!$A$6:$A$60,0),7)</f>
        <v>0.14882032667876588</v>
      </c>
      <c r="J425">
        <f>INDEX(Cond_Probability!$A$6:$H$60,MATCH('Model 1_Train'!C425,Cond_Probability!$A$6:$A$60,0),7)</f>
        <v>0.51356238698010848</v>
      </c>
      <c r="K425">
        <f>INDEX(Cond_Probability!$A$6:$H$60,MATCH('Model 1_Train'!D425,Cond_Probability!$A$6:$A$60,0),7)</f>
        <v>0.27586206896551724</v>
      </c>
      <c r="L425">
        <f>INDEX(Cond_Probability!$A$6:$H$60,MATCH('Model 1_Train'!E425,Cond_Probability!$A$6:$A$60,0),7)</f>
        <v>0.19056261343012704</v>
      </c>
      <c r="M425">
        <f>INDEX(Cond_Probability!$A$6:$H$60,MATCH('Model 1_Train'!F425,Cond_Probability!$A$6:$A$60,0),7)</f>
        <v>0.18840579710144928</v>
      </c>
      <c r="N425">
        <f>INDEX(Cond_Probability!$A$6:$H$60,MATCH('Model 1_Train'!G425,Cond_Probability!$A$6:$A$60,0),7)</f>
        <v>0.77396021699819173</v>
      </c>
      <c r="O425">
        <f>Cond_Probability!$C$2</f>
        <v>0.61616161616161613</v>
      </c>
      <c r="P425" s="18">
        <f t="shared" si="30"/>
        <v>2.4392844393982568E-4</v>
      </c>
      <c r="Q425" s="18">
        <f t="shared" si="31"/>
        <v>21.343262785729628</v>
      </c>
      <c r="R425">
        <f>INDEX(Cond_Probability!$A$6:$H$60,MATCH('Model 1_Train'!A425,Cond_Probability!$A$6:$A$60,0),8)</f>
        <v>0.34782608695652173</v>
      </c>
      <c r="S425">
        <f>INDEX(Cond_Probability!$A$6:$H$60,MATCH('Model 1_Train'!B425,Cond_Probability!$A$6:$A$60,0),8)</f>
        <v>0.68023255813953487</v>
      </c>
      <c r="T425">
        <f>INDEX(Cond_Probability!$A$6:$H$60,MATCH('Model 1_Train'!C425,Cond_Probability!$A$6:$A$60,0),8)</f>
        <v>0.56936416184971095</v>
      </c>
      <c r="U425">
        <f>INDEX(Cond_Probability!$A$6:$H$60,MATCH('Model 1_Train'!D425,Cond_Probability!$A$6:$A$60,0),8)</f>
        <v>0.38662790697674421</v>
      </c>
      <c r="V425">
        <f>INDEX(Cond_Probability!$A$6:$H$60,MATCH('Model 1_Train'!E425,Cond_Probability!$A$6:$A$60,0),8)</f>
        <v>0.31976744186046513</v>
      </c>
      <c r="W425">
        <f>INDEX(Cond_Probability!$A$6:$H$60,MATCH('Model 1_Train'!F425,Cond_Probability!$A$6:$A$60,0),8)</f>
        <v>0.22318840579710145</v>
      </c>
      <c r="X425">
        <f>INDEX(Cond_Probability!$A$6:$H$60,MATCH('Model 1_Train'!G425,Cond_Probability!$A$6:$A$60,0),8)</f>
        <v>0.63005780346820806</v>
      </c>
      <c r="Y425">
        <f>Cond_Probability!$C$3</f>
        <v>0.38383838383838381</v>
      </c>
      <c r="Z425" s="18">
        <f t="shared" si="32"/>
        <v>8.9895419021355821E-4</v>
      </c>
      <c r="AA425" s="18">
        <f t="shared" si="33"/>
        <v>78.656737214270379</v>
      </c>
      <c r="AB425" t="str">
        <f t="shared" si="34"/>
        <v>Survive</v>
      </c>
      <c r="AC425" s="2" t="s">
        <v>1230</v>
      </c>
    </row>
    <row r="426" spans="1:29" x14ac:dyDescent="0.3">
      <c r="A426" s="1" t="s">
        <v>1236</v>
      </c>
      <c r="B426" s="1" t="s">
        <v>13</v>
      </c>
      <c r="C426" s="1" t="s">
        <v>1242</v>
      </c>
      <c r="D426" s="1" t="s">
        <v>1243</v>
      </c>
      <c r="E426" s="1" t="s">
        <v>1245</v>
      </c>
      <c r="F426" s="1" t="s">
        <v>1248</v>
      </c>
      <c r="G426" t="s">
        <v>1253</v>
      </c>
      <c r="H426">
        <f>INDEX(Cond_Probability!$A$6:$H$60,MATCH('Model 1_Train'!A426,Cond_Probability!$A$6:$A$60,0),7)</f>
        <v>0.67572463768115942</v>
      </c>
      <c r="I426">
        <f>INDEX(Cond_Probability!$A$6:$H$60,MATCH('Model 1_Train'!B426,Cond_Probability!$A$6:$A$60,0),7)</f>
        <v>0.85117967332123412</v>
      </c>
      <c r="J426">
        <f>INDEX(Cond_Probability!$A$6:$H$60,MATCH('Model 1_Train'!C426,Cond_Probability!$A$6:$A$60,0),7)</f>
        <v>0.51356238698010848</v>
      </c>
      <c r="K426">
        <f>INDEX(Cond_Probability!$A$6:$H$60,MATCH('Model 1_Train'!D426,Cond_Probability!$A$6:$A$60,0),7)</f>
        <v>0.27586206896551724</v>
      </c>
      <c r="L426">
        <f>INDEX(Cond_Probability!$A$6:$H$60,MATCH('Model 1_Train'!E426,Cond_Probability!$A$6:$A$60,0),7)</f>
        <v>0.19056261343012704</v>
      </c>
      <c r="M426">
        <f>INDEX(Cond_Probability!$A$6:$H$60,MATCH('Model 1_Train'!F426,Cond_Probability!$A$6:$A$60,0),7)</f>
        <v>0.32246376811594202</v>
      </c>
      <c r="N426">
        <f>INDEX(Cond_Probability!$A$6:$H$60,MATCH('Model 1_Train'!G426,Cond_Probability!$A$6:$A$60,0),7)</f>
        <v>0.77396021699819173</v>
      </c>
      <c r="O426">
        <f>Cond_Probability!$C$2</f>
        <v>0.61616161616161613</v>
      </c>
      <c r="P426" s="18">
        <f t="shared" si="30"/>
        <v>2.3878558110910558E-3</v>
      </c>
      <c r="Q426" s="18">
        <f t="shared" si="31"/>
        <v>68.508665327057756</v>
      </c>
      <c r="R426">
        <f>INDEX(Cond_Probability!$A$6:$H$60,MATCH('Model 1_Train'!A426,Cond_Probability!$A$6:$A$60,0),8)</f>
        <v>0.34782608695652173</v>
      </c>
      <c r="S426">
        <f>INDEX(Cond_Probability!$A$6:$H$60,MATCH('Model 1_Train'!B426,Cond_Probability!$A$6:$A$60,0),8)</f>
        <v>0.31976744186046513</v>
      </c>
      <c r="T426">
        <f>INDEX(Cond_Probability!$A$6:$H$60,MATCH('Model 1_Train'!C426,Cond_Probability!$A$6:$A$60,0),8)</f>
        <v>0.56936416184971095</v>
      </c>
      <c r="U426">
        <f>INDEX(Cond_Probability!$A$6:$H$60,MATCH('Model 1_Train'!D426,Cond_Probability!$A$6:$A$60,0),8)</f>
        <v>0.38662790697674421</v>
      </c>
      <c r="V426">
        <f>INDEX(Cond_Probability!$A$6:$H$60,MATCH('Model 1_Train'!E426,Cond_Probability!$A$6:$A$60,0),8)</f>
        <v>0.31976744186046513</v>
      </c>
      <c r="W426">
        <f>INDEX(Cond_Probability!$A$6:$H$60,MATCH('Model 1_Train'!F426,Cond_Probability!$A$6:$A$60,0),8)</f>
        <v>0.57971014492753625</v>
      </c>
      <c r="X426">
        <f>INDEX(Cond_Probability!$A$6:$H$60,MATCH('Model 1_Train'!G426,Cond_Probability!$A$6:$A$60,0),8)</f>
        <v>0.63005780346820806</v>
      </c>
      <c r="Y426">
        <f>Cond_Probability!$C$3</f>
        <v>0.38383838383838381</v>
      </c>
      <c r="Z426" s="18">
        <f t="shared" si="32"/>
        <v>1.0976241638749184E-3</v>
      </c>
      <c r="AA426" s="18">
        <f t="shared" si="33"/>
        <v>31.491334672942244</v>
      </c>
      <c r="AB426" t="str">
        <f t="shared" si="34"/>
        <v>Won't Survive</v>
      </c>
      <c r="AC426" s="2" t="s">
        <v>1230</v>
      </c>
    </row>
    <row r="427" spans="1:29" x14ac:dyDescent="0.3">
      <c r="A427" s="1" t="s">
        <v>1236</v>
      </c>
      <c r="B427" s="1" t="s">
        <v>13</v>
      </c>
      <c r="C427" s="1" t="s">
        <v>1241</v>
      </c>
      <c r="D427" s="1" t="s">
        <v>1244</v>
      </c>
      <c r="E427" s="1" t="s">
        <v>1246</v>
      </c>
      <c r="F427" s="1" t="s">
        <v>1228</v>
      </c>
      <c r="G427" t="s">
        <v>1253</v>
      </c>
      <c r="H427">
        <f>INDEX(Cond_Probability!$A$6:$H$60,MATCH('Model 1_Train'!A427,Cond_Probability!$A$6:$A$60,0),7)</f>
        <v>0.67572463768115942</v>
      </c>
      <c r="I427">
        <f>INDEX(Cond_Probability!$A$6:$H$60,MATCH('Model 1_Train'!B427,Cond_Probability!$A$6:$A$60,0),7)</f>
        <v>0.85117967332123412</v>
      </c>
      <c r="J427">
        <f>INDEX(Cond_Probability!$A$6:$H$60,MATCH('Model 1_Train'!C427,Cond_Probability!$A$6:$A$60,0),7)</f>
        <v>0.22784810126582278</v>
      </c>
      <c r="K427">
        <f>INDEX(Cond_Probability!$A$6:$H$60,MATCH('Model 1_Train'!D427,Cond_Probability!$A$6:$A$60,0),7)</f>
        <v>0.72413793103448276</v>
      </c>
      <c r="L427">
        <f>INDEX(Cond_Probability!$A$6:$H$60,MATCH('Model 1_Train'!E427,Cond_Probability!$A$6:$A$60,0),7)</f>
        <v>0.80943738656987296</v>
      </c>
      <c r="M427">
        <f>INDEX(Cond_Probability!$A$6:$H$60,MATCH('Model 1_Train'!F427,Cond_Probability!$A$6:$A$60,0),7)</f>
        <v>0.4891304347826087</v>
      </c>
      <c r="N427">
        <f>INDEX(Cond_Probability!$A$6:$H$60,MATCH('Model 1_Train'!G427,Cond_Probability!$A$6:$A$60,0),7)</f>
        <v>0.77396021699819173</v>
      </c>
      <c r="O427">
        <f>Cond_Probability!$C$2</f>
        <v>0.61616161616161613</v>
      </c>
      <c r="P427" s="18">
        <f t="shared" si="30"/>
        <v>1.7917562704353792E-2</v>
      </c>
      <c r="Q427" s="18">
        <f t="shared" si="31"/>
        <v>98.143987183013053</v>
      </c>
      <c r="R427">
        <f>INDEX(Cond_Probability!$A$6:$H$60,MATCH('Model 1_Train'!A427,Cond_Probability!$A$6:$A$60,0),8)</f>
        <v>0.34782608695652173</v>
      </c>
      <c r="S427">
        <f>INDEX(Cond_Probability!$A$6:$H$60,MATCH('Model 1_Train'!B427,Cond_Probability!$A$6:$A$60,0),8)</f>
        <v>0.31976744186046513</v>
      </c>
      <c r="T427">
        <f>INDEX(Cond_Probability!$A$6:$H$60,MATCH('Model 1_Train'!C427,Cond_Probability!$A$6:$A$60,0),8)</f>
        <v>0.15317919075144509</v>
      </c>
      <c r="U427">
        <f>INDEX(Cond_Probability!$A$6:$H$60,MATCH('Model 1_Train'!D427,Cond_Probability!$A$6:$A$60,0),8)</f>
        <v>0.61337209302325579</v>
      </c>
      <c r="V427">
        <f>INDEX(Cond_Probability!$A$6:$H$60,MATCH('Model 1_Train'!E427,Cond_Probability!$A$6:$A$60,0),8)</f>
        <v>0.68023255813953487</v>
      </c>
      <c r="W427">
        <f>INDEX(Cond_Probability!$A$6:$H$60,MATCH('Model 1_Train'!F427,Cond_Probability!$A$6:$A$60,0),8)</f>
        <v>0.19710144927536233</v>
      </c>
      <c r="X427">
        <f>INDEX(Cond_Probability!$A$6:$H$60,MATCH('Model 1_Train'!G427,Cond_Probability!$A$6:$A$60,0),8)</f>
        <v>0.63005780346820806</v>
      </c>
      <c r="Y427">
        <f>Cond_Probability!$C$3</f>
        <v>0.38383838383838381</v>
      </c>
      <c r="Z427" s="18">
        <f t="shared" si="32"/>
        <v>3.3884119631736025E-4</v>
      </c>
      <c r="AA427" s="18">
        <f t="shared" si="33"/>
        <v>1.8560128169869472</v>
      </c>
      <c r="AB427" t="str">
        <f t="shared" si="34"/>
        <v>Won't Survive</v>
      </c>
      <c r="AC427" s="2" t="s">
        <v>1230</v>
      </c>
    </row>
    <row r="428" spans="1:29" x14ac:dyDescent="0.3">
      <c r="A428" s="1" t="s">
        <v>1235</v>
      </c>
      <c r="B428" s="1" t="s">
        <v>17</v>
      </c>
      <c r="C428" s="1" t="s">
        <v>1242</v>
      </c>
      <c r="D428" s="1" t="s">
        <v>1243</v>
      </c>
      <c r="E428" s="1" t="s">
        <v>1246</v>
      </c>
      <c r="F428" s="1" t="s">
        <v>1248</v>
      </c>
      <c r="G428" t="s">
        <v>1253</v>
      </c>
      <c r="H428">
        <f>INDEX(Cond_Probability!$A$6:$H$60,MATCH('Model 1_Train'!A428,Cond_Probability!$A$6:$A$60,0),7)</f>
        <v>0.17753623188405798</v>
      </c>
      <c r="I428">
        <f>INDEX(Cond_Probability!$A$6:$H$60,MATCH('Model 1_Train'!B428,Cond_Probability!$A$6:$A$60,0),7)</f>
        <v>0.14882032667876588</v>
      </c>
      <c r="J428">
        <f>INDEX(Cond_Probability!$A$6:$H$60,MATCH('Model 1_Train'!C428,Cond_Probability!$A$6:$A$60,0),7)</f>
        <v>0.51356238698010848</v>
      </c>
      <c r="K428">
        <f>INDEX(Cond_Probability!$A$6:$H$60,MATCH('Model 1_Train'!D428,Cond_Probability!$A$6:$A$60,0),7)</f>
        <v>0.27586206896551724</v>
      </c>
      <c r="L428">
        <f>INDEX(Cond_Probability!$A$6:$H$60,MATCH('Model 1_Train'!E428,Cond_Probability!$A$6:$A$60,0),7)</f>
        <v>0.80943738656987296</v>
      </c>
      <c r="M428">
        <f>INDEX(Cond_Probability!$A$6:$H$60,MATCH('Model 1_Train'!F428,Cond_Probability!$A$6:$A$60,0),7)</f>
        <v>0.32246376811594202</v>
      </c>
      <c r="N428">
        <f>INDEX(Cond_Probability!$A$6:$H$60,MATCH('Model 1_Train'!G428,Cond_Probability!$A$6:$A$60,0),7)</f>
        <v>0.77396021699819173</v>
      </c>
      <c r="O428">
        <f>Cond_Probability!$C$2</f>
        <v>0.61616161616161613</v>
      </c>
      <c r="P428" s="18">
        <f t="shared" si="30"/>
        <v>4.6592059927292283E-4</v>
      </c>
      <c r="Q428" s="18">
        <f t="shared" si="31"/>
        <v>11.340582343778467</v>
      </c>
      <c r="R428">
        <f>INDEX(Cond_Probability!$A$6:$H$60,MATCH('Model 1_Train'!A428,Cond_Probability!$A$6:$A$60,0),8)</f>
        <v>0.25507246376811593</v>
      </c>
      <c r="S428">
        <f>INDEX(Cond_Probability!$A$6:$H$60,MATCH('Model 1_Train'!B428,Cond_Probability!$A$6:$A$60,0),8)</f>
        <v>0.68023255813953487</v>
      </c>
      <c r="T428">
        <f>INDEX(Cond_Probability!$A$6:$H$60,MATCH('Model 1_Train'!C428,Cond_Probability!$A$6:$A$60,0),8)</f>
        <v>0.56936416184971095</v>
      </c>
      <c r="U428">
        <f>INDEX(Cond_Probability!$A$6:$H$60,MATCH('Model 1_Train'!D428,Cond_Probability!$A$6:$A$60,0),8)</f>
        <v>0.38662790697674421</v>
      </c>
      <c r="V428">
        <f>INDEX(Cond_Probability!$A$6:$H$60,MATCH('Model 1_Train'!E428,Cond_Probability!$A$6:$A$60,0),8)</f>
        <v>0.68023255813953487</v>
      </c>
      <c r="W428">
        <f>INDEX(Cond_Probability!$A$6:$H$60,MATCH('Model 1_Train'!F428,Cond_Probability!$A$6:$A$60,0),8)</f>
        <v>0.57971014492753625</v>
      </c>
      <c r="X428">
        <f>INDEX(Cond_Probability!$A$6:$H$60,MATCH('Model 1_Train'!G428,Cond_Probability!$A$6:$A$60,0),8)</f>
        <v>0.63005780346820806</v>
      </c>
      <c r="Y428">
        <f>Cond_Probability!$C$3</f>
        <v>0.38383838383838381</v>
      </c>
      <c r="Z428" s="18">
        <f t="shared" si="32"/>
        <v>3.6425156798263652E-3</v>
      </c>
      <c r="AA428" s="18">
        <f t="shared" si="33"/>
        <v>88.659417656221535</v>
      </c>
      <c r="AB428" t="str">
        <f t="shared" si="34"/>
        <v>Survive</v>
      </c>
      <c r="AC428" s="2" t="s">
        <v>1</v>
      </c>
    </row>
    <row r="429" spans="1:29" x14ac:dyDescent="0.3">
      <c r="A429" s="1" t="s">
        <v>1235</v>
      </c>
      <c r="B429" s="1" t="s">
        <v>17</v>
      </c>
      <c r="C429" s="1" t="s">
        <v>1242</v>
      </c>
      <c r="D429" s="1" t="s">
        <v>1244</v>
      </c>
      <c r="E429" s="1" t="s">
        <v>1246</v>
      </c>
      <c r="F429" s="1" t="s">
        <v>1248</v>
      </c>
      <c r="G429" t="s">
        <v>1253</v>
      </c>
      <c r="H429">
        <f>INDEX(Cond_Probability!$A$6:$H$60,MATCH('Model 1_Train'!A429,Cond_Probability!$A$6:$A$60,0),7)</f>
        <v>0.17753623188405798</v>
      </c>
      <c r="I429">
        <f>INDEX(Cond_Probability!$A$6:$H$60,MATCH('Model 1_Train'!B429,Cond_Probability!$A$6:$A$60,0),7)</f>
        <v>0.14882032667876588</v>
      </c>
      <c r="J429">
        <f>INDEX(Cond_Probability!$A$6:$H$60,MATCH('Model 1_Train'!C429,Cond_Probability!$A$6:$A$60,0),7)</f>
        <v>0.51356238698010848</v>
      </c>
      <c r="K429">
        <f>INDEX(Cond_Probability!$A$6:$H$60,MATCH('Model 1_Train'!D429,Cond_Probability!$A$6:$A$60,0),7)</f>
        <v>0.72413793103448276</v>
      </c>
      <c r="L429">
        <f>INDEX(Cond_Probability!$A$6:$H$60,MATCH('Model 1_Train'!E429,Cond_Probability!$A$6:$A$60,0),7)</f>
        <v>0.80943738656987296</v>
      </c>
      <c r="M429">
        <f>INDEX(Cond_Probability!$A$6:$H$60,MATCH('Model 1_Train'!F429,Cond_Probability!$A$6:$A$60,0),7)</f>
        <v>0.32246376811594202</v>
      </c>
      <c r="N429">
        <f>INDEX(Cond_Probability!$A$6:$H$60,MATCH('Model 1_Train'!G429,Cond_Probability!$A$6:$A$60,0),7)</f>
        <v>0.77396021699819173</v>
      </c>
      <c r="O429">
        <f>Cond_Probability!$C$2</f>
        <v>0.61616161616161613</v>
      </c>
      <c r="P429" s="18">
        <f t="shared" si="30"/>
        <v>1.2230415730914226E-3</v>
      </c>
      <c r="Q429" s="18">
        <f t="shared" si="31"/>
        <v>17.467607020703412</v>
      </c>
      <c r="R429">
        <f>INDEX(Cond_Probability!$A$6:$H$60,MATCH('Model 1_Train'!A429,Cond_Probability!$A$6:$A$60,0),8)</f>
        <v>0.25507246376811593</v>
      </c>
      <c r="S429">
        <f>INDEX(Cond_Probability!$A$6:$H$60,MATCH('Model 1_Train'!B429,Cond_Probability!$A$6:$A$60,0),8)</f>
        <v>0.68023255813953487</v>
      </c>
      <c r="T429">
        <f>INDEX(Cond_Probability!$A$6:$H$60,MATCH('Model 1_Train'!C429,Cond_Probability!$A$6:$A$60,0),8)</f>
        <v>0.56936416184971095</v>
      </c>
      <c r="U429">
        <f>INDEX(Cond_Probability!$A$6:$H$60,MATCH('Model 1_Train'!D429,Cond_Probability!$A$6:$A$60,0),8)</f>
        <v>0.61337209302325579</v>
      </c>
      <c r="V429">
        <f>INDEX(Cond_Probability!$A$6:$H$60,MATCH('Model 1_Train'!E429,Cond_Probability!$A$6:$A$60,0),8)</f>
        <v>0.68023255813953487</v>
      </c>
      <c r="W429">
        <f>INDEX(Cond_Probability!$A$6:$H$60,MATCH('Model 1_Train'!F429,Cond_Probability!$A$6:$A$60,0),8)</f>
        <v>0.57971014492753625</v>
      </c>
      <c r="X429">
        <f>INDEX(Cond_Probability!$A$6:$H$60,MATCH('Model 1_Train'!G429,Cond_Probability!$A$6:$A$60,0),8)</f>
        <v>0.63005780346820806</v>
      </c>
      <c r="Y429">
        <f>Cond_Probability!$C$3</f>
        <v>0.38383838383838381</v>
      </c>
      <c r="Z429" s="18">
        <f t="shared" si="32"/>
        <v>5.7787278830328049E-3</v>
      </c>
      <c r="AA429" s="18">
        <f t="shared" si="33"/>
        <v>82.532392979296588</v>
      </c>
      <c r="AB429" t="str">
        <f t="shared" si="34"/>
        <v>Survive</v>
      </c>
      <c r="AC429" s="2" t="s">
        <v>1</v>
      </c>
    </row>
    <row r="430" spans="1:29" x14ac:dyDescent="0.3">
      <c r="A430" s="1" t="s">
        <v>1236</v>
      </c>
      <c r="B430" s="1" t="s">
        <v>13</v>
      </c>
      <c r="C430" s="1" t="s">
        <v>1241</v>
      </c>
      <c r="D430" s="1" t="s">
        <v>1244</v>
      </c>
      <c r="E430" s="1" t="s">
        <v>1246</v>
      </c>
      <c r="F430" s="1" t="s">
        <v>1228</v>
      </c>
      <c r="G430" t="s">
        <v>1252</v>
      </c>
      <c r="H430">
        <f>INDEX(Cond_Probability!$A$6:$H$60,MATCH('Model 1_Train'!A430,Cond_Probability!$A$6:$A$60,0),7)</f>
        <v>0.67572463768115942</v>
      </c>
      <c r="I430">
        <f>INDEX(Cond_Probability!$A$6:$H$60,MATCH('Model 1_Train'!B430,Cond_Probability!$A$6:$A$60,0),7)</f>
        <v>0.85117967332123412</v>
      </c>
      <c r="J430">
        <f>INDEX(Cond_Probability!$A$6:$H$60,MATCH('Model 1_Train'!C430,Cond_Probability!$A$6:$A$60,0),7)</f>
        <v>0.22784810126582278</v>
      </c>
      <c r="K430">
        <f>INDEX(Cond_Probability!$A$6:$H$60,MATCH('Model 1_Train'!D430,Cond_Probability!$A$6:$A$60,0),7)</f>
        <v>0.72413793103448276</v>
      </c>
      <c r="L430">
        <f>INDEX(Cond_Probability!$A$6:$H$60,MATCH('Model 1_Train'!E430,Cond_Probability!$A$6:$A$60,0),7)</f>
        <v>0.80943738656987296</v>
      </c>
      <c r="M430">
        <f>INDEX(Cond_Probability!$A$6:$H$60,MATCH('Model 1_Train'!F430,Cond_Probability!$A$6:$A$60,0),7)</f>
        <v>0.4891304347826087</v>
      </c>
      <c r="N430">
        <f>INDEX(Cond_Probability!$A$6:$H$60,MATCH('Model 1_Train'!G430,Cond_Probability!$A$6:$A$60,0),7)</f>
        <v>8.6799276672694395E-2</v>
      </c>
      <c r="O430">
        <f>Cond_Probability!$C$2</f>
        <v>0.61616161616161613</v>
      </c>
      <c r="P430" s="18">
        <f t="shared" si="30"/>
        <v>2.0094462846004251E-3</v>
      </c>
      <c r="Q430" s="18">
        <f t="shared" si="31"/>
        <v>97.658284680473315</v>
      </c>
      <c r="R430">
        <f>INDEX(Cond_Probability!$A$6:$H$60,MATCH('Model 1_Train'!A430,Cond_Probability!$A$6:$A$60,0),8)</f>
        <v>0.34782608695652173</v>
      </c>
      <c r="S430">
        <f>INDEX(Cond_Probability!$A$6:$H$60,MATCH('Model 1_Train'!B430,Cond_Probability!$A$6:$A$60,0),8)</f>
        <v>0.31976744186046513</v>
      </c>
      <c r="T430">
        <f>INDEX(Cond_Probability!$A$6:$H$60,MATCH('Model 1_Train'!C430,Cond_Probability!$A$6:$A$60,0),8)</f>
        <v>0.15317919075144509</v>
      </c>
      <c r="U430">
        <f>INDEX(Cond_Probability!$A$6:$H$60,MATCH('Model 1_Train'!D430,Cond_Probability!$A$6:$A$60,0),8)</f>
        <v>0.61337209302325579</v>
      </c>
      <c r="V430">
        <f>INDEX(Cond_Probability!$A$6:$H$60,MATCH('Model 1_Train'!E430,Cond_Probability!$A$6:$A$60,0),8)</f>
        <v>0.68023255813953487</v>
      </c>
      <c r="W430">
        <f>INDEX(Cond_Probability!$A$6:$H$60,MATCH('Model 1_Train'!F430,Cond_Probability!$A$6:$A$60,0),8)</f>
        <v>0.19710144927536233</v>
      </c>
      <c r="X430">
        <f>INDEX(Cond_Probability!$A$6:$H$60,MATCH('Model 1_Train'!G430,Cond_Probability!$A$6:$A$60,0),8)</f>
        <v>8.9595375722543349E-2</v>
      </c>
      <c r="Y430">
        <f>Cond_Probability!$C$3</f>
        <v>0.38383838383838381</v>
      </c>
      <c r="Z430" s="18">
        <f t="shared" si="32"/>
        <v>4.8183839843294352E-5</v>
      </c>
      <c r="AA430" s="18">
        <f t="shared" si="33"/>
        <v>2.3417153195266849</v>
      </c>
      <c r="AB430" t="str">
        <f t="shared" si="34"/>
        <v>Won't Survive</v>
      </c>
      <c r="AC430" s="2" t="s">
        <v>1230</v>
      </c>
    </row>
    <row r="431" spans="1:29" x14ac:dyDescent="0.3">
      <c r="A431" s="1" t="s">
        <v>1236</v>
      </c>
      <c r="B431" s="1" t="s">
        <v>13</v>
      </c>
      <c r="C431" s="1" t="s">
        <v>1242</v>
      </c>
      <c r="D431" s="1" t="s">
        <v>1244</v>
      </c>
      <c r="E431" s="1" t="s">
        <v>1246</v>
      </c>
      <c r="F431" s="1" t="s">
        <v>1228</v>
      </c>
      <c r="G431" t="s">
        <v>1253</v>
      </c>
      <c r="H431">
        <f>INDEX(Cond_Probability!$A$6:$H$60,MATCH('Model 1_Train'!A431,Cond_Probability!$A$6:$A$60,0),7)</f>
        <v>0.67572463768115942</v>
      </c>
      <c r="I431">
        <f>INDEX(Cond_Probability!$A$6:$H$60,MATCH('Model 1_Train'!B431,Cond_Probability!$A$6:$A$60,0),7)</f>
        <v>0.85117967332123412</v>
      </c>
      <c r="J431">
        <f>INDEX(Cond_Probability!$A$6:$H$60,MATCH('Model 1_Train'!C431,Cond_Probability!$A$6:$A$60,0),7)</f>
        <v>0.51356238698010848</v>
      </c>
      <c r="K431">
        <f>INDEX(Cond_Probability!$A$6:$H$60,MATCH('Model 1_Train'!D431,Cond_Probability!$A$6:$A$60,0),7)</f>
        <v>0.72413793103448276</v>
      </c>
      <c r="L431">
        <f>INDEX(Cond_Probability!$A$6:$H$60,MATCH('Model 1_Train'!E431,Cond_Probability!$A$6:$A$60,0),7)</f>
        <v>0.80943738656987296</v>
      </c>
      <c r="M431">
        <f>INDEX(Cond_Probability!$A$6:$H$60,MATCH('Model 1_Train'!F431,Cond_Probability!$A$6:$A$60,0),7)</f>
        <v>0.4891304347826087</v>
      </c>
      <c r="N431">
        <f>INDEX(Cond_Probability!$A$6:$H$60,MATCH('Model 1_Train'!G431,Cond_Probability!$A$6:$A$60,0),7)</f>
        <v>0.77396021699819173</v>
      </c>
      <c r="O431">
        <f>Cond_Probability!$C$2</f>
        <v>0.61616161616161613</v>
      </c>
      <c r="P431" s="18">
        <f t="shared" si="30"/>
        <v>4.038561752409902E-2</v>
      </c>
      <c r="Q431" s="18">
        <f t="shared" si="31"/>
        <v>96.975714257681219</v>
      </c>
      <c r="R431">
        <f>INDEX(Cond_Probability!$A$6:$H$60,MATCH('Model 1_Train'!A431,Cond_Probability!$A$6:$A$60,0),8)</f>
        <v>0.34782608695652173</v>
      </c>
      <c r="S431">
        <f>INDEX(Cond_Probability!$A$6:$H$60,MATCH('Model 1_Train'!B431,Cond_Probability!$A$6:$A$60,0),8)</f>
        <v>0.31976744186046513</v>
      </c>
      <c r="T431">
        <f>INDEX(Cond_Probability!$A$6:$H$60,MATCH('Model 1_Train'!C431,Cond_Probability!$A$6:$A$60,0),8)</f>
        <v>0.56936416184971095</v>
      </c>
      <c r="U431">
        <f>INDEX(Cond_Probability!$A$6:$H$60,MATCH('Model 1_Train'!D431,Cond_Probability!$A$6:$A$60,0),8)</f>
        <v>0.61337209302325579</v>
      </c>
      <c r="V431">
        <f>INDEX(Cond_Probability!$A$6:$H$60,MATCH('Model 1_Train'!E431,Cond_Probability!$A$6:$A$60,0),8)</f>
        <v>0.68023255813953487</v>
      </c>
      <c r="W431">
        <f>INDEX(Cond_Probability!$A$6:$H$60,MATCH('Model 1_Train'!F431,Cond_Probability!$A$6:$A$60,0),8)</f>
        <v>0.19710144927536233</v>
      </c>
      <c r="X431">
        <f>INDEX(Cond_Probability!$A$6:$H$60,MATCH('Model 1_Train'!G431,Cond_Probability!$A$6:$A$60,0),8)</f>
        <v>0.63005780346820806</v>
      </c>
      <c r="Y431">
        <f>Cond_Probability!$C$3</f>
        <v>0.38383838383838381</v>
      </c>
      <c r="Z431" s="18">
        <f t="shared" si="32"/>
        <v>1.2594663334815088E-3</v>
      </c>
      <c r="AA431" s="18">
        <f t="shared" si="33"/>
        <v>3.0242857423187814</v>
      </c>
      <c r="AB431" t="str">
        <f t="shared" si="34"/>
        <v>Won't Survive</v>
      </c>
      <c r="AC431" s="2" t="s">
        <v>1</v>
      </c>
    </row>
    <row r="432" spans="1:29" x14ac:dyDescent="0.3">
      <c r="A432" s="1" t="s">
        <v>1234</v>
      </c>
      <c r="B432" s="1" t="s">
        <v>13</v>
      </c>
      <c r="C432" s="1" t="s">
        <v>1242</v>
      </c>
      <c r="D432" s="1" t="s">
        <v>1244</v>
      </c>
      <c r="E432" s="1" t="s">
        <v>1246</v>
      </c>
      <c r="F432" s="1" t="s">
        <v>1248</v>
      </c>
      <c r="G432" t="s">
        <v>1253</v>
      </c>
      <c r="H432">
        <f>INDEX(Cond_Probability!$A$6:$H$60,MATCH('Model 1_Train'!A432,Cond_Probability!$A$6:$A$60,0),7)</f>
        <v>0.14673913043478262</v>
      </c>
      <c r="I432">
        <f>INDEX(Cond_Probability!$A$6:$H$60,MATCH('Model 1_Train'!B432,Cond_Probability!$A$6:$A$60,0),7)</f>
        <v>0.85117967332123412</v>
      </c>
      <c r="J432">
        <f>INDEX(Cond_Probability!$A$6:$H$60,MATCH('Model 1_Train'!C432,Cond_Probability!$A$6:$A$60,0),7)</f>
        <v>0.51356238698010848</v>
      </c>
      <c r="K432">
        <f>INDEX(Cond_Probability!$A$6:$H$60,MATCH('Model 1_Train'!D432,Cond_Probability!$A$6:$A$60,0),7)</f>
        <v>0.72413793103448276</v>
      </c>
      <c r="L432">
        <f>INDEX(Cond_Probability!$A$6:$H$60,MATCH('Model 1_Train'!E432,Cond_Probability!$A$6:$A$60,0),7)</f>
        <v>0.80943738656987296</v>
      </c>
      <c r="M432">
        <f>INDEX(Cond_Probability!$A$6:$H$60,MATCH('Model 1_Train'!F432,Cond_Probability!$A$6:$A$60,0),7)</f>
        <v>0.32246376811594202</v>
      </c>
      <c r="N432">
        <f>INDEX(Cond_Probability!$A$6:$H$60,MATCH('Model 1_Train'!G432,Cond_Probability!$A$6:$A$60,0),7)</f>
        <v>0.77396021699819173</v>
      </c>
      <c r="O432">
        <f>Cond_Probability!$C$2</f>
        <v>0.61616161616161613</v>
      </c>
      <c r="P432" s="18">
        <f t="shared" si="30"/>
        <v>5.7817479243616292E-3</v>
      </c>
      <c r="Q432" s="18">
        <f t="shared" si="31"/>
        <v>57.754882717989467</v>
      </c>
      <c r="R432">
        <f>INDEX(Cond_Probability!$A$6:$H$60,MATCH('Model 1_Train'!A432,Cond_Probability!$A$6:$A$60,0),8)</f>
        <v>0.39710144927536234</v>
      </c>
      <c r="S432">
        <f>INDEX(Cond_Probability!$A$6:$H$60,MATCH('Model 1_Train'!B432,Cond_Probability!$A$6:$A$60,0),8)</f>
        <v>0.31976744186046513</v>
      </c>
      <c r="T432">
        <f>INDEX(Cond_Probability!$A$6:$H$60,MATCH('Model 1_Train'!C432,Cond_Probability!$A$6:$A$60,0),8)</f>
        <v>0.56936416184971095</v>
      </c>
      <c r="U432">
        <f>INDEX(Cond_Probability!$A$6:$H$60,MATCH('Model 1_Train'!D432,Cond_Probability!$A$6:$A$60,0),8)</f>
        <v>0.61337209302325579</v>
      </c>
      <c r="V432">
        <f>INDEX(Cond_Probability!$A$6:$H$60,MATCH('Model 1_Train'!E432,Cond_Probability!$A$6:$A$60,0),8)</f>
        <v>0.68023255813953487</v>
      </c>
      <c r="W432">
        <f>INDEX(Cond_Probability!$A$6:$H$60,MATCH('Model 1_Train'!F432,Cond_Probability!$A$6:$A$60,0),8)</f>
        <v>0.57971014492753625</v>
      </c>
      <c r="X432">
        <f>INDEX(Cond_Probability!$A$6:$H$60,MATCH('Model 1_Train'!G432,Cond_Probability!$A$6:$A$60,0),8)</f>
        <v>0.63005780346820806</v>
      </c>
      <c r="Y432">
        <f>Cond_Probability!$C$3</f>
        <v>0.38383838383838381</v>
      </c>
      <c r="Z432" s="18">
        <f t="shared" si="32"/>
        <v>4.2290903844844786E-3</v>
      </c>
      <c r="AA432" s="18">
        <f t="shared" si="33"/>
        <v>42.245117282010533</v>
      </c>
      <c r="AB432" t="str">
        <f t="shared" si="34"/>
        <v>Won't Survive</v>
      </c>
      <c r="AC432" s="2" t="s">
        <v>1</v>
      </c>
    </row>
    <row r="433" spans="1:29" x14ac:dyDescent="0.3">
      <c r="A433" s="1" t="s">
        <v>1236</v>
      </c>
      <c r="B433" s="1" t="s">
        <v>17</v>
      </c>
      <c r="C433" s="1" t="s">
        <v>1241</v>
      </c>
      <c r="D433" s="1" t="s">
        <v>1243</v>
      </c>
      <c r="E433" s="1" t="s">
        <v>1246</v>
      </c>
      <c r="F433" s="1" t="s">
        <v>1247</v>
      </c>
      <c r="G433" t="s">
        <v>1253</v>
      </c>
      <c r="H433">
        <f>INDEX(Cond_Probability!$A$6:$H$60,MATCH('Model 1_Train'!A433,Cond_Probability!$A$6:$A$60,0),7)</f>
        <v>0.67572463768115942</v>
      </c>
      <c r="I433">
        <f>INDEX(Cond_Probability!$A$6:$H$60,MATCH('Model 1_Train'!B433,Cond_Probability!$A$6:$A$60,0),7)</f>
        <v>0.14882032667876588</v>
      </c>
      <c r="J433">
        <f>INDEX(Cond_Probability!$A$6:$H$60,MATCH('Model 1_Train'!C433,Cond_Probability!$A$6:$A$60,0),7)</f>
        <v>0.22784810126582278</v>
      </c>
      <c r="K433">
        <f>INDEX(Cond_Probability!$A$6:$H$60,MATCH('Model 1_Train'!D433,Cond_Probability!$A$6:$A$60,0),7)</f>
        <v>0.27586206896551724</v>
      </c>
      <c r="L433">
        <f>INDEX(Cond_Probability!$A$6:$H$60,MATCH('Model 1_Train'!E433,Cond_Probability!$A$6:$A$60,0),7)</f>
        <v>0.80943738656987296</v>
      </c>
      <c r="M433">
        <f>INDEX(Cond_Probability!$A$6:$H$60,MATCH('Model 1_Train'!F433,Cond_Probability!$A$6:$A$60,0),7)</f>
        <v>0.18840579710144928</v>
      </c>
      <c r="N433">
        <f>INDEX(Cond_Probability!$A$6:$H$60,MATCH('Model 1_Train'!G433,Cond_Probability!$A$6:$A$60,0),7)</f>
        <v>0.77396021699819173</v>
      </c>
      <c r="O433">
        <f>Cond_Probability!$C$2</f>
        <v>0.61616161616161613</v>
      </c>
      <c r="P433" s="18">
        <f t="shared" si="30"/>
        <v>4.5968487041054472E-4</v>
      </c>
      <c r="Q433" s="18">
        <f t="shared" si="31"/>
        <v>47.187476507837061</v>
      </c>
      <c r="R433">
        <f>INDEX(Cond_Probability!$A$6:$H$60,MATCH('Model 1_Train'!A433,Cond_Probability!$A$6:$A$60,0),8)</f>
        <v>0.34782608695652173</v>
      </c>
      <c r="S433">
        <f>INDEX(Cond_Probability!$A$6:$H$60,MATCH('Model 1_Train'!B433,Cond_Probability!$A$6:$A$60,0),8)</f>
        <v>0.68023255813953487</v>
      </c>
      <c r="T433">
        <f>INDEX(Cond_Probability!$A$6:$H$60,MATCH('Model 1_Train'!C433,Cond_Probability!$A$6:$A$60,0),8)</f>
        <v>0.15317919075144509</v>
      </c>
      <c r="U433">
        <f>INDEX(Cond_Probability!$A$6:$H$60,MATCH('Model 1_Train'!D433,Cond_Probability!$A$6:$A$60,0),8)</f>
        <v>0.38662790697674421</v>
      </c>
      <c r="V433">
        <f>INDEX(Cond_Probability!$A$6:$H$60,MATCH('Model 1_Train'!E433,Cond_Probability!$A$6:$A$60,0),8)</f>
        <v>0.68023255813953487</v>
      </c>
      <c r="W433">
        <f>INDEX(Cond_Probability!$A$6:$H$60,MATCH('Model 1_Train'!F433,Cond_Probability!$A$6:$A$60,0),8)</f>
        <v>0.22318840579710145</v>
      </c>
      <c r="X433">
        <f>INDEX(Cond_Probability!$A$6:$H$60,MATCH('Model 1_Train'!G433,Cond_Probability!$A$6:$A$60,0),8)</f>
        <v>0.63005780346820806</v>
      </c>
      <c r="Y433">
        <f>Cond_Probability!$C$3</f>
        <v>0.38383838383838381</v>
      </c>
      <c r="Z433" s="18">
        <f t="shared" si="32"/>
        <v>5.1448222736633824E-4</v>
      </c>
      <c r="AA433" s="18">
        <f t="shared" si="33"/>
        <v>52.812523492162939</v>
      </c>
      <c r="AB433" t="str">
        <f t="shared" si="34"/>
        <v>Survive</v>
      </c>
      <c r="AC433" s="2" t="s">
        <v>1</v>
      </c>
    </row>
    <row r="434" spans="1:29" x14ac:dyDescent="0.3">
      <c r="A434" s="1" t="s">
        <v>1235</v>
      </c>
      <c r="B434" s="1" t="s">
        <v>17</v>
      </c>
      <c r="C434" s="1" t="s">
        <v>1240</v>
      </c>
      <c r="D434" s="1" t="s">
        <v>1243</v>
      </c>
      <c r="E434" s="1" t="s">
        <v>1246</v>
      </c>
      <c r="F434" s="1" t="s">
        <v>1248</v>
      </c>
      <c r="G434" t="s">
        <v>1253</v>
      </c>
      <c r="H434">
        <f>INDEX(Cond_Probability!$A$6:$H$60,MATCH('Model 1_Train'!A434,Cond_Probability!$A$6:$A$60,0),7)</f>
        <v>0.17753623188405798</v>
      </c>
      <c r="I434">
        <f>INDEX(Cond_Probability!$A$6:$H$60,MATCH('Model 1_Train'!B434,Cond_Probability!$A$6:$A$60,0),7)</f>
        <v>0.14882032667876588</v>
      </c>
      <c r="J434">
        <f>INDEX(Cond_Probability!$A$6:$H$60,MATCH('Model 1_Train'!C434,Cond_Probability!$A$6:$A$60,0),7)</f>
        <v>0.17179023508137431</v>
      </c>
      <c r="K434">
        <f>INDEX(Cond_Probability!$A$6:$H$60,MATCH('Model 1_Train'!D434,Cond_Probability!$A$6:$A$60,0),7)</f>
        <v>0.27586206896551724</v>
      </c>
      <c r="L434">
        <f>INDEX(Cond_Probability!$A$6:$H$60,MATCH('Model 1_Train'!E434,Cond_Probability!$A$6:$A$60,0),7)</f>
        <v>0.80943738656987296</v>
      </c>
      <c r="M434">
        <f>INDEX(Cond_Probability!$A$6:$H$60,MATCH('Model 1_Train'!F434,Cond_Probability!$A$6:$A$60,0),7)</f>
        <v>0.32246376811594202</v>
      </c>
      <c r="N434">
        <f>INDEX(Cond_Probability!$A$6:$H$60,MATCH('Model 1_Train'!G434,Cond_Probability!$A$6:$A$60,0),7)</f>
        <v>0.77396021699819173</v>
      </c>
      <c r="O434">
        <f>Cond_Probability!$C$2</f>
        <v>0.61616161616161613</v>
      </c>
      <c r="P434" s="18">
        <f t="shared" si="30"/>
        <v>1.5585372158777346E-4</v>
      </c>
      <c r="Q434" s="18">
        <f t="shared" si="31"/>
        <v>11.028670032179393</v>
      </c>
      <c r="R434">
        <f>INDEX(Cond_Probability!$A$6:$H$60,MATCH('Model 1_Train'!A434,Cond_Probability!$A$6:$A$60,0),8)</f>
        <v>0.25507246376811593</v>
      </c>
      <c r="S434">
        <f>INDEX(Cond_Probability!$A$6:$H$60,MATCH('Model 1_Train'!B434,Cond_Probability!$A$6:$A$60,0),8)</f>
        <v>0.68023255813953487</v>
      </c>
      <c r="T434">
        <f>INDEX(Cond_Probability!$A$6:$H$60,MATCH('Model 1_Train'!C434,Cond_Probability!$A$6:$A$60,0),8)</f>
        <v>0.19653179190751446</v>
      </c>
      <c r="U434">
        <f>INDEX(Cond_Probability!$A$6:$H$60,MATCH('Model 1_Train'!D434,Cond_Probability!$A$6:$A$60,0),8)</f>
        <v>0.38662790697674421</v>
      </c>
      <c r="V434">
        <f>INDEX(Cond_Probability!$A$6:$H$60,MATCH('Model 1_Train'!E434,Cond_Probability!$A$6:$A$60,0),8)</f>
        <v>0.68023255813953487</v>
      </c>
      <c r="W434">
        <f>INDEX(Cond_Probability!$A$6:$H$60,MATCH('Model 1_Train'!F434,Cond_Probability!$A$6:$A$60,0),8)</f>
        <v>0.57971014492753625</v>
      </c>
      <c r="X434">
        <f>INDEX(Cond_Probability!$A$6:$H$60,MATCH('Model 1_Train'!G434,Cond_Probability!$A$6:$A$60,0),8)</f>
        <v>0.63005780346820806</v>
      </c>
      <c r="Y434">
        <f>Cond_Probability!$C$3</f>
        <v>0.38383838383838381</v>
      </c>
      <c r="Z434" s="18">
        <f t="shared" si="32"/>
        <v>1.2573150569959027E-3</v>
      </c>
      <c r="AA434" s="18">
        <f t="shared" si="33"/>
        <v>88.971329967820608</v>
      </c>
      <c r="AB434" t="str">
        <f t="shared" si="34"/>
        <v>Survive</v>
      </c>
      <c r="AC434" s="2" t="s">
        <v>1</v>
      </c>
    </row>
    <row r="435" spans="1:29" x14ac:dyDescent="0.3">
      <c r="A435" s="1" t="s">
        <v>1236</v>
      </c>
      <c r="B435" s="1" t="s">
        <v>13</v>
      </c>
      <c r="C435" s="1" t="s">
        <v>1242</v>
      </c>
      <c r="D435" s="1" t="s">
        <v>1244</v>
      </c>
      <c r="E435" s="1" t="s">
        <v>1246</v>
      </c>
      <c r="F435" s="1" t="s">
        <v>1228</v>
      </c>
      <c r="G435" t="s">
        <v>1253</v>
      </c>
      <c r="H435">
        <f>INDEX(Cond_Probability!$A$6:$H$60,MATCH('Model 1_Train'!A435,Cond_Probability!$A$6:$A$60,0),7)</f>
        <v>0.67572463768115942</v>
      </c>
      <c r="I435">
        <f>INDEX(Cond_Probability!$A$6:$H$60,MATCH('Model 1_Train'!B435,Cond_Probability!$A$6:$A$60,0),7)</f>
        <v>0.85117967332123412</v>
      </c>
      <c r="J435">
        <f>INDEX(Cond_Probability!$A$6:$H$60,MATCH('Model 1_Train'!C435,Cond_Probability!$A$6:$A$60,0),7)</f>
        <v>0.51356238698010848</v>
      </c>
      <c r="K435">
        <f>INDEX(Cond_Probability!$A$6:$H$60,MATCH('Model 1_Train'!D435,Cond_Probability!$A$6:$A$60,0),7)</f>
        <v>0.72413793103448276</v>
      </c>
      <c r="L435">
        <f>INDEX(Cond_Probability!$A$6:$H$60,MATCH('Model 1_Train'!E435,Cond_Probability!$A$6:$A$60,0),7)</f>
        <v>0.80943738656987296</v>
      </c>
      <c r="M435">
        <f>INDEX(Cond_Probability!$A$6:$H$60,MATCH('Model 1_Train'!F435,Cond_Probability!$A$6:$A$60,0),7)</f>
        <v>0.4891304347826087</v>
      </c>
      <c r="N435">
        <f>INDEX(Cond_Probability!$A$6:$H$60,MATCH('Model 1_Train'!G435,Cond_Probability!$A$6:$A$60,0),7)</f>
        <v>0.77396021699819173</v>
      </c>
      <c r="O435">
        <f>Cond_Probability!$C$2</f>
        <v>0.61616161616161613</v>
      </c>
      <c r="P435" s="18">
        <f t="shared" si="30"/>
        <v>4.038561752409902E-2</v>
      </c>
      <c r="Q435" s="18">
        <f t="shared" si="31"/>
        <v>96.975714257681219</v>
      </c>
      <c r="R435">
        <f>INDEX(Cond_Probability!$A$6:$H$60,MATCH('Model 1_Train'!A435,Cond_Probability!$A$6:$A$60,0),8)</f>
        <v>0.34782608695652173</v>
      </c>
      <c r="S435">
        <f>INDEX(Cond_Probability!$A$6:$H$60,MATCH('Model 1_Train'!B435,Cond_Probability!$A$6:$A$60,0),8)</f>
        <v>0.31976744186046513</v>
      </c>
      <c r="T435">
        <f>INDEX(Cond_Probability!$A$6:$H$60,MATCH('Model 1_Train'!C435,Cond_Probability!$A$6:$A$60,0),8)</f>
        <v>0.56936416184971095</v>
      </c>
      <c r="U435">
        <f>INDEX(Cond_Probability!$A$6:$H$60,MATCH('Model 1_Train'!D435,Cond_Probability!$A$6:$A$60,0),8)</f>
        <v>0.61337209302325579</v>
      </c>
      <c r="V435">
        <f>INDEX(Cond_Probability!$A$6:$H$60,MATCH('Model 1_Train'!E435,Cond_Probability!$A$6:$A$60,0),8)</f>
        <v>0.68023255813953487</v>
      </c>
      <c r="W435">
        <f>INDEX(Cond_Probability!$A$6:$H$60,MATCH('Model 1_Train'!F435,Cond_Probability!$A$6:$A$60,0),8)</f>
        <v>0.19710144927536233</v>
      </c>
      <c r="X435">
        <f>INDEX(Cond_Probability!$A$6:$H$60,MATCH('Model 1_Train'!G435,Cond_Probability!$A$6:$A$60,0),8)</f>
        <v>0.63005780346820806</v>
      </c>
      <c r="Y435">
        <f>Cond_Probability!$C$3</f>
        <v>0.38383838383838381</v>
      </c>
      <c r="Z435" s="18">
        <f t="shared" si="32"/>
        <v>1.2594663334815088E-3</v>
      </c>
      <c r="AA435" s="18">
        <f t="shared" si="33"/>
        <v>3.0242857423187814</v>
      </c>
      <c r="AB435" t="str">
        <f t="shared" si="34"/>
        <v>Won't Survive</v>
      </c>
      <c r="AC435" s="2" t="s">
        <v>1230</v>
      </c>
    </row>
    <row r="436" spans="1:29" x14ac:dyDescent="0.3">
      <c r="A436" s="1" t="s">
        <v>1234</v>
      </c>
      <c r="B436" s="1" t="s">
        <v>13</v>
      </c>
      <c r="C436" s="1" t="s">
        <v>1239</v>
      </c>
      <c r="D436" s="1" t="s">
        <v>1243</v>
      </c>
      <c r="E436" s="1" t="s">
        <v>1246</v>
      </c>
      <c r="F436" s="1" t="s">
        <v>1248</v>
      </c>
      <c r="G436" t="s">
        <v>1253</v>
      </c>
      <c r="H436">
        <f>INDEX(Cond_Probability!$A$6:$H$60,MATCH('Model 1_Train'!A436,Cond_Probability!$A$6:$A$60,0),7)</f>
        <v>0.14673913043478262</v>
      </c>
      <c r="I436">
        <f>INDEX(Cond_Probability!$A$6:$H$60,MATCH('Model 1_Train'!B436,Cond_Probability!$A$6:$A$60,0),7)</f>
        <v>0.85117967332123412</v>
      </c>
      <c r="J436">
        <f>INDEX(Cond_Probability!$A$6:$H$60,MATCH('Model 1_Train'!C436,Cond_Probability!$A$6:$A$60,0),7)</f>
        <v>8.6799276672694395E-2</v>
      </c>
      <c r="K436">
        <f>INDEX(Cond_Probability!$A$6:$H$60,MATCH('Model 1_Train'!D436,Cond_Probability!$A$6:$A$60,0),7)</f>
        <v>0.27586206896551724</v>
      </c>
      <c r="L436">
        <f>INDEX(Cond_Probability!$A$6:$H$60,MATCH('Model 1_Train'!E436,Cond_Probability!$A$6:$A$60,0),7)</f>
        <v>0.80943738656987296</v>
      </c>
      <c r="M436">
        <f>INDEX(Cond_Probability!$A$6:$H$60,MATCH('Model 1_Train'!F436,Cond_Probability!$A$6:$A$60,0),7)</f>
        <v>0.32246376811594202</v>
      </c>
      <c r="N436">
        <f>INDEX(Cond_Probability!$A$6:$H$60,MATCH('Model 1_Train'!G436,Cond_Probability!$A$6:$A$60,0),7)</f>
        <v>0.77396021699819173</v>
      </c>
      <c r="O436">
        <f>Cond_Probability!$C$2</f>
        <v>0.61616161616161613</v>
      </c>
      <c r="P436" s="18">
        <f t="shared" si="30"/>
        <v>3.7226545991865626E-4</v>
      </c>
      <c r="Q436" s="18">
        <f t="shared" si="31"/>
        <v>49.559341803000216</v>
      </c>
      <c r="R436">
        <f>INDEX(Cond_Probability!$A$6:$H$60,MATCH('Model 1_Train'!A436,Cond_Probability!$A$6:$A$60,0),8)</f>
        <v>0.39710144927536234</v>
      </c>
      <c r="S436">
        <f>INDEX(Cond_Probability!$A$6:$H$60,MATCH('Model 1_Train'!B436,Cond_Probability!$A$6:$A$60,0),8)</f>
        <v>0.31976744186046513</v>
      </c>
      <c r="T436">
        <f>INDEX(Cond_Probability!$A$6:$H$60,MATCH('Model 1_Train'!C436,Cond_Probability!$A$6:$A$60,0),8)</f>
        <v>8.0924855491329481E-2</v>
      </c>
      <c r="U436">
        <f>INDEX(Cond_Probability!$A$6:$H$60,MATCH('Model 1_Train'!D436,Cond_Probability!$A$6:$A$60,0),8)</f>
        <v>0.38662790697674421</v>
      </c>
      <c r="V436">
        <f>INDEX(Cond_Probability!$A$6:$H$60,MATCH('Model 1_Train'!E436,Cond_Probability!$A$6:$A$60,0),8)</f>
        <v>0.68023255813953487</v>
      </c>
      <c r="W436">
        <f>INDEX(Cond_Probability!$A$6:$H$60,MATCH('Model 1_Train'!F436,Cond_Probability!$A$6:$A$60,0),8)</f>
        <v>0.57971014492753625</v>
      </c>
      <c r="X436">
        <f>INDEX(Cond_Probability!$A$6:$H$60,MATCH('Model 1_Train'!G436,Cond_Probability!$A$6:$A$60,0),8)</f>
        <v>0.63005780346820806</v>
      </c>
      <c r="Y436">
        <f>Cond_Probability!$C$3</f>
        <v>0.38383838383838381</v>
      </c>
      <c r="Z436" s="18">
        <f t="shared" si="32"/>
        <v>3.7888547626290566E-4</v>
      </c>
      <c r="AA436" s="18">
        <f t="shared" si="33"/>
        <v>50.440658196999784</v>
      </c>
      <c r="AB436" t="str">
        <f t="shared" si="34"/>
        <v>Survive</v>
      </c>
      <c r="AC436" s="2" t="s">
        <v>1230</v>
      </c>
    </row>
    <row r="437" spans="1:29" x14ac:dyDescent="0.3">
      <c r="A437" s="1" t="s">
        <v>1234</v>
      </c>
      <c r="B437" s="1" t="s">
        <v>17</v>
      </c>
      <c r="C437" s="1" t="s">
        <v>1242</v>
      </c>
      <c r="D437" s="1" t="s">
        <v>1243</v>
      </c>
      <c r="E437" s="1" t="s">
        <v>1245</v>
      </c>
      <c r="F437" s="1" t="s">
        <v>1248</v>
      </c>
      <c r="G437" t="s">
        <v>1253</v>
      </c>
      <c r="H437">
        <f>INDEX(Cond_Probability!$A$6:$H$60,MATCH('Model 1_Train'!A437,Cond_Probability!$A$6:$A$60,0),7)</f>
        <v>0.14673913043478262</v>
      </c>
      <c r="I437">
        <f>INDEX(Cond_Probability!$A$6:$H$60,MATCH('Model 1_Train'!B437,Cond_Probability!$A$6:$A$60,0),7)</f>
        <v>0.14882032667876588</v>
      </c>
      <c r="J437">
        <f>INDEX(Cond_Probability!$A$6:$H$60,MATCH('Model 1_Train'!C437,Cond_Probability!$A$6:$A$60,0),7)</f>
        <v>0.51356238698010848</v>
      </c>
      <c r="K437">
        <f>INDEX(Cond_Probability!$A$6:$H$60,MATCH('Model 1_Train'!D437,Cond_Probability!$A$6:$A$60,0),7)</f>
        <v>0.27586206896551724</v>
      </c>
      <c r="L437">
        <f>INDEX(Cond_Probability!$A$6:$H$60,MATCH('Model 1_Train'!E437,Cond_Probability!$A$6:$A$60,0),7)</f>
        <v>0.19056261343012704</v>
      </c>
      <c r="M437">
        <f>INDEX(Cond_Probability!$A$6:$H$60,MATCH('Model 1_Train'!F437,Cond_Probability!$A$6:$A$60,0),7)</f>
        <v>0.32246376811594202</v>
      </c>
      <c r="N437">
        <f>INDEX(Cond_Probability!$A$6:$H$60,MATCH('Model 1_Train'!G437,Cond_Probability!$A$6:$A$60,0),7)</f>
        <v>0.77396021699819173</v>
      </c>
      <c r="O437">
        <f>Cond_Probability!$C$2</f>
        <v>0.61616161616161613</v>
      </c>
      <c r="P437" s="18">
        <f t="shared" si="30"/>
        <v>9.0662000018674129E-5</v>
      </c>
      <c r="Q437" s="18">
        <f t="shared" si="31"/>
        <v>3.289154858951441</v>
      </c>
      <c r="R437">
        <f>INDEX(Cond_Probability!$A$6:$H$60,MATCH('Model 1_Train'!A437,Cond_Probability!$A$6:$A$60,0),8)</f>
        <v>0.39710144927536234</v>
      </c>
      <c r="S437">
        <f>INDEX(Cond_Probability!$A$6:$H$60,MATCH('Model 1_Train'!B437,Cond_Probability!$A$6:$A$60,0),8)</f>
        <v>0.68023255813953487</v>
      </c>
      <c r="T437">
        <f>INDEX(Cond_Probability!$A$6:$H$60,MATCH('Model 1_Train'!C437,Cond_Probability!$A$6:$A$60,0),8)</f>
        <v>0.56936416184971095</v>
      </c>
      <c r="U437">
        <f>INDEX(Cond_Probability!$A$6:$H$60,MATCH('Model 1_Train'!D437,Cond_Probability!$A$6:$A$60,0),8)</f>
        <v>0.38662790697674421</v>
      </c>
      <c r="V437">
        <f>INDEX(Cond_Probability!$A$6:$H$60,MATCH('Model 1_Train'!E437,Cond_Probability!$A$6:$A$60,0),8)</f>
        <v>0.31976744186046513</v>
      </c>
      <c r="W437">
        <f>INDEX(Cond_Probability!$A$6:$H$60,MATCH('Model 1_Train'!F437,Cond_Probability!$A$6:$A$60,0),8)</f>
        <v>0.57971014492753625</v>
      </c>
      <c r="X437">
        <f>INDEX(Cond_Probability!$A$6:$H$60,MATCH('Model 1_Train'!G437,Cond_Probability!$A$6:$A$60,0),8)</f>
        <v>0.63005780346820806</v>
      </c>
      <c r="Y437">
        <f>Cond_Probability!$C$3</f>
        <v>0.38383838383838381</v>
      </c>
      <c r="Z437" s="18">
        <f t="shared" si="32"/>
        <v>2.6657299579925858E-3</v>
      </c>
      <c r="AA437" s="18">
        <f t="shared" si="33"/>
        <v>96.710845141048566</v>
      </c>
      <c r="AB437" t="str">
        <f t="shared" si="34"/>
        <v>Survive</v>
      </c>
      <c r="AC437" s="2" t="s">
        <v>1</v>
      </c>
    </row>
    <row r="438" spans="1:29" x14ac:dyDescent="0.3">
      <c r="A438" s="1" t="s">
        <v>1236</v>
      </c>
      <c r="B438" s="1" t="s">
        <v>17</v>
      </c>
      <c r="C438" s="1" t="s">
        <v>1242</v>
      </c>
      <c r="D438" s="1" t="s">
        <v>1243</v>
      </c>
      <c r="E438" s="1" t="s">
        <v>1245</v>
      </c>
      <c r="F438" s="1" t="s">
        <v>1248</v>
      </c>
      <c r="G438" t="s">
        <v>1253</v>
      </c>
      <c r="H438">
        <f>INDEX(Cond_Probability!$A$6:$H$60,MATCH('Model 1_Train'!A438,Cond_Probability!$A$6:$A$60,0),7)</f>
        <v>0.67572463768115942</v>
      </c>
      <c r="I438">
        <f>INDEX(Cond_Probability!$A$6:$H$60,MATCH('Model 1_Train'!B438,Cond_Probability!$A$6:$A$60,0),7)</f>
        <v>0.14882032667876588</v>
      </c>
      <c r="J438">
        <f>INDEX(Cond_Probability!$A$6:$H$60,MATCH('Model 1_Train'!C438,Cond_Probability!$A$6:$A$60,0),7)</f>
        <v>0.51356238698010848</v>
      </c>
      <c r="K438">
        <f>INDEX(Cond_Probability!$A$6:$H$60,MATCH('Model 1_Train'!D438,Cond_Probability!$A$6:$A$60,0),7)</f>
        <v>0.27586206896551724</v>
      </c>
      <c r="L438">
        <f>INDEX(Cond_Probability!$A$6:$H$60,MATCH('Model 1_Train'!E438,Cond_Probability!$A$6:$A$60,0),7)</f>
        <v>0.19056261343012704</v>
      </c>
      <c r="M438">
        <f>INDEX(Cond_Probability!$A$6:$H$60,MATCH('Model 1_Train'!F438,Cond_Probability!$A$6:$A$60,0),7)</f>
        <v>0.32246376811594202</v>
      </c>
      <c r="N438">
        <f>INDEX(Cond_Probability!$A$6:$H$60,MATCH('Model 1_Train'!G438,Cond_Probability!$A$6:$A$60,0),7)</f>
        <v>0.77396021699819173</v>
      </c>
      <c r="O438">
        <f>Cond_Probability!$C$2</f>
        <v>0.61616161616161613</v>
      </c>
      <c r="P438" s="18">
        <f t="shared" si="30"/>
        <v>4.1749291366624004E-4</v>
      </c>
      <c r="Q438" s="18">
        <f t="shared" si="31"/>
        <v>15.168108523271117</v>
      </c>
      <c r="R438">
        <f>INDEX(Cond_Probability!$A$6:$H$60,MATCH('Model 1_Train'!A438,Cond_Probability!$A$6:$A$60,0),8)</f>
        <v>0.34782608695652173</v>
      </c>
      <c r="S438">
        <f>INDEX(Cond_Probability!$A$6:$H$60,MATCH('Model 1_Train'!B438,Cond_Probability!$A$6:$A$60,0),8)</f>
        <v>0.68023255813953487</v>
      </c>
      <c r="T438">
        <f>INDEX(Cond_Probability!$A$6:$H$60,MATCH('Model 1_Train'!C438,Cond_Probability!$A$6:$A$60,0),8)</f>
        <v>0.56936416184971095</v>
      </c>
      <c r="U438">
        <f>INDEX(Cond_Probability!$A$6:$H$60,MATCH('Model 1_Train'!D438,Cond_Probability!$A$6:$A$60,0),8)</f>
        <v>0.38662790697674421</v>
      </c>
      <c r="V438">
        <f>INDEX(Cond_Probability!$A$6:$H$60,MATCH('Model 1_Train'!E438,Cond_Probability!$A$6:$A$60,0),8)</f>
        <v>0.31976744186046513</v>
      </c>
      <c r="W438">
        <f>INDEX(Cond_Probability!$A$6:$H$60,MATCH('Model 1_Train'!F438,Cond_Probability!$A$6:$A$60,0),8)</f>
        <v>0.57971014492753625</v>
      </c>
      <c r="X438">
        <f>INDEX(Cond_Probability!$A$6:$H$60,MATCH('Model 1_Train'!G438,Cond_Probability!$A$6:$A$60,0),8)</f>
        <v>0.63005780346820806</v>
      </c>
      <c r="Y438">
        <f>Cond_Probability!$C$3</f>
        <v>0.38383838383838381</v>
      </c>
      <c r="Z438" s="18">
        <f t="shared" si="32"/>
        <v>2.3349459486066448E-3</v>
      </c>
      <c r="AA438" s="18">
        <f t="shared" si="33"/>
        <v>84.831891476728885</v>
      </c>
      <c r="AB438" t="str">
        <f t="shared" si="34"/>
        <v>Survive</v>
      </c>
      <c r="AC438" s="2" t="s">
        <v>1230</v>
      </c>
    </row>
    <row r="439" spans="1:29" x14ac:dyDescent="0.3">
      <c r="A439" s="1" t="s">
        <v>1235</v>
      </c>
      <c r="B439" s="1" t="s">
        <v>17</v>
      </c>
      <c r="C439" s="1" t="s">
        <v>1242</v>
      </c>
      <c r="D439" s="1" t="s">
        <v>1243</v>
      </c>
      <c r="E439" s="1" t="s">
        <v>1245</v>
      </c>
      <c r="F439" s="1" t="s">
        <v>1247</v>
      </c>
      <c r="G439" t="s">
        <v>1253</v>
      </c>
      <c r="H439">
        <f>INDEX(Cond_Probability!$A$6:$H$60,MATCH('Model 1_Train'!A439,Cond_Probability!$A$6:$A$60,0),7)</f>
        <v>0.17753623188405798</v>
      </c>
      <c r="I439">
        <f>INDEX(Cond_Probability!$A$6:$H$60,MATCH('Model 1_Train'!B439,Cond_Probability!$A$6:$A$60,0),7)</f>
        <v>0.14882032667876588</v>
      </c>
      <c r="J439">
        <f>INDEX(Cond_Probability!$A$6:$H$60,MATCH('Model 1_Train'!C439,Cond_Probability!$A$6:$A$60,0),7)</f>
        <v>0.51356238698010848</v>
      </c>
      <c r="K439">
        <f>INDEX(Cond_Probability!$A$6:$H$60,MATCH('Model 1_Train'!D439,Cond_Probability!$A$6:$A$60,0),7)</f>
        <v>0.27586206896551724</v>
      </c>
      <c r="L439">
        <f>INDEX(Cond_Probability!$A$6:$H$60,MATCH('Model 1_Train'!E439,Cond_Probability!$A$6:$A$60,0),7)</f>
        <v>0.19056261343012704</v>
      </c>
      <c r="M439">
        <f>INDEX(Cond_Probability!$A$6:$H$60,MATCH('Model 1_Train'!F439,Cond_Probability!$A$6:$A$60,0),7)</f>
        <v>0.18840579710144928</v>
      </c>
      <c r="N439">
        <f>INDEX(Cond_Probability!$A$6:$H$60,MATCH('Model 1_Train'!G439,Cond_Probability!$A$6:$A$60,0),7)</f>
        <v>0.77396021699819173</v>
      </c>
      <c r="O439">
        <f>Cond_Probability!$C$2</f>
        <v>0.61616161616161613</v>
      </c>
      <c r="P439" s="18">
        <f t="shared" si="30"/>
        <v>6.4088438354163325E-5</v>
      </c>
      <c r="Q439" s="18">
        <f t="shared" si="31"/>
        <v>8.860297580510041</v>
      </c>
      <c r="R439">
        <f>INDEX(Cond_Probability!$A$6:$H$60,MATCH('Model 1_Train'!A439,Cond_Probability!$A$6:$A$60,0),8)</f>
        <v>0.25507246376811593</v>
      </c>
      <c r="S439">
        <f>INDEX(Cond_Probability!$A$6:$H$60,MATCH('Model 1_Train'!B439,Cond_Probability!$A$6:$A$60,0),8)</f>
        <v>0.68023255813953487</v>
      </c>
      <c r="T439">
        <f>INDEX(Cond_Probability!$A$6:$H$60,MATCH('Model 1_Train'!C439,Cond_Probability!$A$6:$A$60,0),8)</f>
        <v>0.56936416184971095</v>
      </c>
      <c r="U439">
        <f>INDEX(Cond_Probability!$A$6:$H$60,MATCH('Model 1_Train'!D439,Cond_Probability!$A$6:$A$60,0),8)</f>
        <v>0.38662790697674421</v>
      </c>
      <c r="V439">
        <f>INDEX(Cond_Probability!$A$6:$H$60,MATCH('Model 1_Train'!E439,Cond_Probability!$A$6:$A$60,0),8)</f>
        <v>0.31976744186046513</v>
      </c>
      <c r="W439">
        <f>INDEX(Cond_Probability!$A$6:$H$60,MATCH('Model 1_Train'!F439,Cond_Probability!$A$6:$A$60,0),8)</f>
        <v>0.22318840579710145</v>
      </c>
      <c r="X439">
        <f>INDEX(Cond_Probability!$A$6:$H$60,MATCH('Model 1_Train'!G439,Cond_Probability!$A$6:$A$60,0),8)</f>
        <v>0.63005780346820806</v>
      </c>
      <c r="Y439">
        <f>Cond_Probability!$C$3</f>
        <v>0.38383838383838381</v>
      </c>
      <c r="Z439" s="18">
        <f t="shared" si="32"/>
        <v>6.5923307282327601E-4</v>
      </c>
      <c r="AA439" s="18">
        <f t="shared" si="33"/>
        <v>91.139702419489964</v>
      </c>
      <c r="AB439" t="str">
        <f t="shared" si="34"/>
        <v>Survive</v>
      </c>
      <c r="AC439" s="2" t="s">
        <v>1</v>
      </c>
    </row>
    <row r="440" spans="1:29" x14ac:dyDescent="0.3">
      <c r="A440" s="1" t="s">
        <v>1234</v>
      </c>
      <c r="B440" s="1" t="s">
        <v>13</v>
      </c>
      <c r="C440" s="1" t="s">
        <v>1239</v>
      </c>
      <c r="D440" s="1" t="s">
        <v>1243</v>
      </c>
      <c r="E440" s="1" t="s">
        <v>1245</v>
      </c>
      <c r="F440" s="1" t="s">
        <v>1248</v>
      </c>
      <c r="G440" t="s">
        <v>1253</v>
      </c>
      <c r="H440">
        <f>INDEX(Cond_Probability!$A$6:$H$60,MATCH('Model 1_Train'!A440,Cond_Probability!$A$6:$A$60,0),7)</f>
        <v>0.14673913043478262</v>
      </c>
      <c r="I440">
        <f>INDEX(Cond_Probability!$A$6:$H$60,MATCH('Model 1_Train'!B440,Cond_Probability!$A$6:$A$60,0),7)</f>
        <v>0.85117967332123412</v>
      </c>
      <c r="J440">
        <f>INDEX(Cond_Probability!$A$6:$H$60,MATCH('Model 1_Train'!C440,Cond_Probability!$A$6:$A$60,0),7)</f>
        <v>8.6799276672694395E-2</v>
      </c>
      <c r="K440">
        <f>INDEX(Cond_Probability!$A$6:$H$60,MATCH('Model 1_Train'!D440,Cond_Probability!$A$6:$A$60,0),7)</f>
        <v>0.27586206896551724</v>
      </c>
      <c r="L440">
        <f>INDEX(Cond_Probability!$A$6:$H$60,MATCH('Model 1_Train'!E440,Cond_Probability!$A$6:$A$60,0),7)</f>
        <v>0.19056261343012704</v>
      </c>
      <c r="M440">
        <f>INDEX(Cond_Probability!$A$6:$H$60,MATCH('Model 1_Train'!F440,Cond_Probability!$A$6:$A$60,0),7)</f>
        <v>0.32246376811594202</v>
      </c>
      <c r="N440">
        <f>INDEX(Cond_Probability!$A$6:$H$60,MATCH('Model 1_Train'!G440,Cond_Probability!$A$6:$A$60,0),7)</f>
        <v>0.77396021699819173</v>
      </c>
      <c r="O440">
        <f>Cond_Probability!$C$2</f>
        <v>0.61616161616161613</v>
      </c>
      <c r="P440" s="18">
        <f t="shared" si="30"/>
        <v>8.7640971505513238E-5</v>
      </c>
      <c r="Q440" s="18">
        <f t="shared" si="31"/>
        <v>32.978787178518537</v>
      </c>
      <c r="R440">
        <f>INDEX(Cond_Probability!$A$6:$H$60,MATCH('Model 1_Train'!A440,Cond_Probability!$A$6:$A$60,0),8)</f>
        <v>0.39710144927536234</v>
      </c>
      <c r="S440">
        <f>INDEX(Cond_Probability!$A$6:$H$60,MATCH('Model 1_Train'!B440,Cond_Probability!$A$6:$A$60,0),8)</f>
        <v>0.31976744186046513</v>
      </c>
      <c r="T440">
        <f>INDEX(Cond_Probability!$A$6:$H$60,MATCH('Model 1_Train'!C440,Cond_Probability!$A$6:$A$60,0),8)</f>
        <v>8.0924855491329481E-2</v>
      </c>
      <c r="U440">
        <f>INDEX(Cond_Probability!$A$6:$H$60,MATCH('Model 1_Train'!D440,Cond_Probability!$A$6:$A$60,0),8)</f>
        <v>0.38662790697674421</v>
      </c>
      <c r="V440">
        <f>INDEX(Cond_Probability!$A$6:$H$60,MATCH('Model 1_Train'!E440,Cond_Probability!$A$6:$A$60,0),8)</f>
        <v>0.31976744186046513</v>
      </c>
      <c r="W440">
        <f>INDEX(Cond_Probability!$A$6:$H$60,MATCH('Model 1_Train'!F440,Cond_Probability!$A$6:$A$60,0),8)</f>
        <v>0.57971014492753625</v>
      </c>
      <c r="X440">
        <f>INDEX(Cond_Probability!$A$6:$H$60,MATCH('Model 1_Train'!G440,Cond_Probability!$A$6:$A$60,0),8)</f>
        <v>0.63005780346820806</v>
      </c>
      <c r="Y440">
        <f>Cond_Probability!$C$3</f>
        <v>0.38383838383838381</v>
      </c>
      <c r="Z440" s="18">
        <f t="shared" si="32"/>
        <v>1.7810855721760524E-4</v>
      </c>
      <c r="AA440" s="18">
        <f t="shared" si="33"/>
        <v>67.02121282148147</v>
      </c>
      <c r="AB440" t="str">
        <f t="shared" si="34"/>
        <v>Survive</v>
      </c>
      <c r="AC440" s="2" t="s">
        <v>1230</v>
      </c>
    </row>
    <row r="441" spans="1:29" x14ac:dyDescent="0.3">
      <c r="A441" s="1" t="s">
        <v>1235</v>
      </c>
      <c r="B441" s="1" t="s">
        <v>13</v>
      </c>
      <c r="C441" s="1" t="s">
        <v>1242</v>
      </c>
      <c r="D441" s="1" t="s">
        <v>1244</v>
      </c>
      <c r="E441" s="1" t="s">
        <v>1246</v>
      </c>
      <c r="F441" s="1" t="s">
        <v>1247</v>
      </c>
      <c r="G441" t="s">
        <v>1253</v>
      </c>
      <c r="H441">
        <f>INDEX(Cond_Probability!$A$6:$H$60,MATCH('Model 1_Train'!A441,Cond_Probability!$A$6:$A$60,0),7)</f>
        <v>0.17753623188405798</v>
      </c>
      <c r="I441">
        <f>INDEX(Cond_Probability!$A$6:$H$60,MATCH('Model 1_Train'!B441,Cond_Probability!$A$6:$A$60,0),7)</f>
        <v>0.85117967332123412</v>
      </c>
      <c r="J441">
        <f>INDEX(Cond_Probability!$A$6:$H$60,MATCH('Model 1_Train'!C441,Cond_Probability!$A$6:$A$60,0),7)</f>
        <v>0.51356238698010848</v>
      </c>
      <c r="K441">
        <f>INDEX(Cond_Probability!$A$6:$H$60,MATCH('Model 1_Train'!D441,Cond_Probability!$A$6:$A$60,0),7)</f>
        <v>0.72413793103448276</v>
      </c>
      <c r="L441">
        <f>INDEX(Cond_Probability!$A$6:$H$60,MATCH('Model 1_Train'!E441,Cond_Probability!$A$6:$A$60,0),7)</f>
        <v>0.80943738656987296</v>
      </c>
      <c r="M441">
        <f>INDEX(Cond_Probability!$A$6:$H$60,MATCH('Model 1_Train'!F441,Cond_Probability!$A$6:$A$60,0),7)</f>
        <v>0.18840579710144928</v>
      </c>
      <c r="N441">
        <f>INDEX(Cond_Probability!$A$6:$H$60,MATCH('Model 1_Train'!G441,Cond_Probability!$A$6:$A$60,0),7)</f>
        <v>0.77396021699819173</v>
      </c>
      <c r="O441">
        <f>Cond_Probability!$C$2</f>
        <v>0.61616161616161613</v>
      </c>
      <c r="P441" s="18">
        <f t="shared" si="30"/>
        <v>4.0870838427724881E-3</v>
      </c>
      <c r="Q441" s="18">
        <f t="shared" si="31"/>
        <v>79.624698066682527</v>
      </c>
      <c r="R441">
        <f>INDEX(Cond_Probability!$A$6:$H$60,MATCH('Model 1_Train'!A441,Cond_Probability!$A$6:$A$60,0),8)</f>
        <v>0.25507246376811593</v>
      </c>
      <c r="S441">
        <f>INDEX(Cond_Probability!$A$6:$H$60,MATCH('Model 1_Train'!B441,Cond_Probability!$A$6:$A$60,0),8)</f>
        <v>0.31976744186046513</v>
      </c>
      <c r="T441">
        <f>INDEX(Cond_Probability!$A$6:$H$60,MATCH('Model 1_Train'!C441,Cond_Probability!$A$6:$A$60,0),8)</f>
        <v>0.56936416184971095</v>
      </c>
      <c r="U441">
        <f>INDEX(Cond_Probability!$A$6:$H$60,MATCH('Model 1_Train'!D441,Cond_Probability!$A$6:$A$60,0),8)</f>
        <v>0.61337209302325579</v>
      </c>
      <c r="V441">
        <f>INDEX(Cond_Probability!$A$6:$H$60,MATCH('Model 1_Train'!E441,Cond_Probability!$A$6:$A$60,0),8)</f>
        <v>0.68023255813953487</v>
      </c>
      <c r="W441">
        <f>INDEX(Cond_Probability!$A$6:$H$60,MATCH('Model 1_Train'!F441,Cond_Probability!$A$6:$A$60,0),8)</f>
        <v>0.22318840579710145</v>
      </c>
      <c r="X441">
        <f>INDEX(Cond_Probability!$A$6:$H$60,MATCH('Model 1_Train'!G441,Cond_Probability!$A$6:$A$60,0),8)</f>
        <v>0.63005780346820806</v>
      </c>
      <c r="Y441">
        <f>Cond_Probability!$C$3</f>
        <v>0.38383838383838381</v>
      </c>
      <c r="Z441" s="18">
        <f t="shared" si="32"/>
        <v>1.0458509651557232E-3</v>
      </c>
      <c r="AA441" s="18">
        <f t="shared" si="33"/>
        <v>20.375301933317473</v>
      </c>
      <c r="AB441" t="str">
        <f t="shared" si="34"/>
        <v>Won't Survive</v>
      </c>
      <c r="AC441" s="2" t="s">
        <v>1230</v>
      </c>
    </row>
    <row r="442" spans="1:29" x14ac:dyDescent="0.3">
      <c r="A442" s="1" t="s">
        <v>1235</v>
      </c>
      <c r="B442" s="1" t="s">
        <v>17</v>
      </c>
      <c r="C442" s="1" t="s">
        <v>1240</v>
      </c>
      <c r="D442" s="1" t="s">
        <v>1243</v>
      </c>
      <c r="E442" s="1" t="s">
        <v>1245</v>
      </c>
      <c r="F442" s="1" t="s">
        <v>1248</v>
      </c>
      <c r="G442" t="s">
        <v>1253</v>
      </c>
      <c r="H442">
        <f>INDEX(Cond_Probability!$A$6:$H$60,MATCH('Model 1_Train'!A442,Cond_Probability!$A$6:$A$60,0),7)</f>
        <v>0.17753623188405798</v>
      </c>
      <c r="I442">
        <f>INDEX(Cond_Probability!$A$6:$H$60,MATCH('Model 1_Train'!B442,Cond_Probability!$A$6:$A$60,0),7)</f>
        <v>0.14882032667876588</v>
      </c>
      <c r="J442">
        <f>INDEX(Cond_Probability!$A$6:$H$60,MATCH('Model 1_Train'!C442,Cond_Probability!$A$6:$A$60,0),7)</f>
        <v>0.17179023508137431</v>
      </c>
      <c r="K442">
        <f>INDEX(Cond_Probability!$A$6:$H$60,MATCH('Model 1_Train'!D442,Cond_Probability!$A$6:$A$60,0),7)</f>
        <v>0.27586206896551724</v>
      </c>
      <c r="L442">
        <f>INDEX(Cond_Probability!$A$6:$H$60,MATCH('Model 1_Train'!E442,Cond_Probability!$A$6:$A$60,0),7)</f>
        <v>0.19056261343012704</v>
      </c>
      <c r="M442">
        <f>INDEX(Cond_Probability!$A$6:$H$60,MATCH('Model 1_Train'!F442,Cond_Probability!$A$6:$A$60,0),7)</f>
        <v>0.32246376811594202</v>
      </c>
      <c r="N442">
        <f>INDEX(Cond_Probability!$A$6:$H$60,MATCH('Model 1_Train'!G442,Cond_Probability!$A$6:$A$60,0),7)</f>
        <v>0.77396021699819173</v>
      </c>
      <c r="O442">
        <f>Cond_Probability!$C$2</f>
        <v>0.61616161616161613</v>
      </c>
      <c r="P442" s="18">
        <f t="shared" si="30"/>
        <v>3.6692019656314384E-5</v>
      </c>
      <c r="Q442" s="18">
        <f t="shared" si="31"/>
        <v>5.845120960899175</v>
      </c>
      <c r="R442">
        <f>INDEX(Cond_Probability!$A$6:$H$60,MATCH('Model 1_Train'!A442,Cond_Probability!$A$6:$A$60,0),8)</f>
        <v>0.25507246376811593</v>
      </c>
      <c r="S442">
        <f>INDEX(Cond_Probability!$A$6:$H$60,MATCH('Model 1_Train'!B442,Cond_Probability!$A$6:$A$60,0),8)</f>
        <v>0.68023255813953487</v>
      </c>
      <c r="T442">
        <f>INDEX(Cond_Probability!$A$6:$H$60,MATCH('Model 1_Train'!C442,Cond_Probability!$A$6:$A$60,0),8)</f>
        <v>0.19653179190751446</v>
      </c>
      <c r="U442">
        <f>INDEX(Cond_Probability!$A$6:$H$60,MATCH('Model 1_Train'!D442,Cond_Probability!$A$6:$A$60,0),8)</f>
        <v>0.38662790697674421</v>
      </c>
      <c r="V442">
        <f>INDEX(Cond_Probability!$A$6:$H$60,MATCH('Model 1_Train'!E442,Cond_Probability!$A$6:$A$60,0),8)</f>
        <v>0.31976744186046513</v>
      </c>
      <c r="W442">
        <f>INDEX(Cond_Probability!$A$6:$H$60,MATCH('Model 1_Train'!F442,Cond_Probability!$A$6:$A$60,0),8)</f>
        <v>0.57971014492753625</v>
      </c>
      <c r="X442">
        <f>INDEX(Cond_Probability!$A$6:$H$60,MATCH('Model 1_Train'!G442,Cond_Probability!$A$6:$A$60,0),8)</f>
        <v>0.63005780346820806</v>
      </c>
      <c r="Y442">
        <f>Cond_Probability!$C$3</f>
        <v>0.38383838383838381</v>
      </c>
      <c r="Z442" s="18">
        <f t="shared" si="32"/>
        <v>5.9104553961345863E-4</v>
      </c>
      <c r="AA442" s="18">
        <f t="shared" si="33"/>
        <v>94.15487903910082</v>
      </c>
      <c r="AB442" t="str">
        <f t="shared" si="34"/>
        <v>Survive</v>
      </c>
      <c r="AC442" s="2" t="s">
        <v>1</v>
      </c>
    </row>
    <row r="443" spans="1:29" x14ac:dyDescent="0.3">
      <c r="A443" s="1" t="s">
        <v>1236</v>
      </c>
      <c r="B443" s="1" t="s">
        <v>13</v>
      </c>
      <c r="C443" s="1" t="s">
        <v>1242</v>
      </c>
      <c r="D443" s="1" t="s">
        <v>1244</v>
      </c>
      <c r="E443" s="1" t="s">
        <v>1246</v>
      </c>
      <c r="F443" s="1" t="s">
        <v>1228</v>
      </c>
      <c r="G443" t="s">
        <v>1253</v>
      </c>
      <c r="H443">
        <f>INDEX(Cond_Probability!$A$6:$H$60,MATCH('Model 1_Train'!A443,Cond_Probability!$A$6:$A$60,0),7)</f>
        <v>0.67572463768115942</v>
      </c>
      <c r="I443">
        <f>INDEX(Cond_Probability!$A$6:$H$60,MATCH('Model 1_Train'!B443,Cond_Probability!$A$6:$A$60,0),7)</f>
        <v>0.85117967332123412</v>
      </c>
      <c r="J443">
        <f>INDEX(Cond_Probability!$A$6:$H$60,MATCH('Model 1_Train'!C443,Cond_Probability!$A$6:$A$60,0),7)</f>
        <v>0.51356238698010848</v>
      </c>
      <c r="K443">
        <f>INDEX(Cond_Probability!$A$6:$H$60,MATCH('Model 1_Train'!D443,Cond_Probability!$A$6:$A$60,0),7)</f>
        <v>0.72413793103448276</v>
      </c>
      <c r="L443">
        <f>INDEX(Cond_Probability!$A$6:$H$60,MATCH('Model 1_Train'!E443,Cond_Probability!$A$6:$A$60,0),7)</f>
        <v>0.80943738656987296</v>
      </c>
      <c r="M443">
        <f>INDEX(Cond_Probability!$A$6:$H$60,MATCH('Model 1_Train'!F443,Cond_Probability!$A$6:$A$60,0),7)</f>
        <v>0.4891304347826087</v>
      </c>
      <c r="N443">
        <f>INDEX(Cond_Probability!$A$6:$H$60,MATCH('Model 1_Train'!G443,Cond_Probability!$A$6:$A$60,0),7)</f>
        <v>0.77396021699819173</v>
      </c>
      <c r="O443">
        <f>Cond_Probability!$C$2</f>
        <v>0.61616161616161613</v>
      </c>
      <c r="P443" s="18">
        <f t="shared" si="30"/>
        <v>4.038561752409902E-2</v>
      </c>
      <c r="Q443" s="18">
        <f t="shared" si="31"/>
        <v>96.975714257681219</v>
      </c>
      <c r="R443">
        <f>INDEX(Cond_Probability!$A$6:$H$60,MATCH('Model 1_Train'!A443,Cond_Probability!$A$6:$A$60,0),8)</f>
        <v>0.34782608695652173</v>
      </c>
      <c r="S443">
        <f>INDEX(Cond_Probability!$A$6:$H$60,MATCH('Model 1_Train'!B443,Cond_Probability!$A$6:$A$60,0),8)</f>
        <v>0.31976744186046513</v>
      </c>
      <c r="T443">
        <f>INDEX(Cond_Probability!$A$6:$H$60,MATCH('Model 1_Train'!C443,Cond_Probability!$A$6:$A$60,0),8)</f>
        <v>0.56936416184971095</v>
      </c>
      <c r="U443">
        <f>INDEX(Cond_Probability!$A$6:$H$60,MATCH('Model 1_Train'!D443,Cond_Probability!$A$6:$A$60,0),8)</f>
        <v>0.61337209302325579</v>
      </c>
      <c r="V443">
        <f>INDEX(Cond_Probability!$A$6:$H$60,MATCH('Model 1_Train'!E443,Cond_Probability!$A$6:$A$60,0),8)</f>
        <v>0.68023255813953487</v>
      </c>
      <c r="W443">
        <f>INDEX(Cond_Probability!$A$6:$H$60,MATCH('Model 1_Train'!F443,Cond_Probability!$A$6:$A$60,0),8)</f>
        <v>0.19710144927536233</v>
      </c>
      <c r="X443">
        <f>INDEX(Cond_Probability!$A$6:$H$60,MATCH('Model 1_Train'!G443,Cond_Probability!$A$6:$A$60,0),8)</f>
        <v>0.63005780346820806</v>
      </c>
      <c r="Y443">
        <f>Cond_Probability!$C$3</f>
        <v>0.38383838383838381</v>
      </c>
      <c r="Z443" s="18">
        <f t="shared" si="32"/>
        <v>1.2594663334815088E-3</v>
      </c>
      <c r="AA443" s="18">
        <f t="shared" si="33"/>
        <v>3.0242857423187814</v>
      </c>
      <c r="AB443" t="str">
        <f t="shared" si="34"/>
        <v>Won't Survive</v>
      </c>
      <c r="AC443" s="2" t="s">
        <v>1230</v>
      </c>
    </row>
    <row r="444" spans="1:29" x14ac:dyDescent="0.3">
      <c r="A444" s="1" t="s">
        <v>1236</v>
      </c>
      <c r="B444" s="1" t="s">
        <v>13</v>
      </c>
      <c r="C444" s="1" t="s">
        <v>1242</v>
      </c>
      <c r="D444" s="1" t="s">
        <v>1243</v>
      </c>
      <c r="E444" s="1" t="s">
        <v>1246</v>
      </c>
      <c r="F444" s="1" t="s">
        <v>1228</v>
      </c>
      <c r="G444" t="s">
        <v>1253</v>
      </c>
      <c r="H444">
        <f>INDEX(Cond_Probability!$A$6:$H$60,MATCH('Model 1_Train'!A444,Cond_Probability!$A$6:$A$60,0),7)</f>
        <v>0.67572463768115942</v>
      </c>
      <c r="I444">
        <f>INDEX(Cond_Probability!$A$6:$H$60,MATCH('Model 1_Train'!B444,Cond_Probability!$A$6:$A$60,0),7)</f>
        <v>0.85117967332123412</v>
      </c>
      <c r="J444">
        <f>INDEX(Cond_Probability!$A$6:$H$60,MATCH('Model 1_Train'!C444,Cond_Probability!$A$6:$A$60,0),7)</f>
        <v>0.51356238698010848</v>
      </c>
      <c r="K444">
        <f>INDEX(Cond_Probability!$A$6:$H$60,MATCH('Model 1_Train'!D444,Cond_Probability!$A$6:$A$60,0),7)</f>
        <v>0.27586206896551724</v>
      </c>
      <c r="L444">
        <f>INDEX(Cond_Probability!$A$6:$H$60,MATCH('Model 1_Train'!E444,Cond_Probability!$A$6:$A$60,0),7)</f>
        <v>0.80943738656987296</v>
      </c>
      <c r="M444">
        <f>INDEX(Cond_Probability!$A$6:$H$60,MATCH('Model 1_Train'!F444,Cond_Probability!$A$6:$A$60,0),7)</f>
        <v>0.4891304347826087</v>
      </c>
      <c r="N444">
        <f>INDEX(Cond_Probability!$A$6:$H$60,MATCH('Model 1_Train'!G444,Cond_Probability!$A$6:$A$60,0),7)</f>
        <v>0.77396021699819173</v>
      </c>
      <c r="O444">
        <f>Cond_Probability!$C$2</f>
        <v>0.61616161616161613</v>
      </c>
      <c r="P444" s="18">
        <f t="shared" si="30"/>
        <v>1.5384997152037722E-2</v>
      </c>
      <c r="Q444" s="18">
        <f t="shared" si="31"/>
        <v>95.093098640590739</v>
      </c>
      <c r="R444">
        <f>INDEX(Cond_Probability!$A$6:$H$60,MATCH('Model 1_Train'!A444,Cond_Probability!$A$6:$A$60,0),8)</f>
        <v>0.34782608695652173</v>
      </c>
      <c r="S444">
        <f>INDEX(Cond_Probability!$A$6:$H$60,MATCH('Model 1_Train'!B444,Cond_Probability!$A$6:$A$60,0),8)</f>
        <v>0.31976744186046513</v>
      </c>
      <c r="T444">
        <f>INDEX(Cond_Probability!$A$6:$H$60,MATCH('Model 1_Train'!C444,Cond_Probability!$A$6:$A$60,0),8)</f>
        <v>0.56936416184971095</v>
      </c>
      <c r="U444">
        <f>INDEX(Cond_Probability!$A$6:$H$60,MATCH('Model 1_Train'!D444,Cond_Probability!$A$6:$A$60,0),8)</f>
        <v>0.38662790697674421</v>
      </c>
      <c r="V444">
        <f>INDEX(Cond_Probability!$A$6:$H$60,MATCH('Model 1_Train'!E444,Cond_Probability!$A$6:$A$60,0),8)</f>
        <v>0.68023255813953487</v>
      </c>
      <c r="W444">
        <f>INDEX(Cond_Probability!$A$6:$H$60,MATCH('Model 1_Train'!F444,Cond_Probability!$A$6:$A$60,0),8)</f>
        <v>0.19710144927536233</v>
      </c>
      <c r="X444">
        <f>INDEX(Cond_Probability!$A$6:$H$60,MATCH('Model 1_Train'!G444,Cond_Probability!$A$6:$A$60,0),8)</f>
        <v>0.63005780346820806</v>
      </c>
      <c r="Y444">
        <f>Cond_Probability!$C$3</f>
        <v>0.38383838383838381</v>
      </c>
      <c r="Z444" s="18">
        <f t="shared" si="32"/>
        <v>7.9388162252625935E-4</v>
      </c>
      <c r="AA444" s="18">
        <f t="shared" si="33"/>
        <v>4.906901359409261</v>
      </c>
      <c r="AB444" t="str">
        <f t="shared" si="34"/>
        <v>Won't Survive</v>
      </c>
      <c r="AC444" s="2" t="s">
        <v>1230</v>
      </c>
    </row>
    <row r="445" spans="1:29" x14ac:dyDescent="0.3">
      <c r="A445" s="1" t="s">
        <v>1235</v>
      </c>
      <c r="B445" s="1" t="s">
        <v>17</v>
      </c>
      <c r="C445" s="1" t="s">
        <v>1242</v>
      </c>
      <c r="D445" s="1" t="s">
        <v>1244</v>
      </c>
      <c r="E445" s="1" t="s">
        <v>1246</v>
      </c>
      <c r="F445" s="1" t="s">
        <v>1247</v>
      </c>
      <c r="G445" t="s">
        <v>1253</v>
      </c>
      <c r="H445">
        <f>INDEX(Cond_Probability!$A$6:$H$60,MATCH('Model 1_Train'!A445,Cond_Probability!$A$6:$A$60,0),7)</f>
        <v>0.17753623188405798</v>
      </c>
      <c r="I445">
        <f>INDEX(Cond_Probability!$A$6:$H$60,MATCH('Model 1_Train'!B445,Cond_Probability!$A$6:$A$60,0),7)</f>
        <v>0.14882032667876588</v>
      </c>
      <c r="J445">
        <f>INDEX(Cond_Probability!$A$6:$H$60,MATCH('Model 1_Train'!C445,Cond_Probability!$A$6:$A$60,0),7)</f>
        <v>0.51356238698010848</v>
      </c>
      <c r="K445">
        <f>INDEX(Cond_Probability!$A$6:$H$60,MATCH('Model 1_Train'!D445,Cond_Probability!$A$6:$A$60,0),7)</f>
        <v>0.72413793103448276</v>
      </c>
      <c r="L445">
        <f>INDEX(Cond_Probability!$A$6:$H$60,MATCH('Model 1_Train'!E445,Cond_Probability!$A$6:$A$60,0),7)</f>
        <v>0.80943738656987296</v>
      </c>
      <c r="M445">
        <f>INDEX(Cond_Probability!$A$6:$H$60,MATCH('Model 1_Train'!F445,Cond_Probability!$A$6:$A$60,0),7)</f>
        <v>0.18840579710144928</v>
      </c>
      <c r="N445">
        <f>INDEX(Cond_Probability!$A$6:$H$60,MATCH('Model 1_Train'!G445,Cond_Probability!$A$6:$A$60,0),7)</f>
        <v>0.77396021699819173</v>
      </c>
      <c r="O445">
        <f>Cond_Probability!$C$2</f>
        <v>0.61616161616161613</v>
      </c>
      <c r="P445" s="18">
        <f t="shared" si="30"/>
        <v>7.1458608764892102E-4</v>
      </c>
      <c r="Q445" s="18">
        <f t="shared" si="31"/>
        <v>24.310641003075784</v>
      </c>
      <c r="R445">
        <f>INDEX(Cond_Probability!$A$6:$H$60,MATCH('Model 1_Train'!A445,Cond_Probability!$A$6:$A$60,0),8)</f>
        <v>0.25507246376811593</v>
      </c>
      <c r="S445">
        <f>INDEX(Cond_Probability!$A$6:$H$60,MATCH('Model 1_Train'!B445,Cond_Probability!$A$6:$A$60,0),8)</f>
        <v>0.68023255813953487</v>
      </c>
      <c r="T445">
        <f>INDEX(Cond_Probability!$A$6:$H$60,MATCH('Model 1_Train'!C445,Cond_Probability!$A$6:$A$60,0),8)</f>
        <v>0.56936416184971095</v>
      </c>
      <c r="U445">
        <f>INDEX(Cond_Probability!$A$6:$H$60,MATCH('Model 1_Train'!D445,Cond_Probability!$A$6:$A$60,0),8)</f>
        <v>0.61337209302325579</v>
      </c>
      <c r="V445">
        <f>INDEX(Cond_Probability!$A$6:$H$60,MATCH('Model 1_Train'!E445,Cond_Probability!$A$6:$A$60,0),8)</f>
        <v>0.68023255813953487</v>
      </c>
      <c r="W445">
        <f>INDEX(Cond_Probability!$A$6:$H$60,MATCH('Model 1_Train'!F445,Cond_Probability!$A$6:$A$60,0),8)</f>
        <v>0.22318840579710145</v>
      </c>
      <c r="X445">
        <f>INDEX(Cond_Probability!$A$6:$H$60,MATCH('Model 1_Train'!G445,Cond_Probability!$A$6:$A$60,0),8)</f>
        <v>0.63005780346820806</v>
      </c>
      <c r="Y445">
        <f>Cond_Probability!$C$3</f>
        <v>0.38383838383838381</v>
      </c>
      <c r="Z445" s="18">
        <f t="shared" si="32"/>
        <v>2.2248102349676298E-3</v>
      </c>
      <c r="AA445" s="18">
        <f t="shared" si="33"/>
        <v>75.689358996924213</v>
      </c>
      <c r="AB445" t="str">
        <f t="shared" si="34"/>
        <v>Survive</v>
      </c>
      <c r="AC445" s="2" t="s">
        <v>1</v>
      </c>
    </row>
    <row r="446" spans="1:29" x14ac:dyDescent="0.3">
      <c r="A446" s="1" t="s">
        <v>1236</v>
      </c>
      <c r="B446" s="1" t="s">
        <v>13</v>
      </c>
      <c r="C446" s="1" t="s">
        <v>1241</v>
      </c>
      <c r="D446" s="1" t="s">
        <v>1244</v>
      </c>
      <c r="E446" s="1" t="s">
        <v>1246</v>
      </c>
      <c r="F446" s="1" t="s">
        <v>1228</v>
      </c>
      <c r="G446" t="s">
        <v>1253</v>
      </c>
      <c r="H446">
        <f>INDEX(Cond_Probability!$A$6:$H$60,MATCH('Model 1_Train'!A446,Cond_Probability!$A$6:$A$60,0),7)</f>
        <v>0.67572463768115942</v>
      </c>
      <c r="I446">
        <f>INDEX(Cond_Probability!$A$6:$H$60,MATCH('Model 1_Train'!B446,Cond_Probability!$A$6:$A$60,0),7)</f>
        <v>0.85117967332123412</v>
      </c>
      <c r="J446">
        <f>INDEX(Cond_Probability!$A$6:$H$60,MATCH('Model 1_Train'!C446,Cond_Probability!$A$6:$A$60,0),7)</f>
        <v>0.22784810126582278</v>
      </c>
      <c r="K446">
        <f>INDEX(Cond_Probability!$A$6:$H$60,MATCH('Model 1_Train'!D446,Cond_Probability!$A$6:$A$60,0),7)</f>
        <v>0.72413793103448276</v>
      </c>
      <c r="L446">
        <f>INDEX(Cond_Probability!$A$6:$H$60,MATCH('Model 1_Train'!E446,Cond_Probability!$A$6:$A$60,0),7)</f>
        <v>0.80943738656987296</v>
      </c>
      <c r="M446">
        <f>INDEX(Cond_Probability!$A$6:$H$60,MATCH('Model 1_Train'!F446,Cond_Probability!$A$6:$A$60,0),7)</f>
        <v>0.4891304347826087</v>
      </c>
      <c r="N446">
        <f>INDEX(Cond_Probability!$A$6:$H$60,MATCH('Model 1_Train'!G446,Cond_Probability!$A$6:$A$60,0),7)</f>
        <v>0.77396021699819173</v>
      </c>
      <c r="O446">
        <f>Cond_Probability!$C$2</f>
        <v>0.61616161616161613</v>
      </c>
      <c r="P446" s="18">
        <f t="shared" si="30"/>
        <v>1.7917562704353792E-2</v>
      </c>
      <c r="Q446" s="18">
        <f t="shared" si="31"/>
        <v>98.143987183013053</v>
      </c>
      <c r="R446">
        <f>INDEX(Cond_Probability!$A$6:$H$60,MATCH('Model 1_Train'!A446,Cond_Probability!$A$6:$A$60,0),8)</f>
        <v>0.34782608695652173</v>
      </c>
      <c r="S446">
        <f>INDEX(Cond_Probability!$A$6:$H$60,MATCH('Model 1_Train'!B446,Cond_Probability!$A$6:$A$60,0),8)</f>
        <v>0.31976744186046513</v>
      </c>
      <c r="T446">
        <f>INDEX(Cond_Probability!$A$6:$H$60,MATCH('Model 1_Train'!C446,Cond_Probability!$A$6:$A$60,0),8)</f>
        <v>0.15317919075144509</v>
      </c>
      <c r="U446">
        <f>INDEX(Cond_Probability!$A$6:$H$60,MATCH('Model 1_Train'!D446,Cond_Probability!$A$6:$A$60,0),8)</f>
        <v>0.61337209302325579</v>
      </c>
      <c r="V446">
        <f>INDEX(Cond_Probability!$A$6:$H$60,MATCH('Model 1_Train'!E446,Cond_Probability!$A$6:$A$60,0),8)</f>
        <v>0.68023255813953487</v>
      </c>
      <c r="W446">
        <f>INDEX(Cond_Probability!$A$6:$H$60,MATCH('Model 1_Train'!F446,Cond_Probability!$A$6:$A$60,0),8)</f>
        <v>0.19710144927536233</v>
      </c>
      <c r="X446">
        <f>INDEX(Cond_Probability!$A$6:$H$60,MATCH('Model 1_Train'!G446,Cond_Probability!$A$6:$A$60,0),8)</f>
        <v>0.63005780346820806</v>
      </c>
      <c r="Y446">
        <f>Cond_Probability!$C$3</f>
        <v>0.38383838383838381</v>
      </c>
      <c r="Z446" s="18">
        <f t="shared" si="32"/>
        <v>3.3884119631736025E-4</v>
      </c>
      <c r="AA446" s="18">
        <f t="shared" si="33"/>
        <v>1.8560128169869472</v>
      </c>
      <c r="AB446" t="str">
        <f t="shared" si="34"/>
        <v>Won't Survive</v>
      </c>
      <c r="AC446" s="2" t="s">
        <v>1</v>
      </c>
    </row>
    <row r="447" spans="1:29" x14ac:dyDescent="0.3">
      <c r="A447" s="1" t="s">
        <v>1234</v>
      </c>
      <c r="B447" s="1" t="s">
        <v>13</v>
      </c>
      <c r="C447" s="1" t="s">
        <v>1242</v>
      </c>
      <c r="D447" s="1" t="s">
        <v>1244</v>
      </c>
      <c r="E447" s="1" t="s">
        <v>1245</v>
      </c>
      <c r="F447" s="1" t="s">
        <v>1248</v>
      </c>
      <c r="G447" t="s">
        <v>1253</v>
      </c>
      <c r="H447">
        <f>INDEX(Cond_Probability!$A$6:$H$60,MATCH('Model 1_Train'!A447,Cond_Probability!$A$6:$A$60,0),7)</f>
        <v>0.14673913043478262</v>
      </c>
      <c r="I447">
        <f>INDEX(Cond_Probability!$A$6:$H$60,MATCH('Model 1_Train'!B447,Cond_Probability!$A$6:$A$60,0),7)</f>
        <v>0.85117967332123412</v>
      </c>
      <c r="J447">
        <f>INDEX(Cond_Probability!$A$6:$H$60,MATCH('Model 1_Train'!C447,Cond_Probability!$A$6:$A$60,0),7)</f>
        <v>0.51356238698010848</v>
      </c>
      <c r="K447">
        <f>INDEX(Cond_Probability!$A$6:$H$60,MATCH('Model 1_Train'!D447,Cond_Probability!$A$6:$A$60,0),7)</f>
        <v>0.72413793103448276</v>
      </c>
      <c r="L447">
        <f>INDEX(Cond_Probability!$A$6:$H$60,MATCH('Model 1_Train'!E447,Cond_Probability!$A$6:$A$60,0),7)</f>
        <v>0.19056261343012704</v>
      </c>
      <c r="M447">
        <f>INDEX(Cond_Probability!$A$6:$H$60,MATCH('Model 1_Train'!F447,Cond_Probability!$A$6:$A$60,0),7)</f>
        <v>0.32246376811594202</v>
      </c>
      <c r="N447">
        <f>INDEX(Cond_Probability!$A$6:$H$60,MATCH('Model 1_Train'!G447,Cond_Probability!$A$6:$A$60,0),7)</f>
        <v>0.77396021699819173</v>
      </c>
      <c r="O447">
        <f>Cond_Probability!$C$2</f>
        <v>0.61616161616161613</v>
      </c>
      <c r="P447" s="18">
        <f t="shared" si="30"/>
        <v>1.3611738386950024E-3</v>
      </c>
      <c r="Q447" s="18">
        <f t="shared" si="31"/>
        <v>40.641665971721366</v>
      </c>
      <c r="R447">
        <f>INDEX(Cond_Probability!$A$6:$H$60,MATCH('Model 1_Train'!A447,Cond_Probability!$A$6:$A$60,0),8)</f>
        <v>0.39710144927536234</v>
      </c>
      <c r="S447">
        <f>INDEX(Cond_Probability!$A$6:$H$60,MATCH('Model 1_Train'!B447,Cond_Probability!$A$6:$A$60,0),8)</f>
        <v>0.31976744186046513</v>
      </c>
      <c r="T447">
        <f>INDEX(Cond_Probability!$A$6:$H$60,MATCH('Model 1_Train'!C447,Cond_Probability!$A$6:$A$60,0),8)</f>
        <v>0.56936416184971095</v>
      </c>
      <c r="U447">
        <f>INDEX(Cond_Probability!$A$6:$H$60,MATCH('Model 1_Train'!D447,Cond_Probability!$A$6:$A$60,0),8)</f>
        <v>0.61337209302325579</v>
      </c>
      <c r="V447">
        <f>INDEX(Cond_Probability!$A$6:$H$60,MATCH('Model 1_Train'!E447,Cond_Probability!$A$6:$A$60,0),8)</f>
        <v>0.31976744186046513</v>
      </c>
      <c r="W447">
        <f>INDEX(Cond_Probability!$A$6:$H$60,MATCH('Model 1_Train'!F447,Cond_Probability!$A$6:$A$60,0),8)</f>
        <v>0.57971014492753625</v>
      </c>
      <c r="X447">
        <f>INDEX(Cond_Probability!$A$6:$H$60,MATCH('Model 1_Train'!G447,Cond_Probability!$A$6:$A$60,0),8)</f>
        <v>0.63005780346820806</v>
      </c>
      <c r="Y447">
        <f>Cond_Probability!$C$3</f>
        <v>0.38383838383838381</v>
      </c>
      <c r="Z447" s="18">
        <f t="shared" si="32"/>
        <v>1.9880339414243275E-3</v>
      </c>
      <c r="AA447" s="18">
        <f t="shared" si="33"/>
        <v>59.358334028278634</v>
      </c>
      <c r="AB447" t="str">
        <f t="shared" si="34"/>
        <v>Survive</v>
      </c>
      <c r="AC447" s="2" t="s">
        <v>1</v>
      </c>
    </row>
    <row r="448" spans="1:29" x14ac:dyDescent="0.3">
      <c r="A448" s="1" t="s">
        <v>1235</v>
      </c>
      <c r="B448" s="1" t="s">
        <v>17</v>
      </c>
      <c r="C448" s="1" t="s">
        <v>1242</v>
      </c>
      <c r="D448" s="1" t="s">
        <v>1244</v>
      </c>
      <c r="E448" s="1" t="s">
        <v>1245</v>
      </c>
      <c r="F448" s="1" t="s">
        <v>1247</v>
      </c>
      <c r="G448" t="s">
        <v>1253</v>
      </c>
      <c r="H448">
        <f>INDEX(Cond_Probability!$A$6:$H$60,MATCH('Model 1_Train'!A448,Cond_Probability!$A$6:$A$60,0),7)</f>
        <v>0.17753623188405798</v>
      </c>
      <c r="I448">
        <f>INDEX(Cond_Probability!$A$6:$H$60,MATCH('Model 1_Train'!B448,Cond_Probability!$A$6:$A$60,0),7)</f>
        <v>0.14882032667876588</v>
      </c>
      <c r="J448">
        <f>INDEX(Cond_Probability!$A$6:$H$60,MATCH('Model 1_Train'!C448,Cond_Probability!$A$6:$A$60,0),7)</f>
        <v>0.51356238698010848</v>
      </c>
      <c r="K448">
        <f>INDEX(Cond_Probability!$A$6:$H$60,MATCH('Model 1_Train'!D448,Cond_Probability!$A$6:$A$60,0),7)</f>
        <v>0.72413793103448276</v>
      </c>
      <c r="L448">
        <f>INDEX(Cond_Probability!$A$6:$H$60,MATCH('Model 1_Train'!E448,Cond_Probability!$A$6:$A$60,0),7)</f>
        <v>0.19056261343012704</v>
      </c>
      <c r="M448">
        <f>INDEX(Cond_Probability!$A$6:$H$60,MATCH('Model 1_Train'!F448,Cond_Probability!$A$6:$A$60,0),7)</f>
        <v>0.18840579710144928</v>
      </c>
      <c r="N448">
        <f>INDEX(Cond_Probability!$A$6:$H$60,MATCH('Model 1_Train'!G448,Cond_Probability!$A$6:$A$60,0),7)</f>
        <v>0.77396021699819173</v>
      </c>
      <c r="O448">
        <f>Cond_Probability!$C$2</f>
        <v>0.61616161616161613</v>
      </c>
      <c r="P448" s="18">
        <f t="shared" si="30"/>
        <v>1.6823215067967871E-4</v>
      </c>
      <c r="Q448" s="18">
        <f t="shared" si="31"/>
        <v>13.856724344932461</v>
      </c>
      <c r="R448">
        <f>INDEX(Cond_Probability!$A$6:$H$60,MATCH('Model 1_Train'!A448,Cond_Probability!$A$6:$A$60,0),8)</f>
        <v>0.25507246376811593</v>
      </c>
      <c r="S448">
        <f>INDEX(Cond_Probability!$A$6:$H$60,MATCH('Model 1_Train'!B448,Cond_Probability!$A$6:$A$60,0),8)</f>
        <v>0.68023255813953487</v>
      </c>
      <c r="T448">
        <f>INDEX(Cond_Probability!$A$6:$H$60,MATCH('Model 1_Train'!C448,Cond_Probability!$A$6:$A$60,0),8)</f>
        <v>0.56936416184971095</v>
      </c>
      <c r="U448">
        <f>INDEX(Cond_Probability!$A$6:$H$60,MATCH('Model 1_Train'!D448,Cond_Probability!$A$6:$A$60,0),8)</f>
        <v>0.61337209302325579</v>
      </c>
      <c r="V448">
        <f>INDEX(Cond_Probability!$A$6:$H$60,MATCH('Model 1_Train'!E448,Cond_Probability!$A$6:$A$60,0),8)</f>
        <v>0.31976744186046513</v>
      </c>
      <c r="W448">
        <f>INDEX(Cond_Probability!$A$6:$H$60,MATCH('Model 1_Train'!F448,Cond_Probability!$A$6:$A$60,0),8)</f>
        <v>0.22318840579710145</v>
      </c>
      <c r="X448">
        <f>INDEX(Cond_Probability!$A$6:$H$60,MATCH('Model 1_Train'!G448,Cond_Probability!$A$6:$A$60,0),8)</f>
        <v>0.63005780346820806</v>
      </c>
      <c r="Y448">
        <f>Cond_Probability!$C$3</f>
        <v>0.38383838383838381</v>
      </c>
      <c r="Z448" s="18">
        <f t="shared" si="32"/>
        <v>1.0458509651557232E-3</v>
      </c>
      <c r="AA448" s="18">
        <f t="shared" si="33"/>
        <v>86.143275655067541</v>
      </c>
      <c r="AB448" t="str">
        <f t="shared" si="34"/>
        <v>Survive</v>
      </c>
      <c r="AC448" s="2" t="s">
        <v>1</v>
      </c>
    </row>
    <row r="449" spans="1:29" x14ac:dyDescent="0.3">
      <c r="A449" s="1" t="s">
        <v>1234</v>
      </c>
      <c r="B449" s="1" t="s">
        <v>13</v>
      </c>
      <c r="C449" s="1" t="s">
        <v>1242</v>
      </c>
      <c r="D449" s="1" t="s">
        <v>1244</v>
      </c>
      <c r="E449" s="1" t="s">
        <v>1246</v>
      </c>
      <c r="F449" s="1" t="s">
        <v>1248</v>
      </c>
      <c r="G449" t="s">
        <v>1253</v>
      </c>
      <c r="H449">
        <f>INDEX(Cond_Probability!$A$6:$H$60,MATCH('Model 1_Train'!A449,Cond_Probability!$A$6:$A$60,0),7)</f>
        <v>0.14673913043478262</v>
      </c>
      <c r="I449">
        <f>INDEX(Cond_Probability!$A$6:$H$60,MATCH('Model 1_Train'!B449,Cond_Probability!$A$6:$A$60,0),7)</f>
        <v>0.85117967332123412</v>
      </c>
      <c r="J449">
        <f>INDEX(Cond_Probability!$A$6:$H$60,MATCH('Model 1_Train'!C449,Cond_Probability!$A$6:$A$60,0),7)</f>
        <v>0.51356238698010848</v>
      </c>
      <c r="K449">
        <f>INDEX(Cond_Probability!$A$6:$H$60,MATCH('Model 1_Train'!D449,Cond_Probability!$A$6:$A$60,0),7)</f>
        <v>0.72413793103448276</v>
      </c>
      <c r="L449">
        <f>INDEX(Cond_Probability!$A$6:$H$60,MATCH('Model 1_Train'!E449,Cond_Probability!$A$6:$A$60,0),7)</f>
        <v>0.80943738656987296</v>
      </c>
      <c r="M449">
        <f>INDEX(Cond_Probability!$A$6:$H$60,MATCH('Model 1_Train'!F449,Cond_Probability!$A$6:$A$60,0),7)</f>
        <v>0.32246376811594202</v>
      </c>
      <c r="N449">
        <f>INDEX(Cond_Probability!$A$6:$H$60,MATCH('Model 1_Train'!G449,Cond_Probability!$A$6:$A$60,0),7)</f>
        <v>0.77396021699819173</v>
      </c>
      <c r="O449">
        <f>Cond_Probability!$C$2</f>
        <v>0.61616161616161613</v>
      </c>
      <c r="P449" s="18">
        <f t="shared" si="30"/>
        <v>5.7817479243616292E-3</v>
      </c>
      <c r="Q449" s="18">
        <f t="shared" si="31"/>
        <v>57.754882717989467</v>
      </c>
      <c r="R449">
        <f>INDEX(Cond_Probability!$A$6:$H$60,MATCH('Model 1_Train'!A449,Cond_Probability!$A$6:$A$60,0),8)</f>
        <v>0.39710144927536234</v>
      </c>
      <c r="S449">
        <f>INDEX(Cond_Probability!$A$6:$H$60,MATCH('Model 1_Train'!B449,Cond_Probability!$A$6:$A$60,0),8)</f>
        <v>0.31976744186046513</v>
      </c>
      <c r="T449">
        <f>INDEX(Cond_Probability!$A$6:$H$60,MATCH('Model 1_Train'!C449,Cond_Probability!$A$6:$A$60,0),8)</f>
        <v>0.56936416184971095</v>
      </c>
      <c r="U449">
        <f>INDEX(Cond_Probability!$A$6:$H$60,MATCH('Model 1_Train'!D449,Cond_Probability!$A$6:$A$60,0),8)</f>
        <v>0.61337209302325579</v>
      </c>
      <c r="V449">
        <f>INDEX(Cond_Probability!$A$6:$H$60,MATCH('Model 1_Train'!E449,Cond_Probability!$A$6:$A$60,0),8)</f>
        <v>0.68023255813953487</v>
      </c>
      <c r="W449">
        <f>INDEX(Cond_Probability!$A$6:$H$60,MATCH('Model 1_Train'!F449,Cond_Probability!$A$6:$A$60,0),8)</f>
        <v>0.57971014492753625</v>
      </c>
      <c r="X449">
        <f>INDEX(Cond_Probability!$A$6:$H$60,MATCH('Model 1_Train'!G449,Cond_Probability!$A$6:$A$60,0),8)</f>
        <v>0.63005780346820806</v>
      </c>
      <c r="Y449">
        <f>Cond_Probability!$C$3</f>
        <v>0.38383838383838381</v>
      </c>
      <c r="Z449" s="18">
        <f t="shared" si="32"/>
        <v>4.2290903844844786E-3</v>
      </c>
      <c r="AA449" s="18">
        <f t="shared" si="33"/>
        <v>42.245117282010533</v>
      </c>
      <c r="AB449" t="str">
        <f t="shared" si="34"/>
        <v>Won't Survive</v>
      </c>
      <c r="AC449" s="2" t="s">
        <v>1</v>
      </c>
    </row>
    <row r="450" spans="1:29" x14ac:dyDescent="0.3">
      <c r="A450" s="1" t="s">
        <v>1236</v>
      </c>
      <c r="B450" s="1" t="s">
        <v>17</v>
      </c>
      <c r="C450" s="1" t="s">
        <v>1242</v>
      </c>
      <c r="D450" s="1" t="s">
        <v>1243</v>
      </c>
      <c r="E450" s="1" t="s">
        <v>1245</v>
      </c>
      <c r="F450" s="1" t="s">
        <v>1247</v>
      </c>
      <c r="G450" t="s">
        <v>1251</v>
      </c>
      <c r="H450">
        <f>INDEX(Cond_Probability!$A$6:$H$60,MATCH('Model 1_Train'!A450,Cond_Probability!$A$6:$A$60,0),7)</f>
        <v>0.67572463768115942</v>
      </c>
      <c r="I450">
        <f>INDEX(Cond_Probability!$A$6:$H$60,MATCH('Model 1_Train'!B450,Cond_Probability!$A$6:$A$60,0),7)</f>
        <v>0.14882032667876588</v>
      </c>
      <c r="J450">
        <f>INDEX(Cond_Probability!$A$6:$H$60,MATCH('Model 1_Train'!C450,Cond_Probability!$A$6:$A$60,0),7)</f>
        <v>0.51356238698010848</v>
      </c>
      <c r="K450">
        <f>INDEX(Cond_Probability!$A$6:$H$60,MATCH('Model 1_Train'!D450,Cond_Probability!$A$6:$A$60,0),7)</f>
        <v>0.27586206896551724</v>
      </c>
      <c r="L450">
        <f>INDEX(Cond_Probability!$A$6:$H$60,MATCH('Model 1_Train'!E450,Cond_Probability!$A$6:$A$60,0),7)</f>
        <v>0.19056261343012704</v>
      </c>
      <c r="M450">
        <f>INDEX(Cond_Probability!$A$6:$H$60,MATCH('Model 1_Train'!F450,Cond_Probability!$A$6:$A$60,0),7)</f>
        <v>0.18840579710144928</v>
      </c>
      <c r="N450">
        <f>INDEX(Cond_Probability!$A$6:$H$60,MATCH('Model 1_Train'!G450,Cond_Probability!$A$6:$A$60,0),7)</f>
        <v>0.13743218806509946</v>
      </c>
      <c r="O450">
        <f>Cond_Probability!$C$2</f>
        <v>0.61616161616161613</v>
      </c>
      <c r="P450" s="18">
        <f t="shared" si="30"/>
        <v>4.3314396587445683E-5</v>
      </c>
      <c r="Q450" s="18">
        <f t="shared" si="31"/>
        <v>10.051216792402153</v>
      </c>
      <c r="R450">
        <f>INDEX(Cond_Probability!$A$6:$H$60,MATCH('Model 1_Train'!A450,Cond_Probability!$A$6:$A$60,0),8)</f>
        <v>0.34782608695652173</v>
      </c>
      <c r="S450">
        <f>INDEX(Cond_Probability!$A$6:$H$60,MATCH('Model 1_Train'!B450,Cond_Probability!$A$6:$A$60,0),8)</f>
        <v>0.68023255813953487</v>
      </c>
      <c r="T450">
        <f>INDEX(Cond_Probability!$A$6:$H$60,MATCH('Model 1_Train'!C450,Cond_Probability!$A$6:$A$60,0),8)</f>
        <v>0.56936416184971095</v>
      </c>
      <c r="U450">
        <f>INDEX(Cond_Probability!$A$6:$H$60,MATCH('Model 1_Train'!D450,Cond_Probability!$A$6:$A$60,0),8)</f>
        <v>0.38662790697674421</v>
      </c>
      <c r="V450">
        <f>INDEX(Cond_Probability!$A$6:$H$60,MATCH('Model 1_Train'!E450,Cond_Probability!$A$6:$A$60,0),8)</f>
        <v>0.31976744186046513</v>
      </c>
      <c r="W450">
        <f>INDEX(Cond_Probability!$A$6:$H$60,MATCH('Model 1_Train'!F450,Cond_Probability!$A$6:$A$60,0),8)</f>
        <v>0.22318840579710145</v>
      </c>
      <c r="X450">
        <f>INDEX(Cond_Probability!$A$6:$H$60,MATCH('Model 1_Train'!G450,Cond_Probability!$A$6:$A$60,0),8)</f>
        <v>0.27167630057803466</v>
      </c>
      <c r="Y450">
        <f>Cond_Probability!$C$3</f>
        <v>0.38383838383838381</v>
      </c>
      <c r="Z450" s="18">
        <f t="shared" si="32"/>
        <v>3.8762244899116733E-4</v>
      </c>
      <c r="AA450" s="18">
        <f t="shared" si="33"/>
        <v>89.948783207597842</v>
      </c>
      <c r="AB450" t="str">
        <f t="shared" si="34"/>
        <v>Survive</v>
      </c>
      <c r="AC450" s="2" t="s">
        <v>1</v>
      </c>
    </row>
    <row r="451" spans="1:29" x14ac:dyDescent="0.3">
      <c r="A451" s="1" t="s">
        <v>1234</v>
      </c>
      <c r="B451" s="1" t="s">
        <v>13</v>
      </c>
      <c r="C451" s="1" t="s">
        <v>1239</v>
      </c>
      <c r="D451" s="1" t="s">
        <v>1244</v>
      </c>
      <c r="E451" s="1" t="s">
        <v>1246</v>
      </c>
      <c r="F451" s="1" t="s">
        <v>1248</v>
      </c>
      <c r="G451" t="s">
        <v>1253</v>
      </c>
      <c r="H451">
        <f>INDEX(Cond_Probability!$A$6:$H$60,MATCH('Model 1_Train'!A451,Cond_Probability!$A$6:$A$60,0),7)</f>
        <v>0.14673913043478262</v>
      </c>
      <c r="I451">
        <f>INDEX(Cond_Probability!$A$6:$H$60,MATCH('Model 1_Train'!B451,Cond_Probability!$A$6:$A$60,0),7)</f>
        <v>0.85117967332123412</v>
      </c>
      <c r="J451">
        <f>INDEX(Cond_Probability!$A$6:$H$60,MATCH('Model 1_Train'!C451,Cond_Probability!$A$6:$A$60,0),7)</f>
        <v>8.6799276672694395E-2</v>
      </c>
      <c r="K451">
        <f>INDEX(Cond_Probability!$A$6:$H$60,MATCH('Model 1_Train'!D451,Cond_Probability!$A$6:$A$60,0),7)</f>
        <v>0.72413793103448276</v>
      </c>
      <c r="L451">
        <f>INDEX(Cond_Probability!$A$6:$H$60,MATCH('Model 1_Train'!E451,Cond_Probability!$A$6:$A$60,0),7)</f>
        <v>0.80943738656987296</v>
      </c>
      <c r="M451">
        <f>INDEX(Cond_Probability!$A$6:$H$60,MATCH('Model 1_Train'!F451,Cond_Probability!$A$6:$A$60,0),7)</f>
        <v>0.32246376811594202</v>
      </c>
      <c r="N451">
        <f>INDEX(Cond_Probability!$A$6:$H$60,MATCH('Model 1_Train'!G451,Cond_Probability!$A$6:$A$60,0),7)</f>
        <v>0.77396021699819173</v>
      </c>
      <c r="O451">
        <f>Cond_Probability!$C$2</f>
        <v>0.61616161616161613</v>
      </c>
      <c r="P451" s="18">
        <f t="shared" ref="P451:P514" si="35">PRODUCT(H451:O451)</f>
        <v>9.7719683228647243E-4</v>
      </c>
      <c r="Q451" s="18">
        <f t="shared" ref="Q451:Q514" si="36">P451/(P451+Z451)*100</f>
        <v>61.915073893389739</v>
      </c>
      <c r="R451">
        <f>INDEX(Cond_Probability!$A$6:$H$60,MATCH('Model 1_Train'!A451,Cond_Probability!$A$6:$A$60,0),8)</f>
        <v>0.39710144927536234</v>
      </c>
      <c r="S451">
        <f>INDEX(Cond_Probability!$A$6:$H$60,MATCH('Model 1_Train'!B451,Cond_Probability!$A$6:$A$60,0),8)</f>
        <v>0.31976744186046513</v>
      </c>
      <c r="T451">
        <f>INDEX(Cond_Probability!$A$6:$H$60,MATCH('Model 1_Train'!C451,Cond_Probability!$A$6:$A$60,0),8)</f>
        <v>8.0924855491329481E-2</v>
      </c>
      <c r="U451">
        <f>INDEX(Cond_Probability!$A$6:$H$60,MATCH('Model 1_Train'!D451,Cond_Probability!$A$6:$A$60,0),8)</f>
        <v>0.61337209302325579</v>
      </c>
      <c r="V451">
        <f>INDEX(Cond_Probability!$A$6:$H$60,MATCH('Model 1_Train'!E451,Cond_Probability!$A$6:$A$60,0),8)</f>
        <v>0.68023255813953487</v>
      </c>
      <c r="W451">
        <f>INDEX(Cond_Probability!$A$6:$H$60,MATCH('Model 1_Train'!F451,Cond_Probability!$A$6:$A$60,0),8)</f>
        <v>0.57971014492753625</v>
      </c>
      <c r="X451">
        <f>INDEX(Cond_Probability!$A$6:$H$60,MATCH('Model 1_Train'!G451,Cond_Probability!$A$6:$A$60,0),8)</f>
        <v>0.63005780346820806</v>
      </c>
      <c r="Y451">
        <f>Cond_Probability!$C$3</f>
        <v>0.38383838383838381</v>
      </c>
      <c r="Z451" s="18">
        <f t="shared" ref="Z451:Z514" si="37">PRODUCT(R451:Y451)</f>
        <v>6.0108898865769234E-4</v>
      </c>
      <c r="AA451" s="18">
        <f t="shared" ref="AA451:AA514" si="38">100-Q451</f>
        <v>38.084926106610261</v>
      </c>
      <c r="AB451" t="str">
        <f t="shared" ref="AB451:AB514" si="39">IF(Q451&gt;AA451,"Won't Survive", "Survive")</f>
        <v>Won't Survive</v>
      </c>
      <c r="AC451" s="2" t="s">
        <v>1</v>
      </c>
    </row>
    <row r="452" spans="1:29" x14ac:dyDescent="0.3">
      <c r="A452" s="1" t="s">
        <v>1235</v>
      </c>
      <c r="B452" s="1" t="s">
        <v>13</v>
      </c>
      <c r="C452" s="1" t="s">
        <v>1240</v>
      </c>
      <c r="D452" s="1" t="s">
        <v>1243</v>
      </c>
      <c r="E452" s="1" t="s">
        <v>1245</v>
      </c>
      <c r="F452" s="1" t="s">
        <v>1248</v>
      </c>
      <c r="G452" t="s">
        <v>1253</v>
      </c>
      <c r="H452">
        <f>INDEX(Cond_Probability!$A$6:$H$60,MATCH('Model 1_Train'!A452,Cond_Probability!$A$6:$A$60,0),7)</f>
        <v>0.17753623188405798</v>
      </c>
      <c r="I452">
        <f>INDEX(Cond_Probability!$A$6:$H$60,MATCH('Model 1_Train'!B452,Cond_Probability!$A$6:$A$60,0),7)</f>
        <v>0.85117967332123412</v>
      </c>
      <c r="J452">
        <f>INDEX(Cond_Probability!$A$6:$H$60,MATCH('Model 1_Train'!C452,Cond_Probability!$A$6:$A$60,0),7)</f>
        <v>0.17179023508137431</v>
      </c>
      <c r="K452">
        <f>INDEX(Cond_Probability!$A$6:$H$60,MATCH('Model 1_Train'!D452,Cond_Probability!$A$6:$A$60,0),7)</f>
        <v>0.27586206896551724</v>
      </c>
      <c r="L452">
        <f>INDEX(Cond_Probability!$A$6:$H$60,MATCH('Model 1_Train'!E452,Cond_Probability!$A$6:$A$60,0),7)</f>
        <v>0.19056261343012704</v>
      </c>
      <c r="M452">
        <f>INDEX(Cond_Probability!$A$6:$H$60,MATCH('Model 1_Train'!F452,Cond_Probability!$A$6:$A$60,0),7)</f>
        <v>0.32246376811594202</v>
      </c>
      <c r="N452">
        <f>INDEX(Cond_Probability!$A$6:$H$60,MATCH('Model 1_Train'!G452,Cond_Probability!$A$6:$A$60,0),7)</f>
        <v>0.77396021699819173</v>
      </c>
      <c r="O452">
        <f>Cond_Probability!$C$2</f>
        <v>0.61616161616161613</v>
      </c>
      <c r="P452" s="18">
        <f t="shared" si="35"/>
        <v>2.0986045388794445E-4</v>
      </c>
      <c r="Q452" s="18">
        <f t="shared" si="36"/>
        <v>43.030435155044593</v>
      </c>
      <c r="R452">
        <f>INDEX(Cond_Probability!$A$6:$H$60,MATCH('Model 1_Train'!A452,Cond_Probability!$A$6:$A$60,0),8)</f>
        <v>0.25507246376811593</v>
      </c>
      <c r="S452">
        <f>INDEX(Cond_Probability!$A$6:$H$60,MATCH('Model 1_Train'!B452,Cond_Probability!$A$6:$A$60,0),8)</f>
        <v>0.31976744186046513</v>
      </c>
      <c r="T452">
        <f>INDEX(Cond_Probability!$A$6:$H$60,MATCH('Model 1_Train'!C452,Cond_Probability!$A$6:$A$60,0),8)</f>
        <v>0.19653179190751446</v>
      </c>
      <c r="U452">
        <f>INDEX(Cond_Probability!$A$6:$H$60,MATCH('Model 1_Train'!D452,Cond_Probability!$A$6:$A$60,0),8)</f>
        <v>0.38662790697674421</v>
      </c>
      <c r="V452">
        <f>INDEX(Cond_Probability!$A$6:$H$60,MATCH('Model 1_Train'!E452,Cond_Probability!$A$6:$A$60,0),8)</f>
        <v>0.31976744186046513</v>
      </c>
      <c r="W452">
        <f>INDEX(Cond_Probability!$A$6:$H$60,MATCH('Model 1_Train'!F452,Cond_Probability!$A$6:$A$60,0),8)</f>
        <v>0.57971014492753625</v>
      </c>
      <c r="X452">
        <f>INDEX(Cond_Probability!$A$6:$H$60,MATCH('Model 1_Train'!G452,Cond_Probability!$A$6:$A$60,0),8)</f>
        <v>0.63005780346820806</v>
      </c>
      <c r="Y452">
        <f>Cond_Probability!$C$3</f>
        <v>0.38383838383838381</v>
      </c>
      <c r="Z452" s="18">
        <f t="shared" si="37"/>
        <v>2.7784192033111305E-4</v>
      </c>
      <c r="AA452" s="18">
        <f t="shared" si="38"/>
        <v>56.969564844955407</v>
      </c>
      <c r="AB452" t="str">
        <f t="shared" si="39"/>
        <v>Survive</v>
      </c>
      <c r="AC452" s="2" t="s">
        <v>1230</v>
      </c>
    </row>
    <row r="453" spans="1:29" x14ac:dyDescent="0.3">
      <c r="A453" s="1" t="s">
        <v>1236</v>
      </c>
      <c r="B453" s="1" t="s">
        <v>13</v>
      </c>
      <c r="C453" s="1" t="s">
        <v>1241</v>
      </c>
      <c r="D453" s="1" t="s">
        <v>1243</v>
      </c>
      <c r="E453" s="1" t="s">
        <v>1246</v>
      </c>
      <c r="F453" s="1" t="s">
        <v>1247</v>
      </c>
      <c r="G453" t="s">
        <v>1253</v>
      </c>
      <c r="H453">
        <f>INDEX(Cond_Probability!$A$6:$H$60,MATCH('Model 1_Train'!A453,Cond_Probability!$A$6:$A$60,0),7)</f>
        <v>0.67572463768115942</v>
      </c>
      <c r="I453">
        <f>INDEX(Cond_Probability!$A$6:$H$60,MATCH('Model 1_Train'!B453,Cond_Probability!$A$6:$A$60,0),7)</f>
        <v>0.85117967332123412</v>
      </c>
      <c r="J453">
        <f>INDEX(Cond_Probability!$A$6:$H$60,MATCH('Model 1_Train'!C453,Cond_Probability!$A$6:$A$60,0),7)</f>
        <v>0.22784810126582278</v>
      </c>
      <c r="K453">
        <f>INDEX(Cond_Probability!$A$6:$H$60,MATCH('Model 1_Train'!D453,Cond_Probability!$A$6:$A$60,0),7)</f>
        <v>0.27586206896551724</v>
      </c>
      <c r="L453">
        <f>INDEX(Cond_Probability!$A$6:$H$60,MATCH('Model 1_Train'!E453,Cond_Probability!$A$6:$A$60,0),7)</f>
        <v>0.80943738656987296</v>
      </c>
      <c r="M453">
        <f>INDEX(Cond_Probability!$A$6:$H$60,MATCH('Model 1_Train'!F453,Cond_Probability!$A$6:$A$60,0),7)</f>
        <v>0.18840579710144928</v>
      </c>
      <c r="N453">
        <f>INDEX(Cond_Probability!$A$6:$H$60,MATCH('Model 1_Train'!G453,Cond_Probability!$A$6:$A$60,0),7)</f>
        <v>0.77396021699819173</v>
      </c>
      <c r="O453">
        <f>Cond_Probability!$C$2</f>
        <v>0.61616161616161613</v>
      </c>
      <c r="P453" s="18">
        <f t="shared" si="35"/>
        <v>2.6291732222261644E-3</v>
      </c>
      <c r="Q453" s="18">
        <f t="shared" si="36"/>
        <v>91.576154256535574</v>
      </c>
      <c r="R453">
        <f>INDEX(Cond_Probability!$A$6:$H$60,MATCH('Model 1_Train'!A453,Cond_Probability!$A$6:$A$60,0),8)</f>
        <v>0.34782608695652173</v>
      </c>
      <c r="S453">
        <f>INDEX(Cond_Probability!$A$6:$H$60,MATCH('Model 1_Train'!B453,Cond_Probability!$A$6:$A$60,0),8)</f>
        <v>0.31976744186046513</v>
      </c>
      <c r="T453">
        <f>INDEX(Cond_Probability!$A$6:$H$60,MATCH('Model 1_Train'!C453,Cond_Probability!$A$6:$A$60,0),8)</f>
        <v>0.15317919075144509</v>
      </c>
      <c r="U453">
        <f>INDEX(Cond_Probability!$A$6:$H$60,MATCH('Model 1_Train'!D453,Cond_Probability!$A$6:$A$60,0),8)</f>
        <v>0.38662790697674421</v>
      </c>
      <c r="V453">
        <f>INDEX(Cond_Probability!$A$6:$H$60,MATCH('Model 1_Train'!E453,Cond_Probability!$A$6:$A$60,0),8)</f>
        <v>0.68023255813953487</v>
      </c>
      <c r="W453">
        <f>INDEX(Cond_Probability!$A$6:$H$60,MATCH('Model 1_Train'!F453,Cond_Probability!$A$6:$A$60,0),8)</f>
        <v>0.22318840579710145</v>
      </c>
      <c r="X453">
        <f>INDEX(Cond_Probability!$A$6:$H$60,MATCH('Model 1_Train'!G453,Cond_Probability!$A$6:$A$60,0),8)</f>
        <v>0.63005780346820806</v>
      </c>
      <c r="Y453">
        <f>Cond_Probability!$C$3</f>
        <v>0.38383838383838381</v>
      </c>
      <c r="Z453" s="18">
        <f t="shared" si="37"/>
        <v>2.4185061970212482E-4</v>
      </c>
      <c r="AA453" s="18">
        <f t="shared" si="38"/>
        <v>8.4238457434644261</v>
      </c>
      <c r="AB453" t="str">
        <f t="shared" si="39"/>
        <v>Won't Survive</v>
      </c>
      <c r="AC453" s="2" t="s">
        <v>1230</v>
      </c>
    </row>
    <row r="454" spans="1:29" x14ac:dyDescent="0.3">
      <c r="A454" s="1" t="s">
        <v>1234</v>
      </c>
      <c r="B454" s="1" t="s">
        <v>13</v>
      </c>
      <c r="C454" s="1" t="s">
        <v>1242</v>
      </c>
      <c r="D454" s="1" t="s">
        <v>1244</v>
      </c>
      <c r="E454" s="1" t="s">
        <v>1246</v>
      </c>
      <c r="F454" s="1" t="s">
        <v>1248</v>
      </c>
      <c r="G454" t="s">
        <v>1251</v>
      </c>
      <c r="H454">
        <f>INDEX(Cond_Probability!$A$6:$H$60,MATCH('Model 1_Train'!A454,Cond_Probability!$A$6:$A$60,0),7)</f>
        <v>0.14673913043478262</v>
      </c>
      <c r="I454">
        <f>INDEX(Cond_Probability!$A$6:$H$60,MATCH('Model 1_Train'!B454,Cond_Probability!$A$6:$A$60,0),7)</f>
        <v>0.85117967332123412</v>
      </c>
      <c r="J454">
        <f>INDEX(Cond_Probability!$A$6:$H$60,MATCH('Model 1_Train'!C454,Cond_Probability!$A$6:$A$60,0),7)</f>
        <v>0.51356238698010848</v>
      </c>
      <c r="K454">
        <f>INDEX(Cond_Probability!$A$6:$H$60,MATCH('Model 1_Train'!D454,Cond_Probability!$A$6:$A$60,0),7)</f>
        <v>0.72413793103448276</v>
      </c>
      <c r="L454">
        <f>INDEX(Cond_Probability!$A$6:$H$60,MATCH('Model 1_Train'!E454,Cond_Probability!$A$6:$A$60,0),7)</f>
        <v>0.80943738656987296</v>
      </c>
      <c r="M454">
        <f>INDEX(Cond_Probability!$A$6:$H$60,MATCH('Model 1_Train'!F454,Cond_Probability!$A$6:$A$60,0),7)</f>
        <v>0.32246376811594202</v>
      </c>
      <c r="N454">
        <f>INDEX(Cond_Probability!$A$6:$H$60,MATCH('Model 1_Train'!G454,Cond_Probability!$A$6:$A$60,0),7)</f>
        <v>0.13743218806509946</v>
      </c>
      <c r="O454">
        <f>Cond_Probability!$C$2</f>
        <v>0.61616161616161613</v>
      </c>
      <c r="P454" s="18">
        <f t="shared" si="35"/>
        <v>1.0266655192791678E-3</v>
      </c>
      <c r="Q454" s="18">
        <f t="shared" si="36"/>
        <v>36.020593085597874</v>
      </c>
      <c r="R454">
        <f>INDEX(Cond_Probability!$A$6:$H$60,MATCH('Model 1_Train'!A454,Cond_Probability!$A$6:$A$60,0),8)</f>
        <v>0.39710144927536234</v>
      </c>
      <c r="S454">
        <f>INDEX(Cond_Probability!$A$6:$H$60,MATCH('Model 1_Train'!B454,Cond_Probability!$A$6:$A$60,0),8)</f>
        <v>0.31976744186046513</v>
      </c>
      <c r="T454">
        <f>INDEX(Cond_Probability!$A$6:$H$60,MATCH('Model 1_Train'!C454,Cond_Probability!$A$6:$A$60,0),8)</f>
        <v>0.56936416184971095</v>
      </c>
      <c r="U454">
        <f>INDEX(Cond_Probability!$A$6:$H$60,MATCH('Model 1_Train'!D454,Cond_Probability!$A$6:$A$60,0),8)</f>
        <v>0.61337209302325579</v>
      </c>
      <c r="V454">
        <f>INDEX(Cond_Probability!$A$6:$H$60,MATCH('Model 1_Train'!E454,Cond_Probability!$A$6:$A$60,0),8)</f>
        <v>0.68023255813953487</v>
      </c>
      <c r="W454">
        <f>INDEX(Cond_Probability!$A$6:$H$60,MATCH('Model 1_Train'!F454,Cond_Probability!$A$6:$A$60,0),8)</f>
        <v>0.57971014492753625</v>
      </c>
      <c r="X454">
        <f>INDEX(Cond_Probability!$A$6:$H$60,MATCH('Model 1_Train'!G454,Cond_Probability!$A$6:$A$60,0),8)</f>
        <v>0.27167630057803466</v>
      </c>
      <c r="Y454">
        <f>Cond_Probability!$C$3</f>
        <v>0.38383838383838381</v>
      </c>
      <c r="Z454" s="18">
        <f t="shared" si="37"/>
        <v>1.8235527345942246E-3</v>
      </c>
      <c r="AA454" s="18">
        <f t="shared" si="38"/>
        <v>63.979406914402126</v>
      </c>
      <c r="AB454" t="str">
        <f t="shared" si="39"/>
        <v>Survive</v>
      </c>
      <c r="AC454" s="2" t="s">
        <v>1230</v>
      </c>
    </row>
    <row r="455" spans="1:29" x14ac:dyDescent="0.3">
      <c r="A455" s="1" t="s">
        <v>1234</v>
      </c>
      <c r="B455" s="1" t="s">
        <v>13</v>
      </c>
      <c r="C455" s="1" t="s">
        <v>1240</v>
      </c>
      <c r="D455" s="1" t="s">
        <v>1243</v>
      </c>
      <c r="E455" s="1" t="s">
        <v>1246</v>
      </c>
      <c r="F455" s="1" t="s">
        <v>1248</v>
      </c>
      <c r="G455" t="s">
        <v>1251</v>
      </c>
      <c r="H455">
        <f>INDEX(Cond_Probability!$A$6:$H$60,MATCH('Model 1_Train'!A455,Cond_Probability!$A$6:$A$60,0),7)</f>
        <v>0.14673913043478262</v>
      </c>
      <c r="I455">
        <f>INDEX(Cond_Probability!$A$6:$H$60,MATCH('Model 1_Train'!B455,Cond_Probability!$A$6:$A$60,0),7)</f>
        <v>0.85117967332123412</v>
      </c>
      <c r="J455">
        <f>INDEX(Cond_Probability!$A$6:$H$60,MATCH('Model 1_Train'!C455,Cond_Probability!$A$6:$A$60,0),7)</f>
        <v>0.17179023508137431</v>
      </c>
      <c r="K455">
        <f>INDEX(Cond_Probability!$A$6:$H$60,MATCH('Model 1_Train'!D455,Cond_Probability!$A$6:$A$60,0),7)</f>
        <v>0.27586206896551724</v>
      </c>
      <c r="L455">
        <f>INDEX(Cond_Probability!$A$6:$H$60,MATCH('Model 1_Train'!E455,Cond_Probability!$A$6:$A$60,0),7)</f>
        <v>0.80943738656987296</v>
      </c>
      <c r="M455">
        <f>INDEX(Cond_Probability!$A$6:$H$60,MATCH('Model 1_Train'!F455,Cond_Probability!$A$6:$A$60,0),7)</f>
        <v>0.32246376811594202</v>
      </c>
      <c r="N455">
        <f>INDEX(Cond_Probability!$A$6:$H$60,MATCH('Model 1_Train'!G455,Cond_Probability!$A$6:$A$60,0),7)</f>
        <v>0.13743218806509946</v>
      </c>
      <c r="O455">
        <f>Cond_Probability!$C$2</f>
        <v>0.61616161616161613</v>
      </c>
      <c r="P455" s="18">
        <f t="shared" si="35"/>
        <v>1.3082927475723799E-4</v>
      </c>
      <c r="Q455" s="18">
        <f t="shared" si="36"/>
        <v>24.797461959338012</v>
      </c>
      <c r="R455">
        <f>INDEX(Cond_Probability!$A$6:$H$60,MATCH('Model 1_Train'!A455,Cond_Probability!$A$6:$A$60,0),8)</f>
        <v>0.39710144927536234</v>
      </c>
      <c r="S455">
        <f>INDEX(Cond_Probability!$A$6:$H$60,MATCH('Model 1_Train'!B455,Cond_Probability!$A$6:$A$60,0),8)</f>
        <v>0.31976744186046513</v>
      </c>
      <c r="T455">
        <f>INDEX(Cond_Probability!$A$6:$H$60,MATCH('Model 1_Train'!C455,Cond_Probability!$A$6:$A$60,0),8)</f>
        <v>0.19653179190751446</v>
      </c>
      <c r="U455">
        <f>INDEX(Cond_Probability!$A$6:$H$60,MATCH('Model 1_Train'!D455,Cond_Probability!$A$6:$A$60,0),8)</f>
        <v>0.38662790697674421</v>
      </c>
      <c r="V455">
        <f>INDEX(Cond_Probability!$A$6:$H$60,MATCH('Model 1_Train'!E455,Cond_Probability!$A$6:$A$60,0),8)</f>
        <v>0.68023255813953487</v>
      </c>
      <c r="W455">
        <f>INDEX(Cond_Probability!$A$6:$H$60,MATCH('Model 1_Train'!F455,Cond_Probability!$A$6:$A$60,0),8)</f>
        <v>0.57971014492753625</v>
      </c>
      <c r="X455">
        <f>INDEX(Cond_Probability!$A$6:$H$60,MATCH('Model 1_Train'!G455,Cond_Probability!$A$6:$A$60,0),8)</f>
        <v>0.27167630057803466</v>
      </c>
      <c r="Y455">
        <f>Cond_Probability!$C$3</f>
        <v>0.38383838383838381</v>
      </c>
      <c r="Z455" s="18">
        <f t="shared" si="37"/>
        <v>3.9676211734477278E-4</v>
      </c>
      <c r="AA455" s="18">
        <f t="shared" si="38"/>
        <v>75.202538040661992</v>
      </c>
      <c r="AB455" t="str">
        <f t="shared" si="39"/>
        <v>Survive</v>
      </c>
      <c r="AC455" s="2" t="s">
        <v>1</v>
      </c>
    </row>
    <row r="456" spans="1:29" x14ac:dyDescent="0.3">
      <c r="A456" s="1" t="s">
        <v>1236</v>
      </c>
      <c r="B456" s="1" t="s">
        <v>13</v>
      </c>
      <c r="C456" s="1" t="s">
        <v>1241</v>
      </c>
      <c r="D456" s="1" t="s">
        <v>1244</v>
      </c>
      <c r="E456" s="1" t="s">
        <v>1246</v>
      </c>
      <c r="F456" s="1" t="s">
        <v>1228</v>
      </c>
      <c r="G456" t="s">
        <v>1253</v>
      </c>
      <c r="H456">
        <f>INDEX(Cond_Probability!$A$6:$H$60,MATCH('Model 1_Train'!A456,Cond_Probability!$A$6:$A$60,0),7)</f>
        <v>0.67572463768115942</v>
      </c>
      <c r="I456">
        <f>INDEX(Cond_Probability!$A$6:$H$60,MATCH('Model 1_Train'!B456,Cond_Probability!$A$6:$A$60,0),7)</f>
        <v>0.85117967332123412</v>
      </c>
      <c r="J456">
        <f>INDEX(Cond_Probability!$A$6:$H$60,MATCH('Model 1_Train'!C456,Cond_Probability!$A$6:$A$60,0),7)</f>
        <v>0.22784810126582278</v>
      </c>
      <c r="K456">
        <f>INDEX(Cond_Probability!$A$6:$H$60,MATCH('Model 1_Train'!D456,Cond_Probability!$A$6:$A$60,0),7)</f>
        <v>0.72413793103448276</v>
      </c>
      <c r="L456">
        <f>INDEX(Cond_Probability!$A$6:$H$60,MATCH('Model 1_Train'!E456,Cond_Probability!$A$6:$A$60,0),7)</f>
        <v>0.80943738656987296</v>
      </c>
      <c r="M456">
        <f>INDEX(Cond_Probability!$A$6:$H$60,MATCH('Model 1_Train'!F456,Cond_Probability!$A$6:$A$60,0),7)</f>
        <v>0.4891304347826087</v>
      </c>
      <c r="N456">
        <f>INDEX(Cond_Probability!$A$6:$H$60,MATCH('Model 1_Train'!G456,Cond_Probability!$A$6:$A$60,0),7)</f>
        <v>0.77396021699819173</v>
      </c>
      <c r="O456">
        <f>Cond_Probability!$C$2</f>
        <v>0.61616161616161613</v>
      </c>
      <c r="P456" s="18">
        <f t="shared" si="35"/>
        <v>1.7917562704353792E-2</v>
      </c>
      <c r="Q456" s="18">
        <f t="shared" si="36"/>
        <v>98.143987183013053</v>
      </c>
      <c r="R456">
        <f>INDEX(Cond_Probability!$A$6:$H$60,MATCH('Model 1_Train'!A456,Cond_Probability!$A$6:$A$60,0),8)</f>
        <v>0.34782608695652173</v>
      </c>
      <c r="S456">
        <f>INDEX(Cond_Probability!$A$6:$H$60,MATCH('Model 1_Train'!B456,Cond_Probability!$A$6:$A$60,0),8)</f>
        <v>0.31976744186046513</v>
      </c>
      <c r="T456">
        <f>INDEX(Cond_Probability!$A$6:$H$60,MATCH('Model 1_Train'!C456,Cond_Probability!$A$6:$A$60,0),8)</f>
        <v>0.15317919075144509</v>
      </c>
      <c r="U456">
        <f>INDEX(Cond_Probability!$A$6:$H$60,MATCH('Model 1_Train'!D456,Cond_Probability!$A$6:$A$60,0),8)</f>
        <v>0.61337209302325579</v>
      </c>
      <c r="V456">
        <f>INDEX(Cond_Probability!$A$6:$H$60,MATCH('Model 1_Train'!E456,Cond_Probability!$A$6:$A$60,0),8)</f>
        <v>0.68023255813953487</v>
      </c>
      <c r="W456">
        <f>INDEX(Cond_Probability!$A$6:$H$60,MATCH('Model 1_Train'!F456,Cond_Probability!$A$6:$A$60,0),8)</f>
        <v>0.19710144927536233</v>
      </c>
      <c r="X456">
        <f>INDEX(Cond_Probability!$A$6:$H$60,MATCH('Model 1_Train'!G456,Cond_Probability!$A$6:$A$60,0),8)</f>
        <v>0.63005780346820806</v>
      </c>
      <c r="Y456">
        <f>Cond_Probability!$C$3</f>
        <v>0.38383838383838381</v>
      </c>
      <c r="Z456" s="18">
        <f t="shared" si="37"/>
        <v>3.3884119631736025E-4</v>
      </c>
      <c r="AA456" s="18">
        <f t="shared" si="38"/>
        <v>1.8560128169869472</v>
      </c>
      <c r="AB456" t="str">
        <f t="shared" si="39"/>
        <v>Won't Survive</v>
      </c>
      <c r="AC456" s="2" t="s">
        <v>1230</v>
      </c>
    </row>
    <row r="457" spans="1:29" x14ac:dyDescent="0.3">
      <c r="A457" s="1" t="s">
        <v>1236</v>
      </c>
      <c r="B457" s="1" t="s">
        <v>13</v>
      </c>
      <c r="C457" s="1" t="s">
        <v>1242</v>
      </c>
      <c r="D457" s="1" t="s">
        <v>1244</v>
      </c>
      <c r="E457" s="1" t="s">
        <v>1246</v>
      </c>
      <c r="F457" s="1" t="s">
        <v>1228</v>
      </c>
      <c r="G457" t="s">
        <v>1251</v>
      </c>
      <c r="H457">
        <f>INDEX(Cond_Probability!$A$6:$H$60,MATCH('Model 1_Train'!A457,Cond_Probability!$A$6:$A$60,0),7)</f>
        <v>0.67572463768115942</v>
      </c>
      <c r="I457">
        <f>INDEX(Cond_Probability!$A$6:$H$60,MATCH('Model 1_Train'!B457,Cond_Probability!$A$6:$A$60,0),7)</f>
        <v>0.85117967332123412</v>
      </c>
      <c r="J457">
        <f>INDEX(Cond_Probability!$A$6:$H$60,MATCH('Model 1_Train'!C457,Cond_Probability!$A$6:$A$60,0),7)</f>
        <v>0.51356238698010848</v>
      </c>
      <c r="K457">
        <f>INDEX(Cond_Probability!$A$6:$H$60,MATCH('Model 1_Train'!D457,Cond_Probability!$A$6:$A$60,0),7)</f>
        <v>0.72413793103448276</v>
      </c>
      <c r="L457">
        <f>INDEX(Cond_Probability!$A$6:$H$60,MATCH('Model 1_Train'!E457,Cond_Probability!$A$6:$A$60,0),7)</f>
        <v>0.80943738656987296</v>
      </c>
      <c r="M457">
        <f>INDEX(Cond_Probability!$A$6:$H$60,MATCH('Model 1_Train'!F457,Cond_Probability!$A$6:$A$60,0),7)</f>
        <v>0.4891304347826087</v>
      </c>
      <c r="N457">
        <f>INDEX(Cond_Probability!$A$6:$H$60,MATCH('Model 1_Train'!G457,Cond_Probability!$A$6:$A$60,0),7)</f>
        <v>0.13743218806509946</v>
      </c>
      <c r="O457">
        <f>Cond_Probability!$C$2</f>
        <v>0.61616161616161613</v>
      </c>
      <c r="P457" s="18">
        <f t="shared" si="35"/>
        <v>7.1712778781110407E-3</v>
      </c>
      <c r="Q457" s="18">
        <f t="shared" si="36"/>
        <v>92.960228628600319</v>
      </c>
      <c r="R457">
        <f>INDEX(Cond_Probability!$A$6:$H$60,MATCH('Model 1_Train'!A457,Cond_Probability!$A$6:$A$60,0),8)</f>
        <v>0.34782608695652173</v>
      </c>
      <c r="S457">
        <f>INDEX(Cond_Probability!$A$6:$H$60,MATCH('Model 1_Train'!B457,Cond_Probability!$A$6:$A$60,0),8)</f>
        <v>0.31976744186046513</v>
      </c>
      <c r="T457">
        <f>INDEX(Cond_Probability!$A$6:$H$60,MATCH('Model 1_Train'!C457,Cond_Probability!$A$6:$A$60,0),8)</f>
        <v>0.56936416184971095</v>
      </c>
      <c r="U457">
        <f>INDEX(Cond_Probability!$A$6:$H$60,MATCH('Model 1_Train'!D457,Cond_Probability!$A$6:$A$60,0),8)</f>
        <v>0.61337209302325579</v>
      </c>
      <c r="V457">
        <f>INDEX(Cond_Probability!$A$6:$H$60,MATCH('Model 1_Train'!E457,Cond_Probability!$A$6:$A$60,0),8)</f>
        <v>0.68023255813953487</v>
      </c>
      <c r="W457">
        <f>INDEX(Cond_Probability!$A$6:$H$60,MATCH('Model 1_Train'!F457,Cond_Probability!$A$6:$A$60,0),8)</f>
        <v>0.19710144927536233</v>
      </c>
      <c r="X457">
        <f>INDEX(Cond_Probability!$A$6:$H$60,MATCH('Model 1_Train'!G457,Cond_Probability!$A$6:$A$60,0),8)</f>
        <v>0.27167630057803466</v>
      </c>
      <c r="Y457">
        <f>Cond_Probability!$C$3</f>
        <v>0.38383838383838381</v>
      </c>
      <c r="Z457" s="18">
        <f t="shared" si="37"/>
        <v>5.4307263920762305E-4</v>
      </c>
      <c r="AA457" s="18">
        <f t="shared" si="38"/>
        <v>7.0397713713996808</v>
      </c>
      <c r="AB457" t="str">
        <f t="shared" si="39"/>
        <v>Won't Survive</v>
      </c>
      <c r="AC457" s="2" t="s">
        <v>1</v>
      </c>
    </row>
    <row r="458" spans="1:29" x14ac:dyDescent="0.3">
      <c r="A458" s="1" t="s">
        <v>1234</v>
      </c>
      <c r="B458" s="1" t="s">
        <v>13</v>
      </c>
      <c r="C458" s="1" t="s">
        <v>1239</v>
      </c>
      <c r="D458" s="1" t="s">
        <v>1244</v>
      </c>
      <c r="E458" s="1" t="s">
        <v>1246</v>
      </c>
      <c r="F458" s="1" t="s">
        <v>1248</v>
      </c>
      <c r="G458" t="s">
        <v>1253</v>
      </c>
      <c r="H458">
        <f>INDEX(Cond_Probability!$A$6:$H$60,MATCH('Model 1_Train'!A458,Cond_Probability!$A$6:$A$60,0),7)</f>
        <v>0.14673913043478262</v>
      </c>
      <c r="I458">
        <f>INDEX(Cond_Probability!$A$6:$H$60,MATCH('Model 1_Train'!B458,Cond_Probability!$A$6:$A$60,0),7)</f>
        <v>0.85117967332123412</v>
      </c>
      <c r="J458">
        <f>INDEX(Cond_Probability!$A$6:$H$60,MATCH('Model 1_Train'!C458,Cond_Probability!$A$6:$A$60,0),7)</f>
        <v>8.6799276672694395E-2</v>
      </c>
      <c r="K458">
        <f>INDEX(Cond_Probability!$A$6:$H$60,MATCH('Model 1_Train'!D458,Cond_Probability!$A$6:$A$60,0),7)</f>
        <v>0.72413793103448276</v>
      </c>
      <c r="L458">
        <f>INDEX(Cond_Probability!$A$6:$H$60,MATCH('Model 1_Train'!E458,Cond_Probability!$A$6:$A$60,0),7)</f>
        <v>0.80943738656987296</v>
      </c>
      <c r="M458">
        <f>INDEX(Cond_Probability!$A$6:$H$60,MATCH('Model 1_Train'!F458,Cond_Probability!$A$6:$A$60,0),7)</f>
        <v>0.32246376811594202</v>
      </c>
      <c r="N458">
        <f>INDEX(Cond_Probability!$A$6:$H$60,MATCH('Model 1_Train'!G458,Cond_Probability!$A$6:$A$60,0),7)</f>
        <v>0.77396021699819173</v>
      </c>
      <c r="O458">
        <f>Cond_Probability!$C$2</f>
        <v>0.61616161616161613</v>
      </c>
      <c r="P458" s="18">
        <f t="shared" si="35"/>
        <v>9.7719683228647243E-4</v>
      </c>
      <c r="Q458" s="18">
        <f t="shared" si="36"/>
        <v>61.915073893389739</v>
      </c>
      <c r="R458">
        <f>INDEX(Cond_Probability!$A$6:$H$60,MATCH('Model 1_Train'!A458,Cond_Probability!$A$6:$A$60,0),8)</f>
        <v>0.39710144927536234</v>
      </c>
      <c r="S458">
        <f>INDEX(Cond_Probability!$A$6:$H$60,MATCH('Model 1_Train'!B458,Cond_Probability!$A$6:$A$60,0),8)</f>
        <v>0.31976744186046513</v>
      </c>
      <c r="T458">
        <f>INDEX(Cond_Probability!$A$6:$H$60,MATCH('Model 1_Train'!C458,Cond_Probability!$A$6:$A$60,0),8)</f>
        <v>8.0924855491329481E-2</v>
      </c>
      <c r="U458">
        <f>INDEX(Cond_Probability!$A$6:$H$60,MATCH('Model 1_Train'!D458,Cond_Probability!$A$6:$A$60,0),8)</f>
        <v>0.61337209302325579</v>
      </c>
      <c r="V458">
        <f>INDEX(Cond_Probability!$A$6:$H$60,MATCH('Model 1_Train'!E458,Cond_Probability!$A$6:$A$60,0),8)</f>
        <v>0.68023255813953487</v>
      </c>
      <c r="W458">
        <f>INDEX(Cond_Probability!$A$6:$H$60,MATCH('Model 1_Train'!F458,Cond_Probability!$A$6:$A$60,0),8)</f>
        <v>0.57971014492753625</v>
      </c>
      <c r="X458">
        <f>INDEX(Cond_Probability!$A$6:$H$60,MATCH('Model 1_Train'!G458,Cond_Probability!$A$6:$A$60,0),8)</f>
        <v>0.63005780346820806</v>
      </c>
      <c r="Y458">
        <f>Cond_Probability!$C$3</f>
        <v>0.38383838383838381</v>
      </c>
      <c r="Z458" s="18">
        <f t="shared" si="37"/>
        <v>6.0108898865769234E-4</v>
      </c>
      <c r="AA458" s="18">
        <f t="shared" si="38"/>
        <v>38.084926106610261</v>
      </c>
      <c r="AB458" t="str">
        <f t="shared" si="39"/>
        <v>Won't Survive</v>
      </c>
      <c r="AC458" s="2" t="s">
        <v>1230</v>
      </c>
    </row>
    <row r="459" spans="1:29" x14ac:dyDescent="0.3">
      <c r="A459" s="1" t="s">
        <v>1234</v>
      </c>
      <c r="B459" s="1" t="s">
        <v>17</v>
      </c>
      <c r="C459" s="1" t="s">
        <v>1241</v>
      </c>
      <c r="D459" s="1" t="s">
        <v>1243</v>
      </c>
      <c r="E459" s="1" t="s">
        <v>1246</v>
      </c>
      <c r="F459" s="1" t="s">
        <v>1248</v>
      </c>
      <c r="G459" t="s">
        <v>1253</v>
      </c>
      <c r="H459">
        <f>INDEX(Cond_Probability!$A$6:$H$60,MATCH('Model 1_Train'!A459,Cond_Probability!$A$6:$A$60,0),7)</f>
        <v>0.14673913043478262</v>
      </c>
      <c r="I459">
        <f>INDEX(Cond_Probability!$A$6:$H$60,MATCH('Model 1_Train'!B459,Cond_Probability!$A$6:$A$60,0),7)</f>
        <v>0.14882032667876588</v>
      </c>
      <c r="J459">
        <f>INDEX(Cond_Probability!$A$6:$H$60,MATCH('Model 1_Train'!C459,Cond_Probability!$A$6:$A$60,0),7)</f>
        <v>0.22784810126582278</v>
      </c>
      <c r="K459">
        <f>INDEX(Cond_Probability!$A$6:$H$60,MATCH('Model 1_Train'!D459,Cond_Probability!$A$6:$A$60,0),7)</f>
        <v>0.27586206896551724</v>
      </c>
      <c r="L459">
        <f>INDEX(Cond_Probability!$A$6:$H$60,MATCH('Model 1_Train'!E459,Cond_Probability!$A$6:$A$60,0),7)</f>
        <v>0.80943738656987296</v>
      </c>
      <c r="M459">
        <f>INDEX(Cond_Probability!$A$6:$H$60,MATCH('Model 1_Train'!F459,Cond_Probability!$A$6:$A$60,0),7)</f>
        <v>0.32246376811594202</v>
      </c>
      <c r="N459">
        <f>INDEX(Cond_Probability!$A$6:$H$60,MATCH('Model 1_Train'!G459,Cond_Probability!$A$6:$A$60,0),7)</f>
        <v>0.77396021699819173</v>
      </c>
      <c r="O459">
        <f>Cond_Probability!$C$2</f>
        <v>0.61616161616161613</v>
      </c>
      <c r="P459" s="18">
        <f t="shared" si="35"/>
        <v>1.7085317749998023E-4</v>
      </c>
      <c r="Q459" s="18">
        <f t="shared" si="36"/>
        <v>10.071026274569626</v>
      </c>
      <c r="R459">
        <f>INDEX(Cond_Probability!$A$6:$H$60,MATCH('Model 1_Train'!A459,Cond_Probability!$A$6:$A$60,0),8)</f>
        <v>0.39710144927536234</v>
      </c>
      <c r="S459">
        <f>INDEX(Cond_Probability!$A$6:$H$60,MATCH('Model 1_Train'!B459,Cond_Probability!$A$6:$A$60,0),8)</f>
        <v>0.68023255813953487</v>
      </c>
      <c r="T459">
        <f>INDEX(Cond_Probability!$A$6:$H$60,MATCH('Model 1_Train'!C459,Cond_Probability!$A$6:$A$60,0),8)</f>
        <v>0.15317919075144509</v>
      </c>
      <c r="U459">
        <f>INDEX(Cond_Probability!$A$6:$H$60,MATCH('Model 1_Train'!D459,Cond_Probability!$A$6:$A$60,0),8)</f>
        <v>0.38662790697674421</v>
      </c>
      <c r="V459">
        <f>INDEX(Cond_Probability!$A$6:$H$60,MATCH('Model 1_Train'!E459,Cond_Probability!$A$6:$A$60,0),8)</f>
        <v>0.68023255813953487</v>
      </c>
      <c r="W459">
        <f>INDEX(Cond_Probability!$A$6:$H$60,MATCH('Model 1_Train'!F459,Cond_Probability!$A$6:$A$60,0),8)</f>
        <v>0.57971014492753625</v>
      </c>
      <c r="X459">
        <f>INDEX(Cond_Probability!$A$6:$H$60,MATCH('Model 1_Train'!G459,Cond_Probability!$A$6:$A$60,0),8)</f>
        <v>0.63005780346820806</v>
      </c>
      <c r="Y459">
        <f>Cond_Probability!$C$3</f>
        <v>0.38383838383838381</v>
      </c>
      <c r="Z459" s="18">
        <f t="shared" si="37"/>
        <v>1.5256291157832974E-3</v>
      </c>
      <c r="AA459" s="18">
        <f t="shared" si="38"/>
        <v>89.928973725430382</v>
      </c>
      <c r="AB459" t="str">
        <f t="shared" si="39"/>
        <v>Survive</v>
      </c>
      <c r="AC459" s="2" t="s">
        <v>1</v>
      </c>
    </row>
    <row r="460" spans="1:29" x14ac:dyDescent="0.3">
      <c r="A460" s="1" t="s">
        <v>1235</v>
      </c>
      <c r="B460" s="1" t="s">
        <v>17</v>
      </c>
      <c r="C460" s="1" t="s">
        <v>1239</v>
      </c>
      <c r="D460" s="1" t="s">
        <v>1244</v>
      </c>
      <c r="E460" s="1" t="s">
        <v>1246</v>
      </c>
      <c r="F460" s="1" t="s">
        <v>1247</v>
      </c>
      <c r="G460" t="s">
        <v>1253</v>
      </c>
      <c r="H460">
        <f>INDEX(Cond_Probability!$A$6:$H$60,MATCH('Model 1_Train'!A460,Cond_Probability!$A$6:$A$60,0),7)</f>
        <v>0.17753623188405798</v>
      </c>
      <c r="I460">
        <f>INDEX(Cond_Probability!$A$6:$H$60,MATCH('Model 1_Train'!B460,Cond_Probability!$A$6:$A$60,0),7)</f>
        <v>0.14882032667876588</v>
      </c>
      <c r="J460">
        <f>INDEX(Cond_Probability!$A$6:$H$60,MATCH('Model 1_Train'!C460,Cond_Probability!$A$6:$A$60,0),7)</f>
        <v>8.6799276672694395E-2</v>
      </c>
      <c r="K460">
        <f>INDEX(Cond_Probability!$A$6:$H$60,MATCH('Model 1_Train'!D460,Cond_Probability!$A$6:$A$60,0),7)</f>
        <v>0.72413793103448276</v>
      </c>
      <c r="L460">
        <f>INDEX(Cond_Probability!$A$6:$H$60,MATCH('Model 1_Train'!E460,Cond_Probability!$A$6:$A$60,0),7)</f>
        <v>0.80943738656987296</v>
      </c>
      <c r="M460">
        <f>INDEX(Cond_Probability!$A$6:$H$60,MATCH('Model 1_Train'!F460,Cond_Probability!$A$6:$A$60,0),7)</f>
        <v>0.18840579710144928</v>
      </c>
      <c r="N460">
        <f>INDEX(Cond_Probability!$A$6:$H$60,MATCH('Model 1_Train'!G460,Cond_Probability!$A$6:$A$60,0),7)</f>
        <v>0.77396021699819173</v>
      </c>
      <c r="O460">
        <f>Cond_Probability!$C$2</f>
        <v>0.61616161616161613</v>
      </c>
      <c r="P460" s="18">
        <f t="shared" si="35"/>
        <v>1.2077511340545143E-4</v>
      </c>
      <c r="Q460" s="18">
        <f t="shared" si="36"/>
        <v>27.637844545250871</v>
      </c>
      <c r="R460">
        <f>INDEX(Cond_Probability!$A$6:$H$60,MATCH('Model 1_Train'!A460,Cond_Probability!$A$6:$A$60,0),8)</f>
        <v>0.25507246376811593</v>
      </c>
      <c r="S460">
        <f>INDEX(Cond_Probability!$A$6:$H$60,MATCH('Model 1_Train'!B460,Cond_Probability!$A$6:$A$60,0),8)</f>
        <v>0.68023255813953487</v>
      </c>
      <c r="T460">
        <f>INDEX(Cond_Probability!$A$6:$H$60,MATCH('Model 1_Train'!C460,Cond_Probability!$A$6:$A$60,0),8)</f>
        <v>8.0924855491329481E-2</v>
      </c>
      <c r="U460">
        <f>INDEX(Cond_Probability!$A$6:$H$60,MATCH('Model 1_Train'!D460,Cond_Probability!$A$6:$A$60,0),8)</f>
        <v>0.61337209302325579</v>
      </c>
      <c r="V460">
        <f>INDEX(Cond_Probability!$A$6:$H$60,MATCH('Model 1_Train'!E460,Cond_Probability!$A$6:$A$60,0),8)</f>
        <v>0.68023255813953487</v>
      </c>
      <c r="W460">
        <f>INDEX(Cond_Probability!$A$6:$H$60,MATCH('Model 1_Train'!F460,Cond_Probability!$A$6:$A$60,0),8)</f>
        <v>0.22318840579710145</v>
      </c>
      <c r="X460">
        <f>INDEX(Cond_Probability!$A$6:$H$60,MATCH('Model 1_Train'!G460,Cond_Probability!$A$6:$A$60,0),8)</f>
        <v>0.63005780346820806</v>
      </c>
      <c r="Y460">
        <f>Cond_Probability!$C$3</f>
        <v>0.38383838383838381</v>
      </c>
      <c r="Z460" s="18">
        <f t="shared" si="37"/>
        <v>3.1621668314260728E-4</v>
      </c>
      <c r="AA460" s="18">
        <f t="shared" si="38"/>
        <v>72.362155454749129</v>
      </c>
      <c r="AB460" t="str">
        <f t="shared" si="39"/>
        <v>Survive</v>
      </c>
      <c r="AC460" s="2" t="s">
        <v>1</v>
      </c>
    </row>
    <row r="461" spans="1:29" x14ac:dyDescent="0.3">
      <c r="A461" s="1" t="s">
        <v>1236</v>
      </c>
      <c r="B461" s="1" t="s">
        <v>13</v>
      </c>
      <c r="C461" s="1" t="s">
        <v>1241</v>
      </c>
      <c r="D461" s="1" t="s">
        <v>1244</v>
      </c>
      <c r="E461" s="1" t="s">
        <v>1246</v>
      </c>
      <c r="F461" s="1" t="s">
        <v>1228</v>
      </c>
      <c r="G461" t="s">
        <v>1252</v>
      </c>
      <c r="H461">
        <f>INDEX(Cond_Probability!$A$6:$H$60,MATCH('Model 1_Train'!A461,Cond_Probability!$A$6:$A$60,0),7)</f>
        <v>0.67572463768115942</v>
      </c>
      <c r="I461">
        <f>INDEX(Cond_Probability!$A$6:$H$60,MATCH('Model 1_Train'!B461,Cond_Probability!$A$6:$A$60,0),7)</f>
        <v>0.85117967332123412</v>
      </c>
      <c r="J461">
        <f>INDEX(Cond_Probability!$A$6:$H$60,MATCH('Model 1_Train'!C461,Cond_Probability!$A$6:$A$60,0),7)</f>
        <v>0.22784810126582278</v>
      </c>
      <c r="K461">
        <f>INDEX(Cond_Probability!$A$6:$H$60,MATCH('Model 1_Train'!D461,Cond_Probability!$A$6:$A$60,0),7)</f>
        <v>0.72413793103448276</v>
      </c>
      <c r="L461">
        <f>INDEX(Cond_Probability!$A$6:$H$60,MATCH('Model 1_Train'!E461,Cond_Probability!$A$6:$A$60,0),7)</f>
        <v>0.80943738656987296</v>
      </c>
      <c r="M461">
        <f>INDEX(Cond_Probability!$A$6:$H$60,MATCH('Model 1_Train'!F461,Cond_Probability!$A$6:$A$60,0),7)</f>
        <v>0.4891304347826087</v>
      </c>
      <c r="N461">
        <f>INDEX(Cond_Probability!$A$6:$H$60,MATCH('Model 1_Train'!G461,Cond_Probability!$A$6:$A$60,0),7)</f>
        <v>8.6799276672694395E-2</v>
      </c>
      <c r="O461">
        <f>Cond_Probability!$C$2</f>
        <v>0.61616161616161613</v>
      </c>
      <c r="P461" s="18">
        <f t="shared" si="35"/>
        <v>2.0094462846004251E-3</v>
      </c>
      <c r="Q461" s="18">
        <f t="shared" si="36"/>
        <v>97.658284680473315</v>
      </c>
      <c r="R461">
        <f>INDEX(Cond_Probability!$A$6:$H$60,MATCH('Model 1_Train'!A461,Cond_Probability!$A$6:$A$60,0),8)</f>
        <v>0.34782608695652173</v>
      </c>
      <c r="S461">
        <f>INDEX(Cond_Probability!$A$6:$H$60,MATCH('Model 1_Train'!B461,Cond_Probability!$A$6:$A$60,0),8)</f>
        <v>0.31976744186046513</v>
      </c>
      <c r="T461">
        <f>INDEX(Cond_Probability!$A$6:$H$60,MATCH('Model 1_Train'!C461,Cond_Probability!$A$6:$A$60,0),8)</f>
        <v>0.15317919075144509</v>
      </c>
      <c r="U461">
        <f>INDEX(Cond_Probability!$A$6:$H$60,MATCH('Model 1_Train'!D461,Cond_Probability!$A$6:$A$60,0),8)</f>
        <v>0.61337209302325579</v>
      </c>
      <c r="V461">
        <f>INDEX(Cond_Probability!$A$6:$H$60,MATCH('Model 1_Train'!E461,Cond_Probability!$A$6:$A$60,0),8)</f>
        <v>0.68023255813953487</v>
      </c>
      <c r="W461">
        <f>INDEX(Cond_Probability!$A$6:$H$60,MATCH('Model 1_Train'!F461,Cond_Probability!$A$6:$A$60,0),8)</f>
        <v>0.19710144927536233</v>
      </c>
      <c r="X461">
        <f>INDEX(Cond_Probability!$A$6:$H$60,MATCH('Model 1_Train'!G461,Cond_Probability!$A$6:$A$60,0),8)</f>
        <v>8.9595375722543349E-2</v>
      </c>
      <c r="Y461">
        <f>Cond_Probability!$C$3</f>
        <v>0.38383838383838381</v>
      </c>
      <c r="Z461" s="18">
        <f t="shared" si="37"/>
        <v>4.8183839843294352E-5</v>
      </c>
      <c r="AA461" s="18">
        <f t="shared" si="38"/>
        <v>2.3417153195266849</v>
      </c>
      <c r="AB461" t="str">
        <f t="shared" si="39"/>
        <v>Won't Survive</v>
      </c>
      <c r="AC461" s="2" t="s">
        <v>1230</v>
      </c>
    </row>
    <row r="462" spans="1:29" x14ac:dyDescent="0.3">
      <c r="A462" s="1" t="s">
        <v>1234</v>
      </c>
      <c r="B462" s="1" t="s">
        <v>13</v>
      </c>
      <c r="C462" s="1" t="s">
        <v>1240</v>
      </c>
      <c r="D462" s="1" t="s">
        <v>1244</v>
      </c>
      <c r="E462" s="1" t="s">
        <v>1246</v>
      </c>
      <c r="F462" s="1" t="s">
        <v>1248</v>
      </c>
      <c r="G462" t="s">
        <v>1253</v>
      </c>
      <c r="H462">
        <f>INDEX(Cond_Probability!$A$6:$H$60,MATCH('Model 1_Train'!A462,Cond_Probability!$A$6:$A$60,0),7)</f>
        <v>0.14673913043478262</v>
      </c>
      <c r="I462">
        <f>INDEX(Cond_Probability!$A$6:$H$60,MATCH('Model 1_Train'!B462,Cond_Probability!$A$6:$A$60,0),7)</f>
        <v>0.85117967332123412</v>
      </c>
      <c r="J462">
        <f>INDEX(Cond_Probability!$A$6:$H$60,MATCH('Model 1_Train'!C462,Cond_Probability!$A$6:$A$60,0),7)</f>
        <v>0.17179023508137431</v>
      </c>
      <c r="K462">
        <f>INDEX(Cond_Probability!$A$6:$H$60,MATCH('Model 1_Train'!D462,Cond_Probability!$A$6:$A$60,0),7)</f>
        <v>0.72413793103448276</v>
      </c>
      <c r="L462">
        <f>INDEX(Cond_Probability!$A$6:$H$60,MATCH('Model 1_Train'!E462,Cond_Probability!$A$6:$A$60,0),7)</f>
        <v>0.80943738656987296</v>
      </c>
      <c r="M462">
        <f>INDEX(Cond_Probability!$A$6:$H$60,MATCH('Model 1_Train'!F462,Cond_Probability!$A$6:$A$60,0),7)</f>
        <v>0.32246376811594202</v>
      </c>
      <c r="N462">
        <f>INDEX(Cond_Probability!$A$6:$H$60,MATCH('Model 1_Train'!G462,Cond_Probability!$A$6:$A$60,0),7)</f>
        <v>0.77396021699819173</v>
      </c>
      <c r="O462">
        <f>Cond_Probability!$C$2</f>
        <v>0.61616161616161613</v>
      </c>
      <c r="P462" s="18">
        <f t="shared" si="35"/>
        <v>1.9340353972336431E-3</v>
      </c>
      <c r="Q462" s="18">
        <f t="shared" si="36"/>
        <v>56.98692686063702</v>
      </c>
      <c r="R462">
        <f>INDEX(Cond_Probability!$A$6:$H$60,MATCH('Model 1_Train'!A462,Cond_Probability!$A$6:$A$60,0),8)</f>
        <v>0.39710144927536234</v>
      </c>
      <c r="S462">
        <f>INDEX(Cond_Probability!$A$6:$H$60,MATCH('Model 1_Train'!B462,Cond_Probability!$A$6:$A$60,0),8)</f>
        <v>0.31976744186046513</v>
      </c>
      <c r="T462">
        <f>INDEX(Cond_Probability!$A$6:$H$60,MATCH('Model 1_Train'!C462,Cond_Probability!$A$6:$A$60,0),8)</f>
        <v>0.19653179190751446</v>
      </c>
      <c r="U462">
        <f>INDEX(Cond_Probability!$A$6:$H$60,MATCH('Model 1_Train'!D462,Cond_Probability!$A$6:$A$60,0),8)</f>
        <v>0.61337209302325579</v>
      </c>
      <c r="V462">
        <f>INDEX(Cond_Probability!$A$6:$H$60,MATCH('Model 1_Train'!E462,Cond_Probability!$A$6:$A$60,0),8)</f>
        <v>0.68023255813953487</v>
      </c>
      <c r="W462">
        <f>INDEX(Cond_Probability!$A$6:$H$60,MATCH('Model 1_Train'!F462,Cond_Probability!$A$6:$A$60,0),8)</f>
        <v>0.57971014492753625</v>
      </c>
      <c r="X462">
        <f>INDEX(Cond_Probability!$A$6:$H$60,MATCH('Model 1_Train'!G462,Cond_Probability!$A$6:$A$60,0),8)</f>
        <v>0.63005780346820806</v>
      </c>
      <c r="Y462">
        <f>Cond_Probability!$C$3</f>
        <v>0.38383838383838381</v>
      </c>
      <c r="Z462" s="18">
        <f t="shared" si="37"/>
        <v>1.4597875438829675E-3</v>
      </c>
      <c r="AA462" s="18">
        <f t="shared" si="38"/>
        <v>43.01307313936298</v>
      </c>
      <c r="AB462" t="str">
        <f t="shared" si="39"/>
        <v>Won't Survive</v>
      </c>
      <c r="AC462" s="2" t="s">
        <v>1</v>
      </c>
    </row>
    <row r="463" spans="1:29" x14ac:dyDescent="0.3">
      <c r="A463" s="1" t="s">
        <v>1236</v>
      </c>
      <c r="B463" s="1" t="s">
        <v>13</v>
      </c>
      <c r="C463" s="1" t="s">
        <v>1242</v>
      </c>
      <c r="D463" s="1" t="s">
        <v>1244</v>
      </c>
      <c r="E463" s="1" t="s">
        <v>1246</v>
      </c>
      <c r="F463" s="1" t="s">
        <v>1228</v>
      </c>
      <c r="G463" t="s">
        <v>1253</v>
      </c>
      <c r="H463">
        <f>INDEX(Cond_Probability!$A$6:$H$60,MATCH('Model 1_Train'!A463,Cond_Probability!$A$6:$A$60,0),7)</f>
        <v>0.67572463768115942</v>
      </c>
      <c r="I463">
        <f>INDEX(Cond_Probability!$A$6:$H$60,MATCH('Model 1_Train'!B463,Cond_Probability!$A$6:$A$60,0),7)</f>
        <v>0.85117967332123412</v>
      </c>
      <c r="J463">
        <f>INDEX(Cond_Probability!$A$6:$H$60,MATCH('Model 1_Train'!C463,Cond_Probability!$A$6:$A$60,0),7)</f>
        <v>0.51356238698010848</v>
      </c>
      <c r="K463">
        <f>INDEX(Cond_Probability!$A$6:$H$60,MATCH('Model 1_Train'!D463,Cond_Probability!$A$6:$A$60,0),7)</f>
        <v>0.72413793103448276</v>
      </c>
      <c r="L463">
        <f>INDEX(Cond_Probability!$A$6:$H$60,MATCH('Model 1_Train'!E463,Cond_Probability!$A$6:$A$60,0),7)</f>
        <v>0.80943738656987296</v>
      </c>
      <c r="M463">
        <f>INDEX(Cond_Probability!$A$6:$H$60,MATCH('Model 1_Train'!F463,Cond_Probability!$A$6:$A$60,0),7)</f>
        <v>0.4891304347826087</v>
      </c>
      <c r="N463">
        <f>INDEX(Cond_Probability!$A$6:$H$60,MATCH('Model 1_Train'!G463,Cond_Probability!$A$6:$A$60,0),7)</f>
        <v>0.77396021699819173</v>
      </c>
      <c r="O463">
        <f>Cond_Probability!$C$2</f>
        <v>0.61616161616161613</v>
      </c>
      <c r="P463" s="18">
        <f t="shared" si="35"/>
        <v>4.038561752409902E-2</v>
      </c>
      <c r="Q463" s="18">
        <f t="shared" si="36"/>
        <v>96.975714257681219</v>
      </c>
      <c r="R463">
        <f>INDEX(Cond_Probability!$A$6:$H$60,MATCH('Model 1_Train'!A463,Cond_Probability!$A$6:$A$60,0),8)</f>
        <v>0.34782608695652173</v>
      </c>
      <c r="S463">
        <f>INDEX(Cond_Probability!$A$6:$H$60,MATCH('Model 1_Train'!B463,Cond_Probability!$A$6:$A$60,0),8)</f>
        <v>0.31976744186046513</v>
      </c>
      <c r="T463">
        <f>INDEX(Cond_Probability!$A$6:$H$60,MATCH('Model 1_Train'!C463,Cond_Probability!$A$6:$A$60,0),8)</f>
        <v>0.56936416184971095</v>
      </c>
      <c r="U463">
        <f>INDEX(Cond_Probability!$A$6:$H$60,MATCH('Model 1_Train'!D463,Cond_Probability!$A$6:$A$60,0),8)</f>
        <v>0.61337209302325579</v>
      </c>
      <c r="V463">
        <f>INDEX(Cond_Probability!$A$6:$H$60,MATCH('Model 1_Train'!E463,Cond_Probability!$A$6:$A$60,0),8)</f>
        <v>0.68023255813953487</v>
      </c>
      <c r="W463">
        <f>INDEX(Cond_Probability!$A$6:$H$60,MATCH('Model 1_Train'!F463,Cond_Probability!$A$6:$A$60,0),8)</f>
        <v>0.19710144927536233</v>
      </c>
      <c r="X463">
        <f>INDEX(Cond_Probability!$A$6:$H$60,MATCH('Model 1_Train'!G463,Cond_Probability!$A$6:$A$60,0),8)</f>
        <v>0.63005780346820806</v>
      </c>
      <c r="Y463">
        <f>Cond_Probability!$C$3</f>
        <v>0.38383838383838381</v>
      </c>
      <c r="Z463" s="18">
        <f t="shared" si="37"/>
        <v>1.2594663334815088E-3</v>
      </c>
      <c r="AA463" s="18">
        <f t="shared" si="38"/>
        <v>3.0242857423187814</v>
      </c>
      <c r="AB463" t="str">
        <f t="shared" si="39"/>
        <v>Won't Survive</v>
      </c>
      <c r="AC463" s="2" t="s">
        <v>1230</v>
      </c>
    </row>
    <row r="464" spans="1:29" x14ac:dyDescent="0.3">
      <c r="A464" s="1" t="s">
        <v>1234</v>
      </c>
      <c r="B464" s="1" t="s">
        <v>13</v>
      </c>
      <c r="C464" s="1" t="s">
        <v>1240</v>
      </c>
      <c r="D464" s="1" t="s">
        <v>1244</v>
      </c>
      <c r="E464" s="1" t="s">
        <v>1246</v>
      </c>
      <c r="F464" s="1" t="s">
        <v>1248</v>
      </c>
      <c r="G464" t="s">
        <v>1253</v>
      </c>
      <c r="H464">
        <f>INDEX(Cond_Probability!$A$6:$H$60,MATCH('Model 1_Train'!A464,Cond_Probability!$A$6:$A$60,0),7)</f>
        <v>0.14673913043478262</v>
      </c>
      <c r="I464">
        <f>INDEX(Cond_Probability!$A$6:$H$60,MATCH('Model 1_Train'!B464,Cond_Probability!$A$6:$A$60,0),7)</f>
        <v>0.85117967332123412</v>
      </c>
      <c r="J464">
        <f>INDEX(Cond_Probability!$A$6:$H$60,MATCH('Model 1_Train'!C464,Cond_Probability!$A$6:$A$60,0),7)</f>
        <v>0.17179023508137431</v>
      </c>
      <c r="K464">
        <f>INDEX(Cond_Probability!$A$6:$H$60,MATCH('Model 1_Train'!D464,Cond_Probability!$A$6:$A$60,0),7)</f>
        <v>0.72413793103448276</v>
      </c>
      <c r="L464">
        <f>INDEX(Cond_Probability!$A$6:$H$60,MATCH('Model 1_Train'!E464,Cond_Probability!$A$6:$A$60,0),7)</f>
        <v>0.80943738656987296</v>
      </c>
      <c r="M464">
        <f>INDEX(Cond_Probability!$A$6:$H$60,MATCH('Model 1_Train'!F464,Cond_Probability!$A$6:$A$60,0),7)</f>
        <v>0.32246376811594202</v>
      </c>
      <c r="N464">
        <f>INDEX(Cond_Probability!$A$6:$H$60,MATCH('Model 1_Train'!G464,Cond_Probability!$A$6:$A$60,0),7)</f>
        <v>0.77396021699819173</v>
      </c>
      <c r="O464">
        <f>Cond_Probability!$C$2</f>
        <v>0.61616161616161613</v>
      </c>
      <c r="P464" s="18">
        <f t="shared" si="35"/>
        <v>1.9340353972336431E-3</v>
      </c>
      <c r="Q464" s="18">
        <f t="shared" si="36"/>
        <v>56.98692686063702</v>
      </c>
      <c r="R464">
        <f>INDEX(Cond_Probability!$A$6:$H$60,MATCH('Model 1_Train'!A464,Cond_Probability!$A$6:$A$60,0),8)</f>
        <v>0.39710144927536234</v>
      </c>
      <c r="S464">
        <f>INDEX(Cond_Probability!$A$6:$H$60,MATCH('Model 1_Train'!B464,Cond_Probability!$A$6:$A$60,0),8)</f>
        <v>0.31976744186046513</v>
      </c>
      <c r="T464">
        <f>INDEX(Cond_Probability!$A$6:$H$60,MATCH('Model 1_Train'!C464,Cond_Probability!$A$6:$A$60,0),8)</f>
        <v>0.19653179190751446</v>
      </c>
      <c r="U464">
        <f>INDEX(Cond_Probability!$A$6:$H$60,MATCH('Model 1_Train'!D464,Cond_Probability!$A$6:$A$60,0),8)</f>
        <v>0.61337209302325579</v>
      </c>
      <c r="V464">
        <f>INDEX(Cond_Probability!$A$6:$H$60,MATCH('Model 1_Train'!E464,Cond_Probability!$A$6:$A$60,0),8)</f>
        <v>0.68023255813953487</v>
      </c>
      <c r="W464">
        <f>INDEX(Cond_Probability!$A$6:$H$60,MATCH('Model 1_Train'!F464,Cond_Probability!$A$6:$A$60,0),8)</f>
        <v>0.57971014492753625</v>
      </c>
      <c r="X464">
        <f>INDEX(Cond_Probability!$A$6:$H$60,MATCH('Model 1_Train'!G464,Cond_Probability!$A$6:$A$60,0),8)</f>
        <v>0.63005780346820806</v>
      </c>
      <c r="Y464">
        <f>Cond_Probability!$C$3</f>
        <v>0.38383838383838381</v>
      </c>
      <c r="Z464" s="18">
        <f t="shared" si="37"/>
        <v>1.4597875438829675E-3</v>
      </c>
      <c r="AA464" s="18">
        <f t="shared" si="38"/>
        <v>43.01307313936298</v>
      </c>
      <c r="AB464" t="str">
        <f t="shared" si="39"/>
        <v>Won't Survive</v>
      </c>
      <c r="AC464" s="2" t="s">
        <v>1230</v>
      </c>
    </row>
    <row r="465" spans="1:29" x14ac:dyDescent="0.3">
      <c r="A465" s="1" t="s">
        <v>1235</v>
      </c>
      <c r="B465" s="1" t="s">
        <v>13</v>
      </c>
      <c r="C465" s="1" t="s">
        <v>1240</v>
      </c>
      <c r="D465" s="1" t="s">
        <v>1244</v>
      </c>
      <c r="E465" s="1" t="s">
        <v>1246</v>
      </c>
      <c r="F465" s="1" t="s">
        <v>1247</v>
      </c>
      <c r="G465" t="s">
        <v>1253</v>
      </c>
      <c r="H465">
        <f>INDEX(Cond_Probability!$A$6:$H$60,MATCH('Model 1_Train'!A465,Cond_Probability!$A$6:$A$60,0),7)</f>
        <v>0.17753623188405798</v>
      </c>
      <c r="I465">
        <f>INDEX(Cond_Probability!$A$6:$H$60,MATCH('Model 1_Train'!B465,Cond_Probability!$A$6:$A$60,0),7)</f>
        <v>0.85117967332123412</v>
      </c>
      <c r="J465">
        <f>INDEX(Cond_Probability!$A$6:$H$60,MATCH('Model 1_Train'!C465,Cond_Probability!$A$6:$A$60,0),7)</f>
        <v>0.17179023508137431</v>
      </c>
      <c r="K465">
        <f>INDEX(Cond_Probability!$A$6:$H$60,MATCH('Model 1_Train'!D465,Cond_Probability!$A$6:$A$60,0),7)</f>
        <v>0.72413793103448276</v>
      </c>
      <c r="L465">
        <f>INDEX(Cond_Probability!$A$6:$H$60,MATCH('Model 1_Train'!E465,Cond_Probability!$A$6:$A$60,0),7)</f>
        <v>0.80943738656987296</v>
      </c>
      <c r="M465">
        <f>INDEX(Cond_Probability!$A$6:$H$60,MATCH('Model 1_Train'!F465,Cond_Probability!$A$6:$A$60,0),7)</f>
        <v>0.18840579710144928</v>
      </c>
      <c r="N465">
        <f>INDEX(Cond_Probability!$A$6:$H$60,MATCH('Model 1_Train'!G465,Cond_Probability!$A$6:$A$60,0),7)</f>
        <v>0.77396021699819173</v>
      </c>
      <c r="O465">
        <f>Cond_Probability!$C$2</f>
        <v>0.61616161616161613</v>
      </c>
      <c r="P465" s="18">
        <f t="shared" si="35"/>
        <v>1.3671583276879801E-3</v>
      </c>
      <c r="Q465" s="18">
        <f t="shared" si="36"/>
        <v>79.110509125092989</v>
      </c>
      <c r="R465">
        <f>INDEX(Cond_Probability!$A$6:$H$60,MATCH('Model 1_Train'!A465,Cond_Probability!$A$6:$A$60,0),8)</f>
        <v>0.25507246376811593</v>
      </c>
      <c r="S465">
        <f>INDEX(Cond_Probability!$A$6:$H$60,MATCH('Model 1_Train'!B465,Cond_Probability!$A$6:$A$60,0),8)</f>
        <v>0.31976744186046513</v>
      </c>
      <c r="T465">
        <f>INDEX(Cond_Probability!$A$6:$H$60,MATCH('Model 1_Train'!C465,Cond_Probability!$A$6:$A$60,0),8)</f>
        <v>0.19653179190751446</v>
      </c>
      <c r="U465">
        <f>INDEX(Cond_Probability!$A$6:$H$60,MATCH('Model 1_Train'!D465,Cond_Probability!$A$6:$A$60,0),8)</f>
        <v>0.61337209302325579</v>
      </c>
      <c r="V465">
        <f>INDEX(Cond_Probability!$A$6:$H$60,MATCH('Model 1_Train'!E465,Cond_Probability!$A$6:$A$60,0),8)</f>
        <v>0.68023255813953487</v>
      </c>
      <c r="W465">
        <f>INDEX(Cond_Probability!$A$6:$H$60,MATCH('Model 1_Train'!F465,Cond_Probability!$A$6:$A$60,0),8)</f>
        <v>0.22318840579710145</v>
      </c>
      <c r="X465">
        <f>INDEX(Cond_Probability!$A$6:$H$60,MATCH('Model 1_Train'!G465,Cond_Probability!$A$6:$A$60,0),8)</f>
        <v>0.63005780346820806</v>
      </c>
      <c r="Y465">
        <f>Cond_Probability!$C$3</f>
        <v>0.38383838383838381</v>
      </c>
      <c r="Z465" s="18">
        <f t="shared" si="37"/>
        <v>3.6100439406390461E-4</v>
      </c>
      <c r="AA465" s="18">
        <f t="shared" si="38"/>
        <v>20.889490874907011</v>
      </c>
      <c r="AB465" t="str">
        <f t="shared" si="39"/>
        <v>Won't Survive</v>
      </c>
      <c r="AC465" s="2" t="s">
        <v>1230</v>
      </c>
    </row>
    <row r="466" spans="1:29" x14ac:dyDescent="0.3">
      <c r="A466" s="1" t="s">
        <v>1236</v>
      </c>
      <c r="B466" s="1" t="s">
        <v>13</v>
      </c>
      <c r="C466" s="1" t="s">
        <v>1241</v>
      </c>
      <c r="D466" s="1" t="s">
        <v>1244</v>
      </c>
      <c r="E466" s="1" t="s">
        <v>1246</v>
      </c>
      <c r="F466" s="1" t="s">
        <v>1228</v>
      </c>
      <c r="G466" t="s">
        <v>1253</v>
      </c>
      <c r="H466">
        <f>INDEX(Cond_Probability!$A$6:$H$60,MATCH('Model 1_Train'!A466,Cond_Probability!$A$6:$A$60,0),7)</f>
        <v>0.67572463768115942</v>
      </c>
      <c r="I466">
        <f>INDEX(Cond_Probability!$A$6:$H$60,MATCH('Model 1_Train'!B466,Cond_Probability!$A$6:$A$60,0),7)</f>
        <v>0.85117967332123412</v>
      </c>
      <c r="J466">
        <f>INDEX(Cond_Probability!$A$6:$H$60,MATCH('Model 1_Train'!C466,Cond_Probability!$A$6:$A$60,0),7)</f>
        <v>0.22784810126582278</v>
      </c>
      <c r="K466">
        <f>INDEX(Cond_Probability!$A$6:$H$60,MATCH('Model 1_Train'!D466,Cond_Probability!$A$6:$A$60,0),7)</f>
        <v>0.72413793103448276</v>
      </c>
      <c r="L466">
        <f>INDEX(Cond_Probability!$A$6:$H$60,MATCH('Model 1_Train'!E466,Cond_Probability!$A$6:$A$60,0),7)</f>
        <v>0.80943738656987296</v>
      </c>
      <c r="M466">
        <f>INDEX(Cond_Probability!$A$6:$H$60,MATCH('Model 1_Train'!F466,Cond_Probability!$A$6:$A$60,0),7)</f>
        <v>0.4891304347826087</v>
      </c>
      <c r="N466">
        <f>INDEX(Cond_Probability!$A$6:$H$60,MATCH('Model 1_Train'!G466,Cond_Probability!$A$6:$A$60,0),7)</f>
        <v>0.77396021699819173</v>
      </c>
      <c r="O466">
        <f>Cond_Probability!$C$2</f>
        <v>0.61616161616161613</v>
      </c>
      <c r="P466" s="18">
        <f t="shared" si="35"/>
        <v>1.7917562704353792E-2</v>
      </c>
      <c r="Q466" s="18">
        <f t="shared" si="36"/>
        <v>98.143987183013053</v>
      </c>
      <c r="R466">
        <f>INDEX(Cond_Probability!$A$6:$H$60,MATCH('Model 1_Train'!A466,Cond_Probability!$A$6:$A$60,0),8)</f>
        <v>0.34782608695652173</v>
      </c>
      <c r="S466">
        <f>INDEX(Cond_Probability!$A$6:$H$60,MATCH('Model 1_Train'!B466,Cond_Probability!$A$6:$A$60,0),8)</f>
        <v>0.31976744186046513</v>
      </c>
      <c r="T466">
        <f>INDEX(Cond_Probability!$A$6:$H$60,MATCH('Model 1_Train'!C466,Cond_Probability!$A$6:$A$60,0),8)</f>
        <v>0.15317919075144509</v>
      </c>
      <c r="U466">
        <f>INDEX(Cond_Probability!$A$6:$H$60,MATCH('Model 1_Train'!D466,Cond_Probability!$A$6:$A$60,0),8)</f>
        <v>0.61337209302325579</v>
      </c>
      <c r="V466">
        <f>INDEX(Cond_Probability!$A$6:$H$60,MATCH('Model 1_Train'!E466,Cond_Probability!$A$6:$A$60,0),8)</f>
        <v>0.68023255813953487</v>
      </c>
      <c r="W466">
        <f>INDEX(Cond_Probability!$A$6:$H$60,MATCH('Model 1_Train'!F466,Cond_Probability!$A$6:$A$60,0),8)</f>
        <v>0.19710144927536233</v>
      </c>
      <c r="X466">
        <f>INDEX(Cond_Probability!$A$6:$H$60,MATCH('Model 1_Train'!G466,Cond_Probability!$A$6:$A$60,0),8)</f>
        <v>0.63005780346820806</v>
      </c>
      <c r="Y466">
        <f>Cond_Probability!$C$3</f>
        <v>0.38383838383838381</v>
      </c>
      <c r="Z466" s="18">
        <f t="shared" si="37"/>
        <v>3.3884119631736025E-4</v>
      </c>
      <c r="AA466" s="18">
        <f t="shared" si="38"/>
        <v>1.8560128169869472</v>
      </c>
      <c r="AB466" t="str">
        <f t="shared" si="39"/>
        <v>Won't Survive</v>
      </c>
      <c r="AC466" s="2" t="s">
        <v>1230</v>
      </c>
    </row>
    <row r="467" spans="1:29" x14ac:dyDescent="0.3">
      <c r="A467" s="1" t="s">
        <v>1236</v>
      </c>
      <c r="B467" s="1" t="s">
        <v>13</v>
      </c>
      <c r="C467" s="1" t="s">
        <v>1240</v>
      </c>
      <c r="D467" s="1" t="s">
        <v>1244</v>
      </c>
      <c r="E467" s="1" t="s">
        <v>1246</v>
      </c>
      <c r="F467" s="1" t="s">
        <v>1228</v>
      </c>
      <c r="G467" t="s">
        <v>1253</v>
      </c>
      <c r="H467">
        <f>INDEX(Cond_Probability!$A$6:$H$60,MATCH('Model 1_Train'!A467,Cond_Probability!$A$6:$A$60,0),7)</f>
        <v>0.67572463768115942</v>
      </c>
      <c r="I467">
        <f>INDEX(Cond_Probability!$A$6:$H$60,MATCH('Model 1_Train'!B467,Cond_Probability!$A$6:$A$60,0),7)</f>
        <v>0.85117967332123412</v>
      </c>
      <c r="J467">
        <f>INDEX(Cond_Probability!$A$6:$H$60,MATCH('Model 1_Train'!C467,Cond_Probability!$A$6:$A$60,0),7)</f>
        <v>0.17179023508137431</v>
      </c>
      <c r="K467">
        <f>INDEX(Cond_Probability!$A$6:$H$60,MATCH('Model 1_Train'!D467,Cond_Probability!$A$6:$A$60,0),7)</f>
        <v>0.72413793103448276</v>
      </c>
      <c r="L467">
        <f>INDEX(Cond_Probability!$A$6:$H$60,MATCH('Model 1_Train'!E467,Cond_Probability!$A$6:$A$60,0),7)</f>
        <v>0.80943738656987296</v>
      </c>
      <c r="M467">
        <f>INDEX(Cond_Probability!$A$6:$H$60,MATCH('Model 1_Train'!F467,Cond_Probability!$A$6:$A$60,0),7)</f>
        <v>0.4891304347826087</v>
      </c>
      <c r="N467">
        <f>INDEX(Cond_Probability!$A$6:$H$60,MATCH('Model 1_Train'!G467,Cond_Probability!$A$6:$A$60,0),7)</f>
        <v>0.77396021699819173</v>
      </c>
      <c r="O467">
        <f>Cond_Probability!$C$2</f>
        <v>0.61616161616161613</v>
      </c>
      <c r="P467" s="18">
        <f t="shared" si="35"/>
        <v>1.350927346756833E-2</v>
      </c>
      <c r="Q467" s="18">
        <f t="shared" si="36"/>
        <v>96.882248714922483</v>
      </c>
      <c r="R467">
        <f>INDEX(Cond_Probability!$A$6:$H$60,MATCH('Model 1_Train'!A467,Cond_Probability!$A$6:$A$60,0),8)</f>
        <v>0.34782608695652173</v>
      </c>
      <c r="S467">
        <f>INDEX(Cond_Probability!$A$6:$H$60,MATCH('Model 1_Train'!B467,Cond_Probability!$A$6:$A$60,0),8)</f>
        <v>0.31976744186046513</v>
      </c>
      <c r="T467">
        <f>INDEX(Cond_Probability!$A$6:$H$60,MATCH('Model 1_Train'!C467,Cond_Probability!$A$6:$A$60,0),8)</f>
        <v>0.19653179190751446</v>
      </c>
      <c r="U467">
        <f>INDEX(Cond_Probability!$A$6:$H$60,MATCH('Model 1_Train'!D467,Cond_Probability!$A$6:$A$60,0),8)</f>
        <v>0.61337209302325579</v>
      </c>
      <c r="V467">
        <f>INDEX(Cond_Probability!$A$6:$H$60,MATCH('Model 1_Train'!E467,Cond_Probability!$A$6:$A$60,0),8)</f>
        <v>0.68023255813953487</v>
      </c>
      <c r="W467">
        <f>INDEX(Cond_Probability!$A$6:$H$60,MATCH('Model 1_Train'!F467,Cond_Probability!$A$6:$A$60,0),8)</f>
        <v>0.19710144927536233</v>
      </c>
      <c r="X467">
        <f>INDEX(Cond_Probability!$A$6:$H$60,MATCH('Model 1_Train'!G467,Cond_Probability!$A$6:$A$60,0),8)</f>
        <v>0.63005780346820806</v>
      </c>
      <c r="Y467">
        <f>Cond_Probability!$C$3</f>
        <v>0.38383838383838381</v>
      </c>
      <c r="Z467" s="18">
        <f t="shared" si="37"/>
        <v>4.3473964810529237E-4</v>
      </c>
      <c r="AA467" s="18">
        <f t="shared" si="38"/>
        <v>3.1177512850775173</v>
      </c>
      <c r="AB467" t="str">
        <f t="shared" si="39"/>
        <v>Won't Survive</v>
      </c>
      <c r="AC467" s="2" t="s">
        <v>1230</v>
      </c>
    </row>
    <row r="468" spans="1:29" x14ac:dyDescent="0.3">
      <c r="A468" s="1" t="s">
        <v>1235</v>
      </c>
      <c r="B468" s="1" t="s">
        <v>13</v>
      </c>
      <c r="C468" s="1" t="s">
        <v>1241</v>
      </c>
      <c r="D468" s="1" t="s">
        <v>1244</v>
      </c>
      <c r="E468" s="1" t="s">
        <v>1246</v>
      </c>
      <c r="F468" s="1" t="s">
        <v>1228</v>
      </c>
      <c r="G468" t="s">
        <v>1253</v>
      </c>
      <c r="H468">
        <f>INDEX(Cond_Probability!$A$6:$H$60,MATCH('Model 1_Train'!A468,Cond_Probability!$A$6:$A$60,0),7)</f>
        <v>0.17753623188405798</v>
      </c>
      <c r="I468">
        <f>INDEX(Cond_Probability!$A$6:$H$60,MATCH('Model 1_Train'!B468,Cond_Probability!$A$6:$A$60,0),7)</f>
        <v>0.85117967332123412</v>
      </c>
      <c r="J468">
        <f>INDEX(Cond_Probability!$A$6:$H$60,MATCH('Model 1_Train'!C468,Cond_Probability!$A$6:$A$60,0),7)</f>
        <v>0.22784810126582278</v>
      </c>
      <c r="K468">
        <f>INDEX(Cond_Probability!$A$6:$H$60,MATCH('Model 1_Train'!D468,Cond_Probability!$A$6:$A$60,0),7)</f>
        <v>0.72413793103448276</v>
      </c>
      <c r="L468">
        <f>INDEX(Cond_Probability!$A$6:$H$60,MATCH('Model 1_Train'!E468,Cond_Probability!$A$6:$A$60,0),7)</f>
        <v>0.80943738656987296</v>
      </c>
      <c r="M468">
        <f>INDEX(Cond_Probability!$A$6:$H$60,MATCH('Model 1_Train'!F468,Cond_Probability!$A$6:$A$60,0),7)</f>
        <v>0.4891304347826087</v>
      </c>
      <c r="N468">
        <f>INDEX(Cond_Probability!$A$6:$H$60,MATCH('Model 1_Train'!G468,Cond_Probability!$A$6:$A$60,0),7)</f>
        <v>0.77396021699819173</v>
      </c>
      <c r="O468">
        <f>Cond_Probability!$C$2</f>
        <v>0.61616161616161613</v>
      </c>
      <c r="P468" s="18">
        <f t="shared" si="35"/>
        <v>4.7075633914924172E-3</v>
      </c>
      <c r="Q468" s="18">
        <f t="shared" si="36"/>
        <v>94.98625523119513</v>
      </c>
      <c r="R468">
        <f>INDEX(Cond_Probability!$A$6:$H$60,MATCH('Model 1_Train'!A468,Cond_Probability!$A$6:$A$60,0),8)</f>
        <v>0.25507246376811593</v>
      </c>
      <c r="S468">
        <f>INDEX(Cond_Probability!$A$6:$H$60,MATCH('Model 1_Train'!B468,Cond_Probability!$A$6:$A$60,0),8)</f>
        <v>0.31976744186046513</v>
      </c>
      <c r="T468">
        <f>INDEX(Cond_Probability!$A$6:$H$60,MATCH('Model 1_Train'!C468,Cond_Probability!$A$6:$A$60,0),8)</f>
        <v>0.15317919075144509</v>
      </c>
      <c r="U468">
        <f>INDEX(Cond_Probability!$A$6:$H$60,MATCH('Model 1_Train'!D468,Cond_Probability!$A$6:$A$60,0),8)</f>
        <v>0.61337209302325579</v>
      </c>
      <c r="V468">
        <f>INDEX(Cond_Probability!$A$6:$H$60,MATCH('Model 1_Train'!E468,Cond_Probability!$A$6:$A$60,0),8)</f>
        <v>0.68023255813953487</v>
      </c>
      <c r="W468">
        <f>INDEX(Cond_Probability!$A$6:$H$60,MATCH('Model 1_Train'!F468,Cond_Probability!$A$6:$A$60,0),8)</f>
        <v>0.19710144927536233</v>
      </c>
      <c r="X468">
        <f>INDEX(Cond_Probability!$A$6:$H$60,MATCH('Model 1_Train'!G468,Cond_Probability!$A$6:$A$60,0),8)</f>
        <v>0.63005780346820806</v>
      </c>
      <c r="Y468">
        <f>Cond_Probability!$C$3</f>
        <v>0.38383838383838381</v>
      </c>
      <c r="Z468" s="18">
        <f t="shared" si="37"/>
        <v>2.4848354396606417E-4</v>
      </c>
      <c r="AA468" s="18">
        <f t="shared" si="38"/>
        <v>5.0137447688048695</v>
      </c>
      <c r="AB468" t="str">
        <f t="shared" si="39"/>
        <v>Won't Survive</v>
      </c>
      <c r="AC468" s="2" t="s">
        <v>1230</v>
      </c>
    </row>
    <row r="469" spans="1:29" x14ac:dyDescent="0.3">
      <c r="A469" s="1" t="s">
        <v>1234</v>
      </c>
      <c r="B469" s="1" t="s">
        <v>13</v>
      </c>
      <c r="C469" s="1" t="s">
        <v>1239</v>
      </c>
      <c r="D469" s="1" t="s">
        <v>1244</v>
      </c>
      <c r="E469" s="1" t="s">
        <v>1246</v>
      </c>
      <c r="F469" s="1" t="s">
        <v>1248</v>
      </c>
      <c r="G469" t="s">
        <v>1253</v>
      </c>
      <c r="H469">
        <f>INDEX(Cond_Probability!$A$6:$H$60,MATCH('Model 1_Train'!A469,Cond_Probability!$A$6:$A$60,0),7)</f>
        <v>0.14673913043478262</v>
      </c>
      <c r="I469">
        <f>INDEX(Cond_Probability!$A$6:$H$60,MATCH('Model 1_Train'!B469,Cond_Probability!$A$6:$A$60,0),7)</f>
        <v>0.85117967332123412</v>
      </c>
      <c r="J469">
        <f>INDEX(Cond_Probability!$A$6:$H$60,MATCH('Model 1_Train'!C469,Cond_Probability!$A$6:$A$60,0),7)</f>
        <v>8.6799276672694395E-2</v>
      </c>
      <c r="K469">
        <f>INDEX(Cond_Probability!$A$6:$H$60,MATCH('Model 1_Train'!D469,Cond_Probability!$A$6:$A$60,0),7)</f>
        <v>0.72413793103448276</v>
      </c>
      <c r="L469">
        <f>INDEX(Cond_Probability!$A$6:$H$60,MATCH('Model 1_Train'!E469,Cond_Probability!$A$6:$A$60,0),7)</f>
        <v>0.80943738656987296</v>
      </c>
      <c r="M469">
        <f>INDEX(Cond_Probability!$A$6:$H$60,MATCH('Model 1_Train'!F469,Cond_Probability!$A$6:$A$60,0),7)</f>
        <v>0.32246376811594202</v>
      </c>
      <c r="N469">
        <f>INDEX(Cond_Probability!$A$6:$H$60,MATCH('Model 1_Train'!G469,Cond_Probability!$A$6:$A$60,0),7)</f>
        <v>0.77396021699819173</v>
      </c>
      <c r="O469">
        <f>Cond_Probability!$C$2</f>
        <v>0.61616161616161613</v>
      </c>
      <c r="P469" s="18">
        <f t="shared" si="35"/>
        <v>9.7719683228647243E-4</v>
      </c>
      <c r="Q469" s="18">
        <f t="shared" si="36"/>
        <v>61.915073893389739</v>
      </c>
      <c r="R469">
        <f>INDEX(Cond_Probability!$A$6:$H$60,MATCH('Model 1_Train'!A469,Cond_Probability!$A$6:$A$60,0),8)</f>
        <v>0.39710144927536234</v>
      </c>
      <c r="S469">
        <f>INDEX(Cond_Probability!$A$6:$H$60,MATCH('Model 1_Train'!B469,Cond_Probability!$A$6:$A$60,0),8)</f>
        <v>0.31976744186046513</v>
      </c>
      <c r="T469">
        <f>INDEX(Cond_Probability!$A$6:$H$60,MATCH('Model 1_Train'!C469,Cond_Probability!$A$6:$A$60,0),8)</f>
        <v>8.0924855491329481E-2</v>
      </c>
      <c r="U469">
        <f>INDEX(Cond_Probability!$A$6:$H$60,MATCH('Model 1_Train'!D469,Cond_Probability!$A$6:$A$60,0),8)</f>
        <v>0.61337209302325579</v>
      </c>
      <c r="V469">
        <f>INDEX(Cond_Probability!$A$6:$H$60,MATCH('Model 1_Train'!E469,Cond_Probability!$A$6:$A$60,0),8)</f>
        <v>0.68023255813953487</v>
      </c>
      <c r="W469">
        <f>INDEX(Cond_Probability!$A$6:$H$60,MATCH('Model 1_Train'!F469,Cond_Probability!$A$6:$A$60,0),8)</f>
        <v>0.57971014492753625</v>
      </c>
      <c r="X469">
        <f>INDEX(Cond_Probability!$A$6:$H$60,MATCH('Model 1_Train'!G469,Cond_Probability!$A$6:$A$60,0),8)</f>
        <v>0.63005780346820806</v>
      </c>
      <c r="Y469">
        <f>Cond_Probability!$C$3</f>
        <v>0.38383838383838381</v>
      </c>
      <c r="Z469" s="18">
        <f t="shared" si="37"/>
        <v>6.0108898865769234E-4</v>
      </c>
      <c r="AA469" s="18">
        <f t="shared" si="38"/>
        <v>38.084926106610261</v>
      </c>
      <c r="AB469" t="str">
        <f t="shared" si="39"/>
        <v>Won't Survive</v>
      </c>
      <c r="AC469" s="2" t="s">
        <v>1230</v>
      </c>
    </row>
    <row r="470" spans="1:29" x14ac:dyDescent="0.3">
      <c r="A470" s="1" t="s">
        <v>1236</v>
      </c>
      <c r="B470" s="1" t="s">
        <v>13</v>
      </c>
      <c r="C470" s="1" t="s">
        <v>1241</v>
      </c>
      <c r="D470" s="1" t="s">
        <v>1244</v>
      </c>
      <c r="E470" s="1" t="s">
        <v>1246</v>
      </c>
      <c r="F470" s="1" t="s">
        <v>1228</v>
      </c>
      <c r="G470" t="s">
        <v>1252</v>
      </c>
      <c r="H470">
        <f>INDEX(Cond_Probability!$A$6:$H$60,MATCH('Model 1_Train'!A470,Cond_Probability!$A$6:$A$60,0),7)</f>
        <v>0.67572463768115942</v>
      </c>
      <c r="I470">
        <f>INDEX(Cond_Probability!$A$6:$H$60,MATCH('Model 1_Train'!B470,Cond_Probability!$A$6:$A$60,0),7)</f>
        <v>0.85117967332123412</v>
      </c>
      <c r="J470">
        <f>INDEX(Cond_Probability!$A$6:$H$60,MATCH('Model 1_Train'!C470,Cond_Probability!$A$6:$A$60,0),7)</f>
        <v>0.22784810126582278</v>
      </c>
      <c r="K470">
        <f>INDEX(Cond_Probability!$A$6:$H$60,MATCH('Model 1_Train'!D470,Cond_Probability!$A$6:$A$60,0),7)</f>
        <v>0.72413793103448276</v>
      </c>
      <c r="L470">
        <f>INDEX(Cond_Probability!$A$6:$H$60,MATCH('Model 1_Train'!E470,Cond_Probability!$A$6:$A$60,0),7)</f>
        <v>0.80943738656987296</v>
      </c>
      <c r="M470">
        <f>INDEX(Cond_Probability!$A$6:$H$60,MATCH('Model 1_Train'!F470,Cond_Probability!$A$6:$A$60,0),7)</f>
        <v>0.4891304347826087</v>
      </c>
      <c r="N470">
        <f>INDEX(Cond_Probability!$A$6:$H$60,MATCH('Model 1_Train'!G470,Cond_Probability!$A$6:$A$60,0),7)</f>
        <v>8.6799276672694395E-2</v>
      </c>
      <c r="O470">
        <f>Cond_Probability!$C$2</f>
        <v>0.61616161616161613</v>
      </c>
      <c r="P470" s="18">
        <f t="shared" si="35"/>
        <v>2.0094462846004251E-3</v>
      </c>
      <c r="Q470" s="18">
        <f t="shared" si="36"/>
        <v>97.658284680473315</v>
      </c>
      <c r="R470">
        <f>INDEX(Cond_Probability!$A$6:$H$60,MATCH('Model 1_Train'!A470,Cond_Probability!$A$6:$A$60,0),8)</f>
        <v>0.34782608695652173</v>
      </c>
      <c r="S470">
        <f>INDEX(Cond_Probability!$A$6:$H$60,MATCH('Model 1_Train'!B470,Cond_Probability!$A$6:$A$60,0),8)</f>
        <v>0.31976744186046513</v>
      </c>
      <c r="T470">
        <f>INDEX(Cond_Probability!$A$6:$H$60,MATCH('Model 1_Train'!C470,Cond_Probability!$A$6:$A$60,0),8)</f>
        <v>0.15317919075144509</v>
      </c>
      <c r="U470">
        <f>INDEX(Cond_Probability!$A$6:$H$60,MATCH('Model 1_Train'!D470,Cond_Probability!$A$6:$A$60,0),8)</f>
        <v>0.61337209302325579</v>
      </c>
      <c r="V470">
        <f>INDEX(Cond_Probability!$A$6:$H$60,MATCH('Model 1_Train'!E470,Cond_Probability!$A$6:$A$60,0),8)</f>
        <v>0.68023255813953487</v>
      </c>
      <c r="W470">
        <f>INDEX(Cond_Probability!$A$6:$H$60,MATCH('Model 1_Train'!F470,Cond_Probability!$A$6:$A$60,0),8)</f>
        <v>0.19710144927536233</v>
      </c>
      <c r="X470">
        <f>INDEX(Cond_Probability!$A$6:$H$60,MATCH('Model 1_Train'!G470,Cond_Probability!$A$6:$A$60,0),8)</f>
        <v>8.9595375722543349E-2</v>
      </c>
      <c r="Y470">
        <f>Cond_Probability!$C$3</f>
        <v>0.38383838383838381</v>
      </c>
      <c r="Z470" s="18">
        <f t="shared" si="37"/>
        <v>4.8183839843294352E-5</v>
      </c>
      <c r="AA470" s="18">
        <f t="shared" si="38"/>
        <v>2.3417153195266849</v>
      </c>
      <c r="AB470" t="str">
        <f t="shared" si="39"/>
        <v>Won't Survive</v>
      </c>
      <c r="AC470" s="2" t="s">
        <v>1230</v>
      </c>
    </row>
    <row r="471" spans="1:29" x14ac:dyDescent="0.3">
      <c r="A471" s="1" t="s">
        <v>1236</v>
      </c>
      <c r="B471" s="1" t="s">
        <v>17</v>
      </c>
      <c r="C471" s="1" t="s">
        <v>1242</v>
      </c>
      <c r="D471" s="1" t="s">
        <v>1243</v>
      </c>
      <c r="E471" s="1" t="s">
        <v>1245</v>
      </c>
      <c r="F471" s="1" t="s">
        <v>1247</v>
      </c>
      <c r="G471" t="s">
        <v>1251</v>
      </c>
      <c r="H471">
        <f>INDEX(Cond_Probability!$A$6:$H$60,MATCH('Model 1_Train'!A471,Cond_Probability!$A$6:$A$60,0),7)</f>
        <v>0.67572463768115942</v>
      </c>
      <c r="I471">
        <f>INDEX(Cond_Probability!$A$6:$H$60,MATCH('Model 1_Train'!B471,Cond_Probability!$A$6:$A$60,0),7)</f>
        <v>0.14882032667876588</v>
      </c>
      <c r="J471">
        <f>INDEX(Cond_Probability!$A$6:$H$60,MATCH('Model 1_Train'!C471,Cond_Probability!$A$6:$A$60,0),7)</f>
        <v>0.51356238698010848</v>
      </c>
      <c r="K471">
        <f>INDEX(Cond_Probability!$A$6:$H$60,MATCH('Model 1_Train'!D471,Cond_Probability!$A$6:$A$60,0),7)</f>
        <v>0.27586206896551724</v>
      </c>
      <c r="L471">
        <f>INDEX(Cond_Probability!$A$6:$H$60,MATCH('Model 1_Train'!E471,Cond_Probability!$A$6:$A$60,0),7)</f>
        <v>0.19056261343012704</v>
      </c>
      <c r="M471">
        <f>INDEX(Cond_Probability!$A$6:$H$60,MATCH('Model 1_Train'!F471,Cond_Probability!$A$6:$A$60,0),7)</f>
        <v>0.18840579710144928</v>
      </c>
      <c r="N471">
        <f>INDEX(Cond_Probability!$A$6:$H$60,MATCH('Model 1_Train'!G471,Cond_Probability!$A$6:$A$60,0),7)</f>
        <v>0.13743218806509946</v>
      </c>
      <c r="O471">
        <f>Cond_Probability!$C$2</f>
        <v>0.61616161616161613</v>
      </c>
      <c r="P471" s="18">
        <f t="shared" si="35"/>
        <v>4.3314396587445683E-5</v>
      </c>
      <c r="Q471" s="18">
        <f t="shared" si="36"/>
        <v>10.051216792402153</v>
      </c>
      <c r="R471">
        <f>INDEX(Cond_Probability!$A$6:$H$60,MATCH('Model 1_Train'!A471,Cond_Probability!$A$6:$A$60,0),8)</f>
        <v>0.34782608695652173</v>
      </c>
      <c r="S471">
        <f>INDEX(Cond_Probability!$A$6:$H$60,MATCH('Model 1_Train'!B471,Cond_Probability!$A$6:$A$60,0),8)</f>
        <v>0.68023255813953487</v>
      </c>
      <c r="T471">
        <f>INDEX(Cond_Probability!$A$6:$H$60,MATCH('Model 1_Train'!C471,Cond_Probability!$A$6:$A$60,0),8)</f>
        <v>0.56936416184971095</v>
      </c>
      <c r="U471">
        <f>INDEX(Cond_Probability!$A$6:$H$60,MATCH('Model 1_Train'!D471,Cond_Probability!$A$6:$A$60,0),8)</f>
        <v>0.38662790697674421</v>
      </c>
      <c r="V471">
        <f>INDEX(Cond_Probability!$A$6:$H$60,MATCH('Model 1_Train'!E471,Cond_Probability!$A$6:$A$60,0),8)</f>
        <v>0.31976744186046513</v>
      </c>
      <c r="W471">
        <f>INDEX(Cond_Probability!$A$6:$H$60,MATCH('Model 1_Train'!F471,Cond_Probability!$A$6:$A$60,0),8)</f>
        <v>0.22318840579710145</v>
      </c>
      <c r="X471">
        <f>INDEX(Cond_Probability!$A$6:$H$60,MATCH('Model 1_Train'!G471,Cond_Probability!$A$6:$A$60,0),8)</f>
        <v>0.27167630057803466</v>
      </c>
      <c r="Y471">
        <f>Cond_Probability!$C$3</f>
        <v>0.38383838383838381</v>
      </c>
      <c r="Z471" s="18">
        <f t="shared" si="37"/>
        <v>3.8762244899116733E-4</v>
      </c>
      <c r="AA471" s="18">
        <f t="shared" si="38"/>
        <v>89.948783207597842</v>
      </c>
      <c r="AB471" t="str">
        <f t="shared" si="39"/>
        <v>Survive</v>
      </c>
      <c r="AC471" s="2" t="s">
        <v>1</v>
      </c>
    </row>
    <row r="472" spans="1:29" x14ac:dyDescent="0.3">
      <c r="A472" s="1" t="s">
        <v>1236</v>
      </c>
      <c r="B472" s="1" t="s">
        <v>13</v>
      </c>
      <c r="C472" s="1" t="s">
        <v>1241</v>
      </c>
      <c r="D472" s="1" t="s">
        <v>1244</v>
      </c>
      <c r="E472" s="1" t="s">
        <v>1246</v>
      </c>
      <c r="F472" s="1" t="s">
        <v>1228</v>
      </c>
      <c r="G472" t="s">
        <v>1253</v>
      </c>
      <c r="H472">
        <f>INDEX(Cond_Probability!$A$6:$H$60,MATCH('Model 1_Train'!A472,Cond_Probability!$A$6:$A$60,0),7)</f>
        <v>0.67572463768115942</v>
      </c>
      <c r="I472">
        <f>INDEX(Cond_Probability!$A$6:$H$60,MATCH('Model 1_Train'!B472,Cond_Probability!$A$6:$A$60,0),7)</f>
        <v>0.85117967332123412</v>
      </c>
      <c r="J472">
        <f>INDEX(Cond_Probability!$A$6:$H$60,MATCH('Model 1_Train'!C472,Cond_Probability!$A$6:$A$60,0),7)</f>
        <v>0.22784810126582278</v>
      </c>
      <c r="K472">
        <f>INDEX(Cond_Probability!$A$6:$H$60,MATCH('Model 1_Train'!D472,Cond_Probability!$A$6:$A$60,0),7)</f>
        <v>0.72413793103448276</v>
      </c>
      <c r="L472">
        <f>INDEX(Cond_Probability!$A$6:$H$60,MATCH('Model 1_Train'!E472,Cond_Probability!$A$6:$A$60,0),7)</f>
        <v>0.80943738656987296</v>
      </c>
      <c r="M472">
        <f>INDEX(Cond_Probability!$A$6:$H$60,MATCH('Model 1_Train'!F472,Cond_Probability!$A$6:$A$60,0),7)</f>
        <v>0.4891304347826087</v>
      </c>
      <c r="N472">
        <f>INDEX(Cond_Probability!$A$6:$H$60,MATCH('Model 1_Train'!G472,Cond_Probability!$A$6:$A$60,0),7)</f>
        <v>0.77396021699819173</v>
      </c>
      <c r="O472">
        <f>Cond_Probability!$C$2</f>
        <v>0.61616161616161613</v>
      </c>
      <c r="P472" s="18">
        <f t="shared" si="35"/>
        <v>1.7917562704353792E-2</v>
      </c>
      <c r="Q472" s="18">
        <f t="shared" si="36"/>
        <v>98.143987183013053</v>
      </c>
      <c r="R472">
        <f>INDEX(Cond_Probability!$A$6:$H$60,MATCH('Model 1_Train'!A472,Cond_Probability!$A$6:$A$60,0),8)</f>
        <v>0.34782608695652173</v>
      </c>
      <c r="S472">
        <f>INDEX(Cond_Probability!$A$6:$H$60,MATCH('Model 1_Train'!B472,Cond_Probability!$A$6:$A$60,0),8)</f>
        <v>0.31976744186046513</v>
      </c>
      <c r="T472">
        <f>INDEX(Cond_Probability!$A$6:$H$60,MATCH('Model 1_Train'!C472,Cond_Probability!$A$6:$A$60,0),8)</f>
        <v>0.15317919075144509</v>
      </c>
      <c r="U472">
        <f>INDEX(Cond_Probability!$A$6:$H$60,MATCH('Model 1_Train'!D472,Cond_Probability!$A$6:$A$60,0),8)</f>
        <v>0.61337209302325579</v>
      </c>
      <c r="V472">
        <f>INDEX(Cond_Probability!$A$6:$H$60,MATCH('Model 1_Train'!E472,Cond_Probability!$A$6:$A$60,0),8)</f>
        <v>0.68023255813953487</v>
      </c>
      <c r="W472">
        <f>INDEX(Cond_Probability!$A$6:$H$60,MATCH('Model 1_Train'!F472,Cond_Probability!$A$6:$A$60,0),8)</f>
        <v>0.19710144927536233</v>
      </c>
      <c r="X472">
        <f>INDEX(Cond_Probability!$A$6:$H$60,MATCH('Model 1_Train'!G472,Cond_Probability!$A$6:$A$60,0),8)</f>
        <v>0.63005780346820806</v>
      </c>
      <c r="Y472">
        <f>Cond_Probability!$C$3</f>
        <v>0.38383838383838381</v>
      </c>
      <c r="Z472" s="18">
        <f t="shared" si="37"/>
        <v>3.3884119631736025E-4</v>
      </c>
      <c r="AA472" s="18">
        <f t="shared" si="38"/>
        <v>1.8560128169869472</v>
      </c>
      <c r="AB472" t="str">
        <f t="shared" si="39"/>
        <v>Won't Survive</v>
      </c>
      <c r="AC472" s="2" t="s">
        <v>1230</v>
      </c>
    </row>
    <row r="473" spans="1:29" x14ac:dyDescent="0.3">
      <c r="A473" s="1" t="s">
        <v>1236</v>
      </c>
      <c r="B473" s="1" t="s">
        <v>13</v>
      </c>
      <c r="C473" s="1" t="s">
        <v>1240</v>
      </c>
      <c r="D473" s="1" t="s">
        <v>1244</v>
      </c>
      <c r="E473" s="1" t="s">
        <v>1246</v>
      </c>
      <c r="F473" s="1" t="s">
        <v>1228</v>
      </c>
      <c r="G473" t="s">
        <v>1253</v>
      </c>
      <c r="H473">
        <f>INDEX(Cond_Probability!$A$6:$H$60,MATCH('Model 1_Train'!A473,Cond_Probability!$A$6:$A$60,0),7)</f>
        <v>0.67572463768115942</v>
      </c>
      <c r="I473">
        <f>INDEX(Cond_Probability!$A$6:$H$60,MATCH('Model 1_Train'!B473,Cond_Probability!$A$6:$A$60,0),7)</f>
        <v>0.85117967332123412</v>
      </c>
      <c r="J473">
        <f>INDEX(Cond_Probability!$A$6:$H$60,MATCH('Model 1_Train'!C473,Cond_Probability!$A$6:$A$60,0),7)</f>
        <v>0.17179023508137431</v>
      </c>
      <c r="K473">
        <f>INDEX(Cond_Probability!$A$6:$H$60,MATCH('Model 1_Train'!D473,Cond_Probability!$A$6:$A$60,0),7)</f>
        <v>0.72413793103448276</v>
      </c>
      <c r="L473">
        <f>INDEX(Cond_Probability!$A$6:$H$60,MATCH('Model 1_Train'!E473,Cond_Probability!$A$6:$A$60,0),7)</f>
        <v>0.80943738656987296</v>
      </c>
      <c r="M473">
        <f>INDEX(Cond_Probability!$A$6:$H$60,MATCH('Model 1_Train'!F473,Cond_Probability!$A$6:$A$60,0),7)</f>
        <v>0.4891304347826087</v>
      </c>
      <c r="N473">
        <f>INDEX(Cond_Probability!$A$6:$H$60,MATCH('Model 1_Train'!G473,Cond_Probability!$A$6:$A$60,0),7)</f>
        <v>0.77396021699819173</v>
      </c>
      <c r="O473">
        <f>Cond_Probability!$C$2</f>
        <v>0.61616161616161613</v>
      </c>
      <c r="P473" s="18">
        <f t="shared" si="35"/>
        <v>1.350927346756833E-2</v>
      </c>
      <c r="Q473" s="18">
        <f t="shared" si="36"/>
        <v>96.882248714922483</v>
      </c>
      <c r="R473">
        <f>INDEX(Cond_Probability!$A$6:$H$60,MATCH('Model 1_Train'!A473,Cond_Probability!$A$6:$A$60,0),8)</f>
        <v>0.34782608695652173</v>
      </c>
      <c r="S473">
        <f>INDEX(Cond_Probability!$A$6:$H$60,MATCH('Model 1_Train'!B473,Cond_Probability!$A$6:$A$60,0),8)</f>
        <v>0.31976744186046513</v>
      </c>
      <c r="T473">
        <f>INDEX(Cond_Probability!$A$6:$H$60,MATCH('Model 1_Train'!C473,Cond_Probability!$A$6:$A$60,0),8)</f>
        <v>0.19653179190751446</v>
      </c>
      <c r="U473">
        <f>INDEX(Cond_Probability!$A$6:$H$60,MATCH('Model 1_Train'!D473,Cond_Probability!$A$6:$A$60,0),8)</f>
        <v>0.61337209302325579</v>
      </c>
      <c r="V473">
        <f>INDEX(Cond_Probability!$A$6:$H$60,MATCH('Model 1_Train'!E473,Cond_Probability!$A$6:$A$60,0),8)</f>
        <v>0.68023255813953487</v>
      </c>
      <c r="W473">
        <f>INDEX(Cond_Probability!$A$6:$H$60,MATCH('Model 1_Train'!F473,Cond_Probability!$A$6:$A$60,0),8)</f>
        <v>0.19710144927536233</v>
      </c>
      <c r="X473">
        <f>INDEX(Cond_Probability!$A$6:$H$60,MATCH('Model 1_Train'!G473,Cond_Probability!$A$6:$A$60,0),8)</f>
        <v>0.63005780346820806</v>
      </c>
      <c r="Y473">
        <f>Cond_Probability!$C$3</f>
        <v>0.38383838383838381</v>
      </c>
      <c r="Z473" s="18">
        <f t="shared" si="37"/>
        <v>4.3473964810529237E-4</v>
      </c>
      <c r="AA473" s="18">
        <f t="shared" si="38"/>
        <v>3.1177512850775173</v>
      </c>
      <c r="AB473" t="str">
        <f t="shared" si="39"/>
        <v>Won't Survive</v>
      </c>
      <c r="AC473" s="2" t="s">
        <v>1230</v>
      </c>
    </row>
    <row r="474" spans="1:29" x14ac:dyDescent="0.3">
      <c r="A474" s="1" t="s">
        <v>1235</v>
      </c>
      <c r="B474" s="1" t="s">
        <v>17</v>
      </c>
      <c r="C474" s="1" t="s">
        <v>1242</v>
      </c>
      <c r="D474" s="1" t="s">
        <v>1243</v>
      </c>
      <c r="E474" s="1" t="s">
        <v>1245</v>
      </c>
      <c r="F474" s="1" t="s">
        <v>1248</v>
      </c>
      <c r="G474" t="s">
        <v>1253</v>
      </c>
      <c r="H474">
        <f>INDEX(Cond_Probability!$A$6:$H$60,MATCH('Model 1_Train'!A474,Cond_Probability!$A$6:$A$60,0),7)</f>
        <v>0.17753623188405798</v>
      </c>
      <c r="I474">
        <f>INDEX(Cond_Probability!$A$6:$H$60,MATCH('Model 1_Train'!B474,Cond_Probability!$A$6:$A$60,0),7)</f>
        <v>0.14882032667876588</v>
      </c>
      <c r="J474">
        <f>INDEX(Cond_Probability!$A$6:$H$60,MATCH('Model 1_Train'!C474,Cond_Probability!$A$6:$A$60,0),7)</f>
        <v>0.51356238698010848</v>
      </c>
      <c r="K474">
        <f>INDEX(Cond_Probability!$A$6:$H$60,MATCH('Model 1_Train'!D474,Cond_Probability!$A$6:$A$60,0),7)</f>
        <v>0.27586206896551724</v>
      </c>
      <c r="L474">
        <f>INDEX(Cond_Probability!$A$6:$H$60,MATCH('Model 1_Train'!E474,Cond_Probability!$A$6:$A$60,0),7)</f>
        <v>0.19056261343012704</v>
      </c>
      <c r="M474">
        <f>INDEX(Cond_Probability!$A$6:$H$60,MATCH('Model 1_Train'!F474,Cond_Probability!$A$6:$A$60,0),7)</f>
        <v>0.32246376811594202</v>
      </c>
      <c r="N474">
        <f>INDEX(Cond_Probability!$A$6:$H$60,MATCH('Model 1_Train'!G474,Cond_Probability!$A$6:$A$60,0),7)</f>
        <v>0.77396021699819173</v>
      </c>
      <c r="O474">
        <f>Cond_Probability!$C$2</f>
        <v>0.61616161616161613</v>
      </c>
      <c r="P474" s="18">
        <f t="shared" si="35"/>
        <v>1.0968982718308722E-4</v>
      </c>
      <c r="Q474" s="18">
        <f t="shared" si="36"/>
        <v>6.0203523143191795</v>
      </c>
      <c r="R474">
        <f>INDEX(Cond_Probability!$A$6:$H$60,MATCH('Model 1_Train'!A474,Cond_Probability!$A$6:$A$60,0),8)</f>
        <v>0.25507246376811593</v>
      </c>
      <c r="S474">
        <f>INDEX(Cond_Probability!$A$6:$H$60,MATCH('Model 1_Train'!B474,Cond_Probability!$A$6:$A$60,0),8)</f>
        <v>0.68023255813953487</v>
      </c>
      <c r="T474">
        <f>INDEX(Cond_Probability!$A$6:$H$60,MATCH('Model 1_Train'!C474,Cond_Probability!$A$6:$A$60,0),8)</f>
        <v>0.56936416184971095</v>
      </c>
      <c r="U474">
        <f>INDEX(Cond_Probability!$A$6:$H$60,MATCH('Model 1_Train'!D474,Cond_Probability!$A$6:$A$60,0),8)</f>
        <v>0.38662790697674421</v>
      </c>
      <c r="V474">
        <f>INDEX(Cond_Probability!$A$6:$H$60,MATCH('Model 1_Train'!E474,Cond_Probability!$A$6:$A$60,0),8)</f>
        <v>0.31976744186046513</v>
      </c>
      <c r="W474">
        <f>INDEX(Cond_Probability!$A$6:$H$60,MATCH('Model 1_Train'!F474,Cond_Probability!$A$6:$A$60,0),8)</f>
        <v>0.57971014492753625</v>
      </c>
      <c r="X474">
        <f>INDEX(Cond_Probability!$A$6:$H$60,MATCH('Model 1_Train'!G474,Cond_Probability!$A$6:$A$60,0),8)</f>
        <v>0.63005780346820806</v>
      </c>
      <c r="Y474">
        <f>Cond_Probability!$C$3</f>
        <v>0.38383838383838381</v>
      </c>
      <c r="Z474" s="18">
        <f t="shared" si="37"/>
        <v>1.712293695644873E-3</v>
      </c>
      <c r="AA474" s="18">
        <f t="shared" si="38"/>
        <v>93.979647685680817</v>
      </c>
      <c r="AB474" t="str">
        <f t="shared" si="39"/>
        <v>Survive</v>
      </c>
      <c r="AC474" s="2" t="s">
        <v>1</v>
      </c>
    </row>
    <row r="475" spans="1:29" x14ac:dyDescent="0.3">
      <c r="A475" s="1" t="s">
        <v>1235</v>
      </c>
      <c r="B475" s="1" t="s">
        <v>17</v>
      </c>
      <c r="C475" s="1" t="s">
        <v>1242</v>
      </c>
      <c r="D475" s="1" t="s">
        <v>1244</v>
      </c>
      <c r="E475" s="1" t="s">
        <v>1246</v>
      </c>
      <c r="F475" s="1" t="s">
        <v>1247</v>
      </c>
      <c r="G475" t="s">
        <v>1251</v>
      </c>
      <c r="H475">
        <f>INDEX(Cond_Probability!$A$6:$H$60,MATCH('Model 1_Train'!A475,Cond_Probability!$A$6:$A$60,0),7)</f>
        <v>0.17753623188405798</v>
      </c>
      <c r="I475">
        <f>INDEX(Cond_Probability!$A$6:$H$60,MATCH('Model 1_Train'!B475,Cond_Probability!$A$6:$A$60,0),7)</f>
        <v>0.14882032667876588</v>
      </c>
      <c r="J475">
        <f>INDEX(Cond_Probability!$A$6:$H$60,MATCH('Model 1_Train'!C475,Cond_Probability!$A$6:$A$60,0),7)</f>
        <v>0.51356238698010848</v>
      </c>
      <c r="K475">
        <f>INDEX(Cond_Probability!$A$6:$H$60,MATCH('Model 1_Train'!D475,Cond_Probability!$A$6:$A$60,0),7)</f>
        <v>0.72413793103448276</v>
      </c>
      <c r="L475">
        <f>INDEX(Cond_Probability!$A$6:$H$60,MATCH('Model 1_Train'!E475,Cond_Probability!$A$6:$A$60,0),7)</f>
        <v>0.80943738656987296</v>
      </c>
      <c r="M475">
        <f>INDEX(Cond_Probability!$A$6:$H$60,MATCH('Model 1_Train'!F475,Cond_Probability!$A$6:$A$60,0),7)</f>
        <v>0.18840579710144928</v>
      </c>
      <c r="N475">
        <f>INDEX(Cond_Probability!$A$6:$H$60,MATCH('Model 1_Train'!G475,Cond_Probability!$A$6:$A$60,0),7)</f>
        <v>0.13743218806509946</v>
      </c>
      <c r="O475">
        <f>Cond_Probability!$C$2</f>
        <v>0.61616161616161613</v>
      </c>
      <c r="P475" s="18">
        <f t="shared" si="35"/>
        <v>1.2688911836756541E-4</v>
      </c>
      <c r="Q475" s="18">
        <f t="shared" si="36"/>
        <v>11.681811610527927</v>
      </c>
      <c r="R475">
        <f>INDEX(Cond_Probability!$A$6:$H$60,MATCH('Model 1_Train'!A475,Cond_Probability!$A$6:$A$60,0),8)</f>
        <v>0.25507246376811593</v>
      </c>
      <c r="S475">
        <f>INDEX(Cond_Probability!$A$6:$H$60,MATCH('Model 1_Train'!B475,Cond_Probability!$A$6:$A$60,0),8)</f>
        <v>0.68023255813953487</v>
      </c>
      <c r="T475">
        <f>INDEX(Cond_Probability!$A$6:$H$60,MATCH('Model 1_Train'!C475,Cond_Probability!$A$6:$A$60,0),8)</f>
        <v>0.56936416184971095</v>
      </c>
      <c r="U475">
        <f>INDEX(Cond_Probability!$A$6:$H$60,MATCH('Model 1_Train'!D475,Cond_Probability!$A$6:$A$60,0),8)</f>
        <v>0.61337209302325579</v>
      </c>
      <c r="V475">
        <f>INDEX(Cond_Probability!$A$6:$H$60,MATCH('Model 1_Train'!E475,Cond_Probability!$A$6:$A$60,0),8)</f>
        <v>0.68023255813953487</v>
      </c>
      <c r="W475">
        <f>INDEX(Cond_Probability!$A$6:$H$60,MATCH('Model 1_Train'!F475,Cond_Probability!$A$6:$A$60,0),8)</f>
        <v>0.22318840579710145</v>
      </c>
      <c r="X475">
        <f>INDEX(Cond_Probability!$A$6:$H$60,MATCH('Model 1_Train'!G475,Cond_Probability!$A$6:$A$60,0),8)</f>
        <v>0.27167630057803466</v>
      </c>
      <c r="Y475">
        <f>Cond_Probability!$C$3</f>
        <v>0.38383838383838381</v>
      </c>
      <c r="Z475" s="18">
        <f t="shared" si="37"/>
        <v>9.5932184443558337E-4</v>
      </c>
      <c r="AA475" s="18">
        <f t="shared" si="38"/>
        <v>88.31818838947207</v>
      </c>
      <c r="AB475" t="str">
        <f t="shared" si="39"/>
        <v>Survive</v>
      </c>
      <c r="AC475" s="2" t="s">
        <v>1</v>
      </c>
    </row>
    <row r="476" spans="1:29" x14ac:dyDescent="0.3">
      <c r="A476" s="1" t="s">
        <v>1236</v>
      </c>
      <c r="B476" s="1" t="s">
        <v>17</v>
      </c>
      <c r="C476" s="1" t="s">
        <v>1242</v>
      </c>
      <c r="D476" s="1" t="s">
        <v>1244</v>
      </c>
      <c r="E476" s="1" t="s">
        <v>1246</v>
      </c>
      <c r="F476" s="1" t="s">
        <v>1228</v>
      </c>
      <c r="G476" t="s">
        <v>1253</v>
      </c>
      <c r="H476">
        <f>INDEX(Cond_Probability!$A$6:$H$60,MATCH('Model 1_Train'!A476,Cond_Probability!$A$6:$A$60,0),7)</f>
        <v>0.67572463768115942</v>
      </c>
      <c r="I476">
        <f>INDEX(Cond_Probability!$A$6:$H$60,MATCH('Model 1_Train'!B476,Cond_Probability!$A$6:$A$60,0),7)</f>
        <v>0.14882032667876588</v>
      </c>
      <c r="J476">
        <f>INDEX(Cond_Probability!$A$6:$H$60,MATCH('Model 1_Train'!C476,Cond_Probability!$A$6:$A$60,0),7)</f>
        <v>0.51356238698010848</v>
      </c>
      <c r="K476">
        <f>INDEX(Cond_Probability!$A$6:$H$60,MATCH('Model 1_Train'!D476,Cond_Probability!$A$6:$A$60,0),7)</f>
        <v>0.72413793103448276</v>
      </c>
      <c r="L476">
        <f>INDEX(Cond_Probability!$A$6:$H$60,MATCH('Model 1_Train'!E476,Cond_Probability!$A$6:$A$60,0),7)</f>
        <v>0.80943738656987296</v>
      </c>
      <c r="M476">
        <f>INDEX(Cond_Probability!$A$6:$H$60,MATCH('Model 1_Train'!F476,Cond_Probability!$A$6:$A$60,0),7)</f>
        <v>0.4891304347826087</v>
      </c>
      <c r="N476">
        <f>INDEX(Cond_Probability!$A$6:$H$60,MATCH('Model 1_Train'!G476,Cond_Probability!$A$6:$A$60,0),7)</f>
        <v>0.77396021699819173</v>
      </c>
      <c r="O476">
        <f>Cond_Probability!$C$2</f>
        <v>0.61616161616161613</v>
      </c>
      <c r="P476" s="18">
        <f t="shared" si="35"/>
        <v>7.0610248123158196E-3</v>
      </c>
      <c r="Q476" s="18">
        <f t="shared" si="36"/>
        <v>72.493236791213661</v>
      </c>
      <c r="R476">
        <f>INDEX(Cond_Probability!$A$6:$H$60,MATCH('Model 1_Train'!A476,Cond_Probability!$A$6:$A$60,0),8)</f>
        <v>0.34782608695652173</v>
      </c>
      <c r="S476">
        <f>INDEX(Cond_Probability!$A$6:$H$60,MATCH('Model 1_Train'!B476,Cond_Probability!$A$6:$A$60,0),8)</f>
        <v>0.68023255813953487</v>
      </c>
      <c r="T476">
        <f>INDEX(Cond_Probability!$A$6:$H$60,MATCH('Model 1_Train'!C476,Cond_Probability!$A$6:$A$60,0),8)</f>
        <v>0.56936416184971095</v>
      </c>
      <c r="U476">
        <f>INDEX(Cond_Probability!$A$6:$H$60,MATCH('Model 1_Train'!D476,Cond_Probability!$A$6:$A$60,0),8)</f>
        <v>0.61337209302325579</v>
      </c>
      <c r="V476">
        <f>INDEX(Cond_Probability!$A$6:$H$60,MATCH('Model 1_Train'!E476,Cond_Probability!$A$6:$A$60,0),8)</f>
        <v>0.68023255813953487</v>
      </c>
      <c r="W476">
        <f>INDEX(Cond_Probability!$A$6:$H$60,MATCH('Model 1_Train'!F476,Cond_Probability!$A$6:$A$60,0),8)</f>
        <v>0.19710144927536233</v>
      </c>
      <c r="X476">
        <f>INDEX(Cond_Probability!$A$6:$H$60,MATCH('Model 1_Train'!G476,Cond_Probability!$A$6:$A$60,0),8)</f>
        <v>0.63005780346820806</v>
      </c>
      <c r="Y476">
        <f>Cond_Probability!$C$3</f>
        <v>0.38383838383838381</v>
      </c>
      <c r="Z476" s="18">
        <f t="shared" si="37"/>
        <v>2.679228382133391E-3</v>
      </c>
      <c r="AA476" s="18">
        <f t="shared" si="38"/>
        <v>27.506763208786339</v>
      </c>
      <c r="AB476" t="str">
        <f t="shared" si="39"/>
        <v>Won't Survive</v>
      </c>
      <c r="AC476" s="2" t="s">
        <v>1230</v>
      </c>
    </row>
    <row r="477" spans="1:29" x14ac:dyDescent="0.3">
      <c r="A477" s="1" t="s">
        <v>1234</v>
      </c>
      <c r="B477" s="1" t="s">
        <v>13</v>
      </c>
      <c r="C477" s="1" t="s">
        <v>1241</v>
      </c>
      <c r="D477" s="1" t="s">
        <v>1244</v>
      </c>
      <c r="E477" s="1" t="s">
        <v>1246</v>
      </c>
      <c r="F477" s="1" t="s">
        <v>1248</v>
      </c>
      <c r="G477" t="s">
        <v>1253</v>
      </c>
      <c r="H477">
        <f>INDEX(Cond_Probability!$A$6:$H$60,MATCH('Model 1_Train'!A477,Cond_Probability!$A$6:$A$60,0),7)</f>
        <v>0.14673913043478262</v>
      </c>
      <c r="I477">
        <f>INDEX(Cond_Probability!$A$6:$H$60,MATCH('Model 1_Train'!B477,Cond_Probability!$A$6:$A$60,0),7)</f>
        <v>0.85117967332123412</v>
      </c>
      <c r="J477">
        <f>INDEX(Cond_Probability!$A$6:$H$60,MATCH('Model 1_Train'!C477,Cond_Probability!$A$6:$A$60,0),7)</f>
        <v>0.22784810126582278</v>
      </c>
      <c r="K477">
        <f>INDEX(Cond_Probability!$A$6:$H$60,MATCH('Model 1_Train'!D477,Cond_Probability!$A$6:$A$60,0),7)</f>
        <v>0.72413793103448276</v>
      </c>
      <c r="L477">
        <f>INDEX(Cond_Probability!$A$6:$H$60,MATCH('Model 1_Train'!E477,Cond_Probability!$A$6:$A$60,0),7)</f>
        <v>0.80943738656987296</v>
      </c>
      <c r="M477">
        <f>INDEX(Cond_Probability!$A$6:$H$60,MATCH('Model 1_Train'!F477,Cond_Probability!$A$6:$A$60,0),7)</f>
        <v>0.32246376811594202</v>
      </c>
      <c r="N477">
        <f>INDEX(Cond_Probability!$A$6:$H$60,MATCH('Model 1_Train'!G477,Cond_Probability!$A$6:$A$60,0),7)</f>
        <v>0.77396021699819173</v>
      </c>
      <c r="O477">
        <f>Cond_Probability!$C$2</f>
        <v>0.61616161616161613</v>
      </c>
      <c r="P477" s="18">
        <f t="shared" si="35"/>
        <v>2.5651416847519903E-3</v>
      </c>
      <c r="Q477" s="18">
        <f t="shared" si="36"/>
        <v>69.273534821836449</v>
      </c>
      <c r="R477">
        <f>INDEX(Cond_Probability!$A$6:$H$60,MATCH('Model 1_Train'!A477,Cond_Probability!$A$6:$A$60,0),8)</f>
        <v>0.39710144927536234</v>
      </c>
      <c r="S477">
        <f>INDEX(Cond_Probability!$A$6:$H$60,MATCH('Model 1_Train'!B477,Cond_Probability!$A$6:$A$60,0),8)</f>
        <v>0.31976744186046513</v>
      </c>
      <c r="T477">
        <f>INDEX(Cond_Probability!$A$6:$H$60,MATCH('Model 1_Train'!C477,Cond_Probability!$A$6:$A$60,0),8)</f>
        <v>0.15317919075144509</v>
      </c>
      <c r="U477">
        <f>INDEX(Cond_Probability!$A$6:$H$60,MATCH('Model 1_Train'!D477,Cond_Probability!$A$6:$A$60,0),8)</f>
        <v>0.61337209302325579</v>
      </c>
      <c r="V477">
        <f>INDEX(Cond_Probability!$A$6:$H$60,MATCH('Model 1_Train'!E477,Cond_Probability!$A$6:$A$60,0),8)</f>
        <v>0.68023255813953487</v>
      </c>
      <c r="W477">
        <f>INDEX(Cond_Probability!$A$6:$H$60,MATCH('Model 1_Train'!F477,Cond_Probability!$A$6:$A$60,0),8)</f>
        <v>0.57971014492753625</v>
      </c>
      <c r="X477">
        <f>INDEX(Cond_Probability!$A$6:$H$60,MATCH('Model 1_Train'!G477,Cond_Probability!$A$6:$A$60,0),8)</f>
        <v>0.63005780346820806</v>
      </c>
      <c r="Y477">
        <f>Cond_Probability!$C$3</f>
        <v>0.38383838383838381</v>
      </c>
      <c r="Z477" s="18">
        <f t="shared" si="37"/>
        <v>1.1377755856734892E-3</v>
      </c>
      <c r="AA477" s="18">
        <f t="shared" si="38"/>
        <v>30.726465178163551</v>
      </c>
      <c r="AB477" t="str">
        <f t="shared" si="39"/>
        <v>Won't Survive</v>
      </c>
      <c r="AC477" s="2" t="s">
        <v>1230</v>
      </c>
    </row>
    <row r="478" spans="1:29" x14ac:dyDescent="0.3">
      <c r="A478" s="1" t="s">
        <v>1235</v>
      </c>
      <c r="B478" s="1" t="s">
        <v>13</v>
      </c>
      <c r="C478" s="1" t="s">
        <v>1242</v>
      </c>
      <c r="D478" s="1" t="s">
        <v>1243</v>
      </c>
      <c r="E478" s="1" t="s">
        <v>1246</v>
      </c>
      <c r="F478" s="1" t="s">
        <v>1248</v>
      </c>
      <c r="G478" t="s">
        <v>1253</v>
      </c>
      <c r="H478">
        <f>INDEX(Cond_Probability!$A$6:$H$60,MATCH('Model 1_Train'!A478,Cond_Probability!$A$6:$A$60,0),7)</f>
        <v>0.17753623188405798</v>
      </c>
      <c r="I478">
        <f>INDEX(Cond_Probability!$A$6:$H$60,MATCH('Model 1_Train'!B478,Cond_Probability!$A$6:$A$60,0),7)</f>
        <v>0.85117967332123412</v>
      </c>
      <c r="J478">
        <f>INDEX(Cond_Probability!$A$6:$H$60,MATCH('Model 1_Train'!C478,Cond_Probability!$A$6:$A$60,0),7)</f>
        <v>0.51356238698010848</v>
      </c>
      <c r="K478">
        <f>INDEX(Cond_Probability!$A$6:$H$60,MATCH('Model 1_Train'!D478,Cond_Probability!$A$6:$A$60,0),7)</f>
        <v>0.27586206896551724</v>
      </c>
      <c r="L478">
        <f>INDEX(Cond_Probability!$A$6:$H$60,MATCH('Model 1_Train'!E478,Cond_Probability!$A$6:$A$60,0),7)</f>
        <v>0.80943738656987296</v>
      </c>
      <c r="M478">
        <f>INDEX(Cond_Probability!$A$6:$H$60,MATCH('Model 1_Train'!F478,Cond_Probability!$A$6:$A$60,0),7)</f>
        <v>0.32246376811594202</v>
      </c>
      <c r="N478">
        <f>INDEX(Cond_Probability!$A$6:$H$60,MATCH('Model 1_Train'!G478,Cond_Probability!$A$6:$A$60,0),7)</f>
        <v>0.77396021699819173</v>
      </c>
      <c r="O478">
        <f>Cond_Probability!$C$2</f>
        <v>0.61616161616161613</v>
      </c>
      <c r="P478" s="18">
        <f t="shared" si="35"/>
        <v>2.6648385495000103E-3</v>
      </c>
      <c r="Q478" s="18">
        <f t="shared" si="36"/>
        <v>60.880923861869853</v>
      </c>
      <c r="R478">
        <f>INDEX(Cond_Probability!$A$6:$H$60,MATCH('Model 1_Train'!A478,Cond_Probability!$A$6:$A$60,0),8)</f>
        <v>0.25507246376811593</v>
      </c>
      <c r="S478">
        <f>INDEX(Cond_Probability!$A$6:$H$60,MATCH('Model 1_Train'!B478,Cond_Probability!$A$6:$A$60,0),8)</f>
        <v>0.31976744186046513</v>
      </c>
      <c r="T478">
        <f>INDEX(Cond_Probability!$A$6:$H$60,MATCH('Model 1_Train'!C478,Cond_Probability!$A$6:$A$60,0),8)</f>
        <v>0.56936416184971095</v>
      </c>
      <c r="U478">
        <f>INDEX(Cond_Probability!$A$6:$H$60,MATCH('Model 1_Train'!D478,Cond_Probability!$A$6:$A$60,0),8)</f>
        <v>0.38662790697674421</v>
      </c>
      <c r="V478">
        <f>INDEX(Cond_Probability!$A$6:$H$60,MATCH('Model 1_Train'!E478,Cond_Probability!$A$6:$A$60,0),8)</f>
        <v>0.68023255813953487</v>
      </c>
      <c r="W478">
        <f>INDEX(Cond_Probability!$A$6:$H$60,MATCH('Model 1_Train'!F478,Cond_Probability!$A$6:$A$60,0),8)</f>
        <v>0.57971014492753625</v>
      </c>
      <c r="X478">
        <f>INDEX(Cond_Probability!$A$6:$H$60,MATCH('Model 1_Train'!G478,Cond_Probability!$A$6:$A$60,0),8)</f>
        <v>0.63005780346820806</v>
      </c>
      <c r="Y478">
        <f>Cond_Probability!$C$3</f>
        <v>0.38383838383838381</v>
      </c>
      <c r="Z478" s="18">
        <f t="shared" si="37"/>
        <v>1.7122936956448724E-3</v>
      </c>
      <c r="AA478" s="18">
        <f t="shared" si="38"/>
        <v>39.119076138130147</v>
      </c>
      <c r="AB478" t="str">
        <f t="shared" si="39"/>
        <v>Won't Survive</v>
      </c>
      <c r="AC478" s="2" t="s">
        <v>1230</v>
      </c>
    </row>
    <row r="479" spans="1:29" x14ac:dyDescent="0.3">
      <c r="A479" s="1" t="s">
        <v>1236</v>
      </c>
      <c r="B479" s="1" t="s">
        <v>13</v>
      </c>
      <c r="C479" s="1" t="s">
        <v>1242</v>
      </c>
      <c r="D479" s="1" t="s">
        <v>1243</v>
      </c>
      <c r="E479" s="1" t="s">
        <v>1246</v>
      </c>
      <c r="F479" s="1" t="s">
        <v>1228</v>
      </c>
      <c r="G479" t="s">
        <v>1253</v>
      </c>
      <c r="H479">
        <f>INDEX(Cond_Probability!$A$6:$H$60,MATCH('Model 1_Train'!A479,Cond_Probability!$A$6:$A$60,0),7)</f>
        <v>0.67572463768115942</v>
      </c>
      <c r="I479">
        <f>INDEX(Cond_Probability!$A$6:$H$60,MATCH('Model 1_Train'!B479,Cond_Probability!$A$6:$A$60,0),7)</f>
        <v>0.85117967332123412</v>
      </c>
      <c r="J479">
        <f>INDEX(Cond_Probability!$A$6:$H$60,MATCH('Model 1_Train'!C479,Cond_Probability!$A$6:$A$60,0),7)</f>
        <v>0.51356238698010848</v>
      </c>
      <c r="K479">
        <f>INDEX(Cond_Probability!$A$6:$H$60,MATCH('Model 1_Train'!D479,Cond_Probability!$A$6:$A$60,0),7)</f>
        <v>0.27586206896551724</v>
      </c>
      <c r="L479">
        <f>INDEX(Cond_Probability!$A$6:$H$60,MATCH('Model 1_Train'!E479,Cond_Probability!$A$6:$A$60,0),7)</f>
        <v>0.80943738656987296</v>
      </c>
      <c r="M479">
        <f>INDEX(Cond_Probability!$A$6:$H$60,MATCH('Model 1_Train'!F479,Cond_Probability!$A$6:$A$60,0),7)</f>
        <v>0.4891304347826087</v>
      </c>
      <c r="N479">
        <f>INDEX(Cond_Probability!$A$6:$H$60,MATCH('Model 1_Train'!G479,Cond_Probability!$A$6:$A$60,0),7)</f>
        <v>0.77396021699819173</v>
      </c>
      <c r="O479">
        <f>Cond_Probability!$C$2</f>
        <v>0.61616161616161613</v>
      </c>
      <c r="P479" s="18">
        <f t="shared" si="35"/>
        <v>1.5384997152037722E-2</v>
      </c>
      <c r="Q479" s="18">
        <f t="shared" si="36"/>
        <v>95.093098640590739</v>
      </c>
      <c r="R479">
        <f>INDEX(Cond_Probability!$A$6:$H$60,MATCH('Model 1_Train'!A479,Cond_Probability!$A$6:$A$60,0),8)</f>
        <v>0.34782608695652173</v>
      </c>
      <c r="S479">
        <f>INDEX(Cond_Probability!$A$6:$H$60,MATCH('Model 1_Train'!B479,Cond_Probability!$A$6:$A$60,0),8)</f>
        <v>0.31976744186046513</v>
      </c>
      <c r="T479">
        <f>INDEX(Cond_Probability!$A$6:$H$60,MATCH('Model 1_Train'!C479,Cond_Probability!$A$6:$A$60,0),8)</f>
        <v>0.56936416184971095</v>
      </c>
      <c r="U479">
        <f>INDEX(Cond_Probability!$A$6:$H$60,MATCH('Model 1_Train'!D479,Cond_Probability!$A$6:$A$60,0),8)</f>
        <v>0.38662790697674421</v>
      </c>
      <c r="V479">
        <f>INDEX(Cond_Probability!$A$6:$H$60,MATCH('Model 1_Train'!E479,Cond_Probability!$A$6:$A$60,0),8)</f>
        <v>0.68023255813953487</v>
      </c>
      <c r="W479">
        <f>INDEX(Cond_Probability!$A$6:$H$60,MATCH('Model 1_Train'!F479,Cond_Probability!$A$6:$A$60,0),8)</f>
        <v>0.19710144927536233</v>
      </c>
      <c r="X479">
        <f>INDEX(Cond_Probability!$A$6:$H$60,MATCH('Model 1_Train'!G479,Cond_Probability!$A$6:$A$60,0),8)</f>
        <v>0.63005780346820806</v>
      </c>
      <c r="Y479">
        <f>Cond_Probability!$C$3</f>
        <v>0.38383838383838381</v>
      </c>
      <c r="Z479" s="18">
        <f t="shared" si="37"/>
        <v>7.9388162252625935E-4</v>
      </c>
      <c r="AA479" s="18">
        <f t="shared" si="38"/>
        <v>4.906901359409261</v>
      </c>
      <c r="AB479" t="str">
        <f t="shared" si="39"/>
        <v>Won't Survive</v>
      </c>
      <c r="AC479" s="2" t="s">
        <v>1230</v>
      </c>
    </row>
    <row r="480" spans="1:29" x14ac:dyDescent="0.3">
      <c r="A480" s="1" t="s">
        <v>1236</v>
      </c>
      <c r="B480" s="1" t="s">
        <v>13</v>
      </c>
      <c r="C480" s="1" t="s">
        <v>1242</v>
      </c>
      <c r="D480" s="1" t="s">
        <v>1244</v>
      </c>
      <c r="E480" s="1" t="s">
        <v>1246</v>
      </c>
      <c r="F480" s="1" t="s">
        <v>1228</v>
      </c>
      <c r="G480" t="s">
        <v>1253</v>
      </c>
      <c r="H480">
        <f>INDEX(Cond_Probability!$A$6:$H$60,MATCH('Model 1_Train'!A480,Cond_Probability!$A$6:$A$60,0),7)</f>
        <v>0.67572463768115942</v>
      </c>
      <c r="I480">
        <f>INDEX(Cond_Probability!$A$6:$H$60,MATCH('Model 1_Train'!B480,Cond_Probability!$A$6:$A$60,0),7)</f>
        <v>0.85117967332123412</v>
      </c>
      <c r="J480">
        <f>INDEX(Cond_Probability!$A$6:$H$60,MATCH('Model 1_Train'!C480,Cond_Probability!$A$6:$A$60,0),7)</f>
        <v>0.51356238698010848</v>
      </c>
      <c r="K480">
        <f>INDEX(Cond_Probability!$A$6:$H$60,MATCH('Model 1_Train'!D480,Cond_Probability!$A$6:$A$60,0),7)</f>
        <v>0.72413793103448276</v>
      </c>
      <c r="L480">
        <f>INDEX(Cond_Probability!$A$6:$H$60,MATCH('Model 1_Train'!E480,Cond_Probability!$A$6:$A$60,0),7)</f>
        <v>0.80943738656987296</v>
      </c>
      <c r="M480">
        <f>INDEX(Cond_Probability!$A$6:$H$60,MATCH('Model 1_Train'!F480,Cond_Probability!$A$6:$A$60,0),7)</f>
        <v>0.4891304347826087</v>
      </c>
      <c r="N480">
        <f>INDEX(Cond_Probability!$A$6:$H$60,MATCH('Model 1_Train'!G480,Cond_Probability!$A$6:$A$60,0),7)</f>
        <v>0.77396021699819173</v>
      </c>
      <c r="O480">
        <f>Cond_Probability!$C$2</f>
        <v>0.61616161616161613</v>
      </c>
      <c r="P480" s="18">
        <f t="shared" si="35"/>
        <v>4.038561752409902E-2</v>
      </c>
      <c r="Q480" s="18">
        <f t="shared" si="36"/>
        <v>96.975714257681219</v>
      </c>
      <c r="R480">
        <f>INDEX(Cond_Probability!$A$6:$H$60,MATCH('Model 1_Train'!A480,Cond_Probability!$A$6:$A$60,0),8)</f>
        <v>0.34782608695652173</v>
      </c>
      <c r="S480">
        <f>INDEX(Cond_Probability!$A$6:$H$60,MATCH('Model 1_Train'!B480,Cond_Probability!$A$6:$A$60,0),8)</f>
        <v>0.31976744186046513</v>
      </c>
      <c r="T480">
        <f>INDEX(Cond_Probability!$A$6:$H$60,MATCH('Model 1_Train'!C480,Cond_Probability!$A$6:$A$60,0),8)</f>
        <v>0.56936416184971095</v>
      </c>
      <c r="U480">
        <f>INDEX(Cond_Probability!$A$6:$H$60,MATCH('Model 1_Train'!D480,Cond_Probability!$A$6:$A$60,0),8)</f>
        <v>0.61337209302325579</v>
      </c>
      <c r="V480">
        <f>INDEX(Cond_Probability!$A$6:$H$60,MATCH('Model 1_Train'!E480,Cond_Probability!$A$6:$A$60,0),8)</f>
        <v>0.68023255813953487</v>
      </c>
      <c r="W480">
        <f>INDEX(Cond_Probability!$A$6:$H$60,MATCH('Model 1_Train'!F480,Cond_Probability!$A$6:$A$60,0),8)</f>
        <v>0.19710144927536233</v>
      </c>
      <c r="X480">
        <f>INDEX(Cond_Probability!$A$6:$H$60,MATCH('Model 1_Train'!G480,Cond_Probability!$A$6:$A$60,0),8)</f>
        <v>0.63005780346820806</v>
      </c>
      <c r="Y480">
        <f>Cond_Probability!$C$3</f>
        <v>0.38383838383838381</v>
      </c>
      <c r="Z480" s="18">
        <f t="shared" si="37"/>
        <v>1.2594663334815088E-3</v>
      </c>
      <c r="AA480" s="18">
        <f t="shared" si="38"/>
        <v>3.0242857423187814</v>
      </c>
      <c r="AB480" t="str">
        <f t="shared" si="39"/>
        <v>Won't Survive</v>
      </c>
      <c r="AC480" s="2" t="s">
        <v>1230</v>
      </c>
    </row>
    <row r="481" spans="1:29" x14ac:dyDescent="0.3">
      <c r="A481" s="1" t="s">
        <v>1236</v>
      </c>
      <c r="B481" s="1" t="s">
        <v>17</v>
      </c>
      <c r="C481" s="1" t="s">
        <v>1242</v>
      </c>
      <c r="D481" s="1" t="s">
        <v>1244</v>
      </c>
      <c r="E481" s="1" t="s">
        <v>1245</v>
      </c>
      <c r="F481" s="1" t="s">
        <v>1247</v>
      </c>
      <c r="G481" t="s">
        <v>1253</v>
      </c>
      <c r="H481">
        <f>INDEX(Cond_Probability!$A$6:$H$60,MATCH('Model 1_Train'!A481,Cond_Probability!$A$6:$A$60,0),7)</f>
        <v>0.67572463768115942</v>
      </c>
      <c r="I481">
        <f>INDEX(Cond_Probability!$A$6:$H$60,MATCH('Model 1_Train'!B481,Cond_Probability!$A$6:$A$60,0),7)</f>
        <v>0.14882032667876588</v>
      </c>
      <c r="J481">
        <f>INDEX(Cond_Probability!$A$6:$H$60,MATCH('Model 1_Train'!C481,Cond_Probability!$A$6:$A$60,0),7)</f>
        <v>0.51356238698010848</v>
      </c>
      <c r="K481">
        <f>INDEX(Cond_Probability!$A$6:$H$60,MATCH('Model 1_Train'!D481,Cond_Probability!$A$6:$A$60,0),7)</f>
        <v>0.72413793103448276</v>
      </c>
      <c r="L481">
        <f>INDEX(Cond_Probability!$A$6:$H$60,MATCH('Model 1_Train'!E481,Cond_Probability!$A$6:$A$60,0),7)</f>
        <v>0.19056261343012704</v>
      </c>
      <c r="M481">
        <f>INDEX(Cond_Probability!$A$6:$H$60,MATCH('Model 1_Train'!F481,Cond_Probability!$A$6:$A$60,0),7)</f>
        <v>0.18840579710144928</v>
      </c>
      <c r="N481">
        <f>INDEX(Cond_Probability!$A$6:$H$60,MATCH('Model 1_Train'!G481,Cond_Probability!$A$6:$A$60,0),7)</f>
        <v>0.77396021699819173</v>
      </c>
      <c r="O481">
        <f>Cond_Probability!$C$2</f>
        <v>0.61616161616161613</v>
      </c>
      <c r="P481" s="18">
        <f t="shared" si="35"/>
        <v>6.4031216534204234E-4</v>
      </c>
      <c r="Q481" s="18">
        <f t="shared" si="36"/>
        <v>30.985756786836145</v>
      </c>
      <c r="R481">
        <f>INDEX(Cond_Probability!$A$6:$H$60,MATCH('Model 1_Train'!A481,Cond_Probability!$A$6:$A$60,0),8)</f>
        <v>0.34782608695652173</v>
      </c>
      <c r="S481">
        <f>INDEX(Cond_Probability!$A$6:$H$60,MATCH('Model 1_Train'!B481,Cond_Probability!$A$6:$A$60,0),8)</f>
        <v>0.68023255813953487</v>
      </c>
      <c r="T481">
        <f>INDEX(Cond_Probability!$A$6:$H$60,MATCH('Model 1_Train'!C481,Cond_Probability!$A$6:$A$60,0),8)</f>
        <v>0.56936416184971095</v>
      </c>
      <c r="U481">
        <f>INDEX(Cond_Probability!$A$6:$H$60,MATCH('Model 1_Train'!D481,Cond_Probability!$A$6:$A$60,0),8)</f>
        <v>0.61337209302325579</v>
      </c>
      <c r="V481">
        <f>INDEX(Cond_Probability!$A$6:$H$60,MATCH('Model 1_Train'!E481,Cond_Probability!$A$6:$A$60,0),8)</f>
        <v>0.31976744186046513</v>
      </c>
      <c r="W481">
        <f>INDEX(Cond_Probability!$A$6:$H$60,MATCH('Model 1_Train'!F481,Cond_Probability!$A$6:$A$60,0),8)</f>
        <v>0.22318840579710145</v>
      </c>
      <c r="X481">
        <f>INDEX(Cond_Probability!$A$6:$H$60,MATCH('Model 1_Train'!G481,Cond_Probability!$A$6:$A$60,0),8)</f>
        <v>0.63005780346820806</v>
      </c>
      <c r="Y481">
        <f>Cond_Probability!$C$3</f>
        <v>0.38383838383838381</v>
      </c>
      <c r="Z481" s="18">
        <f t="shared" si="37"/>
        <v>1.4261604070305318E-3</v>
      </c>
      <c r="AA481" s="18">
        <f t="shared" si="38"/>
        <v>69.014243213163851</v>
      </c>
      <c r="AB481" t="str">
        <f t="shared" si="39"/>
        <v>Survive</v>
      </c>
      <c r="AC481" s="2" t="s">
        <v>1</v>
      </c>
    </row>
    <row r="482" spans="1:29" x14ac:dyDescent="0.3">
      <c r="A482" s="1" t="s">
        <v>1236</v>
      </c>
      <c r="B482" s="1" t="s">
        <v>13</v>
      </c>
      <c r="C482" s="1" t="s">
        <v>1242</v>
      </c>
      <c r="D482" s="1" t="s">
        <v>1243</v>
      </c>
      <c r="E482" s="1" t="s">
        <v>1245</v>
      </c>
      <c r="F482" s="1" t="s">
        <v>1248</v>
      </c>
      <c r="G482" t="s">
        <v>1253</v>
      </c>
      <c r="H482">
        <f>INDEX(Cond_Probability!$A$6:$H$60,MATCH('Model 1_Train'!A482,Cond_Probability!$A$6:$A$60,0),7)</f>
        <v>0.67572463768115942</v>
      </c>
      <c r="I482">
        <f>INDEX(Cond_Probability!$A$6:$H$60,MATCH('Model 1_Train'!B482,Cond_Probability!$A$6:$A$60,0),7)</f>
        <v>0.85117967332123412</v>
      </c>
      <c r="J482">
        <f>INDEX(Cond_Probability!$A$6:$H$60,MATCH('Model 1_Train'!C482,Cond_Probability!$A$6:$A$60,0),7)</f>
        <v>0.51356238698010848</v>
      </c>
      <c r="K482">
        <f>INDEX(Cond_Probability!$A$6:$H$60,MATCH('Model 1_Train'!D482,Cond_Probability!$A$6:$A$60,0),7)</f>
        <v>0.27586206896551724</v>
      </c>
      <c r="L482">
        <f>INDEX(Cond_Probability!$A$6:$H$60,MATCH('Model 1_Train'!E482,Cond_Probability!$A$6:$A$60,0),7)</f>
        <v>0.19056261343012704</v>
      </c>
      <c r="M482">
        <f>INDEX(Cond_Probability!$A$6:$H$60,MATCH('Model 1_Train'!F482,Cond_Probability!$A$6:$A$60,0),7)</f>
        <v>0.32246376811594202</v>
      </c>
      <c r="N482">
        <f>INDEX(Cond_Probability!$A$6:$H$60,MATCH('Model 1_Train'!G482,Cond_Probability!$A$6:$A$60,0),7)</f>
        <v>0.77396021699819173</v>
      </c>
      <c r="O482">
        <f>Cond_Probability!$C$2</f>
        <v>0.61616161616161613</v>
      </c>
      <c r="P482" s="18">
        <f t="shared" si="35"/>
        <v>2.3878558110910558E-3</v>
      </c>
      <c r="Q482" s="18">
        <f t="shared" si="36"/>
        <v>68.508665327057756</v>
      </c>
      <c r="R482">
        <f>INDEX(Cond_Probability!$A$6:$H$60,MATCH('Model 1_Train'!A482,Cond_Probability!$A$6:$A$60,0),8)</f>
        <v>0.34782608695652173</v>
      </c>
      <c r="S482">
        <f>INDEX(Cond_Probability!$A$6:$H$60,MATCH('Model 1_Train'!B482,Cond_Probability!$A$6:$A$60,0),8)</f>
        <v>0.31976744186046513</v>
      </c>
      <c r="T482">
        <f>INDEX(Cond_Probability!$A$6:$H$60,MATCH('Model 1_Train'!C482,Cond_Probability!$A$6:$A$60,0),8)</f>
        <v>0.56936416184971095</v>
      </c>
      <c r="U482">
        <f>INDEX(Cond_Probability!$A$6:$H$60,MATCH('Model 1_Train'!D482,Cond_Probability!$A$6:$A$60,0),8)</f>
        <v>0.38662790697674421</v>
      </c>
      <c r="V482">
        <f>INDEX(Cond_Probability!$A$6:$H$60,MATCH('Model 1_Train'!E482,Cond_Probability!$A$6:$A$60,0),8)</f>
        <v>0.31976744186046513</v>
      </c>
      <c r="W482">
        <f>INDEX(Cond_Probability!$A$6:$H$60,MATCH('Model 1_Train'!F482,Cond_Probability!$A$6:$A$60,0),8)</f>
        <v>0.57971014492753625</v>
      </c>
      <c r="X482">
        <f>INDEX(Cond_Probability!$A$6:$H$60,MATCH('Model 1_Train'!G482,Cond_Probability!$A$6:$A$60,0),8)</f>
        <v>0.63005780346820806</v>
      </c>
      <c r="Y482">
        <f>Cond_Probability!$C$3</f>
        <v>0.38383838383838381</v>
      </c>
      <c r="Z482" s="18">
        <f t="shared" si="37"/>
        <v>1.0976241638749184E-3</v>
      </c>
      <c r="AA482" s="18">
        <f t="shared" si="38"/>
        <v>31.491334672942244</v>
      </c>
      <c r="AB482" t="str">
        <f t="shared" si="39"/>
        <v>Won't Survive</v>
      </c>
      <c r="AC482" s="2" t="s">
        <v>1230</v>
      </c>
    </row>
    <row r="483" spans="1:29" x14ac:dyDescent="0.3">
      <c r="A483" s="1" t="s">
        <v>1235</v>
      </c>
      <c r="B483" s="1" t="s">
        <v>13</v>
      </c>
      <c r="C483" s="1" t="s">
        <v>1241</v>
      </c>
      <c r="D483" s="1" t="s">
        <v>1244</v>
      </c>
      <c r="E483" s="1" t="s">
        <v>1246</v>
      </c>
      <c r="F483" s="1" t="s">
        <v>1228</v>
      </c>
      <c r="G483" t="s">
        <v>1253</v>
      </c>
      <c r="H483">
        <f>INDEX(Cond_Probability!$A$6:$H$60,MATCH('Model 1_Train'!A483,Cond_Probability!$A$6:$A$60,0),7)</f>
        <v>0.17753623188405798</v>
      </c>
      <c r="I483">
        <f>INDEX(Cond_Probability!$A$6:$H$60,MATCH('Model 1_Train'!B483,Cond_Probability!$A$6:$A$60,0),7)</f>
        <v>0.85117967332123412</v>
      </c>
      <c r="J483">
        <f>INDEX(Cond_Probability!$A$6:$H$60,MATCH('Model 1_Train'!C483,Cond_Probability!$A$6:$A$60,0),7)</f>
        <v>0.22784810126582278</v>
      </c>
      <c r="K483">
        <f>INDEX(Cond_Probability!$A$6:$H$60,MATCH('Model 1_Train'!D483,Cond_Probability!$A$6:$A$60,0),7)</f>
        <v>0.72413793103448276</v>
      </c>
      <c r="L483">
        <f>INDEX(Cond_Probability!$A$6:$H$60,MATCH('Model 1_Train'!E483,Cond_Probability!$A$6:$A$60,0),7)</f>
        <v>0.80943738656987296</v>
      </c>
      <c r="M483">
        <f>INDEX(Cond_Probability!$A$6:$H$60,MATCH('Model 1_Train'!F483,Cond_Probability!$A$6:$A$60,0),7)</f>
        <v>0.4891304347826087</v>
      </c>
      <c r="N483">
        <f>INDEX(Cond_Probability!$A$6:$H$60,MATCH('Model 1_Train'!G483,Cond_Probability!$A$6:$A$60,0),7)</f>
        <v>0.77396021699819173</v>
      </c>
      <c r="O483">
        <f>Cond_Probability!$C$2</f>
        <v>0.61616161616161613</v>
      </c>
      <c r="P483" s="18">
        <f t="shared" si="35"/>
        <v>4.7075633914924172E-3</v>
      </c>
      <c r="Q483" s="18">
        <f t="shared" si="36"/>
        <v>94.98625523119513</v>
      </c>
      <c r="R483">
        <f>INDEX(Cond_Probability!$A$6:$H$60,MATCH('Model 1_Train'!A483,Cond_Probability!$A$6:$A$60,0),8)</f>
        <v>0.25507246376811593</v>
      </c>
      <c r="S483">
        <f>INDEX(Cond_Probability!$A$6:$H$60,MATCH('Model 1_Train'!B483,Cond_Probability!$A$6:$A$60,0),8)</f>
        <v>0.31976744186046513</v>
      </c>
      <c r="T483">
        <f>INDEX(Cond_Probability!$A$6:$H$60,MATCH('Model 1_Train'!C483,Cond_Probability!$A$6:$A$60,0),8)</f>
        <v>0.15317919075144509</v>
      </c>
      <c r="U483">
        <f>INDEX(Cond_Probability!$A$6:$H$60,MATCH('Model 1_Train'!D483,Cond_Probability!$A$6:$A$60,0),8)</f>
        <v>0.61337209302325579</v>
      </c>
      <c r="V483">
        <f>INDEX(Cond_Probability!$A$6:$H$60,MATCH('Model 1_Train'!E483,Cond_Probability!$A$6:$A$60,0),8)</f>
        <v>0.68023255813953487</v>
      </c>
      <c r="W483">
        <f>INDEX(Cond_Probability!$A$6:$H$60,MATCH('Model 1_Train'!F483,Cond_Probability!$A$6:$A$60,0),8)</f>
        <v>0.19710144927536233</v>
      </c>
      <c r="X483">
        <f>INDEX(Cond_Probability!$A$6:$H$60,MATCH('Model 1_Train'!G483,Cond_Probability!$A$6:$A$60,0),8)</f>
        <v>0.63005780346820806</v>
      </c>
      <c r="Y483">
        <f>Cond_Probability!$C$3</f>
        <v>0.38383838383838381</v>
      </c>
      <c r="Z483" s="18">
        <f t="shared" si="37"/>
        <v>2.4848354396606417E-4</v>
      </c>
      <c r="AA483" s="18">
        <f t="shared" si="38"/>
        <v>5.0137447688048695</v>
      </c>
      <c r="AB483" t="str">
        <f t="shared" si="39"/>
        <v>Won't Survive</v>
      </c>
      <c r="AC483" s="2" t="s">
        <v>1230</v>
      </c>
    </row>
    <row r="484" spans="1:29" x14ac:dyDescent="0.3">
      <c r="A484" s="1" t="s">
        <v>1236</v>
      </c>
      <c r="B484" s="1" t="s">
        <v>13</v>
      </c>
      <c r="C484" s="1" t="s">
        <v>1239</v>
      </c>
      <c r="D484" s="1" t="s">
        <v>1244</v>
      </c>
      <c r="E484" s="1" t="s">
        <v>1246</v>
      </c>
      <c r="F484" s="1" t="s">
        <v>1228</v>
      </c>
      <c r="G484" t="s">
        <v>1253</v>
      </c>
      <c r="H484">
        <f>INDEX(Cond_Probability!$A$6:$H$60,MATCH('Model 1_Train'!A484,Cond_Probability!$A$6:$A$60,0),7)</f>
        <v>0.67572463768115942</v>
      </c>
      <c r="I484">
        <f>INDEX(Cond_Probability!$A$6:$H$60,MATCH('Model 1_Train'!B484,Cond_Probability!$A$6:$A$60,0),7)</f>
        <v>0.85117967332123412</v>
      </c>
      <c r="J484">
        <f>INDEX(Cond_Probability!$A$6:$H$60,MATCH('Model 1_Train'!C484,Cond_Probability!$A$6:$A$60,0),7)</f>
        <v>8.6799276672694395E-2</v>
      </c>
      <c r="K484">
        <f>INDEX(Cond_Probability!$A$6:$H$60,MATCH('Model 1_Train'!D484,Cond_Probability!$A$6:$A$60,0),7)</f>
        <v>0.72413793103448276</v>
      </c>
      <c r="L484">
        <f>INDEX(Cond_Probability!$A$6:$H$60,MATCH('Model 1_Train'!E484,Cond_Probability!$A$6:$A$60,0),7)</f>
        <v>0.80943738656987296</v>
      </c>
      <c r="M484">
        <f>INDEX(Cond_Probability!$A$6:$H$60,MATCH('Model 1_Train'!F484,Cond_Probability!$A$6:$A$60,0),7)</f>
        <v>0.4891304347826087</v>
      </c>
      <c r="N484">
        <f>INDEX(Cond_Probability!$A$6:$H$60,MATCH('Model 1_Train'!G484,Cond_Probability!$A$6:$A$60,0),7)</f>
        <v>0.77396021699819173</v>
      </c>
      <c r="O484">
        <f>Cond_Probability!$C$2</f>
        <v>0.61616161616161613</v>
      </c>
      <c r="P484" s="18">
        <f t="shared" si="35"/>
        <v>6.8257381730871579E-3</v>
      </c>
      <c r="Q484" s="18">
        <f t="shared" si="36"/>
        <v>97.44444157613691</v>
      </c>
      <c r="R484">
        <f>INDEX(Cond_Probability!$A$6:$H$60,MATCH('Model 1_Train'!A484,Cond_Probability!$A$6:$A$60,0),8)</f>
        <v>0.34782608695652173</v>
      </c>
      <c r="S484">
        <f>INDEX(Cond_Probability!$A$6:$H$60,MATCH('Model 1_Train'!B484,Cond_Probability!$A$6:$A$60,0),8)</f>
        <v>0.31976744186046513</v>
      </c>
      <c r="T484">
        <f>INDEX(Cond_Probability!$A$6:$H$60,MATCH('Model 1_Train'!C484,Cond_Probability!$A$6:$A$60,0),8)</f>
        <v>8.0924855491329481E-2</v>
      </c>
      <c r="U484">
        <f>INDEX(Cond_Probability!$A$6:$H$60,MATCH('Model 1_Train'!D484,Cond_Probability!$A$6:$A$60,0),8)</f>
        <v>0.61337209302325579</v>
      </c>
      <c r="V484">
        <f>INDEX(Cond_Probability!$A$6:$H$60,MATCH('Model 1_Train'!E484,Cond_Probability!$A$6:$A$60,0),8)</f>
        <v>0.68023255813953487</v>
      </c>
      <c r="W484">
        <f>INDEX(Cond_Probability!$A$6:$H$60,MATCH('Model 1_Train'!F484,Cond_Probability!$A$6:$A$60,0),8)</f>
        <v>0.19710144927536233</v>
      </c>
      <c r="X484">
        <f>INDEX(Cond_Probability!$A$6:$H$60,MATCH('Model 1_Train'!G484,Cond_Probability!$A$6:$A$60,0),8)</f>
        <v>0.63005780346820806</v>
      </c>
      <c r="Y484">
        <f>Cond_Probability!$C$3</f>
        <v>0.38383838383838381</v>
      </c>
      <c r="Z484" s="18">
        <f t="shared" si="37"/>
        <v>1.7901044333747332E-4</v>
      </c>
      <c r="AA484" s="18">
        <f t="shared" si="38"/>
        <v>2.55555842386309</v>
      </c>
      <c r="AB484" t="str">
        <f t="shared" si="39"/>
        <v>Won't Survive</v>
      </c>
      <c r="AC484" s="2" t="s">
        <v>1230</v>
      </c>
    </row>
    <row r="485" spans="1:29" x14ac:dyDescent="0.3">
      <c r="A485" s="1" t="s">
        <v>1236</v>
      </c>
      <c r="B485" s="1" t="s">
        <v>17</v>
      </c>
      <c r="C485" s="1" t="s">
        <v>1239</v>
      </c>
      <c r="D485" s="1" t="s">
        <v>1244</v>
      </c>
      <c r="E485" s="1" t="s">
        <v>1246</v>
      </c>
      <c r="F485" s="1" t="s">
        <v>1228</v>
      </c>
      <c r="G485" t="s">
        <v>1253</v>
      </c>
      <c r="H485">
        <f>INDEX(Cond_Probability!$A$6:$H$60,MATCH('Model 1_Train'!A485,Cond_Probability!$A$6:$A$60,0),7)</f>
        <v>0.67572463768115942</v>
      </c>
      <c r="I485">
        <f>INDEX(Cond_Probability!$A$6:$H$60,MATCH('Model 1_Train'!B485,Cond_Probability!$A$6:$A$60,0),7)</f>
        <v>0.14882032667876588</v>
      </c>
      <c r="J485">
        <f>INDEX(Cond_Probability!$A$6:$H$60,MATCH('Model 1_Train'!C485,Cond_Probability!$A$6:$A$60,0),7)</f>
        <v>8.6799276672694395E-2</v>
      </c>
      <c r="K485">
        <f>INDEX(Cond_Probability!$A$6:$H$60,MATCH('Model 1_Train'!D485,Cond_Probability!$A$6:$A$60,0),7)</f>
        <v>0.72413793103448276</v>
      </c>
      <c r="L485">
        <f>INDEX(Cond_Probability!$A$6:$H$60,MATCH('Model 1_Train'!E485,Cond_Probability!$A$6:$A$60,0),7)</f>
        <v>0.80943738656987296</v>
      </c>
      <c r="M485">
        <f>INDEX(Cond_Probability!$A$6:$H$60,MATCH('Model 1_Train'!F485,Cond_Probability!$A$6:$A$60,0),7)</f>
        <v>0.4891304347826087</v>
      </c>
      <c r="N485">
        <f>INDEX(Cond_Probability!$A$6:$H$60,MATCH('Model 1_Train'!G485,Cond_Probability!$A$6:$A$60,0),7)</f>
        <v>0.77396021699819173</v>
      </c>
      <c r="O485">
        <f>Cond_Probability!$C$2</f>
        <v>0.61616161616161613</v>
      </c>
      <c r="P485" s="18">
        <f t="shared" si="35"/>
        <v>1.1934126443350682E-3</v>
      </c>
      <c r="Q485" s="18">
        <f t="shared" si="36"/>
        <v>75.809935236525092</v>
      </c>
      <c r="R485">
        <f>INDEX(Cond_Probability!$A$6:$H$60,MATCH('Model 1_Train'!A485,Cond_Probability!$A$6:$A$60,0),8)</f>
        <v>0.34782608695652173</v>
      </c>
      <c r="S485">
        <f>INDEX(Cond_Probability!$A$6:$H$60,MATCH('Model 1_Train'!B485,Cond_Probability!$A$6:$A$60,0),8)</f>
        <v>0.68023255813953487</v>
      </c>
      <c r="T485">
        <f>INDEX(Cond_Probability!$A$6:$H$60,MATCH('Model 1_Train'!C485,Cond_Probability!$A$6:$A$60,0),8)</f>
        <v>8.0924855491329481E-2</v>
      </c>
      <c r="U485">
        <f>INDEX(Cond_Probability!$A$6:$H$60,MATCH('Model 1_Train'!D485,Cond_Probability!$A$6:$A$60,0),8)</f>
        <v>0.61337209302325579</v>
      </c>
      <c r="V485">
        <f>INDEX(Cond_Probability!$A$6:$H$60,MATCH('Model 1_Train'!E485,Cond_Probability!$A$6:$A$60,0),8)</f>
        <v>0.68023255813953487</v>
      </c>
      <c r="W485">
        <f>INDEX(Cond_Probability!$A$6:$H$60,MATCH('Model 1_Train'!F485,Cond_Probability!$A$6:$A$60,0),8)</f>
        <v>0.19710144927536233</v>
      </c>
      <c r="X485">
        <f>INDEX(Cond_Probability!$A$6:$H$60,MATCH('Model 1_Train'!G485,Cond_Probability!$A$6:$A$60,0),8)</f>
        <v>0.63005780346820806</v>
      </c>
      <c r="Y485">
        <f>Cond_Probability!$C$3</f>
        <v>0.38383838383838381</v>
      </c>
      <c r="Z485" s="18">
        <f t="shared" si="37"/>
        <v>3.8080403400880689E-4</v>
      </c>
      <c r="AA485" s="18">
        <f t="shared" si="38"/>
        <v>24.190064763474908</v>
      </c>
      <c r="AB485" t="str">
        <f t="shared" si="39"/>
        <v>Won't Survive</v>
      </c>
      <c r="AC485" s="2" t="s">
        <v>1</v>
      </c>
    </row>
    <row r="486" spans="1:29" x14ac:dyDescent="0.3">
      <c r="A486" s="1" t="s">
        <v>1234</v>
      </c>
      <c r="B486" s="1" t="s">
        <v>13</v>
      </c>
      <c r="C486" s="1" t="s">
        <v>1242</v>
      </c>
      <c r="D486" s="1" t="s">
        <v>1243</v>
      </c>
      <c r="E486" s="1" t="s">
        <v>1246</v>
      </c>
      <c r="F486" s="1" t="s">
        <v>1248</v>
      </c>
      <c r="G486" t="s">
        <v>1251</v>
      </c>
      <c r="H486">
        <f>INDEX(Cond_Probability!$A$6:$H$60,MATCH('Model 1_Train'!A486,Cond_Probability!$A$6:$A$60,0),7)</f>
        <v>0.14673913043478262</v>
      </c>
      <c r="I486">
        <f>INDEX(Cond_Probability!$A$6:$H$60,MATCH('Model 1_Train'!B486,Cond_Probability!$A$6:$A$60,0),7)</f>
        <v>0.85117967332123412</v>
      </c>
      <c r="J486">
        <f>INDEX(Cond_Probability!$A$6:$H$60,MATCH('Model 1_Train'!C486,Cond_Probability!$A$6:$A$60,0),7)</f>
        <v>0.51356238698010848</v>
      </c>
      <c r="K486">
        <f>INDEX(Cond_Probability!$A$6:$H$60,MATCH('Model 1_Train'!D486,Cond_Probability!$A$6:$A$60,0),7)</f>
        <v>0.27586206896551724</v>
      </c>
      <c r="L486">
        <f>INDEX(Cond_Probability!$A$6:$H$60,MATCH('Model 1_Train'!E486,Cond_Probability!$A$6:$A$60,0),7)</f>
        <v>0.80943738656987296</v>
      </c>
      <c r="M486">
        <f>INDEX(Cond_Probability!$A$6:$H$60,MATCH('Model 1_Train'!F486,Cond_Probability!$A$6:$A$60,0),7)</f>
        <v>0.32246376811594202</v>
      </c>
      <c r="N486">
        <f>INDEX(Cond_Probability!$A$6:$H$60,MATCH('Model 1_Train'!G486,Cond_Probability!$A$6:$A$60,0),7)</f>
        <v>0.13743218806509946</v>
      </c>
      <c r="O486">
        <f>Cond_Probability!$C$2</f>
        <v>0.61616161616161613</v>
      </c>
      <c r="P486" s="18">
        <f t="shared" si="35"/>
        <v>3.9111067401111159E-4</v>
      </c>
      <c r="Q486" s="18">
        <f t="shared" si="36"/>
        <v>25.387666242164762</v>
      </c>
      <c r="R486">
        <f>INDEX(Cond_Probability!$A$6:$H$60,MATCH('Model 1_Train'!A486,Cond_Probability!$A$6:$A$60,0),8)</f>
        <v>0.39710144927536234</v>
      </c>
      <c r="S486">
        <f>INDEX(Cond_Probability!$A$6:$H$60,MATCH('Model 1_Train'!B486,Cond_Probability!$A$6:$A$60,0),8)</f>
        <v>0.31976744186046513</v>
      </c>
      <c r="T486">
        <f>INDEX(Cond_Probability!$A$6:$H$60,MATCH('Model 1_Train'!C486,Cond_Probability!$A$6:$A$60,0),8)</f>
        <v>0.56936416184971095</v>
      </c>
      <c r="U486">
        <f>INDEX(Cond_Probability!$A$6:$H$60,MATCH('Model 1_Train'!D486,Cond_Probability!$A$6:$A$60,0),8)</f>
        <v>0.38662790697674421</v>
      </c>
      <c r="V486">
        <f>INDEX(Cond_Probability!$A$6:$H$60,MATCH('Model 1_Train'!E486,Cond_Probability!$A$6:$A$60,0),8)</f>
        <v>0.68023255813953487</v>
      </c>
      <c r="W486">
        <f>INDEX(Cond_Probability!$A$6:$H$60,MATCH('Model 1_Train'!F486,Cond_Probability!$A$6:$A$60,0),8)</f>
        <v>0.57971014492753625</v>
      </c>
      <c r="X486">
        <f>INDEX(Cond_Probability!$A$6:$H$60,MATCH('Model 1_Train'!G486,Cond_Probability!$A$6:$A$60,0),8)</f>
        <v>0.27167630057803466</v>
      </c>
      <c r="Y486">
        <f>Cond_Probability!$C$3</f>
        <v>0.38383838383838381</v>
      </c>
      <c r="Z486" s="18">
        <f t="shared" si="37"/>
        <v>1.1494431928958857E-3</v>
      </c>
      <c r="AA486" s="18">
        <f t="shared" si="38"/>
        <v>74.612333757835245</v>
      </c>
      <c r="AB486" t="str">
        <f t="shared" si="39"/>
        <v>Survive</v>
      </c>
      <c r="AC486" s="2" t="s">
        <v>1</v>
      </c>
    </row>
    <row r="487" spans="1:29" x14ac:dyDescent="0.3">
      <c r="A487" s="1" t="s">
        <v>1236</v>
      </c>
      <c r="B487" s="1" t="s">
        <v>17</v>
      </c>
      <c r="C487" s="1" t="s">
        <v>1241</v>
      </c>
      <c r="D487" s="1" t="s">
        <v>1243</v>
      </c>
      <c r="E487" s="1" t="s">
        <v>1245</v>
      </c>
      <c r="F487" s="1" t="s">
        <v>1248</v>
      </c>
      <c r="G487" t="s">
        <v>1253</v>
      </c>
      <c r="H487">
        <f>INDEX(Cond_Probability!$A$6:$H$60,MATCH('Model 1_Train'!A487,Cond_Probability!$A$6:$A$60,0),7)</f>
        <v>0.67572463768115942</v>
      </c>
      <c r="I487">
        <f>INDEX(Cond_Probability!$A$6:$H$60,MATCH('Model 1_Train'!B487,Cond_Probability!$A$6:$A$60,0),7)</f>
        <v>0.14882032667876588</v>
      </c>
      <c r="J487">
        <f>INDEX(Cond_Probability!$A$6:$H$60,MATCH('Model 1_Train'!C487,Cond_Probability!$A$6:$A$60,0),7)</f>
        <v>0.22784810126582278</v>
      </c>
      <c r="K487">
        <f>INDEX(Cond_Probability!$A$6:$H$60,MATCH('Model 1_Train'!D487,Cond_Probability!$A$6:$A$60,0),7)</f>
        <v>0.27586206896551724</v>
      </c>
      <c r="L487">
        <f>INDEX(Cond_Probability!$A$6:$H$60,MATCH('Model 1_Train'!E487,Cond_Probability!$A$6:$A$60,0),7)</f>
        <v>0.19056261343012704</v>
      </c>
      <c r="M487">
        <f>INDEX(Cond_Probability!$A$6:$H$60,MATCH('Model 1_Train'!F487,Cond_Probability!$A$6:$A$60,0),7)</f>
        <v>0.32246376811594202</v>
      </c>
      <c r="N487">
        <f>INDEX(Cond_Probability!$A$6:$H$60,MATCH('Model 1_Train'!G487,Cond_Probability!$A$6:$A$60,0),7)</f>
        <v>0.77396021699819173</v>
      </c>
      <c r="O487">
        <f>Cond_Probability!$C$2</f>
        <v>0.61616161616161613</v>
      </c>
      <c r="P487" s="18">
        <f t="shared" si="35"/>
        <v>1.8522572930262764E-4</v>
      </c>
      <c r="Q487" s="18">
        <f t="shared" si="36"/>
        <v>22.771532344548639</v>
      </c>
      <c r="R487">
        <f>INDEX(Cond_Probability!$A$6:$H$60,MATCH('Model 1_Train'!A487,Cond_Probability!$A$6:$A$60,0),8)</f>
        <v>0.34782608695652173</v>
      </c>
      <c r="S487">
        <f>INDEX(Cond_Probability!$A$6:$H$60,MATCH('Model 1_Train'!B487,Cond_Probability!$A$6:$A$60,0),8)</f>
        <v>0.68023255813953487</v>
      </c>
      <c r="T487">
        <f>INDEX(Cond_Probability!$A$6:$H$60,MATCH('Model 1_Train'!C487,Cond_Probability!$A$6:$A$60,0),8)</f>
        <v>0.15317919075144509</v>
      </c>
      <c r="U487">
        <f>INDEX(Cond_Probability!$A$6:$H$60,MATCH('Model 1_Train'!D487,Cond_Probability!$A$6:$A$60,0),8)</f>
        <v>0.38662790697674421</v>
      </c>
      <c r="V487">
        <f>INDEX(Cond_Probability!$A$6:$H$60,MATCH('Model 1_Train'!E487,Cond_Probability!$A$6:$A$60,0),8)</f>
        <v>0.31976744186046513</v>
      </c>
      <c r="W487">
        <f>INDEX(Cond_Probability!$A$6:$H$60,MATCH('Model 1_Train'!F487,Cond_Probability!$A$6:$A$60,0),8)</f>
        <v>0.57971014492753625</v>
      </c>
      <c r="X487">
        <f>INDEX(Cond_Probability!$A$6:$H$60,MATCH('Model 1_Train'!G487,Cond_Probability!$A$6:$A$60,0),8)</f>
        <v>0.63005780346820806</v>
      </c>
      <c r="Y487">
        <f>Cond_Probability!$C$3</f>
        <v>0.38383838383838381</v>
      </c>
      <c r="Z487" s="18">
        <f t="shared" si="37"/>
        <v>6.2818342779772665E-4</v>
      </c>
      <c r="AA487" s="18">
        <f t="shared" si="38"/>
        <v>77.228467655451368</v>
      </c>
      <c r="AB487" t="str">
        <f t="shared" si="39"/>
        <v>Survive</v>
      </c>
      <c r="AC487" s="2" t="s">
        <v>1230</v>
      </c>
    </row>
    <row r="488" spans="1:29" x14ac:dyDescent="0.3">
      <c r="A488" s="1" t="s">
        <v>1234</v>
      </c>
      <c r="B488" s="1" t="s">
        <v>17</v>
      </c>
      <c r="C488" s="1" t="s">
        <v>1240</v>
      </c>
      <c r="D488" s="1" t="s">
        <v>1243</v>
      </c>
      <c r="E488" s="1" t="s">
        <v>1246</v>
      </c>
      <c r="F488" s="1" t="s">
        <v>1248</v>
      </c>
      <c r="G488" t="s">
        <v>1253</v>
      </c>
      <c r="H488">
        <f>INDEX(Cond_Probability!$A$6:$H$60,MATCH('Model 1_Train'!A488,Cond_Probability!$A$6:$A$60,0),7)</f>
        <v>0.14673913043478262</v>
      </c>
      <c r="I488">
        <f>INDEX(Cond_Probability!$A$6:$H$60,MATCH('Model 1_Train'!B488,Cond_Probability!$A$6:$A$60,0),7)</f>
        <v>0.14882032667876588</v>
      </c>
      <c r="J488">
        <f>INDEX(Cond_Probability!$A$6:$H$60,MATCH('Model 1_Train'!C488,Cond_Probability!$A$6:$A$60,0),7)</f>
        <v>0.17179023508137431</v>
      </c>
      <c r="K488">
        <f>INDEX(Cond_Probability!$A$6:$H$60,MATCH('Model 1_Train'!D488,Cond_Probability!$A$6:$A$60,0),7)</f>
        <v>0.27586206896551724</v>
      </c>
      <c r="L488">
        <f>INDEX(Cond_Probability!$A$6:$H$60,MATCH('Model 1_Train'!E488,Cond_Probability!$A$6:$A$60,0),7)</f>
        <v>0.80943738656987296</v>
      </c>
      <c r="M488">
        <f>INDEX(Cond_Probability!$A$6:$H$60,MATCH('Model 1_Train'!F488,Cond_Probability!$A$6:$A$60,0),7)</f>
        <v>0.32246376811594202</v>
      </c>
      <c r="N488">
        <f>INDEX(Cond_Probability!$A$6:$H$60,MATCH('Model 1_Train'!G488,Cond_Probability!$A$6:$A$60,0),7)</f>
        <v>0.77396021699819173</v>
      </c>
      <c r="O488">
        <f>Cond_Probability!$C$2</f>
        <v>0.61616161616161613</v>
      </c>
      <c r="P488" s="18">
        <f t="shared" si="35"/>
        <v>1.2881787192458829E-4</v>
      </c>
      <c r="Q488" s="18">
        <f t="shared" si="36"/>
        <v>6.1746761010215652</v>
      </c>
      <c r="R488">
        <f>INDEX(Cond_Probability!$A$6:$H$60,MATCH('Model 1_Train'!A488,Cond_Probability!$A$6:$A$60,0),8)</f>
        <v>0.39710144927536234</v>
      </c>
      <c r="S488">
        <f>INDEX(Cond_Probability!$A$6:$H$60,MATCH('Model 1_Train'!B488,Cond_Probability!$A$6:$A$60,0),8)</f>
        <v>0.68023255813953487</v>
      </c>
      <c r="T488">
        <f>INDEX(Cond_Probability!$A$6:$H$60,MATCH('Model 1_Train'!C488,Cond_Probability!$A$6:$A$60,0),8)</f>
        <v>0.19653179190751446</v>
      </c>
      <c r="U488">
        <f>INDEX(Cond_Probability!$A$6:$H$60,MATCH('Model 1_Train'!D488,Cond_Probability!$A$6:$A$60,0),8)</f>
        <v>0.38662790697674421</v>
      </c>
      <c r="V488">
        <f>INDEX(Cond_Probability!$A$6:$H$60,MATCH('Model 1_Train'!E488,Cond_Probability!$A$6:$A$60,0),8)</f>
        <v>0.68023255813953487</v>
      </c>
      <c r="W488">
        <f>INDEX(Cond_Probability!$A$6:$H$60,MATCH('Model 1_Train'!F488,Cond_Probability!$A$6:$A$60,0),8)</f>
        <v>0.57971014492753625</v>
      </c>
      <c r="X488">
        <f>INDEX(Cond_Probability!$A$6:$H$60,MATCH('Model 1_Train'!G488,Cond_Probability!$A$6:$A$60,0),8)</f>
        <v>0.63005780346820806</v>
      </c>
      <c r="Y488">
        <f>Cond_Probability!$C$3</f>
        <v>0.38383838383838381</v>
      </c>
      <c r="Z488" s="18">
        <f t="shared" si="37"/>
        <v>1.9574109410049854E-3</v>
      </c>
      <c r="AA488" s="18">
        <f t="shared" si="38"/>
        <v>93.825323898978439</v>
      </c>
      <c r="AB488" t="str">
        <f t="shared" si="39"/>
        <v>Survive</v>
      </c>
      <c r="AC488" s="2" t="s">
        <v>1</v>
      </c>
    </row>
    <row r="489" spans="1:29" x14ac:dyDescent="0.3">
      <c r="A489" s="1" t="s">
        <v>1234</v>
      </c>
      <c r="B489" s="1" t="s">
        <v>13</v>
      </c>
      <c r="C489" s="1" t="s">
        <v>1239</v>
      </c>
      <c r="D489" s="1" t="s">
        <v>1244</v>
      </c>
      <c r="E489" s="1" t="s">
        <v>1246</v>
      </c>
      <c r="F489" s="1" t="s">
        <v>1248</v>
      </c>
      <c r="G489" t="s">
        <v>1251</v>
      </c>
      <c r="H489">
        <f>INDEX(Cond_Probability!$A$6:$H$60,MATCH('Model 1_Train'!A489,Cond_Probability!$A$6:$A$60,0),7)</f>
        <v>0.14673913043478262</v>
      </c>
      <c r="I489">
        <f>INDEX(Cond_Probability!$A$6:$H$60,MATCH('Model 1_Train'!B489,Cond_Probability!$A$6:$A$60,0),7)</f>
        <v>0.85117967332123412</v>
      </c>
      <c r="J489">
        <f>INDEX(Cond_Probability!$A$6:$H$60,MATCH('Model 1_Train'!C489,Cond_Probability!$A$6:$A$60,0),7)</f>
        <v>8.6799276672694395E-2</v>
      </c>
      <c r="K489">
        <f>INDEX(Cond_Probability!$A$6:$H$60,MATCH('Model 1_Train'!D489,Cond_Probability!$A$6:$A$60,0),7)</f>
        <v>0.72413793103448276</v>
      </c>
      <c r="L489">
        <f>INDEX(Cond_Probability!$A$6:$H$60,MATCH('Model 1_Train'!E489,Cond_Probability!$A$6:$A$60,0),7)</f>
        <v>0.80943738656987296</v>
      </c>
      <c r="M489">
        <f>INDEX(Cond_Probability!$A$6:$H$60,MATCH('Model 1_Train'!F489,Cond_Probability!$A$6:$A$60,0),7)</f>
        <v>0.32246376811594202</v>
      </c>
      <c r="N489">
        <f>INDEX(Cond_Probability!$A$6:$H$60,MATCH('Model 1_Train'!G489,Cond_Probability!$A$6:$A$60,0),7)</f>
        <v>0.13743218806509946</v>
      </c>
      <c r="O489">
        <f>Cond_Probability!$C$2</f>
        <v>0.61616161616161613</v>
      </c>
      <c r="P489" s="18">
        <f t="shared" si="35"/>
        <v>1.7352093283591564E-4</v>
      </c>
      <c r="Q489" s="18">
        <f t="shared" si="36"/>
        <v>40.101337977394167</v>
      </c>
      <c r="R489">
        <f>INDEX(Cond_Probability!$A$6:$H$60,MATCH('Model 1_Train'!A489,Cond_Probability!$A$6:$A$60,0),8)</f>
        <v>0.39710144927536234</v>
      </c>
      <c r="S489">
        <f>INDEX(Cond_Probability!$A$6:$H$60,MATCH('Model 1_Train'!B489,Cond_Probability!$A$6:$A$60,0),8)</f>
        <v>0.31976744186046513</v>
      </c>
      <c r="T489">
        <f>INDEX(Cond_Probability!$A$6:$H$60,MATCH('Model 1_Train'!C489,Cond_Probability!$A$6:$A$60,0),8)</f>
        <v>8.0924855491329481E-2</v>
      </c>
      <c r="U489">
        <f>INDEX(Cond_Probability!$A$6:$H$60,MATCH('Model 1_Train'!D489,Cond_Probability!$A$6:$A$60,0),8)</f>
        <v>0.61337209302325579</v>
      </c>
      <c r="V489">
        <f>INDEX(Cond_Probability!$A$6:$H$60,MATCH('Model 1_Train'!E489,Cond_Probability!$A$6:$A$60,0),8)</f>
        <v>0.68023255813953487</v>
      </c>
      <c r="W489">
        <f>INDEX(Cond_Probability!$A$6:$H$60,MATCH('Model 1_Train'!F489,Cond_Probability!$A$6:$A$60,0),8)</f>
        <v>0.57971014492753625</v>
      </c>
      <c r="X489">
        <f>INDEX(Cond_Probability!$A$6:$H$60,MATCH('Model 1_Train'!G489,Cond_Probability!$A$6:$A$60,0),8)</f>
        <v>0.27167630057803466</v>
      </c>
      <c r="Y489">
        <f>Cond_Probability!$C$3</f>
        <v>0.38383838383838381</v>
      </c>
      <c r="Z489" s="18">
        <f t="shared" si="37"/>
        <v>2.5918516024689485E-4</v>
      </c>
      <c r="AA489" s="18">
        <f t="shared" si="38"/>
        <v>59.898662022605833</v>
      </c>
      <c r="AB489" t="str">
        <f t="shared" si="39"/>
        <v>Survive</v>
      </c>
      <c r="AC489" s="2" t="s">
        <v>1230</v>
      </c>
    </row>
    <row r="490" spans="1:29" x14ac:dyDescent="0.3">
      <c r="A490" s="1" t="s">
        <v>1236</v>
      </c>
      <c r="B490" s="1" t="s">
        <v>13</v>
      </c>
      <c r="C490" s="1" t="s">
        <v>1242</v>
      </c>
      <c r="D490" s="1" t="s">
        <v>1244</v>
      </c>
      <c r="E490" s="1" t="s">
        <v>1246</v>
      </c>
      <c r="F490" s="1" t="s">
        <v>1228</v>
      </c>
      <c r="G490" t="s">
        <v>1253</v>
      </c>
      <c r="H490">
        <f>INDEX(Cond_Probability!$A$6:$H$60,MATCH('Model 1_Train'!A490,Cond_Probability!$A$6:$A$60,0),7)</f>
        <v>0.67572463768115942</v>
      </c>
      <c r="I490">
        <f>INDEX(Cond_Probability!$A$6:$H$60,MATCH('Model 1_Train'!B490,Cond_Probability!$A$6:$A$60,0),7)</f>
        <v>0.85117967332123412</v>
      </c>
      <c r="J490">
        <f>INDEX(Cond_Probability!$A$6:$H$60,MATCH('Model 1_Train'!C490,Cond_Probability!$A$6:$A$60,0),7)</f>
        <v>0.51356238698010848</v>
      </c>
      <c r="K490">
        <f>INDEX(Cond_Probability!$A$6:$H$60,MATCH('Model 1_Train'!D490,Cond_Probability!$A$6:$A$60,0),7)</f>
        <v>0.72413793103448276</v>
      </c>
      <c r="L490">
        <f>INDEX(Cond_Probability!$A$6:$H$60,MATCH('Model 1_Train'!E490,Cond_Probability!$A$6:$A$60,0),7)</f>
        <v>0.80943738656987296</v>
      </c>
      <c r="M490">
        <f>INDEX(Cond_Probability!$A$6:$H$60,MATCH('Model 1_Train'!F490,Cond_Probability!$A$6:$A$60,0),7)</f>
        <v>0.4891304347826087</v>
      </c>
      <c r="N490">
        <f>INDEX(Cond_Probability!$A$6:$H$60,MATCH('Model 1_Train'!G490,Cond_Probability!$A$6:$A$60,0),7)</f>
        <v>0.77396021699819173</v>
      </c>
      <c r="O490">
        <f>Cond_Probability!$C$2</f>
        <v>0.61616161616161613</v>
      </c>
      <c r="P490" s="18">
        <f t="shared" si="35"/>
        <v>4.038561752409902E-2</v>
      </c>
      <c r="Q490" s="18">
        <f t="shared" si="36"/>
        <v>96.975714257681219</v>
      </c>
      <c r="R490">
        <f>INDEX(Cond_Probability!$A$6:$H$60,MATCH('Model 1_Train'!A490,Cond_Probability!$A$6:$A$60,0),8)</f>
        <v>0.34782608695652173</v>
      </c>
      <c r="S490">
        <f>INDEX(Cond_Probability!$A$6:$H$60,MATCH('Model 1_Train'!B490,Cond_Probability!$A$6:$A$60,0),8)</f>
        <v>0.31976744186046513</v>
      </c>
      <c r="T490">
        <f>INDEX(Cond_Probability!$A$6:$H$60,MATCH('Model 1_Train'!C490,Cond_Probability!$A$6:$A$60,0),8)</f>
        <v>0.56936416184971095</v>
      </c>
      <c r="U490">
        <f>INDEX(Cond_Probability!$A$6:$H$60,MATCH('Model 1_Train'!D490,Cond_Probability!$A$6:$A$60,0),8)</f>
        <v>0.61337209302325579</v>
      </c>
      <c r="V490">
        <f>INDEX(Cond_Probability!$A$6:$H$60,MATCH('Model 1_Train'!E490,Cond_Probability!$A$6:$A$60,0),8)</f>
        <v>0.68023255813953487</v>
      </c>
      <c r="W490">
        <f>INDEX(Cond_Probability!$A$6:$H$60,MATCH('Model 1_Train'!F490,Cond_Probability!$A$6:$A$60,0),8)</f>
        <v>0.19710144927536233</v>
      </c>
      <c r="X490">
        <f>INDEX(Cond_Probability!$A$6:$H$60,MATCH('Model 1_Train'!G490,Cond_Probability!$A$6:$A$60,0),8)</f>
        <v>0.63005780346820806</v>
      </c>
      <c r="Y490">
        <f>Cond_Probability!$C$3</f>
        <v>0.38383838383838381</v>
      </c>
      <c r="Z490" s="18">
        <f t="shared" si="37"/>
        <v>1.2594663334815088E-3</v>
      </c>
      <c r="AA490" s="18">
        <f t="shared" si="38"/>
        <v>3.0242857423187814</v>
      </c>
      <c r="AB490" t="str">
        <f t="shared" si="39"/>
        <v>Won't Survive</v>
      </c>
      <c r="AC490" s="2" t="s">
        <v>1230</v>
      </c>
    </row>
    <row r="491" spans="1:29" x14ac:dyDescent="0.3">
      <c r="A491" s="1" t="s">
        <v>1236</v>
      </c>
      <c r="B491" s="1" t="s">
        <v>13</v>
      </c>
      <c r="C491" s="1" t="s">
        <v>1242</v>
      </c>
      <c r="D491" s="1" t="s">
        <v>1243</v>
      </c>
      <c r="E491" s="1" t="s">
        <v>1245</v>
      </c>
      <c r="F491" s="1" t="s">
        <v>1247</v>
      </c>
      <c r="G491" t="s">
        <v>1253</v>
      </c>
      <c r="H491">
        <f>INDEX(Cond_Probability!$A$6:$H$60,MATCH('Model 1_Train'!A491,Cond_Probability!$A$6:$A$60,0),7)</f>
        <v>0.67572463768115942</v>
      </c>
      <c r="I491">
        <f>INDEX(Cond_Probability!$A$6:$H$60,MATCH('Model 1_Train'!B491,Cond_Probability!$A$6:$A$60,0),7)</f>
        <v>0.85117967332123412</v>
      </c>
      <c r="J491">
        <f>INDEX(Cond_Probability!$A$6:$H$60,MATCH('Model 1_Train'!C491,Cond_Probability!$A$6:$A$60,0),7)</f>
        <v>0.51356238698010848</v>
      </c>
      <c r="K491">
        <f>INDEX(Cond_Probability!$A$6:$H$60,MATCH('Model 1_Train'!D491,Cond_Probability!$A$6:$A$60,0),7)</f>
        <v>0.27586206896551724</v>
      </c>
      <c r="L491">
        <f>INDEX(Cond_Probability!$A$6:$H$60,MATCH('Model 1_Train'!E491,Cond_Probability!$A$6:$A$60,0),7)</f>
        <v>0.19056261343012704</v>
      </c>
      <c r="M491">
        <f>INDEX(Cond_Probability!$A$6:$H$60,MATCH('Model 1_Train'!F491,Cond_Probability!$A$6:$A$60,0),7)</f>
        <v>0.18840579710144928</v>
      </c>
      <c r="N491">
        <f>INDEX(Cond_Probability!$A$6:$H$60,MATCH('Model 1_Train'!G491,Cond_Probability!$A$6:$A$60,0),7)</f>
        <v>0.77396021699819173</v>
      </c>
      <c r="O491">
        <f>Cond_Probability!$C$2</f>
        <v>0.61616161616161613</v>
      </c>
      <c r="P491" s="18">
        <f t="shared" si="35"/>
        <v>1.3951517098509543E-3</v>
      </c>
      <c r="Q491" s="18">
        <f t="shared" si="36"/>
        <v>76.752120901818159</v>
      </c>
      <c r="R491">
        <f>INDEX(Cond_Probability!$A$6:$H$60,MATCH('Model 1_Train'!A491,Cond_Probability!$A$6:$A$60,0),8)</f>
        <v>0.34782608695652173</v>
      </c>
      <c r="S491">
        <f>INDEX(Cond_Probability!$A$6:$H$60,MATCH('Model 1_Train'!B491,Cond_Probability!$A$6:$A$60,0),8)</f>
        <v>0.31976744186046513</v>
      </c>
      <c r="T491">
        <f>INDEX(Cond_Probability!$A$6:$H$60,MATCH('Model 1_Train'!C491,Cond_Probability!$A$6:$A$60,0),8)</f>
        <v>0.56936416184971095</v>
      </c>
      <c r="U491">
        <f>INDEX(Cond_Probability!$A$6:$H$60,MATCH('Model 1_Train'!D491,Cond_Probability!$A$6:$A$60,0),8)</f>
        <v>0.38662790697674421</v>
      </c>
      <c r="V491">
        <f>INDEX(Cond_Probability!$A$6:$H$60,MATCH('Model 1_Train'!E491,Cond_Probability!$A$6:$A$60,0),8)</f>
        <v>0.31976744186046513</v>
      </c>
      <c r="W491">
        <f>INDEX(Cond_Probability!$A$6:$H$60,MATCH('Model 1_Train'!F491,Cond_Probability!$A$6:$A$60,0),8)</f>
        <v>0.22318840579710145</v>
      </c>
      <c r="X491">
        <f>INDEX(Cond_Probability!$A$6:$H$60,MATCH('Model 1_Train'!G491,Cond_Probability!$A$6:$A$60,0),8)</f>
        <v>0.63005780346820806</v>
      </c>
      <c r="Y491">
        <f>Cond_Probability!$C$3</f>
        <v>0.38383838383838381</v>
      </c>
      <c r="Z491" s="18">
        <f t="shared" si="37"/>
        <v>4.2258530309184351E-4</v>
      </c>
      <c r="AA491" s="18">
        <f t="shared" si="38"/>
        <v>23.247879098181841</v>
      </c>
      <c r="AB491" t="str">
        <f t="shared" si="39"/>
        <v>Won't Survive</v>
      </c>
      <c r="AC491" s="2" t="s">
        <v>1</v>
      </c>
    </row>
    <row r="492" spans="1:29" x14ac:dyDescent="0.3">
      <c r="A492" s="1" t="s">
        <v>1236</v>
      </c>
      <c r="B492" s="1" t="s">
        <v>13</v>
      </c>
      <c r="C492" s="1" t="s">
        <v>1241</v>
      </c>
      <c r="D492" s="1" t="s">
        <v>1243</v>
      </c>
      <c r="E492" s="1" t="s">
        <v>1246</v>
      </c>
      <c r="F492" s="1" t="s">
        <v>1247</v>
      </c>
      <c r="G492" t="s">
        <v>1253</v>
      </c>
      <c r="H492">
        <f>INDEX(Cond_Probability!$A$6:$H$60,MATCH('Model 1_Train'!A492,Cond_Probability!$A$6:$A$60,0),7)</f>
        <v>0.67572463768115942</v>
      </c>
      <c r="I492">
        <f>INDEX(Cond_Probability!$A$6:$H$60,MATCH('Model 1_Train'!B492,Cond_Probability!$A$6:$A$60,0),7)</f>
        <v>0.85117967332123412</v>
      </c>
      <c r="J492">
        <f>INDEX(Cond_Probability!$A$6:$H$60,MATCH('Model 1_Train'!C492,Cond_Probability!$A$6:$A$60,0),7)</f>
        <v>0.22784810126582278</v>
      </c>
      <c r="K492">
        <f>INDEX(Cond_Probability!$A$6:$H$60,MATCH('Model 1_Train'!D492,Cond_Probability!$A$6:$A$60,0),7)</f>
        <v>0.27586206896551724</v>
      </c>
      <c r="L492">
        <f>INDEX(Cond_Probability!$A$6:$H$60,MATCH('Model 1_Train'!E492,Cond_Probability!$A$6:$A$60,0),7)</f>
        <v>0.80943738656987296</v>
      </c>
      <c r="M492">
        <f>INDEX(Cond_Probability!$A$6:$H$60,MATCH('Model 1_Train'!F492,Cond_Probability!$A$6:$A$60,0),7)</f>
        <v>0.18840579710144928</v>
      </c>
      <c r="N492">
        <f>INDEX(Cond_Probability!$A$6:$H$60,MATCH('Model 1_Train'!G492,Cond_Probability!$A$6:$A$60,0),7)</f>
        <v>0.77396021699819173</v>
      </c>
      <c r="O492">
        <f>Cond_Probability!$C$2</f>
        <v>0.61616161616161613</v>
      </c>
      <c r="P492" s="18">
        <f t="shared" si="35"/>
        <v>2.6291732222261644E-3</v>
      </c>
      <c r="Q492" s="18">
        <f t="shared" si="36"/>
        <v>91.576154256535574</v>
      </c>
      <c r="R492">
        <f>INDEX(Cond_Probability!$A$6:$H$60,MATCH('Model 1_Train'!A492,Cond_Probability!$A$6:$A$60,0),8)</f>
        <v>0.34782608695652173</v>
      </c>
      <c r="S492">
        <f>INDEX(Cond_Probability!$A$6:$H$60,MATCH('Model 1_Train'!B492,Cond_Probability!$A$6:$A$60,0),8)</f>
        <v>0.31976744186046513</v>
      </c>
      <c r="T492">
        <f>INDEX(Cond_Probability!$A$6:$H$60,MATCH('Model 1_Train'!C492,Cond_Probability!$A$6:$A$60,0),8)</f>
        <v>0.15317919075144509</v>
      </c>
      <c r="U492">
        <f>INDEX(Cond_Probability!$A$6:$H$60,MATCH('Model 1_Train'!D492,Cond_Probability!$A$6:$A$60,0),8)</f>
        <v>0.38662790697674421</v>
      </c>
      <c r="V492">
        <f>INDEX(Cond_Probability!$A$6:$H$60,MATCH('Model 1_Train'!E492,Cond_Probability!$A$6:$A$60,0),8)</f>
        <v>0.68023255813953487</v>
      </c>
      <c r="W492">
        <f>INDEX(Cond_Probability!$A$6:$H$60,MATCH('Model 1_Train'!F492,Cond_Probability!$A$6:$A$60,0),8)</f>
        <v>0.22318840579710145</v>
      </c>
      <c r="X492">
        <f>INDEX(Cond_Probability!$A$6:$H$60,MATCH('Model 1_Train'!G492,Cond_Probability!$A$6:$A$60,0),8)</f>
        <v>0.63005780346820806</v>
      </c>
      <c r="Y492">
        <f>Cond_Probability!$C$3</f>
        <v>0.38383838383838381</v>
      </c>
      <c r="Z492" s="18">
        <f t="shared" si="37"/>
        <v>2.4185061970212482E-4</v>
      </c>
      <c r="AA492" s="18">
        <f t="shared" si="38"/>
        <v>8.4238457434644261</v>
      </c>
      <c r="AB492" t="str">
        <f t="shared" si="39"/>
        <v>Won't Survive</v>
      </c>
      <c r="AC492" s="2" t="s">
        <v>1230</v>
      </c>
    </row>
    <row r="493" spans="1:29" x14ac:dyDescent="0.3">
      <c r="A493" s="1" t="s">
        <v>1236</v>
      </c>
      <c r="B493" s="1" t="s">
        <v>13</v>
      </c>
      <c r="C493" s="1" t="s">
        <v>1242</v>
      </c>
      <c r="D493" s="1" t="s">
        <v>1244</v>
      </c>
      <c r="E493" s="1" t="s">
        <v>1246</v>
      </c>
      <c r="F493" s="1" t="s">
        <v>1228</v>
      </c>
      <c r="G493" t="s">
        <v>1253</v>
      </c>
      <c r="H493">
        <f>INDEX(Cond_Probability!$A$6:$H$60,MATCH('Model 1_Train'!A493,Cond_Probability!$A$6:$A$60,0),7)</f>
        <v>0.67572463768115942</v>
      </c>
      <c r="I493">
        <f>INDEX(Cond_Probability!$A$6:$H$60,MATCH('Model 1_Train'!B493,Cond_Probability!$A$6:$A$60,0),7)</f>
        <v>0.85117967332123412</v>
      </c>
      <c r="J493">
        <f>INDEX(Cond_Probability!$A$6:$H$60,MATCH('Model 1_Train'!C493,Cond_Probability!$A$6:$A$60,0),7)</f>
        <v>0.51356238698010848</v>
      </c>
      <c r="K493">
        <f>INDEX(Cond_Probability!$A$6:$H$60,MATCH('Model 1_Train'!D493,Cond_Probability!$A$6:$A$60,0),7)</f>
        <v>0.72413793103448276</v>
      </c>
      <c r="L493">
        <f>INDEX(Cond_Probability!$A$6:$H$60,MATCH('Model 1_Train'!E493,Cond_Probability!$A$6:$A$60,0),7)</f>
        <v>0.80943738656987296</v>
      </c>
      <c r="M493">
        <f>INDEX(Cond_Probability!$A$6:$H$60,MATCH('Model 1_Train'!F493,Cond_Probability!$A$6:$A$60,0),7)</f>
        <v>0.4891304347826087</v>
      </c>
      <c r="N493">
        <f>INDEX(Cond_Probability!$A$6:$H$60,MATCH('Model 1_Train'!G493,Cond_Probability!$A$6:$A$60,0),7)</f>
        <v>0.77396021699819173</v>
      </c>
      <c r="O493">
        <f>Cond_Probability!$C$2</f>
        <v>0.61616161616161613</v>
      </c>
      <c r="P493" s="18">
        <f t="shared" si="35"/>
        <v>4.038561752409902E-2</v>
      </c>
      <c r="Q493" s="18">
        <f t="shared" si="36"/>
        <v>96.975714257681219</v>
      </c>
      <c r="R493">
        <f>INDEX(Cond_Probability!$A$6:$H$60,MATCH('Model 1_Train'!A493,Cond_Probability!$A$6:$A$60,0),8)</f>
        <v>0.34782608695652173</v>
      </c>
      <c r="S493">
        <f>INDEX(Cond_Probability!$A$6:$H$60,MATCH('Model 1_Train'!B493,Cond_Probability!$A$6:$A$60,0),8)</f>
        <v>0.31976744186046513</v>
      </c>
      <c r="T493">
        <f>INDEX(Cond_Probability!$A$6:$H$60,MATCH('Model 1_Train'!C493,Cond_Probability!$A$6:$A$60,0),8)</f>
        <v>0.56936416184971095</v>
      </c>
      <c r="U493">
        <f>INDEX(Cond_Probability!$A$6:$H$60,MATCH('Model 1_Train'!D493,Cond_Probability!$A$6:$A$60,0),8)</f>
        <v>0.61337209302325579</v>
      </c>
      <c r="V493">
        <f>INDEX(Cond_Probability!$A$6:$H$60,MATCH('Model 1_Train'!E493,Cond_Probability!$A$6:$A$60,0),8)</f>
        <v>0.68023255813953487</v>
      </c>
      <c r="W493">
        <f>INDEX(Cond_Probability!$A$6:$H$60,MATCH('Model 1_Train'!F493,Cond_Probability!$A$6:$A$60,0),8)</f>
        <v>0.19710144927536233</v>
      </c>
      <c r="X493">
        <f>INDEX(Cond_Probability!$A$6:$H$60,MATCH('Model 1_Train'!G493,Cond_Probability!$A$6:$A$60,0),8)</f>
        <v>0.63005780346820806</v>
      </c>
      <c r="Y493">
        <f>Cond_Probability!$C$3</f>
        <v>0.38383838383838381</v>
      </c>
      <c r="Z493" s="18">
        <f t="shared" si="37"/>
        <v>1.2594663334815088E-3</v>
      </c>
      <c r="AA493" s="18">
        <f t="shared" si="38"/>
        <v>3.0242857423187814</v>
      </c>
      <c r="AB493" t="str">
        <f t="shared" si="39"/>
        <v>Won't Survive</v>
      </c>
      <c r="AC493" s="2" t="s">
        <v>1230</v>
      </c>
    </row>
    <row r="494" spans="1:29" x14ac:dyDescent="0.3">
      <c r="A494" s="1" t="s">
        <v>1234</v>
      </c>
      <c r="B494" s="1" t="s">
        <v>13</v>
      </c>
      <c r="C494" s="1" t="s">
        <v>1239</v>
      </c>
      <c r="D494" s="1" t="s">
        <v>1244</v>
      </c>
      <c r="E494" s="1" t="s">
        <v>1246</v>
      </c>
      <c r="F494" s="1" t="s">
        <v>1248</v>
      </c>
      <c r="G494" t="s">
        <v>1253</v>
      </c>
      <c r="H494">
        <f>INDEX(Cond_Probability!$A$6:$H$60,MATCH('Model 1_Train'!A494,Cond_Probability!$A$6:$A$60,0),7)</f>
        <v>0.14673913043478262</v>
      </c>
      <c r="I494">
        <f>INDEX(Cond_Probability!$A$6:$H$60,MATCH('Model 1_Train'!B494,Cond_Probability!$A$6:$A$60,0),7)</f>
        <v>0.85117967332123412</v>
      </c>
      <c r="J494">
        <f>INDEX(Cond_Probability!$A$6:$H$60,MATCH('Model 1_Train'!C494,Cond_Probability!$A$6:$A$60,0),7)</f>
        <v>8.6799276672694395E-2</v>
      </c>
      <c r="K494">
        <f>INDEX(Cond_Probability!$A$6:$H$60,MATCH('Model 1_Train'!D494,Cond_Probability!$A$6:$A$60,0),7)</f>
        <v>0.72413793103448276</v>
      </c>
      <c r="L494">
        <f>INDEX(Cond_Probability!$A$6:$H$60,MATCH('Model 1_Train'!E494,Cond_Probability!$A$6:$A$60,0),7)</f>
        <v>0.80943738656987296</v>
      </c>
      <c r="M494">
        <f>INDEX(Cond_Probability!$A$6:$H$60,MATCH('Model 1_Train'!F494,Cond_Probability!$A$6:$A$60,0),7)</f>
        <v>0.32246376811594202</v>
      </c>
      <c r="N494">
        <f>INDEX(Cond_Probability!$A$6:$H$60,MATCH('Model 1_Train'!G494,Cond_Probability!$A$6:$A$60,0),7)</f>
        <v>0.77396021699819173</v>
      </c>
      <c r="O494">
        <f>Cond_Probability!$C$2</f>
        <v>0.61616161616161613</v>
      </c>
      <c r="P494" s="18">
        <f t="shared" si="35"/>
        <v>9.7719683228647243E-4</v>
      </c>
      <c r="Q494" s="18">
        <f t="shared" si="36"/>
        <v>61.915073893389739</v>
      </c>
      <c r="R494">
        <f>INDEX(Cond_Probability!$A$6:$H$60,MATCH('Model 1_Train'!A494,Cond_Probability!$A$6:$A$60,0),8)</f>
        <v>0.39710144927536234</v>
      </c>
      <c r="S494">
        <f>INDEX(Cond_Probability!$A$6:$H$60,MATCH('Model 1_Train'!B494,Cond_Probability!$A$6:$A$60,0),8)</f>
        <v>0.31976744186046513</v>
      </c>
      <c r="T494">
        <f>INDEX(Cond_Probability!$A$6:$H$60,MATCH('Model 1_Train'!C494,Cond_Probability!$A$6:$A$60,0),8)</f>
        <v>8.0924855491329481E-2</v>
      </c>
      <c r="U494">
        <f>INDEX(Cond_Probability!$A$6:$H$60,MATCH('Model 1_Train'!D494,Cond_Probability!$A$6:$A$60,0),8)</f>
        <v>0.61337209302325579</v>
      </c>
      <c r="V494">
        <f>INDEX(Cond_Probability!$A$6:$H$60,MATCH('Model 1_Train'!E494,Cond_Probability!$A$6:$A$60,0),8)</f>
        <v>0.68023255813953487</v>
      </c>
      <c r="W494">
        <f>INDEX(Cond_Probability!$A$6:$H$60,MATCH('Model 1_Train'!F494,Cond_Probability!$A$6:$A$60,0),8)</f>
        <v>0.57971014492753625</v>
      </c>
      <c r="X494">
        <f>INDEX(Cond_Probability!$A$6:$H$60,MATCH('Model 1_Train'!G494,Cond_Probability!$A$6:$A$60,0),8)</f>
        <v>0.63005780346820806</v>
      </c>
      <c r="Y494">
        <f>Cond_Probability!$C$3</f>
        <v>0.38383838383838381</v>
      </c>
      <c r="Z494" s="18">
        <f t="shared" si="37"/>
        <v>6.0108898865769234E-4</v>
      </c>
      <c r="AA494" s="18">
        <f t="shared" si="38"/>
        <v>38.084926106610261</v>
      </c>
      <c r="AB494" t="str">
        <f t="shared" si="39"/>
        <v>Won't Survive</v>
      </c>
      <c r="AC494" s="2" t="s">
        <v>1230</v>
      </c>
    </row>
    <row r="495" spans="1:29" x14ac:dyDescent="0.3">
      <c r="A495" s="1" t="s">
        <v>1234</v>
      </c>
      <c r="B495" s="1" t="s">
        <v>13</v>
      </c>
      <c r="C495" s="1" t="s">
        <v>1239</v>
      </c>
      <c r="D495" s="1" t="s">
        <v>1244</v>
      </c>
      <c r="E495" s="1" t="s">
        <v>1246</v>
      </c>
      <c r="F495" s="1" t="s">
        <v>1248</v>
      </c>
      <c r="G495" t="s">
        <v>1251</v>
      </c>
      <c r="H495">
        <f>INDEX(Cond_Probability!$A$6:$H$60,MATCH('Model 1_Train'!A495,Cond_Probability!$A$6:$A$60,0),7)</f>
        <v>0.14673913043478262</v>
      </c>
      <c r="I495">
        <f>INDEX(Cond_Probability!$A$6:$H$60,MATCH('Model 1_Train'!B495,Cond_Probability!$A$6:$A$60,0),7)</f>
        <v>0.85117967332123412</v>
      </c>
      <c r="J495">
        <f>INDEX(Cond_Probability!$A$6:$H$60,MATCH('Model 1_Train'!C495,Cond_Probability!$A$6:$A$60,0),7)</f>
        <v>8.6799276672694395E-2</v>
      </c>
      <c r="K495">
        <f>INDEX(Cond_Probability!$A$6:$H$60,MATCH('Model 1_Train'!D495,Cond_Probability!$A$6:$A$60,0),7)</f>
        <v>0.72413793103448276</v>
      </c>
      <c r="L495">
        <f>INDEX(Cond_Probability!$A$6:$H$60,MATCH('Model 1_Train'!E495,Cond_Probability!$A$6:$A$60,0),7)</f>
        <v>0.80943738656987296</v>
      </c>
      <c r="M495">
        <f>INDEX(Cond_Probability!$A$6:$H$60,MATCH('Model 1_Train'!F495,Cond_Probability!$A$6:$A$60,0),7)</f>
        <v>0.32246376811594202</v>
      </c>
      <c r="N495">
        <f>INDEX(Cond_Probability!$A$6:$H$60,MATCH('Model 1_Train'!G495,Cond_Probability!$A$6:$A$60,0),7)</f>
        <v>0.13743218806509946</v>
      </c>
      <c r="O495">
        <f>Cond_Probability!$C$2</f>
        <v>0.61616161616161613</v>
      </c>
      <c r="P495" s="18">
        <f t="shared" si="35"/>
        <v>1.7352093283591564E-4</v>
      </c>
      <c r="Q495" s="18">
        <f t="shared" si="36"/>
        <v>40.101337977394167</v>
      </c>
      <c r="R495">
        <f>INDEX(Cond_Probability!$A$6:$H$60,MATCH('Model 1_Train'!A495,Cond_Probability!$A$6:$A$60,0),8)</f>
        <v>0.39710144927536234</v>
      </c>
      <c r="S495">
        <f>INDEX(Cond_Probability!$A$6:$H$60,MATCH('Model 1_Train'!B495,Cond_Probability!$A$6:$A$60,0),8)</f>
        <v>0.31976744186046513</v>
      </c>
      <c r="T495">
        <f>INDEX(Cond_Probability!$A$6:$H$60,MATCH('Model 1_Train'!C495,Cond_Probability!$A$6:$A$60,0),8)</f>
        <v>8.0924855491329481E-2</v>
      </c>
      <c r="U495">
        <f>INDEX(Cond_Probability!$A$6:$H$60,MATCH('Model 1_Train'!D495,Cond_Probability!$A$6:$A$60,0),8)</f>
        <v>0.61337209302325579</v>
      </c>
      <c r="V495">
        <f>INDEX(Cond_Probability!$A$6:$H$60,MATCH('Model 1_Train'!E495,Cond_Probability!$A$6:$A$60,0),8)</f>
        <v>0.68023255813953487</v>
      </c>
      <c r="W495">
        <f>INDEX(Cond_Probability!$A$6:$H$60,MATCH('Model 1_Train'!F495,Cond_Probability!$A$6:$A$60,0),8)</f>
        <v>0.57971014492753625</v>
      </c>
      <c r="X495">
        <f>INDEX(Cond_Probability!$A$6:$H$60,MATCH('Model 1_Train'!G495,Cond_Probability!$A$6:$A$60,0),8)</f>
        <v>0.27167630057803466</v>
      </c>
      <c r="Y495">
        <f>Cond_Probability!$C$3</f>
        <v>0.38383838383838381</v>
      </c>
      <c r="Z495" s="18">
        <f t="shared" si="37"/>
        <v>2.5918516024689485E-4</v>
      </c>
      <c r="AA495" s="18">
        <f t="shared" si="38"/>
        <v>59.898662022605833</v>
      </c>
      <c r="AB495" t="str">
        <f t="shared" si="39"/>
        <v>Survive</v>
      </c>
      <c r="AC495" s="2" t="s">
        <v>1230</v>
      </c>
    </row>
    <row r="496" spans="1:29" x14ac:dyDescent="0.3">
      <c r="A496" s="1" t="s">
        <v>1236</v>
      </c>
      <c r="B496" s="1" t="s">
        <v>13</v>
      </c>
      <c r="C496" s="1" t="s">
        <v>1242</v>
      </c>
      <c r="D496" s="1" t="s">
        <v>1244</v>
      </c>
      <c r="E496" s="1" t="s">
        <v>1246</v>
      </c>
      <c r="F496" s="1" t="s">
        <v>1228</v>
      </c>
      <c r="G496" t="s">
        <v>1253</v>
      </c>
      <c r="H496">
        <f>INDEX(Cond_Probability!$A$6:$H$60,MATCH('Model 1_Train'!A496,Cond_Probability!$A$6:$A$60,0),7)</f>
        <v>0.67572463768115942</v>
      </c>
      <c r="I496">
        <f>INDEX(Cond_Probability!$A$6:$H$60,MATCH('Model 1_Train'!B496,Cond_Probability!$A$6:$A$60,0),7)</f>
        <v>0.85117967332123412</v>
      </c>
      <c r="J496">
        <f>INDEX(Cond_Probability!$A$6:$H$60,MATCH('Model 1_Train'!C496,Cond_Probability!$A$6:$A$60,0),7)</f>
        <v>0.51356238698010848</v>
      </c>
      <c r="K496">
        <f>INDEX(Cond_Probability!$A$6:$H$60,MATCH('Model 1_Train'!D496,Cond_Probability!$A$6:$A$60,0),7)</f>
        <v>0.72413793103448276</v>
      </c>
      <c r="L496">
        <f>INDEX(Cond_Probability!$A$6:$H$60,MATCH('Model 1_Train'!E496,Cond_Probability!$A$6:$A$60,0),7)</f>
        <v>0.80943738656987296</v>
      </c>
      <c r="M496">
        <f>INDEX(Cond_Probability!$A$6:$H$60,MATCH('Model 1_Train'!F496,Cond_Probability!$A$6:$A$60,0),7)</f>
        <v>0.4891304347826087</v>
      </c>
      <c r="N496">
        <f>INDEX(Cond_Probability!$A$6:$H$60,MATCH('Model 1_Train'!G496,Cond_Probability!$A$6:$A$60,0),7)</f>
        <v>0.77396021699819173</v>
      </c>
      <c r="O496">
        <f>Cond_Probability!$C$2</f>
        <v>0.61616161616161613</v>
      </c>
      <c r="P496" s="18">
        <f t="shared" si="35"/>
        <v>4.038561752409902E-2</v>
      </c>
      <c r="Q496" s="18">
        <f t="shared" si="36"/>
        <v>96.975714257681219</v>
      </c>
      <c r="R496">
        <f>INDEX(Cond_Probability!$A$6:$H$60,MATCH('Model 1_Train'!A496,Cond_Probability!$A$6:$A$60,0),8)</f>
        <v>0.34782608695652173</v>
      </c>
      <c r="S496">
        <f>INDEX(Cond_Probability!$A$6:$H$60,MATCH('Model 1_Train'!B496,Cond_Probability!$A$6:$A$60,0),8)</f>
        <v>0.31976744186046513</v>
      </c>
      <c r="T496">
        <f>INDEX(Cond_Probability!$A$6:$H$60,MATCH('Model 1_Train'!C496,Cond_Probability!$A$6:$A$60,0),8)</f>
        <v>0.56936416184971095</v>
      </c>
      <c r="U496">
        <f>INDEX(Cond_Probability!$A$6:$H$60,MATCH('Model 1_Train'!D496,Cond_Probability!$A$6:$A$60,0),8)</f>
        <v>0.61337209302325579</v>
      </c>
      <c r="V496">
        <f>INDEX(Cond_Probability!$A$6:$H$60,MATCH('Model 1_Train'!E496,Cond_Probability!$A$6:$A$60,0),8)</f>
        <v>0.68023255813953487</v>
      </c>
      <c r="W496">
        <f>INDEX(Cond_Probability!$A$6:$H$60,MATCH('Model 1_Train'!F496,Cond_Probability!$A$6:$A$60,0),8)</f>
        <v>0.19710144927536233</v>
      </c>
      <c r="X496">
        <f>INDEX(Cond_Probability!$A$6:$H$60,MATCH('Model 1_Train'!G496,Cond_Probability!$A$6:$A$60,0),8)</f>
        <v>0.63005780346820806</v>
      </c>
      <c r="Y496">
        <f>Cond_Probability!$C$3</f>
        <v>0.38383838383838381</v>
      </c>
      <c r="Z496" s="18">
        <f t="shared" si="37"/>
        <v>1.2594663334815088E-3</v>
      </c>
      <c r="AA496" s="18">
        <f t="shared" si="38"/>
        <v>3.0242857423187814</v>
      </c>
      <c r="AB496" t="str">
        <f t="shared" si="39"/>
        <v>Won't Survive</v>
      </c>
      <c r="AC496" s="2" t="s">
        <v>1230</v>
      </c>
    </row>
    <row r="497" spans="1:29" x14ac:dyDescent="0.3">
      <c r="A497" s="1" t="s">
        <v>1236</v>
      </c>
      <c r="B497" s="1" t="s">
        <v>13</v>
      </c>
      <c r="C497" s="1" t="s">
        <v>1241</v>
      </c>
      <c r="D497" s="1" t="s">
        <v>1244</v>
      </c>
      <c r="E497" s="1" t="s">
        <v>1246</v>
      </c>
      <c r="F497" s="1" t="s">
        <v>1247</v>
      </c>
      <c r="G497" t="s">
        <v>1251</v>
      </c>
      <c r="H497">
        <f>INDEX(Cond_Probability!$A$6:$H$60,MATCH('Model 1_Train'!A497,Cond_Probability!$A$6:$A$60,0),7)</f>
        <v>0.67572463768115942</v>
      </c>
      <c r="I497">
        <f>INDEX(Cond_Probability!$A$6:$H$60,MATCH('Model 1_Train'!B497,Cond_Probability!$A$6:$A$60,0),7)</f>
        <v>0.85117967332123412</v>
      </c>
      <c r="J497">
        <f>INDEX(Cond_Probability!$A$6:$H$60,MATCH('Model 1_Train'!C497,Cond_Probability!$A$6:$A$60,0),7)</f>
        <v>0.22784810126582278</v>
      </c>
      <c r="K497">
        <f>INDEX(Cond_Probability!$A$6:$H$60,MATCH('Model 1_Train'!D497,Cond_Probability!$A$6:$A$60,0),7)</f>
        <v>0.72413793103448276</v>
      </c>
      <c r="L497">
        <f>INDEX(Cond_Probability!$A$6:$H$60,MATCH('Model 1_Train'!E497,Cond_Probability!$A$6:$A$60,0),7)</f>
        <v>0.80943738656987296</v>
      </c>
      <c r="M497">
        <f>INDEX(Cond_Probability!$A$6:$H$60,MATCH('Model 1_Train'!F497,Cond_Probability!$A$6:$A$60,0),7)</f>
        <v>0.18840579710144928</v>
      </c>
      <c r="N497">
        <f>INDEX(Cond_Probability!$A$6:$H$60,MATCH('Model 1_Train'!G497,Cond_Probability!$A$6:$A$60,0),7)</f>
        <v>0.13743218806509946</v>
      </c>
      <c r="O497">
        <f>Cond_Probability!$C$2</f>
        <v>0.61616161616161613</v>
      </c>
      <c r="P497" s="18">
        <f t="shared" si="35"/>
        <v>1.2255141538180369E-3</v>
      </c>
      <c r="Q497" s="18">
        <f t="shared" si="36"/>
        <v>88.105792530983706</v>
      </c>
      <c r="R497">
        <f>INDEX(Cond_Probability!$A$6:$H$60,MATCH('Model 1_Train'!A497,Cond_Probability!$A$6:$A$60,0),8)</f>
        <v>0.34782608695652173</v>
      </c>
      <c r="S497">
        <f>INDEX(Cond_Probability!$A$6:$H$60,MATCH('Model 1_Train'!B497,Cond_Probability!$A$6:$A$60,0),8)</f>
        <v>0.31976744186046513</v>
      </c>
      <c r="T497">
        <f>INDEX(Cond_Probability!$A$6:$H$60,MATCH('Model 1_Train'!C497,Cond_Probability!$A$6:$A$60,0),8)</f>
        <v>0.15317919075144509</v>
      </c>
      <c r="U497">
        <f>INDEX(Cond_Probability!$A$6:$H$60,MATCH('Model 1_Train'!D497,Cond_Probability!$A$6:$A$60,0),8)</f>
        <v>0.61337209302325579</v>
      </c>
      <c r="V497">
        <f>INDEX(Cond_Probability!$A$6:$H$60,MATCH('Model 1_Train'!E497,Cond_Probability!$A$6:$A$60,0),8)</f>
        <v>0.68023255813953487</v>
      </c>
      <c r="W497">
        <f>INDEX(Cond_Probability!$A$6:$H$60,MATCH('Model 1_Train'!F497,Cond_Probability!$A$6:$A$60,0),8)</f>
        <v>0.22318840579710145</v>
      </c>
      <c r="X497">
        <f>INDEX(Cond_Probability!$A$6:$H$60,MATCH('Model 1_Train'!G497,Cond_Probability!$A$6:$A$60,0),8)</f>
        <v>0.27167630057803466</v>
      </c>
      <c r="Y497">
        <f>Cond_Probability!$C$3</f>
        <v>0.38383838383838381</v>
      </c>
      <c r="Z497" s="18">
        <f t="shared" si="37"/>
        <v>1.654433741867953E-4</v>
      </c>
      <c r="AA497" s="18">
        <f t="shared" si="38"/>
        <v>11.894207469016294</v>
      </c>
      <c r="AB497" t="str">
        <f t="shared" si="39"/>
        <v>Won't Survive</v>
      </c>
      <c r="AC497" s="2" t="s">
        <v>1230</v>
      </c>
    </row>
    <row r="498" spans="1:29" x14ac:dyDescent="0.3">
      <c r="A498" s="1" t="s">
        <v>1234</v>
      </c>
      <c r="B498" s="1" t="s">
        <v>17</v>
      </c>
      <c r="C498" s="1" t="s">
        <v>1239</v>
      </c>
      <c r="D498" s="1" t="s">
        <v>1243</v>
      </c>
      <c r="E498" s="1" t="s">
        <v>1246</v>
      </c>
      <c r="F498" s="1" t="s">
        <v>1248</v>
      </c>
      <c r="G498" t="s">
        <v>1251</v>
      </c>
      <c r="H498">
        <f>INDEX(Cond_Probability!$A$6:$H$60,MATCH('Model 1_Train'!A498,Cond_Probability!$A$6:$A$60,0),7)</f>
        <v>0.14673913043478262</v>
      </c>
      <c r="I498">
        <f>INDEX(Cond_Probability!$A$6:$H$60,MATCH('Model 1_Train'!B498,Cond_Probability!$A$6:$A$60,0),7)</f>
        <v>0.14882032667876588</v>
      </c>
      <c r="J498">
        <f>INDEX(Cond_Probability!$A$6:$H$60,MATCH('Model 1_Train'!C498,Cond_Probability!$A$6:$A$60,0),7)</f>
        <v>8.6799276672694395E-2</v>
      </c>
      <c r="K498">
        <f>INDEX(Cond_Probability!$A$6:$H$60,MATCH('Model 1_Train'!D498,Cond_Probability!$A$6:$A$60,0),7)</f>
        <v>0.27586206896551724</v>
      </c>
      <c r="L498">
        <f>INDEX(Cond_Probability!$A$6:$H$60,MATCH('Model 1_Train'!E498,Cond_Probability!$A$6:$A$60,0),7)</f>
        <v>0.80943738656987296</v>
      </c>
      <c r="M498">
        <f>INDEX(Cond_Probability!$A$6:$H$60,MATCH('Model 1_Train'!F498,Cond_Probability!$A$6:$A$60,0),7)</f>
        <v>0.32246376811594202</v>
      </c>
      <c r="N498">
        <f>INDEX(Cond_Probability!$A$6:$H$60,MATCH('Model 1_Train'!G498,Cond_Probability!$A$6:$A$60,0),7)</f>
        <v>0.13743218806509946</v>
      </c>
      <c r="O498">
        <f>Cond_Probability!$C$2</f>
        <v>0.61616161616161613</v>
      </c>
      <c r="P498" s="18">
        <f t="shared" si="35"/>
        <v>1.1557491312860257E-5</v>
      </c>
      <c r="Q498" s="18">
        <f t="shared" si="36"/>
        <v>3.2184994331578629</v>
      </c>
      <c r="R498">
        <f>INDEX(Cond_Probability!$A$6:$H$60,MATCH('Model 1_Train'!A498,Cond_Probability!$A$6:$A$60,0),8)</f>
        <v>0.39710144927536234</v>
      </c>
      <c r="S498">
        <f>INDEX(Cond_Probability!$A$6:$H$60,MATCH('Model 1_Train'!B498,Cond_Probability!$A$6:$A$60,0),8)</f>
        <v>0.68023255813953487</v>
      </c>
      <c r="T498">
        <f>INDEX(Cond_Probability!$A$6:$H$60,MATCH('Model 1_Train'!C498,Cond_Probability!$A$6:$A$60,0),8)</f>
        <v>8.0924855491329481E-2</v>
      </c>
      <c r="U498">
        <f>INDEX(Cond_Probability!$A$6:$H$60,MATCH('Model 1_Train'!D498,Cond_Probability!$A$6:$A$60,0),8)</f>
        <v>0.38662790697674421</v>
      </c>
      <c r="V498">
        <f>INDEX(Cond_Probability!$A$6:$H$60,MATCH('Model 1_Train'!E498,Cond_Probability!$A$6:$A$60,0),8)</f>
        <v>0.68023255813953487</v>
      </c>
      <c r="W498">
        <f>INDEX(Cond_Probability!$A$6:$H$60,MATCH('Model 1_Train'!F498,Cond_Probability!$A$6:$A$60,0),8)</f>
        <v>0.57971014492753625</v>
      </c>
      <c r="X498">
        <f>INDEX(Cond_Probability!$A$6:$H$60,MATCH('Model 1_Train'!G498,Cond_Probability!$A$6:$A$60,0),8)</f>
        <v>0.27167630057803466</v>
      </c>
      <c r="Y498">
        <f>Cond_Probability!$C$3</f>
        <v>0.38383838383838381</v>
      </c>
      <c r="Z498" s="18">
        <f t="shared" si="37"/>
        <v>3.4753815412338912E-4</v>
      </c>
      <c r="AA498" s="18">
        <f t="shared" si="38"/>
        <v>96.781500566842141</v>
      </c>
      <c r="AB498" t="str">
        <f t="shared" si="39"/>
        <v>Survive</v>
      </c>
      <c r="AC498" s="2" t="s">
        <v>1</v>
      </c>
    </row>
    <row r="499" spans="1:29" x14ac:dyDescent="0.3">
      <c r="A499" s="1" t="s">
        <v>1236</v>
      </c>
      <c r="B499" s="1" t="s">
        <v>13</v>
      </c>
      <c r="C499" s="1" t="s">
        <v>1241</v>
      </c>
      <c r="D499" s="1" t="s">
        <v>1244</v>
      </c>
      <c r="E499" s="1" t="s">
        <v>1246</v>
      </c>
      <c r="F499" s="1" t="s">
        <v>1247</v>
      </c>
      <c r="G499" t="s">
        <v>1253</v>
      </c>
      <c r="H499">
        <f>INDEX(Cond_Probability!$A$6:$H$60,MATCH('Model 1_Train'!A499,Cond_Probability!$A$6:$A$60,0),7)</f>
        <v>0.67572463768115942</v>
      </c>
      <c r="I499">
        <f>INDEX(Cond_Probability!$A$6:$H$60,MATCH('Model 1_Train'!B499,Cond_Probability!$A$6:$A$60,0),7)</f>
        <v>0.85117967332123412</v>
      </c>
      <c r="J499">
        <f>INDEX(Cond_Probability!$A$6:$H$60,MATCH('Model 1_Train'!C499,Cond_Probability!$A$6:$A$60,0),7)</f>
        <v>0.22784810126582278</v>
      </c>
      <c r="K499">
        <f>INDEX(Cond_Probability!$A$6:$H$60,MATCH('Model 1_Train'!D499,Cond_Probability!$A$6:$A$60,0),7)</f>
        <v>0.72413793103448276</v>
      </c>
      <c r="L499">
        <f>INDEX(Cond_Probability!$A$6:$H$60,MATCH('Model 1_Train'!E499,Cond_Probability!$A$6:$A$60,0),7)</f>
        <v>0.80943738656987296</v>
      </c>
      <c r="M499">
        <f>INDEX(Cond_Probability!$A$6:$H$60,MATCH('Model 1_Train'!F499,Cond_Probability!$A$6:$A$60,0),7)</f>
        <v>0.18840579710144928</v>
      </c>
      <c r="N499">
        <f>INDEX(Cond_Probability!$A$6:$H$60,MATCH('Model 1_Train'!G499,Cond_Probability!$A$6:$A$60,0),7)</f>
        <v>0.77396021699819173</v>
      </c>
      <c r="O499">
        <f>Cond_Probability!$C$2</f>
        <v>0.61616161616161613</v>
      </c>
      <c r="P499" s="18">
        <f t="shared" si="35"/>
        <v>6.901579708343682E-3</v>
      </c>
      <c r="Q499" s="18">
        <f t="shared" si="36"/>
        <v>94.73337357244742</v>
      </c>
      <c r="R499">
        <f>INDEX(Cond_Probability!$A$6:$H$60,MATCH('Model 1_Train'!A499,Cond_Probability!$A$6:$A$60,0),8)</f>
        <v>0.34782608695652173</v>
      </c>
      <c r="S499">
        <f>INDEX(Cond_Probability!$A$6:$H$60,MATCH('Model 1_Train'!B499,Cond_Probability!$A$6:$A$60,0),8)</f>
        <v>0.31976744186046513</v>
      </c>
      <c r="T499">
        <f>INDEX(Cond_Probability!$A$6:$H$60,MATCH('Model 1_Train'!C499,Cond_Probability!$A$6:$A$60,0),8)</f>
        <v>0.15317919075144509</v>
      </c>
      <c r="U499">
        <f>INDEX(Cond_Probability!$A$6:$H$60,MATCH('Model 1_Train'!D499,Cond_Probability!$A$6:$A$60,0),8)</f>
        <v>0.61337209302325579</v>
      </c>
      <c r="V499">
        <f>INDEX(Cond_Probability!$A$6:$H$60,MATCH('Model 1_Train'!E499,Cond_Probability!$A$6:$A$60,0),8)</f>
        <v>0.68023255813953487</v>
      </c>
      <c r="W499">
        <f>INDEX(Cond_Probability!$A$6:$H$60,MATCH('Model 1_Train'!F499,Cond_Probability!$A$6:$A$60,0),8)</f>
        <v>0.22318840579710145</v>
      </c>
      <c r="X499">
        <f>INDEX(Cond_Probability!$A$6:$H$60,MATCH('Model 1_Train'!G499,Cond_Probability!$A$6:$A$60,0),8)</f>
        <v>0.63005780346820806</v>
      </c>
      <c r="Y499">
        <f>Cond_Probability!$C$3</f>
        <v>0.38383838383838381</v>
      </c>
      <c r="Z499" s="18">
        <f t="shared" si="37"/>
        <v>3.8368782524171672E-4</v>
      </c>
      <c r="AA499" s="18">
        <f t="shared" si="38"/>
        <v>5.2666264275525805</v>
      </c>
      <c r="AB499" t="str">
        <f t="shared" si="39"/>
        <v>Won't Survive</v>
      </c>
      <c r="AC499" s="2" t="s">
        <v>1230</v>
      </c>
    </row>
    <row r="500" spans="1:29" x14ac:dyDescent="0.3">
      <c r="A500" s="1" t="s">
        <v>1234</v>
      </c>
      <c r="B500" s="1" t="s">
        <v>17</v>
      </c>
      <c r="C500" s="1" t="s">
        <v>1242</v>
      </c>
      <c r="D500" s="1" t="s">
        <v>1243</v>
      </c>
      <c r="E500" s="1" t="s">
        <v>1245</v>
      </c>
      <c r="F500" s="1" t="s">
        <v>1248</v>
      </c>
      <c r="G500" t="s">
        <v>1253</v>
      </c>
      <c r="H500">
        <f>INDEX(Cond_Probability!$A$6:$H$60,MATCH('Model 1_Train'!A500,Cond_Probability!$A$6:$A$60,0),7)</f>
        <v>0.14673913043478262</v>
      </c>
      <c r="I500">
        <f>INDEX(Cond_Probability!$A$6:$H$60,MATCH('Model 1_Train'!B500,Cond_Probability!$A$6:$A$60,0),7)</f>
        <v>0.14882032667876588</v>
      </c>
      <c r="J500">
        <f>INDEX(Cond_Probability!$A$6:$H$60,MATCH('Model 1_Train'!C500,Cond_Probability!$A$6:$A$60,0),7)</f>
        <v>0.51356238698010848</v>
      </c>
      <c r="K500">
        <f>INDEX(Cond_Probability!$A$6:$H$60,MATCH('Model 1_Train'!D500,Cond_Probability!$A$6:$A$60,0),7)</f>
        <v>0.27586206896551724</v>
      </c>
      <c r="L500">
        <f>INDEX(Cond_Probability!$A$6:$H$60,MATCH('Model 1_Train'!E500,Cond_Probability!$A$6:$A$60,0),7)</f>
        <v>0.19056261343012704</v>
      </c>
      <c r="M500">
        <f>INDEX(Cond_Probability!$A$6:$H$60,MATCH('Model 1_Train'!F500,Cond_Probability!$A$6:$A$60,0),7)</f>
        <v>0.32246376811594202</v>
      </c>
      <c r="N500">
        <f>INDEX(Cond_Probability!$A$6:$H$60,MATCH('Model 1_Train'!G500,Cond_Probability!$A$6:$A$60,0),7)</f>
        <v>0.77396021699819173</v>
      </c>
      <c r="O500">
        <f>Cond_Probability!$C$2</f>
        <v>0.61616161616161613</v>
      </c>
      <c r="P500" s="18">
        <f t="shared" si="35"/>
        <v>9.0662000018674129E-5</v>
      </c>
      <c r="Q500" s="18">
        <f t="shared" si="36"/>
        <v>3.289154858951441</v>
      </c>
      <c r="R500">
        <f>INDEX(Cond_Probability!$A$6:$H$60,MATCH('Model 1_Train'!A500,Cond_Probability!$A$6:$A$60,0),8)</f>
        <v>0.39710144927536234</v>
      </c>
      <c r="S500">
        <f>INDEX(Cond_Probability!$A$6:$H$60,MATCH('Model 1_Train'!B500,Cond_Probability!$A$6:$A$60,0),8)</f>
        <v>0.68023255813953487</v>
      </c>
      <c r="T500">
        <f>INDEX(Cond_Probability!$A$6:$H$60,MATCH('Model 1_Train'!C500,Cond_Probability!$A$6:$A$60,0),8)</f>
        <v>0.56936416184971095</v>
      </c>
      <c r="U500">
        <f>INDEX(Cond_Probability!$A$6:$H$60,MATCH('Model 1_Train'!D500,Cond_Probability!$A$6:$A$60,0),8)</f>
        <v>0.38662790697674421</v>
      </c>
      <c r="V500">
        <f>INDEX(Cond_Probability!$A$6:$H$60,MATCH('Model 1_Train'!E500,Cond_Probability!$A$6:$A$60,0),8)</f>
        <v>0.31976744186046513</v>
      </c>
      <c r="W500">
        <f>INDEX(Cond_Probability!$A$6:$H$60,MATCH('Model 1_Train'!F500,Cond_Probability!$A$6:$A$60,0),8)</f>
        <v>0.57971014492753625</v>
      </c>
      <c r="X500">
        <f>INDEX(Cond_Probability!$A$6:$H$60,MATCH('Model 1_Train'!G500,Cond_Probability!$A$6:$A$60,0),8)</f>
        <v>0.63005780346820806</v>
      </c>
      <c r="Y500">
        <f>Cond_Probability!$C$3</f>
        <v>0.38383838383838381</v>
      </c>
      <c r="Z500" s="18">
        <f t="shared" si="37"/>
        <v>2.6657299579925858E-3</v>
      </c>
      <c r="AA500" s="18">
        <f t="shared" si="38"/>
        <v>96.710845141048566</v>
      </c>
      <c r="AB500" t="str">
        <f t="shared" si="39"/>
        <v>Survive</v>
      </c>
      <c r="AC500" s="2" t="s">
        <v>1230</v>
      </c>
    </row>
    <row r="501" spans="1:29" x14ac:dyDescent="0.3">
      <c r="A501" s="1" t="s">
        <v>1236</v>
      </c>
      <c r="B501" s="1" t="s">
        <v>13</v>
      </c>
      <c r="C501" s="1" t="s">
        <v>1242</v>
      </c>
      <c r="D501" s="1" t="s">
        <v>1244</v>
      </c>
      <c r="E501" s="1" t="s">
        <v>1246</v>
      </c>
      <c r="F501" s="1" t="s">
        <v>1228</v>
      </c>
      <c r="G501" t="s">
        <v>1253</v>
      </c>
      <c r="H501">
        <f>INDEX(Cond_Probability!$A$6:$H$60,MATCH('Model 1_Train'!A501,Cond_Probability!$A$6:$A$60,0),7)</f>
        <v>0.67572463768115942</v>
      </c>
      <c r="I501">
        <f>INDEX(Cond_Probability!$A$6:$H$60,MATCH('Model 1_Train'!B501,Cond_Probability!$A$6:$A$60,0),7)</f>
        <v>0.85117967332123412</v>
      </c>
      <c r="J501">
        <f>INDEX(Cond_Probability!$A$6:$H$60,MATCH('Model 1_Train'!C501,Cond_Probability!$A$6:$A$60,0),7)</f>
        <v>0.51356238698010848</v>
      </c>
      <c r="K501">
        <f>INDEX(Cond_Probability!$A$6:$H$60,MATCH('Model 1_Train'!D501,Cond_Probability!$A$6:$A$60,0),7)</f>
        <v>0.72413793103448276</v>
      </c>
      <c r="L501">
        <f>INDEX(Cond_Probability!$A$6:$H$60,MATCH('Model 1_Train'!E501,Cond_Probability!$A$6:$A$60,0),7)</f>
        <v>0.80943738656987296</v>
      </c>
      <c r="M501">
        <f>INDEX(Cond_Probability!$A$6:$H$60,MATCH('Model 1_Train'!F501,Cond_Probability!$A$6:$A$60,0),7)</f>
        <v>0.4891304347826087</v>
      </c>
      <c r="N501">
        <f>INDEX(Cond_Probability!$A$6:$H$60,MATCH('Model 1_Train'!G501,Cond_Probability!$A$6:$A$60,0),7)</f>
        <v>0.77396021699819173</v>
      </c>
      <c r="O501">
        <f>Cond_Probability!$C$2</f>
        <v>0.61616161616161613</v>
      </c>
      <c r="P501" s="18">
        <f t="shared" si="35"/>
        <v>4.038561752409902E-2</v>
      </c>
      <c r="Q501" s="18">
        <f t="shared" si="36"/>
        <v>96.975714257681219</v>
      </c>
      <c r="R501">
        <f>INDEX(Cond_Probability!$A$6:$H$60,MATCH('Model 1_Train'!A501,Cond_Probability!$A$6:$A$60,0),8)</f>
        <v>0.34782608695652173</v>
      </c>
      <c r="S501">
        <f>INDEX(Cond_Probability!$A$6:$H$60,MATCH('Model 1_Train'!B501,Cond_Probability!$A$6:$A$60,0),8)</f>
        <v>0.31976744186046513</v>
      </c>
      <c r="T501">
        <f>INDEX(Cond_Probability!$A$6:$H$60,MATCH('Model 1_Train'!C501,Cond_Probability!$A$6:$A$60,0),8)</f>
        <v>0.56936416184971095</v>
      </c>
      <c r="U501">
        <f>INDEX(Cond_Probability!$A$6:$H$60,MATCH('Model 1_Train'!D501,Cond_Probability!$A$6:$A$60,0),8)</f>
        <v>0.61337209302325579</v>
      </c>
      <c r="V501">
        <f>INDEX(Cond_Probability!$A$6:$H$60,MATCH('Model 1_Train'!E501,Cond_Probability!$A$6:$A$60,0),8)</f>
        <v>0.68023255813953487</v>
      </c>
      <c r="W501">
        <f>INDEX(Cond_Probability!$A$6:$H$60,MATCH('Model 1_Train'!F501,Cond_Probability!$A$6:$A$60,0),8)</f>
        <v>0.19710144927536233</v>
      </c>
      <c r="X501">
        <f>INDEX(Cond_Probability!$A$6:$H$60,MATCH('Model 1_Train'!G501,Cond_Probability!$A$6:$A$60,0),8)</f>
        <v>0.63005780346820806</v>
      </c>
      <c r="Y501">
        <f>Cond_Probability!$C$3</f>
        <v>0.38383838383838381</v>
      </c>
      <c r="Z501" s="18">
        <f t="shared" si="37"/>
        <v>1.2594663334815088E-3</v>
      </c>
      <c r="AA501" s="18">
        <f t="shared" si="38"/>
        <v>3.0242857423187814</v>
      </c>
      <c r="AB501" t="str">
        <f t="shared" si="39"/>
        <v>Won't Survive</v>
      </c>
      <c r="AC501" s="2" t="s">
        <v>1230</v>
      </c>
    </row>
    <row r="502" spans="1:29" x14ac:dyDescent="0.3">
      <c r="A502" s="1" t="s">
        <v>1236</v>
      </c>
      <c r="B502" s="1" t="s">
        <v>13</v>
      </c>
      <c r="C502" s="1" t="s">
        <v>1242</v>
      </c>
      <c r="D502" s="1" t="s">
        <v>1244</v>
      </c>
      <c r="E502" s="1" t="s">
        <v>1246</v>
      </c>
      <c r="F502" s="1" t="s">
        <v>1228</v>
      </c>
      <c r="G502" t="s">
        <v>1253</v>
      </c>
      <c r="H502">
        <f>INDEX(Cond_Probability!$A$6:$H$60,MATCH('Model 1_Train'!A502,Cond_Probability!$A$6:$A$60,0),7)</f>
        <v>0.67572463768115942</v>
      </c>
      <c r="I502">
        <f>INDEX(Cond_Probability!$A$6:$H$60,MATCH('Model 1_Train'!B502,Cond_Probability!$A$6:$A$60,0),7)</f>
        <v>0.85117967332123412</v>
      </c>
      <c r="J502">
        <f>INDEX(Cond_Probability!$A$6:$H$60,MATCH('Model 1_Train'!C502,Cond_Probability!$A$6:$A$60,0),7)</f>
        <v>0.51356238698010848</v>
      </c>
      <c r="K502">
        <f>INDEX(Cond_Probability!$A$6:$H$60,MATCH('Model 1_Train'!D502,Cond_Probability!$A$6:$A$60,0),7)</f>
        <v>0.72413793103448276</v>
      </c>
      <c r="L502">
        <f>INDEX(Cond_Probability!$A$6:$H$60,MATCH('Model 1_Train'!E502,Cond_Probability!$A$6:$A$60,0),7)</f>
        <v>0.80943738656987296</v>
      </c>
      <c r="M502">
        <f>INDEX(Cond_Probability!$A$6:$H$60,MATCH('Model 1_Train'!F502,Cond_Probability!$A$6:$A$60,0),7)</f>
        <v>0.4891304347826087</v>
      </c>
      <c r="N502">
        <f>INDEX(Cond_Probability!$A$6:$H$60,MATCH('Model 1_Train'!G502,Cond_Probability!$A$6:$A$60,0),7)</f>
        <v>0.77396021699819173</v>
      </c>
      <c r="O502">
        <f>Cond_Probability!$C$2</f>
        <v>0.61616161616161613</v>
      </c>
      <c r="P502" s="18">
        <f t="shared" si="35"/>
        <v>4.038561752409902E-2</v>
      </c>
      <c r="Q502" s="18">
        <f t="shared" si="36"/>
        <v>96.975714257681219</v>
      </c>
      <c r="R502">
        <f>INDEX(Cond_Probability!$A$6:$H$60,MATCH('Model 1_Train'!A502,Cond_Probability!$A$6:$A$60,0),8)</f>
        <v>0.34782608695652173</v>
      </c>
      <c r="S502">
        <f>INDEX(Cond_Probability!$A$6:$H$60,MATCH('Model 1_Train'!B502,Cond_Probability!$A$6:$A$60,0),8)</f>
        <v>0.31976744186046513</v>
      </c>
      <c r="T502">
        <f>INDEX(Cond_Probability!$A$6:$H$60,MATCH('Model 1_Train'!C502,Cond_Probability!$A$6:$A$60,0),8)</f>
        <v>0.56936416184971095</v>
      </c>
      <c r="U502">
        <f>INDEX(Cond_Probability!$A$6:$H$60,MATCH('Model 1_Train'!D502,Cond_Probability!$A$6:$A$60,0),8)</f>
        <v>0.61337209302325579</v>
      </c>
      <c r="V502">
        <f>INDEX(Cond_Probability!$A$6:$H$60,MATCH('Model 1_Train'!E502,Cond_Probability!$A$6:$A$60,0),8)</f>
        <v>0.68023255813953487</v>
      </c>
      <c r="W502">
        <f>INDEX(Cond_Probability!$A$6:$H$60,MATCH('Model 1_Train'!F502,Cond_Probability!$A$6:$A$60,0),8)</f>
        <v>0.19710144927536233</v>
      </c>
      <c r="X502">
        <f>INDEX(Cond_Probability!$A$6:$H$60,MATCH('Model 1_Train'!G502,Cond_Probability!$A$6:$A$60,0),8)</f>
        <v>0.63005780346820806</v>
      </c>
      <c r="Y502">
        <f>Cond_Probability!$C$3</f>
        <v>0.38383838383838381</v>
      </c>
      <c r="Z502" s="18">
        <f t="shared" si="37"/>
        <v>1.2594663334815088E-3</v>
      </c>
      <c r="AA502" s="18">
        <f t="shared" si="38"/>
        <v>3.0242857423187814</v>
      </c>
      <c r="AB502" t="str">
        <f t="shared" si="39"/>
        <v>Won't Survive</v>
      </c>
      <c r="AC502" s="2" t="s">
        <v>1230</v>
      </c>
    </row>
    <row r="503" spans="1:29" x14ac:dyDescent="0.3">
      <c r="A503" s="1" t="s">
        <v>1236</v>
      </c>
      <c r="B503" s="1" t="s">
        <v>17</v>
      </c>
      <c r="C503" s="1" t="s">
        <v>1242</v>
      </c>
      <c r="D503" s="1" t="s">
        <v>1244</v>
      </c>
      <c r="E503" s="1" t="s">
        <v>1246</v>
      </c>
      <c r="F503" s="1" t="s">
        <v>1228</v>
      </c>
      <c r="G503" t="s">
        <v>1252</v>
      </c>
      <c r="H503">
        <f>INDEX(Cond_Probability!$A$6:$H$60,MATCH('Model 1_Train'!A503,Cond_Probability!$A$6:$A$60,0),7)</f>
        <v>0.67572463768115942</v>
      </c>
      <c r="I503">
        <f>INDEX(Cond_Probability!$A$6:$H$60,MATCH('Model 1_Train'!B503,Cond_Probability!$A$6:$A$60,0),7)</f>
        <v>0.14882032667876588</v>
      </c>
      <c r="J503">
        <f>INDEX(Cond_Probability!$A$6:$H$60,MATCH('Model 1_Train'!C503,Cond_Probability!$A$6:$A$60,0),7)</f>
        <v>0.51356238698010848</v>
      </c>
      <c r="K503">
        <f>INDEX(Cond_Probability!$A$6:$H$60,MATCH('Model 1_Train'!D503,Cond_Probability!$A$6:$A$60,0),7)</f>
        <v>0.72413793103448276</v>
      </c>
      <c r="L503">
        <f>INDEX(Cond_Probability!$A$6:$H$60,MATCH('Model 1_Train'!E503,Cond_Probability!$A$6:$A$60,0),7)</f>
        <v>0.80943738656987296</v>
      </c>
      <c r="M503">
        <f>INDEX(Cond_Probability!$A$6:$H$60,MATCH('Model 1_Train'!F503,Cond_Probability!$A$6:$A$60,0),7)</f>
        <v>0.4891304347826087</v>
      </c>
      <c r="N503">
        <f>INDEX(Cond_Probability!$A$6:$H$60,MATCH('Model 1_Train'!G503,Cond_Probability!$A$6:$A$60,0),7)</f>
        <v>8.6799276672694395E-2</v>
      </c>
      <c r="O503">
        <f>Cond_Probability!$C$2</f>
        <v>0.61616161616161613</v>
      </c>
      <c r="P503" s="18">
        <f t="shared" si="35"/>
        <v>7.9189063315691422E-4</v>
      </c>
      <c r="Q503" s="18">
        <f t="shared" si="36"/>
        <v>67.516659922795156</v>
      </c>
      <c r="R503">
        <f>INDEX(Cond_Probability!$A$6:$H$60,MATCH('Model 1_Train'!A503,Cond_Probability!$A$6:$A$60,0),8)</f>
        <v>0.34782608695652173</v>
      </c>
      <c r="S503">
        <f>INDEX(Cond_Probability!$A$6:$H$60,MATCH('Model 1_Train'!B503,Cond_Probability!$A$6:$A$60,0),8)</f>
        <v>0.68023255813953487</v>
      </c>
      <c r="T503">
        <f>INDEX(Cond_Probability!$A$6:$H$60,MATCH('Model 1_Train'!C503,Cond_Probability!$A$6:$A$60,0),8)</f>
        <v>0.56936416184971095</v>
      </c>
      <c r="U503">
        <f>INDEX(Cond_Probability!$A$6:$H$60,MATCH('Model 1_Train'!D503,Cond_Probability!$A$6:$A$60,0),8)</f>
        <v>0.61337209302325579</v>
      </c>
      <c r="V503">
        <f>INDEX(Cond_Probability!$A$6:$H$60,MATCH('Model 1_Train'!E503,Cond_Probability!$A$6:$A$60,0),8)</f>
        <v>0.68023255813953487</v>
      </c>
      <c r="W503">
        <f>INDEX(Cond_Probability!$A$6:$H$60,MATCH('Model 1_Train'!F503,Cond_Probability!$A$6:$A$60,0),8)</f>
        <v>0.19710144927536233</v>
      </c>
      <c r="X503">
        <f>INDEX(Cond_Probability!$A$6:$H$60,MATCH('Model 1_Train'!G503,Cond_Probability!$A$6:$A$60,0),8)</f>
        <v>8.9595375722543349E-2</v>
      </c>
      <c r="Y503">
        <f>Cond_Probability!$C$3</f>
        <v>0.38383838383838381</v>
      </c>
      <c r="Z503" s="18">
        <f t="shared" si="37"/>
        <v>3.8099119195474828E-4</v>
      </c>
      <c r="AA503" s="18">
        <f t="shared" si="38"/>
        <v>32.483340077204844</v>
      </c>
      <c r="AB503" t="str">
        <f t="shared" si="39"/>
        <v>Won't Survive</v>
      </c>
      <c r="AC503" s="2" t="s">
        <v>1230</v>
      </c>
    </row>
    <row r="504" spans="1:29" x14ac:dyDescent="0.3">
      <c r="A504" s="1" t="s">
        <v>1236</v>
      </c>
      <c r="B504" s="1" t="s">
        <v>17</v>
      </c>
      <c r="C504" s="1" t="s">
        <v>1241</v>
      </c>
      <c r="D504" s="1" t="s">
        <v>1244</v>
      </c>
      <c r="E504" s="1" t="s">
        <v>1246</v>
      </c>
      <c r="F504" s="1" t="s">
        <v>1228</v>
      </c>
      <c r="G504" t="s">
        <v>1252</v>
      </c>
      <c r="H504">
        <f>INDEX(Cond_Probability!$A$6:$H$60,MATCH('Model 1_Train'!A504,Cond_Probability!$A$6:$A$60,0),7)</f>
        <v>0.67572463768115942</v>
      </c>
      <c r="I504">
        <f>INDEX(Cond_Probability!$A$6:$H$60,MATCH('Model 1_Train'!B504,Cond_Probability!$A$6:$A$60,0),7)</f>
        <v>0.14882032667876588</v>
      </c>
      <c r="J504">
        <f>INDEX(Cond_Probability!$A$6:$H$60,MATCH('Model 1_Train'!C504,Cond_Probability!$A$6:$A$60,0),7)</f>
        <v>0.22784810126582278</v>
      </c>
      <c r="K504">
        <f>INDEX(Cond_Probability!$A$6:$H$60,MATCH('Model 1_Train'!D504,Cond_Probability!$A$6:$A$60,0),7)</f>
        <v>0.72413793103448276</v>
      </c>
      <c r="L504">
        <f>INDEX(Cond_Probability!$A$6:$H$60,MATCH('Model 1_Train'!E504,Cond_Probability!$A$6:$A$60,0),7)</f>
        <v>0.80943738656987296</v>
      </c>
      <c r="M504">
        <f>INDEX(Cond_Probability!$A$6:$H$60,MATCH('Model 1_Train'!F504,Cond_Probability!$A$6:$A$60,0),7)</f>
        <v>0.4891304347826087</v>
      </c>
      <c r="N504">
        <f>INDEX(Cond_Probability!$A$6:$H$60,MATCH('Model 1_Train'!G504,Cond_Probability!$A$6:$A$60,0),7)</f>
        <v>8.6799276672694395E-2</v>
      </c>
      <c r="O504">
        <f>Cond_Probability!$C$2</f>
        <v>0.61616161616161613</v>
      </c>
      <c r="P504" s="18">
        <f t="shared" si="35"/>
        <v>3.513317597808845E-4</v>
      </c>
      <c r="Q504" s="18">
        <f t="shared" si="36"/>
        <v>77.414509198119433</v>
      </c>
      <c r="R504">
        <f>INDEX(Cond_Probability!$A$6:$H$60,MATCH('Model 1_Train'!A504,Cond_Probability!$A$6:$A$60,0),8)</f>
        <v>0.34782608695652173</v>
      </c>
      <c r="S504">
        <f>INDEX(Cond_Probability!$A$6:$H$60,MATCH('Model 1_Train'!B504,Cond_Probability!$A$6:$A$60,0),8)</f>
        <v>0.68023255813953487</v>
      </c>
      <c r="T504">
        <f>INDEX(Cond_Probability!$A$6:$H$60,MATCH('Model 1_Train'!C504,Cond_Probability!$A$6:$A$60,0),8)</f>
        <v>0.15317919075144509</v>
      </c>
      <c r="U504">
        <f>INDEX(Cond_Probability!$A$6:$H$60,MATCH('Model 1_Train'!D504,Cond_Probability!$A$6:$A$60,0),8)</f>
        <v>0.61337209302325579</v>
      </c>
      <c r="V504">
        <f>INDEX(Cond_Probability!$A$6:$H$60,MATCH('Model 1_Train'!E504,Cond_Probability!$A$6:$A$60,0),8)</f>
        <v>0.68023255813953487</v>
      </c>
      <c r="W504">
        <f>INDEX(Cond_Probability!$A$6:$H$60,MATCH('Model 1_Train'!F504,Cond_Probability!$A$6:$A$60,0),8)</f>
        <v>0.19710144927536233</v>
      </c>
      <c r="X504">
        <f>INDEX(Cond_Probability!$A$6:$H$60,MATCH('Model 1_Train'!G504,Cond_Probability!$A$6:$A$60,0),8)</f>
        <v>8.9595375722543349E-2</v>
      </c>
      <c r="Y504">
        <f>Cond_Probability!$C$3</f>
        <v>0.38383838383838381</v>
      </c>
      <c r="Z504" s="18">
        <f t="shared" si="37"/>
        <v>1.0250016839391704E-4</v>
      </c>
      <c r="AA504" s="18">
        <f t="shared" si="38"/>
        <v>22.585490801880567</v>
      </c>
      <c r="AB504" t="str">
        <f t="shared" si="39"/>
        <v>Won't Survive</v>
      </c>
      <c r="AC504" s="2" t="s">
        <v>1230</v>
      </c>
    </row>
    <row r="505" spans="1:29" x14ac:dyDescent="0.3">
      <c r="A505" s="1" t="s">
        <v>1236</v>
      </c>
      <c r="B505" s="1" t="s">
        <v>17</v>
      </c>
      <c r="C505" s="1" t="s">
        <v>1240</v>
      </c>
      <c r="D505" s="1" t="s">
        <v>1244</v>
      </c>
      <c r="E505" s="1" t="s">
        <v>1246</v>
      </c>
      <c r="F505" s="1" t="s">
        <v>1228</v>
      </c>
      <c r="G505" t="s">
        <v>1253</v>
      </c>
      <c r="H505">
        <f>INDEX(Cond_Probability!$A$6:$H$60,MATCH('Model 1_Train'!A505,Cond_Probability!$A$6:$A$60,0),7)</f>
        <v>0.67572463768115942</v>
      </c>
      <c r="I505">
        <f>INDEX(Cond_Probability!$A$6:$H$60,MATCH('Model 1_Train'!B505,Cond_Probability!$A$6:$A$60,0),7)</f>
        <v>0.14882032667876588</v>
      </c>
      <c r="J505">
        <f>INDEX(Cond_Probability!$A$6:$H$60,MATCH('Model 1_Train'!C505,Cond_Probability!$A$6:$A$60,0),7)</f>
        <v>0.17179023508137431</v>
      </c>
      <c r="K505">
        <f>INDEX(Cond_Probability!$A$6:$H$60,MATCH('Model 1_Train'!D505,Cond_Probability!$A$6:$A$60,0),7)</f>
        <v>0.72413793103448276</v>
      </c>
      <c r="L505">
        <f>INDEX(Cond_Probability!$A$6:$H$60,MATCH('Model 1_Train'!E505,Cond_Probability!$A$6:$A$60,0),7)</f>
        <v>0.80943738656987296</v>
      </c>
      <c r="M505">
        <f>INDEX(Cond_Probability!$A$6:$H$60,MATCH('Model 1_Train'!F505,Cond_Probability!$A$6:$A$60,0),7)</f>
        <v>0.4891304347826087</v>
      </c>
      <c r="N505">
        <f>INDEX(Cond_Probability!$A$6:$H$60,MATCH('Model 1_Train'!G505,Cond_Probability!$A$6:$A$60,0),7)</f>
        <v>0.77396021699819173</v>
      </c>
      <c r="O505">
        <f>Cond_Probability!$C$2</f>
        <v>0.61616161616161613</v>
      </c>
      <c r="P505" s="18">
        <f t="shared" si="35"/>
        <v>2.3619625252464887E-3</v>
      </c>
      <c r="Q505" s="18">
        <f t="shared" si="36"/>
        <v>71.862675407933125</v>
      </c>
      <c r="R505">
        <f>INDEX(Cond_Probability!$A$6:$H$60,MATCH('Model 1_Train'!A505,Cond_Probability!$A$6:$A$60,0),8)</f>
        <v>0.34782608695652173</v>
      </c>
      <c r="S505">
        <f>INDEX(Cond_Probability!$A$6:$H$60,MATCH('Model 1_Train'!B505,Cond_Probability!$A$6:$A$60,0),8)</f>
        <v>0.68023255813953487</v>
      </c>
      <c r="T505">
        <f>INDEX(Cond_Probability!$A$6:$H$60,MATCH('Model 1_Train'!C505,Cond_Probability!$A$6:$A$60,0),8)</f>
        <v>0.19653179190751446</v>
      </c>
      <c r="U505">
        <f>INDEX(Cond_Probability!$A$6:$H$60,MATCH('Model 1_Train'!D505,Cond_Probability!$A$6:$A$60,0),8)</f>
        <v>0.61337209302325579</v>
      </c>
      <c r="V505">
        <f>INDEX(Cond_Probability!$A$6:$H$60,MATCH('Model 1_Train'!E505,Cond_Probability!$A$6:$A$60,0),8)</f>
        <v>0.68023255813953487</v>
      </c>
      <c r="W505">
        <f>INDEX(Cond_Probability!$A$6:$H$60,MATCH('Model 1_Train'!F505,Cond_Probability!$A$6:$A$60,0),8)</f>
        <v>0.19710144927536233</v>
      </c>
      <c r="X505">
        <f>INDEX(Cond_Probability!$A$6:$H$60,MATCH('Model 1_Train'!G505,Cond_Probability!$A$6:$A$60,0),8)</f>
        <v>0.63005780346820806</v>
      </c>
      <c r="Y505">
        <f>Cond_Probability!$C$3</f>
        <v>0.38383838383838381</v>
      </c>
      <c r="Z505" s="18">
        <f t="shared" si="37"/>
        <v>9.24809796878531E-4</v>
      </c>
      <c r="AA505" s="18">
        <f t="shared" si="38"/>
        <v>28.137324592066875</v>
      </c>
      <c r="AB505" t="str">
        <f t="shared" si="39"/>
        <v>Won't Survive</v>
      </c>
      <c r="AC505" s="2" t="s">
        <v>1230</v>
      </c>
    </row>
    <row r="506" spans="1:29" x14ac:dyDescent="0.3">
      <c r="A506" s="1" t="s">
        <v>1234</v>
      </c>
      <c r="B506" s="1" t="s">
        <v>17</v>
      </c>
      <c r="C506" s="1" t="s">
        <v>1242</v>
      </c>
      <c r="D506" s="1" t="s">
        <v>1244</v>
      </c>
      <c r="E506" s="1" t="s">
        <v>1246</v>
      </c>
      <c r="F506" s="1" t="s">
        <v>1248</v>
      </c>
      <c r="G506" t="s">
        <v>1253</v>
      </c>
      <c r="H506">
        <f>INDEX(Cond_Probability!$A$6:$H$60,MATCH('Model 1_Train'!A506,Cond_Probability!$A$6:$A$60,0),7)</f>
        <v>0.14673913043478262</v>
      </c>
      <c r="I506">
        <f>INDEX(Cond_Probability!$A$6:$H$60,MATCH('Model 1_Train'!B506,Cond_Probability!$A$6:$A$60,0),7)</f>
        <v>0.14882032667876588</v>
      </c>
      <c r="J506">
        <f>INDEX(Cond_Probability!$A$6:$H$60,MATCH('Model 1_Train'!C506,Cond_Probability!$A$6:$A$60,0),7)</f>
        <v>0.51356238698010848</v>
      </c>
      <c r="K506">
        <f>INDEX(Cond_Probability!$A$6:$H$60,MATCH('Model 1_Train'!D506,Cond_Probability!$A$6:$A$60,0),7)</f>
        <v>0.72413793103448276</v>
      </c>
      <c r="L506">
        <f>INDEX(Cond_Probability!$A$6:$H$60,MATCH('Model 1_Train'!E506,Cond_Probability!$A$6:$A$60,0),7)</f>
        <v>0.80943738656987296</v>
      </c>
      <c r="M506">
        <f>INDEX(Cond_Probability!$A$6:$H$60,MATCH('Model 1_Train'!F506,Cond_Probability!$A$6:$A$60,0),7)</f>
        <v>0.32246376811594202</v>
      </c>
      <c r="N506">
        <f>INDEX(Cond_Probability!$A$6:$H$60,MATCH('Model 1_Train'!G506,Cond_Probability!$A$6:$A$60,0),7)</f>
        <v>0.77396021699819173</v>
      </c>
      <c r="O506">
        <f>Cond_Probability!$C$2</f>
        <v>0.61616161616161613</v>
      </c>
      <c r="P506" s="18">
        <f t="shared" si="35"/>
        <v>1.0108813002082165E-3</v>
      </c>
      <c r="Q506" s="18">
        <f t="shared" si="36"/>
        <v>10.101428921893053</v>
      </c>
      <c r="R506">
        <f>INDEX(Cond_Probability!$A$6:$H$60,MATCH('Model 1_Train'!A506,Cond_Probability!$A$6:$A$60,0),8)</f>
        <v>0.39710144927536234</v>
      </c>
      <c r="S506">
        <f>INDEX(Cond_Probability!$A$6:$H$60,MATCH('Model 1_Train'!B506,Cond_Probability!$A$6:$A$60,0),8)</f>
        <v>0.68023255813953487</v>
      </c>
      <c r="T506">
        <f>INDEX(Cond_Probability!$A$6:$H$60,MATCH('Model 1_Train'!C506,Cond_Probability!$A$6:$A$60,0),8)</f>
        <v>0.56936416184971095</v>
      </c>
      <c r="U506">
        <f>INDEX(Cond_Probability!$A$6:$H$60,MATCH('Model 1_Train'!D506,Cond_Probability!$A$6:$A$60,0),8)</f>
        <v>0.61337209302325579</v>
      </c>
      <c r="V506">
        <f>INDEX(Cond_Probability!$A$6:$H$60,MATCH('Model 1_Train'!E506,Cond_Probability!$A$6:$A$60,0),8)</f>
        <v>0.68023255813953487</v>
      </c>
      <c r="W506">
        <f>INDEX(Cond_Probability!$A$6:$H$60,MATCH('Model 1_Train'!F506,Cond_Probability!$A$6:$A$60,0),8)</f>
        <v>0.57971014492753625</v>
      </c>
      <c r="X506">
        <f>INDEX(Cond_Probability!$A$6:$H$60,MATCH('Model 1_Train'!G506,Cond_Probability!$A$6:$A$60,0),8)</f>
        <v>0.63005780346820806</v>
      </c>
      <c r="Y506">
        <f>Cond_Probability!$C$3</f>
        <v>0.38383838383838381</v>
      </c>
      <c r="Z506" s="18">
        <f t="shared" si="37"/>
        <v>8.996428636085161E-3</v>
      </c>
      <c r="AA506" s="18">
        <f t="shared" si="38"/>
        <v>89.898571078106954</v>
      </c>
      <c r="AB506" t="str">
        <f t="shared" si="39"/>
        <v>Survive</v>
      </c>
      <c r="AC506" s="2" t="s">
        <v>1</v>
      </c>
    </row>
    <row r="507" spans="1:29" x14ac:dyDescent="0.3">
      <c r="A507" s="1" t="s">
        <v>1234</v>
      </c>
      <c r="B507" s="1" t="s">
        <v>13</v>
      </c>
      <c r="C507" s="1" t="s">
        <v>1242</v>
      </c>
      <c r="D507" s="1" t="s">
        <v>1243</v>
      </c>
      <c r="E507" s="1" t="s">
        <v>1246</v>
      </c>
      <c r="F507" s="1" t="s">
        <v>1248</v>
      </c>
      <c r="G507" t="s">
        <v>1251</v>
      </c>
      <c r="H507">
        <f>INDEX(Cond_Probability!$A$6:$H$60,MATCH('Model 1_Train'!A507,Cond_Probability!$A$6:$A$60,0),7)</f>
        <v>0.14673913043478262</v>
      </c>
      <c r="I507">
        <f>INDEX(Cond_Probability!$A$6:$H$60,MATCH('Model 1_Train'!B507,Cond_Probability!$A$6:$A$60,0),7)</f>
        <v>0.85117967332123412</v>
      </c>
      <c r="J507">
        <f>INDEX(Cond_Probability!$A$6:$H$60,MATCH('Model 1_Train'!C507,Cond_Probability!$A$6:$A$60,0),7)</f>
        <v>0.51356238698010848</v>
      </c>
      <c r="K507">
        <f>INDEX(Cond_Probability!$A$6:$H$60,MATCH('Model 1_Train'!D507,Cond_Probability!$A$6:$A$60,0),7)</f>
        <v>0.27586206896551724</v>
      </c>
      <c r="L507">
        <f>INDEX(Cond_Probability!$A$6:$H$60,MATCH('Model 1_Train'!E507,Cond_Probability!$A$6:$A$60,0),7)</f>
        <v>0.80943738656987296</v>
      </c>
      <c r="M507">
        <f>INDEX(Cond_Probability!$A$6:$H$60,MATCH('Model 1_Train'!F507,Cond_Probability!$A$6:$A$60,0),7)</f>
        <v>0.32246376811594202</v>
      </c>
      <c r="N507">
        <f>INDEX(Cond_Probability!$A$6:$H$60,MATCH('Model 1_Train'!G507,Cond_Probability!$A$6:$A$60,0),7)</f>
        <v>0.13743218806509946</v>
      </c>
      <c r="O507">
        <f>Cond_Probability!$C$2</f>
        <v>0.61616161616161613</v>
      </c>
      <c r="P507" s="18">
        <f t="shared" si="35"/>
        <v>3.9111067401111159E-4</v>
      </c>
      <c r="Q507" s="18">
        <f t="shared" si="36"/>
        <v>25.387666242164762</v>
      </c>
      <c r="R507">
        <f>INDEX(Cond_Probability!$A$6:$H$60,MATCH('Model 1_Train'!A507,Cond_Probability!$A$6:$A$60,0),8)</f>
        <v>0.39710144927536234</v>
      </c>
      <c r="S507">
        <f>INDEX(Cond_Probability!$A$6:$H$60,MATCH('Model 1_Train'!B507,Cond_Probability!$A$6:$A$60,0),8)</f>
        <v>0.31976744186046513</v>
      </c>
      <c r="T507">
        <f>INDEX(Cond_Probability!$A$6:$H$60,MATCH('Model 1_Train'!C507,Cond_Probability!$A$6:$A$60,0),8)</f>
        <v>0.56936416184971095</v>
      </c>
      <c r="U507">
        <f>INDEX(Cond_Probability!$A$6:$H$60,MATCH('Model 1_Train'!D507,Cond_Probability!$A$6:$A$60,0),8)</f>
        <v>0.38662790697674421</v>
      </c>
      <c r="V507">
        <f>INDEX(Cond_Probability!$A$6:$H$60,MATCH('Model 1_Train'!E507,Cond_Probability!$A$6:$A$60,0),8)</f>
        <v>0.68023255813953487</v>
      </c>
      <c r="W507">
        <f>INDEX(Cond_Probability!$A$6:$H$60,MATCH('Model 1_Train'!F507,Cond_Probability!$A$6:$A$60,0),8)</f>
        <v>0.57971014492753625</v>
      </c>
      <c r="X507">
        <f>INDEX(Cond_Probability!$A$6:$H$60,MATCH('Model 1_Train'!G507,Cond_Probability!$A$6:$A$60,0),8)</f>
        <v>0.27167630057803466</v>
      </c>
      <c r="Y507">
        <f>Cond_Probability!$C$3</f>
        <v>0.38383838383838381</v>
      </c>
      <c r="Z507" s="18">
        <f t="shared" si="37"/>
        <v>1.1494431928958857E-3</v>
      </c>
      <c r="AA507" s="18">
        <f t="shared" si="38"/>
        <v>74.612333757835245</v>
      </c>
      <c r="AB507" t="str">
        <f t="shared" si="39"/>
        <v>Survive</v>
      </c>
      <c r="AC507" s="2" t="s">
        <v>1230</v>
      </c>
    </row>
    <row r="508" spans="1:29" x14ac:dyDescent="0.3">
      <c r="A508" s="1" t="s">
        <v>1235</v>
      </c>
      <c r="B508" s="1" t="s">
        <v>17</v>
      </c>
      <c r="C508" s="1" t="s">
        <v>1242</v>
      </c>
      <c r="D508" s="1" t="s">
        <v>1244</v>
      </c>
      <c r="E508" s="1" t="s">
        <v>1245</v>
      </c>
      <c r="F508" s="1" t="s">
        <v>1248</v>
      </c>
      <c r="G508" t="s">
        <v>1253</v>
      </c>
      <c r="H508">
        <f>INDEX(Cond_Probability!$A$6:$H$60,MATCH('Model 1_Train'!A508,Cond_Probability!$A$6:$A$60,0),7)</f>
        <v>0.17753623188405798</v>
      </c>
      <c r="I508">
        <f>INDEX(Cond_Probability!$A$6:$H$60,MATCH('Model 1_Train'!B508,Cond_Probability!$A$6:$A$60,0),7)</f>
        <v>0.14882032667876588</v>
      </c>
      <c r="J508">
        <f>INDEX(Cond_Probability!$A$6:$H$60,MATCH('Model 1_Train'!C508,Cond_Probability!$A$6:$A$60,0),7)</f>
        <v>0.51356238698010848</v>
      </c>
      <c r="K508">
        <f>INDEX(Cond_Probability!$A$6:$H$60,MATCH('Model 1_Train'!D508,Cond_Probability!$A$6:$A$60,0),7)</f>
        <v>0.72413793103448276</v>
      </c>
      <c r="L508">
        <f>INDEX(Cond_Probability!$A$6:$H$60,MATCH('Model 1_Train'!E508,Cond_Probability!$A$6:$A$60,0),7)</f>
        <v>0.19056261343012704</v>
      </c>
      <c r="M508">
        <f>INDEX(Cond_Probability!$A$6:$H$60,MATCH('Model 1_Train'!F508,Cond_Probability!$A$6:$A$60,0),7)</f>
        <v>0.32246376811594202</v>
      </c>
      <c r="N508">
        <f>INDEX(Cond_Probability!$A$6:$H$60,MATCH('Model 1_Train'!G508,Cond_Probability!$A$6:$A$60,0),7)</f>
        <v>0.77396021699819173</v>
      </c>
      <c r="O508">
        <f>Cond_Probability!$C$2</f>
        <v>0.61616161616161613</v>
      </c>
      <c r="P508" s="18">
        <f t="shared" si="35"/>
        <v>2.8793579635560387E-4</v>
      </c>
      <c r="Q508" s="18">
        <f t="shared" si="36"/>
        <v>9.5837021636327879</v>
      </c>
      <c r="R508">
        <f>INDEX(Cond_Probability!$A$6:$H$60,MATCH('Model 1_Train'!A508,Cond_Probability!$A$6:$A$60,0),8)</f>
        <v>0.25507246376811593</v>
      </c>
      <c r="S508">
        <f>INDEX(Cond_Probability!$A$6:$H$60,MATCH('Model 1_Train'!B508,Cond_Probability!$A$6:$A$60,0),8)</f>
        <v>0.68023255813953487</v>
      </c>
      <c r="T508">
        <f>INDEX(Cond_Probability!$A$6:$H$60,MATCH('Model 1_Train'!C508,Cond_Probability!$A$6:$A$60,0),8)</f>
        <v>0.56936416184971095</v>
      </c>
      <c r="U508">
        <f>INDEX(Cond_Probability!$A$6:$H$60,MATCH('Model 1_Train'!D508,Cond_Probability!$A$6:$A$60,0),8)</f>
        <v>0.61337209302325579</v>
      </c>
      <c r="V508">
        <f>INDEX(Cond_Probability!$A$6:$H$60,MATCH('Model 1_Train'!E508,Cond_Probability!$A$6:$A$60,0),8)</f>
        <v>0.31976744186046513</v>
      </c>
      <c r="W508">
        <f>INDEX(Cond_Probability!$A$6:$H$60,MATCH('Model 1_Train'!F508,Cond_Probability!$A$6:$A$60,0),8)</f>
        <v>0.57971014492753625</v>
      </c>
      <c r="X508">
        <f>INDEX(Cond_Probability!$A$6:$H$60,MATCH('Model 1_Train'!G508,Cond_Probability!$A$6:$A$60,0),8)</f>
        <v>0.63005780346820806</v>
      </c>
      <c r="Y508">
        <f>Cond_Probability!$C$3</f>
        <v>0.38383838383838381</v>
      </c>
      <c r="Z508" s="18">
        <f t="shared" si="37"/>
        <v>2.7164960133914894E-3</v>
      </c>
      <c r="AA508" s="18">
        <f t="shared" si="38"/>
        <v>90.416297836367207</v>
      </c>
      <c r="AB508" t="str">
        <f t="shared" si="39"/>
        <v>Survive</v>
      </c>
      <c r="AC508" s="2" t="s">
        <v>1</v>
      </c>
    </row>
    <row r="509" spans="1:29" x14ac:dyDescent="0.3">
      <c r="A509" s="1" t="s">
        <v>1234</v>
      </c>
      <c r="B509" s="1" t="s">
        <v>13</v>
      </c>
      <c r="C509" s="1" t="s">
        <v>1241</v>
      </c>
      <c r="D509" s="1" t="s">
        <v>1244</v>
      </c>
      <c r="E509" s="1" t="s">
        <v>1246</v>
      </c>
      <c r="F509" s="1" t="s">
        <v>1248</v>
      </c>
      <c r="G509" t="s">
        <v>1253</v>
      </c>
      <c r="H509">
        <f>INDEX(Cond_Probability!$A$6:$H$60,MATCH('Model 1_Train'!A509,Cond_Probability!$A$6:$A$60,0),7)</f>
        <v>0.14673913043478262</v>
      </c>
      <c r="I509">
        <f>INDEX(Cond_Probability!$A$6:$H$60,MATCH('Model 1_Train'!B509,Cond_Probability!$A$6:$A$60,0),7)</f>
        <v>0.85117967332123412</v>
      </c>
      <c r="J509">
        <f>INDEX(Cond_Probability!$A$6:$H$60,MATCH('Model 1_Train'!C509,Cond_Probability!$A$6:$A$60,0),7)</f>
        <v>0.22784810126582278</v>
      </c>
      <c r="K509">
        <f>INDEX(Cond_Probability!$A$6:$H$60,MATCH('Model 1_Train'!D509,Cond_Probability!$A$6:$A$60,0),7)</f>
        <v>0.72413793103448276</v>
      </c>
      <c r="L509">
        <f>INDEX(Cond_Probability!$A$6:$H$60,MATCH('Model 1_Train'!E509,Cond_Probability!$A$6:$A$60,0),7)</f>
        <v>0.80943738656987296</v>
      </c>
      <c r="M509">
        <f>INDEX(Cond_Probability!$A$6:$H$60,MATCH('Model 1_Train'!F509,Cond_Probability!$A$6:$A$60,0),7)</f>
        <v>0.32246376811594202</v>
      </c>
      <c r="N509">
        <f>INDEX(Cond_Probability!$A$6:$H$60,MATCH('Model 1_Train'!G509,Cond_Probability!$A$6:$A$60,0),7)</f>
        <v>0.77396021699819173</v>
      </c>
      <c r="O509">
        <f>Cond_Probability!$C$2</f>
        <v>0.61616161616161613</v>
      </c>
      <c r="P509" s="18">
        <f t="shared" si="35"/>
        <v>2.5651416847519903E-3</v>
      </c>
      <c r="Q509" s="18">
        <f t="shared" si="36"/>
        <v>69.273534821836449</v>
      </c>
      <c r="R509">
        <f>INDEX(Cond_Probability!$A$6:$H$60,MATCH('Model 1_Train'!A509,Cond_Probability!$A$6:$A$60,0),8)</f>
        <v>0.39710144927536234</v>
      </c>
      <c r="S509">
        <f>INDEX(Cond_Probability!$A$6:$H$60,MATCH('Model 1_Train'!B509,Cond_Probability!$A$6:$A$60,0),8)</f>
        <v>0.31976744186046513</v>
      </c>
      <c r="T509">
        <f>INDEX(Cond_Probability!$A$6:$H$60,MATCH('Model 1_Train'!C509,Cond_Probability!$A$6:$A$60,0),8)</f>
        <v>0.15317919075144509</v>
      </c>
      <c r="U509">
        <f>INDEX(Cond_Probability!$A$6:$H$60,MATCH('Model 1_Train'!D509,Cond_Probability!$A$6:$A$60,0),8)</f>
        <v>0.61337209302325579</v>
      </c>
      <c r="V509">
        <f>INDEX(Cond_Probability!$A$6:$H$60,MATCH('Model 1_Train'!E509,Cond_Probability!$A$6:$A$60,0),8)</f>
        <v>0.68023255813953487</v>
      </c>
      <c r="W509">
        <f>INDEX(Cond_Probability!$A$6:$H$60,MATCH('Model 1_Train'!F509,Cond_Probability!$A$6:$A$60,0),8)</f>
        <v>0.57971014492753625</v>
      </c>
      <c r="X509">
        <f>INDEX(Cond_Probability!$A$6:$H$60,MATCH('Model 1_Train'!G509,Cond_Probability!$A$6:$A$60,0),8)</f>
        <v>0.63005780346820806</v>
      </c>
      <c r="Y509">
        <f>Cond_Probability!$C$3</f>
        <v>0.38383838383838381</v>
      </c>
      <c r="Z509" s="18">
        <f t="shared" si="37"/>
        <v>1.1377755856734892E-3</v>
      </c>
      <c r="AA509" s="18">
        <f t="shared" si="38"/>
        <v>30.726465178163551</v>
      </c>
      <c r="AB509" t="str">
        <f t="shared" si="39"/>
        <v>Won't Survive</v>
      </c>
      <c r="AC509" s="2" t="s">
        <v>1</v>
      </c>
    </row>
    <row r="510" spans="1:29" x14ac:dyDescent="0.3">
      <c r="A510" s="1" t="s">
        <v>1236</v>
      </c>
      <c r="B510" s="1" t="s">
        <v>13</v>
      </c>
      <c r="C510" s="1" t="s">
        <v>1242</v>
      </c>
      <c r="D510" s="1" t="s">
        <v>1244</v>
      </c>
      <c r="E510" s="1" t="s">
        <v>1246</v>
      </c>
      <c r="F510" s="1" t="s">
        <v>1248</v>
      </c>
      <c r="G510" t="s">
        <v>1253</v>
      </c>
      <c r="H510">
        <f>INDEX(Cond_Probability!$A$6:$H$60,MATCH('Model 1_Train'!A510,Cond_Probability!$A$6:$A$60,0),7)</f>
        <v>0.67572463768115942</v>
      </c>
      <c r="I510">
        <f>INDEX(Cond_Probability!$A$6:$H$60,MATCH('Model 1_Train'!B510,Cond_Probability!$A$6:$A$60,0),7)</f>
        <v>0.85117967332123412</v>
      </c>
      <c r="J510">
        <f>INDEX(Cond_Probability!$A$6:$H$60,MATCH('Model 1_Train'!C510,Cond_Probability!$A$6:$A$60,0),7)</f>
        <v>0.51356238698010848</v>
      </c>
      <c r="K510">
        <f>INDEX(Cond_Probability!$A$6:$H$60,MATCH('Model 1_Train'!D510,Cond_Probability!$A$6:$A$60,0),7)</f>
        <v>0.72413793103448276</v>
      </c>
      <c r="L510">
        <f>INDEX(Cond_Probability!$A$6:$H$60,MATCH('Model 1_Train'!E510,Cond_Probability!$A$6:$A$60,0),7)</f>
        <v>0.80943738656987296</v>
      </c>
      <c r="M510">
        <f>INDEX(Cond_Probability!$A$6:$H$60,MATCH('Model 1_Train'!F510,Cond_Probability!$A$6:$A$60,0),7)</f>
        <v>0.32246376811594202</v>
      </c>
      <c r="N510">
        <f>INDEX(Cond_Probability!$A$6:$H$60,MATCH('Model 1_Train'!G510,Cond_Probability!$A$6:$A$60,0),7)</f>
        <v>0.77396021699819173</v>
      </c>
      <c r="O510">
        <f>Cond_Probability!$C$2</f>
        <v>0.61616161616161613</v>
      </c>
      <c r="P510" s="18">
        <f t="shared" si="35"/>
        <v>2.6624592293665275E-2</v>
      </c>
      <c r="Q510" s="18">
        <f t="shared" si="36"/>
        <v>87.78619689452637</v>
      </c>
      <c r="R510">
        <f>INDEX(Cond_Probability!$A$6:$H$60,MATCH('Model 1_Train'!A510,Cond_Probability!$A$6:$A$60,0),8)</f>
        <v>0.34782608695652173</v>
      </c>
      <c r="S510">
        <f>INDEX(Cond_Probability!$A$6:$H$60,MATCH('Model 1_Train'!B510,Cond_Probability!$A$6:$A$60,0),8)</f>
        <v>0.31976744186046513</v>
      </c>
      <c r="T510">
        <f>INDEX(Cond_Probability!$A$6:$H$60,MATCH('Model 1_Train'!C510,Cond_Probability!$A$6:$A$60,0),8)</f>
        <v>0.56936416184971095</v>
      </c>
      <c r="U510">
        <f>INDEX(Cond_Probability!$A$6:$H$60,MATCH('Model 1_Train'!D510,Cond_Probability!$A$6:$A$60,0),8)</f>
        <v>0.61337209302325579</v>
      </c>
      <c r="V510">
        <f>INDEX(Cond_Probability!$A$6:$H$60,MATCH('Model 1_Train'!E510,Cond_Probability!$A$6:$A$60,0),8)</f>
        <v>0.68023255813953487</v>
      </c>
      <c r="W510">
        <f>INDEX(Cond_Probability!$A$6:$H$60,MATCH('Model 1_Train'!F510,Cond_Probability!$A$6:$A$60,0),8)</f>
        <v>0.57971014492753625</v>
      </c>
      <c r="X510">
        <f>INDEX(Cond_Probability!$A$6:$H$60,MATCH('Model 1_Train'!G510,Cond_Probability!$A$6:$A$60,0),8)</f>
        <v>0.63005780346820806</v>
      </c>
      <c r="Y510">
        <f>Cond_Probability!$C$3</f>
        <v>0.38383838383838381</v>
      </c>
      <c r="Z510" s="18">
        <f t="shared" si="37"/>
        <v>3.7043127455338499E-3</v>
      </c>
      <c r="AA510" s="18">
        <f t="shared" si="38"/>
        <v>12.21380310547363</v>
      </c>
      <c r="AB510" t="str">
        <f t="shared" si="39"/>
        <v>Won't Survive</v>
      </c>
      <c r="AC510" s="2" t="s">
        <v>1230</v>
      </c>
    </row>
    <row r="511" spans="1:29" x14ac:dyDescent="0.3">
      <c r="A511" s="1" t="s">
        <v>1236</v>
      </c>
      <c r="B511" s="1" t="s">
        <v>13</v>
      </c>
      <c r="C511" s="1" t="s">
        <v>1242</v>
      </c>
      <c r="D511" s="1" t="s">
        <v>1244</v>
      </c>
      <c r="E511" s="1" t="s">
        <v>1246</v>
      </c>
      <c r="F511" s="1" t="s">
        <v>1248</v>
      </c>
      <c r="G511" t="s">
        <v>1253</v>
      </c>
      <c r="H511">
        <f>INDEX(Cond_Probability!$A$6:$H$60,MATCH('Model 1_Train'!A511,Cond_Probability!$A$6:$A$60,0),7)</f>
        <v>0.67572463768115942</v>
      </c>
      <c r="I511">
        <f>INDEX(Cond_Probability!$A$6:$H$60,MATCH('Model 1_Train'!B511,Cond_Probability!$A$6:$A$60,0),7)</f>
        <v>0.85117967332123412</v>
      </c>
      <c r="J511">
        <f>INDEX(Cond_Probability!$A$6:$H$60,MATCH('Model 1_Train'!C511,Cond_Probability!$A$6:$A$60,0),7)</f>
        <v>0.51356238698010848</v>
      </c>
      <c r="K511">
        <f>INDEX(Cond_Probability!$A$6:$H$60,MATCH('Model 1_Train'!D511,Cond_Probability!$A$6:$A$60,0),7)</f>
        <v>0.72413793103448276</v>
      </c>
      <c r="L511">
        <f>INDEX(Cond_Probability!$A$6:$H$60,MATCH('Model 1_Train'!E511,Cond_Probability!$A$6:$A$60,0),7)</f>
        <v>0.80943738656987296</v>
      </c>
      <c r="M511">
        <f>INDEX(Cond_Probability!$A$6:$H$60,MATCH('Model 1_Train'!F511,Cond_Probability!$A$6:$A$60,0),7)</f>
        <v>0.32246376811594202</v>
      </c>
      <c r="N511">
        <f>INDEX(Cond_Probability!$A$6:$H$60,MATCH('Model 1_Train'!G511,Cond_Probability!$A$6:$A$60,0),7)</f>
        <v>0.77396021699819173</v>
      </c>
      <c r="O511">
        <f>Cond_Probability!$C$2</f>
        <v>0.61616161616161613</v>
      </c>
      <c r="P511" s="18">
        <f t="shared" si="35"/>
        <v>2.6624592293665275E-2</v>
      </c>
      <c r="Q511" s="18">
        <f t="shared" si="36"/>
        <v>87.78619689452637</v>
      </c>
      <c r="R511">
        <f>INDEX(Cond_Probability!$A$6:$H$60,MATCH('Model 1_Train'!A511,Cond_Probability!$A$6:$A$60,0),8)</f>
        <v>0.34782608695652173</v>
      </c>
      <c r="S511">
        <f>INDEX(Cond_Probability!$A$6:$H$60,MATCH('Model 1_Train'!B511,Cond_Probability!$A$6:$A$60,0),8)</f>
        <v>0.31976744186046513</v>
      </c>
      <c r="T511">
        <f>INDEX(Cond_Probability!$A$6:$H$60,MATCH('Model 1_Train'!C511,Cond_Probability!$A$6:$A$60,0),8)</f>
        <v>0.56936416184971095</v>
      </c>
      <c r="U511">
        <f>INDEX(Cond_Probability!$A$6:$H$60,MATCH('Model 1_Train'!D511,Cond_Probability!$A$6:$A$60,0),8)</f>
        <v>0.61337209302325579</v>
      </c>
      <c r="V511">
        <f>INDEX(Cond_Probability!$A$6:$H$60,MATCH('Model 1_Train'!E511,Cond_Probability!$A$6:$A$60,0),8)</f>
        <v>0.68023255813953487</v>
      </c>
      <c r="W511">
        <f>INDEX(Cond_Probability!$A$6:$H$60,MATCH('Model 1_Train'!F511,Cond_Probability!$A$6:$A$60,0),8)</f>
        <v>0.57971014492753625</v>
      </c>
      <c r="X511">
        <f>INDEX(Cond_Probability!$A$6:$H$60,MATCH('Model 1_Train'!G511,Cond_Probability!$A$6:$A$60,0),8)</f>
        <v>0.63005780346820806</v>
      </c>
      <c r="Y511">
        <f>Cond_Probability!$C$3</f>
        <v>0.38383838383838381</v>
      </c>
      <c r="Z511" s="18">
        <f t="shared" si="37"/>
        <v>3.7043127455338499E-3</v>
      </c>
      <c r="AA511" s="18">
        <f t="shared" si="38"/>
        <v>12.21380310547363</v>
      </c>
      <c r="AB511" t="str">
        <f t="shared" si="39"/>
        <v>Won't Survive</v>
      </c>
      <c r="AC511" s="2" t="s">
        <v>1</v>
      </c>
    </row>
    <row r="512" spans="1:29" x14ac:dyDescent="0.3">
      <c r="A512" s="1" t="s">
        <v>1236</v>
      </c>
      <c r="B512" s="1" t="s">
        <v>13</v>
      </c>
      <c r="C512" s="1" t="s">
        <v>1242</v>
      </c>
      <c r="D512" s="1" t="s">
        <v>1244</v>
      </c>
      <c r="E512" s="1" t="s">
        <v>1246</v>
      </c>
      <c r="F512" s="1" t="s">
        <v>1228</v>
      </c>
      <c r="G512" t="s">
        <v>1252</v>
      </c>
      <c r="H512">
        <f>INDEX(Cond_Probability!$A$6:$H$60,MATCH('Model 1_Train'!A512,Cond_Probability!$A$6:$A$60,0),7)</f>
        <v>0.67572463768115942</v>
      </c>
      <c r="I512">
        <f>INDEX(Cond_Probability!$A$6:$H$60,MATCH('Model 1_Train'!B512,Cond_Probability!$A$6:$A$60,0),7)</f>
        <v>0.85117967332123412</v>
      </c>
      <c r="J512">
        <f>INDEX(Cond_Probability!$A$6:$H$60,MATCH('Model 1_Train'!C512,Cond_Probability!$A$6:$A$60,0),7)</f>
        <v>0.51356238698010848</v>
      </c>
      <c r="K512">
        <f>INDEX(Cond_Probability!$A$6:$H$60,MATCH('Model 1_Train'!D512,Cond_Probability!$A$6:$A$60,0),7)</f>
        <v>0.72413793103448276</v>
      </c>
      <c r="L512">
        <f>INDEX(Cond_Probability!$A$6:$H$60,MATCH('Model 1_Train'!E512,Cond_Probability!$A$6:$A$60,0),7)</f>
        <v>0.80943738656987296</v>
      </c>
      <c r="M512">
        <f>INDEX(Cond_Probability!$A$6:$H$60,MATCH('Model 1_Train'!F512,Cond_Probability!$A$6:$A$60,0),7)</f>
        <v>0.4891304347826087</v>
      </c>
      <c r="N512">
        <f>INDEX(Cond_Probability!$A$6:$H$60,MATCH('Model 1_Train'!G512,Cond_Probability!$A$6:$A$60,0),7)</f>
        <v>8.6799276672694395E-2</v>
      </c>
      <c r="O512">
        <f>Cond_Probability!$C$2</f>
        <v>0.61616161616161613</v>
      </c>
      <c r="P512" s="18">
        <f t="shared" si="35"/>
        <v>4.5292281335438155E-3</v>
      </c>
      <c r="Q512" s="18">
        <f t="shared" si="36"/>
        <v>96.196134201908123</v>
      </c>
      <c r="R512">
        <f>INDEX(Cond_Probability!$A$6:$H$60,MATCH('Model 1_Train'!A512,Cond_Probability!$A$6:$A$60,0),8)</f>
        <v>0.34782608695652173</v>
      </c>
      <c r="S512">
        <f>INDEX(Cond_Probability!$A$6:$H$60,MATCH('Model 1_Train'!B512,Cond_Probability!$A$6:$A$60,0),8)</f>
        <v>0.31976744186046513</v>
      </c>
      <c r="T512">
        <f>INDEX(Cond_Probability!$A$6:$H$60,MATCH('Model 1_Train'!C512,Cond_Probability!$A$6:$A$60,0),8)</f>
        <v>0.56936416184971095</v>
      </c>
      <c r="U512">
        <f>INDEX(Cond_Probability!$A$6:$H$60,MATCH('Model 1_Train'!D512,Cond_Probability!$A$6:$A$60,0),8)</f>
        <v>0.61337209302325579</v>
      </c>
      <c r="V512">
        <f>INDEX(Cond_Probability!$A$6:$H$60,MATCH('Model 1_Train'!E512,Cond_Probability!$A$6:$A$60,0),8)</f>
        <v>0.68023255813953487</v>
      </c>
      <c r="W512">
        <f>INDEX(Cond_Probability!$A$6:$H$60,MATCH('Model 1_Train'!F512,Cond_Probability!$A$6:$A$60,0),8)</f>
        <v>0.19710144927536233</v>
      </c>
      <c r="X512">
        <f>INDEX(Cond_Probability!$A$6:$H$60,MATCH('Model 1_Train'!G512,Cond_Probability!$A$6:$A$60,0),8)</f>
        <v>8.9595375722543349E-2</v>
      </c>
      <c r="Y512">
        <f>Cond_Probability!$C$3</f>
        <v>0.38383838383838381</v>
      </c>
      <c r="Z512" s="18">
        <f t="shared" si="37"/>
        <v>1.7909842356847143E-4</v>
      </c>
      <c r="AA512" s="18">
        <f t="shared" si="38"/>
        <v>3.8038657980918771</v>
      </c>
      <c r="AB512" t="str">
        <f t="shared" si="39"/>
        <v>Won't Survive</v>
      </c>
      <c r="AC512" s="2" t="s">
        <v>1</v>
      </c>
    </row>
    <row r="513" spans="1:29" x14ac:dyDescent="0.3">
      <c r="A513" s="1" t="s">
        <v>1236</v>
      </c>
      <c r="B513" s="1" t="s">
        <v>13</v>
      </c>
      <c r="C513" s="1" t="s">
        <v>1241</v>
      </c>
      <c r="D513" s="1" t="s">
        <v>1244</v>
      </c>
      <c r="E513" s="1" t="s">
        <v>1246</v>
      </c>
      <c r="F513" s="1" t="s">
        <v>1228</v>
      </c>
      <c r="G513" t="s">
        <v>1253</v>
      </c>
      <c r="H513">
        <f>INDEX(Cond_Probability!$A$6:$H$60,MATCH('Model 1_Train'!A513,Cond_Probability!$A$6:$A$60,0),7)</f>
        <v>0.67572463768115942</v>
      </c>
      <c r="I513">
        <f>INDEX(Cond_Probability!$A$6:$H$60,MATCH('Model 1_Train'!B513,Cond_Probability!$A$6:$A$60,0),7)</f>
        <v>0.85117967332123412</v>
      </c>
      <c r="J513">
        <f>INDEX(Cond_Probability!$A$6:$H$60,MATCH('Model 1_Train'!C513,Cond_Probability!$A$6:$A$60,0),7)</f>
        <v>0.22784810126582278</v>
      </c>
      <c r="K513">
        <f>INDEX(Cond_Probability!$A$6:$H$60,MATCH('Model 1_Train'!D513,Cond_Probability!$A$6:$A$60,0),7)</f>
        <v>0.72413793103448276</v>
      </c>
      <c r="L513">
        <f>INDEX(Cond_Probability!$A$6:$H$60,MATCH('Model 1_Train'!E513,Cond_Probability!$A$6:$A$60,0),7)</f>
        <v>0.80943738656987296</v>
      </c>
      <c r="M513">
        <f>INDEX(Cond_Probability!$A$6:$H$60,MATCH('Model 1_Train'!F513,Cond_Probability!$A$6:$A$60,0),7)</f>
        <v>0.4891304347826087</v>
      </c>
      <c r="N513">
        <f>INDEX(Cond_Probability!$A$6:$H$60,MATCH('Model 1_Train'!G513,Cond_Probability!$A$6:$A$60,0),7)</f>
        <v>0.77396021699819173</v>
      </c>
      <c r="O513">
        <f>Cond_Probability!$C$2</f>
        <v>0.61616161616161613</v>
      </c>
      <c r="P513" s="18">
        <f t="shared" si="35"/>
        <v>1.7917562704353792E-2</v>
      </c>
      <c r="Q513" s="18">
        <f t="shared" si="36"/>
        <v>98.143987183013053</v>
      </c>
      <c r="R513">
        <f>INDEX(Cond_Probability!$A$6:$H$60,MATCH('Model 1_Train'!A513,Cond_Probability!$A$6:$A$60,0),8)</f>
        <v>0.34782608695652173</v>
      </c>
      <c r="S513">
        <f>INDEX(Cond_Probability!$A$6:$H$60,MATCH('Model 1_Train'!B513,Cond_Probability!$A$6:$A$60,0),8)</f>
        <v>0.31976744186046513</v>
      </c>
      <c r="T513">
        <f>INDEX(Cond_Probability!$A$6:$H$60,MATCH('Model 1_Train'!C513,Cond_Probability!$A$6:$A$60,0),8)</f>
        <v>0.15317919075144509</v>
      </c>
      <c r="U513">
        <f>INDEX(Cond_Probability!$A$6:$H$60,MATCH('Model 1_Train'!D513,Cond_Probability!$A$6:$A$60,0),8)</f>
        <v>0.61337209302325579</v>
      </c>
      <c r="V513">
        <f>INDEX(Cond_Probability!$A$6:$H$60,MATCH('Model 1_Train'!E513,Cond_Probability!$A$6:$A$60,0),8)</f>
        <v>0.68023255813953487</v>
      </c>
      <c r="W513">
        <f>INDEX(Cond_Probability!$A$6:$H$60,MATCH('Model 1_Train'!F513,Cond_Probability!$A$6:$A$60,0),8)</f>
        <v>0.19710144927536233</v>
      </c>
      <c r="X513">
        <f>INDEX(Cond_Probability!$A$6:$H$60,MATCH('Model 1_Train'!G513,Cond_Probability!$A$6:$A$60,0),8)</f>
        <v>0.63005780346820806</v>
      </c>
      <c r="Y513">
        <f>Cond_Probability!$C$3</f>
        <v>0.38383838383838381</v>
      </c>
      <c r="Z513" s="18">
        <f t="shared" si="37"/>
        <v>3.3884119631736025E-4</v>
      </c>
      <c r="AA513" s="18">
        <f t="shared" si="38"/>
        <v>1.8560128169869472</v>
      </c>
      <c r="AB513" t="str">
        <f t="shared" si="39"/>
        <v>Won't Survive</v>
      </c>
      <c r="AC513" s="2" t="s">
        <v>1230</v>
      </c>
    </row>
    <row r="514" spans="1:29" x14ac:dyDescent="0.3">
      <c r="A514" s="1" t="s">
        <v>1234</v>
      </c>
      <c r="B514" s="1" t="s">
        <v>13</v>
      </c>
      <c r="C514" s="1" t="s">
        <v>1240</v>
      </c>
      <c r="D514" s="1" t="s">
        <v>1244</v>
      </c>
      <c r="E514" s="1" t="s">
        <v>1246</v>
      </c>
      <c r="F514" s="1" t="s">
        <v>1248</v>
      </c>
      <c r="G514" t="s">
        <v>1253</v>
      </c>
      <c r="H514">
        <f>INDEX(Cond_Probability!$A$6:$H$60,MATCH('Model 1_Train'!A514,Cond_Probability!$A$6:$A$60,0),7)</f>
        <v>0.14673913043478262</v>
      </c>
      <c r="I514">
        <f>INDEX(Cond_Probability!$A$6:$H$60,MATCH('Model 1_Train'!B514,Cond_Probability!$A$6:$A$60,0),7)</f>
        <v>0.85117967332123412</v>
      </c>
      <c r="J514">
        <f>INDEX(Cond_Probability!$A$6:$H$60,MATCH('Model 1_Train'!C514,Cond_Probability!$A$6:$A$60,0),7)</f>
        <v>0.17179023508137431</v>
      </c>
      <c r="K514">
        <f>INDEX(Cond_Probability!$A$6:$H$60,MATCH('Model 1_Train'!D514,Cond_Probability!$A$6:$A$60,0),7)</f>
        <v>0.72413793103448276</v>
      </c>
      <c r="L514">
        <f>INDEX(Cond_Probability!$A$6:$H$60,MATCH('Model 1_Train'!E514,Cond_Probability!$A$6:$A$60,0),7)</f>
        <v>0.80943738656987296</v>
      </c>
      <c r="M514">
        <f>INDEX(Cond_Probability!$A$6:$H$60,MATCH('Model 1_Train'!F514,Cond_Probability!$A$6:$A$60,0),7)</f>
        <v>0.32246376811594202</v>
      </c>
      <c r="N514">
        <f>INDEX(Cond_Probability!$A$6:$H$60,MATCH('Model 1_Train'!G514,Cond_Probability!$A$6:$A$60,0),7)</f>
        <v>0.77396021699819173</v>
      </c>
      <c r="O514">
        <f>Cond_Probability!$C$2</f>
        <v>0.61616161616161613</v>
      </c>
      <c r="P514" s="18">
        <f t="shared" si="35"/>
        <v>1.9340353972336431E-3</v>
      </c>
      <c r="Q514" s="18">
        <f t="shared" si="36"/>
        <v>56.98692686063702</v>
      </c>
      <c r="R514">
        <f>INDEX(Cond_Probability!$A$6:$H$60,MATCH('Model 1_Train'!A514,Cond_Probability!$A$6:$A$60,0),8)</f>
        <v>0.39710144927536234</v>
      </c>
      <c r="S514">
        <f>INDEX(Cond_Probability!$A$6:$H$60,MATCH('Model 1_Train'!B514,Cond_Probability!$A$6:$A$60,0),8)</f>
        <v>0.31976744186046513</v>
      </c>
      <c r="T514">
        <f>INDEX(Cond_Probability!$A$6:$H$60,MATCH('Model 1_Train'!C514,Cond_Probability!$A$6:$A$60,0),8)</f>
        <v>0.19653179190751446</v>
      </c>
      <c r="U514">
        <f>INDEX(Cond_Probability!$A$6:$H$60,MATCH('Model 1_Train'!D514,Cond_Probability!$A$6:$A$60,0),8)</f>
        <v>0.61337209302325579</v>
      </c>
      <c r="V514">
        <f>INDEX(Cond_Probability!$A$6:$H$60,MATCH('Model 1_Train'!E514,Cond_Probability!$A$6:$A$60,0),8)</f>
        <v>0.68023255813953487</v>
      </c>
      <c r="W514">
        <f>INDEX(Cond_Probability!$A$6:$H$60,MATCH('Model 1_Train'!F514,Cond_Probability!$A$6:$A$60,0),8)</f>
        <v>0.57971014492753625</v>
      </c>
      <c r="X514">
        <f>INDEX(Cond_Probability!$A$6:$H$60,MATCH('Model 1_Train'!G514,Cond_Probability!$A$6:$A$60,0),8)</f>
        <v>0.63005780346820806</v>
      </c>
      <c r="Y514">
        <f>Cond_Probability!$C$3</f>
        <v>0.38383838383838381</v>
      </c>
      <c r="Z514" s="18">
        <f t="shared" si="37"/>
        <v>1.4597875438829675E-3</v>
      </c>
      <c r="AA514" s="18">
        <f t="shared" si="38"/>
        <v>43.01307313936298</v>
      </c>
      <c r="AB514" t="str">
        <f t="shared" si="39"/>
        <v>Won't Survive</v>
      </c>
      <c r="AC514" s="2" t="s">
        <v>1</v>
      </c>
    </row>
    <row r="515" spans="1:29" x14ac:dyDescent="0.3">
      <c r="A515" s="1" t="s">
        <v>1234</v>
      </c>
      <c r="B515" s="1" t="s">
        <v>17</v>
      </c>
      <c r="C515" s="1" t="s">
        <v>1239</v>
      </c>
      <c r="D515" s="1" t="s">
        <v>1243</v>
      </c>
      <c r="E515" s="1" t="s">
        <v>1246</v>
      </c>
      <c r="F515" s="1" t="s">
        <v>1248</v>
      </c>
      <c r="G515" t="s">
        <v>1251</v>
      </c>
      <c r="H515">
        <f>INDEX(Cond_Probability!$A$6:$H$60,MATCH('Model 1_Train'!A515,Cond_Probability!$A$6:$A$60,0),7)</f>
        <v>0.14673913043478262</v>
      </c>
      <c r="I515">
        <f>INDEX(Cond_Probability!$A$6:$H$60,MATCH('Model 1_Train'!B515,Cond_Probability!$A$6:$A$60,0),7)</f>
        <v>0.14882032667876588</v>
      </c>
      <c r="J515">
        <f>INDEX(Cond_Probability!$A$6:$H$60,MATCH('Model 1_Train'!C515,Cond_Probability!$A$6:$A$60,0),7)</f>
        <v>8.6799276672694395E-2</v>
      </c>
      <c r="K515">
        <f>INDEX(Cond_Probability!$A$6:$H$60,MATCH('Model 1_Train'!D515,Cond_Probability!$A$6:$A$60,0),7)</f>
        <v>0.27586206896551724</v>
      </c>
      <c r="L515">
        <f>INDEX(Cond_Probability!$A$6:$H$60,MATCH('Model 1_Train'!E515,Cond_Probability!$A$6:$A$60,0),7)</f>
        <v>0.80943738656987296</v>
      </c>
      <c r="M515">
        <f>INDEX(Cond_Probability!$A$6:$H$60,MATCH('Model 1_Train'!F515,Cond_Probability!$A$6:$A$60,0),7)</f>
        <v>0.32246376811594202</v>
      </c>
      <c r="N515">
        <f>INDEX(Cond_Probability!$A$6:$H$60,MATCH('Model 1_Train'!G515,Cond_Probability!$A$6:$A$60,0),7)</f>
        <v>0.13743218806509946</v>
      </c>
      <c r="O515">
        <f>Cond_Probability!$C$2</f>
        <v>0.61616161616161613</v>
      </c>
      <c r="P515" s="18">
        <f t="shared" ref="P515:P578" si="40">PRODUCT(H515:O515)</f>
        <v>1.1557491312860257E-5</v>
      </c>
      <c r="Q515" s="18">
        <f t="shared" ref="Q515:Q578" si="41">P515/(P515+Z515)*100</f>
        <v>3.2184994331578629</v>
      </c>
      <c r="R515">
        <f>INDEX(Cond_Probability!$A$6:$H$60,MATCH('Model 1_Train'!A515,Cond_Probability!$A$6:$A$60,0),8)</f>
        <v>0.39710144927536234</v>
      </c>
      <c r="S515">
        <f>INDEX(Cond_Probability!$A$6:$H$60,MATCH('Model 1_Train'!B515,Cond_Probability!$A$6:$A$60,0),8)</f>
        <v>0.68023255813953487</v>
      </c>
      <c r="T515">
        <f>INDEX(Cond_Probability!$A$6:$H$60,MATCH('Model 1_Train'!C515,Cond_Probability!$A$6:$A$60,0),8)</f>
        <v>8.0924855491329481E-2</v>
      </c>
      <c r="U515">
        <f>INDEX(Cond_Probability!$A$6:$H$60,MATCH('Model 1_Train'!D515,Cond_Probability!$A$6:$A$60,0),8)</f>
        <v>0.38662790697674421</v>
      </c>
      <c r="V515">
        <f>INDEX(Cond_Probability!$A$6:$H$60,MATCH('Model 1_Train'!E515,Cond_Probability!$A$6:$A$60,0),8)</f>
        <v>0.68023255813953487</v>
      </c>
      <c r="W515">
        <f>INDEX(Cond_Probability!$A$6:$H$60,MATCH('Model 1_Train'!F515,Cond_Probability!$A$6:$A$60,0),8)</f>
        <v>0.57971014492753625</v>
      </c>
      <c r="X515">
        <f>INDEX(Cond_Probability!$A$6:$H$60,MATCH('Model 1_Train'!G515,Cond_Probability!$A$6:$A$60,0),8)</f>
        <v>0.27167630057803466</v>
      </c>
      <c r="Y515">
        <f>Cond_Probability!$C$3</f>
        <v>0.38383838383838381</v>
      </c>
      <c r="Z515" s="18">
        <f t="shared" ref="Z515:Z578" si="42">PRODUCT(R515:Y515)</f>
        <v>3.4753815412338912E-4</v>
      </c>
      <c r="AA515" s="18">
        <f t="shared" ref="AA515:AA578" si="43">100-Q515</f>
        <v>96.781500566842141</v>
      </c>
      <c r="AB515" t="str">
        <f t="shared" ref="AB515:AB578" si="44">IF(Q515&gt;AA515,"Won't Survive", "Survive")</f>
        <v>Survive</v>
      </c>
      <c r="AC515" s="2" t="s">
        <v>1</v>
      </c>
    </row>
    <row r="516" spans="1:29" x14ac:dyDescent="0.3">
      <c r="A516" s="1" t="s">
        <v>1236</v>
      </c>
      <c r="B516" s="1" t="s">
        <v>13</v>
      </c>
      <c r="C516" s="1" t="s">
        <v>1242</v>
      </c>
      <c r="D516" s="1" t="s">
        <v>1244</v>
      </c>
      <c r="E516" s="1" t="s">
        <v>1246</v>
      </c>
      <c r="F516" s="1" t="s">
        <v>1228</v>
      </c>
      <c r="G516" t="s">
        <v>1253</v>
      </c>
      <c r="H516">
        <f>INDEX(Cond_Probability!$A$6:$H$60,MATCH('Model 1_Train'!A516,Cond_Probability!$A$6:$A$60,0),7)</f>
        <v>0.67572463768115942</v>
      </c>
      <c r="I516">
        <f>INDEX(Cond_Probability!$A$6:$H$60,MATCH('Model 1_Train'!B516,Cond_Probability!$A$6:$A$60,0),7)</f>
        <v>0.85117967332123412</v>
      </c>
      <c r="J516">
        <f>INDEX(Cond_Probability!$A$6:$H$60,MATCH('Model 1_Train'!C516,Cond_Probability!$A$6:$A$60,0),7)</f>
        <v>0.51356238698010848</v>
      </c>
      <c r="K516">
        <f>INDEX(Cond_Probability!$A$6:$H$60,MATCH('Model 1_Train'!D516,Cond_Probability!$A$6:$A$60,0),7)</f>
        <v>0.72413793103448276</v>
      </c>
      <c r="L516">
        <f>INDEX(Cond_Probability!$A$6:$H$60,MATCH('Model 1_Train'!E516,Cond_Probability!$A$6:$A$60,0),7)</f>
        <v>0.80943738656987296</v>
      </c>
      <c r="M516">
        <f>INDEX(Cond_Probability!$A$6:$H$60,MATCH('Model 1_Train'!F516,Cond_Probability!$A$6:$A$60,0),7)</f>
        <v>0.4891304347826087</v>
      </c>
      <c r="N516">
        <f>INDEX(Cond_Probability!$A$6:$H$60,MATCH('Model 1_Train'!G516,Cond_Probability!$A$6:$A$60,0),7)</f>
        <v>0.77396021699819173</v>
      </c>
      <c r="O516">
        <f>Cond_Probability!$C$2</f>
        <v>0.61616161616161613</v>
      </c>
      <c r="P516" s="18">
        <f t="shared" si="40"/>
        <v>4.038561752409902E-2</v>
      </c>
      <c r="Q516" s="18">
        <f t="shared" si="41"/>
        <v>96.975714257681219</v>
      </c>
      <c r="R516">
        <f>INDEX(Cond_Probability!$A$6:$H$60,MATCH('Model 1_Train'!A516,Cond_Probability!$A$6:$A$60,0),8)</f>
        <v>0.34782608695652173</v>
      </c>
      <c r="S516">
        <f>INDEX(Cond_Probability!$A$6:$H$60,MATCH('Model 1_Train'!B516,Cond_Probability!$A$6:$A$60,0),8)</f>
        <v>0.31976744186046513</v>
      </c>
      <c r="T516">
        <f>INDEX(Cond_Probability!$A$6:$H$60,MATCH('Model 1_Train'!C516,Cond_Probability!$A$6:$A$60,0),8)</f>
        <v>0.56936416184971095</v>
      </c>
      <c r="U516">
        <f>INDEX(Cond_Probability!$A$6:$H$60,MATCH('Model 1_Train'!D516,Cond_Probability!$A$6:$A$60,0),8)</f>
        <v>0.61337209302325579</v>
      </c>
      <c r="V516">
        <f>INDEX(Cond_Probability!$A$6:$H$60,MATCH('Model 1_Train'!E516,Cond_Probability!$A$6:$A$60,0),8)</f>
        <v>0.68023255813953487</v>
      </c>
      <c r="W516">
        <f>INDEX(Cond_Probability!$A$6:$H$60,MATCH('Model 1_Train'!F516,Cond_Probability!$A$6:$A$60,0),8)</f>
        <v>0.19710144927536233</v>
      </c>
      <c r="X516">
        <f>INDEX(Cond_Probability!$A$6:$H$60,MATCH('Model 1_Train'!G516,Cond_Probability!$A$6:$A$60,0),8)</f>
        <v>0.63005780346820806</v>
      </c>
      <c r="Y516">
        <f>Cond_Probability!$C$3</f>
        <v>0.38383838383838381</v>
      </c>
      <c r="Z516" s="18">
        <f t="shared" si="42"/>
        <v>1.2594663334815088E-3</v>
      </c>
      <c r="AA516" s="18">
        <f t="shared" si="43"/>
        <v>3.0242857423187814</v>
      </c>
      <c r="AB516" t="str">
        <f t="shared" si="44"/>
        <v>Won't Survive</v>
      </c>
      <c r="AC516" s="2" t="s">
        <v>1230</v>
      </c>
    </row>
    <row r="517" spans="1:29" x14ac:dyDescent="0.3">
      <c r="A517" s="1" t="s">
        <v>1234</v>
      </c>
      <c r="B517" s="1" t="s">
        <v>13</v>
      </c>
      <c r="C517" s="1" t="s">
        <v>1240</v>
      </c>
      <c r="D517" s="1" t="s">
        <v>1244</v>
      </c>
      <c r="E517" s="1" t="s">
        <v>1246</v>
      </c>
      <c r="F517" s="1" t="s">
        <v>1248</v>
      </c>
      <c r="G517" t="s">
        <v>1253</v>
      </c>
      <c r="H517">
        <f>INDEX(Cond_Probability!$A$6:$H$60,MATCH('Model 1_Train'!A517,Cond_Probability!$A$6:$A$60,0),7)</f>
        <v>0.14673913043478262</v>
      </c>
      <c r="I517">
        <f>INDEX(Cond_Probability!$A$6:$H$60,MATCH('Model 1_Train'!B517,Cond_Probability!$A$6:$A$60,0),7)</f>
        <v>0.85117967332123412</v>
      </c>
      <c r="J517">
        <f>INDEX(Cond_Probability!$A$6:$H$60,MATCH('Model 1_Train'!C517,Cond_Probability!$A$6:$A$60,0),7)</f>
        <v>0.17179023508137431</v>
      </c>
      <c r="K517">
        <f>INDEX(Cond_Probability!$A$6:$H$60,MATCH('Model 1_Train'!D517,Cond_Probability!$A$6:$A$60,0),7)</f>
        <v>0.72413793103448276</v>
      </c>
      <c r="L517">
        <f>INDEX(Cond_Probability!$A$6:$H$60,MATCH('Model 1_Train'!E517,Cond_Probability!$A$6:$A$60,0),7)</f>
        <v>0.80943738656987296</v>
      </c>
      <c r="M517">
        <f>INDEX(Cond_Probability!$A$6:$H$60,MATCH('Model 1_Train'!F517,Cond_Probability!$A$6:$A$60,0),7)</f>
        <v>0.32246376811594202</v>
      </c>
      <c r="N517">
        <f>INDEX(Cond_Probability!$A$6:$H$60,MATCH('Model 1_Train'!G517,Cond_Probability!$A$6:$A$60,0),7)</f>
        <v>0.77396021699819173</v>
      </c>
      <c r="O517">
        <f>Cond_Probability!$C$2</f>
        <v>0.61616161616161613</v>
      </c>
      <c r="P517" s="18">
        <f t="shared" si="40"/>
        <v>1.9340353972336431E-3</v>
      </c>
      <c r="Q517" s="18">
        <f t="shared" si="41"/>
        <v>56.98692686063702</v>
      </c>
      <c r="R517">
        <f>INDEX(Cond_Probability!$A$6:$H$60,MATCH('Model 1_Train'!A517,Cond_Probability!$A$6:$A$60,0),8)</f>
        <v>0.39710144927536234</v>
      </c>
      <c r="S517">
        <f>INDEX(Cond_Probability!$A$6:$H$60,MATCH('Model 1_Train'!B517,Cond_Probability!$A$6:$A$60,0),8)</f>
        <v>0.31976744186046513</v>
      </c>
      <c r="T517">
        <f>INDEX(Cond_Probability!$A$6:$H$60,MATCH('Model 1_Train'!C517,Cond_Probability!$A$6:$A$60,0),8)</f>
        <v>0.19653179190751446</v>
      </c>
      <c r="U517">
        <f>INDEX(Cond_Probability!$A$6:$H$60,MATCH('Model 1_Train'!D517,Cond_Probability!$A$6:$A$60,0),8)</f>
        <v>0.61337209302325579</v>
      </c>
      <c r="V517">
        <f>INDEX(Cond_Probability!$A$6:$H$60,MATCH('Model 1_Train'!E517,Cond_Probability!$A$6:$A$60,0),8)</f>
        <v>0.68023255813953487</v>
      </c>
      <c r="W517">
        <f>INDEX(Cond_Probability!$A$6:$H$60,MATCH('Model 1_Train'!F517,Cond_Probability!$A$6:$A$60,0),8)</f>
        <v>0.57971014492753625</v>
      </c>
      <c r="X517">
        <f>INDEX(Cond_Probability!$A$6:$H$60,MATCH('Model 1_Train'!G517,Cond_Probability!$A$6:$A$60,0),8)</f>
        <v>0.63005780346820806</v>
      </c>
      <c r="Y517">
        <f>Cond_Probability!$C$3</f>
        <v>0.38383838383838381</v>
      </c>
      <c r="Z517" s="18">
        <f t="shared" si="42"/>
        <v>1.4597875438829675E-3</v>
      </c>
      <c r="AA517" s="18">
        <f t="shared" si="43"/>
        <v>43.01307313936298</v>
      </c>
      <c r="AB517" t="str">
        <f t="shared" si="44"/>
        <v>Won't Survive</v>
      </c>
      <c r="AC517" s="2" t="s">
        <v>1230</v>
      </c>
    </row>
    <row r="518" spans="1:29" x14ac:dyDescent="0.3">
      <c r="A518" s="1" t="s">
        <v>1235</v>
      </c>
      <c r="B518" s="1" t="s">
        <v>17</v>
      </c>
      <c r="C518" s="1" t="s">
        <v>1242</v>
      </c>
      <c r="D518" s="1" t="s">
        <v>1244</v>
      </c>
      <c r="E518" s="1" t="s">
        <v>1246</v>
      </c>
      <c r="F518" s="1" t="s">
        <v>1247</v>
      </c>
      <c r="G518" t="s">
        <v>1253</v>
      </c>
      <c r="H518">
        <f>INDEX(Cond_Probability!$A$6:$H$60,MATCH('Model 1_Train'!A518,Cond_Probability!$A$6:$A$60,0),7)</f>
        <v>0.17753623188405798</v>
      </c>
      <c r="I518">
        <f>INDEX(Cond_Probability!$A$6:$H$60,MATCH('Model 1_Train'!B518,Cond_Probability!$A$6:$A$60,0),7)</f>
        <v>0.14882032667876588</v>
      </c>
      <c r="J518">
        <f>INDEX(Cond_Probability!$A$6:$H$60,MATCH('Model 1_Train'!C518,Cond_Probability!$A$6:$A$60,0),7)</f>
        <v>0.51356238698010848</v>
      </c>
      <c r="K518">
        <f>INDEX(Cond_Probability!$A$6:$H$60,MATCH('Model 1_Train'!D518,Cond_Probability!$A$6:$A$60,0),7)</f>
        <v>0.72413793103448276</v>
      </c>
      <c r="L518">
        <f>INDEX(Cond_Probability!$A$6:$H$60,MATCH('Model 1_Train'!E518,Cond_Probability!$A$6:$A$60,0),7)</f>
        <v>0.80943738656987296</v>
      </c>
      <c r="M518">
        <f>INDEX(Cond_Probability!$A$6:$H$60,MATCH('Model 1_Train'!F518,Cond_Probability!$A$6:$A$60,0),7)</f>
        <v>0.18840579710144928</v>
      </c>
      <c r="N518">
        <f>INDEX(Cond_Probability!$A$6:$H$60,MATCH('Model 1_Train'!G518,Cond_Probability!$A$6:$A$60,0),7)</f>
        <v>0.77396021699819173</v>
      </c>
      <c r="O518">
        <f>Cond_Probability!$C$2</f>
        <v>0.61616161616161613</v>
      </c>
      <c r="P518" s="18">
        <f t="shared" si="40"/>
        <v>7.1458608764892102E-4</v>
      </c>
      <c r="Q518" s="18">
        <f t="shared" si="41"/>
        <v>24.310641003075784</v>
      </c>
      <c r="R518">
        <f>INDEX(Cond_Probability!$A$6:$H$60,MATCH('Model 1_Train'!A518,Cond_Probability!$A$6:$A$60,0),8)</f>
        <v>0.25507246376811593</v>
      </c>
      <c r="S518">
        <f>INDEX(Cond_Probability!$A$6:$H$60,MATCH('Model 1_Train'!B518,Cond_Probability!$A$6:$A$60,0),8)</f>
        <v>0.68023255813953487</v>
      </c>
      <c r="T518">
        <f>INDEX(Cond_Probability!$A$6:$H$60,MATCH('Model 1_Train'!C518,Cond_Probability!$A$6:$A$60,0),8)</f>
        <v>0.56936416184971095</v>
      </c>
      <c r="U518">
        <f>INDEX(Cond_Probability!$A$6:$H$60,MATCH('Model 1_Train'!D518,Cond_Probability!$A$6:$A$60,0),8)</f>
        <v>0.61337209302325579</v>
      </c>
      <c r="V518">
        <f>INDEX(Cond_Probability!$A$6:$H$60,MATCH('Model 1_Train'!E518,Cond_Probability!$A$6:$A$60,0),8)</f>
        <v>0.68023255813953487</v>
      </c>
      <c r="W518">
        <f>INDEX(Cond_Probability!$A$6:$H$60,MATCH('Model 1_Train'!F518,Cond_Probability!$A$6:$A$60,0),8)</f>
        <v>0.22318840579710145</v>
      </c>
      <c r="X518">
        <f>INDEX(Cond_Probability!$A$6:$H$60,MATCH('Model 1_Train'!G518,Cond_Probability!$A$6:$A$60,0),8)</f>
        <v>0.63005780346820806</v>
      </c>
      <c r="Y518">
        <f>Cond_Probability!$C$3</f>
        <v>0.38383838383838381</v>
      </c>
      <c r="Z518" s="18">
        <f t="shared" si="42"/>
        <v>2.2248102349676298E-3</v>
      </c>
      <c r="AA518" s="18">
        <f t="shared" si="43"/>
        <v>75.689358996924213</v>
      </c>
      <c r="AB518" t="str">
        <f t="shared" si="44"/>
        <v>Survive</v>
      </c>
      <c r="AC518" s="2" t="s">
        <v>1</v>
      </c>
    </row>
    <row r="519" spans="1:29" x14ac:dyDescent="0.3">
      <c r="A519" s="1" t="s">
        <v>1236</v>
      </c>
      <c r="B519" s="1" t="s">
        <v>13</v>
      </c>
      <c r="C519" s="1" t="s">
        <v>1241</v>
      </c>
      <c r="D519" s="1" t="s">
        <v>1244</v>
      </c>
      <c r="E519" s="1" t="s">
        <v>1246</v>
      </c>
      <c r="F519" s="1" t="s">
        <v>1248</v>
      </c>
      <c r="G519" t="s">
        <v>1252</v>
      </c>
      <c r="H519">
        <f>INDEX(Cond_Probability!$A$6:$H$60,MATCH('Model 1_Train'!A519,Cond_Probability!$A$6:$A$60,0),7)</f>
        <v>0.67572463768115942</v>
      </c>
      <c r="I519">
        <f>INDEX(Cond_Probability!$A$6:$H$60,MATCH('Model 1_Train'!B519,Cond_Probability!$A$6:$A$60,0),7)</f>
        <v>0.85117967332123412</v>
      </c>
      <c r="J519">
        <f>INDEX(Cond_Probability!$A$6:$H$60,MATCH('Model 1_Train'!C519,Cond_Probability!$A$6:$A$60,0),7)</f>
        <v>0.22784810126582278</v>
      </c>
      <c r="K519">
        <f>INDEX(Cond_Probability!$A$6:$H$60,MATCH('Model 1_Train'!D519,Cond_Probability!$A$6:$A$60,0),7)</f>
        <v>0.72413793103448276</v>
      </c>
      <c r="L519">
        <f>INDEX(Cond_Probability!$A$6:$H$60,MATCH('Model 1_Train'!E519,Cond_Probability!$A$6:$A$60,0),7)</f>
        <v>0.80943738656987296</v>
      </c>
      <c r="M519">
        <f>INDEX(Cond_Probability!$A$6:$H$60,MATCH('Model 1_Train'!F519,Cond_Probability!$A$6:$A$60,0),7)</f>
        <v>0.32246376811594202</v>
      </c>
      <c r="N519">
        <f>INDEX(Cond_Probability!$A$6:$H$60,MATCH('Model 1_Train'!G519,Cond_Probability!$A$6:$A$60,0),7)</f>
        <v>8.6799276672694395E-2</v>
      </c>
      <c r="O519">
        <f>Cond_Probability!$C$2</f>
        <v>0.61616161616161613</v>
      </c>
      <c r="P519" s="18">
        <f t="shared" si="40"/>
        <v>1.3247460691069466E-3</v>
      </c>
      <c r="Q519" s="18">
        <f t="shared" si="41"/>
        <v>90.336124926307477</v>
      </c>
      <c r="R519">
        <f>INDEX(Cond_Probability!$A$6:$H$60,MATCH('Model 1_Train'!A519,Cond_Probability!$A$6:$A$60,0),8)</f>
        <v>0.34782608695652173</v>
      </c>
      <c r="S519">
        <f>INDEX(Cond_Probability!$A$6:$H$60,MATCH('Model 1_Train'!B519,Cond_Probability!$A$6:$A$60,0),8)</f>
        <v>0.31976744186046513</v>
      </c>
      <c r="T519">
        <f>INDEX(Cond_Probability!$A$6:$H$60,MATCH('Model 1_Train'!C519,Cond_Probability!$A$6:$A$60,0),8)</f>
        <v>0.15317919075144509</v>
      </c>
      <c r="U519">
        <f>INDEX(Cond_Probability!$A$6:$H$60,MATCH('Model 1_Train'!D519,Cond_Probability!$A$6:$A$60,0),8)</f>
        <v>0.61337209302325579</v>
      </c>
      <c r="V519">
        <f>INDEX(Cond_Probability!$A$6:$H$60,MATCH('Model 1_Train'!E519,Cond_Probability!$A$6:$A$60,0),8)</f>
        <v>0.68023255813953487</v>
      </c>
      <c r="W519">
        <f>INDEX(Cond_Probability!$A$6:$H$60,MATCH('Model 1_Train'!F519,Cond_Probability!$A$6:$A$60,0),8)</f>
        <v>0.57971014492753625</v>
      </c>
      <c r="X519">
        <f>INDEX(Cond_Probability!$A$6:$H$60,MATCH('Model 1_Train'!G519,Cond_Probability!$A$6:$A$60,0),8)</f>
        <v>8.9595375722543349E-2</v>
      </c>
      <c r="Y519">
        <f>Cond_Probability!$C$3</f>
        <v>0.38383838383838381</v>
      </c>
      <c r="Z519" s="18">
        <f t="shared" si="42"/>
        <v>1.4171717600968924E-4</v>
      </c>
      <c r="AA519" s="18">
        <f t="shared" si="43"/>
        <v>9.6638750736925232</v>
      </c>
      <c r="AB519" t="str">
        <f t="shared" si="44"/>
        <v>Won't Survive</v>
      </c>
      <c r="AC519" s="2" t="s">
        <v>1230</v>
      </c>
    </row>
    <row r="520" spans="1:29" x14ac:dyDescent="0.3">
      <c r="A520" s="1" t="s">
        <v>1235</v>
      </c>
      <c r="B520" s="1" t="s">
        <v>17</v>
      </c>
      <c r="C520" s="1" t="s">
        <v>1240</v>
      </c>
      <c r="D520" s="1" t="s">
        <v>1243</v>
      </c>
      <c r="E520" s="1" t="s">
        <v>1246</v>
      </c>
      <c r="F520" s="1" t="s">
        <v>1248</v>
      </c>
      <c r="G520" t="s">
        <v>1253</v>
      </c>
      <c r="H520">
        <f>INDEX(Cond_Probability!$A$6:$H$60,MATCH('Model 1_Train'!A520,Cond_Probability!$A$6:$A$60,0),7)</f>
        <v>0.17753623188405798</v>
      </c>
      <c r="I520">
        <f>INDEX(Cond_Probability!$A$6:$H$60,MATCH('Model 1_Train'!B520,Cond_Probability!$A$6:$A$60,0),7)</f>
        <v>0.14882032667876588</v>
      </c>
      <c r="J520">
        <f>INDEX(Cond_Probability!$A$6:$H$60,MATCH('Model 1_Train'!C520,Cond_Probability!$A$6:$A$60,0),7)</f>
        <v>0.17179023508137431</v>
      </c>
      <c r="K520">
        <f>INDEX(Cond_Probability!$A$6:$H$60,MATCH('Model 1_Train'!D520,Cond_Probability!$A$6:$A$60,0),7)</f>
        <v>0.27586206896551724</v>
      </c>
      <c r="L520">
        <f>INDEX(Cond_Probability!$A$6:$H$60,MATCH('Model 1_Train'!E520,Cond_Probability!$A$6:$A$60,0),7)</f>
        <v>0.80943738656987296</v>
      </c>
      <c r="M520">
        <f>INDEX(Cond_Probability!$A$6:$H$60,MATCH('Model 1_Train'!F520,Cond_Probability!$A$6:$A$60,0),7)</f>
        <v>0.32246376811594202</v>
      </c>
      <c r="N520">
        <f>INDEX(Cond_Probability!$A$6:$H$60,MATCH('Model 1_Train'!G520,Cond_Probability!$A$6:$A$60,0),7)</f>
        <v>0.77396021699819173</v>
      </c>
      <c r="O520">
        <f>Cond_Probability!$C$2</f>
        <v>0.61616161616161613</v>
      </c>
      <c r="P520" s="18">
        <f t="shared" si="40"/>
        <v>1.5585372158777346E-4</v>
      </c>
      <c r="Q520" s="18">
        <f t="shared" si="41"/>
        <v>11.028670032179393</v>
      </c>
      <c r="R520">
        <f>INDEX(Cond_Probability!$A$6:$H$60,MATCH('Model 1_Train'!A520,Cond_Probability!$A$6:$A$60,0),8)</f>
        <v>0.25507246376811593</v>
      </c>
      <c r="S520">
        <f>INDEX(Cond_Probability!$A$6:$H$60,MATCH('Model 1_Train'!B520,Cond_Probability!$A$6:$A$60,0),8)</f>
        <v>0.68023255813953487</v>
      </c>
      <c r="T520">
        <f>INDEX(Cond_Probability!$A$6:$H$60,MATCH('Model 1_Train'!C520,Cond_Probability!$A$6:$A$60,0),8)</f>
        <v>0.19653179190751446</v>
      </c>
      <c r="U520">
        <f>INDEX(Cond_Probability!$A$6:$H$60,MATCH('Model 1_Train'!D520,Cond_Probability!$A$6:$A$60,0),8)</f>
        <v>0.38662790697674421</v>
      </c>
      <c r="V520">
        <f>INDEX(Cond_Probability!$A$6:$H$60,MATCH('Model 1_Train'!E520,Cond_Probability!$A$6:$A$60,0),8)</f>
        <v>0.68023255813953487</v>
      </c>
      <c r="W520">
        <f>INDEX(Cond_Probability!$A$6:$H$60,MATCH('Model 1_Train'!F520,Cond_Probability!$A$6:$A$60,0),8)</f>
        <v>0.57971014492753625</v>
      </c>
      <c r="X520">
        <f>INDEX(Cond_Probability!$A$6:$H$60,MATCH('Model 1_Train'!G520,Cond_Probability!$A$6:$A$60,0),8)</f>
        <v>0.63005780346820806</v>
      </c>
      <c r="Y520">
        <f>Cond_Probability!$C$3</f>
        <v>0.38383838383838381</v>
      </c>
      <c r="Z520" s="18">
        <f t="shared" si="42"/>
        <v>1.2573150569959027E-3</v>
      </c>
      <c r="AA520" s="18">
        <f t="shared" si="43"/>
        <v>88.971329967820608</v>
      </c>
      <c r="AB520" t="str">
        <f t="shared" si="44"/>
        <v>Survive</v>
      </c>
      <c r="AC520" s="2" t="s">
        <v>1</v>
      </c>
    </row>
    <row r="521" spans="1:29" x14ac:dyDescent="0.3">
      <c r="A521" s="1" t="s">
        <v>1236</v>
      </c>
      <c r="B521" s="1" t="s">
        <v>13</v>
      </c>
      <c r="C521" s="1" t="s">
        <v>1242</v>
      </c>
      <c r="D521" s="1" t="s">
        <v>1244</v>
      </c>
      <c r="E521" s="1" t="s">
        <v>1246</v>
      </c>
      <c r="F521" s="1" t="s">
        <v>1228</v>
      </c>
      <c r="G521" t="s">
        <v>1253</v>
      </c>
      <c r="H521">
        <f>INDEX(Cond_Probability!$A$6:$H$60,MATCH('Model 1_Train'!A521,Cond_Probability!$A$6:$A$60,0),7)</f>
        <v>0.67572463768115942</v>
      </c>
      <c r="I521">
        <f>INDEX(Cond_Probability!$A$6:$H$60,MATCH('Model 1_Train'!B521,Cond_Probability!$A$6:$A$60,0),7)</f>
        <v>0.85117967332123412</v>
      </c>
      <c r="J521">
        <f>INDEX(Cond_Probability!$A$6:$H$60,MATCH('Model 1_Train'!C521,Cond_Probability!$A$6:$A$60,0),7)</f>
        <v>0.51356238698010848</v>
      </c>
      <c r="K521">
        <f>INDEX(Cond_Probability!$A$6:$H$60,MATCH('Model 1_Train'!D521,Cond_Probability!$A$6:$A$60,0),7)</f>
        <v>0.72413793103448276</v>
      </c>
      <c r="L521">
        <f>INDEX(Cond_Probability!$A$6:$H$60,MATCH('Model 1_Train'!E521,Cond_Probability!$A$6:$A$60,0),7)</f>
        <v>0.80943738656987296</v>
      </c>
      <c r="M521">
        <f>INDEX(Cond_Probability!$A$6:$H$60,MATCH('Model 1_Train'!F521,Cond_Probability!$A$6:$A$60,0),7)</f>
        <v>0.4891304347826087</v>
      </c>
      <c r="N521">
        <f>INDEX(Cond_Probability!$A$6:$H$60,MATCH('Model 1_Train'!G521,Cond_Probability!$A$6:$A$60,0),7)</f>
        <v>0.77396021699819173</v>
      </c>
      <c r="O521">
        <f>Cond_Probability!$C$2</f>
        <v>0.61616161616161613</v>
      </c>
      <c r="P521" s="18">
        <f t="shared" si="40"/>
        <v>4.038561752409902E-2</v>
      </c>
      <c r="Q521" s="18">
        <f t="shared" si="41"/>
        <v>96.975714257681219</v>
      </c>
      <c r="R521">
        <f>INDEX(Cond_Probability!$A$6:$H$60,MATCH('Model 1_Train'!A521,Cond_Probability!$A$6:$A$60,0),8)</f>
        <v>0.34782608695652173</v>
      </c>
      <c r="S521">
        <f>INDEX(Cond_Probability!$A$6:$H$60,MATCH('Model 1_Train'!B521,Cond_Probability!$A$6:$A$60,0),8)</f>
        <v>0.31976744186046513</v>
      </c>
      <c r="T521">
        <f>INDEX(Cond_Probability!$A$6:$H$60,MATCH('Model 1_Train'!C521,Cond_Probability!$A$6:$A$60,0),8)</f>
        <v>0.56936416184971095</v>
      </c>
      <c r="U521">
        <f>INDEX(Cond_Probability!$A$6:$H$60,MATCH('Model 1_Train'!D521,Cond_Probability!$A$6:$A$60,0),8)</f>
        <v>0.61337209302325579</v>
      </c>
      <c r="V521">
        <f>INDEX(Cond_Probability!$A$6:$H$60,MATCH('Model 1_Train'!E521,Cond_Probability!$A$6:$A$60,0),8)</f>
        <v>0.68023255813953487</v>
      </c>
      <c r="W521">
        <f>INDEX(Cond_Probability!$A$6:$H$60,MATCH('Model 1_Train'!F521,Cond_Probability!$A$6:$A$60,0),8)</f>
        <v>0.19710144927536233</v>
      </c>
      <c r="X521">
        <f>INDEX(Cond_Probability!$A$6:$H$60,MATCH('Model 1_Train'!G521,Cond_Probability!$A$6:$A$60,0),8)</f>
        <v>0.63005780346820806</v>
      </c>
      <c r="Y521">
        <f>Cond_Probability!$C$3</f>
        <v>0.38383838383838381</v>
      </c>
      <c r="Z521" s="18">
        <f t="shared" si="42"/>
        <v>1.2594663334815088E-3</v>
      </c>
      <c r="AA521" s="18">
        <f t="shared" si="43"/>
        <v>3.0242857423187814</v>
      </c>
      <c r="AB521" t="str">
        <f t="shared" si="44"/>
        <v>Won't Survive</v>
      </c>
      <c r="AC521" s="2" t="s">
        <v>1230</v>
      </c>
    </row>
    <row r="522" spans="1:29" x14ac:dyDescent="0.3">
      <c r="A522" s="1" t="s">
        <v>1234</v>
      </c>
      <c r="B522" s="1" t="s">
        <v>17</v>
      </c>
      <c r="C522" s="1" t="s">
        <v>1242</v>
      </c>
      <c r="D522" s="1" t="s">
        <v>1244</v>
      </c>
      <c r="E522" s="1" t="s">
        <v>1246</v>
      </c>
      <c r="F522" s="1" t="s">
        <v>1248</v>
      </c>
      <c r="G522" t="s">
        <v>1253</v>
      </c>
      <c r="H522">
        <f>INDEX(Cond_Probability!$A$6:$H$60,MATCH('Model 1_Train'!A522,Cond_Probability!$A$6:$A$60,0),7)</f>
        <v>0.14673913043478262</v>
      </c>
      <c r="I522">
        <f>INDEX(Cond_Probability!$A$6:$H$60,MATCH('Model 1_Train'!B522,Cond_Probability!$A$6:$A$60,0),7)</f>
        <v>0.14882032667876588</v>
      </c>
      <c r="J522">
        <f>INDEX(Cond_Probability!$A$6:$H$60,MATCH('Model 1_Train'!C522,Cond_Probability!$A$6:$A$60,0),7)</f>
        <v>0.51356238698010848</v>
      </c>
      <c r="K522">
        <f>INDEX(Cond_Probability!$A$6:$H$60,MATCH('Model 1_Train'!D522,Cond_Probability!$A$6:$A$60,0),7)</f>
        <v>0.72413793103448276</v>
      </c>
      <c r="L522">
        <f>INDEX(Cond_Probability!$A$6:$H$60,MATCH('Model 1_Train'!E522,Cond_Probability!$A$6:$A$60,0),7)</f>
        <v>0.80943738656987296</v>
      </c>
      <c r="M522">
        <f>INDEX(Cond_Probability!$A$6:$H$60,MATCH('Model 1_Train'!F522,Cond_Probability!$A$6:$A$60,0),7)</f>
        <v>0.32246376811594202</v>
      </c>
      <c r="N522">
        <f>INDEX(Cond_Probability!$A$6:$H$60,MATCH('Model 1_Train'!G522,Cond_Probability!$A$6:$A$60,0),7)</f>
        <v>0.77396021699819173</v>
      </c>
      <c r="O522">
        <f>Cond_Probability!$C$2</f>
        <v>0.61616161616161613</v>
      </c>
      <c r="P522" s="18">
        <f t="shared" si="40"/>
        <v>1.0108813002082165E-3</v>
      </c>
      <c r="Q522" s="18">
        <f t="shared" si="41"/>
        <v>10.101428921893053</v>
      </c>
      <c r="R522">
        <f>INDEX(Cond_Probability!$A$6:$H$60,MATCH('Model 1_Train'!A522,Cond_Probability!$A$6:$A$60,0),8)</f>
        <v>0.39710144927536234</v>
      </c>
      <c r="S522">
        <f>INDEX(Cond_Probability!$A$6:$H$60,MATCH('Model 1_Train'!B522,Cond_Probability!$A$6:$A$60,0),8)</f>
        <v>0.68023255813953487</v>
      </c>
      <c r="T522">
        <f>INDEX(Cond_Probability!$A$6:$H$60,MATCH('Model 1_Train'!C522,Cond_Probability!$A$6:$A$60,0),8)</f>
        <v>0.56936416184971095</v>
      </c>
      <c r="U522">
        <f>INDEX(Cond_Probability!$A$6:$H$60,MATCH('Model 1_Train'!D522,Cond_Probability!$A$6:$A$60,0),8)</f>
        <v>0.61337209302325579</v>
      </c>
      <c r="V522">
        <f>INDEX(Cond_Probability!$A$6:$H$60,MATCH('Model 1_Train'!E522,Cond_Probability!$A$6:$A$60,0),8)</f>
        <v>0.68023255813953487</v>
      </c>
      <c r="W522">
        <f>INDEX(Cond_Probability!$A$6:$H$60,MATCH('Model 1_Train'!F522,Cond_Probability!$A$6:$A$60,0),8)</f>
        <v>0.57971014492753625</v>
      </c>
      <c r="X522">
        <f>INDEX(Cond_Probability!$A$6:$H$60,MATCH('Model 1_Train'!G522,Cond_Probability!$A$6:$A$60,0),8)</f>
        <v>0.63005780346820806</v>
      </c>
      <c r="Y522">
        <f>Cond_Probability!$C$3</f>
        <v>0.38383838383838381</v>
      </c>
      <c r="Z522" s="18">
        <f t="shared" si="42"/>
        <v>8.996428636085161E-3</v>
      </c>
      <c r="AA522" s="18">
        <f t="shared" si="43"/>
        <v>89.898571078106954</v>
      </c>
      <c r="AB522" t="str">
        <f t="shared" si="44"/>
        <v>Survive</v>
      </c>
      <c r="AC522" s="2" t="s">
        <v>1</v>
      </c>
    </row>
    <row r="523" spans="1:29" x14ac:dyDescent="0.3">
      <c r="A523" s="1" t="s">
        <v>1236</v>
      </c>
      <c r="B523" s="1" t="s">
        <v>13</v>
      </c>
      <c r="C523" s="1" t="s">
        <v>1242</v>
      </c>
      <c r="D523" s="1" t="s">
        <v>1244</v>
      </c>
      <c r="E523" s="1" t="s">
        <v>1246</v>
      </c>
      <c r="F523" s="1" t="s">
        <v>1228</v>
      </c>
      <c r="G523" t="s">
        <v>1253</v>
      </c>
      <c r="H523">
        <f>INDEX(Cond_Probability!$A$6:$H$60,MATCH('Model 1_Train'!A523,Cond_Probability!$A$6:$A$60,0),7)</f>
        <v>0.67572463768115942</v>
      </c>
      <c r="I523">
        <f>INDEX(Cond_Probability!$A$6:$H$60,MATCH('Model 1_Train'!B523,Cond_Probability!$A$6:$A$60,0),7)</f>
        <v>0.85117967332123412</v>
      </c>
      <c r="J523">
        <f>INDEX(Cond_Probability!$A$6:$H$60,MATCH('Model 1_Train'!C523,Cond_Probability!$A$6:$A$60,0),7)</f>
        <v>0.51356238698010848</v>
      </c>
      <c r="K523">
        <f>INDEX(Cond_Probability!$A$6:$H$60,MATCH('Model 1_Train'!D523,Cond_Probability!$A$6:$A$60,0),7)</f>
        <v>0.72413793103448276</v>
      </c>
      <c r="L523">
        <f>INDEX(Cond_Probability!$A$6:$H$60,MATCH('Model 1_Train'!E523,Cond_Probability!$A$6:$A$60,0),7)</f>
        <v>0.80943738656987296</v>
      </c>
      <c r="M523">
        <f>INDEX(Cond_Probability!$A$6:$H$60,MATCH('Model 1_Train'!F523,Cond_Probability!$A$6:$A$60,0),7)</f>
        <v>0.4891304347826087</v>
      </c>
      <c r="N523">
        <f>INDEX(Cond_Probability!$A$6:$H$60,MATCH('Model 1_Train'!G523,Cond_Probability!$A$6:$A$60,0),7)</f>
        <v>0.77396021699819173</v>
      </c>
      <c r="O523">
        <f>Cond_Probability!$C$2</f>
        <v>0.61616161616161613</v>
      </c>
      <c r="P523" s="18">
        <f t="shared" si="40"/>
        <v>4.038561752409902E-2</v>
      </c>
      <c r="Q523" s="18">
        <f t="shared" si="41"/>
        <v>96.975714257681219</v>
      </c>
      <c r="R523">
        <f>INDEX(Cond_Probability!$A$6:$H$60,MATCH('Model 1_Train'!A523,Cond_Probability!$A$6:$A$60,0),8)</f>
        <v>0.34782608695652173</v>
      </c>
      <c r="S523">
        <f>INDEX(Cond_Probability!$A$6:$H$60,MATCH('Model 1_Train'!B523,Cond_Probability!$A$6:$A$60,0),8)</f>
        <v>0.31976744186046513</v>
      </c>
      <c r="T523">
        <f>INDEX(Cond_Probability!$A$6:$H$60,MATCH('Model 1_Train'!C523,Cond_Probability!$A$6:$A$60,0),8)</f>
        <v>0.56936416184971095</v>
      </c>
      <c r="U523">
        <f>INDEX(Cond_Probability!$A$6:$H$60,MATCH('Model 1_Train'!D523,Cond_Probability!$A$6:$A$60,0),8)</f>
        <v>0.61337209302325579</v>
      </c>
      <c r="V523">
        <f>INDEX(Cond_Probability!$A$6:$H$60,MATCH('Model 1_Train'!E523,Cond_Probability!$A$6:$A$60,0),8)</f>
        <v>0.68023255813953487</v>
      </c>
      <c r="W523">
        <f>INDEX(Cond_Probability!$A$6:$H$60,MATCH('Model 1_Train'!F523,Cond_Probability!$A$6:$A$60,0),8)</f>
        <v>0.19710144927536233</v>
      </c>
      <c r="X523">
        <f>INDEX(Cond_Probability!$A$6:$H$60,MATCH('Model 1_Train'!G523,Cond_Probability!$A$6:$A$60,0),8)</f>
        <v>0.63005780346820806</v>
      </c>
      <c r="Y523">
        <f>Cond_Probability!$C$3</f>
        <v>0.38383838383838381</v>
      </c>
      <c r="Z523" s="18">
        <f t="shared" si="42"/>
        <v>1.2594663334815088E-3</v>
      </c>
      <c r="AA523" s="18">
        <f t="shared" si="43"/>
        <v>3.0242857423187814</v>
      </c>
      <c r="AB523" t="str">
        <f t="shared" si="44"/>
        <v>Won't Survive</v>
      </c>
      <c r="AC523" s="2" t="s">
        <v>1230</v>
      </c>
    </row>
    <row r="524" spans="1:29" x14ac:dyDescent="0.3">
      <c r="A524" s="1" t="s">
        <v>1236</v>
      </c>
      <c r="B524" s="1" t="s">
        <v>13</v>
      </c>
      <c r="C524" s="1" t="s">
        <v>1241</v>
      </c>
      <c r="D524" s="1" t="s">
        <v>1244</v>
      </c>
      <c r="E524" s="1" t="s">
        <v>1246</v>
      </c>
      <c r="F524" s="1" t="s">
        <v>1228</v>
      </c>
      <c r="G524" t="s">
        <v>1251</v>
      </c>
      <c r="H524">
        <f>INDEX(Cond_Probability!$A$6:$H$60,MATCH('Model 1_Train'!A524,Cond_Probability!$A$6:$A$60,0),7)</f>
        <v>0.67572463768115942</v>
      </c>
      <c r="I524">
        <f>INDEX(Cond_Probability!$A$6:$H$60,MATCH('Model 1_Train'!B524,Cond_Probability!$A$6:$A$60,0),7)</f>
        <v>0.85117967332123412</v>
      </c>
      <c r="J524">
        <f>INDEX(Cond_Probability!$A$6:$H$60,MATCH('Model 1_Train'!C524,Cond_Probability!$A$6:$A$60,0),7)</f>
        <v>0.22784810126582278</v>
      </c>
      <c r="K524">
        <f>INDEX(Cond_Probability!$A$6:$H$60,MATCH('Model 1_Train'!D524,Cond_Probability!$A$6:$A$60,0),7)</f>
        <v>0.72413793103448276</v>
      </c>
      <c r="L524">
        <f>INDEX(Cond_Probability!$A$6:$H$60,MATCH('Model 1_Train'!E524,Cond_Probability!$A$6:$A$60,0),7)</f>
        <v>0.80943738656987296</v>
      </c>
      <c r="M524">
        <f>INDEX(Cond_Probability!$A$6:$H$60,MATCH('Model 1_Train'!F524,Cond_Probability!$A$6:$A$60,0),7)</f>
        <v>0.4891304347826087</v>
      </c>
      <c r="N524">
        <f>INDEX(Cond_Probability!$A$6:$H$60,MATCH('Model 1_Train'!G524,Cond_Probability!$A$6:$A$60,0),7)</f>
        <v>0.13743218806509946</v>
      </c>
      <c r="O524">
        <f>Cond_Probability!$C$2</f>
        <v>0.61616161616161613</v>
      </c>
      <c r="P524" s="18">
        <f t="shared" si="40"/>
        <v>3.1816232839506735E-3</v>
      </c>
      <c r="Q524" s="18">
        <f t="shared" si="41"/>
        <v>95.609443207778469</v>
      </c>
      <c r="R524">
        <f>INDEX(Cond_Probability!$A$6:$H$60,MATCH('Model 1_Train'!A524,Cond_Probability!$A$6:$A$60,0),8)</f>
        <v>0.34782608695652173</v>
      </c>
      <c r="S524">
        <f>INDEX(Cond_Probability!$A$6:$H$60,MATCH('Model 1_Train'!B524,Cond_Probability!$A$6:$A$60,0),8)</f>
        <v>0.31976744186046513</v>
      </c>
      <c r="T524">
        <f>INDEX(Cond_Probability!$A$6:$H$60,MATCH('Model 1_Train'!C524,Cond_Probability!$A$6:$A$60,0),8)</f>
        <v>0.15317919075144509</v>
      </c>
      <c r="U524">
        <f>INDEX(Cond_Probability!$A$6:$H$60,MATCH('Model 1_Train'!D524,Cond_Probability!$A$6:$A$60,0),8)</f>
        <v>0.61337209302325579</v>
      </c>
      <c r="V524">
        <f>INDEX(Cond_Probability!$A$6:$H$60,MATCH('Model 1_Train'!E524,Cond_Probability!$A$6:$A$60,0),8)</f>
        <v>0.68023255813953487</v>
      </c>
      <c r="W524">
        <f>INDEX(Cond_Probability!$A$6:$H$60,MATCH('Model 1_Train'!F524,Cond_Probability!$A$6:$A$60,0),8)</f>
        <v>0.19710144927536233</v>
      </c>
      <c r="X524">
        <f>INDEX(Cond_Probability!$A$6:$H$60,MATCH('Model 1_Train'!G524,Cond_Probability!$A$6:$A$60,0),8)</f>
        <v>0.27167630057803466</v>
      </c>
      <c r="Y524">
        <f>Cond_Probability!$C$3</f>
        <v>0.38383838383838381</v>
      </c>
      <c r="Z524" s="18">
        <f t="shared" si="42"/>
        <v>1.4610583694418287E-4</v>
      </c>
      <c r="AA524" s="18">
        <f t="shared" si="43"/>
        <v>4.3905567922215312</v>
      </c>
      <c r="AB524" t="str">
        <f t="shared" si="44"/>
        <v>Won't Survive</v>
      </c>
      <c r="AC524" s="2" t="s">
        <v>1230</v>
      </c>
    </row>
    <row r="525" spans="1:29" x14ac:dyDescent="0.3">
      <c r="A525" s="1" t="s">
        <v>1234</v>
      </c>
      <c r="B525" s="1" t="s">
        <v>17</v>
      </c>
      <c r="C525" s="1" t="s">
        <v>1240</v>
      </c>
      <c r="D525" s="1" t="s">
        <v>1244</v>
      </c>
      <c r="E525" s="1" t="s">
        <v>1245</v>
      </c>
      <c r="F525" s="1" t="s">
        <v>1248</v>
      </c>
      <c r="G525" t="s">
        <v>1251</v>
      </c>
      <c r="H525">
        <f>INDEX(Cond_Probability!$A$6:$H$60,MATCH('Model 1_Train'!A525,Cond_Probability!$A$6:$A$60,0),7)</f>
        <v>0.14673913043478262</v>
      </c>
      <c r="I525">
        <f>INDEX(Cond_Probability!$A$6:$H$60,MATCH('Model 1_Train'!B525,Cond_Probability!$A$6:$A$60,0),7)</f>
        <v>0.14882032667876588</v>
      </c>
      <c r="J525">
        <f>INDEX(Cond_Probability!$A$6:$H$60,MATCH('Model 1_Train'!C525,Cond_Probability!$A$6:$A$60,0),7)</f>
        <v>0.17179023508137431</v>
      </c>
      <c r="K525">
        <f>INDEX(Cond_Probability!$A$6:$H$60,MATCH('Model 1_Train'!D525,Cond_Probability!$A$6:$A$60,0),7)</f>
        <v>0.72413793103448276</v>
      </c>
      <c r="L525">
        <f>INDEX(Cond_Probability!$A$6:$H$60,MATCH('Model 1_Train'!E525,Cond_Probability!$A$6:$A$60,0),7)</f>
        <v>0.19056261343012704</v>
      </c>
      <c r="M525">
        <f>INDEX(Cond_Probability!$A$6:$H$60,MATCH('Model 1_Train'!F525,Cond_Probability!$A$6:$A$60,0),7)</f>
        <v>0.32246376811594202</v>
      </c>
      <c r="N525">
        <f>INDEX(Cond_Probability!$A$6:$H$60,MATCH('Model 1_Train'!G525,Cond_Probability!$A$6:$A$60,0),7)</f>
        <v>0.13743218806509946</v>
      </c>
      <c r="O525">
        <f>Cond_Probability!$C$2</f>
        <v>0.61616161616161613</v>
      </c>
      <c r="P525" s="18">
        <f t="shared" si="40"/>
        <v>1.4136102699699891E-5</v>
      </c>
      <c r="Q525" s="18">
        <f t="shared" si="41"/>
        <v>2.1964597714921612</v>
      </c>
      <c r="R525">
        <f>INDEX(Cond_Probability!$A$6:$H$60,MATCH('Model 1_Train'!A525,Cond_Probability!$A$6:$A$60,0),8)</f>
        <v>0.39710144927536234</v>
      </c>
      <c r="S525">
        <f>INDEX(Cond_Probability!$A$6:$H$60,MATCH('Model 1_Train'!B525,Cond_Probability!$A$6:$A$60,0),8)</f>
        <v>0.68023255813953487</v>
      </c>
      <c r="T525">
        <f>INDEX(Cond_Probability!$A$6:$H$60,MATCH('Model 1_Train'!C525,Cond_Probability!$A$6:$A$60,0),8)</f>
        <v>0.19653179190751446</v>
      </c>
      <c r="U525">
        <f>INDEX(Cond_Probability!$A$6:$H$60,MATCH('Model 1_Train'!D525,Cond_Probability!$A$6:$A$60,0),8)</f>
        <v>0.61337209302325579</v>
      </c>
      <c r="V525">
        <f>INDEX(Cond_Probability!$A$6:$H$60,MATCH('Model 1_Train'!E525,Cond_Probability!$A$6:$A$60,0),8)</f>
        <v>0.31976744186046513</v>
      </c>
      <c r="W525">
        <f>INDEX(Cond_Probability!$A$6:$H$60,MATCH('Model 1_Train'!F525,Cond_Probability!$A$6:$A$60,0),8)</f>
        <v>0.57971014492753625</v>
      </c>
      <c r="X525">
        <f>INDEX(Cond_Probability!$A$6:$H$60,MATCH('Model 1_Train'!G525,Cond_Probability!$A$6:$A$60,0),8)</f>
        <v>0.27167630057803466</v>
      </c>
      <c r="Y525">
        <f>Cond_Probability!$C$3</f>
        <v>0.38383838383838381</v>
      </c>
      <c r="Z525" s="18">
        <f t="shared" si="42"/>
        <v>6.2944967488531617E-4</v>
      </c>
      <c r="AA525" s="18">
        <f t="shared" si="43"/>
        <v>97.803540228507842</v>
      </c>
      <c r="AB525" t="str">
        <f t="shared" si="44"/>
        <v>Survive</v>
      </c>
      <c r="AC525" s="2" t="s">
        <v>1</v>
      </c>
    </row>
    <row r="526" spans="1:29" x14ac:dyDescent="0.3">
      <c r="A526" s="1" t="s">
        <v>1236</v>
      </c>
      <c r="B526" s="1" t="s">
        <v>13</v>
      </c>
      <c r="C526" s="1" t="s">
        <v>1241</v>
      </c>
      <c r="D526" s="1" t="s">
        <v>1244</v>
      </c>
      <c r="E526" s="1" t="s">
        <v>1246</v>
      </c>
      <c r="F526" s="1" t="s">
        <v>1228</v>
      </c>
      <c r="G526" t="s">
        <v>1251</v>
      </c>
      <c r="H526">
        <f>INDEX(Cond_Probability!$A$6:$H$60,MATCH('Model 1_Train'!A526,Cond_Probability!$A$6:$A$60,0),7)</f>
        <v>0.67572463768115942</v>
      </c>
      <c r="I526">
        <f>INDEX(Cond_Probability!$A$6:$H$60,MATCH('Model 1_Train'!B526,Cond_Probability!$A$6:$A$60,0),7)</f>
        <v>0.85117967332123412</v>
      </c>
      <c r="J526">
        <f>INDEX(Cond_Probability!$A$6:$H$60,MATCH('Model 1_Train'!C526,Cond_Probability!$A$6:$A$60,0),7)</f>
        <v>0.22784810126582278</v>
      </c>
      <c r="K526">
        <f>INDEX(Cond_Probability!$A$6:$H$60,MATCH('Model 1_Train'!D526,Cond_Probability!$A$6:$A$60,0),7)</f>
        <v>0.72413793103448276</v>
      </c>
      <c r="L526">
        <f>INDEX(Cond_Probability!$A$6:$H$60,MATCH('Model 1_Train'!E526,Cond_Probability!$A$6:$A$60,0),7)</f>
        <v>0.80943738656987296</v>
      </c>
      <c r="M526">
        <f>INDEX(Cond_Probability!$A$6:$H$60,MATCH('Model 1_Train'!F526,Cond_Probability!$A$6:$A$60,0),7)</f>
        <v>0.4891304347826087</v>
      </c>
      <c r="N526">
        <f>INDEX(Cond_Probability!$A$6:$H$60,MATCH('Model 1_Train'!G526,Cond_Probability!$A$6:$A$60,0),7)</f>
        <v>0.13743218806509946</v>
      </c>
      <c r="O526">
        <f>Cond_Probability!$C$2</f>
        <v>0.61616161616161613</v>
      </c>
      <c r="P526" s="18">
        <f t="shared" si="40"/>
        <v>3.1816232839506735E-3</v>
      </c>
      <c r="Q526" s="18">
        <f t="shared" si="41"/>
        <v>95.609443207778469</v>
      </c>
      <c r="R526">
        <f>INDEX(Cond_Probability!$A$6:$H$60,MATCH('Model 1_Train'!A526,Cond_Probability!$A$6:$A$60,0),8)</f>
        <v>0.34782608695652173</v>
      </c>
      <c r="S526">
        <f>INDEX(Cond_Probability!$A$6:$H$60,MATCH('Model 1_Train'!B526,Cond_Probability!$A$6:$A$60,0),8)</f>
        <v>0.31976744186046513</v>
      </c>
      <c r="T526">
        <f>INDEX(Cond_Probability!$A$6:$H$60,MATCH('Model 1_Train'!C526,Cond_Probability!$A$6:$A$60,0),8)</f>
        <v>0.15317919075144509</v>
      </c>
      <c r="U526">
        <f>INDEX(Cond_Probability!$A$6:$H$60,MATCH('Model 1_Train'!D526,Cond_Probability!$A$6:$A$60,0),8)</f>
        <v>0.61337209302325579</v>
      </c>
      <c r="V526">
        <f>INDEX(Cond_Probability!$A$6:$H$60,MATCH('Model 1_Train'!E526,Cond_Probability!$A$6:$A$60,0),8)</f>
        <v>0.68023255813953487</v>
      </c>
      <c r="W526">
        <f>INDEX(Cond_Probability!$A$6:$H$60,MATCH('Model 1_Train'!F526,Cond_Probability!$A$6:$A$60,0),8)</f>
        <v>0.19710144927536233</v>
      </c>
      <c r="X526">
        <f>INDEX(Cond_Probability!$A$6:$H$60,MATCH('Model 1_Train'!G526,Cond_Probability!$A$6:$A$60,0),8)</f>
        <v>0.27167630057803466</v>
      </c>
      <c r="Y526">
        <f>Cond_Probability!$C$3</f>
        <v>0.38383838383838381</v>
      </c>
      <c r="Z526" s="18">
        <f t="shared" si="42"/>
        <v>1.4610583694418287E-4</v>
      </c>
      <c r="AA526" s="18">
        <f t="shared" si="43"/>
        <v>4.3905567922215312</v>
      </c>
      <c r="AB526" t="str">
        <f t="shared" si="44"/>
        <v>Won't Survive</v>
      </c>
      <c r="AC526" s="2" t="s">
        <v>1230</v>
      </c>
    </row>
    <row r="527" spans="1:29" x14ac:dyDescent="0.3">
      <c r="A527" s="1" t="s">
        <v>1236</v>
      </c>
      <c r="B527" s="1" t="s">
        <v>13</v>
      </c>
      <c r="C527" s="1" t="s">
        <v>1240</v>
      </c>
      <c r="D527" s="1" t="s">
        <v>1244</v>
      </c>
      <c r="E527" s="1" t="s">
        <v>1246</v>
      </c>
      <c r="F527" s="1" t="s">
        <v>1228</v>
      </c>
      <c r="G527" t="s">
        <v>1252</v>
      </c>
      <c r="H527">
        <f>INDEX(Cond_Probability!$A$6:$H$60,MATCH('Model 1_Train'!A527,Cond_Probability!$A$6:$A$60,0),7)</f>
        <v>0.67572463768115942</v>
      </c>
      <c r="I527">
        <f>INDEX(Cond_Probability!$A$6:$H$60,MATCH('Model 1_Train'!B527,Cond_Probability!$A$6:$A$60,0),7)</f>
        <v>0.85117967332123412</v>
      </c>
      <c r="J527">
        <f>INDEX(Cond_Probability!$A$6:$H$60,MATCH('Model 1_Train'!C527,Cond_Probability!$A$6:$A$60,0),7)</f>
        <v>0.17179023508137431</v>
      </c>
      <c r="K527">
        <f>INDEX(Cond_Probability!$A$6:$H$60,MATCH('Model 1_Train'!D527,Cond_Probability!$A$6:$A$60,0),7)</f>
        <v>0.72413793103448276</v>
      </c>
      <c r="L527">
        <f>INDEX(Cond_Probability!$A$6:$H$60,MATCH('Model 1_Train'!E527,Cond_Probability!$A$6:$A$60,0),7)</f>
        <v>0.80943738656987296</v>
      </c>
      <c r="M527">
        <f>INDEX(Cond_Probability!$A$6:$H$60,MATCH('Model 1_Train'!F527,Cond_Probability!$A$6:$A$60,0),7)</f>
        <v>0.4891304347826087</v>
      </c>
      <c r="N527">
        <f>INDEX(Cond_Probability!$A$6:$H$60,MATCH('Model 1_Train'!G527,Cond_Probability!$A$6:$A$60,0),7)</f>
        <v>8.6799276672694395E-2</v>
      </c>
      <c r="O527">
        <f>Cond_Probability!$C$2</f>
        <v>0.61616161616161613</v>
      </c>
      <c r="P527" s="18">
        <f t="shared" si="40"/>
        <v>1.5150587066431772E-3</v>
      </c>
      <c r="Q527" s="18">
        <f t="shared" si="41"/>
        <v>96.079549747316406</v>
      </c>
      <c r="R527">
        <f>INDEX(Cond_Probability!$A$6:$H$60,MATCH('Model 1_Train'!A527,Cond_Probability!$A$6:$A$60,0),8)</f>
        <v>0.34782608695652173</v>
      </c>
      <c r="S527">
        <f>INDEX(Cond_Probability!$A$6:$H$60,MATCH('Model 1_Train'!B527,Cond_Probability!$A$6:$A$60,0),8)</f>
        <v>0.31976744186046513</v>
      </c>
      <c r="T527">
        <f>INDEX(Cond_Probability!$A$6:$H$60,MATCH('Model 1_Train'!C527,Cond_Probability!$A$6:$A$60,0),8)</f>
        <v>0.19653179190751446</v>
      </c>
      <c r="U527">
        <f>INDEX(Cond_Probability!$A$6:$H$60,MATCH('Model 1_Train'!D527,Cond_Probability!$A$6:$A$60,0),8)</f>
        <v>0.61337209302325579</v>
      </c>
      <c r="V527">
        <f>INDEX(Cond_Probability!$A$6:$H$60,MATCH('Model 1_Train'!E527,Cond_Probability!$A$6:$A$60,0),8)</f>
        <v>0.68023255813953487</v>
      </c>
      <c r="W527">
        <f>INDEX(Cond_Probability!$A$6:$H$60,MATCH('Model 1_Train'!F527,Cond_Probability!$A$6:$A$60,0),8)</f>
        <v>0.19710144927536233</v>
      </c>
      <c r="X527">
        <f>INDEX(Cond_Probability!$A$6:$H$60,MATCH('Model 1_Train'!G527,Cond_Probability!$A$6:$A$60,0),8)</f>
        <v>8.9595375722543349E-2</v>
      </c>
      <c r="Y527">
        <f>Cond_Probability!$C$3</f>
        <v>0.38383838383838381</v>
      </c>
      <c r="Z527" s="18">
        <f t="shared" si="42"/>
        <v>6.1820775648000297E-5</v>
      </c>
      <c r="AA527" s="18">
        <f t="shared" si="43"/>
        <v>3.9204502526835938</v>
      </c>
      <c r="AB527" t="str">
        <f t="shared" si="44"/>
        <v>Won't Survive</v>
      </c>
      <c r="AC527" s="2" t="s">
        <v>1230</v>
      </c>
    </row>
    <row r="528" spans="1:29" x14ac:dyDescent="0.3">
      <c r="A528" s="1" t="s">
        <v>1235</v>
      </c>
      <c r="B528" s="1" t="s">
        <v>17</v>
      </c>
      <c r="C528" s="1" t="s">
        <v>1239</v>
      </c>
      <c r="D528" s="1" t="s">
        <v>1244</v>
      </c>
      <c r="E528" s="1" t="s">
        <v>1246</v>
      </c>
      <c r="F528" s="1" t="s">
        <v>1247</v>
      </c>
      <c r="G528" t="s">
        <v>1253</v>
      </c>
      <c r="H528">
        <f>INDEX(Cond_Probability!$A$6:$H$60,MATCH('Model 1_Train'!A528,Cond_Probability!$A$6:$A$60,0),7)</f>
        <v>0.17753623188405798</v>
      </c>
      <c r="I528">
        <f>INDEX(Cond_Probability!$A$6:$H$60,MATCH('Model 1_Train'!B528,Cond_Probability!$A$6:$A$60,0),7)</f>
        <v>0.14882032667876588</v>
      </c>
      <c r="J528">
        <f>INDEX(Cond_Probability!$A$6:$H$60,MATCH('Model 1_Train'!C528,Cond_Probability!$A$6:$A$60,0),7)</f>
        <v>8.6799276672694395E-2</v>
      </c>
      <c r="K528">
        <f>INDEX(Cond_Probability!$A$6:$H$60,MATCH('Model 1_Train'!D528,Cond_Probability!$A$6:$A$60,0),7)</f>
        <v>0.72413793103448276</v>
      </c>
      <c r="L528">
        <f>INDEX(Cond_Probability!$A$6:$H$60,MATCH('Model 1_Train'!E528,Cond_Probability!$A$6:$A$60,0),7)</f>
        <v>0.80943738656987296</v>
      </c>
      <c r="M528">
        <f>INDEX(Cond_Probability!$A$6:$H$60,MATCH('Model 1_Train'!F528,Cond_Probability!$A$6:$A$60,0),7)</f>
        <v>0.18840579710144928</v>
      </c>
      <c r="N528">
        <f>INDEX(Cond_Probability!$A$6:$H$60,MATCH('Model 1_Train'!G528,Cond_Probability!$A$6:$A$60,0),7)</f>
        <v>0.77396021699819173</v>
      </c>
      <c r="O528">
        <f>Cond_Probability!$C$2</f>
        <v>0.61616161616161613</v>
      </c>
      <c r="P528" s="18">
        <f t="shared" si="40"/>
        <v>1.2077511340545143E-4</v>
      </c>
      <c r="Q528" s="18">
        <f t="shared" si="41"/>
        <v>27.637844545250871</v>
      </c>
      <c r="R528">
        <f>INDEX(Cond_Probability!$A$6:$H$60,MATCH('Model 1_Train'!A528,Cond_Probability!$A$6:$A$60,0),8)</f>
        <v>0.25507246376811593</v>
      </c>
      <c r="S528">
        <f>INDEX(Cond_Probability!$A$6:$H$60,MATCH('Model 1_Train'!B528,Cond_Probability!$A$6:$A$60,0),8)</f>
        <v>0.68023255813953487</v>
      </c>
      <c r="T528">
        <f>INDEX(Cond_Probability!$A$6:$H$60,MATCH('Model 1_Train'!C528,Cond_Probability!$A$6:$A$60,0),8)</f>
        <v>8.0924855491329481E-2</v>
      </c>
      <c r="U528">
        <f>INDEX(Cond_Probability!$A$6:$H$60,MATCH('Model 1_Train'!D528,Cond_Probability!$A$6:$A$60,0),8)</f>
        <v>0.61337209302325579</v>
      </c>
      <c r="V528">
        <f>INDEX(Cond_Probability!$A$6:$H$60,MATCH('Model 1_Train'!E528,Cond_Probability!$A$6:$A$60,0),8)</f>
        <v>0.68023255813953487</v>
      </c>
      <c r="W528">
        <f>INDEX(Cond_Probability!$A$6:$H$60,MATCH('Model 1_Train'!F528,Cond_Probability!$A$6:$A$60,0),8)</f>
        <v>0.22318840579710145</v>
      </c>
      <c r="X528">
        <f>INDEX(Cond_Probability!$A$6:$H$60,MATCH('Model 1_Train'!G528,Cond_Probability!$A$6:$A$60,0),8)</f>
        <v>0.63005780346820806</v>
      </c>
      <c r="Y528">
        <f>Cond_Probability!$C$3</f>
        <v>0.38383838383838381</v>
      </c>
      <c r="Z528" s="18">
        <f t="shared" si="42"/>
        <v>3.1621668314260728E-4</v>
      </c>
      <c r="AA528" s="18">
        <f t="shared" si="43"/>
        <v>72.362155454749129</v>
      </c>
      <c r="AB528" t="str">
        <f t="shared" si="44"/>
        <v>Survive</v>
      </c>
      <c r="AC528" s="2" t="s">
        <v>1</v>
      </c>
    </row>
    <row r="529" spans="1:29" x14ac:dyDescent="0.3">
      <c r="A529" s="1" t="s">
        <v>1234</v>
      </c>
      <c r="B529" s="1" t="s">
        <v>13</v>
      </c>
      <c r="C529" s="1" t="s">
        <v>1241</v>
      </c>
      <c r="D529" s="1" t="s">
        <v>1244</v>
      </c>
      <c r="E529" s="1" t="s">
        <v>1246</v>
      </c>
      <c r="F529" s="1" t="s">
        <v>1248</v>
      </c>
      <c r="G529" t="s">
        <v>1253</v>
      </c>
      <c r="H529">
        <f>INDEX(Cond_Probability!$A$6:$H$60,MATCH('Model 1_Train'!A529,Cond_Probability!$A$6:$A$60,0),7)</f>
        <v>0.14673913043478262</v>
      </c>
      <c r="I529">
        <f>INDEX(Cond_Probability!$A$6:$H$60,MATCH('Model 1_Train'!B529,Cond_Probability!$A$6:$A$60,0),7)</f>
        <v>0.85117967332123412</v>
      </c>
      <c r="J529">
        <f>INDEX(Cond_Probability!$A$6:$H$60,MATCH('Model 1_Train'!C529,Cond_Probability!$A$6:$A$60,0),7)</f>
        <v>0.22784810126582278</v>
      </c>
      <c r="K529">
        <f>INDEX(Cond_Probability!$A$6:$H$60,MATCH('Model 1_Train'!D529,Cond_Probability!$A$6:$A$60,0),7)</f>
        <v>0.72413793103448276</v>
      </c>
      <c r="L529">
        <f>INDEX(Cond_Probability!$A$6:$H$60,MATCH('Model 1_Train'!E529,Cond_Probability!$A$6:$A$60,0),7)</f>
        <v>0.80943738656987296</v>
      </c>
      <c r="M529">
        <f>INDEX(Cond_Probability!$A$6:$H$60,MATCH('Model 1_Train'!F529,Cond_Probability!$A$6:$A$60,0),7)</f>
        <v>0.32246376811594202</v>
      </c>
      <c r="N529">
        <f>INDEX(Cond_Probability!$A$6:$H$60,MATCH('Model 1_Train'!G529,Cond_Probability!$A$6:$A$60,0),7)</f>
        <v>0.77396021699819173</v>
      </c>
      <c r="O529">
        <f>Cond_Probability!$C$2</f>
        <v>0.61616161616161613</v>
      </c>
      <c r="P529" s="18">
        <f t="shared" si="40"/>
        <v>2.5651416847519903E-3</v>
      </c>
      <c r="Q529" s="18">
        <f t="shared" si="41"/>
        <v>69.273534821836449</v>
      </c>
      <c r="R529">
        <f>INDEX(Cond_Probability!$A$6:$H$60,MATCH('Model 1_Train'!A529,Cond_Probability!$A$6:$A$60,0),8)</f>
        <v>0.39710144927536234</v>
      </c>
      <c r="S529">
        <f>INDEX(Cond_Probability!$A$6:$H$60,MATCH('Model 1_Train'!B529,Cond_Probability!$A$6:$A$60,0),8)</f>
        <v>0.31976744186046513</v>
      </c>
      <c r="T529">
        <f>INDEX(Cond_Probability!$A$6:$H$60,MATCH('Model 1_Train'!C529,Cond_Probability!$A$6:$A$60,0),8)</f>
        <v>0.15317919075144509</v>
      </c>
      <c r="U529">
        <f>INDEX(Cond_Probability!$A$6:$H$60,MATCH('Model 1_Train'!D529,Cond_Probability!$A$6:$A$60,0),8)</f>
        <v>0.61337209302325579</v>
      </c>
      <c r="V529">
        <f>INDEX(Cond_Probability!$A$6:$H$60,MATCH('Model 1_Train'!E529,Cond_Probability!$A$6:$A$60,0),8)</f>
        <v>0.68023255813953487</v>
      </c>
      <c r="W529">
        <f>INDEX(Cond_Probability!$A$6:$H$60,MATCH('Model 1_Train'!F529,Cond_Probability!$A$6:$A$60,0),8)</f>
        <v>0.57971014492753625</v>
      </c>
      <c r="X529">
        <f>INDEX(Cond_Probability!$A$6:$H$60,MATCH('Model 1_Train'!G529,Cond_Probability!$A$6:$A$60,0),8)</f>
        <v>0.63005780346820806</v>
      </c>
      <c r="Y529">
        <f>Cond_Probability!$C$3</f>
        <v>0.38383838383838381</v>
      </c>
      <c r="Z529" s="18">
        <f t="shared" si="42"/>
        <v>1.1377755856734892E-3</v>
      </c>
      <c r="AA529" s="18">
        <f t="shared" si="43"/>
        <v>30.726465178163551</v>
      </c>
      <c r="AB529" t="str">
        <f t="shared" si="44"/>
        <v>Won't Survive</v>
      </c>
      <c r="AC529" s="2" t="s">
        <v>1230</v>
      </c>
    </row>
    <row r="530" spans="1:29" x14ac:dyDescent="0.3">
      <c r="A530" s="1" t="s">
        <v>1236</v>
      </c>
      <c r="B530" s="1" t="s">
        <v>13</v>
      </c>
      <c r="C530" s="1" t="s">
        <v>1240</v>
      </c>
      <c r="D530" s="1" t="s">
        <v>1244</v>
      </c>
      <c r="E530" s="1" t="s">
        <v>1246</v>
      </c>
      <c r="F530" s="1" t="s">
        <v>1228</v>
      </c>
      <c r="G530" t="s">
        <v>1253</v>
      </c>
      <c r="H530">
        <f>INDEX(Cond_Probability!$A$6:$H$60,MATCH('Model 1_Train'!A530,Cond_Probability!$A$6:$A$60,0),7)</f>
        <v>0.67572463768115942</v>
      </c>
      <c r="I530">
        <f>INDEX(Cond_Probability!$A$6:$H$60,MATCH('Model 1_Train'!B530,Cond_Probability!$A$6:$A$60,0),7)</f>
        <v>0.85117967332123412</v>
      </c>
      <c r="J530">
        <f>INDEX(Cond_Probability!$A$6:$H$60,MATCH('Model 1_Train'!C530,Cond_Probability!$A$6:$A$60,0),7)</f>
        <v>0.17179023508137431</v>
      </c>
      <c r="K530">
        <f>INDEX(Cond_Probability!$A$6:$H$60,MATCH('Model 1_Train'!D530,Cond_Probability!$A$6:$A$60,0),7)</f>
        <v>0.72413793103448276</v>
      </c>
      <c r="L530">
        <f>INDEX(Cond_Probability!$A$6:$H$60,MATCH('Model 1_Train'!E530,Cond_Probability!$A$6:$A$60,0),7)</f>
        <v>0.80943738656987296</v>
      </c>
      <c r="M530">
        <f>INDEX(Cond_Probability!$A$6:$H$60,MATCH('Model 1_Train'!F530,Cond_Probability!$A$6:$A$60,0),7)</f>
        <v>0.4891304347826087</v>
      </c>
      <c r="N530">
        <f>INDEX(Cond_Probability!$A$6:$H$60,MATCH('Model 1_Train'!G530,Cond_Probability!$A$6:$A$60,0),7)</f>
        <v>0.77396021699819173</v>
      </c>
      <c r="O530">
        <f>Cond_Probability!$C$2</f>
        <v>0.61616161616161613</v>
      </c>
      <c r="P530" s="18">
        <f t="shared" si="40"/>
        <v>1.350927346756833E-2</v>
      </c>
      <c r="Q530" s="18">
        <f t="shared" si="41"/>
        <v>96.882248714922483</v>
      </c>
      <c r="R530">
        <f>INDEX(Cond_Probability!$A$6:$H$60,MATCH('Model 1_Train'!A530,Cond_Probability!$A$6:$A$60,0),8)</f>
        <v>0.34782608695652173</v>
      </c>
      <c r="S530">
        <f>INDEX(Cond_Probability!$A$6:$H$60,MATCH('Model 1_Train'!B530,Cond_Probability!$A$6:$A$60,0),8)</f>
        <v>0.31976744186046513</v>
      </c>
      <c r="T530">
        <f>INDEX(Cond_Probability!$A$6:$H$60,MATCH('Model 1_Train'!C530,Cond_Probability!$A$6:$A$60,0),8)</f>
        <v>0.19653179190751446</v>
      </c>
      <c r="U530">
        <f>INDEX(Cond_Probability!$A$6:$H$60,MATCH('Model 1_Train'!D530,Cond_Probability!$A$6:$A$60,0),8)</f>
        <v>0.61337209302325579</v>
      </c>
      <c r="V530">
        <f>INDEX(Cond_Probability!$A$6:$H$60,MATCH('Model 1_Train'!E530,Cond_Probability!$A$6:$A$60,0),8)</f>
        <v>0.68023255813953487</v>
      </c>
      <c r="W530">
        <f>INDEX(Cond_Probability!$A$6:$H$60,MATCH('Model 1_Train'!F530,Cond_Probability!$A$6:$A$60,0),8)</f>
        <v>0.19710144927536233</v>
      </c>
      <c r="X530">
        <f>INDEX(Cond_Probability!$A$6:$H$60,MATCH('Model 1_Train'!G530,Cond_Probability!$A$6:$A$60,0),8)</f>
        <v>0.63005780346820806</v>
      </c>
      <c r="Y530">
        <f>Cond_Probability!$C$3</f>
        <v>0.38383838383838381</v>
      </c>
      <c r="Z530" s="18">
        <f t="shared" si="42"/>
        <v>4.3473964810529237E-4</v>
      </c>
      <c r="AA530" s="18">
        <f t="shared" si="43"/>
        <v>3.1177512850775173</v>
      </c>
      <c r="AB530" t="str">
        <f t="shared" si="44"/>
        <v>Won't Survive</v>
      </c>
      <c r="AC530" s="2" t="s">
        <v>1230</v>
      </c>
    </row>
    <row r="531" spans="1:29" x14ac:dyDescent="0.3">
      <c r="A531" s="1" t="s">
        <v>1235</v>
      </c>
      <c r="B531" s="1" t="s">
        <v>13</v>
      </c>
      <c r="C531" s="1" t="s">
        <v>1242</v>
      </c>
      <c r="D531" s="1" t="s">
        <v>1243</v>
      </c>
      <c r="E531" s="1" t="s">
        <v>1245</v>
      </c>
      <c r="F531" s="1" t="s">
        <v>1247</v>
      </c>
      <c r="G531" t="s">
        <v>1253</v>
      </c>
      <c r="H531">
        <f>INDEX(Cond_Probability!$A$6:$H$60,MATCH('Model 1_Train'!A531,Cond_Probability!$A$6:$A$60,0),7)</f>
        <v>0.17753623188405798</v>
      </c>
      <c r="I531">
        <f>INDEX(Cond_Probability!$A$6:$H$60,MATCH('Model 1_Train'!B531,Cond_Probability!$A$6:$A$60,0),7)</f>
        <v>0.85117967332123412</v>
      </c>
      <c r="J531">
        <f>INDEX(Cond_Probability!$A$6:$H$60,MATCH('Model 1_Train'!C531,Cond_Probability!$A$6:$A$60,0),7)</f>
        <v>0.51356238698010848</v>
      </c>
      <c r="K531">
        <f>INDEX(Cond_Probability!$A$6:$H$60,MATCH('Model 1_Train'!D531,Cond_Probability!$A$6:$A$60,0),7)</f>
        <v>0.27586206896551724</v>
      </c>
      <c r="L531">
        <f>INDEX(Cond_Probability!$A$6:$H$60,MATCH('Model 1_Train'!E531,Cond_Probability!$A$6:$A$60,0),7)</f>
        <v>0.19056261343012704</v>
      </c>
      <c r="M531">
        <f>INDEX(Cond_Probability!$A$6:$H$60,MATCH('Model 1_Train'!F531,Cond_Probability!$A$6:$A$60,0),7)</f>
        <v>0.18840579710144928</v>
      </c>
      <c r="N531">
        <f>INDEX(Cond_Probability!$A$6:$H$60,MATCH('Model 1_Train'!G531,Cond_Probability!$A$6:$A$60,0),7)</f>
        <v>0.77396021699819173</v>
      </c>
      <c r="O531">
        <f>Cond_Probability!$C$2</f>
        <v>0.61616161616161613</v>
      </c>
      <c r="P531" s="18">
        <f t="shared" si="40"/>
        <v>3.6655460473295848E-4</v>
      </c>
      <c r="Q531" s="18">
        <f t="shared" si="41"/>
        <v>54.187942527161027</v>
      </c>
      <c r="R531">
        <f>INDEX(Cond_Probability!$A$6:$H$60,MATCH('Model 1_Train'!A531,Cond_Probability!$A$6:$A$60,0),8)</f>
        <v>0.25507246376811593</v>
      </c>
      <c r="S531">
        <f>INDEX(Cond_Probability!$A$6:$H$60,MATCH('Model 1_Train'!B531,Cond_Probability!$A$6:$A$60,0),8)</f>
        <v>0.31976744186046513</v>
      </c>
      <c r="T531">
        <f>INDEX(Cond_Probability!$A$6:$H$60,MATCH('Model 1_Train'!C531,Cond_Probability!$A$6:$A$60,0),8)</f>
        <v>0.56936416184971095</v>
      </c>
      <c r="U531">
        <f>INDEX(Cond_Probability!$A$6:$H$60,MATCH('Model 1_Train'!D531,Cond_Probability!$A$6:$A$60,0),8)</f>
        <v>0.38662790697674421</v>
      </c>
      <c r="V531">
        <f>INDEX(Cond_Probability!$A$6:$H$60,MATCH('Model 1_Train'!E531,Cond_Probability!$A$6:$A$60,0),8)</f>
        <v>0.31976744186046513</v>
      </c>
      <c r="W531">
        <f>INDEX(Cond_Probability!$A$6:$H$60,MATCH('Model 1_Train'!F531,Cond_Probability!$A$6:$A$60,0),8)</f>
        <v>0.22318840579710145</v>
      </c>
      <c r="X531">
        <f>INDEX(Cond_Probability!$A$6:$H$60,MATCH('Model 1_Train'!G531,Cond_Probability!$A$6:$A$60,0),8)</f>
        <v>0.63005780346820806</v>
      </c>
      <c r="Y531">
        <f>Cond_Probability!$C$3</f>
        <v>0.38383838383838381</v>
      </c>
      <c r="Z531" s="18">
        <f t="shared" si="42"/>
        <v>3.0989588893401854E-4</v>
      </c>
      <c r="AA531" s="18">
        <f t="shared" si="43"/>
        <v>45.812057472838973</v>
      </c>
      <c r="AB531" t="str">
        <f t="shared" si="44"/>
        <v>Won't Survive</v>
      </c>
      <c r="AC531" s="2" t="s">
        <v>1230</v>
      </c>
    </row>
    <row r="532" spans="1:29" x14ac:dyDescent="0.3">
      <c r="A532" s="1" t="s">
        <v>1235</v>
      </c>
      <c r="B532" s="1" t="s">
        <v>17</v>
      </c>
      <c r="C532" s="1" t="s">
        <v>1242</v>
      </c>
      <c r="D532" s="1" t="s">
        <v>1243</v>
      </c>
      <c r="E532" s="1" t="s">
        <v>1245</v>
      </c>
      <c r="F532" s="1" t="s">
        <v>1248</v>
      </c>
      <c r="G532" t="s">
        <v>1253</v>
      </c>
      <c r="H532">
        <f>INDEX(Cond_Probability!$A$6:$H$60,MATCH('Model 1_Train'!A532,Cond_Probability!$A$6:$A$60,0),7)</f>
        <v>0.17753623188405798</v>
      </c>
      <c r="I532">
        <f>INDEX(Cond_Probability!$A$6:$H$60,MATCH('Model 1_Train'!B532,Cond_Probability!$A$6:$A$60,0),7)</f>
        <v>0.14882032667876588</v>
      </c>
      <c r="J532">
        <f>INDEX(Cond_Probability!$A$6:$H$60,MATCH('Model 1_Train'!C532,Cond_Probability!$A$6:$A$60,0),7)</f>
        <v>0.51356238698010848</v>
      </c>
      <c r="K532">
        <f>INDEX(Cond_Probability!$A$6:$H$60,MATCH('Model 1_Train'!D532,Cond_Probability!$A$6:$A$60,0),7)</f>
        <v>0.27586206896551724</v>
      </c>
      <c r="L532">
        <f>INDEX(Cond_Probability!$A$6:$H$60,MATCH('Model 1_Train'!E532,Cond_Probability!$A$6:$A$60,0),7)</f>
        <v>0.19056261343012704</v>
      </c>
      <c r="M532">
        <f>INDEX(Cond_Probability!$A$6:$H$60,MATCH('Model 1_Train'!F532,Cond_Probability!$A$6:$A$60,0),7)</f>
        <v>0.32246376811594202</v>
      </c>
      <c r="N532">
        <f>INDEX(Cond_Probability!$A$6:$H$60,MATCH('Model 1_Train'!G532,Cond_Probability!$A$6:$A$60,0),7)</f>
        <v>0.77396021699819173</v>
      </c>
      <c r="O532">
        <f>Cond_Probability!$C$2</f>
        <v>0.61616161616161613</v>
      </c>
      <c r="P532" s="18">
        <f t="shared" si="40"/>
        <v>1.0968982718308722E-4</v>
      </c>
      <c r="Q532" s="18">
        <f t="shared" si="41"/>
        <v>6.0203523143191795</v>
      </c>
      <c r="R532">
        <f>INDEX(Cond_Probability!$A$6:$H$60,MATCH('Model 1_Train'!A532,Cond_Probability!$A$6:$A$60,0),8)</f>
        <v>0.25507246376811593</v>
      </c>
      <c r="S532">
        <f>INDEX(Cond_Probability!$A$6:$H$60,MATCH('Model 1_Train'!B532,Cond_Probability!$A$6:$A$60,0),8)</f>
        <v>0.68023255813953487</v>
      </c>
      <c r="T532">
        <f>INDEX(Cond_Probability!$A$6:$H$60,MATCH('Model 1_Train'!C532,Cond_Probability!$A$6:$A$60,0),8)</f>
        <v>0.56936416184971095</v>
      </c>
      <c r="U532">
        <f>INDEX(Cond_Probability!$A$6:$H$60,MATCH('Model 1_Train'!D532,Cond_Probability!$A$6:$A$60,0),8)</f>
        <v>0.38662790697674421</v>
      </c>
      <c r="V532">
        <f>INDEX(Cond_Probability!$A$6:$H$60,MATCH('Model 1_Train'!E532,Cond_Probability!$A$6:$A$60,0),8)</f>
        <v>0.31976744186046513</v>
      </c>
      <c r="W532">
        <f>INDEX(Cond_Probability!$A$6:$H$60,MATCH('Model 1_Train'!F532,Cond_Probability!$A$6:$A$60,0),8)</f>
        <v>0.57971014492753625</v>
      </c>
      <c r="X532">
        <f>INDEX(Cond_Probability!$A$6:$H$60,MATCH('Model 1_Train'!G532,Cond_Probability!$A$6:$A$60,0),8)</f>
        <v>0.63005780346820806</v>
      </c>
      <c r="Y532">
        <f>Cond_Probability!$C$3</f>
        <v>0.38383838383838381</v>
      </c>
      <c r="Z532" s="18">
        <f t="shared" si="42"/>
        <v>1.712293695644873E-3</v>
      </c>
      <c r="AA532" s="18">
        <f t="shared" si="43"/>
        <v>93.979647685680817</v>
      </c>
      <c r="AB532" t="str">
        <f t="shared" si="44"/>
        <v>Survive</v>
      </c>
      <c r="AC532" s="2" t="s">
        <v>1</v>
      </c>
    </row>
    <row r="533" spans="1:29" x14ac:dyDescent="0.3">
      <c r="A533" s="1" t="s">
        <v>1236</v>
      </c>
      <c r="B533" s="1" t="s">
        <v>13</v>
      </c>
      <c r="C533" s="1" t="s">
        <v>1241</v>
      </c>
      <c r="D533" s="1" t="s">
        <v>1244</v>
      </c>
      <c r="E533" s="1" t="s">
        <v>1246</v>
      </c>
      <c r="F533" s="1" t="s">
        <v>1228</v>
      </c>
      <c r="G533" t="s">
        <v>1251</v>
      </c>
      <c r="H533">
        <f>INDEX(Cond_Probability!$A$6:$H$60,MATCH('Model 1_Train'!A533,Cond_Probability!$A$6:$A$60,0),7)</f>
        <v>0.67572463768115942</v>
      </c>
      <c r="I533">
        <f>INDEX(Cond_Probability!$A$6:$H$60,MATCH('Model 1_Train'!B533,Cond_Probability!$A$6:$A$60,0),7)</f>
        <v>0.85117967332123412</v>
      </c>
      <c r="J533">
        <f>INDEX(Cond_Probability!$A$6:$H$60,MATCH('Model 1_Train'!C533,Cond_Probability!$A$6:$A$60,0),7)</f>
        <v>0.22784810126582278</v>
      </c>
      <c r="K533">
        <f>INDEX(Cond_Probability!$A$6:$H$60,MATCH('Model 1_Train'!D533,Cond_Probability!$A$6:$A$60,0),7)</f>
        <v>0.72413793103448276</v>
      </c>
      <c r="L533">
        <f>INDEX(Cond_Probability!$A$6:$H$60,MATCH('Model 1_Train'!E533,Cond_Probability!$A$6:$A$60,0),7)</f>
        <v>0.80943738656987296</v>
      </c>
      <c r="M533">
        <f>INDEX(Cond_Probability!$A$6:$H$60,MATCH('Model 1_Train'!F533,Cond_Probability!$A$6:$A$60,0),7)</f>
        <v>0.4891304347826087</v>
      </c>
      <c r="N533">
        <f>INDEX(Cond_Probability!$A$6:$H$60,MATCH('Model 1_Train'!G533,Cond_Probability!$A$6:$A$60,0),7)</f>
        <v>0.13743218806509946</v>
      </c>
      <c r="O533">
        <f>Cond_Probability!$C$2</f>
        <v>0.61616161616161613</v>
      </c>
      <c r="P533" s="18">
        <f t="shared" si="40"/>
        <v>3.1816232839506735E-3</v>
      </c>
      <c r="Q533" s="18">
        <f t="shared" si="41"/>
        <v>95.609443207778469</v>
      </c>
      <c r="R533">
        <f>INDEX(Cond_Probability!$A$6:$H$60,MATCH('Model 1_Train'!A533,Cond_Probability!$A$6:$A$60,0),8)</f>
        <v>0.34782608695652173</v>
      </c>
      <c r="S533">
        <f>INDEX(Cond_Probability!$A$6:$H$60,MATCH('Model 1_Train'!B533,Cond_Probability!$A$6:$A$60,0),8)</f>
        <v>0.31976744186046513</v>
      </c>
      <c r="T533">
        <f>INDEX(Cond_Probability!$A$6:$H$60,MATCH('Model 1_Train'!C533,Cond_Probability!$A$6:$A$60,0),8)</f>
        <v>0.15317919075144509</v>
      </c>
      <c r="U533">
        <f>INDEX(Cond_Probability!$A$6:$H$60,MATCH('Model 1_Train'!D533,Cond_Probability!$A$6:$A$60,0),8)</f>
        <v>0.61337209302325579</v>
      </c>
      <c r="V533">
        <f>INDEX(Cond_Probability!$A$6:$H$60,MATCH('Model 1_Train'!E533,Cond_Probability!$A$6:$A$60,0),8)</f>
        <v>0.68023255813953487</v>
      </c>
      <c r="W533">
        <f>INDEX(Cond_Probability!$A$6:$H$60,MATCH('Model 1_Train'!F533,Cond_Probability!$A$6:$A$60,0),8)</f>
        <v>0.19710144927536233</v>
      </c>
      <c r="X533">
        <f>INDEX(Cond_Probability!$A$6:$H$60,MATCH('Model 1_Train'!G533,Cond_Probability!$A$6:$A$60,0),8)</f>
        <v>0.27167630057803466</v>
      </c>
      <c r="Y533">
        <f>Cond_Probability!$C$3</f>
        <v>0.38383838383838381</v>
      </c>
      <c r="Z533" s="18">
        <f t="shared" si="42"/>
        <v>1.4610583694418287E-4</v>
      </c>
      <c r="AA533" s="18">
        <f t="shared" si="43"/>
        <v>4.3905567922215312</v>
      </c>
      <c r="AB533" t="str">
        <f t="shared" si="44"/>
        <v>Won't Survive</v>
      </c>
      <c r="AC533" s="2" t="s">
        <v>1230</v>
      </c>
    </row>
    <row r="534" spans="1:29" x14ac:dyDescent="0.3">
      <c r="A534" s="1" t="s">
        <v>1236</v>
      </c>
      <c r="B534" s="1" t="s">
        <v>13</v>
      </c>
      <c r="C534" s="1" t="s">
        <v>1242</v>
      </c>
      <c r="D534" s="1" t="s">
        <v>1243</v>
      </c>
      <c r="E534" s="1" t="s">
        <v>1245</v>
      </c>
      <c r="F534" s="1" t="s">
        <v>1228</v>
      </c>
      <c r="G534" t="s">
        <v>1251</v>
      </c>
      <c r="H534">
        <f>INDEX(Cond_Probability!$A$6:$H$60,MATCH('Model 1_Train'!A534,Cond_Probability!$A$6:$A$60,0),7)</f>
        <v>0.67572463768115942</v>
      </c>
      <c r="I534">
        <f>INDEX(Cond_Probability!$A$6:$H$60,MATCH('Model 1_Train'!B534,Cond_Probability!$A$6:$A$60,0),7)</f>
        <v>0.85117967332123412</v>
      </c>
      <c r="J534">
        <f>INDEX(Cond_Probability!$A$6:$H$60,MATCH('Model 1_Train'!C534,Cond_Probability!$A$6:$A$60,0),7)</f>
        <v>0.51356238698010848</v>
      </c>
      <c r="K534">
        <f>INDEX(Cond_Probability!$A$6:$H$60,MATCH('Model 1_Train'!D534,Cond_Probability!$A$6:$A$60,0),7)</f>
        <v>0.27586206896551724</v>
      </c>
      <c r="L534">
        <f>INDEX(Cond_Probability!$A$6:$H$60,MATCH('Model 1_Train'!E534,Cond_Probability!$A$6:$A$60,0),7)</f>
        <v>0.19056261343012704</v>
      </c>
      <c r="M534">
        <f>INDEX(Cond_Probability!$A$6:$H$60,MATCH('Model 1_Train'!F534,Cond_Probability!$A$6:$A$60,0),7)</f>
        <v>0.4891304347826087</v>
      </c>
      <c r="N534">
        <f>INDEX(Cond_Probability!$A$6:$H$60,MATCH('Model 1_Train'!G534,Cond_Probability!$A$6:$A$60,0),7)</f>
        <v>0.13743218806509946</v>
      </c>
      <c r="O534">
        <f>Cond_Probability!$C$2</f>
        <v>0.61616161616161613</v>
      </c>
      <c r="P534" s="18">
        <f t="shared" si="40"/>
        <v>6.4316393525659546E-4</v>
      </c>
      <c r="Q534" s="18">
        <f t="shared" si="41"/>
        <v>79.987388288429187</v>
      </c>
      <c r="R534">
        <f>INDEX(Cond_Probability!$A$6:$H$60,MATCH('Model 1_Train'!A534,Cond_Probability!$A$6:$A$60,0),8)</f>
        <v>0.34782608695652173</v>
      </c>
      <c r="S534">
        <f>INDEX(Cond_Probability!$A$6:$H$60,MATCH('Model 1_Train'!B534,Cond_Probability!$A$6:$A$60,0),8)</f>
        <v>0.31976744186046513</v>
      </c>
      <c r="T534">
        <f>INDEX(Cond_Probability!$A$6:$H$60,MATCH('Model 1_Train'!C534,Cond_Probability!$A$6:$A$60,0),8)</f>
        <v>0.56936416184971095</v>
      </c>
      <c r="U534">
        <f>INDEX(Cond_Probability!$A$6:$H$60,MATCH('Model 1_Train'!D534,Cond_Probability!$A$6:$A$60,0),8)</f>
        <v>0.38662790697674421</v>
      </c>
      <c r="V534">
        <f>INDEX(Cond_Probability!$A$6:$H$60,MATCH('Model 1_Train'!E534,Cond_Probability!$A$6:$A$60,0),8)</f>
        <v>0.31976744186046513</v>
      </c>
      <c r="W534">
        <f>INDEX(Cond_Probability!$A$6:$H$60,MATCH('Model 1_Train'!F534,Cond_Probability!$A$6:$A$60,0),8)</f>
        <v>0.19710144927536233</v>
      </c>
      <c r="X534">
        <f>INDEX(Cond_Probability!$A$6:$H$60,MATCH('Model 1_Train'!G534,Cond_Probability!$A$6:$A$60,0),8)</f>
        <v>0.27167630057803466</v>
      </c>
      <c r="Y534">
        <f>Cond_Probability!$C$3</f>
        <v>0.38383838383838381</v>
      </c>
      <c r="Z534" s="18">
        <f t="shared" si="42"/>
        <v>1.6091774439193758E-4</v>
      </c>
      <c r="AA534" s="18">
        <f t="shared" si="43"/>
        <v>20.012611711570813</v>
      </c>
      <c r="AB534" t="str">
        <f t="shared" si="44"/>
        <v>Won't Survive</v>
      </c>
      <c r="AC534" s="2" t="s">
        <v>1230</v>
      </c>
    </row>
    <row r="535" spans="1:29" x14ac:dyDescent="0.3">
      <c r="A535" s="1" t="s">
        <v>1236</v>
      </c>
      <c r="B535" s="1" t="s">
        <v>17</v>
      </c>
      <c r="C535" s="1" t="s">
        <v>1241</v>
      </c>
      <c r="D535" s="1" t="s">
        <v>1244</v>
      </c>
      <c r="E535" s="1" t="s">
        <v>1245</v>
      </c>
      <c r="F535" s="1" t="s">
        <v>1248</v>
      </c>
      <c r="G535" t="s">
        <v>1251</v>
      </c>
      <c r="H535">
        <f>INDEX(Cond_Probability!$A$6:$H$60,MATCH('Model 1_Train'!A535,Cond_Probability!$A$6:$A$60,0),7)</f>
        <v>0.67572463768115942</v>
      </c>
      <c r="I535">
        <f>INDEX(Cond_Probability!$A$6:$H$60,MATCH('Model 1_Train'!B535,Cond_Probability!$A$6:$A$60,0),7)</f>
        <v>0.14882032667876588</v>
      </c>
      <c r="J535">
        <f>INDEX(Cond_Probability!$A$6:$H$60,MATCH('Model 1_Train'!C535,Cond_Probability!$A$6:$A$60,0),7)</f>
        <v>0.22784810126582278</v>
      </c>
      <c r="K535">
        <f>INDEX(Cond_Probability!$A$6:$H$60,MATCH('Model 1_Train'!D535,Cond_Probability!$A$6:$A$60,0),7)</f>
        <v>0.72413793103448276</v>
      </c>
      <c r="L535">
        <f>INDEX(Cond_Probability!$A$6:$H$60,MATCH('Model 1_Train'!E535,Cond_Probability!$A$6:$A$60,0),7)</f>
        <v>0.19056261343012704</v>
      </c>
      <c r="M535">
        <f>INDEX(Cond_Probability!$A$6:$H$60,MATCH('Model 1_Train'!F535,Cond_Probability!$A$6:$A$60,0),7)</f>
        <v>0.32246376811594202</v>
      </c>
      <c r="N535">
        <f>INDEX(Cond_Probability!$A$6:$H$60,MATCH('Model 1_Train'!G535,Cond_Probability!$A$6:$A$60,0),7)</f>
        <v>0.13743218806509946</v>
      </c>
      <c r="O535">
        <f>Cond_Probability!$C$2</f>
        <v>0.61616161616161613</v>
      </c>
      <c r="P535" s="18">
        <f t="shared" si="40"/>
        <v>8.6337693915593955E-5</v>
      </c>
      <c r="Q535" s="18">
        <f t="shared" si="41"/>
        <v>16.730141744162726</v>
      </c>
      <c r="R535">
        <f>INDEX(Cond_Probability!$A$6:$H$60,MATCH('Model 1_Train'!A535,Cond_Probability!$A$6:$A$60,0),8)</f>
        <v>0.34782608695652173</v>
      </c>
      <c r="S535">
        <f>INDEX(Cond_Probability!$A$6:$H$60,MATCH('Model 1_Train'!B535,Cond_Probability!$A$6:$A$60,0),8)</f>
        <v>0.68023255813953487</v>
      </c>
      <c r="T535">
        <f>INDEX(Cond_Probability!$A$6:$H$60,MATCH('Model 1_Train'!C535,Cond_Probability!$A$6:$A$60,0),8)</f>
        <v>0.15317919075144509</v>
      </c>
      <c r="U535">
        <f>INDEX(Cond_Probability!$A$6:$H$60,MATCH('Model 1_Train'!D535,Cond_Probability!$A$6:$A$60,0),8)</f>
        <v>0.61337209302325579</v>
      </c>
      <c r="V535">
        <f>INDEX(Cond_Probability!$A$6:$H$60,MATCH('Model 1_Train'!E535,Cond_Probability!$A$6:$A$60,0),8)</f>
        <v>0.31976744186046513</v>
      </c>
      <c r="W535">
        <f>INDEX(Cond_Probability!$A$6:$H$60,MATCH('Model 1_Train'!F535,Cond_Probability!$A$6:$A$60,0),8)</f>
        <v>0.57971014492753625</v>
      </c>
      <c r="X535">
        <f>INDEX(Cond_Probability!$A$6:$H$60,MATCH('Model 1_Train'!G535,Cond_Probability!$A$6:$A$60,0),8)</f>
        <v>0.27167630057803466</v>
      </c>
      <c r="Y535">
        <f>Cond_Probability!$C$3</f>
        <v>0.38383838383838381</v>
      </c>
      <c r="Z535" s="18">
        <f t="shared" si="42"/>
        <v>4.2972304983583193E-4</v>
      </c>
      <c r="AA535" s="18">
        <f t="shared" si="43"/>
        <v>83.269858255837278</v>
      </c>
      <c r="AB535" t="str">
        <f t="shared" si="44"/>
        <v>Survive</v>
      </c>
      <c r="AC535" s="2" t="s">
        <v>1</v>
      </c>
    </row>
    <row r="536" spans="1:29" x14ac:dyDescent="0.3">
      <c r="A536" s="1" t="s">
        <v>1236</v>
      </c>
      <c r="B536" s="1" t="s">
        <v>17</v>
      </c>
      <c r="C536" s="1" t="s">
        <v>1242</v>
      </c>
      <c r="D536" s="1" t="s">
        <v>1244</v>
      </c>
      <c r="E536" s="1" t="s">
        <v>1246</v>
      </c>
      <c r="F536" s="1" t="s">
        <v>1228</v>
      </c>
      <c r="G536" t="s">
        <v>1253</v>
      </c>
      <c r="H536">
        <f>INDEX(Cond_Probability!$A$6:$H$60,MATCH('Model 1_Train'!A536,Cond_Probability!$A$6:$A$60,0),7)</f>
        <v>0.67572463768115942</v>
      </c>
      <c r="I536">
        <f>INDEX(Cond_Probability!$A$6:$H$60,MATCH('Model 1_Train'!B536,Cond_Probability!$A$6:$A$60,0),7)</f>
        <v>0.14882032667876588</v>
      </c>
      <c r="J536">
        <f>INDEX(Cond_Probability!$A$6:$H$60,MATCH('Model 1_Train'!C536,Cond_Probability!$A$6:$A$60,0),7)</f>
        <v>0.51356238698010848</v>
      </c>
      <c r="K536">
        <f>INDEX(Cond_Probability!$A$6:$H$60,MATCH('Model 1_Train'!D536,Cond_Probability!$A$6:$A$60,0),7)</f>
        <v>0.72413793103448276</v>
      </c>
      <c r="L536">
        <f>INDEX(Cond_Probability!$A$6:$H$60,MATCH('Model 1_Train'!E536,Cond_Probability!$A$6:$A$60,0),7)</f>
        <v>0.80943738656987296</v>
      </c>
      <c r="M536">
        <f>INDEX(Cond_Probability!$A$6:$H$60,MATCH('Model 1_Train'!F536,Cond_Probability!$A$6:$A$60,0),7)</f>
        <v>0.4891304347826087</v>
      </c>
      <c r="N536">
        <f>INDEX(Cond_Probability!$A$6:$H$60,MATCH('Model 1_Train'!G536,Cond_Probability!$A$6:$A$60,0),7)</f>
        <v>0.77396021699819173</v>
      </c>
      <c r="O536">
        <f>Cond_Probability!$C$2</f>
        <v>0.61616161616161613</v>
      </c>
      <c r="P536" s="18">
        <f t="shared" si="40"/>
        <v>7.0610248123158196E-3</v>
      </c>
      <c r="Q536" s="18">
        <f t="shared" si="41"/>
        <v>72.493236791213661</v>
      </c>
      <c r="R536">
        <f>INDEX(Cond_Probability!$A$6:$H$60,MATCH('Model 1_Train'!A536,Cond_Probability!$A$6:$A$60,0),8)</f>
        <v>0.34782608695652173</v>
      </c>
      <c r="S536">
        <f>INDEX(Cond_Probability!$A$6:$H$60,MATCH('Model 1_Train'!B536,Cond_Probability!$A$6:$A$60,0),8)</f>
        <v>0.68023255813953487</v>
      </c>
      <c r="T536">
        <f>INDEX(Cond_Probability!$A$6:$H$60,MATCH('Model 1_Train'!C536,Cond_Probability!$A$6:$A$60,0),8)</f>
        <v>0.56936416184971095</v>
      </c>
      <c r="U536">
        <f>INDEX(Cond_Probability!$A$6:$H$60,MATCH('Model 1_Train'!D536,Cond_Probability!$A$6:$A$60,0),8)</f>
        <v>0.61337209302325579</v>
      </c>
      <c r="V536">
        <f>INDEX(Cond_Probability!$A$6:$H$60,MATCH('Model 1_Train'!E536,Cond_Probability!$A$6:$A$60,0),8)</f>
        <v>0.68023255813953487</v>
      </c>
      <c r="W536">
        <f>INDEX(Cond_Probability!$A$6:$H$60,MATCH('Model 1_Train'!F536,Cond_Probability!$A$6:$A$60,0),8)</f>
        <v>0.19710144927536233</v>
      </c>
      <c r="X536">
        <f>INDEX(Cond_Probability!$A$6:$H$60,MATCH('Model 1_Train'!G536,Cond_Probability!$A$6:$A$60,0),8)</f>
        <v>0.63005780346820806</v>
      </c>
      <c r="Y536">
        <f>Cond_Probability!$C$3</f>
        <v>0.38383838383838381</v>
      </c>
      <c r="Z536" s="18">
        <f t="shared" si="42"/>
        <v>2.679228382133391E-3</v>
      </c>
      <c r="AA536" s="18">
        <f t="shared" si="43"/>
        <v>27.506763208786339</v>
      </c>
      <c r="AB536" t="str">
        <f t="shared" si="44"/>
        <v>Won't Survive</v>
      </c>
      <c r="AC536" s="2" t="s">
        <v>1230</v>
      </c>
    </row>
    <row r="537" spans="1:29" x14ac:dyDescent="0.3">
      <c r="A537" s="1" t="s">
        <v>1235</v>
      </c>
      <c r="B537" s="1" t="s">
        <v>17</v>
      </c>
      <c r="C537" s="1" t="s">
        <v>1242</v>
      </c>
      <c r="D537" s="1" t="s">
        <v>1244</v>
      </c>
      <c r="E537" s="1" t="s">
        <v>1245</v>
      </c>
      <c r="F537" s="1" t="s">
        <v>1248</v>
      </c>
      <c r="G537" t="s">
        <v>1253</v>
      </c>
      <c r="H537">
        <f>INDEX(Cond_Probability!$A$6:$H$60,MATCH('Model 1_Train'!A537,Cond_Probability!$A$6:$A$60,0),7)</f>
        <v>0.17753623188405798</v>
      </c>
      <c r="I537">
        <f>INDEX(Cond_Probability!$A$6:$H$60,MATCH('Model 1_Train'!B537,Cond_Probability!$A$6:$A$60,0),7)</f>
        <v>0.14882032667876588</v>
      </c>
      <c r="J537">
        <f>INDEX(Cond_Probability!$A$6:$H$60,MATCH('Model 1_Train'!C537,Cond_Probability!$A$6:$A$60,0),7)</f>
        <v>0.51356238698010848</v>
      </c>
      <c r="K537">
        <f>INDEX(Cond_Probability!$A$6:$H$60,MATCH('Model 1_Train'!D537,Cond_Probability!$A$6:$A$60,0),7)</f>
        <v>0.72413793103448276</v>
      </c>
      <c r="L537">
        <f>INDEX(Cond_Probability!$A$6:$H$60,MATCH('Model 1_Train'!E537,Cond_Probability!$A$6:$A$60,0),7)</f>
        <v>0.19056261343012704</v>
      </c>
      <c r="M537">
        <f>INDEX(Cond_Probability!$A$6:$H$60,MATCH('Model 1_Train'!F537,Cond_Probability!$A$6:$A$60,0),7)</f>
        <v>0.32246376811594202</v>
      </c>
      <c r="N537">
        <f>INDEX(Cond_Probability!$A$6:$H$60,MATCH('Model 1_Train'!G537,Cond_Probability!$A$6:$A$60,0),7)</f>
        <v>0.77396021699819173</v>
      </c>
      <c r="O537">
        <f>Cond_Probability!$C$2</f>
        <v>0.61616161616161613</v>
      </c>
      <c r="P537" s="18">
        <f t="shared" si="40"/>
        <v>2.8793579635560387E-4</v>
      </c>
      <c r="Q537" s="18">
        <f t="shared" si="41"/>
        <v>9.5837021636327879</v>
      </c>
      <c r="R537">
        <f>INDEX(Cond_Probability!$A$6:$H$60,MATCH('Model 1_Train'!A537,Cond_Probability!$A$6:$A$60,0),8)</f>
        <v>0.25507246376811593</v>
      </c>
      <c r="S537">
        <f>INDEX(Cond_Probability!$A$6:$H$60,MATCH('Model 1_Train'!B537,Cond_Probability!$A$6:$A$60,0),8)</f>
        <v>0.68023255813953487</v>
      </c>
      <c r="T537">
        <f>INDEX(Cond_Probability!$A$6:$H$60,MATCH('Model 1_Train'!C537,Cond_Probability!$A$6:$A$60,0),8)</f>
        <v>0.56936416184971095</v>
      </c>
      <c r="U537">
        <f>INDEX(Cond_Probability!$A$6:$H$60,MATCH('Model 1_Train'!D537,Cond_Probability!$A$6:$A$60,0),8)</f>
        <v>0.61337209302325579</v>
      </c>
      <c r="V537">
        <f>INDEX(Cond_Probability!$A$6:$H$60,MATCH('Model 1_Train'!E537,Cond_Probability!$A$6:$A$60,0),8)</f>
        <v>0.31976744186046513</v>
      </c>
      <c r="W537">
        <f>INDEX(Cond_Probability!$A$6:$H$60,MATCH('Model 1_Train'!F537,Cond_Probability!$A$6:$A$60,0),8)</f>
        <v>0.57971014492753625</v>
      </c>
      <c r="X537">
        <f>INDEX(Cond_Probability!$A$6:$H$60,MATCH('Model 1_Train'!G537,Cond_Probability!$A$6:$A$60,0),8)</f>
        <v>0.63005780346820806</v>
      </c>
      <c r="Y537">
        <f>Cond_Probability!$C$3</f>
        <v>0.38383838383838381</v>
      </c>
      <c r="Z537" s="18">
        <f t="shared" si="42"/>
        <v>2.7164960133914894E-3</v>
      </c>
      <c r="AA537" s="18">
        <f t="shared" si="43"/>
        <v>90.416297836367207</v>
      </c>
      <c r="AB537" t="str">
        <f t="shared" si="44"/>
        <v>Survive</v>
      </c>
      <c r="AC537" s="2" t="s">
        <v>1</v>
      </c>
    </row>
    <row r="538" spans="1:29" x14ac:dyDescent="0.3">
      <c r="A538" s="1" t="s">
        <v>1234</v>
      </c>
      <c r="B538" s="1" t="s">
        <v>13</v>
      </c>
      <c r="C538" s="1" t="s">
        <v>1240</v>
      </c>
      <c r="D538" s="1" t="s">
        <v>1244</v>
      </c>
      <c r="E538" s="1" t="s">
        <v>1246</v>
      </c>
      <c r="F538" s="1" t="s">
        <v>1248</v>
      </c>
      <c r="G538" t="s">
        <v>1253</v>
      </c>
      <c r="H538">
        <f>INDEX(Cond_Probability!$A$6:$H$60,MATCH('Model 1_Train'!A538,Cond_Probability!$A$6:$A$60,0),7)</f>
        <v>0.14673913043478262</v>
      </c>
      <c r="I538">
        <f>INDEX(Cond_Probability!$A$6:$H$60,MATCH('Model 1_Train'!B538,Cond_Probability!$A$6:$A$60,0),7)</f>
        <v>0.85117967332123412</v>
      </c>
      <c r="J538">
        <f>INDEX(Cond_Probability!$A$6:$H$60,MATCH('Model 1_Train'!C538,Cond_Probability!$A$6:$A$60,0),7)</f>
        <v>0.17179023508137431</v>
      </c>
      <c r="K538">
        <f>INDEX(Cond_Probability!$A$6:$H$60,MATCH('Model 1_Train'!D538,Cond_Probability!$A$6:$A$60,0),7)</f>
        <v>0.72413793103448276</v>
      </c>
      <c r="L538">
        <f>INDEX(Cond_Probability!$A$6:$H$60,MATCH('Model 1_Train'!E538,Cond_Probability!$A$6:$A$60,0),7)</f>
        <v>0.80943738656987296</v>
      </c>
      <c r="M538">
        <f>INDEX(Cond_Probability!$A$6:$H$60,MATCH('Model 1_Train'!F538,Cond_Probability!$A$6:$A$60,0),7)</f>
        <v>0.32246376811594202</v>
      </c>
      <c r="N538">
        <f>INDEX(Cond_Probability!$A$6:$H$60,MATCH('Model 1_Train'!G538,Cond_Probability!$A$6:$A$60,0),7)</f>
        <v>0.77396021699819173</v>
      </c>
      <c r="O538">
        <f>Cond_Probability!$C$2</f>
        <v>0.61616161616161613</v>
      </c>
      <c r="P538" s="18">
        <f t="shared" si="40"/>
        <v>1.9340353972336431E-3</v>
      </c>
      <c r="Q538" s="18">
        <f t="shared" si="41"/>
        <v>56.98692686063702</v>
      </c>
      <c r="R538">
        <f>INDEX(Cond_Probability!$A$6:$H$60,MATCH('Model 1_Train'!A538,Cond_Probability!$A$6:$A$60,0),8)</f>
        <v>0.39710144927536234</v>
      </c>
      <c r="S538">
        <f>INDEX(Cond_Probability!$A$6:$H$60,MATCH('Model 1_Train'!B538,Cond_Probability!$A$6:$A$60,0),8)</f>
        <v>0.31976744186046513</v>
      </c>
      <c r="T538">
        <f>INDEX(Cond_Probability!$A$6:$H$60,MATCH('Model 1_Train'!C538,Cond_Probability!$A$6:$A$60,0),8)</f>
        <v>0.19653179190751446</v>
      </c>
      <c r="U538">
        <f>INDEX(Cond_Probability!$A$6:$H$60,MATCH('Model 1_Train'!D538,Cond_Probability!$A$6:$A$60,0),8)</f>
        <v>0.61337209302325579</v>
      </c>
      <c r="V538">
        <f>INDEX(Cond_Probability!$A$6:$H$60,MATCH('Model 1_Train'!E538,Cond_Probability!$A$6:$A$60,0),8)</f>
        <v>0.68023255813953487</v>
      </c>
      <c r="W538">
        <f>INDEX(Cond_Probability!$A$6:$H$60,MATCH('Model 1_Train'!F538,Cond_Probability!$A$6:$A$60,0),8)</f>
        <v>0.57971014492753625</v>
      </c>
      <c r="X538">
        <f>INDEX(Cond_Probability!$A$6:$H$60,MATCH('Model 1_Train'!G538,Cond_Probability!$A$6:$A$60,0),8)</f>
        <v>0.63005780346820806</v>
      </c>
      <c r="Y538">
        <f>Cond_Probability!$C$3</f>
        <v>0.38383838383838381</v>
      </c>
      <c r="Z538" s="18">
        <f t="shared" si="42"/>
        <v>1.4597875438829675E-3</v>
      </c>
      <c r="AA538" s="18">
        <f t="shared" si="43"/>
        <v>43.01307313936298</v>
      </c>
      <c r="AB538" t="str">
        <f t="shared" si="44"/>
        <v>Won't Survive</v>
      </c>
      <c r="AC538" s="2" t="s">
        <v>1230</v>
      </c>
    </row>
    <row r="539" spans="1:29" x14ac:dyDescent="0.3">
      <c r="A539" s="1" t="s">
        <v>1234</v>
      </c>
      <c r="B539" s="1" t="s">
        <v>17</v>
      </c>
      <c r="C539" s="1" t="s">
        <v>1242</v>
      </c>
      <c r="D539" s="1" t="s">
        <v>1244</v>
      </c>
      <c r="E539" s="1" t="s">
        <v>1246</v>
      </c>
      <c r="F539" s="1" t="s">
        <v>1248</v>
      </c>
      <c r="G539" t="s">
        <v>1251</v>
      </c>
      <c r="H539">
        <f>INDEX(Cond_Probability!$A$6:$H$60,MATCH('Model 1_Train'!A539,Cond_Probability!$A$6:$A$60,0),7)</f>
        <v>0.14673913043478262</v>
      </c>
      <c r="I539">
        <f>INDEX(Cond_Probability!$A$6:$H$60,MATCH('Model 1_Train'!B539,Cond_Probability!$A$6:$A$60,0),7)</f>
        <v>0.14882032667876588</v>
      </c>
      <c r="J539">
        <f>INDEX(Cond_Probability!$A$6:$H$60,MATCH('Model 1_Train'!C539,Cond_Probability!$A$6:$A$60,0),7)</f>
        <v>0.51356238698010848</v>
      </c>
      <c r="K539">
        <f>INDEX(Cond_Probability!$A$6:$H$60,MATCH('Model 1_Train'!D539,Cond_Probability!$A$6:$A$60,0),7)</f>
        <v>0.72413793103448276</v>
      </c>
      <c r="L539">
        <f>INDEX(Cond_Probability!$A$6:$H$60,MATCH('Model 1_Train'!E539,Cond_Probability!$A$6:$A$60,0),7)</f>
        <v>0.80943738656987296</v>
      </c>
      <c r="M539">
        <f>INDEX(Cond_Probability!$A$6:$H$60,MATCH('Model 1_Train'!F539,Cond_Probability!$A$6:$A$60,0),7)</f>
        <v>0.32246376811594202</v>
      </c>
      <c r="N539">
        <f>INDEX(Cond_Probability!$A$6:$H$60,MATCH('Model 1_Train'!G539,Cond_Probability!$A$6:$A$60,0),7)</f>
        <v>0.13743218806509946</v>
      </c>
      <c r="O539">
        <f>Cond_Probability!$C$2</f>
        <v>0.61616161616161613</v>
      </c>
      <c r="P539" s="18">
        <f t="shared" si="40"/>
        <v>1.7950228695286086E-4</v>
      </c>
      <c r="Q539" s="18">
        <f t="shared" si="41"/>
        <v>4.4226587629157699</v>
      </c>
      <c r="R539">
        <f>INDEX(Cond_Probability!$A$6:$H$60,MATCH('Model 1_Train'!A539,Cond_Probability!$A$6:$A$60,0),8)</f>
        <v>0.39710144927536234</v>
      </c>
      <c r="S539">
        <f>INDEX(Cond_Probability!$A$6:$H$60,MATCH('Model 1_Train'!B539,Cond_Probability!$A$6:$A$60,0),8)</f>
        <v>0.68023255813953487</v>
      </c>
      <c r="T539">
        <f>INDEX(Cond_Probability!$A$6:$H$60,MATCH('Model 1_Train'!C539,Cond_Probability!$A$6:$A$60,0),8)</f>
        <v>0.56936416184971095</v>
      </c>
      <c r="U539">
        <f>INDEX(Cond_Probability!$A$6:$H$60,MATCH('Model 1_Train'!D539,Cond_Probability!$A$6:$A$60,0),8)</f>
        <v>0.61337209302325579</v>
      </c>
      <c r="V539">
        <f>INDEX(Cond_Probability!$A$6:$H$60,MATCH('Model 1_Train'!E539,Cond_Probability!$A$6:$A$60,0),8)</f>
        <v>0.68023255813953487</v>
      </c>
      <c r="W539">
        <f>INDEX(Cond_Probability!$A$6:$H$60,MATCH('Model 1_Train'!F539,Cond_Probability!$A$6:$A$60,0),8)</f>
        <v>0.57971014492753625</v>
      </c>
      <c r="X539">
        <f>INDEX(Cond_Probability!$A$6:$H$60,MATCH('Model 1_Train'!G539,Cond_Probability!$A$6:$A$60,0),8)</f>
        <v>0.27167630057803466</v>
      </c>
      <c r="Y539">
        <f>Cond_Probability!$C$3</f>
        <v>0.38383838383838381</v>
      </c>
      <c r="Z539" s="18">
        <f t="shared" si="42"/>
        <v>3.8791939990458946E-3</v>
      </c>
      <c r="AA539" s="18">
        <f t="shared" si="43"/>
        <v>95.577341237084227</v>
      </c>
      <c r="AB539" t="str">
        <f t="shared" si="44"/>
        <v>Survive</v>
      </c>
      <c r="AC539" s="2" t="s">
        <v>1</v>
      </c>
    </row>
    <row r="540" spans="1:29" x14ac:dyDescent="0.3">
      <c r="A540" s="1" t="s">
        <v>1236</v>
      </c>
      <c r="B540" s="1" t="s">
        <v>13</v>
      </c>
      <c r="C540" s="1" t="s">
        <v>1241</v>
      </c>
      <c r="D540" s="1" t="s">
        <v>1244</v>
      </c>
      <c r="E540" s="1" t="s">
        <v>1246</v>
      </c>
      <c r="F540" s="1" t="s">
        <v>1247</v>
      </c>
      <c r="G540" t="s">
        <v>1253</v>
      </c>
      <c r="H540">
        <f>INDEX(Cond_Probability!$A$6:$H$60,MATCH('Model 1_Train'!A540,Cond_Probability!$A$6:$A$60,0),7)</f>
        <v>0.67572463768115942</v>
      </c>
      <c r="I540">
        <f>INDEX(Cond_Probability!$A$6:$H$60,MATCH('Model 1_Train'!B540,Cond_Probability!$A$6:$A$60,0),7)</f>
        <v>0.85117967332123412</v>
      </c>
      <c r="J540">
        <f>INDEX(Cond_Probability!$A$6:$H$60,MATCH('Model 1_Train'!C540,Cond_Probability!$A$6:$A$60,0),7)</f>
        <v>0.22784810126582278</v>
      </c>
      <c r="K540">
        <f>INDEX(Cond_Probability!$A$6:$H$60,MATCH('Model 1_Train'!D540,Cond_Probability!$A$6:$A$60,0),7)</f>
        <v>0.72413793103448276</v>
      </c>
      <c r="L540">
        <f>INDEX(Cond_Probability!$A$6:$H$60,MATCH('Model 1_Train'!E540,Cond_Probability!$A$6:$A$60,0),7)</f>
        <v>0.80943738656987296</v>
      </c>
      <c r="M540">
        <f>INDEX(Cond_Probability!$A$6:$H$60,MATCH('Model 1_Train'!F540,Cond_Probability!$A$6:$A$60,0),7)</f>
        <v>0.18840579710144928</v>
      </c>
      <c r="N540">
        <f>INDEX(Cond_Probability!$A$6:$H$60,MATCH('Model 1_Train'!G540,Cond_Probability!$A$6:$A$60,0),7)</f>
        <v>0.77396021699819173</v>
      </c>
      <c r="O540">
        <f>Cond_Probability!$C$2</f>
        <v>0.61616161616161613</v>
      </c>
      <c r="P540" s="18">
        <f t="shared" si="40"/>
        <v>6.901579708343682E-3</v>
      </c>
      <c r="Q540" s="18">
        <f t="shared" si="41"/>
        <v>94.73337357244742</v>
      </c>
      <c r="R540">
        <f>INDEX(Cond_Probability!$A$6:$H$60,MATCH('Model 1_Train'!A540,Cond_Probability!$A$6:$A$60,0),8)</f>
        <v>0.34782608695652173</v>
      </c>
      <c r="S540">
        <f>INDEX(Cond_Probability!$A$6:$H$60,MATCH('Model 1_Train'!B540,Cond_Probability!$A$6:$A$60,0),8)</f>
        <v>0.31976744186046513</v>
      </c>
      <c r="T540">
        <f>INDEX(Cond_Probability!$A$6:$H$60,MATCH('Model 1_Train'!C540,Cond_Probability!$A$6:$A$60,0),8)</f>
        <v>0.15317919075144509</v>
      </c>
      <c r="U540">
        <f>INDEX(Cond_Probability!$A$6:$H$60,MATCH('Model 1_Train'!D540,Cond_Probability!$A$6:$A$60,0),8)</f>
        <v>0.61337209302325579</v>
      </c>
      <c r="V540">
        <f>INDEX(Cond_Probability!$A$6:$H$60,MATCH('Model 1_Train'!E540,Cond_Probability!$A$6:$A$60,0),8)</f>
        <v>0.68023255813953487</v>
      </c>
      <c r="W540">
        <f>INDEX(Cond_Probability!$A$6:$H$60,MATCH('Model 1_Train'!F540,Cond_Probability!$A$6:$A$60,0),8)</f>
        <v>0.22318840579710145</v>
      </c>
      <c r="X540">
        <f>INDEX(Cond_Probability!$A$6:$H$60,MATCH('Model 1_Train'!G540,Cond_Probability!$A$6:$A$60,0),8)</f>
        <v>0.63005780346820806</v>
      </c>
      <c r="Y540">
        <f>Cond_Probability!$C$3</f>
        <v>0.38383838383838381</v>
      </c>
      <c r="Z540" s="18">
        <f t="shared" si="42"/>
        <v>3.8368782524171672E-4</v>
      </c>
      <c r="AA540" s="18">
        <f t="shared" si="43"/>
        <v>5.2666264275525805</v>
      </c>
      <c r="AB540" t="str">
        <f t="shared" si="44"/>
        <v>Won't Survive</v>
      </c>
      <c r="AC540" s="2" t="s">
        <v>1230</v>
      </c>
    </row>
    <row r="541" spans="1:29" x14ac:dyDescent="0.3">
      <c r="A541" s="1" t="s">
        <v>1234</v>
      </c>
      <c r="B541" s="1" t="s">
        <v>17</v>
      </c>
      <c r="C541" s="1" t="s">
        <v>1242</v>
      </c>
      <c r="D541" s="1" t="s">
        <v>1244</v>
      </c>
      <c r="E541" s="1" t="s">
        <v>1245</v>
      </c>
      <c r="F541" s="1" t="s">
        <v>1248</v>
      </c>
      <c r="G541" t="s">
        <v>1251</v>
      </c>
      <c r="H541">
        <f>INDEX(Cond_Probability!$A$6:$H$60,MATCH('Model 1_Train'!A541,Cond_Probability!$A$6:$A$60,0),7)</f>
        <v>0.14673913043478262</v>
      </c>
      <c r="I541">
        <f>INDEX(Cond_Probability!$A$6:$H$60,MATCH('Model 1_Train'!B541,Cond_Probability!$A$6:$A$60,0),7)</f>
        <v>0.14882032667876588</v>
      </c>
      <c r="J541">
        <f>INDEX(Cond_Probability!$A$6:$H$60,MATCH('Model 1_Train'!C541,Cond_Probability!$A$6:$A$60,0),7)</f>
        <v>0.51356238698010848</v>
      </c>
      <c r="K541">
        <f>INDEX(Cond_Probability!$A$6:$H$60,MATCH('Model 1_Train'!D541,Cond_Probability!$A$6:$A$60,0),7)</f>
        <v>0.72413793103448276</v>
      </c>
      <c r="L541">
        <f>INDEX(Cond_Probability!$A$6:$H$60,MATCH('Model 1_Train'!E541,Cond_Probability!$A$6:$A$60,0),7)</f>
        <v>0.19056261343012704</v>
      </c>
      <c r="M541">
        <f>INDEX(Cond_Probability!$A$6:$H$60,MATCH('Model 1_Train'!F541,Cond_Probability!$A$6:$A$60,0),7)</f>
        <v>0.32246376811594202</v>
      </c>
      <c r="N541">
        <f>INDEX(Cond_Probability!$A$6:$H$60,MATCH('Model 1_Train'!G541,Cond_Probability!$A$6:$A$60,0),7)</f>
        <v>0.13743218806509946</v>
      </c>
      <c r="O541">
        <f>Cond_Probability!$C$2</f>
        <v>0.61616161616161613</v>
      </c>
      <c r="P541" s="18">
        <f t="shared" si="40"/>
        <v>4.2259507018050194E-5</v>
      </c>
      <c r="Q541" s="18">
        <f t="shared" si="41"/>
        <v>2.2649388869660947</v>
      </c>
      <c r="R541">
        <f>INDEX(Cond_Probability!$A$6:$H$60,MATCH('Model 1_Train'!A541,Cond_Probability!$A$6:$A$60,0),8)</f>
        <v>0.39710144927536234</v>
      </c>
      <c r="S541">
        <f>INDEX(Cond_Probability!$A$6:$H$60,MATCH('Model 1_Train'!B541,Cond_Probability!$A$6:$A$60,0),8)</f>
        <v>0.68023255813953487</v>
      </c>
      <c r="T541">
        <f>INDEX(Cond_Probability!$A$6:$H$60,MATCH('Model 1_Train'!C541,Cond_Probability!$A$6:$A$60,0),8)</f>
        <v>0.56936416184971095</v>
      </c>
      <c r="U541">
        <f>INDEX(Cond_Probability!$A$6:$H$60,MATCH('Model 1_Train'!D541,Cond_Probability!$A$6:$A$60,0),8)</f>
        <v>0.61337209302325579</v>
      </c>
      <c r="V541">
        <f>INDEX(Cond_Probability!$A$6:$H$60,MATCH('Model 1_Train'!E541,Cond_Probability!$A$6:$A$60,0),8)</f>
        <v>0.31976744186046513</v>
      </c>
      <c r="W541">
        <f>INDEX(Cond_Probability!$A$6:$H$60,MATCH('Model 1_Train'!F541,Cond_Probability!$A$6:$A$60,0),8)</f>
        <v>0.57971014492753625</v>
      </c>
      <c r="X541">
        <f>INDEX(Cond_Probability!$A$6:$H$60,MATCH('Model 1_Train'!G541,Cond_Probability!$A$6:$A$60,0),8)</f>
        <v>0.27167630057803466</v>
      </c>
      <c r="Y541">
        <f>Cond_Probability!$C$3</f>
        <v>0.38383838383838381</v>
      </c>
      <c r="Z541" s="18">
        <f t="shared" si="42"/>
        <v>1.8235527345942244E-3</v>
      </c>
      <c r="AA541" s="18">
        <f t="shared" si="43"/>
        <v>97.735061113033908</v>
      </c>
      <c r="AB541" t="str">
        <f t="shared" si="44"/>
        <v>Survive</v>
      </c>
      <c r="AC541" s="2" t="s">
        <v>1</v>
      </c>
    </row>
    <row r="542" spans="1:29" x14ac:dyDescent="0.3">
      <c r="A542" s="1" t="s">
        <v>1234</v>
      </c>
      <c r="B542" s="1" t="s">
        <v>17</v>
      </c>
      <c r="C542" s="1" t="s">
        <v>1240</v>
      </c>
      <c r="D542" s="1" t="s">
        <v>1244</v>
      </c>
      <c r="E542" s="1" t="s">
        <v>1245</v>
      </c>
      <c r="F542" s="1" t="s">
        <v>1248</v>
      </c>
      <c r="G542" t="s">
        <v>1253</v>
      </c>
      <c r="H542">
        <f>INDEX(Cond_Probability!$A$6:$H$60,MATCH('Model 1_Train'!A542,Cond_Probability!$A$6:$A$60,0),7)</f>
        <v>0.14673913043478262</v>
      </c>
      <c r="I542">
        <f>INDEX(Cond_Probability!$A$6:$H$60,MATCH('Model 1_Train'!B542,Cond_Probability!$A$6:$A$60,0),7)</f>
        <v>0.14882032667876588</v>
      </c>
      <c r="J542">
        <f>INDEX(Cond_Probability!$A$6:$H$60,MATCH('Model 1_Train'!C542,Cond_Probability!$A$6:$A$60,0),7)</f>
        <v>0.17179023508137431</v>
      </c>
      <c r="K542">
        <f>INDEX(Cond_Probability!$A$6:$H$60,MATCH('Model 1_Train'!D542,Cond_Probability!$A$6:$A$60,0),7)</f>
        <v>0.72413793103448276</v>
      </c>
      <c r="L542">
        <f>INDEX(Cond_Probability!$A$6:$H$60,MATCH('Model 1_Train'!E542,Cond_Probability!$A$6:$A$60,0),7)</f>
        <v>0.19056261343012704</v>
      </c>
      <c r="M542">
        <f>INDEX(Cond_Probability!$A$6:$H$60,MATCH('Model 1_Train'!F542,Cond_Probability!$A$6:$A$60,0),7)</f>
        <v>0.32246376811594202</v>
      </c>
      <c r="N542">
        <f>INDEX(Cond_Probability!$A$6:$H$60,MATCH('Model 1_Train'!G542,Cond_Probability!$A$6:$A$60,0),7)</f>
        <v>0.77396021699819173</v>
      </c>
      <c r="O542">
        <f>Cond_Probability!$C$2</f>
        <v>0.61616161616161613</v>
      </c>
      <c r="P542" s="18">
        <f t="shared" si="40"/>
        <v>7.9608578361467809E-5</v>
      </c>
      <c r="Q542" s="18">
        <f t="shared" si="41"/>
        <v>5.1714160644629104</v>
      </c>
      <c r="R542">
        <f>INDEX(Cond_Probability!$A$6:$H$60,MATCH('Model 1_Train'!A542,Cond_Probability!$A$6:$A$60,0),8)</f>
        <v>0.39710144927536234</v>
      </c>
      <c r="S542">
        <f>INDEX(Cond_Probability!$A$6:$H$60,MATCH('Model 1_Train'!B542,Cond_Probability!$A$6:$A$60,0),8)</f>
        <v>0.68023255813953487</v>
      </c>
      <c r="T542">
        <f>INDEX(Cond_Probability!$A$6:$H$60,MATCH('Model 1_Train'!C542,Cond_Probability!$A$6:$A$60,0),8)</f>
        <v>0.19653179190751446</v>
      </c>
      <c r="U542">
        <f>INDEX(Cond_Probability!$A$6:$H$60,MATCH('Model 1_Train'!D542,Cond_Probability!$A$6:$A$60,0),8)</f>
        <v>0.61337209302325579</v>
      </c>
      <c r="V542">
        <f>INDEX(Cond_Probability!$A$6:$H$60,MATCH('Model 1_Train'!E542,Cond_Probability!$A$6:$A$60,0),8)</f>
        <v>0.31976744186046513</v>
      </c>
      <c r="W542">
        <f>INDEX(Cond_Probability!$A$6:$H$60,MATCH('Model 1_Train'!F542,Cond_Probability!$A$6:$A$60,0),8)</f>
        <v>0.57971014492753625</v>
      </c>
      <c r="X542">
        <f>INDEX(Cond_Probability!$A$6:$H$60,MATCH('Model 1_Train'!G542,Cond_Probability!$A$6:$A$60,0),8)</f>
        <v>0.63005780346820806</v>
      </c>
      <c r="Y542">
        <f>Cond_Probability!$C$3</f>
        <v>0.38383838383838381</v>
      </c>
      <c r="Z542" s="18">
        <f t="shared" si="42"/>
        <v>1.4597875438829672E-3</v>
      </c>
      <c r="AA542" s="18">
        <f t="shared" si="43"/>
        <v>94.828583935537097</v>
      </c>
      <c r="AB542" t="str">
        <f t="shared" si="44"/>
        <v>Survive</v>
      </c>
      <c r="AC542" s="2" t="s">
        <v>1</v>
      </c>
    </row>
    <row r="543" spans="1:29" x14ac:dyDescent="0.3">
      <c r="A543" s="1" t="s">
        <v>1236</v>
      </c>
      <c r="B543" s="1" t="s">
        <v>17</v>
      </c>
      <c r="C543" s="1" t="s">
        <v>1242</v>
      </c>
      <c r="D543" s="1" t="s">
        <v>1243</v>
      </c>
      <c r="E543" s="1" t="s">
        <v>1245</v>
      </c>
      <c r="F543" s="1" t="s">
        <v>1248</v>
      </c>
      <c r="G543" t="s">
        <v>1253</v>
      </c>
      <c r="H543">
        <f>INDEX(Cond_Probability!$A$6:$H$60,MATCH('Model 1_Train'!A543,Cond_Probability!$A$6:$A$60,0),7)</f>
        <v>0.67572463768115942</v>
      </c>
      <c r="I543">
        <f>INDEX(Cond_Probability!$A$6:$H$60,MATCH('Model 1_Train'!B543,Cond_Probability!$A$6:$A$60,0),7)</f>
        <v>0.14882032667876588</v>
      </c>
      <c r="J543">
        <f>INDEX(Cond_Probability!$A$6:$H$60,MATCH('Model 1_Train'!C543,Cond_Probability!$A$6:$A$60,0),7)</f>
        <v>0.51356238698010848</v>
      </c>
      <c r="K543">
        <f>INDEX(Cond_Probability!$A$6:$H$60,MATCH('Model 1_Train'!D543,Cond_Probability!$A$6:$A$60,0),7)</f>
        <v>0.27586206896551724</v>
      </c>
      <c r="L543">
        <f>INDEX(Cond_Probability!$A$6:$H$60,MATCH('Model 1_Train'!E543,Cond_Probability!$A$6:$A$60,0),7)</f>
        <v>0.19056261343012704</v>
      </c>
      <c r="M543">
        <f>INDEX(Cond_Probability!$A$6:$H$60,MATCH('Model 1_Train'!F543,Cond_Probability!$A$6:$A$60,0),7)</f>
        <v>0.32246376811594202</v>
      </c>
      <c r="N543">
        <f>INDEX(Cond_Probability!$A$6:$H$60,MATCH('Model 1_Train'!G543,Cond_Probability!$A$6:$A$60,0),7)</f>
        <v>0.77396021699819173</v>
      </c>
      <c r="O543">
        <f>Cond_Probability!$C$2</f>
        <v>0.61616161616161613</v>
      </c>
      <c r="P543" s="18">
        <f t="shared" si="40"/>
        <v>4.1749291366624004E-4</v>
      </c>
      <c r="Q543" s="18">
        <f t="shared" si="41"/>
        <v>15.168108523271117</v>
      </c>
      <c r="R543">
        <f>INDEX(Cond_Probability!$A$6:$H$60,MATCH('Model 1_Train'!A543,Cond_Probability!$A$6:$A$60,0),8)</f>
        <v>0.34782608695652173</v>
      </c>
      <c r="S543">
        <f>INDEX(Cond_Probability!$A$6:$H$60,MATCH('Model 1_Train'!B543,Cond_Probability!$A$6:$A$60,0),8)</f>
        <v>0.68023255813953487</v>
      </c>
      <c r="T543">
        <f>INDEX(Cond_Probability!$A$6:$H$60,MATCH('Model 1_Train'!C543,Cond_Probability!$A$6:$A$60,0),8)</f>
        <v>0.56936416184971095</v>
      </c>
      <c r="U543">
        <f>INDEX(Cond_Probability!$A$6:$H$60,MATCH('Model 1_Train'!D543,Cond_Probability!$A$6:$A$60,0),8)</f>
        <v>0.38662790697674421</v>
      </c>
      <c r="V543">
        <f>INDEX(Cond_Probability!$A$6:$H$60,MATCH('Model 1_Train'!E543,Cond_Probability!$A$6:$A$60,0),8)</f>
        <v>0.31976744186046513</v>
      </c>
      <c r="W543">
        <f>INDEX(Cond_Probability!$A$6:$H$60,MATCH('Model 1_Train'!F543,Cond_Probability!$A$6:$A$60,0),8)</f>
        <v>0.57971014492753625</v>
      </c>
      <c r="X543">
        <f>INDEX(Cond_Probability!$A$6:$H$60,MATCH('Model 1_Train'!G543,Cond_Probability!$A$6:$A$60,0),8)</f>
        <v>0.63005780346820806</v>
      </c>
      <c r="Y543">
        <f>Cond_Probability!$C$3</f>
        <v>0.38383838383838381</v>
      </c>
      <c r="Z543" s="18">
        <f t="shared" si="42"/>
        <v>2.3349459486066448E-3</v>
      </c>
      <c r="AA543" s="18">
        <f t="shared" si="43"/>
        <v>84.831891476728885</v>
      </c>
      <c r="AB543" t="str">
        <f t="shared" si="44"/>
        <v>Survive</v>
      </c>
      <c r="AC543" s="2" t="s">
        <v>1230</v>
      </c>
    </row>
    <row r="544" spans="1:29" x14ac:dyDescent="0.3">
      <c r="A544" s="1" t="s">
        <v>1236</v>
      </c>
      <c r="B544" s="1" t="s">
        <v>17</v>
      </c>
      <c r="C544" s="1" t="s">
        <v>1242</v>
      </c>
      <c r="D544" s="1" t="s">
        <v>1243</v>
      </c>
      <c r="E544" s="1" t="s">
        <v>1245</v>
      </c>
      <c r="F544" s="1" t="s">
        <v>1248</v>
      </c>
      <c r="G544" t="s">
        <v>1253</v>
      </c>
      <c r="H544">
        <f>INDEX(Cond_Probability!$A$6:$H$60,MATCH('Model 1_Train'!A544,Cond_Probability!$A$6:$A$60,0),7)</f>
        <v>0.67572463768115942</v>
      </c>
      <c r="I544">
        <f>INDEX(Cond_Probability!$A$6:$H$60,MATCH('Model 1_Train'!B544,Cond_Probability!$A$6:$A$60,0),7)</f>
        <v>0.14882032667876588</v>
      </c>
      <c r="J544">
        <f>INDEX(Cond_Probability!$A$6:$H$60,MATCH('Model 1_Train'!C544,Cond_Probability!$A$6:$A$60,0),7)</f>
        <v>0.51356238698010848</v>
      </c>
      <c r="K544">
        <f>INDEX(Cond_Probability!$A$6:$H$60,MATCH('Model 1_Train'!D544,Cond_Probability!$A$6:$A$60,0),7)</f>
        <v>0.27586206896551724</v>
      </c>
      <c r="L544">
        <f>INDEX(Cond_Probability!$A$6:$H$60,MATCH('Model 1_Train'!E544,Cond_Probability!$A$6:$A$60,0),7)</f>
        <v>0.19056261343012704</v>
      </c>
      <c r="M544">
        <f>INDEX(Cond_Probability!$A$6:$H$60,MATCH('Model 1_Train'!F544,Cond_Probability!$A$6:$A$60,0),7)</f>
        <v>0.32246376811594202</v>
      </c>
      <c r="N544">
        <f>INDEX(Cond_Probability!$A$6:$H$60,MATCH('Model 1_Train'!G544,Cond_Probability!$A$6:$A$60,0),7)</f>
        <v>0.77396021699819173</v>
      </c>
      <c r="O544">
        <f>Cond_Probability!$C$2</f>
        <v>0.61616161616161613</v>
      </c>
      <c r="P544" s="18">
        <f t="shared" si="40"/>
        <v>4.1749291366624004E-4</v>
      </c>
      <c r="Q544" s="18">
        <f t="shared" si="41"/>
        <v>15.168108523271117</v>
      </c>
      <c r="R544">
        <f>INDEX(Cond_Probability!$A$6:$H$60,MATCH('Model 1_Train'!A544,Cond_Probability!$A$6:$A$60,0),8)</f>
        <v>0.34782608695652173</v>
      </c>
      <c r="S544">
        <f>INDEX(Cond_Probability!$A$6:$H$60,MATCH('Model 1_Train'!B544,Cond_Probability!$A$6:$A$60,0),8)</f>
        <v>0.68023255813953487</v>
      </c>
      <c r="T544">
        <f>INDEX(Cond_Probability!$A$6:$H$60,MATCH('Model 1_Train'!C544,Cond_Probability!$A$6:$A$60,0),8)</f>
        <v>0.56936416184971095</v>
      </c>
      <c r="U544">
        <f>INDEX(Cond_Probability!$A$6:$H$60,MATCH('Model 1_Train'!D544,Cond_Probability!$A$6:$A$60,0),8)</f>
        <v>0.38662790697674421</v>
      </c>
      <c r="V544">
        <f>INDEX(Cond_Probability!$A$6:$H$60,MATCH('Model 1_Train'!E544,Cond_Probability!$A$6:$A$60,0),8)</f>
        <v>0.31976744186046513</v>
      </c>
      <c r="W544">
        <f>INDEX(Cond_Probability!$A$6:$H$60,MATCH('Model 1_Train'!F544,Cond_Probability!$A$6:$A$60,0),8)</f>
        <v>0.57971014492753625</v>
      </c>
      <c r="X544">
        <f>INDEX(Cond_Probability!$A$6:$H$60,MATCH('Model 1_Train'!G544,Cond_Probability!$A$6:$A$60,0),8)</f>
        <v>0.63005780346820806</v>
      </c>
      <c r="Y544">
        <f>Cond_Probability!$C$3</f>
        <v>0.38383838383838381</v>
      </c>
      <c r="Z544" s="18">
        <f t="shared" si="42"/>
        <v>2.3349459486066448E-3</v>
      </c>
      <c r="AA544" s="18">
        <f t="shared" si="43"/>
        <v>84.831891476728885</v>
      </c>
      <c r="AB544" t="str">
        <f t="shared" si="44"/>
        <v>Survive</v>
      </c>
      <c r="AC544" s="2" t="s">
        <v>1230</v>
      </c>
    </row>
    <row r="545" spans="1:29" x14ac:dyDescent="0.3">
      <c r="A545" s="1" t="s">
        <v>1235</v>
      </c>
      <c r="B545" s="1" t="s">
        <v>13</v>
      </c>
      <c r="C545" s="1" t="s">
        <v>1242</v>
      </c>
      <c r="D545" s="1" t="s">
        <v>1243</v>
      </c>
      <c r="E545" s="1" t="s">
        <v>1246</v>
      </c>
      <c r="F545" s="1" t="s">
        <v>1248</v>
      </c>
      <c r="G545" t="s">
        <v>1253</v>
      </c>
      <c r="H545">
        <f>INDEX(Cond_Probability!$A$6:$H$60,MATCH('Model 1_Train'!A545,Cond_Probability!$A$6:$A$60,0),7)</f>
        <v>0.17753623188405798</v>
      </c>
      <c r="I545">
        <f>INDEX(Cond_Probability!$A$6:$H$60,MATCH('Model 1_Train'!B545,Cond_Probability!$A$6:$A$60,0),7)</f>
        <v>0.85117967332123412</v>
      </c>
      <c r="J545">
        <f>INDEX(Cond_Probability!$A$6:$H$60,MATCH('Model 1_Train'!C545,Cond_Probability!$A$6:$A$60,0),7)</f>
        <v>0.51356238698010848</v>
      </c>
      <c r="K545">
        <f>INDEX(Cond_Probability!$A$6:$H$60,MATCH('Model 1_Train'!D545,Cond_Probability!$A$6:$A$60,0),7)</f>
        <v>0.27586206896551724</v>
      </c>
      <c r="L545">
        <f>INDEX(Cond_Probability!$A$6:$H$60,MATCH('Model 1_Train'!E545,Cond_Probability!$A$6:$A$60,0),7)</f>
        <v>0.80943738656987296</v>
      </c>
      <c r="M545">
        <f>INDEX(Cond_Probability!$A$6:$H$60,MATCH('Model 1_Train'!F545,Cond_Probability!$A$6:$A$60,0),7)</f>
        <v>0.32246376811594202</v>
      </c>
      <c r="N545">
        <f>INDEX(Cond_Probability!$A$6:$H$60,MATCH('Model 1_Train'!G545,Cond_Probability!$A$6:$A$60,0),7)</f>
        <v>0.77396021699819173</v>
      </c>
      <c r="O545">
        <f>Cond_Probability!$C$2</f>
        <v>0.61616161616161613</v>
      </c>
      <c r="P545" s="18">
        <f t="shared" si="40"/>
        <v>2.6648385495000103E-3</v>
      </c>
      <c r="Q545" s="18">
        <f t="shared" si="41"/>
        <v>60.880923861869853</v>
      </c>
      <c r="R545">
        <f>INDEX(Cond_Probability!$A$6:$H$60,MATCH('Model 1_Train'!A545,Cond_Probability!$A$6:$A$60,0),8)</f>
        <v>0.25507246376811593</v>
      </c>
      <c r="S545">
        <f>INDEX(Cond_Probability!$A$6:$H$60,MATCH('Model 1_Train'!B545,Cond_Probability!$A$6:$A$60,0),8)</f>
        <v>0.31976744186046513</v>
      </c>
      <c r="T545">
        <f>INDEX(Cond_Probability!$A$6:$H$60,MATCH('Model 1_Train'!C545,Cond_Probability!$A$6:$A$60,0),8)</f>
        <v>0.56936416184971095</v>
      </c>
      <c r="U545">
        <f>INDEX(Cond_Probability!$A$6:$H$60,MATCH('Model 1_Train'!D545,Cond_Probability!$A$6:$A$60,0),8)</f>
        <v>0.38662790697674421</v>
      </c>
      <c r="V545">
        <f>INDEX(Cond_Probability!$A$6:$H$60,MATCH('Model 1_Train'!E545,Cond_Probability!$A$6:$A$60,0),8)</f>
        <v>0.68023255813953487</v>
      </c>
      <c r="W545">
        <f>INDEX(Cond_Probability!$A$6:$H$60,MATCH('Model 1_Train'!F545,Cond_Probability!$A$6:$A$60,0),8)</f>
        <v>0.57971014492753625</v>
      </c>
      <c r="X545">
        <f>INDEX(Cond_Probability!$A$6:$H$60,MATCH('Model 1_Train'!G545,Cond_Probability!$A$6:$A$60,0),8)</f>
        <v>0.63005780346820806</v>
      </c>
      <c r="Y545">
        <f>Cond_Probability!$C$3</f>
        <v>0.38383838383838381</v>
      </c>
      <c r="Z545" s="18">
        <f t="shared" si="42"/>
        <v>1.7122936956448724E-3</v>
      </c>
      <c r="AA545" s="18">
        <f t="shared" si="43"/>
        <v>39.119076138130147</v>
      </c>
      <c r="AB545" t="str">
        <f t="shared" si="44"/>
        <v>Won't Survive</v>
      </c>
      <c r="AC545" s="2" t="s">
        <v>1</v>
      </c>
    </row>
    <row r="546" spans="1:29" x14ac:dyDescent="0.3">
      <c r="A546" s="1" t="s">
        <v>1234</v>
      </c>
      <c r="B546" s="1" t="s">
        <v>13</v>
      </c>
      <c r="C546" s="1" t="s">
        <v>1239</v>
      </c>
      <c r="D546" s="1" t="s">
        <v>1243</v>
      </c>
      <c r="E546" s="1" t="s">
        <v>1246</v>
      </c>
      <c r="F546" s="1" t="s">
        <v>1248</v>
      </c>
      <c r="G546" t="s">
        <v>1251</v>
      </c>
      <c r="H546">
        <f>INDEX(Cond_Probability!$A$6:$H$60,MATCH('Model 1_Train'!A546,Cond_Probability!$A$6:$A$60,0),7)</f>
        <v>0.14673913043478262</v>
      </c>
      <c r="I546">
        <f>INDEX(Cond_Probability!$A$6:$H$60,MATCH('Model 1_Train'!B546,Cond_Probability!$A$6:$A$60,0),7)</f>
        <v>0.85117967332123412</v>
      </c>
      <c r="J546">
        <f>INDEX(Cond_Probability!$A$6:$H$60,MATCH('Model 1_Train'!C546,Cond_Probability!$A$6:$A$60,0),7)</f>
        <v>8.6799276672694395E-2</v>
      </c>
      <c r="K546">
        <f>INDEX(Cond_Probability!$A$6:$H$60,MATCH('Model 1_Train'!D546,Cond_Probability!$A$6:$A$60,0),7)</f>
        <v>0.27586206896551724</v>
      </c>
      <c r="L546">
        <f>INDEX(Cond_Probability!$A$6:$H$60,MATCH('Model 1_Train'!E546,Cond_Probability!$A$6:$A$60,0),7)</f>
        <v>0.80943738656987296</v>
      </c>
      <c r="M546">
        <f>INDEX(Cond_Probability!$A$6:$H$60,MATCH('Model 1_Train'!F546,Cond_Probability!$A$6:$A$60,0),7)</f>
        <v>0.32246376811594202</v>
      </c>
      <c r="N546">
        <f>INDEX(Cond_Probability!$A$6:$H$60,MATCH('Model 1_Train'!G546,Cond_Probability!$A$6:$A$60,0),7)</f>
        <v>0.13743218806509946</v>
      </c>
      <c r="O546">
        <f>Cond_Probability!$C$2</f>
        <v>0.61616161616161613</v>
      </c>
      <c r="P546" s="18">
        <f t="shared" si="40"/>
        <v>6.6103212508920265E-5</v>
      </c>
      <c r="Q546" s="18">
        <f t="shared" si="41"/>
        <v>28.80617406098937</v>
      </c>
      <c r="R546">
        <f>INDEX(Cond_Probability!$A$6:$H$60,MATCH('Model 1_Train'!A546,Cond_Probability!$A$6:$A$60,0),8)</f>
        <v>0.39710144927536234</v>
      </c>
      <c r="S546">
        <f>INDEX(Cond_Probability!$A$6:$H$60,MATCH('Model 1_Train'!B546,Cond_Probability!$A$6:$A$60,0),8)</f>
        <v>0.31976744186046513</v>
      </c>
      <c r="T546">
        <f>INDEX(Cond_Probability!$A$6:$H$60,MATCH('Model 1_Train'!C546,Cond_Probability!$A$6:$A$60,0),8)</f>
        <v>8.0924855491329481E-2</v>
      </c>
      <c r="U546">
        <f>INDEX(Cond_Probability!$A$6:$H$60,MATCH('Model 1_Train'!D546,Cond_Probability!$A$6:$A$60,0),8)</f>
        <v>0.38662790697674421</v>
      </c>
      <c r="V546">
        <f>INDEX(Cond_Probability!$A$6:$H$60,MATCH('Model 1_Train'!E546,Cond_Probability!$A$6:$A$60,0),8)</f>
        <v>0.68023255813953487</v>
      </c>
      <c r="W546">
        <f>INDEX(Cond_Probability!$A$6:$H$60,MATCH('Model 1_Train'!F546,Cond_Probability!$A$6:$A$60,0),8)</f>
        <v>0.57971014492753625</v>
      </c>
      <c r="X546">
        <f>INDEX(Cond_Probability!$A$6:$H$60,MATCH('Model 1_Train'!G546,Cond_Probability!$A$6:$A$60,0),8)</f>
        <v>0.27167630057803466</v>
      </c>
      <c r="Y546">
        <f>Cond_Probability!$C$3</f>
        <v>0.38383838383838381</v>
      </c>
      <c r="Z546" s="18">
        <f t="shared" si="42"/>
        <v>1.6337263655372995E-4</v>
      </c>
      <c r="AA546" s="18">
        <f t="shared" si="43"/>
        <v>71.193825939010623</v>
      </c>
      <c r="AB546" t="str">
        <f t="shared" si="44"/>
        <v>Survive</v>
      </c>
      <c r="AC546" s="2" t="s">
        <v>1230</v>
      </c>
    </row>
    <row r="547" spans="1:29" x14ac:dyDescent="0.3">
      <c r="A547" s="1" t="s">
        <v>1234</v>
      </c>
      <c r="B547" s="1" t="s">
        <v>13</v>
      </c>
      <c r="C547" s="1" t="s">
        <v>1239</v>
      </c>
      <c r="D547" s="1" t="s">
        <v>1244</v>
      </c>
      <c r="E547" s="1" t="s">
        <v>1246</v>
      </c>
      <c r="F547" s="1" t="s">
        <v>1248</v>
      </c>
      <c r="G547" t="s">
        <v>1253</v>
      </c>
      <c r="H547">
        <f>INDEX(Cond_Probability!$A$6:$H$60,MATCH('Model 1_Train'!A547,Cond_Probability!$A$6:$A$60,0),7)</f>
        <v>0.14673913043478262</v>
      </c>
      <c r="I547">
        <f>INDEX(Cond_Probability!$A$6:$H$60,MATCH('Model 1_Train'!B547,Cond_Probability!$A$6:$A$60,0),7)</f>
        <v>0.85117967332123412</v>
      </c>
      <c r="J547">
        <f>INDEX(Cond_Probability!$A$6:$H$60,MATCH('Model 1_Train'!C547,Cond_Probability!$A$6:$A$60,0),7)</f>
        <v>8.6799276672694395E-2</v>
      </c>
      <c r="K547">
        <f>INDEX(Cond_Probability!$A$6:$H$60,MATCH('Model 1_Train'!D547,Cond_Probability!$A$6:$A$60,0),7)</f>
        <v>0.72413793103448276</v>
      </c>
      <c r="L547">
        <f>INDEX(Cond_Probability!$A$6:$H$60,MATCH('Model 1_Train'!E547,Cond_Probability!$A$6:$A$60,0),7)</f>
        <v>0.80943738656987296</v>
      </c>
      <c r="M547">
        <f>INDEX(Cond_Probability!$A$6:$H$60,MATCH('Model 1_Train'!F547,Cond_Probability!$A$6:$A$60,0),7)</f>
        <v>0.32246376811594202</v>
      </c>
      <c r="N547">
        <f>INDEX(Cond_Probability!$A$6:$H$60,MATCH('Model 1_Train'!G547,Cond_Probability!$A$6:$A$60,0),7)</f>
        <v>0.77396021699819173</v>
      </c>
      <c r="O547">
        <f>Cond_Probability!$C$2</f>
        <v>0.61616161616161613</v>
      </c>
      <c r="P547" s="18">
        <f t="shared" si="40"/>
        <v>9.7719683228647243E-4</v>
      </c>
      <c r="Q547" s="18">
        <f t="shared" si="41"/>
        <v>61.915073893389739</v>
      </c>
      <c r="R547">
        <f>INDEX(Cond_Probability!$A$6:$H$60,MATCH('Model 1_Train'!A547,Cond_Probability!$A$6:$A$60,0),8)</f>
        <v>0.39710144927536234</v>
      </c>
      <c r="S547">
        <f>INDEX(Cond_Probability!$A$6:$H$60,MATCH('Model 1_Train'!B547,Cond_Probability!$A$6:$A$60,0),8)</f>
        <v>0.31976744186046513</v>
      </c>
      <c r="T547">
        <f>INDEX(Cond_Probability!$A$6:$H$60,MATCH('Model 1_Train'!C547,Cond_Probability!$A$6:$A$60,0),8)</f>
        <v>8.0924855491329481E-2</v>
      </c>
      <c r="U547">
        <f>INDEX(Cond_Probability!$A$6:$H$60,MATCH('Model 1_Train'!D547,Cond_Probability!$A$6:$A$60,0),8)</f>
        <v>0.61337209302325579</v>
      </c>
      <c r="V547">
        <f>INDEX(Cond_Probability!$A$6:$H$60,MATCH('Model 1_Train'!E547,Cond_Probability!$A$6:$A$60,0),8)</f>
        <v>0.68023255813953487</v>
      </c>
      <c r="W547">
        <f>INDEX(Cond_Probability!$A$6:$H$60,MATCH('Model 1_Train'!F547,Cond_Probability!$A$6:$A$60,0),8)</f>
        <v>0.57971014492753625</v>
      </c>
      <c r="X547">
        <f>INDEX(Cond_Probability!$A$6:$H$60,MATCH('Model 1_Train'!G547,Cond_Probability!$A$6:$A$60,0),8)</f>
        <v>0.63005780346820806</v>
      </c>
      <c r="Y547">
        <f>Cond_Probability!$C$3</f>
        <v>0.38383838383838381</v>
      </c>
      <c r="Z547" s="18">
        <f t="shared" si="42"/>
        <v>6.0108898865769234E-4</v>
      </c>
      <c r="AA547" s="18">
        <f t="shared" si="43"/>
        <v>38.084926106610261</v>
      </c>
      <c r="AB547" t="str">
        <f t="shared" si="44"/>
        <v>Won't Survive</v>
      </c>
      <c r="AC547" s="2" t="s">
        <v>1230</v>
      </c>
    </row>
    <row r="548" spans="1:29" x14ac:dyDescent="0.3">
      <c r="A548" s="1" t="s">
        <v>1235</v>
      </c>
      <c r="B548" s="1" t="s">
        <v>17</v>
      </c>
      <c r="C548" s="1" t="s">
        <v>1242</v>
      </c>
      <c r="D548" s="1" t="s">
        <v>1243</v>
      </c>
      <c r="E548" s="1" t="s">
        <v>1246</v>
      </c>
      <c r="F548" s="1" t="s">
        <v>1248</v>
      </c>
      <c r="G548" t="s">
        <v>1253</v>
      </c>
      <c r="H548">
        <f>INDEX(Cond_Probability!$A$6:$H$60,MATCH('Model 1_Train'!A548,Cond_Probability!$A$6:$A$60,0),7)</f>
        <v>0.17753623188405798</v>
      </c>
      <c r="I548">
        <f>INDEX(Cond_Probability!$A$6:$H$60,MATCH('Model 1_Train'!B548,Cond_Probability!$A$6:$A$60,0),7)</f>
        <v>0.14882032667876588</v>
      </c>
      <c r="J548">
        <f>INDEX(Cond_Probability!$A$6:$H$60,MATCH('Model 1_Train'!C548,Cond_Probability!$A$6:$A$60,0),7)</f>
        <v>0.51356238698010848</v>
      </c>
      <c r="K548">
        <f>INDEX(Cond_Probability!$A$6:$H$60,MATCH('Model 1_Train'!D548,Cond_Probability!$A$6:$A$60,0),7)</f>
        <v>0.27586206896551724</v>
      </c>
      <c r="L548">
        <f>INDEX(Cond_Probability!$A$6:$H$60,MATCH('Model 1_Train'!E548,Cond_Probability!$A$6:$A$60,0),7)</f>
        <v>0.80943738656987296</v>
      </c>
      <c r="M548">
        <f>INDEX(Cond_Probability!$A$6:$H$60,MATCH('Model 1_Train'!F548,Cond_Probability!$A$6:$A$60,0),7)</f>
        <v>0.32246376811594202</v>
      </c>
      <c r="N548">
        <f>INDEX(Cond_Probability!$A$6:$H$60,MATCH('Model 1_Train'!G548,Cond_Probability!$A$6:$A$60,0),7)</f>
        <v>0.77396021699819173</v>
      </c>
      <c r="O548">
        <f>Cond_Probability!$C$2</f>
        <v>0.61616161616161613</v>
      </c>
      <c r="P548" s="18">
        <f t="shared" si="40"/>
        <v>4.6592059927292283E-4</v>
      </c>
      <c r="Q548" s="18">
        <f t="shared" si="41"/>
        <v>11.340582343778467</v>
      </c>
      <c r="R548">
        <f>INDEX(Cond_Probability!$A$6:$H$60,MATCH('Model 1_Train'!A548,Cond_Probability!$A$6:$A$60,0),8)</f>
        <v>0.25507246376811593</v>
      </c>
      <c r="S548">
        <f>INDEX(Cond_Probability!$A$6:$H$60,MATCH('Model 1_Train'!B548,Cond_Probability!$A$6:$A$60,0),8)</f>
        <v>0.68023255813953487</v>
      </c>
      <c r="T548">
        <f>INDEX(Cond_Probability!$A$6:$H$60,MATCH('Model 1_Train'!C548,Cond_Probability!$A$6:$A$60,0),8)</f>
        <v>0.56936416184971095</v>
      </c>
      <c r="U548">
        <f>INDEX(Cond_Probability!$A$6:$H$60,MATCH('Model 1_Train'!D548,Cond_Probability!$A$6:$A$60,0),8)</f>
        <v>0.38662790697674421</v>
      </c>
      <c r="V548">
        <f>INDEX(Cond_Probability!$A$6:$H$60,MATCH('Model 1_Train'!E548,Cond_Probability!$A$6:$A$60,0),8)</f>
        <v>0.68023255813953487</v>
      </c>
      <c r="W548">
        <f>INDEX(Cond_Probability!$A$6:$H$60,MATCH('Model 1_Train'!F548,Cond_Probability!$A$6:$A$60,0),8)</f>
        <v>0.57971014492753625</v>
      </c>
      <c r="X548">
        <f>INDEX(Cond_Probability!$A$6:$H$60,MATCH('Model 1_Train'!G548,Cond_Probability!$A$6:$A$60,0),8)</f>
        <v>0.63005780346820806</v>
      </c>
      <c r="Y548">
        <f>Cond_Probability!$C$3</f>
        <v>0.38383838383838381</v>
      </c>
      <c r="Z548" s="18">
        <f t="shared" si="42"/>
        <v>3.6425156798263652E-3</v>
      </c>
      <c r="AA548" s="18">
        <f t="shared" si="43"/>
        <v>88.659417656221535</v>
      </c>
      <c r="AB548" t="str">
        <f t="shared" si="44"/>
        <v>Survive</v>
      </c>
      <c r="AC548" s="2" t="s">
        <v>1</v>
      </c>
    </row>
    <row r="549" spans="1:29" x14ac:dyDescent="0.3">
      <c r="A549" s="1" t="s">
        <v>1235</v>
      </c>
      <c r="B549" s="1" t="s">
        <v>13</v>
      </c>
      <c r="C549" s="1" t="s">
        <v>1241</v>
      </c>
      <c r="D549" s="1" t="s">
        <v>1244</v>
      </c>
      <c r="E549" s="1" t="s">
        <v>1246</v>
      </c>
      <c r="F549" s="1" t="s">
        <v>1247</v>
      </c>
      <c r="G549" t="s">
        <v>1251</v>
      </c>
      <c r="H549">
        <f>INDEX(Cond_Probability!$A$6:$H$60,MATCH('Model 1_Train'!A549,Cond_Probability!$A$6:$A$60,0),7)</f>
        <v>0.17753623188405798</v>
      </c>
      <c r="I549">
        <f>INDEX(Cond_Probability!$A$6:$H$60,MATCH('Model 1_Train'!B549,Cond_Probability!$A$6:$A$60,0),7)</f>
        <v>0.85117967332123412</v>
      </c>
      <c r="J549">
        <f>INDEX(Cond_Probability!$A$6:$H$60,MATCH('Model 1_Train'!C549,Cond_Probability!$A$6:$A$60,0),7)</f>
        <v>0.22784810126582278</v>
      </c>
      <c r="K549">
        <f>INDEX(Cond_Probability!$A$6:$H$60,MATCH('Model 1_Train'!D549,Cond_Probability!$A$6:$A$60,0),7)</f>
        <v>0.72413793103448276</v>
      </c>
      <c r="L549">
        <f>INDEX(Cond_Probability!$A$6:$H$60,MATCH('Model 1_Train'!E549,Cond_Probability!$A$6:$A$60,0),7)</f>
        <v>0.80943738656987296</v>
      </c>
      <c r="M549">
        <f>INDEX(Cond_Probability!$A$6:$H$60,MATCH('Model 1_Train'!F549,Cond_Probability!$A$6:$A$60,0),7)</f>
        <v>0.18840579710144928</v>
      </c>
      <c r="N549">
        <f>INDEX(Cond_Probability!$A$6:$H$60,MATCH('Model 1_Train'!G549,Cond_Probability!$A$6:$A$60,0),7)</f>
        <v>0.13743218806509946</v>
      </c>
      <c r="O549">
        <f>Cond_Probability!$C$2</f>
        <v>0.61616161616161613</v>
      </c>
      <c r="P549" s="18">
        <f t="shared" si="40"/>
        <v>3.2198495194146818E-4</v>
      </c>
      <c r="Q549" s="18">
        <f t="shared" si="41"/>
        <v>72.631992146614337</v>
      </c>
      <c r="R549">
        <f>INDEX(Cond_Probability!$A$6:$H$60,MATCH('Model 1_Train'!A549,Cond_Probability!$A$6:$A$60,0),8)</f>
        <v>0.25507246376811593</v>
      </c>
      <c r="S549">
        <f>INDEX(Cond_Probability!$A$6:$H$60,MATCH('Model 1_Train'!B549,Cond_Probability!$A$6:$A$60,0),8)</f>
        <v>0.31976744186046513</v>
      </c>
      <c r="T549">
        <f>INDEX(Cond_Probability!$A$6:$H$60,MATCH('Model 1_Train'!C549,Cond_Probability!$A$6:$A$60,0),8)</f>
        <v>0.15317919075144509</v>
      </c>
      <c r="U549">
        <f>INDEX(Cond_Probability!$A$6:$H$60,MATCH('Model 1_Train'!D549,Cond_Probability!$A$6:$A$60,0),8)</f>
        <v>0.61337209302325579</v>
      </c>
      <c r="V549">
        <f>INDEX(Cond_Probability!$A$6:$H$60,MATCH('Model 1_Train'!E549,Cond_Probability!$A$6:$A$60,0),8)</f>
        <v>0.68023255813953487</v>
      </c>
      <c r="W549">
        <f>INDEX(Cond_Probability!$A$6:$H$60,MATCH('Model 1_Train'!F549,Cond_Probability!$A$6:$A$60,0),8)</f>
        <v>0.22318840579710145</v>
      </c>
      <c r="X549">
        <f>INDEX(Cond_Probability!$A$6:$H$60,MATCH('Model 1_Train'!G549,Cond_Probability!$A$6:$A$60,0),8)</f>
        <v>0.27167630057803466</v>
      </c>
      <c r="Y549">
        <f>Cond_Probability!$C$3</f>
        <v>0.38383838383838381</v>
      </c>
      <c r="Z549" s="18">
        <f t="shared" si="42"/>
        <v>1.2132514107031653E-4</v>
      </c>
      <c r="AA549" s="18">
        <f t="shared" si="43"/>
        <v>27.368007853385663</v>
      </c>
      <c r="AB549" t="str">
        <f t="shared" si="44"/>
        <v>Won't Survive</v>
      </c>
      <c r="AC549" s="2" t="s">
        <v>1</v>
      </c>
    </row>
    <row r="550" spans="1:29" x14ac:dyDescent="0.3">
      <c r="A550" s="1" t="s">
        <v>1236</v>
      </c>
      <c r="B550" s="1" t="s">
        <v>13</v>
      </c>
      <c r="C550" s="1" t="s">
        <v>1242</v>
      </c>
      <c r="D550" s="1" t="s">
        <v>1243</v>
      </c>
      <c r="E550" s="1" t="s">
        <v>1245</v>
      </c>
      <c r="F550" s="1" t="s">
        <v>1248</v>
      </c>
      <c r="G550" t="s">
        <v>1253</v>
      </c>
      <c r="H550">
        <f>INDEX(Cond_Probability!$A$6:$H$60,MATCH('Model 1_Train'!A550,Cond_Probability!$A$6:$A$60,0),7)</f>
        <v>0.67572463768115942</v>
      </c>
      <c r="I550">
        <f>INDEX(Cond_Probability!$A$6:$H$60,MATCH('Model 1_Train'!B550,Cond_Probability!$A$6:$A$60,0),7)</f>
        <v>0.85117967332123412</v>
      </c>
      <c r="J550">
        <f>INDEX(Cond_Probability!$A$6:$H$60,MATCH('Model 1_Train'!C550,Cond_Probability!$A$6:$A$60,0),7)</f>
        <v>0.51356238698010848</v>
      </c>
      <c r="K550">
        <f>INDEX(Cond_Probability!$A$6:$H$60,MATCH('Model 1_Train'!D550,Cond_Probability!$A$6:$A$60,0),7)</f>
        <v>0.27586206896551724</v>
      </c>
      <c r="L550">
        <f>INDEX(Cond_Probability!$A$6:$H$60,MATCH('Model 1_Train'!E550,Cond_Probability!$A$6:$A$60,0),7)</f>
        <v>0.19056261343012704</v>
      </c>
      <c r="M550">
        <f>INDEX(Cond_Probability!$A$6:$H$60,MATCH('Model 1_Train'!F550,Cond_Probability!$A$6:$A$60,0),7)</f>
        <v>0.32246376811594202</v>
      </c>
      <c r="N550">
        <f>INDEX(Cond_Probability!$A$6:$H$60,MATCH('Model 1_Train'!G550,Cond_Probability!$A$6:$A$60,0),7)</f>
        <v>0.77396021699819173</v>
      </c>
      <c r="O550">
        <f>Cond_Probability!$C$2</f>
        <v>0.61616161616161613</v>
      </c>
      <c r="P550" s="18">
        <f t="shared" si="40"/>
        <v>2.3878558110910558E-3</v>
      </c>
      <c r="Q550" s="18">
        <f t="shared" si="41"/>
        <v>68.508665327057756</v>
      </c>
      <c r="R550">
        <f>INDEX(Cond_Probability!$A$6:$H$60,MATCH('Model 1_Train'!A550,Cond_Probability!$A$6:$A$60,0),8)</f>
        <v>0.34782608695652173</v>
      </c>
      <c r="S550">
        <f>INDEX(Cond_Probability!$A$6:$H$60,MATCH('Model 1_Train'!B550,Cond_Probability!$A$6:$A$60,0),8)</f>
        <v>0.31976744186046513</v>
      </c>
      <c r="T550">
        <f>INDEX(Cond_Probability!$A$6:$H$60,MATCH('Model 1_Train'!C550,Cond_Probability!$A$6:$A$60,0),8)</f>
        <v>0.56936416184971095</v>
      </c>
      <c r="U550">
        <f>INDEX(Cond_Probability!$A$6:$H$60,MATCH('Model 1_Train'!D550,Cond_Probability!$A$6:$A$60,0),8)</f>
        <v>0.38662790697674421</v>
      </c>
      <c r="V550">
        <f>INDEX(Cond_Probability!$A$6:$H$60,MATCH('Model 1_Train'!E550,Cond_Probability!$A$6:$A$60,0),8)</f>
        <v>0.31976744186046513</v>
      </c>
      <c r="W550">
        <f>INDEX(Cond_Probability!$A$6:$H$60,MATCH('Model 1_Train'!F550,Cond_Probability!$A$6:$A$60,0),8)</f>
        <v>0.57971014492753625</v>
      </c>
      <c r="X550">
        <f>INDEX(Cond_Probability!$A$6:$H$60,MATCH('Model 1_Train'!G550,Cond_Probability!$A$6:$A$60,0),8)</f>
        <v>0.63005780346820806</v>
      </c>
      <c r="Y550">
        <f>Cond_Probability!$C$3</f>
        <v>0.38383838383838381</v>
      </c>
      <c r="Z550" s="18">
        <f t="shared" si="42"/>
        <v>1.0976241638749184E-3</v>
      </c>
      <c r="AA550" s="18">
        <f t="shared" si="43"/>
        <v>31.491334672942244</v>
      </c>
      <c r="AB550" t="str">
        <f t="shared" si="44"/>
        <v>Won't Survive</v>
      </c>
      <c r="AC550" s="2" t="s">
        <v>1230</v>
      </c>
    </row>
    <row r="551" spans="1:29" x14ac:dyDescent="0.3">
      <c r="A551" s="1" t="s">
        <v>1235</v>
      </c>
      <c r="B551" s="1" t="s">
        <v>13</v>
      </c>
      <c r="C551" s="1" t="s">
        <v>1242</v>
      </c>
      <c r="D551" s="1" t="s">
        <v>1243</v>
      </c>
      <c r="E551" s="1" t="s">
        <v>1245</v>
      </c>
      <c r="F551" s="1" t="s">
        <v>1248</v>
      </c>
      <c r="G551" t="s">
        <v>1253</v>
      </c>
      <c r="H551">
        <f>INDEX(Cond_Probability!$A$6:$H$60,MATCH('Model 1_Train'!A551,Cond_Probability!$A$6:$A$60,0),7)</f>
        <v>0.17753623188405798</v>
      </c>
      <c r="I551">
        <f>INDEX(Cond_Probability!$A$6:$H$60,MATCH('Model 1_Train'!B551,Cond_Probability!$A$6:$A$60,0),7)</f>
        <v>0.85117967332123412</v>
      </c>
      <c r="J551">
        <f>INDEX(Cond_Probability!$A$6:$H$60,MATCH('Model 1_Train'!C551,Cond_Probability!$A$6:$A$60,0),7)</f>
        <v>0.51356238698010848</v>
      </c>
      <c r="K551">
        <f>INDEX(Cond_Probability!$A$6:$H$60,MATCH('Model 1_Train'!D551,Cond_Probability!$A$6:$A$60,0),7)</f>
        <v>0.27586206896551724</v>
      </c>
      <c r="L551">
        <f>INDEX(Cond_Probability!$A$6:$H$60,MATCH('Model 1_Train'!E551,Cond_Probability!$A$6:$A$60,0),7)</f>
        <v>0.19056261343012704</v>
      </c>
      <c r="M551">
        <f>INDEX(Cond_Probability!$A$6:$H$60,MATCH('Model 1_Train'!F551,Cond_Probability!$A$6:$A$60,0),7)</f>
        <v>0.32246376811594202</v>
      </c>
      <c r="N551">
        <f>INDEX(Cond_Probability!$A$6:$H$60,MATCH('Model 1_Train'!G551,Cond_Probability!$A$6:$A$60,0),7)</f>
        <v>0.77396021699819173</v>
      </c>
      <c r="O551">
        <f>Cond_Probability!$C$2</f>
        <v>0.61616161616161613</v>
      </c>
      <c r="P551" s="18">
        <f t="shared" si="40"/>
        <v>6.2737230425448669E-4</v>
      </c>
      <c r="Q551" s="18">
        <f t="shared" si="41"/>
        <v>43.801839950798019</v>
      </c>
      <c r="R551">
        <f>INDEX(Cond_Probability!$A$6:$H$60,MATCH('Model 1_Train'!A551,Cond_Probability!$A$6:$A$60,0),8)</f>
        <v>0.25507246376811593</v>
      </c>
      <c r="S551">
        <f>INDEX(Cond_Probability!$A$6:$H$60,MATCH('Model 1_Train'!B551,Cond_Probability!$A$6:$A$60,0),8)</f>
        <v>0.31976744186046513</v>
      </c>
      <c r="T551">
        <f>INDEX(Cond_Probability!$A$6:$H$60,MATCH('Model 1_Train'!C551,Cond_Probability!$A$6:$A$60,0),8)</f>
        <v>0.56936416184971095</v>
      </c>
      <c r="U551">
        <f>INDEX(Cond_Probability!$A$6:$H$60,MATCH('Model 1_Train'!D551,Cond_Probability!$A$6:$A$60,0),8)</f>
        <v>0.38662790697674421</v>
      </c>
      <c r="V551">
        <f>INDEX(Cond_Probability!$A$6:$H$60,MATCH('Model 1_Train'!E551,Cond_Probability!$A$6:$A$60,0),8)</f>
        <v>0.31976744186046513</v>
      </c>
      <c r="W551">
        <f>INDEX(Cond_Probability!$A$6:$H$60,MATCH('Model 1_Train'!F551,Cond_Probability!$A$6:$A$60,0),8)</f>
        <v>0.57971014492753625</v>
      </c>
      <c r="X551">
        <f>INDEX(Cond_Probability!$A$6:$H$60,MATCH('Model 1_Train'!G551,Cond_Probability!$A$6:$A$60,0),8)</f>
        <v>0.63005780346820806</v>
      </c>
      <c r="Y551">
        <f>Cond_Probability!$C$3</f>
        <v>0.38383838383838381</v>
      </c>
      <c r="Z551" s="18">
        <f t="shared" si="42"/>
        <v>8.0492438684160665E-4</v>
      </c>
      <c r="AA551" s="18">
        <f t="shared" si="43"/>
        <v>56.198160049201981</v>
      </c>
      <c r="AB551" t="str">
        <f t="shared" si="44"/>
        <v>Survive</v>
      </c>
      <c r="AC551" s="2" t="s">
        <v>1</v>
      </c>
    </row>
    <row r="552" spans="1:29" x14ac:dyDescent="0.3">
      <c r="A552" s="1" t="s">
        <v>1234</v>
      </c>
      <c r="B552" s="1" t="s">
        <v>13</v>
      </c>
      <c r="C552" s="1" t="s">
        <v>1242</v>
      </c>
      <c r="D552" s="1" t="s">
        <v>1244</v>
      </c>
      <c r="E552" s="1" t="s">
        <v>1245</v>
      </c>
      <c r="F552" s="1" t="s">
        <v>1248</v>
      </c>
      <c r="G552" t="s">
        <v>1251</v>
      </c>
      <c r="H552">
        <f>INDEX(Cond_Probability!$A$6:$H$60,MATCH('Model 1_Train'!A552,Cond_Probability!$A$6:$A$60,0),7)</f>
        <v>0.14673913043478262</v>
      </c>
      <c r="I552">
        <f>INDEX(Cond_Probability!$A$6:$H$60,MATCH('Model 1_Train'!B552,Cond_Probability!$A$6:$A$60,0),7)</f>
        <v>0.85117967332123412</v>
      </c>
      <c r="J552">
        <f>INDEX(Cond_Probability!$A$6:$H$60,MATCH('Model 1_Train'!C552,Cond_Probability!$A$6:$A$60,0),7)</f>
        <v>0.51356238698010848</v>
      </c>
      <c r="K552">
        <f>INDEX(Cond_Probability!$A$6:$H$60,MATCH('Model 1_Train'!D552,Cond_Probability!$A$6:$A$60,0),7)</f>
        <v>0.72413793103448276</v>
      </c>
      <c r="L552">
        <f>INDEX(Cond_Probability!$A$6:$H$60,MATCH('Model 1_Train'!E552,Cond_Probability!$A$6:$A$60,0),7)</f>
        <v>0.19056261343012704</v>
      </c>
      <c r="M552">
        <f>INDEX(Cond_Probability!$A$6:$H$60,MATCH('Model 1_Train'!F552,Cond_Probability!$A$6:$A$60,0),7)</f>
        <v>0.32246376811594202</v>
      </c>
      <c r="N552">
        <f>INDEX(Cond_Probability!$A$6:$H$60,MATCH('Model 1_Train'!G552,Cond_Probability!$A$6:$A$60,0),7)</f>
        <v>0.13743218806509946</v>
      </c>
      <c r="O552">
        <f>Cond_Probability!$C$2</f>
        <v>0.61616161616161613</v>
      </c>
      <c r="P552" s="18">
        <f t="shared" si="40"/>
        <v>2.4170376574957989E-4</v>
      </c>
      <c r="Q552" s="18">
        <f t="shared" si="41"/>
        <v>21.994476032984025</v>
      </c>
      <c r="R552">
        <f>INDEX(Cond_Probability!$A$6:$H$60,MATCH('Model 1_Train'!A552,Cond_Probability!$A$6:$A$60,0),8)</f>
        <v>0.39710144927536234</v>
      </c>
      <c r="S552">
        <f>INDEX(Cond_Probability!$A$6:$H$60,MATCH('Model 1_Train'!B552,Cond_Probability!$A$6:$A$60,0),8)</f>
        <v>0.31976744186046513</v>
      </c>
      <c r="T552">
        <f>INDEX(Cond_Probability!$A$6:$H$60,MATCH('Model 1_Train'!C552,Cond_Probability!$A$6:$A$60,0),8)</f>
        <v>0.56936416184971095</v>
      </c>
      <c r="U552">
        <f>INDEX(Cond_Probability!$A$6:$H$60,MATCH('Model 1_Train'!D552,Cond_Probability!$A$6:$A$60,0),8)</f>
        <v>0.61337209302325579</v>
      </c>
      <c r="V552">
        <f>INDEX(Cond_Probability!$A$6:$H$60,MATCH('Model 1_Train'!E552,Cond_Probability!$A$6:$A$60,0),8)</f>
        <v>0.31976744186046513</v>
      </c>
      <c r="W552">
        <f>INDEX(Cond_Probability!$A$6:$H$60,MATCH('Model 1_Train'!F552,Cond_Probability!$A$6:$A$60,0),8)</f>
        <v>0.57971014492753625</v>
      </c>
      <c r="X552">
        <f>INDEX(Cond_Probability!$A$6:$H$60,MATCH('Model 1_Train'!G552,Cond_Probability!$A$6:$A$60,0),8)</f>
        <v>0.27167630057803466</v>
      </c>
      <c r="Y552">
        <f>Cond_Probability!$C$3</f>
        <v>0.38383838383838381</v>
      </c>
      <c r="Z552" s="18">
        <f t="shared" si="42"/>
        <v>8.5722564446737051E-4</v>
      </c>
      <c r="AA552" s="18">
        <f t="shared" si="43"/>
        <v>78.005523967015975</v>
      </c>
      <c r="AB552" t="str">
        <f t="shared" si="44"/>
        <v>Survive</v>
      </c>
      <c r="AC552" s="2" t="s">
        <v>1</v>
      </c>
    </row>
    <row r="553" spans="1:29" x14ac:dyDescent="0.3">
      <c r="A553" s="1" t="s">
        <v>1235</v>
      </c>
      <c r="B553" s="1" t="s">
        <v>13</v>
      </c>
      <c r="C553" s="1" t="s">
        <v>1242</v>
      </c>
      <c r="D553" s="1" t="s">
        <v>1244</v>
      </c>
      <c r="E553" s="1" t="s">
        <v>1246</v>
      </c>
      <c r="F553" s="1" t="s">
        <v>1248</v>
      </c>
      <c r="G553" t="s">
        <v>1253</v>
      </c>
      <c r="H553">
        <f>INDEX(Cond_Probability!$A$6:$H$60,MATCH('Model 1_Train'!A553,Cond_Probability!$A$6:$A$60,0),7)</f>
        <v>0.17753623188405798</v>
      </c>
      <c r="I553">
        <f>INDEX(Cond_Probability!$A$6:$H$60,MATCH('Model 1_Train'!B553,Cond_Probability!$A$6:$A$60,0),7)</f>
        <v>0.85117967332123412</v>
      </c>
      <c r="J553">
        <f>INDEX(Cond_Probability!$A$6:$H$60,MATCH('Model 1_Train'!C553,Cond_Probability!$A$6:$A$60,0),7)</f>
        <v>0.51356238698010848</v>
      </c>
      <c r="K553">
        <f>INDEX(Cond_Probability!$A$6:$H$60,MATCH('Model 1_Train'!D553,Cond_Probability!$A$6:$A$60,0),7)</f>
        <v>0.72413793103448276</v>
      </c>
      <c r="L553">
        <f>INDEX(Cond_Probability!$A$6:$H$60,MATCH('Model 1_Train'!E553,Cond_Probability!$A$6:$A$60,0),7)</f>
        <v>0.80943738656987296</v>
      </c>
      <c r="M553">
        <f>INDEX(Cond_Probability!$A$6:$H$60,MATCH('Model 1_Train'!F553,Cond_Probability!$A$6:$A$60,0),7)</f>
        <v>0.32246376811594202</v>
      </c>
      <c r="N553">
        <f>INDEX(Cond_Probability!$A$6:$H$60,MATCH('Model 1_Train'!G553,Cond_Probability!$A$6:$A$60,0),7)</f>
        <v>0.77396021699819173</v>
      </c>
      <c r="O553">
        <f>Cond_Probability!$C$2</f>
        <v>0.61616161616161613</v>
      </c>
      <c r="P553" s="18">
        <f t="shared" si="40"/>
        <v>6.9952011924375255E-3</v>
      </c>
      <c r="Q553" s="18">
        <f t="shared" si="41"/>
        <v>72.028617080843148</v>
      </c>
      <c r="R553">
        <f>INDEX(Cond_Probability!$A$6:$H$60,MATCH('Model 1_Train'!A553,Cond_Probability!$A$6:$A$60,0),8)</f>
        <v>0.25507246376811593</v>
      </c>
      <c r="S553">
        <f>INDEX(Cond_Probability!$A$6:$H$60,MATCH('Model 1_Train'!B553,Cond_Probability!$A$6:$A$60,0),8)</f>
        <v>0.31976744186046513</v>
      </c>
      <c r="T553">
        <f>INDEX(Cond_Probability!$A$6:$H$60,MATCH('Model 1_Train'!C553,Cond_Probability!$A$6:$A$60,0),8)</f>
        <v>0.56936416184971095</v>
      </c>
      <c r="U553">
        <f>INDEX(Cond_Probability!$A$6:$H$60,MATCH('Model 1_Train'!D553,Cond_Probability!$A$6:$A$60,0),8)</f>
        <v>0.61337209302325579</v>
      </c>
      <c r="V553">
        <f>INDEX(Cond_Probability!$A$6:$H$60,MATCH('Model 1_Train'!E553,Cond_Probability!$A$6:$A$60,0),8)</f>
        <v>0.68023255813953487</v>
      </c>
      <c r="W553">
        <f>INDEX(Cond_Probability!$A$6:$H$60,MATCH('Model 1_Train'!F553,Cond_Probability!$A$6:$A$60,0),8)</f>
        <v>0.57971014492753625</v>
      </c>
      <c r="X553">
        <f>INDEX(Cond_Probability!$A$6:$H$60,MATCH('Model 1_Train'!G553,Cond_Probability!$A$6:$A$60,0),8)</f>
        <v>0.63005780346820806</v>
      </c>
      <c r="Y553">
        <f>Cond_Probability!$C$3</f>
        <v>0.38383838383838381</v>
      </c>
      <c r="Z553" s="18">
        <f t="shared" si="42"/>
        <v>2.716496013391489E-3</v>
      </c>
      <c r="AA553" s="18">
        <f t="shared" si="43"/>
        <v>27.971382919156852</v>
      </c>
      <c r="AB553" t="str">
        <f t="shared" si="44"/>
        <v>Won't Survive</v>
      </c>
      <c r="AC553" s="2" t="s">
        <v>1230</v>
      </c>
    </row>
    <row r="554" spans="1:29" x14ac:dyDescent="0.3">
      <c r="A554" s="1" t="s">
        <v>1236</v>
      </c>
      <c r="B554" s="1" t="s">
        <v>13</v>
      </c>
      <c r="C554" s="1" t="s">
        <v>1241</v>
      </c>
      <c r="D554" s="1" t="s">
        <v>1244</v>
      </c>
      <c r="E554" s="1" t="s">
        <v>1246</v>
      </c>
      <c r="F554" s="1" t="s">
        <v>1228</v>
      </c>
      <c r="G554" t="s">
        <v>1252</v>
      </c>
      <c r="H554">
        <f>INDEX(Cond_Probability!$A$6:$H$60,MATCH('Model 1_Train'!A554,Cond_Probability!$A$6:$A$60,0),7)</f>
        <v>0.67572463768115942</v>
      </c>
      <c r="I554">
        <f>INDEX(Cond_Probability!$A$6:$H$60,MATCH('Model 1_Train'!B554,Cond_Probability!$A$6:$A$60,0),7)</f>
        <v>0.85117967332123412</v>
      </c>
      <c r="J554">
        <f>INDEX(Cond_Probability!$A$6:$H$60,MATCH('Model 1_Train'!C554,Cond_Probability!$A$6:$A$60,0),7)</f>
        <v>0.22784810126582278</v>
      </c>
      <c r="K554">
        <f>INDEX(Cond_Probability!$A$6:$H$60,MATCH('Model 1_Train'!D554,Cond_Probability!$A$6:$A$60,0),7)</f>
        <v>0.72413793103448276</v>
      </c>
      <c r="L554">
        <f>INDEX(Cond_Probability!$A$6:$H$60,MATCH('Model 1_Train'!E554,Cond_Probability!$A$6:$A$60,0),7)</f>
        <v>0.80943738656987296</v>
      </c>
      <c r="M554">
        <f>INDEX(Cond_Probability!$A$6:$H$60,MATCH('Model 1_Train'!F554,Cond_Probability!$A$6:$A$60,0),7)</f>
        <v>0.4891304347826087</v>
      </c>
      <c r="N554">
        <f>INDEX(Cond_Probability!$A$6:$H$60,MATCH('Model 1_Train'!G554,Cond_Probability!$A$6:$A$60,0),7)</f>
        <v>8.6799276672694395E-2</v>
      </c>
      <c r="O554">
        <f>Cond_Probability!$C$2</f>
        <v>0.61616161616161613</v>
      </c>
      <c r="P554" s="18">
        <f t="shared" si="40"/>
        <v>2.0094462846004251E-3</v>
      </c>
      <c r="Q554" s="18">
        <f t="shared" si="41"/>
        <v>97.658284680473315</v>
      </c>
      <c r="R554">
        <f>INDEX(Cond_Probability!$A$6:$H$60,MATCH('Model 1_Train'!A554,Cond_Probability!$A$6:$A$60,0),8)</f>
        <v>0.34782608695652173</v>
      </c>
      <c r="S554">
        <f>INDEX(Cond_Probability!$A$6:$H$60,MATCH('Model 1_Train'!B554,Cond_Probability!$A$6:$A$60,0),8)</f>
        <v>0.31976744186046513</v>
      </c>
      <c r="T554">
        <f>INDEX(Cond_Probability!$A$6:$H$60,MATCH('Model 1_Train'!C554,Cond_Probability!$A$6:$A$60,0),8)</f>
        <v>0.15317919075144509</v>
      </c>
      <c r="U554">
        <f>INDEX(Cond_Probability!$A$6:$H$60,MATCH('Model 1_Train'!D554,Cond_Probability!$A$6:$A$60,0),8)</f>
        <v>0.61337209302325579</v>
      </c>
      <c r="V554">
        <f>INDEX(Cond_Probability!$A$6:$H$60,MATCH('Model 1_Train'!E554,Cond_Probability!$A$6:$A$60,0),8)</f>
        <v>0.68023255813953487</v>
      </c>
      <c r="W554">
        <f>INDEX(Cond_Probability!$A$6:$H$60,MATCH('Model 1_Train'!F554,Cond_Probability!$A$6:$A$60,0),8)</f>
        <v>0.19710144927536233</v>
      </c>
      <c r="X554">
        <f>INDEX(Cond_Probability!$A$6:$H$60,MATCH('Model 1_Train'!G554,Cond_Probability!$A$6:$A$60,0),8)</f>
        <v>8.9595375722543349E-2</v>
      </c>
      <c r="Y554">
        <f>Cond_Probability!$C$3</f>
        <v>0.38383838383838381</v>
      </c>
      <c r="Z554" s="18">
        <f t="shared" si="42"/>
        <v>4.8183839843294352E-5</v>
      </c>
      <c r="AA554" s="18">
        <f t="shared" si="43"/>
        <v>2.3417153195266849</v>
      </c>
      <c r="AB554" t="str">
        <f t="shared" si="44"/>
        <v>Won't Survive</v>
      </c>
      <c r="AC554" s="2" t="s">
        <v>1230</v>
      </c>
    </row>
    <row r="555" spans="1:29" x14ac:dyDescent="0.3">
      <c r="A555" s="1" t="s">
        <v>1236</v>
      </c>
      <c r="B555" s="1" t="s">
        <v>13</v>
      </c>
      <c r="C555" s="1" t="s">
        <v>1242</v>
      </c>
      <c r="D555" s="1" t="s">
        <v>1244</v>
      </c>
      <c r="E555" s="1" t="s">
        <v>1246</v>
      </c>
      <c r="F555" s="1" t="s">
        <v>1228</v>
      </c>
      <c r="G555" t="s">
        <v>1251</v>
      </c>
      <c r="H555">
        <f>INDEX(Cond_Probability!$A$6:$H$60,MATCH('Model 1_Train'!A555,Cond_Probability!$A$6:$A$60,0),7)</f>
        <v>0.67572463768115942</v>
      </c>
      <c r="I555">
        <f>INDEX(Cond_Probability!$A$6:$H$60,MATCH('Model 1_Train'!B555,Cond_Probability!$A$6:$A$60,0),7)</f>
        <v>0.85117967332123412</v>
      </c>
      <c r="J555">
        <f>INDEX(Cond_Probability!$A$6:$H$60,MATCH('Model 1_Train'!C555,Cond_Probability!$A$6:$A$60,0),7)</f>
        <v>0.51356238698010848</v>
      </c>
      <c r="K555">
        <f>INDEX(Cond_Probability!$A$6:$H$60,MATCH('Model 1_Train'!D555,Cond_Probability!$A$6:$A$60,0),7)</f>
        <v>0.72413793103448276</v>
      </c>
      <c r="L555">
        <f>INDEX(Cond_Probability!$A$6:$H$60,MATCH('Model 1_Train'!E555,Cond_Probability!$A$6:$A$60,0),7)</f>
        <v>0.80943738656987296</v>
      </c>
      <c r="M555">
        <f>INDEX(Cond_Probability!$A$6:$H$60,MATCH('Model 1_Train'!F555,Cond_Probability!$A$6:$A$60,0),7)</f>
        <v>0.4891304347826087</v>
      </c>
      <c r="N555">
        <f>INDEX(Cond_Probability!$A$6:$H$60,MATCH('Model 1_Train'!G555,Cond_Probability!$A$6:$A$60,0),7)</f>
        <v>0.13743218806509946</v>
      </c>
      <c r="O555">
        <f>Cond_Probability!$C$2</f>
        <v>0.61616161616161613</v>
      </c>
      <c r="P555" s="18">
        <f t="shared" si="40"/>
        <v>7.1712778781110407E-3</v>
      </c>
      <c r="Q555" s="18">
        <f t="shared" si="41"/>
        <v>92.960228628600319</v>
      </c>
      <c r="R555">
        <f>INDEX(Cond_Probability!$A$6:$H$60,MATCH('Model 1_Train'!A555,Cond_Probability!$A$6:$A$60,0),8)</f>
        <v>0.34782608695652173</v>
      </c>
      <c r="S555">
        <f>INDEX(Cond_Probability!$A$6:$H$60,MATCH('Model 1_Train'!B555,Cond_Probability!$A$6:$A$60,0),8)</f>
        <v>0.31976744186046513</v>
      </c>
      <c r="T555">
        <f>INDEX(Cond_Probability!$A$6:$H$60,MATCH('Model 1_Train'!C555,Cond_Probability!$A$6:$A$60,0),8)</f>
        <v>0.56936416184971095</v>
      </c>
      <c r="U555">
        <f>INDEX(Cond_Probability!$A$6:$H$60,MATCH('Model 1_Train'!D555,Cond_Probability!$A$6:$A$60,0),8)</f>
        <v>0.61337209302325579</v>
      </c>
      <c r="V555">
        <f>INDEX(Cond_Probability!$A$6:$H$60,MATCH('Model 1_Train'!E555,Cond_Probability!$A$6:$A$60,0),8)</f>
        <v>0.68023255813953487</v>
      </c>
      <c r="W555">
        <f>INDEX(Cond_Probability!$A$6:$H$60,MATCH('Model 1_Train'!F555,Cond_Probability!$A$6:$A$60,0),8)</f>
        <v>0.19710144927536233</v>
      </c>
      <c r="X555">
        <f>INDEX(Cond_Probability!$A$6:$H$60,MATCH('Model 1_Train'!G555,Cond_Probability!$A$6:$A$60,0),8)</f>
        <v>0.27167630057803466</v>
      </c>
      <c r="Y555">
        <f>Cond_Probability!$C$3</f>
        <v>0.38383838383838381</v>
      </c>
      <c r="Z555" s="18">
        <f t="shared" si="42"/>
        <v>5.4307263920762305E-4</v>
      </c>
      <c r="AA555" s="18">
        <f t="shared" si="43"/>
        <v>7.0397713713996808</v>
      </c>
      <c r="AB555" t="str">
        <f t="shared" si="44"/>
        <v>Won't Survive</v>
      </c>
      <c r="AC555" s="2" t="s">
        <v>1</v>
      </c>
    </row>
    <row r="556" spans="1:29" x14ac:dyDescent="0.3">
      <c r="A556" s="1" t="s">
        <v>1236</v>
      </c>
      <c r="B556" s="1" t="s">
        <v>17</v>
      </c>
      <c r="C556" s="1" t="s">
        <v>1242</v>
      </c>
      <c r="D556" s="1" t="s">
        <v>1244</v>
      </c>
      <c r="E556" s="1" t="s">
        <v>1246</v>
      </c>
      <c r="F556" s="1" t="s">
        <v>1228</v>
      </c>
      <c r="G556" t="s">
        <v>1253</v>
      </c>
      <c r="H556">
        <f>INDEX(Cond_Probability!$A$6:$H$60,MATCH('Model 1_Train'!A556,Cond_Probability!$A$6:$A$60,0),7)</f>
        <v>0.67572463768115942</v>
      </c>
      <c r="I556">
        <f>INDEX(Cond_Probability!$A$6:$H$60,MATCH('Model 1_Train'!B556,Cond_Probability!$A$6:$A$60,0),7)</f>
        <v>0.14882032667876588</v>
      </c>
      <c r="J556">
        <f>INDEX(Cond_Probability!$A$6:$H$60,MATCH('Model 1_Train'!C556,Cond_Probability!$A$6:$A$60,0),7)</f>
        <v>0.51356238698010848</v>
      </c>
      <c r="K556">
        <f>INDEX(Cond_Probability!$A$6:$H$60,MATCH('Model 1_Train'!D556,Cond_Probability!$A$6:$A$60,0),7)</f>
        <v>0.72413793103448276</v>
      </c>
      <c r="L556">
        <f>INDEX(Cond_Probability!$A$6:$H$60,MATCH('Model 1_Train'!E556,Cond_Probability!$A$6:$A$60,0),7)</f>
        <v>0.80943738656987296</v>
      </c>
      <c r="M556">
        <f>INDEX(Cond_Probability!$A$6:$H$60,MATCH('Model 1_Train'!F556,Cond_Probability!$A$6:$A$60,0),7)</f>
        <v>0.4891304347826087</v>
      </c>
      <c r="N556">
        <f>INDEX(Cond_Probability!$A$6:$H$60,MATCH('Model 1_Train'!G556,Cond_Probability!$A$6:$A$60,0),7)</f>
        <v>0.77396021699819173</v>
      </c>
      <c r="O556">
        <f>Cond_Probability!$C$2</f>
        <v>0.61616161616161613</v>
      </c>
      <c r="P556" s="18">
        <f t="shared" si="40"/>
        <v>7.0610248123158196E-3</v>
      </c>
      <c r="Q556" s="18">
        <f t="shared" si="41"/>
        <v>72.493236791213661</v>
      </c>
      <c r="R556">
        <f>INDEX(Cond_Probability!$A$6:$H$60,MATCH('Model 1_Train'!A556,Cond_Probability!$A$6:$A$60,0),8)</f>
        <v>0.34782608695652173</v>
      </c>
      <c r="S556">
        <f>INDEX(Cond_Probability!$A$6:$H$60,MATCH('Model 1_Train'!B556,Cond_Probability!$A$6:$A$60,0),8)</f>
        <v>0.68023255813953487</v>
      </c>
      <c r="T556">
        <f>INDEX(Cond_Probability!$A$6:$H$60,MATCH('Model 1_Train'!C556,Cond_Probability!$A$6:$A$60,0),8)</f>
        <v>0.56936416184971095</v>
      </c>
      <c r="U556">
        <f>INDEX(Cond_Probability!$A$6:$H$60,MATCH('Model 1_Train'!D556,Cond_Probability!$A$6:$A$60,0),8)</f>
        <v>0.61337209302325579</v>
      </c>
      <c r="V556">
        <f>INDEX(Cond_Probability!$A$6:$H$60,MATCH('Model 1_Train'!E556,Cond_Probability!$A$6:$A$60,0),8)</f>
        <v>0.68023255813953487</v>
      </c>
      <c r="W556">
        <f>INDEX(Cond_Probability!$A$6:$H$60,MATCH('Model 1_Train'!F556,Cond_Probability!$A$6:$A$60,0),8)</f>
        <v>0.19710144927536233</v>
      </c>
      <c r="X556">
        <f>INDEX(Cond_Probability!$A$6:$H$60,MATCH('Model 1_Train'!G556,Cond_Probability!$A$6:$A$60,0),8)</f>
        <v>0.63005780346820806</v>
      </c>
      <c r="Y556">
        <f>Cond_Probability!$C$3</f>
        <v>0.38383838383838381</v>
      </c>
      <c r="Z556" s="18">
        <f t="shared" si="42"/>
        <v>2.679228382133391E-3</v>
      </c>
      <c r="AA556" s="18">
        <f t="shared" si="43"/>
        <v>27.506763208786339</v>
      </c>
      <c r="AB556" t="str">
        <f t="shared" si="44"/>
        <v>Won't Survive</v>
      </c>
      <c r="AC556" s="2" t="s">
        <v>1</v>
      </c>
    </row>
    <row r="557" spans="1:29" x14ac:dyDescent="0.3">
      <c r="A557" s="1" t="s">
        <v>1234</v>
      </c>
      <c r="B557" s="1" t="s">
        <v>13</v>
      </c>
      <c r="C557" s="1" t="s">
        <v>1239</v>
      </c>
      <c r="D557" s="1" t="s">
        <v>1244</v>
      </c>
      <c r="E557" s="1" t="s">
        <v>1246</v>
      </c>
      <c r="F557" s="1" t="s">
        <v>1248</v>
      </c>
      <c r="G557" t="s">
        <v>1253</v>
      </c>
      <c r="H557">
        <f>INDEX(Cond_Probability!$A$6:$H$60,MATCH('Model 1_Train'!A557,Cond_Probability!$A$6:$A$60,0),7)</f>
        <v>0.14673913043478262</v>
      </c>
      <c r="I557">
        <f>INDEX(Cond_Probability!$A$6:$H$60,MATCH('Model 1_Train'!B557,Cond_Probability!$A$6:$A$60,0),7)</f>
        <v>0.85117967332123412</v>
      </c>
      <c r="J557">
        <f>INDEX(Cond_Probability!$A$6:$H$60,MATCH('Model 1_Train'!C557,Cond_Probability!$A$6:$A$60,0),7)</f>
        <v>8.6799276672694395E-2</v>
      </c>
      <c r="K557">
        <f>INDEX(Cond_Probability!$A$6:$H$60,MATCH('Model 1_Train'!D557,Cond_Probability!$A$6:$A$60,0),7)</f>
        <v>0.72413793103448276</v>
      </c>
      <c r="L557">
        <f>INDEX(Cond_Probability!$A$6:$H$60,MATCH('Model 1_Train'!E557,Cond_Probability!$A$6:$A$60,0),7)</f>
        <v>0.80943738656987296</v>
      </c>
      <c r="M557">
        <f>INDEX(Cond_Probability!$A$6:$H$60,MATCH('Model 1_Train'!F557,Cond_Probability!$A$6:$A$60,0),7)</f>
        <v>0.32246376811594202</v>
      </c>
      <c r="N557">
        <f>INDEX(Cond_Probability!$A$6:$H$60,MATCH('Model 1_Train'!G557,Cond_Probability!$A$6:$A$60,0),7)</f>
        <v>0.77396021699819173</v>
      </c>
      <c r="O557">
        <f>Cond_Probability!$C$2</f>
        <v>0.61616161616161613</v>
      </c>
      <c r="P557" s="18">
        <f t="shared" si="40"/>
        <v>9.7719683228647243E-4</v>
      </c>
      <c r="Q557" s="18">
        <f t="shared" si="41"/>
        <v>61.915073893389739</v>
      </c>
      <c r="R557">
        <f>INDEX(Cond_Probability!$A$6:$H$60,MATCH('Model 1_Train'!A557,Cond_Probability!$A$6:$A$60,0),8)</f>
        <v>0.39710144927536234</v>
      </c>
      <c r="S557">
        <f>INDEX(Cond_Probability!$A$6:$H$60,MATCH('Model 1_Train'!B557,Cond_Probability!$A$6:$A$60,0),8)</f>
        <v>0.31976744186046513</v>
      </c>
      <c r="T557">
        <f>INDEX(Cond_Probability!$A$6:$H$60,MATCH('Model 1_Train'!C557,Cond_Probability!$A$6:$A$60,0),8)</f>
        <v>8.0924855491329481E-2</v>
      </c>
      <c r="U557">
        <f>INDEX(Cond_Probability!$A$6:$H$60,MATCH('Model 1_Train'!D557,Cond_Probability!$A$6:$A$60,0),8)</f>
        <v>0.61337209302325579</v>
      </c>
      <c r="V557">
        <f>INDEX(Cond_Probability!$A$6:$H$60,MATCH('Model 1_Train'!E557,Cond_Probability!$A$6:$A$60,0),8)</f>
        <v>0.68023255813953487</v>
      </c>
      <c r="W557">
        <f>INDEX(Cond_Probability!$A$6:$H$60,MATCH('Model 1_Train'!F557,Cond_Probability!$A$6:$A$60,0),8)</f>
        <v>0.57971014492753625</v>
      </c>
      <c r="X557">
        <f>INDEX(Cond_Probability!$A$6:$H$60,MATCH('Model 1_Train'!G557,Cond_Probability!$A$6:$A$60,0),8)</f>
        <v>0.63005780346820806</v>
      </c>
      <c r="Y557">
        <f>Cond_Probability!$C$3</f>
        <v>0.38383838383838381</v>
      </c>
      <c r="Z557" s="18">
        <f t="shared" si="42"/>
        <v>6.0108898865769234E-4</v>
      </c>
      <c r="AA557" s="18">
        <f t="shared" si="43"/>
        <v>38.084926106610261</v>
      </c>
      <c r="AB557" t="str">
        <f t="shared" si="44"/>
        <v>Won't Survive</v>
      </c>
      <c r="AC557" s="2" t="s">
        <v>1230</v>
      </c>
    </row>
    <row r="558" spans="1:29" x14ac:dyDescent="0.3">
      <c r="A558" s="1" t="s">
        <v>1234</v>
      </c>
      <c r="B558" s="1" t="s">
        <v>17</v>
      </c>
      <c r="C558" s="1" t="s">
        <v>1240</v>
      </c>
      <c r="D558" s="1" t="s">
        <v>1243</v>
      </c>
      <c r="E558" s="1" t="s">
        <v>1246</v>
      </c>
      <c r="F558" s="1" t="s">
        <v>1248</v>
      </c>
      <c r="G558" t="s">
        <v>1251</v>
      </c>
      <c r="H558">
        <f>INDEX(Cond_Probability!$A$6:$H$60,MATCH('Model 1_Train'!A558,Cond_Probability!$A$6:$A$60,0),7)</f>
        <v>0.14673913043478262</v>
      </c>
      <c r="I558">
        <f>INDEX(Cond_Probability!$A$6:$H$60,MATCH('Model 1_Train'!B558,Cond_Probability!$A$6:$A$60,0),7)</f>
        <v>0.14882032667876588</v>
      </c>
      <c r="J558">
        <f>INDEX(Cond_Probability!$A$6:$H$60,MATCH('Model 1_Train'!C558,Cond_Probability!$A$6:$A$60,0),7)</f>
        <v>0.17179023508137431</v>
      </c>
      <c r="K558">
        <f>INDEX(Cond_Probability!$A$6:$H$60,MATCH('Model 1_Train'!D558,Cond_Probability!$A$6:$A$60,0),7)</f>
        <v>0.27586206896551724</v>
      </c>
      <c r="L558">
        <f>INDEX(Cond_Probability!$A$6:$H$60,MATCH('Model 1_Train'!E558,Cond_Probability!$A$6:$A$60,0),7)</f>
        <v>0.80943738656987296</v>
      </c>
      <c r="M558">
        <f>INDEX(Cond_Probability!$A$6:$H$60,MATCH('Model 1_Train'!F558,Cond_Probability!$A$6:$A$60,0),7)</f>
        <v>0.32246376811594202</v>
      </c>
      <c r="N558">
        <f>INDEX(Cond_Probability!$A$6:$H$60,MATCH('Model 1_Train'!G558,Cond_Probability!$A$6:$A$60,0),7)</f>
        <v>0.13743218806509946</v>
      </c>
      <c r="O558">
        <f>Cond_Probability!$C$2</f>
        <v>0.61616161616161613</v>
      </c>
      <c r="P558" s="18">
        <f t="shared" si="40"/>
        <v>2.2874201556702594E-5</v>
      </c>
      <c r="Q558" s="18">
        <f t="shared" si="41"/>
        <v>2.6386344518581857</v>
      </c>
      <c r="R558">
        <f>INDEX(Cond_Probability!$A$6:$H$60,MATCH('Model 1_Train'!A558,Cond_Probability!$A$6:$A$60,0),8)</f>
        <v>0.39710144927536234</v>
      </c>
      <c r="S558">
        <f>INDEX(Cond_Probability!$A$6:$H$60,MATCH('Model 1_Train'!B558,Cond_Probability!$A$6:$A$60,0),8)</f>
        <v>0.68023255813953487</v>
      </c>
      <c r="T558">
        <f>INDEX(Cond_Probability!$A$6:$H$60,MATCH('Model 1_Train'!C558,Cond_Probability!$A$6:$A$60,0),8)</f>
        <v>0.19653179190751446</v>
      </c>
      <c r="U558">
        <f>INDEX(Cond_Probability!$A$6:$H$60,MATCH('Model 1_Train'!D558,Cond_Probability!$A$6:$A$60,0),8)</f>
        <v>0.38662790697674421</v>
      </c>
      <c r="V558">
        <f>INDEX(Cond_Probability!$A$6:$H$60,MATCH('Model 1_Train'!E558,Cond_Probability!$A$6:$A$60,0),8)</f>
        <v>0.68023255813953487</v>
      </c>
      <c r="W558">
        <f>INDEX(Cond_Probability!$A$6:$H$60,MATCH('Model 1_Train'!F558,Cond_Probability!$A$6:$A$60,0),8)</f>
        <v>0.57971014492753625</v>
      </c>
      <c r="X558">
        <f>INDEX(Cond_Probability!$A$6:$H$60,MATCH('Model 1_Train'!G558,Cond_Probability!$A$6:$A$60,0),8)</f>
        <v>0.27167630057803466</v>
      </c>
      <c r="Y558">
        <f>Cond_Probability!$C$3</f>
        <v>0.38383838383838381</v>
      </c>
      <c r="Z558" s="18">
        <f t="shared" si="42"/>
        <v>8.4402123144251655E-4</v>
      </c>
      <c r="AA558" s="18">
        <f t="shared" si="43"/>
        <v>97.361365548141819</v>
      </c>
      <c r="AB558" t="str">
        <f t="shared" si="44"/>
        <v>Survive</v>
      </c>
      <c r="AC558" s="2" t="s">
        <v>1</v>
      </c>
    </row>
    <row r="559" spans="1:29" x14ac:dyDescent="0.3">
      <c r="A559" s="1" t="s">
        <v>1234</v>
      </c>
      <c r="B559" s="1" t="s">
        <v>13</v>
      </c>
      <c r="C559" s="1" t="s">
        <v>1241</v>
      </c>
      <c r="D559" s="1" t="s">
        <v>1244</v>
      </c>
      <c r="E559" s="1" t="s">
        <v>1246</v>
      </c>
      <c r="F559" s="1" t="s">
        <v>1248</v>
      </c>
      <c r="G559" t="s">
        <v>1251</v>
      </c>
      <c r="H559">
        <f>INDEX(Cond_Probability!$A$6:$H$60,MATCH('Model 1_Train'!A559,Cond_Probability!$A$6:$A$60,0),7)</f>
        <v>0.14673913043478262</v>
      </c>
      <c r="I559">
        <f>INDEX(Cond_Probability!$A$6:$H$60,MATCH('Model 1_Train'!B559,Cond_Probability!$A$6:$A$60,0),7)</f>
        <v>0.85117967332123412</v>
      </c>
      <c r="J559">
        <f>INDEX(Cond_Probability!$A$6:$H$60,MATCH('Model 1_Train'!C559,Cond_Probability!$A$6:$A$60,0),7)</f>
        <v>0.22784810126582278</v>
      </c>
      <c r="K559">
        <f>INDEX(Cond_Probability!$A$6:$H$60,MATCH('Model 1_Train'!D559,Cond_Probability!$A$6:$A$60,0),7)</f>
        <v>0.72413793103448276</v>
      </c>
      <c r="L559">
        <f>INDEX(Cond_Probability!$A$6:$H$60,MATCH('Model 1_Train'!E559,Cond_Probability!$A$6:$A$60,0),7)</f>
        <v>0.80943738656987296</v>
      </c>
      <c r="M559">
        <f>INDEX(Cond_Probability!$A$6:$H$60,MATCH('Model 1_Train'!F559,Cond_Probability!$A$6:$A$60,0),7)</f>
        <v>0.32246376811594202</v>
      </c>
      <c r="N559">
        <f>INDEX(Cond_Probability!$A$6:$H$60,MATCH('Model 1_Train'!G559,Cond_Probability!$A$6:$A$60,0),7)</f>
        <v>0.13743218806509946</v>
      </c>
      <c r="O559">
        <f>Cond_Probability!$C$2</f>
        <v>0.61616161616161613</v>
      </c>
      <c r="P559" s="18">
        <f t="shared" si="40"/>
        <v>4.5549244869427867E-4</v>
      </c>
      <c r="Q559" s="18">
        <f t="shared" si="41"/>
        <v>48.144577976091171</v>
      </c>
      <c r="R559">
        <f>INDEX(Cond_Probability!$A$6:$H$60,MATCH('Model 1_Train'!A559,Cond_Probability!$A$6:$A$60,0),8)</f>
        <v>0.39710144927536234</v>
      </c>
      <c r="S559">
        <f>INDEX(Cond_Probability!$A$6:$H$60,MATCH('Model 1_Train'!B559,Cond_Probability!$A$6:$A$60,0),8)</f>
        <v>0.31976744186046513</v>
      </c>
      <c r="T559">
        <f>INDEX(Cond_Probability!$A$6:$H$60,MATCH('Model 1_Train'!C559,Cond_Probability!$A$6:$A$60,0),8)</f>
        <v>0.15317919075144509</v>
      </c>
      <c r="U559">
        <f>INDEX(Cond_Probability!$A$6:$H$60,MATCH('Model 1_Train'!D559,Cond_Probability!$A$6:$A$60,0),8)</f>
        <v>0.61337209302325579</v>
      </c>
      <c r="V559">
        <f>INDEX(Cond_Probability!$A$6:$H$60,MATCH('Model 1_Train'!E559,Cond_Probability!$A$6:$A$60,0),8)</f>
        <v>0.68023255813953487</v>
      </c>
      <c r="W559">
        <f>INDEX(Cond_Probability!$A$6:$H$60,MATCH('Model 1_Train'!F559,Cond_Probability!$A$6:$A$60,0),8)</f>
        <v>0.57971014492753625</v>
      </c>
      <c r="X559">
        <f>INDEX(Cond_Probability!$A$6:$H$60,MATCH('Model 1_Train'!G559,Cond_Probability!$A$6:$A$60,0),8)</f>
        <v>0.27167630057803466</v>
      </c>
      <c r="Y559">
        <f>Cond_Probability!$C$3</f>
        <v>0.38383838383838381</v>
      </c>
      <c r="Z559" s="18">
        <f t="shared" si="42"/>
        <v>4.9060048189590827E-4</v>
      </c>
      <c r="AA559" s="18">
        <f t="shared" si="43"/>
        <v>51.855422023908829</v>
      </c>
      <c r="AB559" t="str">
        <f t="shared" si="44"/>
        <v>Survive</v>
      </c>
      <c r="AC559" s="2" t="s">
        <v>1230</v>
      </c>
    </row>
    <row r="560" spans="1:29" x14ac:dyDescent="0.3">
      <c r="A560" s="1" t="s">
        <v>1234</v>
      </c>
      <c r="B560" s="1" t="s">
        <v>17</v>
      </c>
      <c r="C560" s="1" t="s">
        <v>1240</v>
      </c>
      <c r="D560" s="1" t="s">
        <v>1243</v>
      </c>
      <c r="E560" s="1" t="s">
        <v>1245</v>
      </c>
      <c r="F560" s="1" t="s">
        <v>1248</v>
      </c>
      <c r="G560" t="s">
        <v>1253</v>
      </c>
      <c r="H560">
        <f>INDEX(Cond_Probability!$A$6:$H$60,MATCH('Model 1_Train'!A560,Cond_Probability!$A$6:$A$60,0),7)</f>
        <v>0.14673913043478262</v>
      </c>
      <c r="I560">
        <f>INDEX(Cond_Probability!$A$6:$H$60,MATCH('Model 1_Train'!B560,Cond_Probability!$A$6:$A$60,0),7)</f>
        <v>0.14882032667876588</v>
      </c>
      <c r="J560">
        <f>INDEX(Cond_Probability!$A$6:$H$60,MATCH('Model 1_Train'!C560,Cond_Probability!$A$6:$A$60,0),7)</f>
        <v>0.17179023508137431</v>
      </c>
      <c r="K560">
        <f>INDEX(Cond_Probability!$A$6:$H$60,MATCH('Model 1_Train'!D560,Cond_Probability!$A$6:$A$60,0),7)</f>
        <v>0.27586206896551724</v>
      </c>
      <c r="L560">
        <f>INDEX(Cond_Probability!$A$6:$H$60,MATCH('Model 1_Train'!E560,Cond_Probability!$A$6:$A$60,0),7)</f>
        <v>0.19056261343012704</v>
      </c>
      <c r="M560">
        <f>INDEX(Cond_Probability!$A$6:$H$60,MATCH('Model 1_Train'!F560,Cond_Probability!$A$6:$A$60,0),7)</f>
        <v>0.32246376811594202</v>
      </c>
      <c r="N560">
        <f>INDEX(Cond_Probability!$A$6:$H$60,MATCH('Model 1_Train'!G560,Cond_Probability!$A$6:$A$60,0),7)</f>
        <v>0.77396021699819173</v>
      </c>
      <c r="O560">
        <f>Cond_Probability!$C$2</f>
        <v>0.61616161616161613</v>
      </c>
      <c r="P560" s="18">
        <f t="shared" si="40"/>
        <v>3.0327077471035351E-5</v>
      </c>
      <c r="Q560" s="18">
        <f t="shared" si="41"/>
        <v>3.1907201210458083</v>
      </c>
      <c r="R560">
        <f>INDEX(Cond_Probability!$A$6:$H$60,MATCH('Model 1_Train'!A560,Cond_Probability!$A$6:$A$60,0),8)</f>
        <v>0.39710144927536234</v>
      </c>
      <c r="S560">
        <f>INDEX(Cond_Probability!$A$6:$H$60,MATCH('Model 1_Train'!B560,Cond_Probability!$A$6:$A$60,0),8)</f>
        <v>0.68023255813953487</v>
      </c>
      <c r="T560">
        <f>INDEX(Cond_Probability!$A$6:$H$60,MATCH('Model 1_Train'!C560,Cond_Probability!$A$6:$A$60,0),8)</f>
        <v>0.19653179190751446</v>
      </c>
      <c r="U560">
        <f>INDEX(Cond_Probability!$A$6:$H$60,MATCH('Model 1_Train'!D560,Cond_Probability!$A$6:$A$60,0),8)</f>
        <v>0.38662790697674421</v>
      </c>
      <c r="V560">
        <f>INDEX(Cond_Probability!$A$6:$H$60,MATCH('Model 1_Train'!E560,Cond_Probability!$A$6:$A$60,0),8)</f>
        <v>0.31976744186046513</v>
      </c>
      <c r="W560">
        <f>INDEX(Cond_Probability!$A$6:$H$60,MATCH('Model 1_Train'!F560,Cond_Probability!$A$6:$A$60,0),8)</f>
        <v>0.57971014492753625</v>
      </c>
      <c r="X560">
        <f>INDEX(Cond_Probability!$A$6:$H$60,MATCH('Model 1_Train'!G560,Cond_Probability!$A$6:$A$60,0),8)</f>
        <v>0.63005780346820806</v>
      </c>
      <c r="Y560">
        <f>Cond_Probability!$C$3</f>
        <v>0.38383838383838381</v>
      </c>
      <c r="Z560" s="18">
        <f t="shared" si="42"/>
        <v>9.2015044235277085E-4</v>
      </c>
      <c r="AA560" s="18">
        <f t="shared" si="43"/>
        <v>96.809279878954186</v>
      </c>
      <c r="AB560" t="str">
        <f t="shared" si="44"/>
        <v>Survive</v>
      </c>
      <c r="AC560" s="2" t="s">
        <v>1</v>
      </c>
    </row>
    <row r="561" spans="1:29" x14ac:dyDescent="0.3">
      <c r="A561" s="1" t="s">
        <v>1236</v>
      </c>
      <c r="B561" s="1" t="s">
        <v>17</v>
      </c>
      <c r="C561" s="1" t="s">
        <v>1240</v>
      </c>
      <c r="D561" s="1" t="s">
        <v>1243</v>
      </c>
      <c r="E561" s="1" t="s">
        <v>1246</v>
      </c>
      <c r="F561" s="1" t="s">
        <v>1247</v>
      </c>
      <c r="G561" t="s">
        <v>1253</v>
      </c>
      <c r="H561">
        <f>INDEX(Cond_Probability!$A$6:$H$60,MATCH('Model 1_Train'!A561,Cond_Probability!$A$6:$A$60,0),7)</f>
        <v>0.67572463768115942</v>
      </c>
      <c r="I561">
        <f>INDEX(Cond_Probability!$A$6:$H$60,MATCH('Model 1_Train'!B561,Cond_Probability!$A$6:$A$60,0),7)</f>
        <v>0.14882032667876588</v>
      </c>
      <c r="J561">
        <f>INDEX(Cond_Probability!$A$6:$H$60,MATCH('Model 1_Train'!C561,Cond_Probability!$A$6:$A$60,0),7)</f>
        <v>0.17179023508137431</v>
      </c>
      <c r="K561">
        <f>INDEX(Cond_Probability!$A$6:$H$60,MATCH('Model 1_Train'!D561,Cond_Probability!$A$6:$A$60,0),7)</f>
        <v>0.27586206896551724</v>
      </c>
      <c r="L561">
        <f>INDEX(Cond_Probability!$A$6:$H$60,MATCH('Model 1_Train'!E561,Cond_Probability!$A$6:$A$60,0),7)</f>
        <v>0.80943738656987296</v>
      </c>
      <c r="M561">
        <f>INDEX(Cond_Probability!$A$6:$H$60,MATCH('Model 1_Train'!F561,Cond_Probability!$A$6:$A$60,0),7)</f>
        <v>0.18840579710144928</v>
      </c>
      <c r="N561">
        <f>INDEX(Cond_Probability!$A$6:$H$60,MATCH('Model 1_Train'!G561,Cond_Probability!$A$6:$A$60,0),7)</f>
        <v>0.77396021699819173</v>
      </c>
      <c r="O561">
        <f>Cond_Probability!$C$2</f>
        <v>0.61616161616161613</v>
      </c>
      <c r="P561" s="18">
        <f t="shared" si="40"/>
        <v>3.4658779911906148E-4</v>
      </c>
      <c r="Q561" s="18">
        <f t="shared" si="41"/>
        <v>34.428856980063529</v>
      </c>
      <c r="R561">
        <f>INDEX(Cond_Probability!$A$6:$H$60,MATCH('Model 1_Train'!A561,Cond_Probability!$A$6:$A$60,0),8)</f>
        <v>0.34782608695652173</v>
      </c>
      <c r="S561">
        <f>INDEX(Cond_Probability!$A$6:$H$60,MATCH('Model 1_Train'!B561,Cond_Probability!$A$6:$A$60,0),8)</f>
        <v>0.68023255813953487</v>
      </c>
      <c r="T561">
        <f>INDEX(Cond_Probability!$A$6:$H$60,MATCH('Model 1_Train'!C561,Cond_Probability!$A$6:$A$60,0),8)</f>
        <v>0.19653179190751446</v>
      </c>
      <c r="U561">
        <f>INDEX(Cond_Probability!$A$6:$H$60,MATCH('Model 1_Train'!D561,Cond_Probability!$A$6:$A$60,0),8)</f>
        <v>0.38662790697674421</v>
      </c>
      <c r="V561">
        <f>INDEX(Cond_Probability!$A$6:$H$60,MATCH('Model 1_Train'!E561,Cond_Probability!$A$6:$A$60,0),8)</f>
        <v>0.68023255813953487</v>
      </c>
      <c r="W561">
        <f>INDEX(Cond_Probability!$A$6:$H$60,MATCH('Model 1_Train'!F561,Cond_Probability!$A$6:$A$60,0),8)</f>
        <v>0.22318840579710145</v>
      </c>
      <c r="X561">
        <f>INDEX(Cond_Probability!$A$6:$H$60,MATCH('Model 1_Train'!G561,Cond_Probability!$A$6:$A$60,0),8)</f>
        <v>0.63005780346820806</v>
      </c>
      <c r="Y561">
        <f>Cond_Probability!$C$3</f>
        <v>0.38383838383838381</v>
      </c>
      <c r="Z561" s="18">
        <f t="shared" si="42"/>
        <v>6.6009040492284894E-4</v>
      </c>
      <c r="AA561" s="18">
        <f t="shared" si="43"/>
        <v>65.571143019936471</v>
      </c>
      <c r="AB561" t="str">
        <f t="shared" si="44"/>
        <v>Survive</v>
      </c>
      <c r="AC561" s="2" t="s">
        <v>1</v>
      </c>
    </row>
    <row r="562" spans="1:29" x14ac:dyDescent="0.3">
      <c r="A562" s="1" t="s">
        <v>1236</v>
      </c>
      <c r="B562" s="1" t="s">
        <v>13</v>
      </c>
      <c r="C562" s="1" t="s">
        <v>1241</v>
      </c>
      <c r="D562" s="1" t="s">
        <v>1244</v>
      </c>
      <c r="E562" s="1" t="s">
        <v>1246</v>
      </c>
      <c r="F562" s="1" t="s">
        <v>1228</v>
      </c>
      <c r="G562" t="s">
        <v>1252</v>
      </c>
      <c r="H562">
        <f>INDEX(Cond_Probability!$A$6:$H$60,MATCH('Model 1_Train'!A562,Cond_Probability!$A$6:$A$60,0),7)</f>
        <v>0.67572463768115942</v>
      </c>
      <c r="I562">
        <f>INDEX(Cond_Probability!$A$6:$H$60,MATCH('Model 1_Train'!B562,Cond_Probability!$A$6:$A$60,0),7)</f>
        <v>0.85117967332123412</v>
      </c>
      <c r="J562">
        <f>INDEX(Cond_Probability!$A$6:$H$60,MATCH('Model 1_Train'!C562,Cond_Probability!$A$6:$A$60,0),7)</f>
        <v>0.22784810126582278</v>
      </c>
      <c r="K562">
        <f>INDEX(Cond_Probability!$A$6:$H$60,MATCH('Model 1_Train'!D562,Cond_Probability!$A$6:$A$60,0),7)</f>
        <v>0.72413793103448276</v>
      </c>
      <c r="L562">
        <f>INDEX(Cond_Probability!$A$6:$H$60,MATCH('Model 1_Train'!E562,Cond_Probability!$A$6:$A$60,0),7)</f>
        <v>0.80943738656987296</v>
      </c>
      <c r="M562">
        <f>INDEX(Cond_Probability!$A$6:$H$60,MATCH('Model 1_Train'!F562,Cond_Probability!$A$6:$A$60,0),7)</f>
        <v>0.4891304347826087</v>
      </c>
      <c r="N562">
        <f>INDEX(Cond_Probability!$A$6:$H$60,MATCH('Model 1_Train'!G562,Cond_Probability!$A$6:$A$60,0),7)</f>
        <v>8.6799276672694395E-2</v>
      </c>
      <c r="O562">
        <f>Cond_Probability!$C$2</f>
        <v>0.61616161616161613</v>
      </c>
      <c r="P562" s="18">
        <f t="shared" si="40"/>
        <v>2.0094462846004251E-3</v>
      </c>
      <c r="Q562" s="18">
        <f t="shared" si="41"/>
        <v>97.658284680473315</v>
      </c>
      <c r="R562">
        <f>INDEX(Cond_Probability!$A$6:$H$60,MATCH('Model 1_Train'!A562,Cond_Probability!$A$6:$A$60,0),8)</f>
        <v>0.34782608695652173</v>
      </c>
      <c r="S562">
        <f>INDEX(Cond_Probability!$A$6:$H$60,MATCH('Model 1_Train'!B562,Cond_Probability!$A$6:$A$60,0),8)</f>
        <v>0.31976744186046513</v>
      </c>
      <c r="T562">
        <f>INDEX(Cond_Probability!$A$6:$H$60,MATCH('Model 1_Train'!C562,Cond_Probability!$A$6:$A$60,0),8)</f>
        <v>0.15317919075144509</v>
      </c>
      <c r="U562">
        <f>INDEX(Cond_Probability!$A$6:$H$60,MATCH('Model 1_Train'!D562,Cond_Probability!$A$6:$A$60,0),8)</f>
        <v>0.61337209302325579</v>
      </c>
      <c r="V562">
        <f>INDEX(Cond_Probability!$A$6:$H$60,MATCH('Model 1_Train'!E562,Cond_Probability!$A$6:$A$60,0),8)</f>
        <v>0.68023255813953487</v>
      </c>
      <c r="W562">
        <f>INDEX(Cond_Probability!$A$6:$H$60,MATCH('Model 1_Train'!F562,Cond_Probability!$A$6:$A$60,0),8)</f>
        <v>0.19710144927536233</v>
      </c>
      <c r="X562">
        <f>INDEX(Cond_Probability!$A$6:$H$60,MATCH('Model 1_Train'!G562,Cond_Probability!$A$6:$A$60,0),8)</f>
        <v>8.9595375722543349E-2</v>
      </c>
      <c r="Y562">
        <f>Cond_Probability!$C$3</f>
        <v>0.38383838383838381</v>
      </c>
      <c r="Z562" s="18">
        <f t="shared" si="42"/>
        <v>4.8183839843294352E-5</v>
      </c>
      <c r="AA562" s="18">
        <f t="shared" si="43"/>
        <v>2.3417153195266849</v>
      </c>
      <c r="AB562" t="str">
        <f t="shared" si="44"/>
        <v>Won't Survive</v>
      </c>
      <c r="AC562" s="2" t="s">
        <v>1230</v>
      </c>
    </row>
    <row r="563" spans="1:29" x14ac:dyDescent="0.3">
      <c r="A563" s="1" t="s">
        <v>1236</v>
      </c>
      <c r="B563" s="1" t="s">
        <v>13</v>
      </c>
      <c r="C563" s="1" t="s">
        <v>1240</v>
      </c>
      <c r="D563" s="1" t="s">
        <v>1244</v>
      </c>
      <c r="E563" s="1" t="s">
        <v>1246</v>
      </c>
      <c r="F563" s="1" t="s">
        <v>1228</v>
      </c>
      <c r="G563" t="s">
        <v>1253</v>
      </c>
      <c r="H563">
        <f>INDEX(Cond_Probability!$A$6:$H$60,MATCH('Model 1_Train'!A563,Cond_Probability!$A$6:$A$60,0),7)</f>
        <v>0.67572463768115942</v>
      </c>
      <c r="I563">
        <f>INDEX(Cond_Probability!$A$6:$H$60,MATCH('Model 1_Train'!B563,Cond_Probability!$A$6:$A$60,0),7)</f>
        <v>0.85117967332123412</v>
      </c>
      <c r="J563">
        <f>INDEX(Cond_Probability!$A$6:$H$60,MATCH('Model 1_Train'!C563,Cond_Probability!$A$6:$A$60,0),7)</f>
        <v>0.17179023508137431</v>
      </c>
      <c r="K563">
        <f>INDEX(Cond_Probability!$A$6:$H$60,MATCH('Model 1_Train'!D563,Cond_Probability!$A$6:$A$60,0),7)</f>
        <v>0.72413793103448276</v>
      </c>
      <c r="L563">
        <f>INDEX(Cond_Probability!$A$6:$H$60,MATCH('Model 1_Train'!E563,Cond_Probability!$A$6:$A$60,0),7)</f>
        <v>0.80943738656987296</v>
      </c>
      <c r="M563">
        <f>INDEX(Cond_Probability!$A$6:$H$60,MATCH('Model 1_Train'!F563,Cond_Probability!$A$6:$A$60,0),7)</f>
        <v>0.4891304347826087</v>
      </c>
      <c r="N563">
        <f>INDEX(Cond_Probability!$A$6:$H$60,MATCH('Model 1_Train'!G563,Cond_Probability!$A$6:$A$60,0),7)</f>
        <v>0.77396021699819173</v>
      </c>
      <c r="O563">
        <f>Cond_Probability!$C$2</f>
        <v>0.61616161616161613</v>
      </c>
      <c r="P563" s="18">
        <f t="shared" si="40"/>
        <v>1.350927346756833E-2</v>
      </c>
      <c r="Q563" s="18">
        <f t="shared" si="41"/>
        <v>96.882248714922483</v>
      </c>
      <c r="R563">
        <f>INDEX(Cond_Probability!$A$6:$H$60,MATCH('Model 1_Train'!A563,Cond_Probability!$A$6:$A$60,0),8)</f>
        <v>0.34782608695652173</v>
      </c>
      <c r="S563">
        <f>INDEX(Cond_Probability!$A$6:$H$60,MATCH('Model 1_Train'!B563,Cond_Probability!$A$6:$A$60,0),8)</f>
        <v>0.31976744186046513</v>
      </c>
      <c r="T563">
        <f>INDEX(Cond_Probability!$A$6:$H$60,MATCH('Model 1_Train'!C563,Cond_Probability!$A$6:$A$60,0),8)</f>
        <v>0.19653179190751446</v>
      </c>
      <c r="U563">
        <f>INDEX(Cond_Probability!$A$6:$H$60,MATCH('Model 1_Train'!D563,Cond_Probability!$A$6:$A$60,0),8)</f>
        <v>0.61337209302325579</v>
      </c>
      <c r="V563">
        <f>INDEX(Cond_Probability!$A$6:$H$60,MATCH('Model 1_Train'!E563,Cond_Probability!$A$6:$A$60,0),8)</f>
        <v>0.68023255813953487</v>
      </c>
      <c r="W563">
        <f>INDEX(Cond_Probability!$A$6:$H$60,MATCH('Model 1_Train'!F563,Cond_Probability!$A$6:$A$60,0),8)</f>
        <v>0.19710144927536233</v>
      </c>
      <c r="X563">
        <f>INDEX(Cond_Probability!$A$6:$H$60,MATCH('Model 1_Train'!G563,Cond_Probability!$A$6:$A$60,0),8)</f>
        <v>0.63005780346820806</v>
      </c>
      <c r="Y563">
        <f>Cond_Probability!$C$3</f>
        <v>0.38383838383838381</v>
      </c>
      <c r="Z563" s="18">
        <f t="shared" si="42"/>
        <v>4.3473964810529237E-4</v>
      </c>
      <c r="AA563" s="18">
        <f t="shared" si="43"/>
        <v>3.1177512850775173</v>
      </c>
      <c r="AB563" t="str">
        <f t="shared" si="44"/>
        <v>Won't Survive</v>
      </c>
      <c r="AC563" s="2" t="s">
        <v>1230</v>
      </c>
    </row>
    <row r="564" spans="1:29" x14ac:dyDescent="0.3">
      <c r="A564" s="1" t="s">
        <v>1235</v>
      </c>
      <c r="B564" s="1" t="s">
        <v>13</v>
      </c>
      <c r="C564" s="1" t="s">
        <v>1242</v>
      </c>
      <c r="D564" s="1" t="s">
        <v>1244</v>
      </c>
      <c r="E564" s="1" t="s">
        <v>1246</v>
      </c>
      <c r="F564" s="1" t="s">
        <v>1247</v>
      </c>
      <c r="G564" t="s">
        <v>1253</v>
      </c>
      <c r="H564">
        <f>INDEX(Cond_Probability!$A$6:$H$60,MATCH('Model 1_Train'!A564,Cond_Probability!$A$6:$A$60,0),7)</f>
        <v>0.17753623188405798</v>
      </c>
      <c r="I564">
        <f>INDEX(Cond_Probability!$A$6:$H$60,MATCH('Model 1_Train'!B564,Cond_Probability!$A$6:$A$60,0),7)</f>
        <v>0.85117967332123412</v>
      </c>
      <c r="J564">
        <f>INDEX(Cond_Probability!$A$6:$H$60,MATCH('Model 1_Train'!C564,Cond_Probability!$A$6:$A$60,0),7)</f>
        <v>0.51356238698010848</v>
      </c>
      <c r="K564">
        <f>INDEX(Cond_Probability!$A$6:$H$60,MATCH('Model 1_Train'!D564,Cond_Probability!$A$6:$A$60,0),7)</f>
        <v>0.72413793103448276</v>
      </c>
      <c r="L564">
        <f>INDEX(Cond_Probability!$A$6:$H$60,MATCH('Model 1_Train'!E564,Cond_Probability!$A$6:$A$60,0),7)</f>
        <v>0.80943738656987296</v>
      </c>
      <c r="M564">
        <f>INDEX(Cond_Probability!$A$6:$H$60,MATCH('Model 1_Train'!F564,Cond_Probability!$A$6:$A$60,0),7)</f>
        <v>0.18840579710144928</v>
      </c>
      <c r="N564">
        <f>INDEX(Cond_Probability!$A$6:$H$60,MATCH('Model 1_Train'!G564,Cond_Probability!$A$6:$A$60,0),7)</f>
        <v>0.77396021699819173</v>
      </c>
      <c r="O564">
        <f>Cond_Probability!$C$2</f>
        <v>0.61616161616161613</v>
      </c>
      <c r="P564" s="18">
        <f t="shared" si="40"/>
        <v>4.0870838427724881E-3</v>
      </c>
      <c r="Q564" s="18">
        <f t="shared" si="41"/>
        <v>79.624698066682527</v>
      </c>
      <c r="R564">
        <f>INDEX(Cond_Probability!$A$6:$H$60,MATCH('Model 1_Train'!A564,Cond_Probability!$A$6:$A$60,0),8)</f>
        <v>0.25507246376811593</v>
      </c>
      <c r="S564">
        <f>INDEX(Cond_Probability!$A$6:$H$60,MATCH('Model 1_Train'!B564,Cond_Probability!$A$6:$A$60,0),8)</f>
        <v>0.31976744186046513</v>
      </c>
      <c r="T564">
        <f>INDEX(Cond_Probability!$A$6:$H$60,MATCH('Model 1_Train'!C564,Cond_Probability!$A$6:$A$60,0),8)</f>
        <v>0.56936416184971095</v>
      </c>
      <c r="U564">
        <f>INDEX(Cond_Probability!$A$6:$H$60,MATCH('Model 1_Train'!D564,Cond_Probability!$A$6:$A$60,0),8)</f>
        <v>0.61337209302325579</v>
      </c>
      <c r="V564">
        <f>INDEX(Cond_Probability!$A$6:$H$60,MATCH('Model 1_Train'!E564,Cond_Probability!$A$6:$A$60,0),8)</f>
        <v>0.68023255813953487</v>
      </c>
      <c r="W564">
        <f>INDEX(Cond_Probability!$A$6:$H$60,MATCH('Model 1_Train'!F564,Cond_Probability!$A$6:$A$60,0),8)</f>
        <v>0.22318840579710145</v>
      </c>
      <c r="X564">
        <f>INDEX(Cond_Probability!$A$6:$H$60,MATCH('Model 1_Train'!G564,Cond_Probability!$A$6:$A$60,0),8)</f>
        <v>0.63005780346820806</v>
      </c>
      <c r="Y564">
        <f>Cond_Probability!$C$3</f>
        <v>0.38383838383838381</v>
      </c>
      <c r="Z564" s="18">
        <f t="shared" si="42"/>
        <v>1.0458509651557232E-3</v>
      </c>
      <c r="AA564" s="18">
        <f t="shared" si="43"/>
        <v>20.375301933317473</v>
      </c>
      <c r="AB564" t="str">
        <f t="shared" si="44"/>
        <v>Won't Survive</v>
      </c>
      <c r="AC564" s="2" t="s">
        <v>1230</v>
      </c>
    </row>
    <row r="565" spans="1:29" x14ac:dyDescent="0.3">
      <c r="A565" s="1" t="s">
        <v>1236</v>
      </c>
      <c r="B565" s="1" t="s">
        <v>13</v>
      </c>
      <c r="C565" s="1" t="s">
        <v>1241</v>
      </c>
      <c r="D565" s="1" t="s">
        <v>1244</v>
      </c>
      <c r="E565" s="1" t="s">
        <v>1246</v>
      </c>
      <c r="F565" s="1" t="s">
        <v>1228</v>
      </c>
      <c r="G565" t="s">
        <v>1253</v>
      </c>
      <c r="H565">
        <f>INDEX(Cond_Probability!$A$6:$H$60,MATCH('Model 1_Train'!A565,Cond_Probability!$A$6:$A$60,0),7)</f>
        <v>0.67572463768115942</v>
      </c>
      <c r="I565">
        <f>INDEX(Cond_Probability!$A$6:$H$60,MATCH('Model 1_Train'!B565,Cond_Probability!$A$6:$A$60,0),7)</f>
        <v>0.85117967332123412</v>
      </c>
      <c r="J565">
        <f>INDEX(Cond_Probability!$A$6:$H$60,MATCH('Model 1_Train'!C565,Cond_Probability!$A$6:$A$60,0),7)</f>
        <v>0.22784810126582278</v>
      </c>
      <c r="K565">
        <f>INDEX(Cond_Probability!$A$6:$H$60,MATCH('Model 1_Train'!D565,Cond_Probability!$A$6:$A$60,0),7)</f>
        <v>0.72413793103448276</v>
      </c>
      <c r="L565">
        <f>INDEX(Cond_Probability!$A$6:$H$60,MATCH('Model 1_Train'!E565,Cond_Probability!$A$6:$A$60,0),7)</f>
        <v>0.80943738656987296</v>
      </c>
      <c r="M565">
        <f>INDEX(Cond_Probability!$A$6:$H$60,MATCH('Model 1_Train'!F565,Cond_Probability!$A$6:$A$60,0),7)</f>
        <v>0.4891304347826087</v>
      </c>
      <c r="N565">
        <f>INDEX(Cond_Probability!$A$6:$H$60,MATCH('Model 1_Train'!G565,Cond_Probability!$A$6:$A$60,0),7)</f>
        <v>0.77396021699819173</v>
      </c>
      <c r="O565">
        <f>Cond_Probability!$C$2</f>
        <v>0.61616161616161613</v>
      </c>
      <c r="P565" s="18">
        <f t="shared" si="40"/>
        <v>1.7917562704353792E-2</v>
      </c>
      <c r="Q565" s="18">
        <f t="shared" si="41"/>
        <v>98.143987183013053</v>
      </c>
      <c r="R565">
        <f>INDEX(Cond_Probability!$A$6:$H$60,MATCH('Model 1_Train'!A565,Cond_Probability!$A$6:$A$60,0),8)</f>
        <v>0.34782608695652173</v>
      </c>
      <c r="S565">
        <f>INDEX(Cond_Probability!$A$6:$H$60,MATCH('Model 1_Train'!B565,Cond_Probability!$A$6:$A$60,0),8)</f>
        <v>0.31976744186046513</v>
      </c>
      <c r="T565">
        <f>INDEX(Cond_Probability!$A$6:$H$60,MATCH('Model 1_Train'!C565,Cond_Probability!$A$6:$A$60,0),8)</f>
        <v>0.15317919075144509</v>
      </c>
      <c r="U565">
        <f>INDEX(Cond_Probability!$A$6:$H$60,MATCH('Model 1_Train'!D565,Cond_Probability!$A$6:$A$60,0),8)</f>
        <v>0.61337209302325579</v>
      </c>
      <c r="V565">
        <f>INDEX(Cond_Probability!$A$6:$H$60,MATCH('Model 1_Train'!E565,Cond_Probability!$A$6:$A$60,0),8)</f>
        <v>0.68023255813953487</v>
      </c>
      <c r="W565">
        <f>INDEX(Cond_Probability!$A$6:$H$60,MATCH('Model 1_Train'!F565,Cond_Probability!$A$6:$A$60,0),8)</f>
        <v>0.19710144927536233</v>
      </c>
      <c r="X565">
        <f>INDEX(Cond_Probability!$A$6:$H$60,MATCH('Model 1_Train'!G565,Cond_Probability!$A$6:$A$60,0),8)</f>
        <v>0.63005780346820806</v>
      </c>
      <c r="Y565">
        <f>Cond_Probability!$C$3</f>
        <v>0.38383838383838381</v>
      </c>
      <c r="Z565" s="18">
        <f t="shared" si="42"/>
        <v>3.3884119631736025E-4</v>
      </c>
      <c r="AA565" s="18">
        <f t="shared" si="43"/>
        <v>1.8560128169869472</v>
      </c>
      <c r="AB565" t="str">
        <f t="shared" si="44"/>
        <v>Won't Survive</v>
      </c>
      <c r="AC565" s="2" t="s">
        <v>1230</v>
      </c>
    </row>
    <row r="566" spans="1:29" x14ac:dyDescent="0.3">
      <c r="A566" s="1" t="s">
        <v>1236</v>
      </c>
      <c r="B566" s="1" t="s">
        <v>17</v>
      </c>
      <c r="C566" s="1" t="s">
        <v>1241</v>
      </c>
      <c r="D566" s="1" t="s">
        <v>1244</v>
      </c>
      <c r="E566" s="1" t="s">
        <v>1246</v>
      </c>
      <c r="F566" s="1" t="s">
        <v>1228</v>
      </c>
      <c r="G566" t="s">
        <v>1253</v>
      </c>
      <c r="H566">
        <f>INDEX(Cond_Probability!$A$6:$H$60,MATCH('Model 1_Train'!A566,Cond_Probability!$A$6:$A$60,0),7)</f>
        <v>0.67572463768115942</v>
      </c>
      <c r="I566">
        <f>INDEX(Cond_Probability!$A$6:$H$60,MATCH('Model 1_Train'!B566,Cond_Probability!$A$6:$A$60,0),7)</f>
        <v>0.14882032667876588</v>
      </c>
      <c r="J566">
        <f>INDEX(Cond_Probability!$A$6:$H$60,MATCH('Model 1_Train'!C566,Cond_Probability!$A$6:$A$60,0),7)</f>
        <v>0.22784810126582278</v>
      </c>
      <c r="K566">
        <f>INDEX(Cond_Probability!$A$6:$H$60,MATCH('Model 1_Train'!D566,Cond_Probability!$A$6:$A$60,0),7)</f>
        <v>0.72413793103448276</v>
      </c>
      <c r="L566">
        <f>INDEX(Cond_Probability!$A$6:$H$60,MATCH('Model 1_Train'!E566,Cond_Probability!$A$6:$A$60,0),7)</f>
        <v>0.80943738656987296</v>
      </c>
      <c r="M566">
        <f>INDEX(Cond_Probability!$A$6:$H$60,MATCH('Model 1_Train'!F566,Cond_Probability!$A$6:$A$60,0),7)</f>
        <v>0.4891304347826087</v>
      </c>
      <c r="N566">
        <f>INDEX(Cond_Probability!$A$6:$H$60,MATCH('Model 1_Train'!G566,Cond_Probability!$A$6:$A$60,0),7)</f>
        <v>0.77396021699819173</v>
      </c>
      <c r="O566">
        <f>Cond_Probability!$C$2</f>
        <v>0.61616161616161613</v>
      </c>
      <c r="P566" s="18">
        <f t="shared" si="40"/>
        <v>3.1327081913795542E-3</v>
      </c>
      <c r="Q566" s="18">
        <f t="shared" si="41"/>
        <v>81.294805364027582</v>
      </c>
      <c r="R566">
        <f>INDEX(Cond_Probability!$A$6:$H$60,MATCH('Model 1_Train'!A566,Cond_Probability!$A$6:$A$60,0),8)</f>
        <v>0.34782608695652173</v>
      </c>
      <c r="S566">
        <f>INDEX(Cond_Probability!$A$6:$H$60,MATCH('Model 1_Train'!B566,Cond_Probability!$A$6:$A$60,0),8)</f>
        <v>0.68023255813953487</v>
      </c>
      <c r="T566">
        <f>INDEX(Cond_Probability!$A$6:$H$60,MATCH('Model 1_Train'!C566,Cond_Probability!$A$6:$A$60,0),8)</f>
        <v>0.15317919075144509</v>
      </c>
      <c r="U566">
        <f>INDEX(Cond_Probability!$A$6:$H$60,MATCH('Model 1_Train'!D566,Cond_Probability!$A$6:$A$60,0),8)</f>
        <v>0.61337209302325579</v>
      </c>
      <c r="V566">
        <f>INDEX(Cond_Probability!$A$6:$H$60,MATCH('Model 1_Train'!E566,Cond_Probability!$A$6:$A$60,0),8)</f>
        <v>0.68023255813953487</v>
      </c>
      <c r="W566">
        <f>INDEX(Cond_Probability!$A$6:$H$60,MATCH('Model 1_Train'!F566,Cond_Probability!$A$6:$A$60,0),8)</f>
        <v>0.19710144927536233</v>
      </c>
      <c r="X566">
        <f>INDEX(Cond_Probability!$A$6:$H$60,MATCH('Model 1_Train'!G566,Cond_Probability!$A$6:$A$60,0),8)</f>
        <v>0.63005780346820806</v>
      </c>
      <c r="Y566">
        <f>Cond_Probability!$C$3</f>
        <v>0.38383838383838381</v>
      </c>
      <c r="Z566" s="18">
        <f t="shared" si="42"/>
        <v>7.2080763580238444E-4</v>
      </c>
      <c r="AA566" s="18">
        <f t="shared" si="43"/>
        <v>18.705194635972418</v>
      </c>
      <c r="AB566" t="str">
        <f t="shared" si="44"/>
        <v>Won't Survive</v>
      </c>
      <c r="AC566" s="2" t="s">
        <v>1230</v>
      </c>
    </row>
    <row r="567" spans="1:29" x14ac:dyDescent="0.3">
      <c r="A567" s="1" t="s">
        <v>1236</v>
      </c>
      <c r="B567" s="1" t="s">
        <v>13</v>
      </c>
      <c r="C567" s="1" t="s">
        <v>1242</v>
      </c>
      <c r="D567" s="1" t="s">
        <v>1243</v>
      </c>
      <c r="E567" s="1" t="s">
        <v>1246</v>
      </c>
      <c r="F567" s="1" t="s">
        <v>1248</v>
      </c>
      <c r="G567" t="s">
        <v>1253</v>
      </c>
      <c r="H567">
        <f>INDEX(Cond_Probability!$A$6:$H$60,MATCH('Model 1_Train'!A567,Cond_Probability!$A$6:$A$60,0),7)</f>
        <v>0.67572463768115942</v>
      </c>
      <c r="I567">
        <f>INDEX(Cond_Probability!$A$6:$H$60,MATCH('Model 1_Train'!B567,Cond_Probability!$A$6:$A$60,0),7)</f>
        <v>0.85117967332123412</v>
      </c>
      <c r="J567">
        <f>INDEX(Cond_Probability!$A$6:$H$60,MATCH('Model 1_Train'!C567,Cond_Probability!$A$6:$A$60,0),7)</f>
        <v>0.51356238698010848</v>
      </c>
      <c r="K567">
        <f>INDEX(Cond_Probability!$A$6:$H$60,MATCH('Model 1_Train'!D567,Cond_Probability!$A$6:$A$60,0),7)</f>
        <v>0.27586206896551724</v>
      </c>
      <c r="L567">
        <f>INDEX(Cond_Probability!$A$6:$H$60,MATCH('Model 1_Train'!E567,Cond_Probability!$A$6:$A$60,0),7)</f>
        <v>0.80943738656987296</v>
      </c>
      <c r="M567">
        <f>INDEX(Cond_Probability!$A$6:$H$60,MATCH('Model 1_Train'!F567,Cond_Probability!$A$6:$A$60,0),7)</f>
        <v>0.32246376811594202</v>
      </c>
      <c r="N567">
        <f>INDEX(Cond_Probability!$A$6:$H$60,MATCH('Model 1_Train'!G567,Cond_Probability!$A$6:$A$60,0),7)</f>
        <v>0.77396021699819173</v>
      </c>
      <c r="O567">
        <f>Cond_Probability!$C$2</f>
        <v>0.61616161616161613</v>
      </c>
      <c r="P567" s="18">
        <f t="shared" si="40"/>
        <v>1.01427018261582E-2</v>
      </c>
      <c r="Q567" s="18">
        <f t="shared" si="41"/>
        <v>81.28697018256193</v>
      </c>
      <c r="R567">
        <f>INDEX(Cond_Probability!$A$6:$H$60,MATCH('Model 1_Train'!A567,Cond_Probability!$A$6:$A$60,0),8)</f>
        <v>0.34782608695652173</v>
      </c>
      <c r="S567">
        <f>INDEX(Cond_Probability!$A$6:$H$60,MATCH('Model 1_Train'!B567,Cond_Probability!$A$6:$A$60,0),8)</f>
        <v>0.31976744186046513</v>
      </c>
      <c r="T567">
        <f>INDEX(Cond_Probability!$A$6:$H$60,MATCH('Model 1_Train'!C567,Cond_Probability!$A$6:$A$60,0),8)</f>
        <v>0.56936416184971095</v>
      </c>
      <c r="U567">
        <f>INDEX(Cond_Probability!$A$6:$H$60,MATCH('Model 1_Train'!D567,Cond_Probability!$A$6:$A$60,0),8)</f>
        <v>0.38662790697674421</v>
      </c>
      <c r="V567">
        <f>INDEX(Cond_Probability!$A$6:$H$60,MATCH('Model 1_Train'!E567,Cond_Probability!$A$6:$A$60,0),8)</f>
        <v>0.68023255813953487</v>
      </c>
      <c r="W567">
        <f>INDEX(Cond_Probability!$A$6:$H$60,MATCH('Model 1_Train'!F567,Cond_Probability!$A$6:$A$60,0),8)</f>
        <v>0.57971014492753625</v>
      </c>
      <c r="X567">
        <f>INDEX(Cond_Probability!$A$6:$H$60,MATCH('Model 1_Train'!G567,Cond_Probability!$A$6:$A$60,0),8)</f>
        <v>0.63005780346820806</v>
      </c>
      <c r="Y567">
        <f>Cond_Probability!$C$3</f>
        <v>0.38383838383838381</v>
      </c>
      <c r="Z567" s="18">
        <f t="shared" si="42"/>
        <v>2.3349459486066448E-3</v>
      </c>
      <c r="AA567" s="18">
        <f t="shared" si="43"/>
        <v>18.71302981743807</v>
      </c>
      <c r="AB567" t="str">
        <f t="shared" si="44"/>
        <v>Won't Survive</v>
      </c>
      <c r="AC567" s="2" t="s">
        <v>1230</v>
      </c>
    </row>
    <row r="568" spans="1:29" x14ac:dyDescent="0.3">
      <c r="A568" s="1" t="s">
        <v>1236</v>
      </c>
      <c r="B568" s="1" t="s">
        <v>13</v>
      </c>
      <c r="C568" s="1" t="s">
        <v>1242</v>
      </c>
      <c r="D568" s="1" t="s">
        <v>1244</v>
      </c>
      <c r="E568" s="1" t="s">
        <v>1246</v>
      </c>
      <c r="F568" s="1" t="s">
        <v>1228</v>
      </c>
      <c r="G568" t="s">
        <v>1253</v>
      </c>
      <c r="H568">
        <f>INDEX(Cond_Probability!$A$6:$H$60,MATCH('Model 1_Train'!A568,Cond_Probability!$A$6:$A$60,0),7)</f>
        <v>0.67572463768115942</v>
      </c>
      <c r="I568">
        <f>INDEX(Cond_Probability!$A$6:$H$60,MATCH('Model 1_Train'!B568,Cond_Probability!$A$6:$A$60,0),7)</f>
        <v>0.85117967332123412</v>
      </c>
      <c r="J568">
        <f>INDEX(Cond_Probability!$A$6:$H$60,MATCH('Model 1_Train'!C568,Cond_Probability!$A$6:$A$60,0),7)</f>
        <v>0.51356238698010848</v>
      </c>
      <c r="K568">
        <f>INDEX(Cond_Probability!$A$6:$H$60,MATCH('Model 1_Train'!D568,Cond_Probability!$A$6:$A$60,0),7)</f>
        <v>0.72413793103448276</v>
      </c>
      <c r="L568">
        <f>INDEX(Cond_Probability!$A$6:$H$60,MATCH('Model 1_Train'!E568,Cond_Probability!$A$6:$A$60,0),7)</f>
        <v>0.80943738656987296</v>
      </c>
      <c r="M568">
        <f>INDEX(Cond_Probability!$A$6:$H$60,MATCH('Model 1_Train'!F568,Cond_Probability!$A$6:$A$60,0),7)</f>
        <v>0.4891304347826087</v>
      </c>
      <c r="N568">
        <f>INDEX(Cond_Probability!$A$6:$H$60,MATCH('Model 1_Train'!G568,Cond_Probability!$A$6:$A$60,0),7)</f>
        <v>0.77396021699819173</v>
      </c>
      <c r="O568">
        <f>Cond_Probability!$C$2</f>
        <v>0.61616161616161613</v>
      </c>
      <c r="P568" s="18">
        <f t="shared" si="40"/>
        <v>4.038561752409902E-2</v>
      </c>
      <c r="Q568" s="18">
        <f t="shared" si="41"/>
        <v>96.975714257681219</v>
      </c>
      <c r="R568">
        <f>INDEX(Cond_Probability!$A$6:$H$60,MATCH('Model 1_Train'!A568,Cond_Probability!$A$6:$A$60,0),8)</f>
        <v>0.34782608695652173</v>
      </c>
      <c r="S568">
        <f>INDEX(Cond_Probability!$A$6:$H$60,MATCH('Model 1_Train'!B568,Cond_Probability!$A$6:$A$60,0),8)</f>
        <v>0.31976744186046513</v>
      </c>
      <c r="T568">
        <f>INDEX(Cond_Probability!$A$6:$H$60,MATCH('Model 1_Train'!C568,Cond_Probability!$A$6:$A$60,0),8)</f>
        <v>0.56936416184971095</v>
      </c>
      <c r="U568">
        <f>INDEX(Cond_Probability!$A$6:$H$60,MATCH('Model 1_Train'!D568,Cond_Probability!$A$6:$A$60,0),8)</f>
        <v>0.61337209302325579</v>
      </c>
      <c r="V568">
        <f>INDEX(Cond_Probability!$A$6:$H$60,MATCH('Model 1_Train'!E568,Cond_Probability!$A$6:$A$60,0),8)</f>
        <v>0.68023255813953487</v>
      </c>
      <c r="W568">
        <f>INDEX(Cond_Probability!$A$6:$H$60,MATCH('Model 1_Train'!F568,Cond_Probability!$A$6:$A$60,0),8)</f>
        <v>0.19710144927536233</v>
      </c>
      <c r="X568">
        <f>INDEX(Cond_Probability!$A$6:$H$60,MATCH('Model 1_Train'!G568,Cond_Probability!$A$6:$A$60,0),8)</f>
        <v>0.63005780346820806</v>
      </c>
      <c r="Y568">
        <f>Cond_Probability!$C$3</f>
        <v>0.38383838383838381</v>
      </c>
      <c r="Z568" s="18">
        <f t="shared" si="42"/>
        <v>1.2594663334815088E-3</v>
      </c>
      <c r="AA568" s="18">
        <f t="shared" si="43"/>
        <v>3.0242857423187814</v>
      </c>
      <c r="AB568" t="str">
        <f t="shared" si="44"/>
        <v>Won't Survive</v>
      </c>
      <c r="AC568" s="2" t="s">
        <v>1230</v>
      </c>
    </row>
    <row r="569" spans="1:29" x14ac:dyDescent="0.3">
      <c r="A569" s="1" t="s">
        <v>1236</v>
      </c>
      <c r="B569" s="1" t="s">
        <v>17</v>
      </c>
      <c r="C569" s="1" t="s">
        <v>1242</v>
      </c>
      <c r="D569" s="1" t="s">
        <v>1244</v>
      </c>
      <c r="E569" s="1" t="s">
        <v>1245</v>
      </c>
      <c r="F569" s="1" t="s">
        <v>1248</v>
      </c>
      <c r="G569" t="s">
        <v>1253</v>
      </c>
      <c r="H569">
        <f>INDEX(Cond_Probability!$A$6:$H$60,MATCH('Model 1_Train'!A569,Cond_Probability!$A$6:$A$60,0),7)</f>
        <v>0.67572463768115942</v>
      </c>
      <c r="I569">
        <f>INDEX(Cond_Probability!$A$6:$H$60,MATCH('Model 1_Train'!B569,Cond_Probability!$A$6:$A$60,0),7)</f>
        <v>0.14882032667876588</v>
      </c>
      <c r="J569">
        <f>INDEX(Cond_Probability!$A$6:$H$60,MATCH('Model 1_Train'!C569,Cond_Probability!$A$6:$A$60,0),7)</f>
        <v>0.51356238698010848</v>
      </c>
      <c r="K569">
        <f>INDEX(Cond_Probability!$A$6:$H$60,MATCH('Model 1_Train'!D569,Cond_Probability!$A$6:$A$60,0),7)</f>
        <v>0.72413793103448276</v>
      </c>
      <c r="L569">
        <f>INDEX(Cond_Probability!$A$6:$H$60,MATCH('Model 1_Train'!E569,Cond_Probability!$A$6:$A$60,0),7)</f>
        <v>0.19056261343012704</v>
      </c>
      <c r="M569">
        <f>INDEX(Cond_Probability!$A$6:$H$60,MATCH('Model 1_Train'!F569,Cond_Probability!$A$6:$A$60,0),7)</f>
        <v>0.32246376811594202</v>
      </c>
      <c r="N569">
        <f>INDEX(Cond_Probability!$A$6:$H$60,MATCH('Model 1_Train'!G569,Cond_Probability!$A$6:$A$60,0),7)</f>
        <v>0.77396021699819173</v>
      </c>
      <c r="O569">
        <f>Cond_Probability!$C$2</f>
        <v>0.61616161616161613</v>
      </c>
      <c r="P569" s="18">
        <f t="shared" si="40"/>
        <v>1.0959188983738803E-3</v>
      </c>
      <c r="Q569" s="18">
        <f t="shared" si="41"/>
        <v>22.830541933633111</v>
      </c>
      <c r="R569">
        <f>INDEX(Cond_Probability!$A$6:$H$60,MATCH('Model 1_Train'!A569,Cond_Probability!$A$6:$A$60,0),8)</f>
        <v>0.34782608695652173</v>
      </c>
      <c r="S569">
        <f>INDEX(Cond_Probability!$A$6:$H$60,MATCH('Model 1_Train'!B569,Cond_Probability!$A$6:$A$60,0),8)</f>
        <v>0.68023255813953487</v>
      </c>
      <c r="T569">
        <f>INDEX(Cond_Probability!$A$6:$H$60,MATCH('Model 1_Train'!C569,Cond_Probability!$A$6:$A$60,0),8)</f>
        <v>0.56936416184971095</v>
      </c>
      <c r="U569">
        <f>INDEX(Cond_Probability!$A$6:$H$60,MATCH('Model 1_Train'!D569,Cond_Probability!$A$6:$A$60,0),8)</f>
        <v>0.61337209302325579</v>
      </c>
      <c r="V569">
        <f>INDEX(Cond_Probability!$A$6:$H$60,MATCH('Model 1_Train'!E569,Cond_Probability!$A$6:$A$60,0),8)</f>
        <v>0.31976744186046513</v>
      </c>
      <c r="W569">
        <f>INDEX(Cond_Probability!$A$6:$H$60,MATCH('Model 1_Train'!F569,Cond_Probability!$A$6:$A$60,0),8)</f>
        <v>0.57971014492753625</v>
      </c>
      <c r="X569">
        <f>INDEX(Cond_Probability!$A$6:$H$60,MATCH('Model 1_Train'!G569,Cond_Probability!$A$6:$A$60,0),8)</f>
        <v>0.63005780346820806</v>
      </c>
      <c r="Y569">
        <f>Cond_Probability!$C$3</f>
        <v>0.38383838383838381</v>
      </c>
      <c r="Z569" s="18">
        <f t="shared" si="42"/>
        <v>3.704312745533849E-3</v>
      </c>
      <c r="AA569" s="18">
        <f t="shared" si="43"/>
        <v>77.169458066366886</v>
      </c>
      <c r="AB569" t="str">
        <f t="shared" si="44"/>
        <v>Survive</v>
      </c>
      <c r="AC569" s="2" t="s">
        <v>1230</v>
      </c>
    </row>
    <row r="570" spans="1:29" x14ac:dyDescent="0.3">
      <c r="A570" s="1" t="s">
        <v>1236</v>
      </c>
      <c r="B570" s="1" t="s">
        <v>13</v>
      </c>
      <c r="C570" s="1" t="s">
        <v>1241</v>
      </c>
      <c r="D570" s="1" t="s">
        <v>1244</v>
      </c>
      <c r="E570" s="1" t="s">
        <v>1246</v>
      </c>
      <c r="F570" s="1" t="s">
        <v>1228</v>
      </c>
      <c r="G570" t="s">
        <v>1251</v>
      </c>
      <c r="H570">
        <f>INDEX(Cond_Probability!$A$6:$H$60,MATCH('Model 1_Train'!A570,Cond_Probability!$A$6:$A$60,0),7)</f>
        <v>0.67572463768115942</v>
      </c>
      <c r="I570">
        <f>INDEX(Cond_Probability!$A$6:$H$60,MATCH('Model 1_Train'!B570,Cond_Probability!$A$6:$A$60,0),7)</f>
        <v>0.85117967332123412</v>
      </c>
      <c r="J570">
        <f>INDEX(Cond_Probability!$A$6:$H$60,MATCH('Model 1_Train'!C570,Cond_Probability!$A$6:$A$60,0),7)</f>
        <v>0.22784810126582278</v>
      </c>
      <c r="K570">
        <f>INDEX(Cond_Probability!$A$6:$H$60,MATCH('Model 1_Train'!D570,Cond_Probability!$A$6:$A$60,0),7)</f>
        <v>0.72413793103448276</v>
      </c>
      <c r="L570">
        <f>INDEX(Cond_Probability!$A$6:$H$60,MATCH('Model 1_Train'!E570,Cond_Probability!$A$6:$A$60,0),7)</f>
        <v>0.80943738656987296</v>
      </c>
      <c r="M570">
        <f>INDEX(Cond_Probability!$A$6:$H$60,MATCH('Model 1_Train'!F570,Cond_Probability!$A$6:$A$60,0),7)</f>
        <v>0.4891304347826087</v>
      </c>
      <c r="N570">
        <f>INDEX(Cond_Probability!$A$6:$H$60,MATCH('Model 1_Train'!G570,Cond_Probability!$A$6:$A$60,0),7)</f>
        <v>0.13743218806509946</v>
      </c>
      <c r="O570">
        <f>Cond_Probability!$C$2</f>
        <v>0.61616161616161613</v>
      </c>
      <c r="P570" s="18">
        <f t="shared" si="40"/>
        <v>3.1816232839506735E-3</v>
      </c>
      <c r="Q570" s="18">
        <f t="shared" si="41"/>
        <v>95.609443207778469</v>
      </c>
      <c r="R570">
        <f>INDEX(Cond_Probability!$A$6:$H$60,MATCH('Model 1_Train'!A570,Cond_Probability!$A$6:$A$60,0),8)</f>
        <v>0.34782608695652173</v>
      </c>
      <c r="S570">
        <f>INDEX(Cond_Probability!$A$6:$H$60,MATCH('Model 1_Train'!B570,Cond_Probability!$A$6:$A$60,0),8)</f>
        <v>0.31976744186046513</v>
      </c>
      <c r="T570">
        <f>INDEX(Cond_Probability!$A$6:$H$60,MATCH('Model 1_Train'!C570,Cond_Probability!$A$6:$A$60,0),8)</f>
        <v>0.15317919075144509</v>
      </c>
      <c r="U570">
        <f>INDEX(Cond_Probability!$A$6:$H$60,MATCH('Model 1_Train'!D570,Cond_Probability!$A$6:$A$60,0),8)</f>
        <v>0.61337209302325579</v>
      </c>
      <c r="V570">
        <f>INDEX(Cond_Probability!$A$6:$H$60,MATCH('Model 1_Train'!E570,Cond_Probability!$A$6:$A$60,0),8)</f>
        <v>0.68023255813953487</v>
      </c>
      <c r="W570">
        <f>INDEX(Cond_Probability!$A$6:$H$60,MATCH('Model 1_Train'!F570,Cond_Probability!$A$6:$A$60,0),8)</f>
        <v>0.19710144927536233</v>
      </c>
      <c r="X570">
        <f>INDEX(Cond_Probability!$A$6:$H$60,MATCH('Model 1_Train'!G570,Cond_Probability!$A$6:$A$60,0),8)</f>
        <v>0.27167630057803466</v>
      </c>
      <c r="Y570">
        <f>Cond_Probability!$C$3</f>
        <v>0.38383838383838381</v>
      </c>
      <c r="Z570" s="18">
        <f t="shared" si="42"/>
        <v>1.4610583694418287E-4</v>
      </c>
      <c r="AA570" s="18">
        <f t="shared" si="43"/>
        <v>4.3905567922215312</v>
      </c>
      <c r="AB570" t="str">
        <f t="shared" si="44"/>
        <v>Won't Survive</v>
      </c>
      <c r="AC570" s="2" t="s">
        <v>1230</v>
      </c>
    </row>
    <row r="571" spans="1:29" x14ac:dyDescent="0.3">
      <c r="A571" s="1" t="s">
        <v>1236</v>
      </c>
      <c r="B571" s="1" t="s">
        <v>13</v>
      </c>
      <c r="C571" s="1" t="s">
        <v>1242</v>
      </c>
      <c r="D571" s="1" t="s">
        <v>1244</v>
      </c>
      <c r="E571" s="1" t="s">
        <v>1246</v>
      </c>
      <c r="F571" s="1" t="s">
        <v>1228</v>
      </c>
      <c r="G571" t="s">
        <v>1253</v>
      </c>
      <c r="H571">
        <f>INDEX(Cond_Probability!$A$6:$H$60,MATCH('Model 1_Train'!A571,Cond_Probability!$A$6:$A$60,0),7)</f>
        <v>0.67572463768115942</v>
      </c>
      <c r="I571">
        <f>INDEX(Cond_Probability!$A$6:$H$60,MATCH('Model 1_Train'!B571,Cond_Probability!$A$6:$A$60,0),7)</f>
        <v>0.85117967332123412</v>
      </c>
      <c r="J571">
        <f>INDEX(Cond_Probability!$A$6:$H$60,MATCH('Model 1_Train'!C571,Cond_Probability!$A$6:$A$60,0),7)</f>
        <v>0.51356238698010848</v>
      </c>
      <c r="K571">
        <f>INDEX(Cond_Probability!$A$6:$H$60,MATCH('Model 1_Train'!D571,Cond_Probability!$A$6:$A$60,0),7)</f>
        <v>0.72413793103448276</v>
      </c>
      <c r="L571">
        <f>INDEX(Cond_Probability!$A$6:$H$60,MATCH('Model 1_Train'!E571,Cond_Probability!$A$6:$A$60,0),7)</f>
        <v>0.80943738656987296</v>
      </c>
      <c r="M571">
        <f>INDEX(Cond_Probability!$A$6:$H$60,MATCH('Model 1_Train'!F571,Cond_Probability!$A$6:$A$60,0),7)</f>
        <v>0.4891304347826087</v>
      </c>
      <c r="N571">
        <f>INDEX(Cond_Probability!$A$6:$H$60,MATCH('Model 1_Train'!G571,Cond_Probability!$A$6:$A$60,0),7)</f>
        <v>0.77396021699819173</v>
      </c>
      <c r="O571">
        <f>Cond_Probability!$C$2</f>
        <v>0.61616161616161613</v>
      </c>
      <c r="P571" s="18">
        <f t="shared" si="40"/>
        <v>4.038561752409902E-2</v>
      </c>
      <c r="Q571" s="18">
        <f t="shared" si="41"/>
        <v>96.975714257681219</v>
      </c>
      <c r="R571">
        <f>INDEX(Cond_Probability!$A$6:$H$60,MATCH('Model 1_Train'!A571,Cond_Probability!$A$6:$A$60,0),8)</f>
        <v>0.34782608695652173</v>
      </c>
      <c r="S571">
        <f>INDEX(Cond_Probability!$A$6:$H$60,MATCH('Model 1_Train'!B571,Cond_Probability!$A$6:$A$60,0),8)</f>
        <v>0.31976744186046513</v>
      </c>
      <c r="T571">
        <f>INDEX(Cond_Probability!$A$6:$H$60,MATCH('Model 1_Train'!C571,Cond_Probability!$A$6:$A$60,0),8)</f>
        <v>0.56936416184971095</v>
      </c>
      <c r="U571">
        <f>INDEX(Cond_Probability!$A$6:$H$60,MATCH('Model 1_Train'!D571,Cond_Probability!$A$6:$A$60,0),8)</f>
        <v>0.61337209302325579</v>
      </c>
      <c r="V571">
        <f>INDEX(Cond_Probability!$A$6:$H$60,MATCH('Model 1_Train'!E571,Cond_Probability!$A$6:$A$60,0),8)</f>
        <v>0.68023255813953487</v>
      </c>
      <c r="W571">
        <f>INDEX(Cond_Probability!$A$6:$H$60,MATCH('Model 1_Train'!F571,Cond_Probability!$A$6:$A$60,0),8)</f>
        <v>0.19710144927536233</v>
      </c>
      <c r="X571">
        <f>INDEX(Cond_Probability!$A$6:$H$60,MATCH('Model 1_Train'!G571,Cond_Probability!$A$6:$A$60,0),8)</f>
        <v>0.63005780346820806</v>
      </c>
      <c r="Y571">
        <f>Cond_Probability!$C$3</f>
        <v>0.38383838383838381</v>
      </c>
      <c r="Z571" s="18">
        <f t="shared" si="42"/>
        <v>1.2594663334815088E-3</v>
      </c>
      <c r="AA571" s="18">
        <f t="shared" si="43"/>
        <v>3.0242857423187814</v>
      </c>
      <c r="AB571" t="str">
        <f t="shared" si="44"/>
        <v>Won't Survive</v>
      </c>
      <c r="AC571" s="2" t="s">
        <v>1</v>
      </c>
    </row>
    <row r="572" spans="1:29" x14ac:dyDescent="0.3">
      <c r="A572" s="1" t="s">
        <v>1235</v>
      </c>
      <c r="B572" s="1" t="s">
        <v>13</v>
      </c>
      <c r="C572" s="1" t="s">
        <v>1239</v>
      </c>
      <c r="D572" s="1" t="s">
        <v>1244</v>
      </c>
      <c r="E572" s="1" t="s">
        <v>1246</v>
      </c>
      <c r="F572" s="1" t="s">
        <v>1247</v>
      </c>
      <c r="G572" t="s">
        <v>1253</v>
      </c>
      <c r="H572">
        <f>INDEX(Cond_Probability!$A$6:$H$60,MATCH('Model 1_Train'!A572,Cond_Probability!$A$6:$A$60,0),7)</f>
        <v>0.17753623188405798</v>
      </c>
      <c r="I572">
        <f>INDEX(Cond_Probability!$A$6:$H$60,MATCH('Model 1_Train'!B572,Cond_Probability!$A$6:$A$60,0),7)</f>
        <v>0.85117967332123412</v>
      </c>
      <c r="J572">
        <f>INDEX(Cond_Probability!$A$6:$H$60,MATCH('Model 1_Train'!C572,Cond_Probability!$A$6:$A$60,0),7)</f>
        <v>8.6799276672694395E-2</v>
      </c>
      <c r="K572">
        <f>INDEX(Cond_Probability!$A$6:$H$60,MATCH('Model 1_Train'!D572,Cond_Probability!$A$6:$A$60,0),7)</f>
        <v>0.72413793103448276</v>
      </c>
      <c r="L572">
        <f>INDEX(Cond_Probability!$A$6:$H$60,MATCH('Model 1_Train'!E572,Cond_Probability!$A$6:$A$60,0),7)</f>
        <v>0.80943738656987296</v>
      </c>
      <c r="M572">
        <f>INDEX(Cond_Probability!$A$6:$H$60,MATCH('Model 1_Train'!F572,Cond_Probability!$A$6:$A$60,0),7)</f>
        <v>0.18840579710144928</v>
      </c>
      <c r="N572">
        <f>INDEX(Cond_Probability!$A$6:$H$60,MATCH('Model 1_Train'!G572,Cond_Probability!$A$6:$A$60,0),7)</f>
        <v>0.77396021699819173</v>
      </c>
      <c r="O572">
        <f>Cond_Probability!$C$2</f>
        <v>0.61616161616161613</v>
      </c>
      <c r="P572" s="18">
        <f t="shared" si="40"/>
        <v>6.9077473398971624E-4</v>
      </c>
      <c r="Q572" s="18">
        <f t="shared" si="41"/>
        <v>82.29155485191032</v>
      </c>
      <c r="R572">
        <f>INDEX(Cond_Probability!$A$6:$H$60,MATCH('Model 1_Train'!A572,Cond_Probability!$A$6:$A$60,0),8)</f>
        <v>0.25507246376811593</v>
      </c>
      <c r="S572">
        <f>INDEX(Cond_Probability!$A$6:$H$60,MATCH('Model 1_Train'!B572,Cond_Probability!$A$6:$A$60,0),8)</f>
        <v>0.31976744186046513</v>
      </c>
      <c r="T572">
        <f>INDEX(Cond_Probability!$A$6:$H$60,MATCH('Model 1_Train'!C572,Cond_Probability!$A$6:$A$60,0),8)</f>
        <v>8.0924855491329481E-2</v>
      </c>
      <c r="U572">
        <f>INDEX(Cond_Probability!$A$6:$H$60,MATCH('Model 1_Train'!D572,Cond_Probability!$A$6:$A$60,0),8)</f>
        <v>0.61337209302325579</v>
      </c>
      <c r="V572">
        <f>INDEX(Cond_Probability!$A$6:$H$60,MATCH('Model 1_Train'!E572,Cond_Probability!$A$6:$A$60,0),8)</f>
        <v>0.68023255813953487</v>
      </c>
      <c r="W572">
        <f>INDEX(Cond_Probability!$A$6:$H$60,MATCH('Model 1_Train'!F572,Cond_Probability!$A$6:$A$60,0),8)</f>
        <v>0.22318840579710145</v>
      </c>
      <c r="X572">
        <f>INDEX(Cond_Probability!$A$6:$H$60,MATCH('Model 1_Train'!G572,Cond_Probability!$A$6:$A$60,0),8)</f>
        <v>0.63005780346820806</v>
      </c>
      <c r="Y572">
        <f>Cond_Probability!$C$3</f>
        <v>0.38383838383838381</v>
      </c>
      <c r="Z572" s="18">
        <f t="shared" si="42"/>
        <v>1.4864886814396072E-4</v>
      </c>
      <c r="AA572" s="18">
        <f t="shared" si="43"/>
        <v>17.70844514808968</v>
      </c>
      <c r="AB572" t="str">
        <f t="shared" si="44"/>
        <v>Won't Survive</v>
      </c>
      <c r="AC572" s="2" t="s">
        <v>1</v>
      </c>
    </row>
    <row r="573" spans="1:29" x14ac:dyDescent="0.3">
      <c r="A573" s="1" t="s">
        <v>1234</v>
      </c>
      <c r="B573" s="1" t="s">
        <v>17</v>
      </c>
      <c r="C573" s="1" t="s">
        <v>1239</v>
      </c>
      <c r="D573" s="1" t="s">
        <v>1243</v>
      </c>
      <c r="E573" s="1" t="s">
        <v>1246</v>
      </c>
      <c r="F573" s="1" t="s">
        <v>1248</v>
      </c>
      <c r="G573" t="s">
        <v>1253</v>
      </c>
      <c r="H573">
        <f>INDEX(Cond_Probability!$A$6:$H$60,MATCH('Model 1_Train'!A573,Cond_Probability!$A$6:$A$60,0),7)</f>
        <v>0.14673913043478262</v>
      </c>
      <c r="I573">
        <f>INDEX(Cond_Probability!$A$6:$H$60,MATCH('Model 1_Train'!B573,Cond_Probability!$A$6:$A$60,0),7)</f>
        <v>0.14882032667876588</v>
      </c>
      <c r="J573">
        <f>INDEX(Cond_Probability!$A$6:$H$60,MATCH('Model 1_Train'!C573,Cond_Probability!$A$6:$A$60,0),7)</f>
        <v>8.6799276672694395E-2</v>
      </c>
      <c r="K573">
        <f>INDEX(Cond_Probability!$A$6:$H$60,MATCH('Model 1_Train'!D573,Cond_Probability!$A$6:$A$60,0),7)</f>
        <v>0.27586206896551724</v>
      </c>
      <c r="L573">
        <f>INDEX(Cond_Probability!$A$6:$H$60,MATCH('Model 1_Train'!E573,Cond_Probability!$A$6:$A$60,0),7)</f>
        <v>0.80943738656987296</v>
      </c>
      <c r="M573">
        <f>INDEX(Cond_Probability!$A$6:$H$60,MATCH('Model 1_Train'!F573,Cond_Probability!$A$6:$A$60,0),7)</f>
        <v>0.32246376811594202</v>
      </c>
      <c r="N573">
        <f>INDEX(Cond_Probability!$A$6:$H$60,MATCH('Model 1_Train'!G573,Cond_Probability!$A$6:$A$60,0),7)</f>
        <v>0.77396021699819173</v>
      </c>
      <c r="O573">
        <f>Cond_Probability!$C$2</f>
        <v>0.61616161616161613</v>
      </c>
      <c r="P573" s="18">
        <f t="shared" si="40"/>
        <v>6.5086924761897233E-5</v>
      </c>
      <c r="Q573" s="18">
        <f t="shared" si="41"/>
        <v>7.4719830302510699</v>
      </c>
      <c r="R573">
        <f>INDEX(Cond_Probability!$A$6:$H$60,MATCH('Model 1_Train'!A573,Cond_Probability!$A$6:$A$60,0),8)</f>
        <v>0.39710144927536234</v>
      </c>
      <c r="S573">
        <f>INDEX(Cond_Probability!$A$6:$H$60,MATCH('Model 1_Train'!B573,Cond_Probability!$A$6:$A$60,0),8)</f>
        <v>0.68023255813953487</v>
      </c>
      <c r="T573">
        <f>INDEX(Cond_Probability!$A$6:$H$60,MATCH('Model 1_Train'!C573,Cond_Probability!$A$6:$A$60,0),8)</f>
        <v>8.0924855491329481E-2</v>
      </c>
      <c r="U573">
        <f>INDEX(Cond_Probability!$A$6:$H$60,MATCH('Model 1_Train'!D573,Cond_Probability!$A$6:$A$60,0),8)</f>
        <v>0.38662790697674421</v>
      </c>
      <c r="V573">
        <f>INDEX(Cond_Probability!$A$6:$H$60,MATCH('Model 1_Train'!E573,Cond_Probability!$A$6:$A$60,0),8)</f>
        <v>0.68023255813953487</v>
      </c>
      <c r="W573">
        <f>INDEX(Cond_Probability!$A$6:$H$60,MATCH('Model 1_Train'!F573,Cond_Probability!$A$6:$A$60,0),8)</f>
        <v>0.57971014492753625</v>
      </c>
      <c r="X573">
        <f>INDEX(Cond_Probability!$A$6:$H$60,MATCH('Model 1_Train'!G573,Cond_Probability!$A$6:$A$60,0),8)</f>
        <v>0.63005780346820806</v>
      </c>
      <c r="Y573">
        <f>Cond_Probability!$C$3</f>
        <v>0.38383838383838381</v>
      </c>
      <c r="Z573" s="18">
        <f t="shared" si="42"/>
        <v>8.0599274041381734E-4</v>
      </c>
      <c r="AA573" s="18">
        <f t="shared" si="43"/>
        <v>92.528016969748933</v>
      </c>
      <c r="AB573" t="str">
        <f t="shared" si="44"/>
        <v>Survive</v>
      </c>
      <c r="AC573" s="2" t="s">
        <v>1</v>
      </c>
    </row>
    <row r="574" spans="1:29" x14ac:dyDescent="0.3">
      <c r="A574" s="1" t="s">
        <v>1234</v>
      </c>
      <c r="B574" s="1" t="s">
        <v>13</v>
      </c>
      <c r="C574" s="1" t="s">
        <v>1240</v>
      </c>
      <c r="D574" s="1" t="s">
        <v>1244</v>
      </c>
      <c r="E574" s="1" t="s">
        <v>1246</v>
      </c>
      <c r="F574" s="1" t="s">
        <v>1248</v>
      </c>
      <c r="G574" t="s">
        <v>1253</v>
      </c>
      <c r="H574">
        <f>INDEX(Cond_Probability!$A$6:$H$60,MATCH('Model 1_Train'!A574,Cond_Probability!$A$6:$A$60,0),7)</f>
        <v>0.14673913043478262</v>
      </c>
      <c r="I574">
        <f>INDEX(Cond_Probability!$A$6:$H$60,MATCH('Model 1_Train'!B574,Cond_Probability!$A$6:$A$60,0),7)</f>
        <v>0.85117967332123412</v>
      </c>
      <c r="J574">
        <f>INDEX(Cond_Probability!$A$6:$H$60,MATCH('Model 1_Train'!C574,Cond_Probability!$A$6:$A$60,0),7)</f>
        <v>0.17179023508137431</v>
      </c>
      <c r="K574">
        <f>INDEX(Cond_Probability!$A$6:$H$60,MATCH('Model 1_Train'!D574,Cond_Probability!$A$6:$A$60,0),7)</f>
        <v>0.72413793103448276</v>
      </c>
      <c r="L574">
        <f>INDEX(Cond_Probability!$A$6:$H$60,MATCH('Model 1_Train'!E574,Cond_Probability!$A$6:$A$60,0),7)</f>
        <v>0.80943738656987296</v>
      </c>
      <c r="M574">
        <f>INDEX(Cond_Probability!$A$6:$H$60,MATCH('Model 1_Train'!F574,Cond_Probability!$A$6:$A$60,0),7)</f>
        <v>0.32246376811594202</v>
      </c>
      <c r="N574">
        <f>INDEX(Cond_Probability!$A$6:$H$60,MATCH('Model 1_Train'!G574,Cond_Probability!$A$6:$A$60,0),7)</f>
        <v>0.77396021699819173</v>
      </c>
      <c r="O574">
        <f>Cond_Probability!$C$2</f>
        <v>0.61616161616161613</v>
      </c>
      <c r="P574" s="18">
        <f t="shared" si="40"/>
        <v>1.9340353972336431E-3</v>
      </c>
      <c r="Q574" s="18">
        <f t="shared" si="41"/>
        <v>56.98692686063702</v>
      </c>
      <c r="R574">
        <f>INDEX(Cond_Probability!$A$6:$H$60,MATCH('Model 1_Train'!A574,Cond_Probability!$A$6:$A$60,0),8)</f>
        <v>0.39710144927536234</v>
      </c>
      <c r="S574">
        <f>INDEX(Cond_Probability!$A$6:$H$60,MATCH('Model 1_Train'!B574,Cond_Probability!$A$6:$A$60,0),8)</f>
        <v>0.31976744186046513</v>
      </c>
      <c r="T574">
        <f>INDEX(Cond_Probability!$A$6:$H$60,MATCH('Model 1_Train'!C574,Cond_Probability!$A$6:$A$60,0),8)</f>
        <v>0.19653179190751446</v>
      </c>
      <c r="U574">
        <f>INDEX(Cond_Probability!$A$6:$H$60,MATCH('Model 1_Train'!D574,Cond_Probability!$A$6:$A$60,0),8)</f>
        <v>0.61337209302325579</v>
      </c>
      <c r="V574">
        <f>INDEX(Cond_Probability!$A$6:$H$60,MATCH('Model 1_Train'!E574,Cond_Probability!$A$6:$A$60,0),8)</f>
        <v>0.68023255813953487</v>
      </c>
      <c r="W574">
        <f>INDEX(Cond_Probability!$A$6:$H$60,MATCH('Model 1_Train'!F574,Cond_Probability!$A$6:$A$60,0),8)</f>
        <v>0.57971014492753625</v>
      </c>
      <c r="X574">
        <f>INDEX(Cond_Probability!$A$6:$H$60,MATCH('Model 1_Train'!G574,Cond_Probability!$A$6:$A$60,0),8)</f>
        <v>0.63005780346820806</v>
      </c>
      <c r="Y574">
        <f>Cond_Probability!$C$3</f>
        <v>0.38383838383838381</v>
      </c>
      <c r="Z574" s="18">
        <f t="shared" si="42"/>
        <v>1.4597875438829675E-3</v>
      </c>
      <c r="AA574" s="18">
        <f t="shared" si="43"/>
        <v>43.01307313936298</v>
      </c>
      <c r="AB574" t="str">
        <f t="shared" si="44"/>
        <v>Won't Survive</v>
      </c>
      <c r="AC574" s="2" t="s">
        <v>1</v>
      </c>
    </row>
    <row r="575" spans="1:29" x14ac:dyDescent="0.3">
      <c r="A575" s="1" t="s">
        <v>1236</v>
      </c>
      <c r="B575" s="1" t="s">
        <v>17</v>
      </c>
      <c r="C575" s="1" t="s">
        <v>1241</v>
      </c>
      <c r="D575" s="1" t="s">
        <v>1244</v>
      </c>
      <c r="E575" s="1" t="s">
        <v>1246</v>
      </c>
      <c r="F575" s="1" t="s">
        <v>1228</v>
      </c>
      <c r="G575" t="s">
        <v>1252</v>
      </c>
      <c r="H575">
        <f>INDEX(Cond_Probability!$A$6:$H$60,MATCH('Model 1_Train'!A575,Cond_Probability!$A$6:$A$60,0),7)</f>
        <v>0.67572463768115942</v>
      </c>
      <c r="I575">
        <f>INDEX(Cond_Probability!$A$6:$H$60,MATCH('Model 1_Train'!B575,Cond_Probability!$A$6:$A$60,0),7)</f>
        <v>0.14882032667876588</v>
      </c>
      <c r="J575">
        <f>INDEX(Cond_Probability!$A$6:$H$60,MATCH('Model 1_Train'!C575,Cond_Probability!$A$6:$A$60,0),7)</f>
        <v>0.22784810126582278</v>
      </c>
      <c r="K575">
        <f>INDEX(Cond_Probability!$A$6:$H$60,MATCH('Model 1_Train'!D575,Cond_Probability!$A$6:$A$60,0),7)</f>
        <v>0.72413793103448276</v>
      </c>
      <c r="L575">
        <f>INDEX(Cond_Probability!$A$6:$H$60,MATCH('Model 1_Train'!E575,Cond_Probability!$A$6:$A$60,0),7)</f>
        <v>0.80943738656987296</v>
      </c>
      <c r="M575">
        <f>INDEX(Cond_Probability!$A$6:$H$60,MATCH('Model 1_Train'!F575,Cond_Probability!$A$6:$A$60,0),7)</f>
        <v>0.4891304347826087</v>
      </c>
      <c r="N575">
        <f>INDEX(Cond_Probability!$A$6:$H$60,MATCH('Model 1_Train'!G575,Cond_Probability!$A$6:$A$60,0),7)</f>
        <v>8.6799276672694395E-2</v>
      </c>
      <c r="O575">
        <f>Cond_Probability!$C$2</f>
        <v>0.61616161616161613</v>
      </c>
      <c r="P575" s="18">
        <f t="shared" si="40"/>
        <v>3.513317597808845E-4</v>
      </c>
      <c r="Q575" s="18">
        <f t="shared" si="41"/>
        <v>77.414509198119433</v>
      </c>
      <c r="R575">
        <f>INDEX(Cond_Probability!$A$6:$H$60,MATCH('Model 1_Train'!A575,Cond_Probability!$A$6:$A$60,0),8)</f>
        <v>0.34782608695652173</v>
      </c>
      <c r="S575">
        <f>INDEX(Cond_Probability!$A$6:$H$60,MATCH('Model 1_Train'!B575,Cond_Probability!$A$6:$A$60,0),8)</f>
        <v>0.68023255813953487</v>
      </c>
      <c r="T575">
        <f>INDEX(Cond_Probability!$A$6:$H$60,MATCH('Model 1_Train'!C575,Cond_Probability!$A$6:$A$60,0),8)</f>
        <v>0.15317919075144509</v>
      </c>
      <c r="U575">
        <f>INDEX(Cond_Probability!$A$6:$H$60,MATCH('Model 1_Train'!D575,Cond_Probability!$A$6:$A$60,0),8)</f>
        <v>0.61337209302325579</v>
      </c>
      <c r="V575">
        <f>INDEX(Cond_Probability!$A$6:$H$60,MATCH('Model 1_Train'!E575,Cond_Probability!$A$6:$A$60,0),8)</f>
        <v>0.68023255813953487</v>
      </c>
      <c r="W575">
        <f>INDEX(Cond_Probability!$A$6:$H$60,MATCH('Model 1_Train'!F575,Cond_Probability!$A$6:$A$60,0),8)</f>
        <v>0.19710144927536233</v>
      </c>
      <c r="X575">
        <f>INDEX(Cond_Probability!$A$6:$H$60,MATCH('Model 1_Train'!G575,Cond_Probability!$A$6:$A$60,0),8)</f>
        <v>8.9595375722543349E-2</v>
      </c>
      <c r="Y575">
        <f>Cond_Probability!$C$3</f>
        <v>0.38383838383838381</v>
      </c>
      <c r="Z575" s="18">
        <f t="shared" si="42"/>
        <v>1.0250016839391704E-4</v>
      </c>
      <c r="AA575" s="18">
        <f t="shared" si="43"/>
        <v>22.585490801880567</v>
      </c>
      <c r="AB575" t="str">
        <f t="shared" si="44"/>
        <v>Won't Survive</v>
      </c>
      <c r="AC575" s="2" t="s">
        <v>1</v>
      </c>
    </row>
    <row r="576" spans="1:29" x14ac:dyDescent="0.3">
      <c r="A576" s="1" t="s">
        <v>1236</v>
      </c>
      <c r="B576" s="1" t="s">
        <v>13</v>
      </c>
      <c r="C576" s="1" t="s">
        <v>1242</v>
      </c>
      <c r="D576" s="1" t="s">
        <v>1244</v>
      </c>
      <c r="E576" s="1" t="s">
        <v>1246</v>
      </c>
      <c r="F576" s="1" t="s">
        <v>1228</v>
      </c>
      <c r="G576" t="s">
        <v>1253</v>
      </c>
      <c r="H576">
        <f>INDEX(Cond_Probability!$A$6:$H$60,MATCH('Model 1_Train'!A576,Cond_Probability!$A$6:$A$60,0),7)</f>
        <v>0.67572463768115942</v>
      </c>
      <c r="I576">
        <f>INDEX(Cond_Probability!$A$6:$H$60,MATCH('Model 1_Train'!B576,Cond_Probability!$A$6:$A$60,0),7)</f>
        <v>0.85117967332123412</v>
      </c>
      <c r="J576">
        <f>INDEX(Cond_Probability!$A$6:$H$60,MATCH('Model 1_Train'!C576,Cond_Probability!$A$6:$A$60,0),7)</f>
        <v>0.51356238698010848</v>
      </c>
      <c r="K576">
        <f>INDEX(Cond_Probability!$A$6:$H$60,MATCH('Model 1_Train'!D576,Cond_Probability!$A$6:$A$60,0),7)</f>
        <v>0.72413793103448276</v>
      </c>
      <c r="L576">
        <f>INDEX(Cond_Probability!$A$6:$H$60,MATCH('Model 1_Train'!E576,Cond_Probability!$A$6:$A$60,0),7)</f>
        <v>0.80943738656987296</v>
      </c>
      <c r="M576">
        <f>INDEX(Cond_Probability!$A$6:$H$60,MATCH('Model 1_Train'!F576,Cond_Probability!$A$6:$A$60,0),7)</f>
        <v>0.4891304347826087</v>
      </c>
      <c r="N576">
        <f>INDEX(Cond_Probability!$A$6:$H$60,MATCH('Model 1_Train'!G576,Cond_Probability!$A$6:$A$60,0),7)</f>
        <v>0.77396021699819173</v>
      </c>
      <c r="O576">
        <f>Cond_Probability!$C$2</f>
        <v>0.61616161616161613</v>
      </c>
      <c r="P576" s="18">
        <f t="shared" si="40"/>
        <v>4.038561752409902E-2</v>
      </c>
      <c r="Q576" s="18">
        <f t="shared" si="41"/>
        <v>96.975714257681219</v>
      </c>
      <c r="R576">
        <f>INDEX(Cond_Probability!$A$6:$H$60,MATCH('Model 1_Train'!A576,Cond_Probability!$A$6:$A$60,0),8)</f>
        <v>0.34782608695652173</v>
      </c>
      <c r="S576">
        <f>INDEX(Cond_Probability!$A$6:$H$60,MATCH('Model 1_Train'!B576,Cond_Probability!$A$6:$A$60,0),8)</f>
        <v>0.31976744186046513</v>
      </c>
      <c r="T576">
        <f>INDEX(Cond_Probability!$A$6:$H$60,MATCH('Model 1_Train'!C576,Cond_Probability!$A$6:$A$60,0),8)</f>
        <v>0.56936416184971095</v>
      </c>
      <c r="U576">
        <f>INDEX(Cond_Probability!$A$6:$H$60,MATCH('Model 1_Train'!D576,Cond_Probability!$A$6:$A$60,0),8)</f>
        <v>0.61337209302325579</v>
      </c>
      <c r="V576">
        <f>INDEX(Cond_Probability!$A$6:$H$60,MATCH('Model 1_Train'!E576,Cond_Probability!$A$6:$A$60,0),8)</f>
        <v>0.68023255813953487</v>
      </c>
      <c r="W576">
        <f>INDEX(Cond_Probability!$A$6:$H$60,MATCH('Model 1_Train'!F576,Cond_Probability!$A$6:$A$60,0),8)</f>
        <v>0.19710144927536233</v>
      </c>
      <c r="X576">
        <f>INDEX(Cond_Probability!$A$6:$H$60,MATCH('Model 1_Train'!G576,Cond_Probability!$A$6:$A$60,0),8)</f>
        <v>0.63005780346820806</v>
      </c>
      <c r="Y576">
        <f>Cond_Probability!$C$3</f>
        <v>0.38383838383838381</v>
      </c>
      <c r="Z576" s="18">
        <f t="shared" si="42"/>
        <v>1.2594663334815088E-3</v>
      </c>
      <c r="AA576" s="18">
        <f t="shared" si="43"/>
        <v>3.0242857423187814</v>
      </c>
      <c r="AB576" t="str">
        <f t="shared" si="44"/>
        <v>Won't Survive</v>
      </c>
      <c r="AC576" s="2" t="s">
        <v>1230</v>
      </c>
    </row>
    <row r="577" spans="1:29" x14ac:dyDescent="0.3">
      <c r="A577" s="1" t="s">
        <v>1236</v>
      </c>
      <c r="B577" s="1" t="s">
        <v>13</v>
      </c>
      <c r="C577" s="1" t="s">
        <v>1242</v>
      </c>
      <c r="D577" s="1" t="s">
        <v>1244</v>
      </c>
      <c r="E577" s="1" t="s">
        <v>1246</v>
      </c>
      <c r="F577" s="1" t="s">
        <v>1247</v>
      </c>
      <c r="G577" t="s">
        <v>1253</v>
      </c>
      <c r="H577">
        <f>INDEX(Cond_Probability!$A$6:$H$60,MATCH('Model 1_Train'!A577,Cond_Probability!$A$6:$A$60,0),7)</f>
        <v>0.67572463768115942</v>
      </c>
      <c r="I577">
        <f>INDEX(Cond_Probability!$A$6:$H$60,MATCH('Model 1_Train'!B577,Cond_Probability!$A$6:$A$60,0),7)</f>
        <v>0.85117967332123412</v>
      </c>
      <c r="J577">
        <f>INDEX(Cond_Probability!$A$6:$H$60,MATCH('Model 1_Train'!C577,Cond_Probability!$A$6:$A$60,0),7)</f>
        <v>0.51356238698010848</v>
      </c>
      <c r="K577">
        <f>INDEX(Cond_Probability!$A$6:$H$60,MATCH('Model 1_Train'!D577,Cond_Probability!$A$6:$A$60,0),7)</f>
        <v>0.72413793103448276</v>
      </c>
      <c r="L577">
        <f>INDEX(Cond_Probability!$A$6:$H$60,MATCH('Model 1_Train'!E577,Cond_Probability!$A$6:$A$60,0),7)</f>
        <v>0.80943738656987296</v>
      </c>
      <c r="M577">
        <f>INDEX(Cond_Probability!$A$6:$H$60,MATCH('Model 1_Train'!F577,Cond_Probability!$A$6:$A$60,0),7)</f>
        <v>0.18840579710144928</v>
      </c>
      <c r="N577">
        <f>INDEX(Cond_Probability!$A$6:$H$60,MATCH('Model 1_Train'!G577,Cond_Probability!$A$6:$A$60,0),7)</f>
        <v>0.77396021699819173</v>
      </c>
      <c r="O577">
        <f>Cond_Probability!$C$2</f>
        <v>0.61616161616161613</v>
      </c>
      <c r="P577" s="18">
        <f t="shared" si="40"/>
        <v>1.555594156483814E-2</v>
      </c>
      <c r="Q577" s="18">
        <f t="shared" si="41"/>
        <v>91.601979487621705</v>
      </c>
      <c r="R577">
        <f>INDEX(Cond_Probability!$A$6:$H$60,MATCH('Model 1_Train'!A577,Cond_Probability!$A$6:$A$60,0),8)</f>
        <v>0.34782608695652173</v>
      </c>
      <c r="S577">
        <f>INDEX(Cond_Probability!$A$6:$H$60,MATCH('Model 1_Train'!B577,Cond_Probability!$A$6:$A$60,0),8)</f>
        <v>0.31976744186046513</v>
      </c>
      <c r="T577">
        <f>INDEX(Cond_Probability!$A$6:$H$60,MATCH('Model 1_Train'!C577,Cond_Probability!$A$6:$A$60,0),8)</f>
        <v>0.56936416184971095</v>
      </c>
      <c r="U577">
        <f>INDEX(Cond_Probability!$A$6:$H$60,MATCH('Model 1_Train'!D577,Cond_Probability!$A$6:$A$60,0),8)</f>
        <v>0.61337209302325579</v>
      </c>
      <c r="V577">
        <f>INDEX(Cond_Probability!$A$6:$H$60,MATCH('Model 1_Train'!E577,Cond_Probability!$A$6:$A$60,0),8)</f>
        <v>0.68023255813953487</v>
      </c>
      <c r="W577">
        <f>INDEX(Cond_Probability!$A$6:$H$60,MATCH('Model 1_Train'!F577,Cond_Probability!$A$6:$A$60,0),8)</f>
        <v>0.22318840579710145</v>
      </c>
      <c r="X577">
        <f>INDEX(Cond_Probability!$A$6:$H$60,MATCH('Model 1_Train'!G577,Cond_Probability!$A$6:$A$60,0),8)</f>
        <v>0.63005780346820806</v>
      </c>
      <c r="Y577">
        <f>Cond_Probability!$C$3</f>
        <v>0.38383838383838381</v>
      </c>
      <c r="Z577" s="18">
        <f t="shared" si="42"/>
        <v>1.426160407030532E-3</v>
      </c>
      <c r="AA577" s="18">
        <f t="shared" si="43"/>
        <v>8.3980205123782952</v>
      </c>
      <c r="AB577" t="str">
        <f t="shared" si="44"/>
        <v>Won't Survive</v>
      </c>
      <c r="AC577" s="2" t="s">
        <v>1230</v>
      </c>
    </row>
    <row r="578" spans="1:29" x14ac:dyDescent="0.3">
      <c r="A578" s="1" t="s">
        <v>1235</v>
      </c>
      <c r="B578" s="1" t="s">
        <v>17</v>
      </c>
      <c r="C578" s="1" t="s">
        <v>1242</v>
      </c>
      <c r="D578" s="1" t="s">
        <v>1244</v>
      </c>
      <c r="E578" s="1" t="s">
        <v>1246</v>
      </c>
      <c r="F578" s="1" t="s">
        <v>1247</v>
      </c>
      <c r="G578" t="s">
        <v>1253</v>
      </c>
      <c r="H578">
        <f>INDEX(Cond_Probability!$A$6:$H$60,MATCH('Model 1_Train'!A578,Cond_Probability!$A$6:$A$60,0),7)</f>
        <v>0.17753623188405798</v>
      </c>
      <c r="I578">
        <f>INDEX(Cond_Probability!$A$6:$H$60,MATCH('Model 1_Train'!B578,Cond_Probability!$A$6:$A$60,0),7)</f>
        <v>0.14882032667876588</v>
      </c>
      <c r="J578">
        <f>INDEX(Cond_Probability!$A$6:$H$60,MATCH('Model 1_Train'!C578,Cond_Probability!$A$6:$A$60,0),7)</f>
        <v>0.51356238698010848</v>
      </c>
      <c r="K578">
        <f>INDEX(Cond_Probability!$A$6:$H$60,MATCH('Model 1_Train'!D578,Cond_Probability!$A$6:$A$60,0),7)</f>
        <v>0.72413793103448276</v>
      </c>
      <c r="L578">
        <f>INDEX(Cond_Probability!$A$6:$H$60,MATCH('Model 1_Train'!E578,Cond_Probability!$A$6:$A$60,0),7)</f>
        <v>0.80943738656987296</v>
      </c>
      <c r="M578">
        <f>INDEX(Cond_Probability!$A$6:$H$60,MATCH('Model 1_Train'!F578,Cond_Probability!$A$6:$A$60,0),7)</f>
        <v>0.18840579710144928</v>
      </c>
      <c r="N578">
        <f>INDEX(Cond_Probability!$A$6:$H$60,MATCH('Model 1_Train'!G578,Cond_Probability!$A$6:$A$60,0),7)</f>
        <v>0.77396021699819173</v>
      </c>
      <c r="O578">
        <f>Cond_Probability!$C$2</f>
        <v>0.61616161616161613</v>
      </c>
      <c r="P578" s="18">
        <f t="shared" si="40"/>
        <v>7.1458608764892102E-4</v>
      </c>
      <c r="Q578" s="18">
        <f t="shared" si="41"/>
        <v>24.310641003075784</v>
      </c>
      <c r="R578">
        <f>INDEX(Cond_Probability!$A$6:$H$60,MATCH('Model 1_Train'!A578,Cond_Probability!$A$6:$A$60,0),8)</f>
        <v>0.25507246376811593</v>
      </c>
      <c r="S578">
        <f>INDEX(Cond_Probability!$A$6:$H$60,MATCH('Model 1_Train'!B578,Cond_Probability!$A$6:$A$60,0),8)</f>
        <v>0.68023255813953487</v>
      </c>
      <c r="T578">
        <f>INDEX(Cond_Probability!$A$6:$H$60,MATCH('Model 1_Train'!C578,Cond_Probability!$A$6:$A$60,0),8)</f>
        <v>0.56936416184971095</v>
      </c>
      <c r="U578">
        <f>INDEX(Cond_Probability!$A$6:$H$60,MATCH('Model 1_Train'!D578,Cond_Probability!$A$6:$A$60,0),8)</f>
        <v>0.61337209302325579</v>
      </c>
      <c r="V578">
        <f>INDEX(Cond_Probability!$A$6:$H$60,MATCH('Model 1_Train'!E578,Cond_Probability!$A$6:$A$60,0),8)</f>
        <v>0.68023255813953487</v>
      </c>
      <c r="W578">
        <f>INDEX(Cond_Probability!$A$6:$H$60,MATCH('Model 1_Train'!F578,Cond_Probability!$A$6:$A$60,0),8)</f>
        <v>0.22318840579710145</v>
      </c>
      <c r="X578">
        <f>INDEX(Cond_Probability!$A$6:$H$60,MATCH('Model 1_Train'!G578,Cond_Probability!$A$6:$A$60,0),8)</f>
        <v>0.63005780346820806</v>
      </c>
      <c r="Y578">
        <f>Cond_Probability!$C$3</f>
        <v>0.38383838383838381</v>
      </c>
      <c r="Z578" s="18">
        <f t="shared" si="42"/>
        <v>2.2248102349676298E-3</v>
      </c>
      <c r="AA578" s="18">
        <f t="shared" si="43"/>
        <v>75.689358996924213</v>
      </c>
      <c r="AB578" t="str">
        <f t="shared" si="44"/>
        <v>Survive</v>
      </c>
      <c r="AC578" s="2" t="s">
        <v>1</v>
      </c>
    </row>
    <row r="579" spans="1:29" x14ac:dyDescent="0.3">
      <c r="A579" s="1" t="s">
        <v>1234</v>
      </c>
      <c r="B579" s="1" t="s">
        <v>17</v>
      </c>
      <c r="C579" s="1" t="s">
        <v>1240</v>
      </c>
      <c r="D579" s="1" t="s">
        <v>1243</v>
      </c>
      <c r="E579" s="1" t="s">
        <v>1246</v>
      </c>
      <c r="F579" s="1" t="s">
        <v>1248</v>
      </c>
      <c r="G579" t="s">
        <v>1253</v>
      </c>
      <c r="H579">
        <f>INDEX(Cond_Probability!$A$6:$H$60,MATCH('Model 1_Train'!A579,Cond_Probability!$A$6:$A$60,0),7)</f>
        <v>0.14673913043478262</v>
      </c>
      <c r="I579">
        <f>INDEX(Cond_Probability!$A$6:$H$60,MATCH('Model 1_Train'!B579,Cond_Probability!$A$6:$A$60,0),7)</f>
        <v>0.14882032667876588</v>
      </c>
      <c r="J579">
        <f>INDEX(Cond_Probability!$A$6:$H$60,MATCH('Model 1_Train'!C579,Cond_Probability!$A$6:$A$60,0),7)</f>
        <v>0.17179023508137431</v>
      </c>
      <c r="K579">
        <f>INDEX(Cond_Probability!$A$6:$H$60,MATCH('Model 1_Train'!D579,Cond_Probability!$A$6:$A$60,0),7)</f>
        <v>0.27586206896551724</v>
      </c>
      <c r="L579">
        <f>INDEX(Cond_Probability!$A$6:$H$60,MATCH('Model 1_Train'!E579,Cond_Probability!$A$6:$A$60,0),7)</f>
        <v>0.80943738656987296</v>
      </c>
      <c r="M579">
        <f>INDEX(Cond_Probability!$A$6:$H$60,MATCH('Model 1_Train'!F579,Cond_Probability!$A$6:$A$60,0),7)</f>
        <v>0.32246376811594202</v>
      </c>
      <c r="N579">
        <f>INDEX(Cond_Probability!$A$6:$H$60,MATCH('Model 1_Train'!G579,Cond_Probability!$A$6:$A$60,0),7)</f>
        <v>0.77396021699819173</v>
      </c>
      <c r="O579">
        <f>Cond_Probability!$C$2</f>
        <v>0.61616161616161613</v>
      </c>
      <c r="P579" s="18">
        <f t="shared" ref="P579:P642" si="45">PRODUCT(H579:O579)</f>
        <v>1.2881787192458829E-4</v>
      </c>
      <c r="Q579" s="18">
        <f t="shared" ref="Q579:Q642" si="46">P579/(P579+Z579)*100</f>
        <v>6.1746761010215652</v>
      </c>
      <c r="R579">
        <f>INDEX(Cond_Probability!$A$6:$H$60,MATCH('Model 1_Train'!A579,Cond_Probability!$A$6:$A$60,0),8)</f>
        <v>0.39710144927536234</v>
      </c>
      <c r="S579">
        <f>INDEX(Cond_Probability!$A$6:$H$60,MATCH('Model 1_Train'!B579,Cond_Probability!$A$6:$A$60,0),8)</f>
        <v>0.68023255813953487</v>
      </c>
      <c r="T579">
        <f>INDEX(Cond_Probability!$A$6:$H$60,MATCH('Model 1_Train'!C579,Cond_Probability!$A$6:$A$60,0),8)</f>
        <v>0.19653179190751446</v>
      </c>
      <c r="U579">
        <f>INDEX(Cond_Probability!$A$6:$H$60,MATCH('Model 1_Train'!D579,Cond_Probability!$A$6:$A$60,0),8)</f>
        <v>0.38662790697674421</v>
      </c>
      <c r="V579">
        <f>INDEX(Cond_Probability!$A$6:$H$60,MATCH('Model 1_Train'!E579,Cond_Probability!$A$6:$A$60,0),8)</f>
        <v>0.68023255813953487</v>
      </c>
      <c r="W579">
        <f>INDEX(Cond_Probability!$A$6:$H$60,MATCH('Model 1_Train'!F579,Cond_Probability!$A$6:$A$60,0),8)</f>
        <v>0.57971014492753625</v>
      </c>
      <c r="X579">
        <f>INDEX(Cond_Probability!$A$6:$H$60,MATCH('Model 1_Train'!G579,Cond_Probability!$A$6:$A$60,0),8)</f>
        <v>0.63005780346820806</v>
      </c>
      <c r="Y579">
        <f>Cond_Probability!$C$3</f>
        <v>0.38383838383838381</v>
      </c>
      <c r="Z579" s="18">
        <f t="shared" ref="Z579:Z642" si="47">PRODUCT(R579:Y579)</f>
        <v>1.9574109410049854E-3</v>
      </c>
      <c r="AA579" s="18">
        <f t="shared" ref="AA579:AA642" si="48">100-Q579</f>
        <v>93.825323898978439</v>
      </c>
      <c r="AB579" t="str">
        <f t="shared" ref="AB579:AB642" si="49">IF(Q579&gt;AA579,"Won't Survive", "Survive")</f>
        <v>Survive</v>
      </c>
      <c r="AC579" s="2" t="s">
        <v>1</v>
      </c>
    </row>
    <row r="580" spans="1:29" x14ac:dyDescent="0.3">
      <c r="A580" s="1" t="s">
        <v>1236</v>
      </c>
      <c r="B580" s="1" t="s">
        <v>17</v>
      </c>
      <c r="C580" s="1" t="s">
        <v>1241</v>
      </c>
      <c r="D580" s="1" t="s">
        <v>1243</v>
      </c>
      <c r="E580" s="1" t="s">
        <v>1246</v>
      </c>
      <c r="F580" s="1" t="s">
        <v>1247</v>
      </c>
      <c r="G580" t="s">
        <v>1251</v>
      </c>
      <c r="H580">
        <f>INDEX(Cond_Probability!$A$6:$H$60,MATCH('Model 1_Train'!A580,Cond_Probability!$A$6:$A$60,0),7)</f>
        <v>0.67572463768115942</v>
      </c>
      <c r="I580">
        <f>INDEX(Cond_Probability!$A$6:$H$60,MATCH('Model 1_Train'!B580,Cond_Probability!$A$6:$A$60,0),7)</f>
        <v>0.14882032667876588</v>
      </c>
      <c r="J580">
        <f>INDEX(Cond_Probability!$A$6:$H$60,MATCH('Model 1_Train'!C580,Cond_Probability!$A$6:$A$60,0),7)</f>
        <v>0.22784810126582278</v>
      </c>
      <c r="K580">
        <f>INDEX(Cond_Probability!$A$6:$H$60,MATCH('Model 1_Train'!D580,Cond_Probability!$A$6:$A$60,0),7)</f>
        <v>0.27586206896551724</v>
      </c>
      <c r="L580">
        <f>INDEX(Cond_Probability!$A$6:$H$60,MATCH('Model 1_Train'!E580,Cond_Probability!$A$6:$A$60,0),7)</f>
        <v>0.80943738656987296</v>
      </c>
      <c r="M580">
        <f>INDEX(Cond_Probability!$A$6:$H$60,MATCH('Model 1_Train'!F580,Cond_Probability!$A$6:$A$60,0),7)</f>
        <v>0.18840579710144928</v>
      </c>
      <c r="N580">
        <f>INDEX(Cond_Probability!$A$6:$H$60,MATCH('Model 1_Train'!G580,Cond_Probability!$A$6:$A$60,0),7)</f>
        <v>0.13743218806509946</v>
      </c>
      <c r="O580">
        <f>Cond_Probability!$C$2</f>
        <v>0.61616161616161613</v>
      </c>
      <c r="P580" s="18">
        <f t="shared" si="45"/>
        <v>8.1626285400003253E-5</v>
      </c>
      <c r="Q580" s="18">
        <f t="shared" si="46"/>
        <v>26.897889812905213</v>
      </c>
      <c r="R580">
        <f>INDEX(Cond_Probability!$A$6:$H$60,MATCH('Model 1_Train'!A580,Cond_Probability!$A$6:$A$60,0),8)</f>
        <v>0.34782608695652173</v>
      </c>
      <c r="S580">
        <f>INDEX(Cond_Probability!$A$6:$H$60,MATCH('Model 1_Train'!B580,Cond_Probability!$A$6:$A$60,0),8)</f>
        <v>0.68023255813953487</v>
      </c>
      <c r="T580">
        <f>INDEX(Cond_Probability!$A$6:$H$60,MATCH('Model 1_Train'!C580,Cond_Probability!$A$6:$A$60,0),8)</f>
        <v>0.15317919075144509</v>
      </c>
      <c r="U580">
        <f>INDEX(Cond_Probability!$A$6:$H$60,MATCH('Model 1_Train'!D580,Cond_Probability!$A$6:$A$60,0),8)</f>
        <v>0.38662790697674421</v>
      </c>
      <c r="V580">
        <f>INDEX(Cond_Probability!$A$6:$H$60,MATCH('Model 1_Train'!E580,Cond_Probability!$A$6:$A$60,0),8)</f>
        <v>0.68023255813953487</v>
      </c>
      <c r="W580">
        <f>INDEX(Cond_Probability!$A$6:$H$60,MATCH('Model 1_Train'!F580,Cond_Probability!$A$6:$A$60,0),8)</f>
        <v>0.22318840579710145</v>
      </c>
      <c r="X580">
        <f>INDEX(Cond_Probability!$A$6:$H$60,MATCH('Model 1_Train'!G580,Cond_Probability!$A$6:$A$60,0),8)</f>
        <v>0.27167630057803466</v>
      </c>
      <c r="Y580">
        <f>Cond_Probability!$C$3</f>
        <v>0.38383838383838381</v>
      </c>
      <c r="Z580" s="18">
        <f t="shared" si="47"/>
        <v>2.2184096042401736E-4</v>
      </c>
      <c r="AA580" s="18">
        <f t="shared" si="48"/>
        <v>73.10211018709478</v>
      </c>
      <c r="AB580" t="str">
        <f t="shared" si="49"/>
        <v>Survive</v>
      </c>
      <c r="AC580" s="2" t="s">
        <v>1230</v>
      </c>
    </row>
    <row r="581" spans="1:29" x14ac:dyDescent="0.3">
      <c r="A581" s="1" t="s">
        <v>1236</v>
      </c>
      <c r="B581" s="1" t="s">
        <v>13</v>
      </c>
      <c r="C581" s="1" t="s">
        <v>1242</v>
      </c>
      <c r="D581" s="1" t="s">
        <v>1244</v>
      </c>
      <c r="E581" s="1" t="s">
        <v>1246</v>
      </c>
      <c r="F581" s="1" t="s">
        <v>1228</v>
      </c>
      <c r="G581" t="s">
        <v>1253</v>
      </c>
      <c r="H581">
        <f>INDEX(Cond_Probability!$A$6:$H$60,MATCH('Model 1_Train'!A581,Cond_Probability!$A$6:$A$60,0),7)</f>
        <v>0.67572463768115942</v>
      </c>
      <c r="I581">
        <f>INDEX(Cond_Probability!$A$6:$H$60,MATCH('Model 1_Train'!B581,Cond_Probability!$A$6:$A$60,0),7)</f>
        <v>0.85117967332123412</v>
      </c>
      <c r="J581">
        <f>INDEX(Cond_Probability!$A$6:$H$60,MATCH('Model 1_Train'!C581,Cond_Probability!$A$6:$A$60,0),7)</f>
        <v>0.51356238698010848</v>
      </c>
      <c r="K581">
        <f>INDEX(Cond_Probability!$A$6:$H$60,MATCH('Model 1_Train'!D581,Cond_Probability!$A$6:$A$60,0),7)</f>
        <v>0.72413793103448276</v>
      </c>
      <c r="L581">
        <f>INDEX(Cond_Probability!$A$6:$H$60,MATCH('Model 1_Train'!E581,Cond_Probability!$A$6:$A$60,0),7)</f>
        <v>0.80943738656987296</v>
      </c>
      <c r="M581">
        <f>INDEX(Cond_Probability!$A$6:$H$60,MATCH('Model 1_Train'!F581,Cond_Probability!$A$6:$A$60,0),7)</f>
        <v>0.4891304347826087</v>
      </c>
      <c r="N581">
        <f>INDEX(Cond_Probability!$A$6:$H$60,MATCH('Model 1_Train'!G581,Cond_Probability!$A$6:$A$60,0),7)</f>
        <v>0.77396021699819173</v>
      </c>
      <c r="O581">
        <f>Cond_Probability!$C$2</f>
        <v>0.61616161616161613</v>
      </c>
      <c r="P581" s="18">
        <f t="shared" si="45"/>
        <v>4.038561752409902E-2</v>
      </c>
      <c r="Q581" s="18">
        <f t="shared" si="46"/>
        <v>96.975714257681219</v>
      </c>
      <c r="R581">
        <f>INDEX(Cond_Probability!$A$6:$H$60,MATCH('Model 1_Train'!A581,Cond_Probability!$A$6:$A$60,0),8)</f>
        <v>0.34782608695652173</v>
      </c>
      <c r="S581">
        <f>INDEX(Cond_Probability!$A$6:$H$60,MATCH('Model 1_Train'!B581,Cond_Probability!$A$6:$A$60,0),8)</f>
        <v>0.31976744186046513</v>
      </c>
      <c r="T581">
        <f>INDEX(Cond_Probability!$A$6:$H$60,MATCH('Model 1_Train'!C581,Cond_Probability!$A$6:$A$60,0),8)</f>
        <v>0.56936416184971095</v>
      </c>
      <c r="U581">
        <f>INDEX(Cond_Probability!$A$6:$H$60,MATCH('Model 1_Train'!D581,Cond_Probability!$A$6:$A$60,0),8)</f>
        <v>0.61337209302325579</v>
      </c>
      <c r="V581">
        <f>INDEX(Cond_Probability!$A$6:$H$60,MATCH('Model 1_Train'!E581,Cond_Probability!$A$6:$A$60,0),8)</f>
        <v>0.68023255813953487</v>
      </c>
      <c r="W581">
        <f>INDEX(Cond_Probability!$A$6:$H$60,MATCH('Model 1_Train'!F581,Cond_Probability!$A$6:$A$60,0),8)</f>
        <v>0.19710144927536233</v>
      </c>
      <c r="X581">
        <f>INDEX(Cond_Probability!$A$6:$H$60,MATCH('Model 1_Train'!G581,Cond_Probability!$A$6:$A$60,0),8)</f>
        <v>0.63005780346820806</v>
      </c>
      <c r="Y581">
        <f>Cond_Probability!$C$3</f>
        <v>0.38383838383838381</v>
      </c>
      <c r="Z581" s="18">
        <f t="shared" si="47"/>
        <v>1.2594663334815088E-3</v>
      </c>
      <c r="AA581" s="18">
        <f t="shared" si="48"/>
        <v>3.0242857423187814</v>
      </c>
      <c r="AB581" t="str">
        <f t="shared" si="49"/>
        <v>Won't Survive</v>
      </c>
      <c r="AC581" s="2" t="s">
        <v>1</v>
      </c>
    </row>
    <row r="582" spans="1:29" x14ac:dyDescent="0.3">
      <c r="A582" s="1" t="s">
        <v>1235</v>
      </c>
      <c r="B582" s="1" t="s">
        <v>17</v>
      </c>
      <c r="C582" s="1" t="s">
        <v>1242</v>
      </c>
      <c r="D582" s="1" t="s">
        <v>1243</v>
      </c>
      <c r="E582" s="1" t="s">
        <v>1245</v>
      </c>
      <c r="F582" s="1" t="s">
        <v>1248</v>
      </c>
      <c r="G582" t="s">
        <v>1253</v>
      </c>
      <c r="H582">
        <f>INDEX(Cond_Probability!$A$6:$H$60,MATCH('Model 1_Train'!A582,Cond_Probability!$A$6:$A$60,0),7)</f>
        <v>0.17753623188405798</v>
      </c>
      <c r="I582">
        <f>INDEX(Cond_Probability!$A$6:$H$60,MATCH('Model 1_Train'!B582,Cond_Probability!$A$6:$A$60,0),7)</f>
        <v>0.14882032667876588</v>
      </c>
      <c r="J582">
        <f>INDEX(Cond_Probability!$A$6:$H$60,MATCH('Model 1_Train'!C582,Cond_Probability!$A$6:$A$60,0),7)</f>
        <v>0.51356238698010848</v>
      </c>
      <c r="K582">
        <f>INDEX(Cond_Probability!$A$6:$H$60,MATCH('Model 1_Train'!D582,Cond_Probability!$A$6:$A$60,0),7)</f>
        <v>0.27586206896551724</v>
      </c>
      <c r="L582">
        <f>INDEX(Cond_Probability!$A$6:$H$60,MATCH('Model 1_Train'!E582,Cond_Probability!$A$6:$A$60,0),7)</f>
        <v>0.19056261343012704</v>
      </c>
      <c r="M582">
        <f>INDEX(Cond_Probability!$A$6:$H$60,MATCH('Model 1_Train'!F582,Cond_Probability!$A$6:$A$60,0),7)</f>
        <v>0.32246376811594202</v>
      </c>
      <c r="N582">
        <f>INDEX(Cond_Probability!$A$6:$H$60,MATCH('Model 1_Train'!G582,Cond_Probability!$A$6:$A$60,0),7)</f>
        <v>0.77396021699819173</v>
      </c>
      <c r="O582">
        <f>Cond_Probability!$C$2</f>
        <v>0.61616161616161613</v>
      </c>
      <c r="P582" s="18">
        <f t="shared" si="45"/>
        <v>1.0968982718308722E-4</v>
      </c>
      <c r="Q582" s="18">
        <f t="shared" si="46"/>
        <v>6.0203523143191795</v>
      </c>
      <c r="R582">
        <f>INDEX(Cond_Probability!$A$6:$H$60,MATCH('Model 1_Train'!A582,Cond_Probability!$A$6:$A$60,0),8)</f>
        <v>0.25507246376811593</v>
      </c>
      <c r="S582">
        <f>INDEX(Cond_Probability!$A$6:$H$60,MATCH('Model 1_Train'!B582,Cond_Probability!$A$6:$A$60,0),8)</f>
        <v>0.68023255813953487</v>
      </c>
      <c r="T582">
        <f>INDEX(Cond_Probability!$A$6:$H$60,MATCH('Model 1_Train'!C582,Cond_Probability!$A$6:$A$60,0),8)</f>
        <v>0.56936416184971095</v>
      </c>
      <c r="U582">
        <f>INDEX(Cond_Probability!$A$6:$H$60,MATCH('Model 1_Train'!D582,Cond_Probability!$A$6:$A$60,0),8)</f>
        <v>0.38662790697674421</v>
      </c>
      <c r="V582">
        <f>INDEX(Cond_Probability!$A$6:$H$60,MATCH('Model 1_Train'!E582,Cond_Probability!$A$6:$A$60,0),8)</f>
        <v>0.31976744186046513</v>
      </c>
      <c r="W582">
        <f>INDEX(Cond_Probability!$A$6:$H$60,MATCH('Model 1_Train'!F582,Cond_Probability!$A$6:$A$60,0),8)</f>
        <v>0.57971014492753625</v>
      </c>
      <c r="X582">
        <f>INDEX(Cond_Probability!$A$6:$H$60,MATCH('Model 1_Train'!G582,Cond_Probability!$A$6:$A$60,0),8)</f>
        <v>0.63005780346820806</v>
      </c>
      <c r="Y582">
        <f>Cond_Probability!$C$3</f>
        <v>0.38383838383838381</v>
      </c>
      <c r="Z582" s="18">
        <f t="shared" si="47"/>
        <v>1.712293695644873E-3</v>
      </c>
      <c r="AA582" s="18">
        <f t="shared" si="48"/>
        <v>93.979647685680817</v>
      </c>
      <c r="AB582" t="str">
        <f t="shared" si="49"/>
        <v>Survive</v>
      </c>
      <c r="AC582" s="2" t="s">
        <v>1</v>
      </c>
    </row>
    <row r="583" spans="1:29" x14ac:dyDescent="0.3">
      <c r="A583" s="1" t="s">
        <v>1234</v>
      </c>
      <c r="B583" s="1" t="s">
        <v>17</v>
      </c>
      <c r="C583" s="1" t="s">
        <v>1240</v>
      </c>
      <c r="D583" s="1" t="s">
        <v>1243</v>
      </c>
      <c r="E583" s="1" t="s">
        <v>1245</v>
      </c>
      <c r="F583" s="1" t="s">
        <v>1248</v>
      </c>
      <c r="G583" t="s">
        <v>1251</v>
      </c>
      <c r="H583">
        <f>INDEX(Cond_Probability!$A$6:$H$60,MATCH('Model 1_Train'!A583,Cond_Probability!$A$6:$A$60,0),7)</f>
        <v>0.14673913043478262</v>
      </c>
      <c r="I583">
        <f>INDEX(Cond_Probability!$A$6:$H$60,MATCH('Model 1_Train'!B583,Cond_Probability!$A$6:$A$60,0),7)</f>
        <v>0.14882032667876588</v>
      </c>
      <c r="J583">
        <f>INDEX(Cond_Probability!$A$6:$H$60,MATCH('Model 1_Train'!C583,Cond_Probability!$A$6:$A$60,0),7)</f>
        <v>0.17179023508137431</v>
      </c>
      <c r="K583">
        <f>INDEX(Cond_Probability!$A$6:$H$60,MATCH('Model 1_Train'!D583,Cond_Probability!$A$6:$A$60,0),7)</f>
        <v>0.27586206896551724</v>
      </c>
      <c r="L583">
        <f>INDEX(Cond_Probability!$A$6:$H$60,MATCH('Model 1_Train'!E583,Cond_Probability!$A$6:$A$60,0),7)</f>
        <v>0.19056261343012704</v>
      </c>
      <c r="M583">
        <f>INDEX(Cond_Probability!$A$6:$H$60,MATCH('Model 1_Train'!F583,Cond_Probability!$A$6:$A$60,0),7)</f>
        <v>0.32246376811594202</v>
      </c>
      <c r="N583">
        <f>INDEX(Cond_Probability!$A$6:$H$60,MATCH('Model 1_Train'!G583,Cond_Probability!$A$6:$A$60,0),7)</f>
        <v>0.13743218806509946</v>
      </c>
      <c r="O583">
        <f>Cond_Probability!$C$2</f>
        <v>0.61616161616161613</v>
      </c>
      <c r="P583" s="18">
        <f t="shared" si="45"/>
        <v>5.3851819808380535E-6</v>
      </c>
      <c r="Q583" s="18">
        <f t="shared" si="46"/>
        <v>1.3391068371884745</v>
      </c>
      <c r="R583">
        <f>INDEX(Cond_Probability!$A$6:$H$60,MATCH('Model 1_Train'!A583,Cond_Probability!$A$6:$A$60,0),8)</f>
        <v>0.39710144927536234</v>
      </c>
      <c r="S583">
        <f>INDEX(Cond_Probability!$A$6:$H$60,MATCH('Model 1_Train'!B583,Cond_Probability!$A$6:$A$60,0),8)</f>
        <v>0.68023255813953487</v>
      </c>
      <c r="T583">
        <f>INDEX(Cond_Probability!$A$6:$H$60,MATCH('Model 1_Train'!C583,Cond_Probability!$A$6:$A$60,0),8)</f>
        <v>0.19653179190751446</v>
      </c>
      <c r="U583">
        <f>INDEX(Cond_Probability!$A$6:$H$60,MATCH('Model 1_Train'!D583,Cond_Probability!$A$6:$A$60,0),8)</f>
        <v>0.38662790697674421</v>
      </c>
      <c r="V583">
        <f>INDEX(Cond_Probability!$A$6:$H$60,MATCH('Model 1_Train'!E583,Cond_Probability!$A$6:$A$60,0),8)</f>
        <v>0.31976744186046513</v>
      </c>
      <c r="W583">
        <f>INDEX(Cond_Probability!$A$6:$H$60,MATCH('Model 1_Train'!F583,Cond_Probability!$A$6:$A$60,0),8)</f>
        <v>0.57971014492753625</v>
      </c>
      <c r="X583">
        <f>INDEX(Cond_Probability!$A$6:$H$60,MATCH('Model 1_Train'!G583,Cond_Probability!$A$6:$A$60,0),8)</f>
        <v>0.27167630057803466</v>
      </c>
      <c r="Y583">
        <f>Cond_Probability!$C$3</f>
        <v>0.38383838383838381</v>
      </c>
      <c r="Z583" s="18">
        <f t="shared" si="47"/>
        <v>3.9676211734477273E-4</v>
      </c>
      <c r="AA583" s="18">
        <f t="shared" si="48"/>
        <v>98.660893162811519</v>
      </c>
      <c r="AB583" t="str">
        <f t="shared" si="49"/>
        <v>Survive</v>
      </c>
      <c r="AC583" s="2" t="s">
        <v>1</v>
      </c>
    </row>
    <row r="584" spans="1:29" x14ac:dyDescent="0.3">
      <c r="A584" s="1" t="s">
        <v>1235</v>
      </c>
      <c r="B584" s="1" t="s">
        <v>13</v>
      </c>
      <c r="C584" s="1" t="s">
        <v>1239</v>
      </c>
      <c r="D584" s="1" t="s">
        <v>1244</v>
      </c>
      <c r="E584" s="1" t="s">
        <v>1246</v>
      </c>
      <c r="F584" s="1" t="s">
        <v>1248</v>
      </c>
      <c r="G584" t="s">
        <v>1253</v>
      </c>
      <c r="H584">
        <f>INDEX(Cond_Probability!$A$6:$H$60,MATCH('Model 1_Train'!A584,Cond_Probability!$A$6:$A$60,0),7)</f>
        <v>0.17753623188405798</v>
      </c>
      <c r="I584">
        <f>INDEX(Cond_Probability!$A$6:$H$60,MATCH('Model 1_Train'!B584,Cond_Probability!$A$6:$A$60,0),7)</f>
        <v>0.85117967332123412</v>
      </c>
      <c r="J584">
        <f>INDEX(Cond_Probability!$A$6:$H$60,MATCH('Model 1_Train'!C584,Cond_Probability!$A$6:$A$60,0),7)</f>
        <v>8.6799276672694395E-2</v>
      </c>
      <c r="K584">
        <f>INDEX(Cond_Probability!$A$6:$H$60,MATCH('Model 1_Train'!D584,Cond_Probability!$A$6:$A$60,0),7)</f>
        <v>0.72413793103448276</v>
      </c>
      <c r="L584">
        <f>INDEX(Cond_Probability!$A$6:$H$60,MATCH('Model 1_Train'!E584,Cond_Probability!$A$6:$A$60,0),7)</f>
        <v>0.80943738656987296</v>
      </c>
      <c r="M584">
        <f>INDEX(Cond_Probability!$A$6:$H$60,MATCH('Model 1_Train'!F584,Cond_Probability!$A$6:$A$60,0),7)</f>
        <v>0.32246376811594202</v>
      </c>
      <c r="N584">
        <f>INDEX(Cond_Probability!$A$6:$H$60,MATCH('Model 1_Train'!G584,Cond_Probability!$A$6:$A$60,0),7)</f>
        <v>0.77396021699819173</v>
      </c>
      <c r="O584">
        <f>Cond_Probability!$C$2</f>
        <v>0.61616161616161613</v>
      </c>
      <c r="P584" s="18">
        <f t="shared" si="45"/>
        <v>1.1822875254823989E-3</v>
      </c>
      <c r="Q584" s="18">
        <f t="shared" si="46"/>
        <v>75.382313710984334</v>
      </c>
      <c r="R584">
        <f>INDEX(Cond_Probability!$A$6:$H$60,MATCH('Model 1_Train'!A584,Cond_Probability!$A$6:$A$60,0),8)</f>
        <v>0.25507246376811593</v>
      </c>
      <c r="S584">
        <f>INDEX(Cond_Probability!$A$6:$H$60,MATCH('Model 1_Train'!B584,Cond_Probability!$A$6:$A$60,0),8)</f>
        <v>0.31976744186046513</v>
      </c>
      <c r="T584">
        <f>INDEX(Cond_Probability!$A$6:$H$60,MATCH('Model 1_Train'!C584,Cond_Probability!$A$6:$A$60,0),8)</f>
        <v>8.0924855491329481E-2</v>
      </c>
      <c r="U584">
        <f>INDEX(Cond_Probability!$A$6:$H$60,MATCH('Model 1_Train'!D584,Cond_Probability!$A$6:$A$60,0),8)</f>
        <v>0.61337209302325579</v>
      </c>
      <c r="V584">
        <f>INDEX(Cond_Probability!$A$6:$H$60,MATCH('Model 1_Train'!E584,Cond_Probability!$A$6:$A$60,0),8)</f>
        <v>0.68023255813953487</v>
      </c>
      <c r="W584">
        <f>INDEX(Cond_Probability!$A$6:$H$60,MATCH('Model 1_Train'!F584,Cond_Probability!$A$6:$A$60,0),8)</f>
        <v>0.57971014492753625</v>
      </c>
      <c r="X584">
        <f>INDEX(Cond_Probability!$A$6:$H$60,MATCH('Model 1_Train'!G584,Cond_Probability!$A$6:$A$60,0),8)</f>
        <v>0.63005780346820806</v>
      </c>
      <c r="Y584">
        <f>Cond_Probability!$C$3</f>
        <v>0.38383838383838381</v>
      </c>
      <c r="Z584" s="18">
        <f t="shared" si="47"/>
        <v>3.8610095621807977E-4</v>
      </c>
      <c r="AA584" s="18">
        <f t="shared" si="48"/>
        <v>24.617686289015666</v>
      </c>
      <c r="AB584" t="str">
        <f t="shared" si="49"/>
        <v>Won't Survive</v>
      </c>
      <c r="AC584" s="2" t="s">
        <v>1230</v>
      </c>
    </row>
    <row r="585" spans="1:29" x14ac:dyDescent="0.3">
      <c r="A585" s="1" t="s">
        <v>1234</v>
      </c>
      <c r="B585" s="1" t="s">
        <v>13</v>
      </c>
      <c r="C585" s="1" t="s">
        <v>1240</v>
      </c>
      <c r="D585" s="1" t="s">
        <v>1244</v>
      </c>
      <c r="E585" s="1" t="s">
        <v>1246</v>
      </c>
      <c r="F585" s="1" t="s">
        <v>1248</v>
      </c>
      <c r="G585" t="s">
        <v>1251</v>
      </c>
      <c r="H585">
        <f>INDEX(Cond_Probability!$A$6:$H$60,MATCH('Model 1_Train'!A585,Cond_Probability!$A$6:$A$60,0),7)</f>
        <v>0.14673913043478262</v>
      </c>
      <c r="I585">
        <f>INDEX(Cond_Probability!$A$6:$H$60,MATCH('Model 1_Train'!B585,Cond_Probability!$A$6:$A$60,0),7)</f>
        <v>0.85117967332123412</v>
      </c>
      <c r="J585">
        <f>INDEX(Cond_Probability!$A$6:$H$60,MATCH('Model 1_Train'!C585,Cond_Probability!$A$6:$A$60,0),7)</f>
        <v>0.17179023508137431</v>
      </c>
      <c r="K585">
        <f>INDEX(Cond_Probability!$A$6:$H$60,MATCH('Model 1_Train'!D585,Cond_Probability!$A$6:$A$60,0),7)</f>
        <v>0.72413793103448276</v>
      </c>
      <c r="L585">
        <f>INDEX(Cond_Probability!$A$6:$H$60,MATCH('Model 1_Train'!E585,Cond_Probability!$A$6:$A$60,0),7)</f>
        <v>0.80943738656987296</v>
      </c>
      <c r="M585">
        <f>INDEX(Cond_Probability!$A$6:$H$60,MATCH('Model 1_Train'!F585,Cond_Probability!$A$6:$A$60,0),7)</f>
        <v>0.32246376811594202</v>
      </c>
      <c r="N585">
        <f>INDEX(Cond_Probability!$A$6:$H$60,MATCH('Model 1_Train'!G585,Cond_Probability!$A$6:$A$60,0),7)</f>
        <v>0.13743218806509946</v>
      </c>
      <c r="O585">
        <f>Cond_Probability!$C$2</f>
        <v>0.61616161616161613</v>
      </c>
      <c r="P585" s="18">
        <f t="shared" si="45"/>
        <v>3.4342684623774972E-4</v>
      </c>
      <c r="Q585" s="18">
        <f t="shared" si="46"/>
        <v>35.300147426860072</v>
      </c>
      <c r="R585">
        <f>INDEX(Cond_Probability!$A$6:$H$60,MATCH('Model 1_Train'!A585,Cond_Probability!$A$6:$A$60,0),8)</f>
        <v>0.39710144927536234</v>
      </c>
      <c r="S585">
        <f>INDEX(Cond_Probability!$A$6:$H$60,MATCH('Model 1_Train'!B585,Cond_Probability!$A$6:$A$60,0),8)</f>
        <v>0.31976744186046513</v>
      </c>
      <c r="T585">
        <f>INDEX(Cond_Probability!$A$6:$H$60,MATCH('Model 1_Train'!C585,Cond_Probability!$A$6:$A$60,0),8)</f>
        <v>0.19653179190751446</v>
      </c>
      <c r="U585">
        <f>INDEX(Cond_Probability!$A$6:$H$60,MATCH('Model 1_Train'!D585,Cond_Probability!$A$6:$A$60,0),8)</f>
        <v>0.61337209302325579</v>
      </c>
      <c r="V585">
        <f>INDEX(Cond_Probability!$A$6:$H$60,MATCH('Model 1_Train'!E585,Cond_Probability!$A$6:$A$60,0),8)</f>
        <v>0.68023255813953487</v>
      </c>
      <c r="W585">
        <f>INDEX(Cond_Probability!$A$6:$H$60,MATCH('Model 1_Train'!F585,Cond_Probability!$A$6:$A$60,0),8)</f>
        <v>0.57971014492753625</v>
      </c>
      <c r="X585">
        <f>INDEX(Cond_Probability!$A$6:$H$60,MATCH('Model 1_Train'!G585,Cond_Probability!$A$6:$A$60,0),8)</f>
        <v>0.27167630057803466</v>
      </c>
      <c r="Y585">
        <f>Cond_Probability!$C$3</f>
        <v>0.38383838383838381</v>
      </c>
      <c r="Z585" s="18">
        <f t="shared" si="47"/>
        <v>6.2944967488531617E-4</v>
      </c>
      <c r="AA585" s="18">
        <f t="shared" si="48"/>
        <v>64.699852573139935</v>
      </c>
      <c r="AB585" t="str">
        <f t="shared" si="49"/>
        <v>Survive</v>
      </c>
      <c r="AC585" s="2" t="s">
        <v>1230</v>
      </c>
    </row>
    <row r="586" spans="1:29" x14ac:dyDescent="0.3">
      <c r="A586" s="1" t="s">
        <v>1236</v>
      </c>
      <c r="B586" s="1" t="s">
        <v>13</v>
      </c>
      <c r="C586" s="1" t="s">
        <v>1241</v>
      </c>
      <c r="D586" s="1" t="s">
        <v>1244</v>
      </c>
      <c r="E586" s="1" t="s">
        <v>1246</v>
      </c>
      <c r="F586" s="1" t="s">
        <v>1228</v>
      </c>
      <c r="G586" t="s">
        <v>1251</v>
      </c>
      <c r="H586">
        <f>INDEX(Cond_Probability!$A$6:$H$60,MATCH('Model 1_Train'!A586,Cond_Probability!$A$6:$A$60,0),7)</f>
        <v>0.67572463768115942</v>
      </c>
      <c r="I586">
        <f>INDEX(Cond_Probability!$A$6:$H$60,MATCH('Model 1_Train'!B586,Cond_Probability!$A$6:$A$60,0),7)</f>
        <v>0.85117967332123412</v>
      </c>
      <c r="J586">
        <f>INDEX(Cond_Probability!$A$6:$H$60,MATCH('Model 1_Train'!C586,Cond_Probability!$A$6:$A$60,0),7)</f>
        <v>0.22784810126582278</v>
      </c>
      <c r="K586">
        <f>INDEX(Cond_Probability!$A$6:$H$60,MATCH('Model 1_Train'!D586,Cond_Probability!$A$6:$A$60,0),7)</f>
        <v>0.72413793103448276</v>
      </c>
      <c r="L586">
        <f>INDEX(Cond_Probability!$A$6:$H$60,MATCH('Model 1_Train'!E586,Cond_Probability!$A$6:$A$60,0),7)</f>
        <v>0.80943738656987296</v>
      </c>
      <c r="M586">
        <f>INDEX(Cond_Probability!$A$6:$H$60,MATCH('Model 1_Train'!F586,Cond_Probability!$A$6:$A$60,0),7)</f>
        <v>0.4891304347826087</v>
      </c>
      <c r="N586">
        <f>INDEX(Cond_Probability!$A$6:$H$60,MATCH('Model 1_Train'!G586,Cond_Probability!$A$6:$A$60,0),7)</f>
        <v>0.13743218806509946</v>
      </c>
      <c r="O586">
        <f>Cond_Probability!$C$2</f>
        <v>0.61616161616161613</v>
      </c>
      <c r="P586" s="18">
        <f t="shared" si="45"/>
        <v>3.1816232839506735E-3</v>
      </c>
      <c r="Q586" s="18">
        <f t="shared" si="46"/>
        <v>95.609443207778469</v>
      </c>
      <c r="R586">
        <f>INDEX(Cond_Probability!$A$6:$H$60,MATCH('Model 1_Train'!A586,Cond_Probability!$A$6:$A$60,0),8)</f>
        <v>0.34782608695652173</v>
      </c>
      <c r="S586">
        <f>INDEX(Cond_Probability!$A$6:$H$60,MATCH('Model 1_Train'!B586,Cond_Probability!$A$6:$A$60,0),8)</f>
        <v>0.31976744186046513</v>
      </c>
      <c r="T586">
        <f>INDEX(Cond_Probability!$A$6:$H$60,MATCH('Model 1_Train'!C586,Cond_Probability!$A$6:$A$60,0),8)</f>
        <v>0.15317919075144509</v>
      </c>
      <c r="U586">
        <f>INDEX(Cond_Probability!$A$6:$H$60,MATCH('Model 1_Train'!D586,Cond_Probability!$A$6:$A$60,0),8)</f>
        <v>0.61337209302325579</v>
      </c>
      <c r="V586">
        <f>INDEX(Cond_Probability!$A$6:$H$60,MATCH('Model 1_Train'!E586,Cond_Probability!$A$6:$A$60,0),8)</f>
        <v>0.68023255813953487</v>
      </c>
      <c r="W586">
        <f>INDEX(Cond_Probability!$A$6:$H$60,MATCH('Model 1_Train'!F586,Cond_Probability!$A$6:$A$60,0),8)</f>
        <v>0.19710144927536233</v>
      </c>
      <c r="X586">
        <f>INDEX(Cond_Probability!$A$6:$H$60,MATCH('Model 1_Train'!G586,Cond_Probability!$A$6:$A$60,0),8)</f>
        <v>0.27167630057803466</v>
      </c>
      <c r="Y586">
        <f>Cond_Probability!$C$3</f>
        <v>0.38383838383838381</v>
      </c>
      <c r="Z586" s="18">
        <f t="shared" si="47"/>
        <v>1.4610583694418287E-4</v>
      </c>
      <c r="AA586" s="18">
        <f t="shared" si="48"/>
        <v>4.3905567922215312</v>
      </c>
      <c r="AB586" t="str">
        <f t="shared" si="49"/>
        <v>Won't Survive</v>
      </c>
      <c r="AC586" s="2" t="s">
        <v>1230</v>
      </c>
    </row>
    <row r="587" spans="1:29" x14ac:dyDescent="0.3">
      <c r="A587" s="1" t="s">
        <v>1234</v>
      </c>
      <c r="B587" s="1" t="s">
        <v>17</v>
      </c>
      <c r="C587" s="1" t="s">
        <v>1242</v>
      </c>
      <c r="D587" s="1" t="s">
        <v>1244</v>
      </c>
      <c r="E587" s="1" t="s">
        <v>1245</v>
      </c>
      <c r="F587" s="1" t="s">
        <v>1248</v>
      </c>
      <c r="G587" t="s">
        <v>1253</v>
      </c>
      <c r="H587">
        <f>INDEX(Cond_Probability!$A$6:$H$60,MATCH('Model 1_Train'!A587,Cond_Probability!$A$6:$A$60,0),7)</f>
        <v>0.14673913043478262</v>
      </c>
      <c r="I587">
        <f>INDEX(Cond_Probability!$A$6:$H$60,MATCH('Model 1_Train'!B587,Cond_Probability!$A$6:$A$60,0),7)</f>
        <v>0.14882032667876588</v>
      </c>
      <c r="J587">
        <f>INDEX(Cond_Probability!$A$6:$H$60,MATCH('Model 1_Train'!C587,Cond_Probability!$A$6:$A$60,0),7)</f>
        <v>0.51356238698010848</v>
      </c>
      <c r="K587">
        <f>INDEX(Cond_Probability!$A$6:$H$60,MATCH('Model 1_Train'!D587,Cond_Probability!$A$6:$A$60,0),7)</f>
        <v>0.72413793103448276</v>
      </c>
      <c r="L587">
        <f>INDEX(Cond_Probability!$A$6:$H$60,MATCH('Model 1_Train'!E587,Cond_Probability!$A$6:$A$60,0),7)</f>
        <v>0.19056261343012704</v>
      </c>
      <c r="M587">
        <f>INDEX(Cond_Probability!$A$6:$H$60,MATCH('Model 1_Train'!F587,Cond_Probability!$A$6:$A$60,0),7)</f>
        <v>0.32246376811594202</v>
      </c>
      <c r="N587">
        <f>INDEX(Cond_Probability!$A$6:$H$60,MATCH('Model 1_Train'!G587,Cond_Probability!$A$6:$A$60,0),7)</f>
        <v>0.77396021699819173</v>
      </c>
      <c r="O587">
        <f>Cond_Probability!$C$2</f>
        <v>0.61616161616161613</v>
      </c>
      <c r="P587" s="18">
        <f t="shared" si="45"/>
        <v>2.3798775004901955E-4</v>
      </c>
      <c r="Q587" s="18">
        <f t="shared" si="46"/>
        <v>5.3275931801867378</v>
      </c>
      <c r="R587">
        <f>INDEX(Cond_Probability!$A$6:$H$60,MATCH('Model 1_Train'!A587,Cond_Probability!$A$6:$A$60,0),8)</f>
        <v>0.39710144927536234</v>
      </c>
      <c r="S587">
        <f>INDEX(Cond_Probability!$A$6:$H$60,MATCH('Model 1_Train'!B587,Cond_Probability!$A$6:$A$60,0),8)</f>
        <v>0.68023255813953487</v>
      </c>
      <c r="T587">
        <f>INDEX(Cond_Probability!$A$6:$H$60,MATCH('Model 1_Train'!C587,Cond_Probability!$A$6:$A$60,0),8)</f>
        <v>0.56936416184971095</v>
      </c>
      <c r="U587">
        <f>INDEX(Cond_Probability!$A$6:$H$60,MATCH('Model 1_Train'!D587,Cond_Probability!$A$6:$A$60,0),8)</f>
        <v>0.61337209302325579</v>
      </c>
      <c r="V587">
        <f>INDEX(Cond_Probability!$A$6:$H$60,MATCH('Model 1_Train'!E587,Cond_Probability!$A$6:$A$60,0),8)</f>
        <v>0.31976744186046513</v>
      </c>
      <c r="W587">
        <f>INDEX(Cond_Probability!$A$6:$H$60,MATCH('Model 1_Train'!F587,Cond_Probability!$A$6:$A$60,0),8)</f>
        <v>0.57971014492753625</v>
      </c>
      <c r="X587">
        <f>INDEX(Cond_Probability!$A$6:$H$60,MATCH('Model 1_Train'!G587,Cond_Probability!$A$6:$A$60,0),8)</f>
        <v>0.63005780346820806</v>
      </c>
      <c r="Y587">
        <f>Cond_Probability!$C$3</f>
        <v>0.38383838383838381</v>
      </c>
      <c r="Z587" s="18">
        <f t="shared" si="47"/>
        <v>4.2290903844844777E-3</v>
      </c>
      <c r="AA587" s="18">
        <f t="shared" si="48"/>
        <v>94.672406819813261</v>
      </c>
      <c r="AB587" t="str">
        <f t="shared" si="49"/>
        <v>Survive</v>
      </c>
      <c r="AC587" s="2" t="s">
        <v>1</v>
      </c>
    </row>
    <row r="588" spans="1:29" x14ac:dyDescent="0.3">
      <c r="A588" s="1" t="s">
        <v>1235</v>
      </c>
      <c r="B588" s="1" t="s">
        <v>13</v>
      </c>
      <c r="C588" s="1" t="s">
        <v>1240</v>
      </c>
      <c r="D588" s="1" t="s">
        <v>1244</v>
      </c>
      <c r="E588" s="1" t="s">
        <v>1246</v>
      </c>
      <c r="F588" s="1" t="s">
        <v>1247</v>
      </c>
      <c r="G588" t="s">
        <v>1253</v>
      </c>
      <c r="H588">
        <f>INDEX(Cond_Probability!$A$6:$H$60,MATCH('Model 1_Train'!A588,Cond_Probability!$A$6:$A$60,0),7)</f>
        <v>0.17753623188405798</v>
      </c>
      <c r="I588">
        <f>INDEX(Cond_Probability!$A$6:$H$60,MATCH('Model 1_Train'!B588,Cond_Probability!$A$6:$A$60,0),7)</f>
        <v>0.85117967332123412</v>
      </c>
      <c r="J588">
        <f>INDEX(Cond_Probability!$A$6:$H$60,MATCH('Model 1_Train'!C588,Cond_Probability!$A$6:$A$60,0),7)</f>
        <v>0.17179023508137431</v>
      </c>
      <c r="K588">
        <f>INDEX(Cond_Probability!$A$6:$H$60,MATCH('Model 1_Train'!D588,Cond_Probability!$A$6:$A$60,0),7)</f>
        <v>0.72413793103448276</v>
      </c>
      <c r="L588">
        <f>INDEX(Cond_Probability!$A$6:$H$60,MATCH('Model 1_Train'!E588,Cond_Probability!$A$6:$A$60,0),7)</f>
        <v>0.80943738656987296</v>
      </c>
      <c r="M588">
        <f>INDEX(Cond_Probability!$A$6:$H$60,MATCH('Model 1_Train'!F588,Cond_Probability!$A$6:$A$60,0),7)</f>
        <v>0.18840579710144928</v>
      </c>
      <c r="N588">
        <f>INDEX(Cond_Probability!$A$6:$H$60,MATCH('Model 1_Train'!G588,Cond_Probability!$A$6:$A$60,0),7)</f>
        <v>0.77396021699819173</v>
      </c>
      <c r="O588">
        <f>Cond_Probability!$C$2</f>
        <v>0.61616161616161613</v>
      </c>
      <c r="P588" s="18">
        <f t="shared" si="45"/>
        <v>1.3671583276879801E-3</v>
      </c>
      <c r="Q588" s="18">
        <f t="shared" si="46"/>
        <v>79.110509125092989</v>
      </c>
      <c r="R588">
        <f>INDEX(Cond_Probability!$A$6:$H$60,MATCH('Model 1_Train'!A588,Cond_Probability!$A$6:$A$60,0),8)</f>
        <v>0.25507246376811593</v>
      </c>
      <c r="S588">
        <f>INDEX(Cond_Probability!$A$6:$H$60,MATCH('Model 1_Train'!B588,Cond_Probability!$A$6:$A$60,0),8)</f>
        <v>0.31976744186046513</v>
      </c>
      <c r="T588">
        <f>INDEX(Cond_Probability!$A$6:$H$60,MATCH('Model 1_Train'!C588,Cond_Probability!$A$6:$A$60,0),8)</f>
        <v>0.19653179190751446</v>
      </c>
      <c r="U588">
        <f>INDEX(Cond_Probability!$A$6:$H$60,MATCH('Model 1_Train'!D588,Cond_Probability!$A$6:$A$60,0),8)</f>
        <v>0.61337209302325579</v>
      </c>
      <c r="V588">
        <f>INDEX(Cond_Probability!$A$6:$H$60,MATCH('Model 1_Train'!E588,Cond_Probability!$A$6:$A$60,0),8)</f>
        <v>0.68023255813953487</v>
      </c>
      <c r="W588">
        <f>INDEX(Cond_Probability!$A$6:$H$60,MATCH('Model 1_Train'!F588,Cond_Probability!$A$6:$A$60,0),8)</f>
        <v>0.22318840579710145</v>
      </c>
      <c r="X588">
        <f>INDEX(Cond_Probability!$A$6:$H$60,MATCH('Model 1_Train'!G588,Cond_Probability!$A$6:$A$60,0),8)</f>
        <v>0.63005780346820806</v>
      </c>
      <c r="Y588">
        <f>Cond_Probability!$C$3</f>
        <v>0.38383838383838381</v>
      </c>
      <c r="Z588" s="18">
        <f t="shared" si="47"/>
        <v>3.6100439406390461E-4</v>
      </c>
      <c r="AA588" s="18">
        <f t="shared" si="48"/>
        <v>20.889490874907011</v>
      </c>
      <c r="AB588" t="str">
        <f t="shared" si="49"/>
        <v>Won't Survive</v>
      </c>
      <c r="AC588" s="2" t="s">
        <v>1230</v>
      </c>
    </row>
    <row r="589" spans="1:29" x14ac:dyDescent="0.3">
      <c r="A589" s="1" t="s">
        <v>1234</v>
      </c>
      <c r="B589" s="1" t="s">
        <v>13</v>
      </c>
      <c r="C589" s="1" t="s">
        <v>1239</v>
      </c>
      <c r="D589" s="1" t="s">
        <v>1243</v>
      </c>
      <c r="E589" s="1" t="s">
        <v>1245</v>
      </c>
      <c r="F589" s="1" t="s">
        <v>1248</v>
      </c>
      <c r="G589" t="s">
        <v>1251</v>
      </c>
      <c r="H589">
        <f>INDEX(Cond_Probability!$A$6:$H$60,MATCH('Model 1_Train'!A589,Cond_Probability!$A$6:$A$60,0),7)</f>
        <v>0.14673913043478262</v>
      </c>
      <c r="I589">
        <f>INDEX(Cond_Probability!$A$6:$H$60,MATCH('Model 1_Train'!B589,Cond_Probability!$A$6:$A$60,0),7)</f>
        <v>0.85117967332123412</v>
      </c>
      <c r="J589">
        <f>INDEX(Cond_Probability!$A$6:$H$60,MATCH('Model 1_Train'!C589,Cond_Probability!$A$6:$A$60,0),7)</f>
        <v>8.6799276672694395E-2</v>
      </c>
      <c r="K589">
        <f>INDEX(Cond_Probability!$A$6:$H$60,MATCH('Model 1_Train'!D589,Cond_Probability!$A$6:$A$60,0),7)</f>
        <v>0.27586206896551724</v>
      </c>
      <c r="L589">
        <f>INDEX(Cond_Probability!$A$6:$H$60,MATCH('Model 1_Train'!E589,Cond_Probability!$A$6:$A$60,0),7)</f>
        <v>0.19056261343012704</v>
      </c>
      <c r="M589">
        <f>INDEX(Cond_Probability!$A$6:$H$60,MATCH('Model 1_Train'!F589,Cond_Probability!$A$6:$A$60,0),7)</f>
        <v>0.32246376811594202</v>
      </c>
      <c r="N589">
        <f>INDEX(Cond_Probability!$A$6:$H$60,MATCH('Model 1_Train'!G589,Cond_Probability!$A$6:$A$60,0),7)</f>
        <v>0.13743218806509946</v>
      </c>
      <c r="O589">
        <f>Cond_Probability!$C$2</f>
        <v>0.61616161616161613</v>
      </c>
      <c r="P589" s="18">
        <f t="shared" si="45"/>
        <v>1.5562415500978985E-5</v>
      </c>
      <c r="Q589" s="18">
        <f t="shared" si="46"/>
        <v>16.849458315481975</v>
      </c>
      <c r="R589">
        <f>INDEX(Cond_Probability!$A$6:$H$60,MATCH('Model 1_Train'!A589,Cond_Probability!$A$6:$A$60,0),8)</f>
        <v>0.39710144927536234</v>
      </c>
      <c r="S589">
        <f>INDEX(Cond_Probability!$A$6:$H$60,MATCH('Model 1_Train'!B589,Cond_Probability!$A$6:$A$60,0),8)</f>
        <v>0.31976744186046513</v>
      </c>
      <c r="T589">
        <f>INDEX(Cond_Probability!$A$6:$H$60,MATCH('Model 1_Train'!C589,Cond_Probability!$A$6:$A$60,0),8)</f>
        <v>8.0924855491329481E-2</v>
      </c>
      <c r="U589">
        <f>INDEX(Cond_Probability!$A$6:$H$60,MATCH('Model 1_Train'!D589,Cond_Probability!$A$6:$A$60,0),8)</f>
        <v>0.38662790697674421</v>
      </c>
      <c r="V589">
        <f>INDEX(Cond_Probability!$A$6:$H$60,MATCH('Model 1_Train'!E589,Cond_Probability!$A$6:$A$60,0),8)</f>
        <v>0.31976744186046513</v>
      </c>
      <c r="W589">
        <f>INDEX(Cond_Probability!$A$6:$H$60,MATCH('Model 1_Train'!F589,Cond_Probability!$A$6:$A$60,0),8)</f>
        <v>0.57971014492753625</v>
      </c>
      <c r="X589">
        <f>INDEX(Cond_Probability!$A$6:$H$60,MATCH('Model 1_Train'!G589,Cond_Probability!$A$6:$A$60,0),8)</f>
        <v>0.27167630057803466</v>
      </c>
      <c r="Y589">
        <f>Cond_Probability!$C$3</f>
        <v>0.38383838383838381</v>
      </c>
      <c r="Z589" s="18">
        <f t="shared" si="47"/>
        <v>7.6799102653462805E-5</v>
      </c>
      <c r="AA589" s="18">
        <f t="shared" si="48"/>
        <v>83.150541684518032</v>
      </c>
      <c r="AB589" t="str">
        <f t="shared" si="49"/>
        <v>Survive</v>
      </c>
      <c r="AC589" s="2" t="s">
        <v>1</v>
      </c>
    </row>
    <row r="590" spans="1:29" x14ac:dyDescent="0.3">
      <c r="A590" s="1" t="s">
        <v>1236</v>
      </c>
      <c r="B590" s="1" t="s">
        <v>13</v>
      </c>
      <c r="C590" s="1" t="s">
        <v>1242</v>
      </c>
      <c r="D590" s="1" t="s">
        <v>1244</v>
      </c>
      <c r="E590" s="1" t="s">
        <v>1246</v>
      </c>
      <c r="F590" s="1" t="s">
        <v>1228</v>
      </c>
      <c r="G590" t="s">
        <v>1253</v>
      </c>
      <c r="H590">
        <f>INDEX(Cond_Probability!$A$6:$H$60,MATCH('Model 1_Train'!A590,Cond_Probability!$A$6:$A$60,0),7)</f>
        <v>0.67572463768115942</v>
      </c>
      <c r="I590">
        <f>INDEX(Cond_Probability!$A$6:$H$60,MATCH('Model 1_Train'!B590,Cond_Probability!$A$6:$A$60,0),7)</f>
        <v>0.85117967332123412</v>
      </c>
      <c r="J590">
        <f>INDEX(Cond_Probability!$A$6:$H$60,MATCH('Model 1_Train'!C590,Cond_Probability!$A$6:$A$60,0),7)</f>
        <v>0.51356238698010848</v>
      </c>
      <c r="K590">
        <f>INDEX(Cond_Probability!$A$6:$H$60,MATCH('Model 1_Train'!D590,Cond_Probability!$A$6:$A$60,0),7)</f>
        <v>0.72413793103448276</v>
      </c>
      <c r="L590">
        <f>INDEX(Cond_Probability!$A$6:$H$60,MATCH('Model 1_Train'!E590,Cond_Probability!$A$6:$A$60,0),7)</f>
        <v>0.80943738656987296</v>
      </c>
      <c r="M590">
        <f>INDEX(Cond_Probability!$A$6:$H$60,MATCH('Model 1_Train'!F590,Cond_Probability!$A$6:$A$60,0),7)</f>
        <v>0.4891304347826087</v>
      </c>
      <c r="N590">
        <f>INDEX(Cond_Probability!$A$6:$H$60,MATCH('Model 1_Train'!G590,Cond_Probability!$A$6:$A$60,0),7)</f>
        <v>0.77396021699819173</v>
      </c>
      <c r="O590">
        <f>Cond_Probability!$C$2</f>
        <v>0.61616161616161613</v>
      </c>
      <c r="P590" s="18">
        <f t="shared" si="45"/>
        <v>4.038561752409902E-2</v>
      </c>
      <c r="Q590" s="18">
        <f t="shared" si="46"/>
        <v>96.975714257681219</v>
      </c>
      <c r="R590">
        <f>INDEX(Cond_Probability!$A$6:$H$60,MATCH('Model 1_Train'!A590,Cond_Probability!$A$6:$A$60,0),8)</f>
        <v>0.34782608695652173</v>
      </c>
      <c r="S590">
        <f>INDEX(Cond_Probability!$A$6:$H$60,MATCH('Model 1_Train'!B590,Cond_Probability!$A$6:$A$60,0),8)</f>
        <v>0.31976744186046513</v>
      </c>
      <c r="T590">
        <f>INDEX(Cond_Probability!$A$6:$H$60,MATCH('Model 1_Train'!C590,Cond_Probability!$A$6:$A$60,0),8)</f>
        <v>0.56936416184971095</v>
      </c>
      <c r="U590">
        <f>INDEX(Cond_Probability!$A$6:$H$60,MATCH('Model 1_Train'!D590,Cond_Probability!$A$6:$A$60,0),8)</f>
        <v>0.61337209302325579</v>
      </c>
      <c r="V590">
        <f>INDEX(Cond_Probability!$A$6:$H$60,MATCH('Model 1_Train'!E590,Cond_Probability!$A$6:$A$60,0),8)</f>
        <v>0.68023255813953487</v>
      </c>
      <c r="W590">
        <f>INDEX(Cond_Probability!$A$6:$H$60,MATCH('Model 1_Train'!F590,Cond_Probability!$A$6:$A$60,0),8)</f>
        <v>0.19710144927536233</v>
      </c>
      <c r="X590">
        <f>INDEX(Cond_Probability!$A$6:$H$60,MATCH('Model 1_Train'!G590,Cond_Probability!$A$6:$A$60,0),8)</f>
        <v>0.63005780346820806</v>
      </c>
      <c r="Y590">
        <f>Cond_Probability!$C$3</f>
        <v>0.38383838383838381</v>
      </c>
      <c r="Z590" s="18">
        <f t="shared" si="47"/>
        <v>1.2594663334815088E-3</v>
      </c>
      <c r="AA590" s="18">
        <f t="shared" si="48"/>
        <v>3.0242857423187814</v>
      </c>
      <c r="AB590" t="str">
        <f t="shared" si="49"/>
        <v>Won't Survive</v>
      </c>
      <c r="AC590" s="2" t="s">
        <v>1230</v>
      </c>
    </row>
    <row r="591" spans="1:29" x14ac:dyDescent="0.3">
      <c r="A591" s="1" t="s">
        <v>1236</v>
      </c>
      <c r="B591" s="1" t="s">
        <v>13</v>
      </c>
      <c r="C591" s="1" t="s">
        <v>1241</v>
      </c>
      <c r="D591" s="1" t="s">
        <v>1244</v>
      </c>
      <c r="E591" s="1" t="s">
        <v>1246</v>
      </c>
      <c r="F591" s="1" t="s">
        <v>1228</v>
      </c>
      <c r="G591" t="s">
        <v>1253</v>
      </c>
      <c r="H591">
        <f>INDEX(Cond_Probability!$A$6:$H$60,MATCH('Model 1_Train'!A591,Cond_Probability!$A$6:$A$60,0),7)</f>
        <v>0.67572463768115942</v>
      </c>
      <c r="I591">
        <f>INDEX(Cond_Probability!$A$6:$H$60,MATCH('Model 1_Train'!B591,Cond_Probability!$A$6:$A$60,0),7)</f>
        <v>0.85117967332123412</v>
      </c>
      <c r="J591">
        <f>INDEX(Cond_Probability!$A$6:$H$60,MATCH('Model 1_Train'!C591,Cond_Probability!$A$6:$A$60,0),7)</f>
        <v>0.22784810126582278</v>
      </c>
      <c r="K591">
        <f>INDEX(Cond_Probability!$A$6:$H$60,MATCH('Model 1_Train'!D591,Cond_Probability!$A$6:$A$60,0),7)</f>
        <v>0.72413793103448276</v>
      </c>
      <c r="L591">
        <f>INDEX(Cond_Probability!$A$6:$H$60,MATCH('Model 1_Train'!E591,Cond_Probability!$A$6:$A$60,0),7)</f>
        <v>0.80943738656987296</v>
      </c>
      <c r="M591">
        <f>INDEX(Cond_Probability!$A$6:$H$60,MATCH('Model 1_Train'!F591,Cond_Probability!$A$6:$A$60,0),7)</f>
        <v>0.4891304347826087</v>
      </c>
      <c r="N591">
        <f>INDEX(Cond_Probability!$A$6:$H$60,MATCH('Model 1_Train'!G591,Cond_Probability!$A$6:$A$60,0),7)</f>
        <v>0.77396021699819173</v>
      </c>
      <c r="O591">
        <f>Cond_Probability!$C$2</f>
        <v>0.61616161616161613</v>
      </c>
      <c r="P591" s="18">
        <f t="shared" si="45"/>
        <v>1.7917562704353792E-2</v>
      </c>
      <c r="Q591" s="18">
        <f t="shared" si="46"/>
        <v>98.143987183013053</v>
      </c>
      <c r="R591">
        <f>INDEX(Cond_Probability!$A$6:$H$60,MATCH('Model 1_Train'!A591,Cond_Probability!$A$6:$A$60,0),8)</f>
        <v>0.34782608695652173</v>
      </c>
      <c r="S591">
        <f>INDEX(Cond_Probability!$A$6:$H$60,MATCH('Model 1_Train'!B591,Cond_Probability!$A$6:$A$60,0),8)</f>
        <v>0.31976744186046513</v>
      </c>
      <c r="T591">
        <f>INDEX(Cond_Probability!$A$6:$H$60,MATCH('Model 1_Train'!C591,Cond_Probability!$A$6:$A$60,0),8)</f>
        <v>0.15317919075144509</v>
      </c>
      <c r="U591">
        <f>INDEX(Cond_Probability!$A$6:$H$60,MATCH('Model 1_Train'!D591,Cond_Probability!$A$6:$A$60,0),8)</f>
        <v>0.61337209302325579</v>
      </c>
      <c r="V591">
        <f>INDEX(Cond_Probability!$A$6:$H$60,MATCH('Model 1_Train'!E591,Cond_Probability!$A$6:$A$60,0),8)</f>
        <v>0.68023255813953487</v>
      </c>
      <c r="W591">
        <f>INDEX(Cond_Probability!$A$6:$H$60,MATCH('Model 1_Train'!F591,Cond_Probability!$A$6:$A$60,0),8)</f>
        <v>0.19710144927536233</v>
      </c>
      <c r="X591">
        <f>INDEX(Cond_Probability!$A$6:$H$60,MATCH('Model 1_Train'!G591,Cond_Probability!$A$6:$A$60,0),8)</f>
        <v>0.63005780346820806</v>
      </c>
      <c r="Y591">
        <f>Cond_Probability!$C$3</f>
        <v>0.38383838383838381</v>
      </c>
      <c r="Z591" s="18">
        <f t="shared" si="47"/>
        <v>3.3884119631736025E-4</v>
      </c>
      <c r="AA591" s="18">
        <f t="shared" si="48"/>
        <v>1.8560128169869472</v>
      </c>
      <c r="AB591" t="str">
        <f t="shared" si="49"/>
        <v>Won't Survive</v>
      </c>
      <c r="AC591" s="2" t="s">
        <v>1230</v>
      </c>
    </row>
    <row r="592" spans="1:29" x14ac:dyDescent="0.3">
      <c r="A592" s="1" t="s">
        <v>1236</v>
      </c>
      <c r="B592" s="1" t="s">
        <v>13</v>
      </c>
      <c r="C592" s="1" t="s">
        <v>1240</v>
      </c>
      <c r="D592" s="1" t="s">
        <v>1244</v>
      </c>
      <c r="E592" s="1" t="s">
        <v>1246</v>
      </c>
      <c r="F592" s="1" t="s">
        <v>1228</v>
      </c>
      <c r="G592" t="s">
        <v>1253</v>
      </c>
      <c r="H592">
        <f>INDEX(Cond_Probability!$A$6:$H$60,MATCH('Model 1_Train'!A592,Cond_Probability!$A$6:$A$60,0),7)</f>
        <v>0.67572463768115942</v>
      </c>
      <c r="I592">
        <f>INDEX(Cond_Probability!$A$6:$H$60,MATCH('Model 1_Train'!B592,Cond_Probability!$A$6:$A$60,0),7)</f>
        <v>0.85117967332123412</v>
      </c>
      <c r="J592">
        <f>INDEX(Cond_Probability!$A$6:$H$60,MATCH('Model 1_Train'!C592,Cond_Probability!$A$6:$A$60,0),7)</f>
        <v>0.17179023508137431</v>
      </c>
      <c r="K592">
        <f>INDEX(Cond_Probability!$A$6:$H$60,MATCH('Model 1_Train'!D592,Cond_Probability!$A$6:$A$60,0),7)</f>
        <v>0.72413793103448276</v>
      </c>
      <c r="L592">
        <f>INDEX(Cond_Probability!$A$6:$H$60,MATCH('Model 1_Train'!E592,Cond_Probability!$A$6:$A$60,0),7)</f>
        <v>0.80943738656987296</v>
      </c>
      <c r="M592">
        <f>INDEX(Cond_Probability!$A$6:$H$60,MATCH('Model 1_Train'!F592,Cond_Probability!$A$6:$A$60,0),7)</f>
        <v>0.4891304347826087</v>
      </c>
      <c r="N592">
        <f>INDEX(Cond_Probability!$A$6:$H$60,MATCH('Model 1_Train'!G592,Cond_Probability!$A$6:$A$60,0),7)</f>
        <v>0.77396021699819173</v>
      </c>
      <c r="O592">
        <f>Cond_Probability!$C$2</f>
        <v>0.61616161616161613</v>
      </c>
      <c r="P592" s="18">
        <f t="shared" si="45"/>
        <v>1.350927346756833E-2</v>
      </c>
      <c r="Q592" s="18">
        <f t="shared" si="46"/>
        <v>96.882248714922483</v>
      </c>
      <c r="R592">
        <f>INDEX(Cond_Probability!$A$6:$H$60,MATCH('Model 1_Train'!A592,Cond_Probability!$A$6:$A$60,0),8)</f>
        <v>0.34782608695652173</v>
      </c>
      <c r="S592">
        <f>INDEX(Cond_Probability!$A$6:$H$60,MATCH('Model 1_Train'!B592,Cond_Probability!$A$6:$A$60,0),8)</f>
        <v>0.31976744186046513</v>
      </c>
      <c r="T592">
        <f>INDEX(Cond_Probability!$A$6:$H$60,MATCH('Model 1_Train'!C592,Cond_Probability!$A$6:$A$60,0),8)</f>
        <v>0.19653179190751446</v>
      </c>
      <c r="U592">
        <f>INDEX(Cond_Probability!$A$6:$H$60,MATCH('Model 1_Train'!D592,Cond_Probability!$A$6:$A$60,0),8)</f>
        <v>0.61337209302325579</v>
      </c>
      <c r="V592">
        <f>INDEX(Cond_Probability!$A$6:$H$60,MATCH('Model 1_Train'!E592,Cond_Probability!$A$6:$A$60,0),8)</f>
        <v>0.68023255813953487</v>
      </c>
      <c r="W592">
        <f>INDEX(Cond_Probability!$A$6:$H$60,MATCH('Model 1_Train'!F592,Cond_Probability!$A$6:$A$60,0),8)</f>
        <v>0.19710144927536233</v>
      </c>
      <c r="X592">
        <f>INDEX(Cond_Probability!$A$6:$H$60,MATCH('Model 1_Train'!G592,Cond_Probability!$A$6:$A$60,0),8)</f>
        <v>0.63005780346820806</v>
      </c>
      <c r="Y592">
        <f>Cond_Probability!$C$3</f>
        <v>0.38383838383838381</v>
      </c>
      <c r="Z592" s="18">
        <f t="shared" si="47"/>
        <v>4.3473964810529237E-4</v>
      </c>
      <c r="AA592" s="18">
        <f t="shared" si="48"/>
        <v>3.1177512850775173</v>
      </c>
      <c r="AB592" t="str">
        <f t="shared" si="49"/>
        <v>Won't Survive</v>
      </c>
      <c r="AC592" s="2" t="s">
        <v>1230</v>
      </c>
    </row>
    <row r="593" spans="1:29" x14ac:dyDescent="0.3">
      <c r="A593" s="1" t="s">
        <v>1234</v>
      </c>
      <c r="B593" s="1" t="s">
        <v>17</v>
      </c>
      <c r="C593" s="1" t="s">
        <v>1239</v>
      </c>
      <c r="D593" s="1" t="s">
        <v>1243</v>
      </c>
      <c r="E593" s="1" t="s">
        <v>1246</v>
      </c>
      <c r="F593" s="1" t="s">
        <v>1248</v>
      </c>
      <c r="G593" t="s">
        <v>1251</v>
      </c>
      <c r="H593">
        <f>INDEX(Cond_Probability!$A$6:$H$60,MATCH('Model 1_Train'!A593,Cond_Probability!$A$6:$A$60,0),7)</f>
        <v>0.14673913043478262</v>
      </c>
      <c r="I593">
        <f>INDEX(Cond_Probability!$A$6:$H$60,MATCH('Model 1_Train'!B593,Cond_Probability!$A$6:$A$60,0),7)</f>
        <v>0.14882032667876588</v>
      </c>
      <c r="J593">
        <f>INDEX(Cond_Probability!$A$6:$H$60,MATCH('Model 1_Train'!C593,Cond_Probability!$A$6:$A$60,0),7)</f>
        <v>8.6799276672694395E-2</v>
      </c>
      <c r="K593">
        <f>INDEX(Cond_Probability!$A$6:$H$60,MATCH('Model 1_Train'!D593,Cond_Probability!$A$6:$A$60,0),7)</f>
        <v>0.27586206896551724</v>
      </c>
      <c r="L593">
        <f>INDEX(Cond_Probability!$A$6:$H$60,MATCH('Model 1_Train'!E593,Cond_Probability!$A$6:$A$60,0),7)</f>
        <v>0.80943738656987296</v>
      </c>
      <c r="M593">
        <f>INDEX(Cond_Probability!$A$6:$H$60,MATCH('Model 1_Train'!F593,Cond_Probability!$A$6:$A$60,0),7)</f>
        <v>0.32246376811594202</v>
      </c>
      <c r="N593">
        <f>INDEX(Cond_Probability!$A$6:$H$60,MATCH('Model 1_Train'!G593,Cond_Probability!$A$6:$A$60,0),7)</f>
        <v>0.13743218806509946</v>
      </c>
      <c r="O593">
        <f>Cond_Probability!$C$2</f>
        <v>0.61616161616161613</v>
      </c>
      <c r="P593" s="18">
        <f t="shared" si="45"/>
        <v>1.1557491312860257E-5</v>
      </c>
      <c r="Q593" s="18">
        <f t="shared" si="46"/>
        <v>3.2184994331578629</v>
      </c>
      <c r="R593">
        <f>INDEX(Cond_Probability!$A$6:$H$60,MATCH('Model 1_Train'!A593,Cond_Probability!$A$6:$A$60,0),8)</f>
        <v>0.39710144927536234</v>
      </c>
      <c r="S593">
        <f>INDEX(Cond_Probability!$A$6:$H$60,MATCH('Model 1_Train'!B593,Cond_Probability!$A$6:$A$60,0),8)</f>
        <v>0.68023255813953487</v>
      </c>
      <c r="T593">
        <f>INDEX(Cond_Probability!$A$6:$H$60,MATCH('Model 1_Train'!C593,Cond_Probability!$A$6:$A$60,0),8)</f>
        <v>8.0924855491329481E-2</v>
      </c>
      <c r="U593">
        <f>INDEX(Cond_Probability!$A$6:$H$60,MATCH('Model 1_Train'!D593,Cond_Probability!$A$6:$A$60,0),8)</f>
        <v>0.38662790697674421</v>
      </c>
      <c r="V593">
        <f>INDEX(Cond_Probability!$A$6:$H$60,MATCH('Model 1_Train'!E593,Cond_Probability!$A$6:$A$60,0),8)</f>
        <v>0.68023255813953487</v>
      </c>
      <c r="W593">
        <f>INDEX(Cond_Probability!$A$6:$H$60,MATCH('Model 1_Train'!F593,Cond_Probability!$A$6:$A$60,0),8)</f>
        <v>0.57971014492753625</v>
      </c>
      <c r="X593">
        <f>INDEX(Cond_Probability!$A$6:$H$60,MATCH('Model 1_Train'!G593,Cond_Probability!$A$6:$A$60,0),8)</f>
        <v>0.27167630057803466</v>
      </c>
      <c r="Y593">
        <f>Cond_Probability!$C$3</f>
        <v>0.38383838383838381</v>
      </c>
      <c r="Z593" s="18">
        <f t="shared" si="47"/>
        <v>3.4753815412338912E-4</v>
      </c>
      <c r="AA593" s="18">
        <f t="shared" si="48"/>
        <v>96.781500566842141</v>
      </c>
      <c r="AB593" t="str">
        <f t="shared" si="49"/>
        <v>Survive</v>
      </c>
      <c r="AC593" s="2" t="s">
        <v>1</v>
      </c>
    </row>
    <row r="594" spans="1:29" x14ac:dyDescent="0.3">
      <c r="A594" s="1" t="s">
        <v>1236</v>
      </c>
      <c r="B594" s="1" t="s">
        <v>13</v>
      </c>
      <c r="C594" s="1" t="s">
        <v>1240</v>
      </c>
      <c r="D594" s="1" t="s">
        <v>1244</v>
      </c>
      <c r="E594" s="1" t="s">
        <v>1246</v>
      </c>
      <c r="F594" s="1" t="s">
        <v>1228</v>
      </c>
      <c r="G594" t="s">
        <v>1253</v>
      </c>
      <c r="H594">
        <f>INDEX(Cond_Probability!$A$6:$H$60,MATCH('Model 1_Train'!A594,Cond_Probability!$A$6:$A$60,0),7)</f>
        <v>0.67572463768115942</v>
      </c>
      <c r="I594">
        <f>INDEX(Cond_Probability!$A$6:$H$60,MATCH('Model 1_Train'!B594,Cond_Probability!$A$6:$A$60,0),7)</f>
        <v>0.85117967332123412</v>
      </c>
      <c r="J594">
        <f>INDEX(Cond_Probability!$A$6:$H$60,MATCH('Model 1_Train'!C594,Cond_Probability!$A$6:$A$60,0),7)</f>
        <v>0.17179023508137431</v>
      </c>
      <c r="K594">
        <f>INDEX(Cond_Probability!$A$6:$H$60,MATCH('Model 1_Train'!D594,Cond_Probability!$A$6:$A$60,0),7)</f>
        <v>0.72413793103448276</v>
      </c>
      <c r="L594">
        <f>INDEX(Cond_Probability!$A$6:$H$60,MATCH('Model 1_Train'!E594,Cond_Probability!$A$6:$A$60,0),7)</f>
        <v>0.80943738656987296</v>
      </c>
      <c r="M594">
        <f>INDEX(Cond_Probability!$A$6:$H$60,MATCH('Model 1_Train'!F594,Cond_Probability!$A$6:$A$60,0),7)</f>
        <v>0.4891304347826087</v>
      </c>
      <c r="N594">
        <f>INDEX(Cond_Probability!$A$6:$H$60,MATCH('Model 1_Train'!G594,Cond_Probability!$A$6:$A$60,0),7)</f>
        <v>0.77396021699819173</v>
      </c>
      <c r="O594">
        <f>Cond_Probability!$C$2</f>
        <v>0.61616161616161613</v>
      </c>
      <c r="P594" s="18">
        <f t="shared" si="45"/>
        <v>1.350927346756833E-2</v>
      </c>
      <c r="Q594" s="18">
        <f t="shared" si="46"/>
        <v>96.882248714922483</v>
      </c>
      <c r="R594">
        <f>INDEX(Cond_Probability!$A$6:$H$60,MATCH('Model 1_Train'!A594,Cond_Probability!$A$6:$A$60,0),8)</f>
        <v>0.34782608695652173</v>
      </c>
      <c r="S594">
        <f>INDEX(Cond_Probability!$A$6:$H$60,MATCH('Model 1_Train'!B594,Cond_Probability!$A$6:$A$60,0),8)</f>
        <v>0.31976744186046513</v>
      </c>
      <c r="T594">
        <f>INDEX(Cond_Probability!$A$6:$H$60,MATCH('Model 1_Train'!C594,Cond_Probability!$A$6:$A$60,0),8)</f>
        <v>0.19653179190751446</v>
      </c>
      <c r="U594">
        <f>INDEX(Cond_Probability!$A$6:$H$60,MATCH('Model 1_Train'!D594,Cond_Probability!$A$6:$A$60,0),8)</f>
        <v>0.61337209302325579</v>
      </c>
      <c r="V594">
        <f>INDEX(Cond_Probability!$A$6:$H$60,MATCH('Model 1_Train'!E594,Cond_Probability!$A$6:$A$60,0),8)</f>
        <v>0.68023255813953487</v>
      </c>
      <c r="W594">
        <f>INDEX(Cond_Probability!$A$6:$H$60,MATCH('Model 1_Train'!F594,Cond_Probability!$A$6:$A$60,0),8)</f>
        <v>0.19710144927536233</v>
      </c>
      <c r="X594">
        <f>INDEX(Cond_Probability!$A$6:$H$60,MATCH('Model 1_Train'!G594,Cond_Probability!$A$6:$A$60,0),8)</f>
        <v>0.63005780346820806</v>
      </c>
      <c r="Y594">
        <f>Cond_Probability!$C$3</f>
        <v>0.38383838383838381</v>
      </c>
      <c r="Z594" s="18">
        <f t="shared" si="47"/>
        <v>4.3473964810529237E-4</v>
      </c>
      <c r="AA594" s="18">
        <f t="shared" si="48"/>
        <v>3.1177512850775173</v>
      </c>
      <c r="AB594" t="str">
        <f t="shared" si="49"/>
        <v>Won't Survive</v>
      </c>
      <c r="AC594" s="2" t="s">
        <v>1230</v>
      </c>
    </row>
    <row r="595" spans="1:29" x14ac:dyDescent="0.3">
      <c r="A595" s="1" t="s">
        <v>1236</v>
      </c>
      <c r="B595" s="1" t="s">
        <v>17</v>
      </c>
      <c r="C595" s="1" t="s">
        <v>1241</v>
      </c>
      <c r="D595" s="1" t="s">
        <v>1244</v>
      </c>
      <c r="E595" s="1" t="s">
        <v>1245</v>
      </c>
      <c r="F595" s="1" t="s">
        <v>1228</v>
      </c>
      <c r="G595" t="s">
        <v>1252</v>
      </c>
      <c r="H595">
        <f>INDEX(Cond_Probability!$A$6:$H$60,MATCH('Model 1_Train'!A595,Cond_Probability!$A$6:$A$60,0),7)</f>
        <v>0.67572463768115942</v>
      </c>
      <c r="I595">
        <f>INDEX(Cond_Probability!$A$6:$H$60,MATCH('Model 1_Train'!B595,Cond_Probability!$A$6:$A$60,0),7)</f>
        <v>0.14882032667876588</v>
      </c>
      <c r="J595">
        <f>INDEX(Cond_Probability!$A$6:$H$60,MATCH('Model 1_Train'!C595,Cond_Probability!$A$6:$A$60,0),7)</f>
        <v>0.22784810126582278</v>
      </c>
      <c r="K595">
        <f>INDEX(Cond_Probability!$A$6:$H$60,MATCH('Model 1_Train'!D595,Cond_Probability!$A$6:$A$60,0),7)</f>
        <v>0.72413793103448276</v>
      </c>
      <c r="L595">
        <f>INDEX(Cond_Probability!$A$6:$H$60,MATCH('Model 1_Train'!E595,Cond_Probability!$A$6:$A$60,0),7)</f>
        <v>0.19056261343012704</v>
      </c>
      <c r="M595">
        <f>INDEX(Cond_Probability!$A$6:$H$60,MATCH('Model 1_Train'!F595,Cond_Probability!$A$6:$A$60,0),7)</f>
        <v>0.4891304347826087</v>
      </c>
      <c r="N595">
        <f>INDEX(Cond_Probability!$A$6:$H$60,MATCH('Model 1_Train'!G595,Cond_Probability!$A$6:$A$60,0),7)</f>
        <v>8.6799276672694395E-2</v>
      </c>
      <c r="O595">
        <f>Cond_Probability!$C$2</f>
        <v>0.61616161616161613</v>
      </c>
      <c r="P595" s="18">
        <f t="shared" si="45"/>
        <v>8.2712634029132016E-5</v>
      </c>
      <c r="Q595" s="18">
        <f t="shared" si="46"/>
        <v>63.189352304283595</v>
      </c>
      <c r="R595">
        <f>INDEX(Cond_Probability!$A$6:$H$60,MATCH('Model 1_Train'!A595,Cond_Probability!$A$6:$A$60,0),8)</f>
        <v>0.34782608695652173</v>
      </c>
      <c r="S595">
        <f>INDEX(Cond_Probability!$A$6:$H$60,MATCH('Model 1_Train'!B595,Cond_Probability!$A$6:$A$60,0),8)</f>
        <v>0.68023255813953487</v>
      </c>
      <c r="T595">
        <f>INDEX(Cond_Probability!$A$6:$H$60,MATCH('Model 1_Train'!C595,Cond_Probability!$A$6:$A$60,0),8)</f>
        <v>0.15317919075144509</v>
      </c>
      <c r="U595">
        <f>INDEX(Cond_Probability!$A$6:$H$60,MATCH('Model 1_Train'!D595,Cond_Probability!$A$6:$A$60,0),8)</f>
        <v>0.61337209302325579</v>
      </c>
      <c r="V595">
        <f>INDEX(Cond_Probability!$A$6:$H$60,MATCH('Model 1_Train'!E595,Cond_Probability!$A$6:$A$60,0),8)</f>
        <v>0.31976744186046513</v>
      </c>
      <c r="W595">
        <f>INDEX(Cond_Probability!$A$6:$H$60,MATCH('Model 1_Train'!F595,Cond_Probability!$A$6:$A$60,0),8)</f>
        <v>0.19710144927536233</v>
      </c>
      <c r="X595">
        <f>INDEX(Cond_Probability!$A$6:$H$60,MATCH('Model 1_Train'!G595,Cond_Probability!$A$6:$A$60,0),8)</f>
        <v>8.9595375722543349E-2</v>
      </c>
      <c r="Y595">
        <f>Cond_Probability!$C$3</f>
        <v>0.38383838383838381</v>
      </c>
      <c r="Z595" s="18">
        <f t="shared" si="47"/>
        <v>4.8183839843294338E-5</v>
      </c>
      <c r="AA595" s="18">
        <f t="shared" si="48"/>
        <v>36.810647695716405</v>
      </c>
      <c r="AB595" t="str">
        <f t="shared" si="49"/>
        <v>Won't Survive</v>
      </c>
      <c r="AC595" s="2" t="s">
        <v>1230</v>
      </c>
    </row>
    <row r="596" spans="1:29" x14ac:dyDescent="0.3">
      <c r="A596" s="1" t="s">
        <v>1235</v>
      </c>
      <c r="B596" s="1" t="s">
        <v>13</v>
      </c>
      <c r="C596" s="1" t="s">
        <v>1240</v>
      </c>
      <c r="D596" s="1" t="s">
        <v>1243</v>
      </c>
      <c r="E596" s="1" t="s">
        <v>1246</v>
      </c>
      <c r="F596" s="1" t="s">
        <v>1248</v>
      </c>
      <c r="G596" t="s">
        <v>1253</v>
      </c>
      <c r="H596">
        <f>INDEX(Cond_Probability!$A$6:$H$60,MATCH('Model 1_Train'!A596,Cond_Probability!$A$6:$A$60,0),7)</f>
        <v>0.17753623188405798</v>
      </c>
      <c r="I596">
        <f>INDEX(Cond_Probability!$A$6:$H$60,MATCH('Model 1_Train'!B596,Cond_Probability!$A$6:$A$60,0),7)</f>
        <v>0.85117967332123412</v>
      </c>
      <c r="J596">
        <f>INDEX(Cond_Probability!$A$6:$H$60,MATCH('Model 1_Train'!C596,Cond_Probability!$A$6:$A$60,0),7)</f>
        <v>0.17179023508137431</v>
      </c>
      <c r="K596">
        <f>INDEX(Cond_Probability!$A$6:$H$60,MATCH('Model 1_Train'!D596,Cond_Probability!$A$6:$A$60,0),7)</f>
        <v>0.27586206896551724</v>
      </c>
      <c r="L596">
        <f>INDEX(Cond_Probability!$A$6:$H$60,MATCH('Model 1_Train'!E596,Cond_Probability!$A$6:$A$60,0),7)</f>
        <v>0.80943738656987296</v>
      </c>
      <c r="M596">
        <f>INDEX(Cond_Probability!$A$6:$H$60,MATCH('Model 1_Train'!F596,Cond_Probability!$A$6:$A$60,0),7)</f>
        <v>0.32246376811594202</v>
      </c>
      <c r="N596">
        <f>INDEX(Cond_Probability!$A$6:$H$60,MATCH('Model 1_Train'!G596,Cond_Probability!$A$6:$A$60,0),7)</f>
        <v>0.77396021699819173</v>
      </c>
      <c r="O596">
        <f>Cond_Probability!$C$2</f>
        <v>0.61616161616161613</v>
      </c>
      <c r="P596" s="18">
        <f t="shared" si="45"/>
        <v>8.9140726127641184E-4</v>
      </c>
      <c r="Q596" s="18">
        <f t="shared" si="46"/>
        <v>60.130566095684642</v>
      </c>
      <c r="R596">
        <f>INDEX(Cond_Probability!$A$6:$H$60,MATCH('Model 1_Train'!A596,Cond_Probability!$A$6:$A$60,0),8)</f>
        <v>0.25507246376811593</v>
      </c>
      <c r="S596">
        <f>INDEX(Cond_Probability!$A$6:$H$60,MATCH('Model 1_Train'!B596,Cond_Probability!$A$6:$A$60,0),8)</f>
        <v>0.31976744186046513</v>
      </c>
      <c r="T596">
        <f>INDEX(Cond_Probability!$A$6:$H$60,MATCH('Model 1_Train'!C596,Cond_Probability!$A$6:$A$60,0),8)</f>
        <v>0.19653179190751446</v>
      </c>
      <c r="U596">
        <f>INDEX(Cond_Probability!$A$6:$H$60,MATCH('Model 1_Train'!D596,Cond_Probability!$A$6:$A$60,0),8)</f>
        <v>0.38662790697674421</v>
      </c>
      <c r="V596">
        <f>INDEX(Cond_Probability!$A$6:$H$60,MATCH('Model 1_Train'!E596,Cond_Probability!$A$6:$A$60,0),8)</f>
        <v>0.68023255813953487</v>
      </c>
      <c r="W596">
        <f>INDEX(Cond_Probability!$A$6:$H$60,MATCH('Model 1_Train'!F596,Cond_Probability!$A$6:$A$60,0),8)</f>
        <v>0.57971014492753625</v>
      </c>
      <c r="X596">
        <f>INDEX(Cond_Probability!$A$6:$H$60,MATCH('Model 1_Train'!G596,Cond_Probability!$A$6:$A$60,0),8)</f>
        <v>0.63005780346820806</v>
      </c>
      <c r="Y596">
        <f>Cond_Probability!$C$3</f>
        <v>0.38383838383838381</v>
      </c>
      <c r="Z596" s="18">
        <f t="shared" si="47"/>
        <v>5.9104553961345863E-4</v>
      </c>
      <c r="AA596" s="18">
        <f t="shared" si="48"/>
        <v>39.869433904315358</v>
      </c>
      <c r="AB596" t="str">
        <f t="shared" si="49"/>
        <v>Won't Survive</v>
      </c>
      <c r="AC596" s="2" t="s">
        <v>1230</v>
      </c>
    </row>
    <row r="597" spans="1:29" x14ac:dyDescent="0.3">
      <c r="A597" s="1" t="s">
        <v>1236</v>
      </c>
      <c r="B597" s="1" t="s">
        <v>13</v>
      </c>
      <c r="C597" s="1" t="s">
        <v>1240</v>
      </c>
      <c r="D597" s="1" t="s">
        <v>1243</v>
      </c>
      <c r="E597" s="1" t="s">
        <v>1245</v>
      </c>
      <c r="F597" s="1" t="s">
        <v>1248</v>
      </c>
      <c r="G597" t="s">
        <v>1253</v>
      </c>
      <c r="H597">
        <f>INDEX(Cond_Probability!$A$6:$H$60,MATCH('Model 1_Train'!A597,Cond_Probability!$A$6:$A$60,0),7)</f>
        <v>0.67572463768115942</v>
      </c>
      <c r="I597">
        <f>INDEX(Cond_Probability!$A$6:$H$60,MATCH('Model 1_Train'!B597,Cond_Probability!$A$6:$A$60,0),7)</f>
        <v>0.85117967332123412</v>
      </c>
      <c r="J597">
        <f>INDEX(Cond_Probability!$A$6:$H$60,MATCH('Model 1_Train'!C597,Cond_Probability!$A$6:$A$60,0),7)</f>
        <v>0.17179023508137431</v>
      </c>
      <c r="K597">
        <f>INDEX(Cond_Probability!$A$6:$H$60,MATCH('Model 1_Train'!D597,Cond_Probability!$A$6:$A$60,0),7)</f>
        <v>0.27586206896551724</v>
      </c>
      <c r="L597">
        <f>INDEX(Cond_Probability!$A$6:$H$60,MATCH('Model 1_Train'!E597,Cond_Probability!$A$6:$A$60,0),7)</f>
        <v>0.19056261343012704</v>
      </c>
      <c r="M597">
        <f>INDEX(Cond_Probability!$A$6:$H$60,MATCH('Model 1_Train'!F597,Cond_Probability!$A$6:$A$60,0),7)</f>
        <v>0.32246376811594202</v>
      </c>
      <c r="N597">
        <f>INDEX(Cond_Probability!$A$6:$H$60,MATCH('Model 1_Train'!G597,Cond_Probability!$A$6:$A$60,0),7)</f>
        <v>0.77396021699819173</v>
      </c>
      <c r="O597">
        <f>Cond_Probability!$C$2</f>
        <v>0.61616161616161613</v>
      </c>
      <c r="P597" s="18">
        <f t="shared" si="45"/>
        <v>7.9875458469595196E-4</v>
      </c>
      <c r="Q597" s="18">
        <f t="shared" si="46"/>
        <v>67.827299896124529</v>
      </c>
      <c r="R597">
        <f>INDEX(Cond_Probability!$A$6:$H$60,MATCH('Model 1_Train'!A597,Cond_Probability!$A$6:$A$60,0),8)</f>
        <v>0.34782608695652173</v>
      </c>
      <c r="S597">
        <f>INDEX(Cond_Probability!$A$6:$H$60,MATCH('Model 1_Train'!B597,Cond_Probability!$A$6:$A$60,0),8)</f>
        <v>0.31976744186046513</v>
      </c>
      <c r="T597">
        <f>INDEX(Cond_Probability!$A$6:$H$60,MATCH('Model 1_Train'!C597,Cond_Probability!$A$6:$A$60,0),8)</f>
        <v>0.19653179190751446</v>
      </c>
      <c r="U597">
        <f>INDEX(Cond_Probability!$A$6:$H$60,MATCH('Model 1_Train'!D597,Cond_Probability!$A$6:$A$60,0),8)</f>
        <v>0.38662790697674421</v>
      </c>
      <c r="V597">
        <f>INDEX(Cond_Probability!$A$6:$H$60,MATCH('Model 1_Train'!E597,Cond_Probability!$A$6:$A$60,0),8)</f>
        <v>0.31976744186046513</v>
      </c>
      <c r="W597">
        <f>INDEX(Cond_Probability!$A$6:$H$60,MATCH('Model 1_Train'!F597,Cond_Probability!$A$6:$A$60,0),8)</f>
        <v>0.57971014492753625</v>
      </c>
      <c r="X597">
        <f>INDEX(Cond_Probability!$A$6:$H$60,MATCH('Model 1_Train'!G597,Cond_Probability!$A$6:$A$60,0),8)</f>
        <v>0.63005780346820806</v>
      </c>
      <c r="Y597">
        <f>Cond_Probability!$C$3</f>
        <v>0.38383838383838381</v>
      </c>
      <c r="Z597" s="18">
        <f t="shared" si="47"/>
        <v>3.7887534590606321E-4</v>
      </c>
      <c r="AA597" s="18">
        <f t="shared" si="48"/>
        <v>32.172700103875471</v>
      </c>
      <c r="AB597" t="str">
        <f t="shared" si="49"/>
        <v>Won't Survive</v>
      </c>
      <c r="AC597" s="2" t="s">
        <v>1230</v>
      </c>
    </row>
    <row r="598" spans="1:29" x14ac:dyDescent="0.3">
      <c r="A598" s="1" t="s">
        <v>1235</v>
      </c>
      <c r="B598" s="1" t="s">
        <v>17</v>
      </c>
      <c r="C598" s="1" t="s">
        <v>1241</v>
      </c>
      <c r="D598" s="1" t="s">
        <v>1244</v>
      </c>
      <c r="E598" s="1" t="s">
        <v>1246</v>
      </c>
      <c r="F598" s="1" t="s">
        <v>1248</v>
      </c>
      <c r="G598" t="s">
        <v>1253</v>
      </c>
      <c r="H598">
        <f>INDEX(Cond_Probability!$A$6:$H$60,MATCH('Model 1_Train'!A598,Cond_Probability!$A$6:$A$60,0),7)</f>
        <v>0.17753623188405798</v>
      </c>
      <c r="I598">
        <f>INDEX(Cond_Probability!$A$6:$H$60,MATCH('Model 1_Train'!B598,Cond_Probability!$A$6:$A$60,0),7)</f>
        <v>0.14882032667876588</v>
      </c>
      <c r="J598">
        <f>INDEX(Cond_Probability!$A$6:$H$60,MATCH('Model 1_Train'!C598,Cond_Probability!$A$6:$A$60,0),7)</f>
        <v>0.22784810126582278</v>
      </c>
      <c r="K598">
        <f>INDEX(Cond_Probability!$A$6:$H$60,MATCH('Model 1_Train'!D598,Cond_Probability!$A$6:$A$60,0),7)</f>
        <v>0.72413793103448276</v>
      </c>
      <c r="L598">
        <f>INDEX(Cond_Probability!$A$6:$H$60,MATCH('Model 1_Train'!E598,Cond_Probability!$A$6:$A$60,0),7)</f>
        <v>0.80943738656987296</v>
      </c>
      <c r="M598">
        <f>INDEX(Cond_Probability!$A$6:$H$60,MATCH('Model 1_Train'!F598,Cond_Probability!$A$6:$A$60,0),7)</f>
        <v>0.32246376811594202</v>
      </c>
      <c r="N598">
        <f>INDEX(Cond_Probability!$A$6:$H$60,MATCH('Model 1_Train'!G598,Cond_Probability!$A$6:$A$60,0),7)</f>
        <v>0.77396021699819173</v>
      </c>
      <c r="O598">
        <f>Cond_Probability!$C$2</f>
        <v>0.61616161616161613</v>
      </c>
      <c r="P598" s="18">
        <f t="shared" si="45"/>
        <v>5.4261703594901136E-4</v>
      </c>
      <c r="Q598" s="18">
        <f t="shared" si="46"/>
        <v>25.87216857152514</v>
      </c>
      <c r="R598">
        <f>INDEX(Cond_Probability!$A$6:$H$60,MATCH('Model 1_Train'!A598,Cond_Probability!$A$6:$A$60,0),8)</f>
        <v>0.25507246376811593</v>
      </c>
      <c r="S598">
        <f>INDEX(Cond_Probability!$A$6:$H$60,MATCH('Model 1_Train'!B598,Cond_Probability!$A$6:$A$60,0),8)</f>
        <v>0.68023255813953487</v>
      </c>
      <c r="T598">
        <f>INDEX(Cond_Probability!$A$6:$H$60,MATCH('Model 1_Train'!C598,Cond_Probability!$A$6:$A$60,0),8)</f>
        <v>0.15317919075144509</v>
      </c>
      <c r="U598">
        <f>INDEX(Cond_Probability!$A$6:$H$60,MATCH('Model 1_Train'!D598,Cond_Probability!$A$6:$A$60,0),8)</f>
        <v>0.61337209302325579</v>
      </c>
      <c r="V598">
        <f>INDEX(Cond_Probability!$A$6:$H$60,MATCH('Model 1_Train'!E598,Cond_Probability!$A$6:$A$60,0),8)</f>
        <v>0.68023255813953487</v>
      </c>
      <c r="W598">
        <f>INDEX(Cond_Probability!$A$6:$H$60,MATCH('Model 1_Train'!F598,Cond_Probability!$A$6:$A$60,0),8)</f>
        <v>0.57971014492753625</v>
      </c>
      <c r="X598">
        <f>INDEX(Cond_Probability!$A$6:$H$60,MATCH('Model 1_Train'!G598,Cond_Probability!$A$6:$A$60,0),8)</f>
        <v>0.63005780346820806</v>
      </c>
      <c r="Y598">
        <f>Cond_Probability!$C$3</f>
        <v>0.38383838383838381</v>
      </c>
      <c r="Z598" s="18">
        <f t="shared" si="47"/>
        <v>1.5546831360443586E-3</v>
      </c>
      <c r="AA598" s="18">
        <f t="shared" si="48"/>
        <v>74.127831428474863</v>
      </c>
      <c r="AB598" t="str">
        <f t="shared" si="49"/>
        <v>Survive</v>
      </c>
      <c r="AC598" s="2" t="s">
        <v>1</v>
      </c>
    </row>
    <row r="599" spans="1:29" x14ac:dyDescent="0.3">
      <c r="A599" s="1" t="s">
        <v>1236</v>
      </c>
      <c r="B599" s="1" t="s">
        <v>13</v>
      </c>
      <c r="C599" s="1" t="s">
        <v>1240</v>
      </c>
      <c r="D599" s="1" t="s">
        <v>1244</v>
      </c>
      <c r="E599" s="1" t="s">
        <v>1246</v>
      </c>
      <c r="F599" s="1" t="s">
        <v>1228</v>
      </c>
      <c r="G599" t="s">
        <v>1253</v>
      </c>
      <c r="H599">
        <f>INDEX(Cond_Probability!$A$6:$H$60,MATCH('Model 1_Train'!A599,Cond_Probability!$A$6:$A$60,0),7)</f>
        <v>0.67572463768115942</v>
      </c>
      <c r="I599">
        <f>INDEX(Cond_Probability!$A$6:$H$60,MATCH('Model 1_Train'!B599,Cond_Probability!$A$6:$A$60,0),7)</f>
        <v>0.85117967332123412</v>
      </c>
      <c r="J599">
        <f>INDEX(Cond_Probability!$A$6:$H$60,MATCH('Model 1_Train'!C599,Cond_Probability!$A$6:$A$60,0),7)</f>
        <v>0.17179023508137431</v>
      </c>
      <c r="K599">
        <f>INDEX(Cond_Probability!$A$6:$H$60,MATCH('Model 1_Train'!D599,Cond_Probability!$A$6:$A$60,0),7)</f>
        <v>0.72413793103448276</v>
      </c>
      <c r="L599">
        <f>INDEX(Cond_Probability!$A$6:$H$60,MATCH('Model 1_Train'!E599,Cond_Probability!$A$6:$A$60,0),7)</f>
        <v>0.80943738656987296</v>
      </c>
      <c r="M599">
        <f>INDEX(Cond_Probability!$A$6:$H$60,MATCH('Model 1_Train'!F599,Cond_Probability!$A$6:$A$60,0),7)</f>
        <v>0.4891304347826087</v>
      </c>
      <c r="N599">
        <f>INDEX(Cond_Probability!$A$6:$H$60,MATCH('Model 1_Train'!G599,Cond_Probability!$A$6:$A$60,0),7)</f>
        <v>0.77396021699819173</v>
      </c>
      <c r="O599">
        <f>Cond_Probability!$C$2</f>
        <v>0.61616161616161613</v>
      </c>
      <c r="P599" s="18">
        <f t="shared" si="45"/>
        <v>1.350927346756833E-2</v>
      </c>
      <c r="Q599" s="18">
        <f t="shared" si="46"/>
        <v>96.882248714922483</v>
      </c>
      <c r="R599">
        <f>INDEX(Cond_Probability!$A$6:$H$60,MATCH('Model 1_Train'!A599,Cond_Probability!$A$6:$A$60,0),8)</f>
        <v>0.34782608695652173</v>
      </c>
      <c r="S599">
        <f>INDEX(Cond_Probability!$A$6:$H$60,MATCH('Model 1_Train'!B599,Cond_Probability!$A$6:$A$60,0),8)</f>
        <v>0.31976744186046513</v>
      </c>
      <c r="T599">
        <f>INDEX(Cond_Probability!$A$6:$H$60,MATCH('Model 1_Train'!C599,Cond_Probability!$A$6:$A$60,0),8)</f>
        <v>0.19653179190751446</v>
      </c>
      <c r="U599">
        <f>INDEX(Cond_Probability!$A$6:$H$60,MATCH('Model 1_Train'!D599,Cond_Probability!$A$6:$A$60,0),8)</f>
        <v>0.61337209302325579</v>
      </c>
      <c r="V599">
        <f>INDEX(Cond_Probability!$A$6:$H$60,MATCH('Model 1_Train'!E599,Cond_Probability!$A$6:$A$60,0),8)</f>
        <v>0.68023255813953487</v>
      </c>
      <c r="W599">
        <f>INDEX(Cond_Probability!$A$6:$H$60,MATCH('Model 1_Train'!F599,Cond_Probability!$A$6:$A$60,0),8)</f>
        <v>0.19710144927536233</v>
      </c>
      <c r="X599">
        <f>INDEX(Cond_Probability!$A$6:$H$60,MATCH('Model 1_Train'!G599,Cond_Probability!$A$6:$A$60,0),8)</f>
        <v>0.63005780346820806</v>
      </c>
      <c r="Y599">
        <f>Cond_Probability!$C$3</f>
        <v>0.38383838383838381</v>
      </c>
      <c r="Z599" s="18">
        <f t="shared" si="47"/>
        <v>4.3473964810529237E-4</v>
      </c>
      <c r="AA599" s="18">
        <f t="shared" si="48"/>
        <v>3.1177512850775173</v>
      </c>
      <c r="AB599" t="str">
        <f t="shared" si="49"/>
        <v>Won't Survive</v>
      </c>
      <c r="AC599" s="2" t="s">
        <v>1230</v>
      </c>
    </row>
    <row r="600" spans="1:29" x14ac:dyDescent="0.3">
      <c r="A600" s="1" t="s">
        <v>1236</v>
      </c>
      <c r="B600" s="1" t="s">
        <v>13</v>
      </c>
      <c r="C600" s="1" t="s">
        <v>1241</v>
      </c>
      <c r="D600" s="1" t="s">
        <v>1244</v>
      </c>
      <c r="E600" s="1" t="s">
        <v>1246</v>
      </c>
      <c r="F600" s="1" t="s">
        <v>1228</v>
      </c>
      <c r="G600" t="s">
        <v>1251</v>
      </c>
      <c r="H600">
        <f>INDEX(Cond_Probability!$A$6:$H$60,MATCH('Model 1_Train'!A600,Cond_Probability!$A$6:$A$60,0),7)</f>
        <v>0.67572463768115942</v>
      </c>
      <c r="I600">
        <f>INDEX(Cond_Probability!$A$6:$H$60,MATCH('Model 1_Train'!B600,Cond_Probability!$A$6:$A$60,0),7)</f>
        <v>0.85117967332123412</v>
      </c>
      <c r="J600">
        <f>INDEX(Cond_Probability!$A$6:$H$60,MATCH('Model 1_Train'!C600,Cond_Probability!$A$6:$A$60,0),7)</f>
        <v>0.22784810126582278</v>
      </c>
      <c r="K600">
        <f>INDEX(Cond_Probability!$A$6:$H$60,MATCH('Model 1_Train'!D600,Cond_Probability!$A$6:$A$60,0),7)</f>
        <v>0.72413793103448276</v>
      </c>
      <c r="L600">
        <f>INDEX(Cond_Probability!$A$6:$H$60,MATCH('Model 1_Train'!E600,Cond_Probability!$A$6:$A$60,0),7)</f>
        <v>0.80943738656987296</v>
      </c>
      <c r="M600">
        <f>INDEX(Cond_Probability!$A$6:$H$60,MATCH('Model 1_Train'!F600,Cond_Probability!$A$6:$A$60,0),7)</f>
        <v>0.4891304347826087</v>
      </c>
      <c r="N600">
        <f>INDEX(Cond_Probability!$A$6:$H$60,MATCH('Model 1_Train'!G600,Cond_Probability!$A$6:$A$60,0),7)</f>
        <v>0.13743218806509946</v>
      </c>
      <c r="O600">
        <f>Cond_Probability!$C$2</f>
        <v>0.61616161616161613</v>
      </c>
      <c r="P600" s="18">
        <f t="shared" si="45"/>
        <v>3.1816232839506735E-3</v>
      </c>
      <c r="Q600" s="18">
        <f t="shared" si="46"/>
        <v>95.609443207778469</v>
      </c>
      <c r="R600">
        <f>INDEX(Cond_Probability!$A$6:$H$60,MATCH('Model 1_Train'!A600,Cond_Probability!$A$6:$A$60,0),8)</f>
        <v>0.34782608695652173</v>
      </c>
      <c r="S600">
        <f>INDEX(Cond_Probability!$A$6:$H$60,MATCH('Model 1_Train'!B600,Cond_Probability!$A$6:$A$60,0),8)</f>
        <v>0.31976744186046513</v>
      </c>
      <c r="T600">
        <f>INDEX(Cond_Probability!$A$6:$H$60,MATCH('Model 1_Train'!C600,Cond_Probability!$A$6:$A$60,0),8)</f>
        <v>0.15317919075144509</v>
      </c>
      <c r="U600">
        <f>INDEX(Cond_Probability!$A$6:$H$60,MATCH('Model 1_Train'!D600,Cond_Probability!$A$6:$A$60,0),8)</f>
        <v>0.61337209302325579</v>
      </c>
      <c r="V600">
        <f>INDEX(Cond_Probability!$A$6:$H$60,MATCH('Model 1_Train'!E600,Cond_Probability!$A$6:$A$60,0),8)</f>
        <v>0.68023255813953487</v>
      </c>
      <c r="W600">
        <f>INDEX(Cond_Probability!$A$6:$H$60,MATCH('Model 1_Train'!F600,Cond_Probability!$A$6:$A$60,0),8)</f>
        <v>0.19710144927536233</v>
      </c>
      <c r="X600">
        <f>INDEX(Cond_Probability!$A$6:$H$60,MATCH('Model 1_Train'!G600,Cond_Probability!$A$6:$A$60,0),8)</f>
        <v>0.27167630057803466</v>
      </c>
      <c r="Y600">
        <f>Cond_Probability!$C$3</f>
        <v>0.38383838383838381</v>
      </c>
      <c r="Z600" s="18">
        <f t="shared" si="47"/>
        <v>1.4610583694418287E-4</v>
      </c>
      <c r="AA600" s="18">
        <f t="shared" si="48"/>
        <v>4.3905567922215312</v>
      </c>
      <c r="AB600" t="str">
        <f t="shared" si="49"/>
        <v>Won't Survive</v>
      </c>
      <c r="AC600" s="2" t="s">
        <v>1230</v>
      </c>
    </row>
    <row r="601" spans="1:29" x14ac:dyDescent="0.3">
      <c r="A601" s="1" t="s">
        <v>1234</v>
      </c>
      <c r="B601" s="1" t="s">
        <v>13</v>
      </c>
      <c r="C601" s="1" t="s">
        <v>1240</v>
      </c>
      <c r="D601" s="1" t="s">
        <v>1243</v>
      </c>
      <c r="E601" s="1" t="s">
        <v>1246</v>
      </c>
      <c r="F601" s="1" t="s">
        <v>1248</v>
      </c>
      <c r="G601" t="s">
        <v>1251</v>
      </c>
      <c r="H601">
        <f>INDEX(Cond_Probability!$A$6:$H$60,MATCH('Model 1_Train'!A601,Cond_Probability!$A$6:$A$60,0),7)</f>
        <v>0.14673913043478262</v>
      </c>
      <c r="I601">
        <f>INDEX(Cond_Probability!$A$6:$H$60,MATCH('Model 1_Train'!B601,Cond_Probability!$A$6:$A$60,0),7)</f>
        <v>0.85117967332123412</v>
      </c>
      <c r="J601">
        <f>INDEX(Cond_Probability!$A$6:$H$60,MATCH('Model 1_Train'!C601,Cond_Probability!$A$6:$A$60,0),7)</f>
        <v>0.17179023508137431</v>
      </c>
      <c r="K601">
        <f>INDEX(Cond_Probability!$A$6:$H$60,MATCH('Model 1_Train'!D601,Cond_Probability!$A$6:$A$60,0),7)</f>
        <v>0.27586206896551724</v>
      </c>
      <c r="L601">
        <f>INDEX(Cond_Probability!$A$6:$H$60,MATCH('Model 1_Train'!E601,Cond_Probability!$A$6:$A$60,0),7)</f>
        <v>0.80943738656987296</v>
      </c>
      <c r="M601">
        <f>INDEX(Cond_Probability!$A$6:$H$60,MATCH('Model 1_Train'!F601,Cond_Probability!$A$6:$A$60,0),7)</f>
        <v>0.32246376811594202</v>
      </c>
      <c r="N601">
        <f>INDEX(Cond_Probability!$A$6:$H$60,MATCH('Model 1_Train'!G601,Cond_Probability!$A$6:$A$60,0),7)</f>
        <v>0.13743218806509946</v>
      </c>
      <c r="O601">
        <f>Cond_Probability!$C$2</f>
        <v>0.61616161616161613</v>
      </c>
      <c r="P601" s="18">
        <f t="shared" si="45"/>
        <v>1.3082927475723799E-4</v>
      </c>
      <c r="Q601" s="18">
        <f t="shared" si="46"/>
        <v>24.797461959338012</v>
      </c>
      <c r="R601">
        <f>INDEX(Cond_Probability!$A$6:$H$60,MATCH('Model 1_Train'!A601,Cond_Probability!$A$6:$A$60,0),8)</f>
        <v>0.39710144927536234</v>
      </c>
      <c r="S601">
        <f>INDEX(Cond_Probability!$A$6:$H$60,MATCH('Model 1_Train'!B601,Cond_Probability!$A$6:$A$60,0),8)</f>
        <v>0.31976744186046513</v>
      </c>
      <c r="T601">
        <f>INDEX(Cond_Probability!$A$6:$H$60,MATCH('Model 1_Train'!C601,Cond_Probability!$A$6:$A$60,0),8)</f>
        <v>0.19653179190751446</v>
      </c>
      <c r="U601">
        <f>INDEX(Cond_Probability!$A$6:$H$60,MATCH('Model 1_Train'!D601,Cond_Probability!$A$6:$A$60,0),8)</f>
        <v>0.38662790697674421</v>
      </c>
      <c r="V601">
        <f>INDEX(Cond_Probability!$A$6:$H$60,MATCH('Model 1_Train'!E601,Cond_Probability!$A$6:$A$60,0),8)</f>
        <v>0.68023255813953487</v>
      </c>
      <c r="W601">
        <f>INDEX(Cond_Probability!$A$6:$H$60,MATCH('Model 1_Train'!F601,Cond_Probability!$A$6:$A$60,0),8)</f>
        <v>0.57971014492753625</v>
      </c>
      <c r="X601">
        <f>INDEX(Cond_Probability!$A$6:$H$60,MATCH('Model 1_Train'!G601,Cond_Probability!$A$6:$A$60,0),8)</f>
        <v>0.27167630057803466</v>
      </c>
      <c r="Y601">
        <f>Cond_Probability!$C$3</f>
        <v>0.38383838383838381</v>
      </c>
      <c r="Z601" s="18">
        <f t="shared" si="47"/>
        <v>3.9676211734477278E-4</v>
      </c>
      <c r="AA601" s="18">
        <f t="shared" si="48"/>
        <v>75.202538040661992</v>
      </c>
      <c r="AB601" t="str">
        <f t="shared" si="49"/>
        <v>Survive</v>
      </c>
      <c r="AC601" s="2" t="s">
        <v>1</v>
      </c>
    </row>
    <row r="602" spans="1:29" x14ac:dyDescent="0.3">
      <c r="A602" s="1" t="s">
        <v>1235</v>
      </c>
      <c r="B602" s="1" t="s">
        <v>17</v>
      </c>
      <c r="C602" s="1" t="s">
        <v>1242</v>
      </c>
      <c r="D602" s="1" t="s">
        <v>1243</v>
      </c>
      <c r="E602" s="1" t="s">
        <v>1245</v>
      </c>
      <c r="F602" s="1" t="s">
        <v>1248</v>
      </c>
      <c r="G602" t="s">
        <v>1253</v>
      </c>
      <c r="H602">
        <f>INDEX(Cond_Probability!$A$6:$H$60,MATCH('Model 1_Train'!A602,Cond_Probability!$A$6:$A$60,0),7)</f>
        <v>0.17753623188405798</v>
      </c>
      <c r="I602">
        <f>INDEX(Cond_Probability!$A$6:$H$60,MATCH('Model 1_Train'!B602,Cond_Probability!$A$6:$A$60,0),7)</f>
        <v>0.14882032667876588</v>
      </c>
      <c r="J602">
        <f>INDEX(Cond_Probability!$A$6:$H$60,MATCH('Model 1_Train'!C602,Cond_Probability!$A$6:$A$60,0),7)</f>
        <v>0.51356238698010848</v>
      </c>
      <c r="K602">
        <f>INDEX(Cond_Probability!$A$6:$H$60,MATCH('Model 1_Train'!D602,Cond_Probability!$A$6:$A$60,0),7)</f>
        <v>0.27586206896551724</v>
      </c>
      <c r="L602">
        <f>INDEX(Cond_Probability!$A$6:$H$60,MATCH('Model 1_Train'!E602,Cond_Probability!$A$6:$A$60,0),7)</f>
        <v>0.19056261343012704</v>
      </c>
      <c r="M602">
        <f>INDEX(Cond_Probability!$A$6:$H$60,MATCH('Model 1_Train'!F602,Cond_Probability!$A$6:$A$60,0),7)</f>
        <v>0.32246376811594202</v>
      </c>
      <c r="N602">
        <f>INDEX(Cond_Probability!$A$6:$H$60,MATCH('Model 1_Train'!G602,Cond_Probability!$A$6:$A$60,0),7)</f>
        <v>0.77396021699819173</v>
      </c>
      <c r="O602">
        <f>Cond_Probability!$C$2</f>
        <v>0.61616161616161613</v>
      </c>
      <c r="P602" s="18">
        <f t="shared" si="45"/>
        <v>1.0968982718308722E-4</v>
      </c>
      <c r="Q602" s="18">
        <f t="shared" si="46"/>
        <v>6.0203523143191795</v>
      </c>
      <c r="R602">
        <f>INDEX(Cond_Probability!$A$6:$H$60,MATCH('Model 1_Train'!A602,Cond_Probability!$A$6:$A$60,0),8)</f>
        <v>0.25507246376811593</v>
      </c>
      <c r="S602">
        <f>INDEX(Cond_Probability!$A$6:$H$60,MATCH('Model 1_Train'!B602,Cond_Probability!$A$6:$A$60,0),8)</f>
        <v>0.68023255813953487</v>
      </c>
      <c r="T602">
        <f>INDEX(Cond_Probability!$A$6:$H$60,MATCH('Model 1_Train'!C602,Cond_Probability!$A$6:$A$60,0),8)</f>
        <v>0.56936416184971095</v>
      </c>
      <c r="U602">
        <f>INDEX(Cond_Probability!$A$6:$H$60,MATCH('Model 1_Train'!D602,Cond_Probability!$A$6:$A$60,0),8)</f>
        <v>0.38662790697674421</v>
      </c>
      <c r="V602">
        <f>INDEX(Cond_Probability!$A$6:$H$60,MATCH('Model 1_Train'!E602,Cond_Probability!$A$6:$A$60,0),8)</f>
        <v>0.31976744186046513</v>
      </c>
      <c r="W602">
        <f>INDEX(Cond_Probability!$A$6:$H$60,MATCH('Model 1_Train'!F602,Cond_Probability!$A$6:$A$60,0),8)</f>
        <v>0.57971014492753625</v>
      </c>
      <c r="X602">
        <f>INDEX(Cond_Probability!$A$6:$H$60,MATCH('Model 1_Train'!G602,Cond_Probability!$A$6:$A$60,0),8)</f>
        <v>0.63005780346820806</v>
      </c>
      <c r="Y602">
        <f>Cond_Probability!$C$3</f>
        <v>0.38383838383838381</v>
      </c>
      <c r="Z602" s="18">
        <f t="shared" si="47"/>
        <v>1.712293695644873E-3</v>
      </c>
      <c r="AA602" s="18">
        <f t="shared" si="48"/>
        <v>93.979647685680817</v>
      </c>
      <c r="AB602" t="str">
        <f t="shared" si="49"/>
        <v>Survive</v>
      </c>
      <c r="AC602" s="2" t="s">
        <v>1</v>
      </c>
    </row>
    <row r="603" spans="1:29" x14ac:dyDescent="0.3">
      <c r="A603" s="1" t="s">
        <v>1236</v>
      </c>
      <c r="B603" s="1" t="s">
        <v>13</v>
      </c>
      <c r="C603" s="1" t="s">
        <v>1241</v>
      </c>
      <c r="D603" s="1" t="s">
        <v>1244</v>
      </c>
      <c r="E603" s="1" t="s">
        <v>1246</v>
      </c>
      <c r="F603" s="1" t="s">
        <v>1228</v>
      </c>
      <c r="G603" t="s">
        <v>1253</v>
      </c>
      <c r="H603">
        <f>INDEX(Cond_Probability!$A$6:$H$60,MATCH('Model 1_Train'!A603,Cond_Probability!$A$6:$A$60,0),7)</f>
        <v>0.67572463768115942</v>
      </c>
      <c r="I603">
        <f>INDEX(Cond_Probability!$A$6:$H$60,MATCH('Model 1_Train'!B603,Cond_Probability!$A$6:$A$60,0),7)</f>
        <v>0.85117967332123412</v>
      </c>
      <c r="J603">
        <f>INDEX(Cond_Probability!$A$6:$H$60,MATCH('Model 1_Train'!C603,Cond_Probability!$A$6:$A$60,0),7)</f>
        <v>0.22784810126582278</v>
      </c>
      <c r="K603">
        <f>INDEX(Cond_Probability!$A$6:$H$60,MATCH('Model 1_Train'!D603,Cond_Probability!$A$6:$A$60,0),7)</f>
        <v>0.72413793103448276</v>
      </c>
      <c r="L603">
        <f>INDEX(Cond_Probability!$A$6:$H$60,MATCH('Model 1_Train'!E603,Cond_Probability!$A$6:$A$60,0),7)</f>
        <v>0.80943738656987296</v>
      </c>
      <c r="M603">
        <f>INDEX(Cond_Probability!$A$6:$H$60,MATCH('Model 1_Train'!F603,Cond_Probability!$A$6:$A$60,0),7)</f>
        <v>0.4891304347826087</v>
      </c>
      <c r="N603">
        <f>INDEX(Cond_Probability!$A$6:$H$60,MATCH('Model 1_Train'!G603,Cond_Probability!$A$6:$A$60,0),7)</f>
        <v>0.77396021699819173</v>
      </c>
      <c r="O603">
        <f>Cond_Probability!$C$2</f>
        <v>0.61616161616161613</v>
      </c>
      <c r="P603" s="18">
        <f t="shared" si="45"/>
        <v>1.7917562704353792E-2</v>
      </c>
      <c r="Q603" s="18">
        <f t="shared" si="46"/>
        <v>98.143987183013053</v>
      </c>
      <c r="R603">
        <f>INDEX(Cond_Probability!$A$6:$H$60,MATCH('Model 1_Train'!A603,Cond_Probability!$A$6:$A$60,0),8)</f>
        <v>0.34782608695652173</v>
      </c>
      <c r="S603">
        <f>INDEX(Cond_Probability!$A$6:$H$60,MATCH('Model 1_Train'!B603,Cond_Probability!$A$6:$A$60,0),8)</f>
        <v>0.31976744186046513</v>
      </c>
      <c r="T603">
        <f>INDEX(Cond_Probability!$A$6:$H$60,MATCH('Model 1_Train'!C603,Cond_Probability!$A$6:$A$60,0),8)</f>
        <v>0.15317919075144509</v>
      </c>
      <c r="U603">
        <f>INDEX(Cond_Probability!$A$6:$H$60,MATCH('Model 1_Train'!D603,Cond_Probability!$A$6:$A$60,0),8)</f>
        <v>0.61337209302325579</v>
      </c>
      <c r="V603">
        <f>INDEX(Cond_Probability!$A$6:$H$60,MATCH('Model 1_Train'!E603,Cond_Probability!$A$6:$A$60,0),8)</f>
        <v>0.68023255813953487</v>
      </c>
      <c r="W603">
        <f>INDEX(Cond_Probability!$A$6:$H$60,MATCH('Model 1_Train'!F603,Cond_Probability!$A$6:$A$60,0),8)</f>
        <v>0.19710144927536233</v>
      </c>
      <c r="X603">
        <f>INDEX(Cond_Probability!$A$6:$H$60,MATCH('Model 1_Train'!G603,Cond_Probability!$A$6:$A$60,0),8)</f>
        <v>0.63005780346820806</v>
      </c>
      <c r="Y603">
        <f>Cond_Probability!$C$3</f>
        <v>0.38383838383838381</v>
      </c>
      <c r="Z603" s="18">
        <f t="shared" si="47"/>
        <v>3.3884119631736025E-4</v>
      </c>
      <c r="AA603" s="18">
        <f t="shared" si="48"/>
        <v>1.8560128169869472</v>
      </c>
      <c r="AB603" t="str">
        <f t="shared" si="49"/>
        <v>Won't Survive</v>
      </c>
      <c r="AC603" s="2" t="s">
        <v>1230</v>
      </c>
    </row>
    <row r="604" spans="1:29" x14ac:dyDescent="0.3">
      <c r="A604" s="1" t="s">
        <v>1234</v>
      </c>
      <c r="B604" s="1" t="s">
        <v>13</v>
      </c>
      <c r="C604" s="1" t="s">
        <v>1241</v>
      </c>
      <c r="D604" s="1" t="s">
        <v>1244</v>
      </c>
      <c r="E604" s="1" t="s">
        <v>1246</v>
      </c>
      <c r="F604" s="1" t="s">
        <v>1248</v>
      </c>
      <c r="G604" t="s">
        <v>1253</v>
      </c>
      <c r="H604">
        <f>INDEX(Cond_Probability!$A$6:$H$60,MATCH('Model 1_Train'!A604,Cond_Probability!$A$6:$A$60,0),7)</f>
        <v>0.14673913043478262</v>
      </c>
      <c r="I604">
        <f>INDEX(Cond_Probability!$A$6:$H$60,MATCH('Model 1_Train'!B604,Cond_Probability!$A$6:$A$60,0),7)</f>
        <v>0.85117967332123412</v>
      </c>
      <c r="J604">
        <f>INDEX(Cond_Probability!$A$6:$H$60,MATCH('Model 1_Train'!C604,Cond_Probability!$A$6:$A$60,0),7)</f>
        <v>0.22784810126582278</v>
      </c>
      <c r="K604">
        <f>INDEX(Cond_Probability!$A$6:$H$60,MATCH('Model 1_Train'!D604,Cond_Probability!$A$6:$A$60,0),7)</f>
        <v>0.72413793103448276</v>
      </c>
      <c r="L604">
        <f>INDEX(Cond_Probability!$A$6:$H$60,MATCH('Model 1_Train'!E604,Cond_Probability!$A$6:$A$60,0),7)</f>
        <v>0.80943738656987296</v>
      </c>
      <c r="M604">
        <f>INDEX(Cond_Probability!$A$6:$H$60,MATCH('Model 1_Train'!F604,Cond_Probability!$A$6:$A$60,0),7)</f>
        <v>0.32246376811594202</v>
      </c>
      <c r="N604">
        <f>INDEX(Cond_Probability!$A$6:$H$60,MATCH('Model 1_Train'!G604,Cond_Probability!$A$6:$A$60,0),7)</f>
        <v>0.77396021699819173</v>
      </c>
      <c r="O604">
        <f>Cond_Probability!$C$2</f>
        <v>0.61616161616161613</v>
      </c>
      <c r="P604" s="18">
        <f t="shared" si="45"/>
        <v>2.5651416847519903E-3</v>
      </c>
      <c r="Q604" s="18">
        <f t="shared" si="46"/>
        <v>69.273534821836449</v>
      </c>
      <c r="R604">
        <f>INDEX(Cond_Probability!$A$6:$H$60,MATCH('Model 1_Train'!A604,Cond_Probability!$A$6:$A$60,0),8)</f>
        <v>0.39710144927536234</v>
      </c>
      <c r="S604">
        <f>INDEX(Cond_Probability!$A$6:$H$60,MATCH('Model 1_Train'!B604,Cond_Probability!$A$6:$A$60,0),8)</f>
        <v>0.31976744186046513</v>
      </c>
      <c r="T604">
        <f>INDEX(Cond_Probability!$A$6:$H$60,MATCH('Model 1_Train'!C604,Cond_Probability!$A$6:$A$60,0),8)</f>
        <v>0.15317919075144509</v>
      </c>
      <c r="U604">
        <f>INDEX(Cond_Probability!$A$6:$H$60,MATCH('Model 1_Train'!D604,Cond_Probability!$A$6:$A$60,0),8)</f>
        <v>0.61337209302325579</v>
      </c>
      <c r="V604">
        <f>INDEX(Cond_Probability!$A$6:$H$60,MATCH('Model 1_Train'!E604,Cond_Probability!$A$6:$A$60,0),8)</f>
        <v>0.68023255813953487</v>
      </c>
      <c r="W604">
        <f>INDEX(Cond_Probability!$A$6:$H$60,MATCH('Model 1_Train'!F604,Cond_Probability!$A$6:$A$60,0),8)</f>
        <v>0.57971014492753625</v>
      </c>
      <c r="X604">
        <f>INDEX(Cond_Probability!$A$6:$H$60,MATCH('Model 1_Train'!G604,Cond_Probability!$A$6:$A$60,0),8)</f>
        <v>0.63005780346820806</v>
      </c>
      <c r="Y604">
        <f>Cond_Probability!$C$3</f>
        <v>0.38383838383838381</v>
      </c>
      <c r="Z604" s="18">
        <f t="shared" si="47"/>
        <v>1.1377755856734892E-3</v>
      </c>
      <c r="AA604" s="18">
        <f t="shared" si="48"/>
        <v>30.726465178163551</v>
      </c>
      <c r="AB604" t="str">
        <f t="shared" si="49"/>
        <v>Won't Survive</v>
      </c>
      <c r="AC604" s="2" t="s">
        <v>1230</v>
      </c>
    </row>
    <row r="605" spans="1:29" x14ac:dyDescent="0.3">
      <c r="A605" s="1" t="s">
        <v>1236</v>
      </c>
      <c r="B605" s="1" t="s">
        <v>13</v>
      </c>
      <c r="C605" s="1" t="s">
        <v>1240</v>
      </c>
      <c r="D605" s="1" t="s">
        <v>1244</v>
      </c>
      <c r="E605" s="1" t="s">
        <v>1246</v>
      </c>
      <c r="F605" s="1" t="s">
        <v>1228</v>
      </c>
      <c r="G605" t="s">
        <v>1253</v>
      </c>
      <c r="H605">
        <f>INDEX(Cond_Probability!$A$6:$H$60,MATCH('Model 1_Train'!A605,Cond_Probability!$A$6:$A$60,0),7)</f>
        <v>0.67572463768115942</v>
      </c>
      <c r="I605">
        <f>INDEX(Cond_Probability!$A$6:$H$60,MATCH('Model 1_Train'!B605,Cond_Probability!$A$6:$A$60,0),7)</f>
        <v>0.85117967332123412</v>
      </c>
      <c r="J605">
        <f>INDEX(Cond_Probability!$A$6:$H$60,MATCH('Model 1_Train'!C605,Cond_Probability!$A$6:$A$60,0),7)</f>
        <v>0.17179023508137431</v>
      </c>
      <c r="K605">
        <f>INDEX(Cond_Probability!$A$6:$H$60,MATCH('Model 1_Train'!D605,Cond_Probability!$A$6:$A$60,0),7)</f>
        <v>0.72413793103448276</v>
      </c>
      <c r="L605">
        <f>INDEX(Cond_Probability!$A$6:$H$60,MATCH('Model 1_Train'!E605,Cond_Probability!$A$6:$A$60,0),7)</f>
        <v>0.80943738656987296</v>
      </c>
      <c r="M605">
        <f>INDEX(Cond_Probability!$A$6:$H$60,MATCH('Model 1_Train'!F605,Cond_Probability!$A$6:$A$60,0),7)</f>
        <v>0.4891304347826087</v>
      </c>
      <c r="N605">
        <f>INDEX(Cond_Probability!$A$6:$H$60,MATCH('Model 1_Train'!G605,Cond_Probability!$A$6:$A$60,0),7)</f>
        <v>0.77396021699819173</v>
      </c>
      <c r="O605">
        <f>Cond_Probability!$C$2</f>
        <v>0.61616161616161613</v>
      </c>
      <c r="P605" s="18">
        <f t="shared" si="45"/>
        <v>1.350927346756833E-2</v>
      </c>
      <c r="Q605" s="18">
        <f t="shared" si="46"/>
        <v>96.882248714922483</v>
      </c>
      <c r="R605">
        <f>INDEX(Cond_Probability!$A$6:$H$60,MATCH('Model 1_Train'!A605,Cond_Probability!$A$6:$A$60,0),8)</f>
        <v>0.34782608695652173</v>
      </c>
      <c r="S605">
        <f>INDEX(Cond_Probability!$A$6:$H$60,MATCH('Model 1_Train'!B605,Cond_Probability!$A$6:$A$60,0),8)</f>
        <v>0.31976744186046513</v>
      </c>
      <c r="T605">
        <f>INDEX(Cond_Probability!$A$6:$H$60,MATCH('Model 1_Train'!C605,Cond_Probability!$A$6:$A$60,0),8)</f>
        <v>0.19653179190751446</v>
      </c>
      <c r="U605">
        <f>INDEX(Cond_Probability!$A$6:$H$60,MATCH('Model 1_Train'!D605,Cond_Probability!$A$6:$A$60,0),8)</f>
        <v>0.61337209302325579</v>
      </c>
      <c r="V605">
        <f>INDEX(Cond_Probability!$A$6:$H$60,MATCH('Model 1_Train'!E605,Cond_Probability!$A$6:$A$60,0),8)</f>
        <v>0.68023255813953487</v>
      </c>
      <c r="W605">
        <f>INDEX(Cond_Probability!$A$6:$H$60,MATCH('Model 1_Train'!F605,Cond_Probability!$A$6:$A$60,0),8)</f>
        <v>0.19710144927536233</v>
      </c>
      <c r="X605">
        <f>INDEX(Cond_Probability!$A$6:$H$60,MATCH('Model 1_Train'!G605,Cond_Probability!$A$6:$A$60,0),8)</f>
        <v>0.63005780346820806</v>
      </c>
      <c r="Y605">
        <f>Cond_Probability!$C$3</f>
        <v>0.38383838383838381</v>
      </c>
      <c r="Z605" s="18">
        <f t="shared" si="47"/>
        <v>4.3473964810529237E-4</v>
      </c>
      <c r="AA605" s="18">
        <f t="shared" si="48"/>
        <v>3.1177512850775173</v>
      </c>
      <c r="AB605" t="str">
        <f t="shared" si="49"/>
        <v>Won't Survive</v>
      </c>
      <c r="AC605" s="2" t="s">
        <v>1230</v>
      </c>
    </row>
    <row r="606" spans="1:29" x14ac:dyDescent="0.3">
      <c r="A606" s="1" t="s">
        <v>1234</v>
      </c>
      <c r="B606" s="1" t="s">
        <v>13</v>
      </c>
      <c r="C606" s="1" t="s">
        <v>1240</v>
      </c>
      <c r="D606" s="1" t="s">
        <v>1244</v>
      </c>
      <c r="E606" s="1" t="s">
        <v>1246</v>
      </c>
      <c r="F606" s="1" t="s">
        <v>1248</v>
      </c>
      <c r="G606" t="s">
        <v>1251</v>
      </c>
      <c r="H606">
        <f>INDEX(Cond_Probability!$A$6:$H$60,MATCH('Model 1_Train'!A606,Cond_Probability!$A$6:$A$60,0),7)</f>
        <v>0.14673913043478262</v>
      </c>
      <c r="I606">
        <f>INDEX(Cond_Probability!$A$6:$H$60,MATCH('Model 1_Train'!B606,Cond_Probability!$A$6:$A$60,0),7)</f>
        <v>0.85117967332123412</v>
      </c>
      <c r="J606">
        <f>INDEX(Cond_Probability!$A$6:$H$60,MATCH('Model 1_Train'!C606,Cond_Probability!$A$6:$A$60,0),7)</f>
        <v>0.17179023508137431</v>
      </c>
      <c r="K606">
        <f>INDEX(Cond_Probability!$A$6:$H$60,MATCH('Model 1_Train'!D606,Cond_Probability!$A$6:$A$60,0),7)</f>
        <v>0.72413793103448276</v>
      </c>
      <c r="L606">
        <f>INDEX(Cond_Probability!$A$6:$H$60,MATCH('Model 1_Train'!E606,Cond_Probability!$A$6:$A$60,0),7)</f>
        <v>0.80943738656987296</v>
      </c>
      <c r="M606">
        <f>INDEX(Cond_Probability!$A$6:$H$60,MATCH('Model 1_Train'!F606,Cond_Probability!$A$6:$A$60,0),7)</f>
        <v>0.32246376811594202</v>
      </c>
      <c r="N606">
        <f>INDEX(Cond_Probability!$A$6:$H$60,MATCH('Model 1_Train'!G606,Cond_Probability!$A$6:$A$60,0),7)</f>
        <v>0.13743218806509946</v>
      </c>
      <c r="O606">
        <f>Cond_Probability!$C$2</f>
        <v>0.61616161616161613</v>
      </c>
      <c r="P606" s="18">
        <f t="shared" si="45"/>
        <v>3.4342684623774972E-4</v>
      </c>
      <c r="Q606" s="18">
        <f t="shared" si="46"/>
        <v>35.300147426860072</v>
      </c>
      <c r="R606">
        <f>INDEX(Cond_Probability!$A$6:$H$60,MATCH('Model 1_Train'!A606,Cond_Probability!$A$6:$A$60,0),8)</f>
        <v>0.39710144927536234</v>
      </c>
      <c r="S606">
        <f>INDEX(Cond_Probability!$A$6:$H$60,MATCH('Model 1_Train'!B606,Cond_Probability!$A$6:$A$60,0),8)</f>
        <v>0.31976744186046513</v>
      </c>
      <c r="T606">
        <f>INDEX(Cond_Probability!$A$6:$H$60,MATCH('Model 1_Train'!C606,Cond_Probability!$A$6:$A$60,0),8)</f>
        <v>0.19653179190751446</v>
      </c>
      <c r="U606">
        <f>INDEX(Cond_Probability!$A$6:$H$60,MATCH('Model 1_Train'!D606,Cond_Probability!$A$6:$A$60,0),8)</f>
        <v>0.61337209302325579</v>
      </c>
      <c r="V606">
        <f>INDEX(Cond_Probability!$A$6:$H$60,MATCH('Model 1_Train'!E606,Cond_Probability!$A$6:$A$60,0),8)</f>
        <v>0.68023255813953487</v>
      </c>
      <c r="W606">
        <f>INDEX(Cond_Probability!$A$6:$H$60,MATCH('Model 1_Train'!F606,Cond_Probability!$A$6:$A$60,0),8)</f>
        <v>0.57971014492753625</v>
      </c>
      <c r="X606">
        <f>INDEX(Cond_Probability!$A$6:$H$60,MATCH('Model 1_Train'!G606,Cond_Probability!$A$6:$A$60,0),8)</f>
        <v>0.27167630057803466</v>
      </c>
      <c r="Y606">
        <f>Cond_Probability!$C$3</f>
        <v>0.38383838383838381</v>
      </c>
      <c r="Z606" s="18">
        <f t="shared" si="47"/>
        <v>6.2944967488531617E-4</v>
      </c>
      <c r="AA606" s="18">
        <f t="shared" si="48"/>
        <v>64.699852573139935</v>
      </c>
      <c r="AB606" t="str">
        <f t="shared" si="49"/>
        <v>Survive</v>
      </c>
      <c r="AC606" s="2" t="s">
        <v>1</v>
      </c>
    </row>
    <row r="607" spans="1:29" x14ac:dyDescent="0.3">
      <c r="A607" s="1" t="s">
        <v>1236</v>
      </c>
      <c r="B607" s="1" t="s">
        <v>13</v>
      </c>
      <c r="C607" s="1" t="s">
        <v>1240</v>
      </c>
      <c r="D607" s="1" t="s">
        <v>1243</v>
      </c>
      <c r="E607" s="1" t="s">
        <v>1246</v>
      </c>
      <c r="F607" s="1" t="s">
        <v>1247</v>
      </c>
      <c r="G607" t="s">
        <v>1253</v>
      </c>
      <c r="H607">
        <f>INDEX(Cond_Probability!$A$6:$H$60,MATCH('Model 1_Train'!A607,Cond_Probability!$A$6:$A$60,0),7)</f>
        <v>0.67572463768115942</v>
      </c>
      <c r="I607">
        <f>INDEX(Cond_Probability!$A$6:$H$60,MATCH('Model 1_Train'!B607,Cond_Probability!$A$6:$A$60,0),7)</f>
        <v>0.85117967332123412</v>
      </c>
      <c r="J607">
        <f>INDEX(Cond_Probability!$A$6:$H$60,MATCH('Model 1_Train'!C607,Cond_Probability!$A$6:$A$60,0),7)</f>
        <v>0.17179023508137431</v>
      </c>
      <c r="K607">
        <f>INDEX(Cond_Probability!$A$6:$H$60,MATCH('Model 1_Train'!D607,Cond_Probability!$A$6:$A$60,0),7)</f>
        <v>0.27586206896551724</v>
      </c>
      <c r="L607">
        <f>INDEX(Cond_Probability!$A$6:$H$60,MATCH('Model 1_Train'!E607,Cond_Probability!$A$6:$A$60,0),7)</f>
        <v>0.80943738656987296</v>
      </c>
      <c r="M607">
        <f>INDEX(Cond_Probability!$A$6:$H$60,MATCH('Model 1_Train'!F607,Cond_Probability!$A$6:$A$60,0),7)</f>
        <v>0.18840579710144928</v>
      </c>
      <c r="N607">
        <f>INDEX(Cond_Probability!$A$6:$H$60,MATCH('Model 1_Train'!G607,Cond_Probability!$A$6:$A$60,0),7)</f>
        <v>0.77396021699819173</v>
      </c>
      <c r="O607">
        <f>Cond_Probability!$C$2</f>
        <v>0.61616161616161613</v>
      </c>
      <c r="P607" s="18">
        <f t="shared" si="45"/>
        <v>1.9823131437419496E-3</v>
      </c>
      <c r="Q607" s="18">
        <f t="shared" si="46"/>
        <v>86.465267509123905</v>
      </c>
      <c r="R607">
        <f>INDEX(Cond_Probability!$A$6:$H$60,MATCH('Model 1_Train'!A607,Cond_Probability!$A$6:$A$60,0),8)</f>
        <v>0.34782608695652173</v>
      </c>
      <c r="S607">
        <f>INDEX(Cond_Probability!$A$6:$H$60,MATCH('Model 1_Train'!B607,Cond_Probability!$A$6:$A$60,0),8)</f>
        <v>0.31976744186046513</v>
      </c>
      <c r="T607">
        <f>INDEX(Cond_Probability!$A$6:$H$60,MATCH('Model 1_Train'!C607,Cond_Probability!$A$6:$A$60,0),8)</f>
        <v>0.19653179190751446</v>
      </c>
      <c r="U607">
        <f>INDEX(Cond_Probability!$A$6:$H$60,MATCH('Model 1_Train'!D607,Cond_Probability!$A$6:$A$60,0),8)</f>
        <v>0.38662790697674421</v>
      </c>
      <c r="V607">
        <f>INDEX(Cond_Probability!$A$6:$H$60,MATCH('Model 1_Train'!E607,Cond_Probability!$A$6:$A$60,0),8)</f>
        <v>0.68023255813953487</v>
      </c>
      <c r="W607">
        <f>INDEX(Cond_Probability!$A$6:$H$60,MATCH('Model 1_Train'!F607,Cond_Probability!$A$6:$A$60,0),8)</f>
        <v>0.22318840579710145</v>
      </c>
      <c r="X607">
        <f>INDEX(Cond_Probability!$A$6:$H$60,MATCH('Model 1_Train'!G607,Cond_Probability!$A$6:$A$60,0),8)</f>
        <v>0.63005780346820806</v>
      </c>
      <c r="Y607">
        <f>Cond_Probability!$C$3</f>
        <v>0.38383838383838381</v>
      </c>
      <c r="Z607" s="18">
        <f t="shared" si="47"/>
        <v>3.1029890829706585E-4</v>
      </c>
      <c r="AA607" s="18">
        <f t="shared" si="48"/>
        <v>13.534732490876095</v>
      </c>
      <c r="AB607" t="str">
        <f t="shared" si="49"/>
        <v>Won't Survive</v>
      </c>
      <c r="AC607" s="2" t="s">
        <v>1230</v>
      </c>
    </row>
    <row r="608" spans="1:29" x14ac:dyDescent="0.3">
      <c r="A608" s="1" t="s">
        <v>1236</v>
      </c>
      <c r="B608" s="1" t="s">
        <v>13</v>
      </c>
      <c r="C608" s="1" t="s">
        <v>1242</v>
      </c>
      <c r="D608" s="1" t="s">
        <v>1244</v>
      </c>
      <c r="E608" s="1" t="s">
        <v>1246</v>
      </c>
      <c r="F608" s="1" t="s">
        <v>1228</v>
      </c>
      <c r="G608" t="s">
        <v>1253</v>
      </c>
      <c r="H608">
        <f>INDEX(Cond_Probability!$A$6:$H$60,MATCH('Model 1_Train'!A608,Cond_Probability!$A$6:$A$60,0),7)</f>
        <v>0.67572463768115942</v>
      </c>
      <c r="I608">
        <f>INDEX(Cond_Probability!$A$6:$H$60,MATCH('Model 1_Train'!B608,Cond_Probability!$A$6:$A$60,0),7)</f>
        <v>0.85117967332123412</v>
      </c>
      <c r="J608">
        <f>INDEX(Cond_Probability!$A$6:$H$60,MATCH('Model 1_Train'!C608,Cond_Probability!$A$6:$A$60,0),7)</f>
        <v>0.51356238698010848</v>
      </c>
      <c r="K608">
        <f>INDEX(Cond_Probability!$A$6:$H$60,MATCH('Model 1_Train'!D608,Cond_Probability!$A$6:$A$60,0),7)</f>
        <v>0.72413793103448276</v>
      </c>
      <c r="L608">
        <f>INDEX(Cond_Probability!$A$6:$H$60,MATCH('Model 1_Train'!E608,Cond_Probability!$A$6:$A$60,0),7)</f>
        <v>0.80943738656987296</v>
      </c>
      <c r="M608">
        <f>INDEX(Cond_Probability!$A$6:$H$60,MATCH('Model 1_Train'!F608,Cond_Probability!$A$6:$A$60,0),7)</f>
        <v>0.4891304347826087</v>
      </c>
      <c r="N608">
        <f>INDEX(Cond_Probability!$A$6:$H$60,MATCH('Model 1_Train'!G608,Cond_Probability!$A$6:$A$60,0),7)</f>
        <v>0.77396021699819173</v>
      </c>
      <c r="O608">
        <f>Cond_Probability!$C$2</f>
        <v>0.61616161616161613</v>
      </c>
      <c r="P608" s="18">
        <f t="shared" si="45"/>
        <v>4.038561752409902E-2</v>
      </c>
      <c r="Q608" s="18">
        <f t="shared" si="46"/>
        <v>96.975714257681219</v>
      </c>
      <c r="R608">
        <f>INDEX(Cond_Probability!$A$6:$H$60,MATCH('Model 1_Train'!A608,Cond_Probability!$A$6:$A$60,0),8)</f>
        <v>0.34782608695652173</v>
      </c>
      <c r="S608">
        <f>INDEX(Cond_Probability!$A$6:$H$60,MATCH('Model 1_Train'!B608,Cond_Probability!$A$6:$A$60,0),8)</f>
        <v>0.31976744186046513</v>
      </c>
      <c r="T608">
        <f>INDEX(Cond_Probability!$A$6:$H$60,MATCH('Model 1_Train'!C608,Cond_Probability!$A$6:$A$60,0),8)</f>
        <v>0.56936416184971095</v>
      </c>
      <c r="U608">
        <f>INDEX(Cond_Probability!$A$6:$H$60,MATCH('Model 1_Train'!D608,Cond_Probability!$A$6:$A$60,0),8)</f>
        <v>0.61337209302325579</v>
      </c>
      <c r="V608">
        <f>INDEX(Cond_Probability!$A$6:$H$60,MATCH('Model 1_Train'!E608,Cond_Probability!$A$6:$A$60,0),8)</f>
        <v>0.68023255813953487</v>
      </c>
      <c r="W608">
        <f>INDEX(Cond_Probability!$A$6:$H$60,MATCH('Model 1_Train'!F608,Cond_Probability!$A$6:$A$60,0),8)</f>
        <v>0.19710144927536233</v>
      </c>
      <c r="X608">
        <f>INDEX(Cond_Probability!$A$6:$H$60,MATCH('Model 1_Train'!G608,Cond_Probability!$A$6:$A$60,0),8)</f>
        <v>0.63005780346820806</v>
      </c>
      <c r="Y608">
        <f>Cond_Probability!$C$3</f>
        <v>0.38383838383838381</v>
      </c>
      <c r="Z608" s="18">
        <f t="shared" si="47"/>
        <v>1.2594663334815088E-3</v>
      </c>
      <c r="AA608" s="18">
        <f t="shared" si="48"/>
        <v>3.0242857423187814</v>
      </c>
      <c r="AB608" t="str">
        <f t="shared" si="49"/>
        <v>Won't Survive</v>
      </c>
      <c r="AC608" s="2" t="s">
        <v>1230</v>
      </c>
    </row>
    <row r="609" spans="1:29" x14ac:dyDescent="0.3">
      <c r="A609" s="1" t="s">
        <v>1234</v>
      </c>
      <c r="B609" s="1" t="s">
        <v>13</v>
      </c>
      <c r="C609" s="1" t="s">
        <v>1242</v>
      </c>
      <c r="D609" s="1" t="s">
        <v>1244</v>
      </c>
      <c r="E609" s="1" t="s">
        <v>1246</v>
      </c>
      <c r="F609" s="1" t="s">
        <v>1248</v>
      </c>
      <c r="G609" t="s">
        <v>1253</v>
      </c>
      <c r="H609">
        <f>INDEX(Cond_Probability!$A$6:$H$60,MATCH('Model 1_Train'!A609,Cond_Probability!$A$6:$A$60,0),7)</f>
        <v>0.14673913043478262</v>
      </c>
      <c r="I609">
        <f>INDEX(Cond_Probability!$A$6:$H$60,MATCH('Model 1_Train'!B609,Cond_Probability!$A$6:$A$60,0),7)</f>
        <v>0.85117967332123412</v>
      </c>
      <c r="J609">
        <f>INDEX(Cond_Probability!$A$6:$H$60,MATCH('Model 1_Train'!C609,Cond_Probability!$A$6:$A$60,0),7)</f>
        <v>0.51356238698010848</v>
      </c>
      <c r="K609">
        <f>INDEX(Cond_Probability!$A$6:$H$60,MATCH('Model 1_Train'!D609,Cond_Probability!$A$6:$A$60,0),7)</f>
        <v>0.72413793103448276</v>
      </c>
      <c r="L609">
        <f>INDEX(Cond_Probability!$A$6:$H$60,MATCH('Model 1_Train'!E609,Cond_Probability!$A$6:$A$60,0),7)</f>
        <v>0.80943738656987296</v>
      </c>
      <c r="M609">
        <f>INDEX(Cond_Probability!$A$6:$H$60,MATCH('Model 1_Train'!F609,Cond_Probability!$A$6:$A$60,0),7)</f>
        <v>0.32246376811594202</v>
      </c>
      <c r="N609">
        <f>INDEX(Cond_Probability!$A$6:$H$60,MATCH('Model 1_Train'!G609,Cond_Probability!$A$6:$A$60,0),7)</f>
        <v>0.77396021699819173</v>
      </c>
      <c r="O609">
        <f>Cond_Probability!$C$2</f>
        <v>0.61616161616161613</v>
      </c>
      <c r="P609" s="18">
        <f t="shared" si="45"/>
        <v>5.7817479243616292E-3</v>
      </c>
      <c r="Q609" s="18">
        <f t="shared" si="46"/>
        <v>57.754882717989467</v>
      </c>
      <c r="R609">
        <f>INDEX(Cond_Probability!$A$6:$H$60,MATCH('Model 1_Train'!A609,Cond_Probability!$A$6:$A$60,0),8)</f>
        <v>0.39710144927536234</v>
      </c>
      <c r="S609">
        <f>INDEX(Cond_Probability!$A$6:$H$60,MATCH('Model 1_Train'!B609,Cond_Probability!$A$6:$A$60,0),8)</f>
        <v>0.31976744186046513</v>
      </c>
      <c r="T609">
        <f>INDEX(Cond_Probability!$A$6:$H$60,MATCH('Model 1_Train'!C609,Cond_Probability!$A$6:$A$60,0),8)</f>
        <v>0.56936416184971095</v>
      </c>
      <c r="U609">
        <f>INDEX(Cond_Probability!$A$6:$H$60,MATCH('Model 1_Train'!D609,Cond_Probability!$A$6:$A$60,0),8)</f>
        <v>0.61337209302325579</v>
      </c>
      <c r="V609">
        <f>INDEX(Cond_Probability!$A$6:$H$60,MATCH('Model 1_Train'!E609,Cond_Probability!$A$6:$A$60,0),8)</f>
        <v>0.68023255813953487</v>
      </c>
      <c r="W609">
        <f>INDEX(Cond_Probability!$A$6:$H$60,MATCH('Model 1_Train'!F609,Cond_Probability!$A$6:$A$60,0),8)</f>
        <v>0.57971014492753625</v>
      </c>
      <c r="X609">
        <f>INDEX(Cond_Probability!$A$6:$H$60,MATCH('Model 1_Train'!G609,Cond_Probability!$A$6:$A$60,0),8)</f>
        <v>0.63005780346820806</v>
      </c>
      <c r="Y609">
        <f>Cond_Probability!$C$3</f>
        <v>0.38383838383838381</v>
      </c>
      <c r="Z609" s="18">
        <f t="shared" si="47"/>
        <v>4.2290903844844786E-3</v>
      </c>
      <c r="AA609" s="18">
        <f t="shared" si="48"/>
        <v>42.245117282010533</v>
      </c>
      <c r="AB609" t="str">
        <f t="shared" si="49"/>
        <v>Won't Survive</v>
      </c>
      <c r="AC609" s="2" t="s">
        <v>1</v>
      </c>
    </row>
    <row r="610" spans="1:29" x14ac:dyDescent="0.3">
      <c r="A610" s="1" t="s">
        <v>1235</v>
      </c>
      <c r="B610" s="1" t="s">
        <v>17</v>
      </c>
      <c r="C610" s="1" t="s">
        <v>1242</v>
      </c>
      <c r="D610" s="1" t="s">
        <v>1243</v>
      </c>
      <c r="E610" s="1" t="s">
        <v>1245</v>
      </c>
      <c r="F610" s="1" t="s">
        <v>1248</v>
      </c>
      <c r="G610" t="s">
        <v>1251</v>
      </c>
      <c r="H610">
        <f>INDEX(Cond_Probability!$A$6:$H$60,MATCH('Model 1_Train'!A610,Cond_Probability!$A$6:$A$60,0),7)</f>
        <v>0.17753623188405798</v>
      </c>
      <c r="I610">
        <f>INDEX(Cond_Probability!$A$6:$H$60,MATCH('Model 1_Train'!B610,Cond_Probability!$A$6:$A$60,0),7)</f>
        <v>0.14882032667876588</v>
      </c>
      <c r="J610">
        <f>INDEX(Cond_Probability!$A$6:$H$60,MATCH('Model 1_Train'!C610,Cond_Probability!$A$6:$A$60,0),7)</f>
        <v>0.51356238698010848</v>
      </c>
      <c r="K610">
        <f>INDEX(Cond_Probability!$A$6:$H$60,MATCH('Model 1_Train'!D610,Cond_Probability!$A$6:$A$60,0),7)</f>
        <v>0.27586206896551724</v>
      </c>
      <c r="L610">
        <f>INDEX(Cond_Probability!$A$6:$H$60,MATCH('Model 1_Train'!E610,Cond_Probability!$A$6:$A$60,0),7)</f>
        <v>0.19056261343012704</v>
      </c>
      <c r="M610">
        <f>INDEX(Cond_Probability!$A$6:$H$60,MATCH('Model 1_Train'!F610,Cond_Probability!$A$6:$A$60,0),7)</f>
        <v>0.32246376811594202</v>
      </c>
      <c r="N610">
        <f>INDEX(Cond_Probability!$A$6:$H$60,MATCH('Model 1_Train'!G610,Cond_Probability!$A$6:$A$60,0),7)</f>
        <v>0.13743218806509946</v>
      </c>
      <c r="O610">
        <f>Cond_Probability!$C$2</f>
        <v>0.61616161616161613</v>
      </c>
      <c r="P610" s="18">
        <f t="shared" si="45"/>
        <v>1.9477632864286516E-5</v>
      </c>
      <c r="Q610" s="18">
        <f t="shared" si="46"/>
        <v>2.5702660193610081</v>
      </c>
      <c r="R610">
        <f>INDEX(Cond_Probability!$A$6:$H$60,MATCH('Model 1_Train'!A610,Cond_Probability!$A$6:$A$60,0),8)</f>
        <v>0.25507246376811593</v>
      </c>
      <c r="S610">
        <f>INDEX(Cond_Probability!$A$6:$H$60,MATCH('Model 1_Train'!B610,Cond_Probability!$A$6:$A$60,0),8)</f>
        <v>0.68023255813953487</v>
      </c>
      <c r="T610">
        <f>INDEX(Cond_Probability!$A$6:$H$60,MATCH('Model 1_Train'!C610,Cond_Probability!$A$6:$A$60,0),8)</f>
        <v>0.56936416184971095</v>
      </c>
      <c r="U610">
        <f>INDEX(Cond_Probability!$A$6:$H$60,MATCH('Model 1_Train'!D610,Cond_Probability!$A$6:$A$60,0),8)</f>
        <v>0.38662790697674421</v>
      </c>
      <c r="V610">
        <f>INDEX(Cond_Probability!$A$6:$H$60,MATCH('Model 1_Train'!E610,Cond_Probability!$A$6:$A$60,0),8)</f>
        <v>0.31976744186046513</v>
      </c>
      <c r="W610">
        <f>INDEX(Cond_Probability!$A$6:$H$60,MATCH('Model 1_Train'!F610,Cond_Probability!$A$6:$A$60,0),8)</f>
        <v>0.57971014492753625</v>
      </c>
      <c r="X610">
        <f>INDEX(Cond_Probability!$A$6:$H$60,MATCH('Model 1_Train'!G610,Cond_Probability!$A$6:$A$60,0),8)</f>
        <v>0.27167630057803466</v>
      </c>
      <c r="Y610">
        <f>Cond_Probability!$C$3</f>
        <v>0.38383838383838381</v>
      </c>
      <c r="Z610" s="18">
        <f t="shared" si="47"/>
        <v>7.3832847426889012E-4</v>
      </c>
      <c r="AA610" s="18">
        <f t="shared" si="48"/>
        <v>97.429733980638986</v>
      </c>
      <c r="AB610" t="str">
        <f t="shared" si="49"/>
        <v>Survive</v>
      </c>
      <c r="AC610" s="2" t="s">
        <v>1</v>
      </c>
    </row>
    <row r="611" spans="1:29" x14ac:dyDescent="0.3">
      <c r="A611" s="1" t="s">
        <v>1234</v>
      </c>
      <c r="B611" s="1" t="s">
        <v>17</v>
      </c>
      <c r="C611" s="1" t="s">
        <v>1240</v>
      </c>
      <c r="D611" s="1" t="s">
        <v>1244</v>
      </c>
      <c r="E611" s="1" t="s">
        <v>1246</v>
      </c>
      <c r="F611" s="1" t="s">
        <v>1248</v>
      </c>
      <c r="G611" t="s">
        <v>1253</v>
      </c>
      <c r="H611">
        <f>INDEX(Cond_Probability!$A$6:$H$60,MATCH('Model 1_Train'!A611,Cond_Probability!$A$6:$A$60,0),7)</f>
        <v>0.14673913043478262</v>
      </c>
      <c r="I611">
        <f>INDEX(Cond_Probability!$A$6:$H$60,MATCH('Model 1_Train'!B611,Cond_Probability!$A$6:$A$60,0),7)</f>
        <v>0.14882032667876588</v>
      </c>
      <c r="J611">
        <f>INDEX(Cond_Probability!$A$6:$H$60,MATCH('Model 1_Train'!C611,Cond_Probability!$A$6:$A$60,0),7)</f>
        <v>0.17179023508137431</v>
      </c>
      <c r="K611">
        <f>INDEX(Cond_Probability!$A$6:$H$60,MATCH('Model 1_Train'!D611,Cond_Probability!$A$6:$A$60,0),7)</f>
        <v>0.72413793103448276</v>
      </c>
      <c r="L611">
        <f>INDEX(Cond_Probability!$A$6:$H$60,MATCH('Model 1_Train'!E611,Cond_Probability!$A$6:$A$60,0),7)</f>
        <v>0.80943738656987296</v>
      </c>
      <c r="M611">
        <f>INDEX(Cond_Probability!$A$6:$H$60,MATCH('Model 1_Train'!F611,Cond_Probability!$A$6:$A$60,0),7)</f>
        <v>0.32246376811594202</v>
      </c>
      <c r="N611">
        <f>INDEX(Cond_Probability!$A$6:$H$60,MATCH('Model 1_Train'!G611,Cond_Probability!$A$6:$A$60,0),7)</f>
        <v>0.77396021699819173</v>
      </c>
      <c r="O611">
        <f>Cond_Probability!$C$2</f>
        <v>0.61616161616161613</v>
      </c>
      <c r="P611" s="18">
        <f t="shared" si="45"/>
        <v>3.3814691380204418E-4</v>
      </c>
      <c r="Q611" s="18">
        <f t="shared" si="46"/>
        <v>9.8198235264090954</v>
      </c>
      <c r="R611">
        <f>INDEX(Cond_Probability!$A$6:$H$60,MATCH('Model 1_Train'!A611,Cond_Probability!$A$6:$A$60,0),8)</f>
        <v>0.39710144927536234</v>
      </c>
      <c r="S611">
        <f>INDEX(Cond_Probability!$A$6:$H$60,MATCH('Model 1_Train'!B611,Cond_Probability!$A$6:$A$60,0),8)</f>
        <v>0.68023255813953487</v>
      </c>
      <c r="T611">
        <f>INDEX(Cond_Probability!$A$6:$H$60,MATCH('Model 1_Train'!C611,Cond_Probability!$A$6:$A$60,0),8)</f>
        <v>0.19653179190751446</v>
      </c>
      <c r="U611">
        <f>INDEX(Cond_Probability!$A$6:$H$60,MATCH('Model 1_Train'!D611,Cond_Probability!$A$6:$A$60,0),8)</f>
        <v>0.61337209302325579</v>
      </c>
      <c r="V611">
        <f>INDEX(Cond_Probability!$A$6:$H$60,MATCH('Model 1_Train'!E611,Cond_Probability!$A$6:$A$60,0),8)</f>
        <v>0.68023255813953487</v>
      </c>
      <c r="W611">
        <f>INDEX(Cond_Probability!$A$6:$H$60,MATCH('Model 1_Train'!F611,Cond_Probability!$A$6:$A$60,0),8)</f>
        <v>0.57971014492753625</v>
      </c>
      <c r="X611">
        <f>INDEX(Cond_Probability!$A$6:$H$60,MATCH('Model 1_Train'!G611,Cond_Probability!$A$6:$A$60,0),8)</f>
        <v>0.63005780346820806</v>
      </c>
      <c r="Y611">
        <f>Cond_Probability!$C$3</f>
        <v>0.38383838383838381</v>
      </c>
      <c r="Z611" s="18">
        <f t="shared" si="47"/>
        <v>3.1053662297146748E-3</v>
      </c>
      <c r="AA611" s="18">
        <f t="shared" si="48"/>
        <v>90.180176473590905</v>
      </c>
      <c r="AB611" t="str">
        <f t="shared" si="49"/>
        <v>Survive</v>
      </c>
      <c r="AC611" s="2" t="s">
        <v>1</v>
      </c>
    </row>
    <row r="612" spans="1:29" x14ac:dyDescent="0.3">
      <c r="A612" s="1" t="s">
        <v>1236</v>
      </c>
      <c r="B612" s="1" t="s">
        <v>17</v>
      </c>
      <c r="C612" s="1" t="s">
        <v>1240</v>
      </c>
      <c r="D612" s="1" t="s">
        <v>1243</v>
      </c>
      <c r="E612" s="1" t="s">
        <v>1245</v>
      </c>
      <c r="F612" s="1" t="s">
        <v>1248</v>
      </c>
      <c r="G612" t="s">
        <v>1253</v>
      </c>
      <c r="H612">
        <f>INDEX(Cond_Probability!$A$6:$H$60,MATCH('Model 1_Train'!A612,Cond_Probability!$A$6:$A$60,0),7)</f>
        <v>0.67572463768115942</v>
      </c>
      <c r="I612">
        <f>INDEX(Cond_Probability!$A$6:$H$60,MATCH('Model 1_Train'!B612,Cond_Probability!$A$6:$A$60,0),7)</f>
        <v>0.14882032667876588</v>
      </c>
      <c r="J612">
        <f>INDEX(Cond_Probability!$A$6:$H$60,MATCH('Model 1_Train'!C612,Cond_Probability!$A$6:$A$60,0),7)</f>
        <v>0.17179023508137431</v>
      </c>
      <c r="K612">
        <f>INDEX(Cond_Probability!$A$6:$H$60,MATCH('Model 1_Train'!D612,Cond_Probability!$A$6:$A$60,0),7)</f>
        <v>0.27586206896551724</v>
      </c>
      <c r="L612">
        <f>INDEX(Cond_Probability!$A$6:$H$60,MATCH('Model 1_Train'!E612,Cond_Probability!$A$6:$A$60,0),7)</f>
        <v>0.19056261343012704</v>
      </c>
      <c r="M612">
        <f>INDEX(Cond_Probability!$A$6:$H$60,MATCH('Model 1_Train'!F612,Cond_Probability!$A$6:$A$60,0),7)</f>
        <v>0.32246376811594202</v>
      </c>
      <c r="N612">
        <f>INDEX(Cond_Probability!$A$6:$H$60,MATCH('Model 1_Train'!G612,Cond_Probability!$A$6:$A$60,0),7)</f>
        <v>0.77396021699819173</v>
      </c>
      <c r="O612">
        <f>Cond_Probability!$C$2</f>
        <v>0.61616161616161613</v>
      </c>
      <c r="P612" s="18">
        <f t="shared" si="45"/>
        <v>1.3965431971229862E-4</v>
      </c>
      <c r="Q612" s="18">
        <f t="shared" si="46"/>
        <v>14.768459418821495</v>
      </c>
      <c r="R612">
        <f>INDEX(Cond_Probability!$A$6:$H$60,MATCH('Model 1_Train'!A612,Cond_Probability!$A$6:$A$60,0),8)</f>
        <v>0.34782608695652173</v>
      </c>
      <c r="S612">
        <f>INDEX(Cond_Probability!$A$6:$H$60,MATCH('Model 1_Train'!B612,Cond_Probability!$A$6:$A$60,0),8)</f>
        <v>0.68023255813953487</v>
      </c>
      <c r="T612">
        <f>INDEX(Cond_Probability!$A$6:$H$60,MATCH('Model 1_Train'!C612,Cond_Probability!$A$6:$A$60,0),8)</f>
        <v>0.19653179190751446</v>
      </c>
      <c r="U612">
        <f>INDEX(Cond_Probability!$A$6:$H$60,MATCH('Model 1_Train'!D612,Cond_Probability!$A$6:$A$60,0),8)</f>
        <v>0.38662790697674421</v>
      </c>
      <c r="V612">
        <f>INDEX(Cond_Probability!$A$6:$H$60,MATCH('Model 1_Train'!E612,Cond_Probability!$A$6:$A$60,0),8)</f>
        <v>0.31976744186046513</v>
      </c>
      <c r="W612">
        <f>INDEX(Cond_Probability!$A$6:$H$60,MATCH('Model 1_Train'!F612,Cond_Probability!$A$6:$A$60,0),8)</f>
        <v>0.57971014492753625</v>
      </c>
      <c r="X612">
        <f>INDEX(Cond_Probability!$A$6:$H$60,MATCH('Model 1_Train'!G612,Cond_Probability!$A$6:$A$60,0),8)</f>
        <v>0.63005780346820806</v>
      </c>
      <c r="Y612">
        <f>Cond_Probability!$C$3</f>
        <v>0.38383838383838381</v>
      </c>
      <c r="Z612" s="18">
        <f t="shared" si="47"/>
        <v>8.0597119038198898E-4</v>
      </c>
      <c r="AA612" s="18">
        <f t="shared" si="48"/>
        <v>85.231540581178507</v>
      </c>
      <c r="AB612" t="str">
        <f t="shared" si="49"/>
        <v>Survive</v>
      </c>
      <c r="AC612" s="2" t="s">
        <v>1230</v>
      </c>
    </row>
    <row r="613" spans="1:29" x14ac:dyDescent="0.3">
      <c r="A613" s="1" t="s">
        <v>1236</v>
      </c>
      <c r="B613" s="1" t="s">
        <v>13</v>
      </c>
      <c r="C613" s="1" t="s">
        <v>1241</v>
      </c>
      <c r="D613" s="1" t="s">
        <v>1244</v>
      </c>
      <c r="E613" s="1" t="s">
        <v>1246</v>
      </c>
      <c r="F613" s="1" t="s">
        <v>1228</v>
      </c>
      <c r="G613" t="s">
        <v>1253</v>
      </c>
      <c r="H613">
        <f>INDEX(Cond_Probability!$A$6:$H$60,MATCH('Model 1_Train'!A613,Cond_Probability!$A$6:$A$60,0),7)</f>
        <v>0.67572463768115942</v>
      </c>
      <c r="I613">
        <f>INDEX(Cond_Probability!$A$6:$H$60,MATCH('Model 1_Train'!B613,Cond_Probability!$A$6:$A$60,0),7)</f>
        <v>0.85117967332123412</v>
      </c>
      <c r="J613">
        <f>INDEX(Cond_Probability!$A$6:$H$60,MATCH('Model 1_Train'!C613,Cond_Probability!$A$6:$A$60,0),7)</f>
        <v>0.22784810126582278</v>
      </c>
      <c r="K613">
        <f>INDEX(Cond_Probability!$A$6:$H$60,MATCH('Model 1_Train'!D613,Cond_Probability!$A$6:$A$60,0),7)</f>
        <v>0.72413793103448276</v>
      </c>
      <c r="L613">
        <f>INDEX(Cond_Probability!$A$6:$H$60,MATCH('Model 1_Train'!E613,Cond_Probability!$A$6:$A$60,0),7)</f>
        <v>0.80943738656987296</v>
      </c>
      <c r="M613">
        <f>INDEX(Cond_Probability!$A$6:$H$60,MATCH('Model 1_Train'!F613,Cond_Probability!$A$6:$A$60,0),7)</f>
        <v>0.4891304347826087</v>
      </c>
      <c r="N613">
        <f>INDEX(Cond_Probability!$A$6:$H$60,MATCH('Model 1_Train'!G613,Cond_Probability!$A$6:$A$60,0),7)</f>
        <v>0.77396021699819173</v>
      </c>
      <c r="O613">
        <f>Cond_Probability!$C$2</f>
        <v>0.61616161616161613</v>
      </c>
      <c r="P613" s="18">
        <f t="shared" si="45"/>
        <v>1.7917562704353792E-2</v>
      </c>
      <c r="Q613" s="18">
        <f t="shared" si="46"/>
        <v>98.143987183013053</v>
      </c>
      <c r="R613">
        <f>INDEX(Cond_Probability!$A$6:$H$60,MATCH('Model 1_Train'!A613,Cond_Probability!$A$6:$A$60,0),8)</f>
        <v>0.34782608695652173</v>
      </c>
      <c r="S613">
        <f>INDEX(Cond_Probability!$A$6:$H$60,MATCH('Model 1_Train'!B613,Cond_Probability!$A$6:$A$60,0),8)</f>
        <v>0.31976744186046513</v>
      </c>
      <c r="T613">
        <f>INDEX(Cond_Probability!$A$6:$H$60,MATCH('Model 1_Train'!C613,Cond_Probability!$A$6:$A$60,0),8)</f>
        <v>0.15317919075144509</v>
      </c>
      <c r="U613">
        <f>INDEX(Cond_Probability!$A$6:$H$60,MATCH('Model 1_Train'!D613,Cond_Probability!$A$6:$A$60,0),8)</f>
        <v>0.61337209302325579</v>
      </c>
      <c r="V613">
        <f>INDEX(Cond_Probability!$A$6:$H$60,MATCH('Model 1_Train'!E613,Cond_Probability!$A$6:$A$60,0),8)</f>
        <v>0.68023255813953487</v>
      </c>
      <c r="W613">
        <f>INDEX(Cond_Probability!$A$6:$H$60,MATCH('Model 1_Train'!F613,Cond_Probability!$A$6:$A$60,0),8)</f>
        <v>0.19710144927536233</v>
      </c>
      <c r="X613">
        <f>INDEX(Cond_Probability!$A$6:$H$60,MATCH('Model 1_Train'!G613,Cond_Probability!$A$6:$A$60,0),8)</f>
        <v>0.63005780346820806</v>
      </c>
      <c r="Y613">
        <f>Cond_Probability!$C$3</f>
        <v>0.38383838383838381</v>
      </c>
      <c r="Z613" s="18">
        <f t="shared" si="47"/>
        <v>3.3884119631736025E-4</v>
      </c>
      <c r="AA613" s="18">
        <f t="shared" si="48"/>
        <v>1.8560128169869472</v>
      </c>
      <c r="AB613" t="str">
        <f t="shared" si="49"/>
        <v>Won't Survive</v>
      </c>
      <c r="AC613" s="2" t="s">
        <v>1230</v>
      </c>
    </row>
    <row r="614" spans="1:29" x14ac:dyDescent="0.3">
      <c r="A614" s="1" t="s">
        <v>1236</v>
      </c>
      <c r="B614" s="1" t="s">
        <v>17</v>
      </c>
      <c r="C614" s="1" t="s">
        <v>1241</v>
      </c>
      <c r="D614" s="1" t="s">
        <v>1243</v>
      </c>
      <c r="E614" s="1" t="s">
        <v>1246</v>
      </c>
      <c r="F614" s="1" t="s">
        <v>1247</v>
      </c>
      <c r="G614" t="s">
        <v>1252</v>
      </c>
      <c r="H614">
        <f>INDEX(Cond_Probability!$A$6:$H$60,MATCH('Model 1_Train'!A614,Cond_Probability!$A$6:$A$60,0),7)</f>
        <v>0.67572463768115942</v>
      </c>
      <c r="I614">
        <f>INDEX(Cond_Probability!$A$6:$H$60,MATCH('Model 1_Train'!B614,Cond_Probability!$A$6:$A$60,0),7)</f>
        <v>0.14882032667876588</v>
      </c>
      <c r="J614">
        <f>INDEX(Cond_Probability!$A$6:$H$60,MATCH('Model 1_Train'!C614,Cond_Probability!$A$6:$A$60,0),7)</f>
        <v>0.22784810126582278</v>
      </c>
      <c r="K614">
        <f>INDEX(Cond_Probability!$A$6:$H$60,MATCH('Model 1_Train'!D614,Cond_Probability!$A$6:$A$60,0),7)</f>
        <v>0.27586206896551724</v>
      </c>
      <c r="L614">
        <f>INDEX(Cond_Probability!$A$6:$H$60,MATCH('Model 1_Train'!E614,Cond_Probability!$A$6:$A$60,0),7)</f>
        <v>0.80943738656987296</v>
      </c>
      <c r="M614">
        <f>INDEX(Cond_Probability!$A$6:$H$60,MATCH('Model 1_Train'!F614,Cond_Probability!$A$6:$A$60,0),7)</f>
        <v>0.18840579710144928</v>
      </c>
      <c r="N614">
        <f>INDEX(Cond_Probability!$A$6:$H$60,MATCH('Model 1_Train'!G614,Cond_Probability!$A$6:$A$60,0),7)</f>
        <v>8.6799276672694395E-2</v>
      </c>
      <c r="O614">
        <f>Cond_Probability!$C$2</f>
        <v>0.61616161616161613</v>
      </c>
      <c r="P614" s="18">
        <f t="shared" si="45"/>
        <v>5.1553443410528373E-5</v>
      </c>
      <c r="Q614" s="18">
        <f t="shared" si="46"/>
        <v>41.337414051289016</v>
      </c>
      <c r="R614">
        <f>INDEX(Cond_Probability!$A$6:$H$60,MATCH('Model 1_Train'!A614,Cond_Probability!$A$6:$A$60,0),8)</f>
        <v>0.34782608695652173</v>
      </c>
      <c r="S614">
        <f>INDEX(Cond_Probability!$A$6:$H$60,MATCH('Model 1_Train'!B614,Cond_Probability!$A$6:$A$60,0),8)</f>
        <v>0.68023255813953487</v>
      </c>
      <c r="T614">
        <f>INDEX(Cond_Probability!$A$6:$H$60,MATCH('Model 1_Train'!C614,Cond_Probability!$A$6:$A$60,0),8)</f>
        <v>0.15317919075144509</v>
      </c>
      <c r="U614">
        <f>INDEX(Cond_Probability!$A$6:$H$60,MATCH('Model 1_Train'!D614,Cond_Probability!$A$6:$A$60,0),8)</f>
        <v>0.38662790697674421</v>
      </c>
      <c r="V614">
        <f>INDEX(Cond_Probability!$A$6:$H$60,MATCH('Model 1_Train'!E614,Cond_Probability!$A$6:$A$60,0),8)</f>
        <v>0.68023255813953487</v>
      </c>
      <c r="W614">
        <f>INDEX(Cond_Probability!$A$6:$H$60,MATCH('Model 1_Train'!F614,Cond_Probability!$A$6:$A$60,0),8)</f>
        <v>0.22318840579710145</v>
      </c>
      <c r="X614">
        <f>INDEX(Cond_Probability!$A$6:$H$60,MATCH('Model 1_Train'!G614,Cond_Probability!$A$6:$A$60,0),8)</f>
        <v>8.9595375722543349E-2</v>
      </c>
      <c r="Y614">
        <f>Cond_Probability!$C$3</f>
        <v>0.38383838383838381</v>
      </c>
      <c r="Z614" s="18">
        <f t="shared" si="47"/>
        <v>7.3160316735580198E-5</v>
      </c>
      <c r="AA614" s="18">
        <f t="shared" si="48"/>
        <v>58.662585948710984</v>
      </c>
      <c r="AB614" t="str">
        <f t="shared" si="49"/>
        <v>Survive</v>
      </c>
      <c r="AC614" s="2" t="s">
        <v>1</v>
      </c>
    </row>
    <row r="615" spans="1:29" x14ac:dyDescent="0.3">
      <c r="A615" s="1" t="s">
        <v>1236</v>
      </c>
      <c r="B615" s="1" t="s">
        <v>13</v>
      </c>
      <c r="C615" s="1" t="s">
        <v>1241</v>
      </c>
      <c r="D615" s="1" t="s">
        <v>1244</v>
      </c>
      <c r="E615" s="1" t="s">
        <v>1246</v>
      </c>
      <c r="F615" s="1" t="s">
        <v>1228</v>
      </c>
      <c r="G615" t="s">
        <v>1252</v>
      </c>
      <c r="H615">
        <f>INDEX(Cond_Probability!$A$6:$H$60,MATCH('Model 1_Train'!A615,Cond_Probability!$A$6:$A$60,0),7)</f>
        <v>0.67572463768115942</v>
      </c>
      <c r="I615">
        <f>INDEX(Cond_Probability!$A$6:$H$60,MATCH('Model 1_Train'!B615,Cond_Probability!$A$6:$A$60,0),7)</f>
        <v>0.85117967332123412</v>
      </c>
      <c r="J615">
        <f>INDEX(Cond_Probability!$A$6:$H$60,MATCH('Model 1_Train'!C615,Cond_Probability!$A$6:$A$60,0),7)</f>
        <v>0.22784810126582278</v>
      </c>
      <c r="K615">
        <f>INDEX(Cond_Probability!$A$6:$H$60,MATCH('Model 1_Train'!D615,Cond_Probability!$A$6:$A$60,0),7)</f>
        <v>0.72413793103448276</v>
      </c>
      <c r="L615">
        <f>INDEX(Cond_Probability!$A$6:$H$60,MATCH('Model 1_Train'!E615,Cond_Probability!$A$6:$A$60,0),7)</f>
        <v>0.80943738656987296</v>
      </c>
      <c r="M615">
        <f>INDEX(Cond_Probability!$A$6:$H$60,MATCH('Model 1_Train'!F615,Cond_Probability!$A$6:$A$60,0),7)</f>
        <v>0.4891304347826087</v>
      </c>
      <c r="N615">
        <f>INDEX(Cond_Probability!$A$6:$H$60,MATCH('Model 1_Train'!G615,Cond_Probability!$A$6:$A$60,0),7)</f>
        <v>8.6799276672694395E-2</v>
      </c>
      <c r="O615">
        <f>Cond_Probability!$C$2</f>
        <v>0.61616161616161613</v>
      </c>
      <c r="P615" s="18">
        <f t="shared" si="45"/>
        <v>2.0094462846004251E-3</v>
      </c>
      <c r="Q615" s="18">
        <f t="shared" si="46"/>
        <v>97.658284680473315</v>
      </c>
      <c r="R615">
        <f>INDEX(Cond_Probability!$A$6:$H$60,MATCH('Model 1_Train'!A615,Cond_Probability!$A$6:$A$60,0),8)</f>
        <v>0.34782608695652173</v>
      </c>
      <c r="S615">
        <f>INDEX(Cond_Probability!$A$6:$H$60,MATCH('Model 1_Train'!B615,Cond_Probability!$A$6:$A$60,0),8)</f>
        <v>0.31976744186046513</v>
      </c>
      <c r="T615">
        <f>INDEX(Cond_Probability!$A$6:$H$60,MATCH('Model 1_Train'!C615,Cond_Probability!$A$6:$A$60,0),8)</f>
        <v>0.15317919075144509</v>
      </c>
      <c r="U615">
        <f>INDEX(Cond_Probability!$A$6:$H$60,MATCH('Model 1_Train'!D615,Cond_Probability!$A$6:$A$60,0),8)</f>
        <v>0.61337209302325579</v>
      </c>
      <c r="V615">
        <f>INDEX(Cond_Probability!$A$6:$H$60,MATCH('Model 1_Train'!E615,Cond_Probability!$A$6:$A$60,0),8)</f>
        <v>0.68023255813953487</v>
      </c>
      <c r="W615">
        <f>INDEX(Cond_Probability!$A$6:$H$60,MATCH('Model 1_Train'!F615,Cond_Probability!$A$6:$A$60,0),8)</f>
        <v>0.19710144927536233</v>
      </c>
      <c r="X615">
        <f>INDEX(Cond_Probability!$A$6:$H$60,MATCH('Model 1_Train'!G615,Cond_Probability!$A$6:$A$60,0),8)</f>
        <v>8.9595375722543349E-2</v>
      </c>
      <c r="Y615">
        <f>Cond_Probability!$C$3</f>
        <v>0.38383838383838381</v>
      </c>
      <c r="Z615" s="18">
        <f t="shared" si="47"/>
        <v>4.8183839843294352E-5</v>
      </c>
      <c r="AA615" s="18">
        <f t="shared" si="48"/>
        <v>2.3417153195266849</v>
      </c>
      <c r="AB615" t="str">
        <f t="shared" si="49"/>
        <v>Won't Survive</v>
      </c>
      <c r="AC615" s="2" t="s">
        <v>1230</v>
      </c>
    </row>
    <row r="616" spans="1:29" x14ac:dyDescent="0.3">
      <c r="A616" s="1" t="s">
        <v>1236</v>
      </c>
      <c r="B616" s="1" t="s">
        <v>13</v>
      </c>
      <c r="C616" s="1" t="s">
        <v>1240</v>
      </c>
      <c r="D616" s="1" t="s">
        <v>1244</v>
      </c>
      <c r="E616" s="1" t="s">
        <v>1246</v>
      </c>
      <c r="F616" s="1" t="s">
        <v>1228</v>
      </c>
      <c r="G616" t="s">
        <v>1253</v>
      </c>
      <c r="H616">
        <f>INDEX(Cond_Probability!$A$6:$H$60,MATCH('Model 1_Train'!A616,Cond_Probability!$A$6:$A$60,0),7)</f>
        <v>0.67572463768115942</v>
      </c>
      <c r="I616">
        <f>INDEX(Cond_Probability!$A$6:$H$60,MATCH('Model 1_Train'!B616,Cond_Probability!$A$6:$A$60,0),7)</f>
        <v>0.85117967332123412</v>
      </c>
      <c r="J616">
        <f>INDEX(Cond_Probability!$A$6:$H$60,MATCH('Model 1_Train'!C616,Cond_Probability!$A$6:$A$60,0),7)</f>
        <v>0.17179023508137431</v>
      </c>
      <c r="K616">
        <f>INDEX(Cond_Probability!$A$6:$H$60,MATCH('Model 1_Train'!D616,Cond_Probability!$A$6:$A$60,0),7)</f>
        <v>0.72413793103448276</v>
      </c>
      <c r="L616">
        <f>INDEX(Cond_Probability!$A$6:$H$60,MATCH('Model 1_Train'!E616,Cond_Probability!$A$6:$A$60,0),7)</f>
        <v>0.80943738656987296</v>
      </c>
      <c r="M616">
        <f>INDEX(Cond_Probability!$A$6:$H$60,MATCH('Model 1_Train'!F616,Cond_Probability!$A$6:$A$60,0),7)</f>
        <v>0.4891304347826087</v>
      </c>
      <c r="N616">
        <f>INDEX(Cond_Probability!$A$6:$H$60,MATCH('Model 1_Train'!G616,Cond_Probability!$A$6:$A$60,0),7)</f>
        <v>0.77396021699819173</v>
      </c>
      <c r="O616">
        <f>Cond_Probability!$C$2</f>
        <v>0.61616161616161613</v>
      </c>
      <c r="P616" s="18">
        <f t="shared" si="45"/>
        <v>1.350927346756833E-2</v>
      </c>
      <c r="Q616" s="18">
        <f t="shared" si="46"/>
        <v>96.882248714922483</v>
      </c>
      <c r="R616">
        <f>INDEX(Cond_Probability!$A$6:$H$60,MATCH('Model 1_Train'!A616,Cond_Probability!$A$6:$A$60,0),8)</f>
        <v>0.34782608695652173</v>
      </c>
      <c r="S616">
        <f>INDEX(Cond_Probability!$A$6:$H$60,MATCH('Model 1_Train'!B616,Cond_Probability!$A$6:$A$60,0),8)</f>
        <v>0.31976744186046513</v>
      </c>
      <c r="T616">
        <f>INDEX(Cond_Probability!$A$6:$H$60,MATCH('Model 1_Train'!C616,Cond_Probability!$A$6:$A$60,0),8)</f>
        <v>0.19653179190751446</v>
      </c>
      <c r="U616">
        <f>INDEX(Cond_Probability!$A$6:$H$60,MATCH('Model 1_Train'!D616,Cond_Probability!$A$6:$A$60,0),8)</f>
        <v>0.61337209302325579</v>
      </c>
      <c r="V616">
        <f>INDEX(Cond_Probability!$A$6:$H$60,MATCH('Model 1_Train'!E616,Cond_Probability!$A$6:$A$60,0),8)</f>
        <v>0.68023255813953487</v>
      </c>
      <c r="W616">
        <f>INDEX(Cond_Probability!$A$6:$H$60,MATCH('Model 1_Train'!F616,Cond_Probability!$A$6:$A$60,0),8)</f>
        <v>0.19710144927536233</v>
      </c>
      <c r="X616">
        <f>INDEX(Cond_Probability!$A$6:$H$60,MATCH('Model 1_Train'!G616,Cond_Probability!$A$6:$A$60,0),8)</f>
        <v>0.63005780346820806</v>
      </c>
      <c r="Y616">
        <f>Cond_Probability!$C$3</f>
        <v>0.38383838383838381</v>
      </c>
      <c r="Z616" s="18">
        <f t="shared" si="47"/>
        <v>4.3473964810529237E-4</v>
      </c>
      <c r="AA616" s="18">
        <f t="shared" si="48"/>
        <v>3.1177512850775173</v>
      </c>
      <c r="AB616" t="str">
        <f t="shared" si="49"/>
        <v>Won't Survive</v>
      </c>
      <c r="AC616" s="2" t="s">
        <v>1230</v>
      </c>
    </row>
    <row r="617" spans="1:29" x14ac:dyDescent="0.3">
      <c r="A617" s="1" t="s">
        <v>1235</v>
      </c>
      <c r="B617" s="1" t="s">
        <v>17</v>
      </c>
      <c r="C617" s="1" t="s">
        <v>1242</v>
      </c>
      <c r="D617" s="1" t="s">
        <v>1243</v>
      </c>
      <c r="E617" s="1" t="s">
        <v>1245</v>
      </c>
      <c r="F617" s="1" t="s">
        <v>1248</v>
      </c>
      <c r="G617" t="s">
        <v>1253</v>
      </c>
      <c r="H617">
        <f>INDEX(Cond_Probability!$A$6:$H$60,MATCH('Model 1_Train'!A617,Cond_Probability!$A$6:$A$60,0),7)</f>
        <v>0.17753623188405798</v>
      </c>
      <c r="I617">
        <f>INDEX(Cond_Probability!$A$6:$H$60,MATCH('Model 1_Train'!B617,Cond_Probability!$A$6:$A$60,0),7)</f>
        <v>0.14882032667876588</v>
      </c>
      <c r="J617">
        <f>INDEX(Cond_Probability!$A$6:$H$60,MATCH('Model 1_Train'!C617,Cond_Probability!$A$6:$A$60,0),7)</f>
        <v>0.51356238698010848</v>
      </c>
      <c r="K617">
        <f>INDEX(Cond_Probability!$A$6:$H$60,MATCH('Model 1_Train'!D617,Cond_Probability!$A$6:$A$60,0),7)</f>
        <v>0.27586206896551724</v>
      </c>
      <c r="L617">
        <f>INDEX(Cond_Probability!$A$6:$H$60,MATCH('Model 1_Train'!E617,Cond_Probability!$A$6:$A$60,0),7)</f>
        <v>0.19056261343012704</v>
      </c>
      <c r="M617">
        <f>INDEX(Cond_Probability!$A$6:$H$60,MATCH('Model 1_Train'!F617,Cond_Probability!$A$6:$A$60,0),7)</f>
        <v>0.32246376811594202</v>
      </c>
      <c r="N617">
        <f>INDEX(Cond_Probability!$A$6:$H$60,MATCH('Model 1_Train'!G617,Cond_Probability!$A$6:$A$60,0),7)</f>
        <v>0.77396021699819173</v>
      </c>
      <c r="O617">
        <f>Cond_Probability!$C$2</f>
        <v>0.61616161616161613</v>
      </c>
      <c r="P617" s="18">
        <f t="shared" si="45"/>
        <v>1.0968982718308722E-4</v>
      </c>
      <c r="Q617" s="18">
        <f t="shared" si="46"/>
        <v>6.0203523143191795</v>
      </c>
      <c r="R617">
        <f>INDEX(Cond_Probability!$A$6:$H$60,MATCH('Model 1_Train'!A617,Cond_Probability!$A$6:$A$60,0),8)</f>
        <v>0.25507246376811593</v>
      </c>
      <c r="S617">
        <f>INDEX(Cond_Probability!$A$6:$H$60,MATCH('Model 1_Train'!B617,Cond_Probability!$A$6:$A$60,0),8)</f>
        <v>0.68023255813953487</v>
      </c>
      <c r="T617">
        <f>INDEX(Cond_Probability!$A$6:$H$60,MATCH('Model 1_Train'!C617,Cond_Probability!$A$6:$A$60,0),8)</f>
        <v>0.56936416184971095</v>
      </c>
      <c r="U617">
        <f>INDEX(Cond_Probability!$A$6:$H$60,MATCH('Model 1_Train'!D617,Cond_Probability!$A$6:$A$60,0),8)</f>
        <v>0.38662790697674421</v>
      </c>
      <c r="V617">
        <f>INDEX(Cond_Probability!$A$6:$H$60,MATCH('Model 1_Train'!E617,Cond_Probability!$A$6:$A$60,0),8)</f>
        <v>0.31976744186046513</v>
      </c>
      <c r="W617">
        <f>INDEX(Cond_Probability!$A$6:$H$60,MATCH('Model 1_Train'!F617,Cond_Probability!$A$6:$A$60,0),8)</f>
        <v>0.57971014492753625</v>
      </c>
      <c r="X617">
        <f>INDEX(Cond_Probability!$A$6:$H$60,MATCH('Model 1_Train'!G617,Cond_Probability!$A$6:$A$60,0),8)</f>
        <v>0.63005780346820806</v>
      </c>
      <c r="Y617">
        <f>Cond_Probability!$C$3</f>
        <v>0.38383838383838381</v>
      </c>
      <c r="Z617" s="18">
        <f t="shared" si="47"/>
        <v>1.712293695644873E-3</v>
      </c>
      <c r="AA617" s="18">
        <f t="shared" si="48"/>
        <v>93.979647685680817</v>
      </c>
      <c r="AB617" t="str">
        <f t="shared" si="49"/>
        <v>Survive</v>
      </c>
      <c r="AC617" s="2" t="s">
        <v>1</v>
      </c>
    </row>
    <row r="618" spans="1:29" x14ac:dyDescent="0.3">
      <c r="A618" s="1" t="s">
        <v>1236</v>
      </c>
      <c r="B618" s="1" t="s">
        <v>13</v>
      </c>
      <c r="C618" s="1" t="s">
        <v>1242</v>
      </c>
      <c r="D618" s="1" t="s">
        <v>1243</v>
      </c>
      <c r="E618" s="1" t="s">
        <v>1245</v>
      </c>
      <c r="F618" s="1" t="s">
        <v>1247</v>
      </c>
      <c r="G618" t="s">
        <v>1253</v>
      </c>
      <c r="H618">
        <f>INDEX(Cond_Probability!$A$6:$H$60,MATCH('Model 1_Train'!A618,Cond_Probability!$A$6:$A$60,0),7)</f>
        <v>0.67572463768115942</v>
      </c>
      <c r="I618">
        <f>INDEX(Cond_Probability!$A$6:$H$60,MATCH('Model 1_Train'!B618,Cond_Probability!$A$6:$A$60,0),7)</f>
        <v>0.85117967332123412</v>
      </c>
      <c r="J618">
        <f>INDEX(Cond_Probability!$A$6:$H$60,MATCH('Model 1_Train'!C618,Cond_Probability!$A$6:$A$60,0),7)</f>
        <v>0.51356238698010848</v>
      </c>
      <c r="K618">
        <f>INDEX(Cond_Probability!$A$6:$H$60,MATCH('Model 1_Train'!D618,Cond_Probability!$A$6:$A$60,0),7)</f>
        <v>0.27586206896551724</v>
      </c>
      <c r="L618">
        <f>INDEX(Cond_Probability!$A$6:$H$60,MATCH('Model 1_Train'!E618,Cond_Probability!$A$6:$A$60,0),7)</f>
        <v>0.19056261343012704</v>
      </c>
      <c r="M618">
        <f>INDEX(Cond_Probability!$A$6:$H$60,MATCH('Model 1_Train'!F618,Cond_Probability!$A$6:$A$60,0),7)</f>
        <v>0.18840579710144928</v>
      </c>
      <c r="N618">
        <f>INDEX(Cond_Probability!$A$6:$H$60,MATCH('Model 1_Train'!G618,Cond_Probability!$A$6:$A$60,0),7)</f>
        <v>0.77396021699819173</v>
      </c>
      <c r="O618">
        <f>Cond_Probability!$C$2</f>
        <v>0.61616161616161613</v>
      </c>
      <c r="P618" s="18">
        <f t="shared" si="45"/>
        <v>1.3951517098509543E-3</v>
      </c>
      <c r="Q618" s="18">
        <f t="shared" si="46"/>
        <v>76.752120901818159</v>
      </c>
      <c r="R618">
        <f>INDEX(Cond_Probability!$A$6:$H$60,MATCH('Model 1_Train'!A618,Cond_Probability!$A$6:$A$60,0),8)</f>
        <v>0.34782608695652173</v>
      </c>
      <c r="S618">
        <f>INDEX(Cond_Probability!$A$6:$H$60,MATCH('Model 1_Train'!B618,Cond_Probability!$A$6:$A$60,0),8)</f>
        <v>0.31976744186046513</v>
      </c>
      <c r="T618">
        <f>INDEX(Cond_Probability!$A$6:$H$60,MATCH('Model 1_Train'!C618,Cond_Probability!$A$6:$A$60,0),8)</f>
        <v>0.56936416184971095</v>
      </c>
      <c r="U618">
        <f>INDEX(Cond_Probability!$A$6:$H$60,MATCH('Model 1_Train'!D618,Cond_Probability!$A$6:$A$60,0),8)</f>
        <v>0.38662790697674421</v>
      </c>
      <c r="V618">
        <f>INDEX(Cond_Probability!$A$6:$H$60,MATCH('Model 1_Train'!E618,Cond_Probability!$A$6:$A$60,0),8)</f>
        <v>0.31976744186046513</v>
      </c>
      <c r="W618">
        <f>INDEX(Cond_Probability!$A$6:$H$60,MATCH('Model 1_Train'!F618,Cond_Probability!$A$6:$A$60,0),8)</f>
        <v>0.22318840579710145</v>
      </c>
      <c r="X618">
        <f>INDEX(Cond_Probability!$A$6:$H$60,MATCH('Model 1_Train'!G618,Cond_Probability!$A$6:$A$60,0),8)</f>
        <v>0.63005780346820806</v>
      </c>
      <c r="Y618">
        <f>Cond_Probability!$C$3</f>
        <v>0.38383838383838381</v>
      </c>
      <c r="Z618" s="18">
        <f t="shared" si="47"/>
        <v>4.2258530309184351E-4</v>
      </c>
      <c r="AA618" s="18">
        <f t="shared" si="48"/>
        <v>23.247879098181841</v>
      </c>
      <c r="AB618" t="str">
        <f t="shared" si="49"/>
        <v>Won't Survive</v>
      </c>
      <c r="AC618" s="2" t="s">
        <v>1230</v>
      </c>
    </row>
    <row r="619" spans="1:29" x14ac:dyDescent="0.3">
      <c r="A619" s="1" t="s">
        <v>1236</v>
      </c>
      <c r="B619" s="1" t="s">
        <v>17</v>
      </c>
      <c r="C619" s="1" t="s">
        <v>1242</v>
      </c>
      <c r="D619" s="1" t="s">
        <v>1243</v>
      </c>
      <c r="E619" s="1" t="s">
        <v>1246</v>
      </c>
      <c r="F619" s="1" t="s">
        <v>1247</v>
      </c>
      <c r="G619" t="s">
        <v>1253</v>
      </c>
      <c r="H619">
        <f>INDEX(Cond_Probability!$A$6:$H$60,MATCH('Model 1_Train'!A619,Cond_Probability!$A$6:$A$60,0),7)</f>
        <v>0.67572463768115942</v>
      </c>
      <c r="I619">
        <f>INDEX(Cond_Probability!$A$6:$H$60,MATCH('Model 1_Train'!B619,Cond_Probability!$A$6:$A$60,0),7)</f>
        <v>0.14882032667876588</v>
      </c>
      <c r="J619">
        <f>INDEX(Cond_Probability!$A$6:$H$60,MATCH('Model 1_Train'!C619,Cond_Probability!$A$6:$A$60,0),7)</f>
        <v>0.51356238698010848</v>
      </c>
      <c r="K619">
        <f>INDEX(Cond_Probability!$A$6:$H$60,MATCH('Model 1_Train'!D619,Cond_Probability!$A$6:$A$60,0),7)</f>
        <v>0.27586206896551724</v>
      </c>
      <c r="L619">
        <f>INDEX(Cond_Probability!$A$6:$H$60,MATCH('Model 1_Train'!E619,Cond_Probability!$A$6:$A$60,0),7)</f>
        <v>0.80943738656987296</v>
      </c>
      <c r="M619">
        <f>INDEX(Cond_Probability!$A$6:$H$60,MATCH('Model 1_Train'!F619,Cond_Probability!$A$6:$A$60,0),7)</f>
        <v>0.18840579710144928</v>
      </c>
      <c r="N619">
        <f>INDEX(Cond_Probability!$A$6:$H$60,MATCH('Model 1_Train'!G619,Cond_Probability!$A$6:$A$60,0),7)</f>
        <v>0.77396021699819173</v>
      </c>
      <c r="O619">
        <f>Cond_Probability!$C$2</f>
        <v>0.61616161616161613</v>
      </c>
      <c r="P619" s="18">
        <f t="shared" si="45"/>
        <v>1.0361151047348788E-3</v>
      </c>
      <c r="Q619" s="18">
        <f t="shared" si="46"/>
        <v>35.141178649975807</v>
      </c>
      <c r="R619">
        <f>INDEX(Cond_Probability!$A$6:$H$60,MATCH('Model 1_Train'!A619,Cond_Probability!$A$6:$A$60,0),8)</f>
        <v>0.34782608695652173</v>
      </c>
      <c r="S619">
        <f>INDEX(Cond_Probability!$A$6:$H$60,MATCH('Model 1_Train'!B619,Cond_Probability!$A$6:$A$60,0),8)</f>
        <v>0.68023255813953487</v>
      </c>
      <c r="T619">
        <f>INDEX(Cond_Probability!$A$6:$H$60,MATCH('Model 1_Train'!C619,Cond_Probability!$A$6:$A$60,0),8)</f>
        <v>0.56936416184971095</v>
      </c>
      <c r="U619">
        <f>INDEX(Cond_Probability!$A$6:$H$60,MATCH('Model 1_Train'!D619,Cond_Probability!$A$6:$A$60,0),8)</f>
        <v>0.38662790697674421</v>
      </c>
      <c r="V619">
        <f>INDEX(Cond_Probability!$A$6:$H$60,MATCH('Model 1_Train'!E619,Cond_Probability!$A$6:$A$60,0),8)</f>
        <v>0.68023255813953487</v>
      </c>
      <c r="W619">
        <f>INDEX(Cond_Probability!$A$6:$H$60,MATCH('Model 1_Train'!F619,Cond_Probability!$A$6:$A$60,0),8)</f>
        <v>0.22318840579710145</v>
      </c>
      <c r="X619">
        <f>INDEX(Cond_Probability!$A$6:$H$60,MATCH('Model 1_Train'!G619,Cond_Probability!$A$6:$A$60,0),8)</f>
        <v>0.63005780346820806</v>
      </c>
      <c r="Y619">
        <f>Cond_Probability!$C$3</f>
        <v>0.38383838383838381</v>
      </c>
      <c r="Z619" s="18">
        <f t="shared" si="47"/>
        <v>1.9123207319088418E-3</v>
      </c>
      <c r="AA619" s="18">
        <f t="shared" si="48"/>
        <v>64.858821350024186</v>
      </c>
      <c r="AB619" t="str">
        <f t="shared" si="49"/>
        <v>Survive</v>
      </c>
      <c r="AC619" s="2" t="s">
        <v>1230</v>
      </c>
    </row>
    <row r="620" spans="1:29" x14ac:dyDescent="0.3">
      <c r="A620" s="1" t="s">
        <v>1235</v>
      </c>
      <c r="B620" s="1" t="s">
        <v>17</v>
      </c>
      <c r="C620" s="1" t="s">
        <v>1242</v>
      </c>
      <c r="D620" s="1" t="s">
        <v>1243</v>
      </c>
      <c r="E620" s="1" t="s">
        <v>1245</v>
      </c>
      <c r="F620" s="1" t="s">
        <v>1248</v>
      </c>
      <c r="G620" t="s">
        <v>1253</v>
      </c>
      <c r="H620">
        <f>INDEX(Cond_Probability!$A$6:$H$60,MATCH('Model 1_Train'!A620,Cond_Probability!$A$6:$A$60,0),7)</f>
        <v>0.17753623188405798</v>
      </c>
      <c r="I620">
        <f>INDEX(Cond_Probability!$A$6:$H$60,MATCH('Model 1_Train'!B620,Cond_Probability!$A$6:$A$60,0),7)</f>
        <v>0.14882032667876588</v>
      </c>
      <c r="J620">
        <f>INDEX(Cond_Probability!$A$6:$H$60,MATCH('Model 1_Train'!C620,Cond_Probability!$A$6:$A$60,0),7)</f>
        <v>0.51356238698010848</v>
      </c>
      <c r="K620">
        <f>INDEX(Cond_Probability!$A$6:$H$60,MATCH('Model 1_Train'!D620,Cond_Probability!$A$6:$A$60,0),7)</f>
        <v>0.27586206896551724</v>
      </c>
      <c r="L620">
        <f>INDEX(Cond_Probability!$A$6:$H$60,MATCH('Model 1_Train'!E620,Cond_Probability!$A$6:$A$60,0),7)</f>
        <v>0.19056261343012704</v>
      </c>
      <c r="M620">
        <f>INDEX(Cond_Probability!$A$6:$H$60,MATCH('Model 1_Train'!F620,Cond_Probability!$A$6:$A$60,0),7)</f>
        <v>0.32246376811594202</v>
      </c>
      <c r="N620">
        <f>INDEX(Cond_Probability!$A$6:$H$60,MATCH('Model 1_Train'!G620,Cond_Probability!$A$6:$A$60,0),7)</f>
        <v>0.77396021699819173</v>
      </c>
      <c r="O620">
        <f>Cond_Probability!$C$2</f>
        <v>0.61616161616161613</v>
      </c>
      <c r="P620" s="18">
        <f t="shared" si="45"/>
        <v>1.0968982718308722E-4</v>
      </c>
      <c r="Q620" s="18">
        <f t="shared" si="46"/>
        <v>6.0203523143191795</v>
      </c>
      <c r="R620">
        <f>INDEX(Cond_Probability!$A$6:$H$60,MATCH('Model 1_Train'!A620,Cond_Probability!$A$6:$A$60,0),8)</f>
        <v>0.25507246376811593</v>
      </c>
      <c r="S620">
        <f>INDEX(Cond_Probability!$A$6:$H$60,MATCH('Model 1_Train'!B620,Cond_Probability!$A$6:$A$60,0),8)</f>
        <v>0.68023255813953487</v>
      </c>
      <c r="T620">
        <f>INDEX(Cond_Probability!$A$6:$H$60,MATCH('Model 1_Train'!C620,Cond_Probability!$A$6:$A$60,0),8)</f>
        <v>0.56936416184971095</v>
      </c>
      <c r="U620">
        <f>INDEX(Cond_Probability!$A$6:$H$60,MATCH('Model 1_Train'!D620,Cond_Probability!$A$6:$A$60,0),8)</f>
        <v>0.38662790697674421</v>
      </c>
      <c r="V620">
        <f>INDEX(Cond_Probability!$A$6:$H$60,MATCH('Model 1_Train'!E620,Cond_Probability!$A$6:$A$60,0),8)</f>
        <v>0.31976744186046513</v>
      </c>
      <c r="W620">
        <f>INDEX(Cond_Probability!$A$6:$H$60,MATCH('Model 1_Train'!F620,Cond_Probability!$A$6:$A$60,0),8)</f>
        <v>0.57971014492753625</v>
      </c>
      <c r="X620">
        <f>INDEX(Cond_Probability!$A$6:$H$60,MATCH('Model 1_Train'!G620,Cond_Probability!$A$6:$A$60,0),8)</f>
        <v>0.63005780346820806</v>
      </c>
      <c r="Y620">
        <f>Cond_Probability!$C$3</f>
        <v>0.38383838383838381</v>
      </c>
      <c r="Z620" s="18">
        <f t="shared" si="47"/>
        <v>1.712293695644873E-3</v>
      </c>
      <c r="AA620" s="18">
        <f t="shared" si="48"/>
        <v>93.979647685680817</v>
      </c>
      <c r="AB620" t="str">
        <f t="shared" si="49"/>
        <v>Survive</v>
      </c>
      <c r="AC620" s="2" t="s">
        <v>1</v>
      </c>
    </row>
    <row r="621" spans="1:29" x14ac:dyDescent="0.3">
      <c r="A621" s="1" t="s">
        <v>1235</v>
      </c>
      <c r="B621" s="1" t="s">
        <v>13</v>
      </c>
      <c r="C621" s="1" t="s">
        <v>1242</v>
      </c>
      <c r="D621" s="1" t="s">
        <v>1244</v>
      </c>
      <c r="E621" s="1" t="s">
        <v>1246</v>
      </c>
      <c r="F621" s="1" t="s">
        <v>1247</v>
      </c>
      <c r="G621" t="s">
        <v>1253</v>
      </c>
      <c r="H621">
        <f>INDEX(Cond_Probability!$A$6:$H$60,MATCH('Model 1_Train'!A621,Cond_Probability!$A$6:$A$60,0),7)</f>
        <v>0.17753623188405798</v>
      </c>
      <c r="I621">
        <f>INDEX(Cond_Probability!$A$6:$H$60,MATCH('Model 1_Train'!B621,Cond_Probability!$A$6:$A$60,0),7)</f>
        <v>0.85117967332123412</v>
      </c>
      <c r="J621">
        <f>INDEX(Cond_Probability!$A$6:$H$60,MATCH('Model 1_Train'!C621,Cond_Probability!$A$6:$A$60,0),7)</f>
        <v>0.51356238698010848</v>
      </c>
      <c r="K621">
        <f>INDEX(Cond_Probability!$A$6:$H$60,MATCH('Model 1_Train'!D621,Cond_Probability!$A$6:$A$60,0),7)</f>
        <v>0.72413793103448276</v>
      </c>
      <c r="L621">
        <f>INDEX(Cond_Probability!$A$6:$H$60,MATCH('Model 1_Train'!E621,Cond_Probability!$A$6:$A$60,0),7)</f>
        <v>0.80943738656987296</v>
      </c>
      <c r="M621">
        <f>INDEX(Cond_Probability!$A$6:$H$60,MATCH('Model 1_Train'!F621,Cond_Probability!$A$6:$A$60,0),7)</f>
        <v>0.18840579710144928</v>
      </c>
      <c r="N621">
        <f>INDEX(Cond_Probability!$A$6:$H$60,MATCH('Model 1_Train'!G621,Cond_Probability!$A$6:$A$60,0),7)</f>
        <v>0.77396021699819173</v>
      </c>
      <c r="O621">
        <f>Cond_Probability!$C$2</f>
        <v>0.61616161616161613</v>
      </c>
      <c r="P621" s="18">
        <f t="shared" si="45"/>
        <v>4.0870838427724881E-3</v>
      </c>
      <c r="Q621" s="18">
        <f t="shared" si="46"/>
        <v>79.624698066682527</v>
      </c>
      <c r="R621">
        <f>INDEX(Cond_Probability!$A$6:$H$60,MATCH('Model 1_Train'!A621,Cond_Probability!$A$6:$A$60,0),8)</f>
        <v>0.25507246376811593</v>
      </c>
      <c r="S621">
        <f>INDEX(Cond_Probability!$A$6:$H$60,MATCH('Model 1_Train'!B621,Cond_Probability!$A$6:$A$60,0),8)</f>
        <v>0.31976744186046513</v>
      </c>
      <c r="T621">
        <f>INDEX(Cond_Probability!$A$6:$H$60,MATCH('Model 1_Train'!C621,Cond_Probability!$A$6:$A$60,0),8)</f>
        <v>0.56936416184971095</v>
      </c>
      <c r="U621">
        <f>INDEX(Cond_Probability!$A$6:$H$60,MATCH('Model 1_Train'!D621,Cond_Probability!$A$6:$A$60,0),8)</f>
        <v>0.61337209302325579</v>
      </c>
      <c r="V621">
        <f>INDEX(Cond_Probability!$A$6:$H$60,MATCH('Model 1_Train'!E621,Cond_Probability!$A$6:$A$60,0),8)</f>
        <v>0.68023255813953487</v>
      </c>
      <c r="W621">
        <f>INDEX(Cond_Probability!$A$6:$H$60,MATCH('Model 1_Train'!F621,Cond_Probability!$A$6:$A$60,0),8)</f>
        <v>0.22318840579710145</v>
      </c>
      <c r="X621">
        <f>INDEX(Cond_Probability!$A$6:$H$60,MATCH('Model 1_Train'!G621,Cond_Probability!$A$6:$A$60,0),8)</f>
        <v>0.63005780346820806</v>
      </c>
      <c r="Y621">
        <f>Cond_Probability!$C$3</f>
        <v>0.38383838383838381</v>
      </c>
      <c r="Z621" s="18">
        <f t="shared" si="47"/>
        <v>1.0458509651557232E-3</v>
      </c>
      <c r="AA621" s="18">
        <f t="shared" si="48"/>
        <v>20.375301933317473</v>
      </c>
      <c r="AB621" t="str">
        <f t="shared" si="49"/>
        <v>Won't Survive</v>
      </c>
      <c r="AC621" s="2" t="s">
        <v>1230</v>
      </c>
    </row>
    <row r="622" spans="1:29" x14ac:dyDescent="0.3">
      <c r="A622" s="1" t="s">
        <v>1236</v>
      </c>
      <c r="B622" s="1" t="s">
        <v>13</v>
      </c>
      <c r="C622" s="1" t="s">
        <v>1242</v>
      </c>
      <c r="D622" s="1" t="s">
        <v>1243</v>
      </c>
      <c r="E622" s="1" t="s">
        <v>1246</v>
      </c>
      <c r="F622" s="1" t="s">
        <v>1247</v>
      </c>
      <c r="G622" t="s">
        <v>1251</v>
      </c>
      <c r="H622">
        <f>INDEX(Cond_Probability!$A$6:$H$60,MATCH('Model 1_Train'!A622,Cond_Probability!$A$6:$A$60,0),7)</f>
        <v>0.67572463768115942</v>
      </c>
      <c r="I622">
        <f>INDEX(Cond_Probability!$A$6:$H$60,MATCH('Model 1_Train'!B622,Cond_Probability!$A$6:$A$60,0),7)</f>
        <v>0.85117967332123412</v>
      </c>
      <c r="J622">
        <f>INDEX(Cond_Probability!$A$6:$H$60,MATCH('Model 1_Train'!C622,Cond_Probability!$A$6:$A$60,0),7)</f>
        <v>0.51356238698010848</v>
      </c>
      <c r="K622">
        <f>INDEX(Cond_Probability!$A$6:$H$60,MATCH('Model 1_Train'!D622,Cond_Probability!$A$6:$A$60,0),7)</f>
        <v>0.27586206896551724</v>
      </c>
      <c r="L622">
        <f>INDEX(Cond_Probability!$A$6:$H$60,MATCH('Model 1_Train'!E622,Cond_Probability!$A$6:$A$60,0),7)</f>
        <v>0.80943738656987296</v>
      </c>
      <c r="M622">
        <f>INDEX(Cond_Probability!$A$6:$H$60,MATCH('Model 1_Train'!F622,Cond_Probability!$A$6:$A$60,0),7)</f>
        <v>0.18840579710144928</v>
      </c>
      <c r="N622">
        <f>INDEX(Cond_Probability!$A$6:$H$60,MATCH('Model 1_Train'!G622,Cond_Probability!$A$6:$A$60,0),7)</f>
        <v>0.13743218806509946</v>
      </c>
      <c r="O622">
        <f>Cond_Probability!$C$2</f>
        <v>0.61616161616161613</v>
      </c>
      <c r="P622" s="18">
        <f t="shared" si="45"/>
        <v>1.0522933323789041E-3</v>
      </c>
      <c r="Q622" s="18">
        <f t="shared" si="46"/>
        <v>73.080199966810085</v>
      </c>
      <c r="R622">
        <f>INDEX(Cond_Probability!$A$6:$H$60,MATCH('Model 1_Train'!A622,Cond_Probability!$A$6:$A$60,0),8)</f>
        <v>0.34782608695652173</v>
      </c>
      <c r="S622">
        <f>INDEX(Cond_Probability!$A$6:$H$60,MATCH('Model 1_Train'!B622,Cond_Probability!$A$6:$A$60,0),8)</f>
        <v>0.31976744186046513</v>
      </c>
      <c r="T622">
        <f>INDEX(Cond_Probability!$A$6:$H$60,MATCH('Model 1_Train'!C622,Cond_Probability!$A$6:$A$60,0),8)</f>
        <v>0.56936416184971095</v>
      </c>
      <c r="U622">
        <f>INDEX(Cond_Probability!$A$6:$H$60,MATCH('Model 1_Train'!D622,Cond_Probability!$A$6:$A$60,0),8)</f>
        <v>0.38662790697674421</v>
      </c>
      <c r="V622">
        <f>INDEX(Cond_Probability!$A$6:$H$60,MATCH('Model 1_Train'!E622,Cond_Probability!$A$6:$A$60,0),8)</f>
        <v>0.68023255813953487</v>
      </c>
      <c r="W622">
        <f>INDEX(Cond_Probability!$A$6:$H$60,MATCH('Model 1_Train'!F622,Cond_Probability!$A$6:$A$60,0),8)</f>
        <v>0.22318840579710145</v>
      </c>
      <c r="X622">
        <f>INDEX(Cond_Probability!$A$6:$H$60,MATCH('Model 1_Train'!G622,Cond_Probability!$A$6:$A$60,0),8)</f>
        <v>0.27167630057803466</v>
      </c>
      <c r="Y622">
        <f>Cond_Probability!$C$3</f>
        <v>0.38383838383838381</v>
      </c>
      <c r="Z622" s="18">
        <f t="shared" si="47"/>
        <v>3.8762244899116733E-4</v>
      </c>
      <c r="AA622" s="18">
        <f t="shared" si="48"/>
        <v>26.919800033189915</v>
      </c>
      <c r="AB622" t="str">
        <f t="shared" si="49"/>
        <v>Won't Survive</v>
      </c>
      <c r="AC622" s="2" t="s">
        <v>1230</v>
      </c>
    </row>
    <row r="623" spans="1:29" x14ac:dyDescent="0.3">
      <c r="A623" s="1" t="s">
        <v>1234</v>
      </c>
      <c r="B623" s="1" t="s">
        <v>13</v>
      </c>
      <c r="C623" s="1" t="s">
        <v>1240</v>
      </c>
      <c r="D623" s="1" t="s">
        <v>1243</v>
      </c>
      <c r="E623" s="1" t="s">
        <v>1246</v>
      </c>
      <c r="F623" s="1" t="s">
        <v>1248</v>
      </c>
      <c r="G623" t="s">
        <v>1253</v>
      </c>
      <c r="H623">
        <f>INDEX(Cond_Probability!$A$6:$H$60,MATCH('Model 1_Train'!A623,Cond_Probability!$A$6:$A$60,0),7)</f>
        <v>0.14673913043478262</v>
      </c>
      <c r="I623">
        <f>INDEX(Cond_Probability!$A$6:$H$60,MATCH('Model 1_Train'!B623,Cond_Probability!$A$6:$A$60,0),7)</f>
        <v>0.85117967332123412</v>
      </c>
      <c r="J623">
        <f>INDEX(Cond_Probability!$A$6:$H$60,MATCH('Model 1_Train'!C623,Cond_Probability!$A$6:$A$60,0),7)</f>
        <v>0.17179023508137431</v>
      </c>
      <c r="K623">
        <f>INDEX(Cond_Probability!$A$6:$H$60,MATCH('Model 1_Train'!D623,Cond_Probability!$A$6:$A$60,0),7)</f>
        <v>0.27586206896551724</v>
      </c>
      <c r="L623">
        <f>INDEX(Cond_Probability!$A$6:$H$60,MATCH('Model 1_Train'!E623,Cond_Probability!$A$6:$A$60,0),7)</f>
        <v>0.80943738656987296</v>
      </c>
      <c r="M623">
        <f>INDEX(Cond_Probability!$A$6:$H$60,MATCH('Model 1_Train'!F623,Cond_Probability!$A$6:$A$60,0),7)</f>
        <v>0.32246376811594202</v>
      </c>
      <c r="N623">
        <f>INDEX(Cond_Probability!$A$6:$H$60,MATCH('Model 1_Train'!G623,Cond_Probability!$A$6:$A$60,0),7)</f>
        <v>0.77396021699819173</v>
      </c>
      <c r="O623">
        <f>Cond_Probability!$C$2</f>
        <v>0.61616161616161613</v>
      </c>
      <c r="P623" s="18">
        <f t="shared" si="45"/>
        <v>7.3677538942234035E-4</v>
      </c>
      <c r="Q623" s="18">
        <f t="shared" si="46"/>
        <v>44.466407324521711</v>
      </c>
      <c r="R623">
        <f>INDEX(Cond_Probability!$A$6:$H$60,MATCH('Model 1_Train'!A623,Cond_Probability!$A$6:$A$60,0),8)</f>
        <v>0.39710144927536234</v>
      </c>
      <c r="S623">
        <f>INDEX(Cond_Probability!$A$6:$H$60,MATCH('Model 1_Train'!B623,Cond_Probability!$A$6:$A$60,0),8)</f>
        <v>0.31976744186046513</v>
      </c>
      <c r="T623">
        <f>INDEX(Cond_Probability!$A$6:$H$60,MATCH('Model 1_Train'!C623,Cond_Probability!$A$6:$A$60,0),8)</f>
        <v>0.19653179190751446</v>
      </c>
      <c r="U623">
        <f>INDEX(Cond_Probability!$A$6:$H$60,MATCH('Model 1_Train'!D623,Cond_Probability!$A$6:$A$60,0),8)</f>
        <v>0.38662790697674421</v>
      </c>
      <c r="V623">
        <f>INDEX(Cond_Probability!$A$6:$H$60,MATCH('Model 1_Train'!E623,Cond_Probability!$A$6:$A$60,0),8)</f>
        <v>0.68023255813953487</v>
      </c>
      <c r="W623">
        <f>INDEX(Cond_Probability!$A$6:$H$60,MATCH('Model 1_Train'!F623,Cond_Probability!$A$6:$A$60,0),8)</f>
        <v>0.57971014492753625</v>
      </c>
      <c r="X623">
        <f>INDEX(Cond_Probability!$A$6:$H$60,MATCH('Model 1_Train'!G623,Cond_Probability!$A$6:$A$60,0),8)</f>
        <v>0.63005780346820806</v>
      </c>
      <c r="Y623">
        <f>Cond_Probability!$C$3</f>
        <v>0.38383838383838381</v>
      </c>
      <c r="Z623" s="18">
        <f t="shared" si="47"/>
        <v>9.2015044235277095E-4</v>
      </c>
      <c r="AA623" s="18">
        <f t="shared" si="48"/>
        <v>55.533592675478289</v>
      </c>
      <c r="AB623" t="str">
        <f t="shared" si="49"/>
        <v>Survive</v>
      </c>
      <c r="AC623" s="2" t="s">
        <v>1</v>
      </c>
    </row>
    <row r="624" spans="1:29" x14ac:dyDescent="0.3">
      <c r="A624" s="1" t="s">
        <v>1236</v>
      </c>
      <c r="B624" s="1" t="s">
        <v>13</v>
      </c>
      <c r="C624" s="1" t="s">
        <v>1242</v>
      </c>
      <c r="D624" s="1" t="s">
        <v>1243</v>
      </c>
      <c r="E624" s="1" t="s">
        <v>1245</v>
      </c>
      <c r="F624" s="1" t="s">
        <v>1247</v>
      </c>
      <c r="G624" t="s">
        <v>1251</v>
      </c>
      <c r="H624">
        <f>INDEX(Cond_Probability!$A$6:$H$60,MATCH('Model 1_Train'!A624,Cond_Probability!$A$6:$A$60,0),7)</f>
        <v>0.67572463768115942</v>
      </c>
      <c r="I624">
        <f>INDEX(Cond_Probability!$A$6:$H$60,MATCH('Model 1_Train'!B624,Cond_Probability!$A$6:$A$60,0),7)</f>
        <v>0.85117967332123412</v>
      </c>
      <c r="J624">
        <f>INDEX(Cond_Probability!$A$6:$H$60,MATCH('Model 1_Train'!C624,Cond_Probability!$A$6:$A$60,0),7)</f>
        <v>0.51356238698010848</v>
      </c>
      <c r="K624">
        <f>INDEX(Cond_Probability!$A$6:$H$60,MATCH('Model 1_Train'!D624,Cond_Probability!$A$6:$A$60,0),7)</f>
        <v>0.27586206896551724</v>
      </c>
      <c r="L624">
        <f>INDEX(Cond_Probability!$A$6:$H$60,MATCH('Model 1_Train'!E624,Cond_Probability!$A$6:$A$60,0),7)</f>
        <v>0.19056261343012704</v>
      </c>
      <c r="M624">
        <f>INDEX(Cond_Probability!$A$6:$H$60,MATCH('Model 1_Train'!F624,Cond_Probability!$A$6:$A$60,0),7)</f>
        <v>0.18840579710144928</v>
      </c>
      <c r="N624">
        <f>INDEX(Cond_Probability!$A$6:$H$60,MATCH('Model 1_Train'!G624,Cond_Probability!$A$6:$A$60,0),7)</f>
        <v>0.13743218806509946</v>
      </c>
      <c r="O624">
        <f>Cond_Probability!$C$2</f>
        <v>0.61616161616161613</v>
      </c>
      <c r="P624" s="18">
        <f t="shared" si="45"/>
        <v>2.4773721950624423E-4</v>
      </c>
      <c r="Q624" s="18">
        <f t="shared" si="46"/>
        <v>57.619618132194276</v>
      </c>
      <c r="R624">
        <f>INDEX(Cond_Probability!$A$6:$H$60,MATCH('Model 1_Train'!A624,Cond_Probability!$A$6:$A$60,0),8)</f>
        <v>0.34782608695652173</v>
      </c>
      <c r="S624">
        <f>INDEX(Cond_Probability!$A$6:$H$60,MATCH('Model 1_Train'!B624,Cond_Probability!$A$6:$A$60,0),8)</f>
        <v>0.31976744186046513</v>
      </c>
      <c r="T624">
        <f>INDEX(Cond_Probability!$A$6:$H$60,MATCH('Model 1_Train'!C624,Cond_Probability!$A$6:$A$60,0),8)</f>
        <v>0.56936416184971095</v>
      </c>
      <c r="U624">
        <f>INDEX(Cond_Probability!$A$6:$H$60,MATCH('Model 1_Train'!D624,Cond_Probability!$A$6:$A$60,0),8)</f>
        <v>0.38662790697674421</v>
      </c>
      <c r="V624">
        <f>INDEX(Cond_Probability!$A$6:$H$60,MATCH('Model 1_Train'!E624,Cond_Probability!$A$6:$A$60,0),8)</f>
        <v>0.31976744186046513</v>
      </c>
      <c r="W624">
        <f>INDEX(Cond_Probability!$A$6:$H$60,MATCH('Model 1_Train'!F624,Cond_Probability!$A$6:$A$60,0),8)</f>
        <v>0.22318840579710145</v>
      </c>
      <c r="X624">
        <f>INDEX(Cond_Probability!$A$6:$H$60,MATCH('Model 1_Train'!G624,Cond_Probability!$A$6:$A$60,0),8)</f>
        <v>0.27167630057803466</v>
      </c>
      <c r="Y624">
        <f>Cond_Probability!$C$3</f>
        <v>0.38383838383838381</v>
      </c>
      <c r="Z624" s="18">
        <f t="shared" si="47"/>
        <v>1.82215681149694E-4</v>
      </c>
      <c r="AA624" s="18">
        <f t="shared" si="48"/>
        <v>42.380381867805724</v>
      </c>
      <c r="AB624" t="str">
        <f t="shared" si="49"/>
        <v>Won't Survive</v>
      </c>
      <c r="AC624" s="2" t="s">
        <v>1</v>
      </c>
    </row>
    <row r="625" spans="1:29" x14ac:dyDescent="0.3">
      <c r="A625" s="1" t="s">
        <v>1236</v>
      </c>
      <c r="B625" s="1" t="s">
        <v>13</v>
      </c>
      <c r="C625" s="1" t="s">
        <v>1242</v>
      </c>
      <c r="D625" s="1" t="s">
        <v>1244</v>
      </c>
      <c r="E625" s="1" t="s">
        <v>1246</v>
      </c>
      <c r="F625" s="1" t="s">
        <v>1228</v>
      </c>
      <c r="G625" t="s">
        <v>1253</v>
      </c>
      <c r="H625">
        <f>INDEX(Cond_Probability!$A$6:$H$60,MATCH('Model 1_Train'!A625,Cond_Probability!$A$6:$A$60,0),7)</f>
        <v>0.67572463768115942</v>
      </c>
      <c r="I625">
        <f>INDEX(Cond_Probability!$A$6:$H$60,MATCH('Model 1_Train'!B625,Cond_Probability!$A$6:$A$60,0),7)</f>
        <v>0.85117967332123412</v>
      </c>
      <c r="J625">
        <f>INDEX(Cond_Probability!$A$6:$H$60,MATCH('Model 1_Train'!C625,Cond_Probability!$A$6:$A$60,0),7)</f>
        <v>0.51356238698010848</v>
      </c>
      <c r="K625">
        <f>INDEX(Cond_Probability!$A$6:$H$60,MATCH('Model 1_Train'!D625,Cond_Probability!$A$6:$A$60,0),7)</f>
        <v>0.72413793103448276</v>
      </c>
      <c r="L625">
        <f>INDEX(Cond_Probability!$A$6:$H$60,MATCH('Model 1_Train'!E625,Cond_Probability!$A$6:$A$60,0),7)</f>
        <v>0.80943738656987296</v>
      </c>
      <c r="M625">
        <f>INDEX(Cond_Probability!$A$6:$H$60,MATCH('Model 1_Train'!F625,Cond_Probability!$A$6:$A$60,0),7)</f>
        <v>0.4891304347826087</v>
      </c>
      <c r="N625">
        <f>INDEX(Cond_Probability!$A$6:$H$60,MATCH('Model 1_Train'!G625,Cond_Probability!$A$6:$A$60,0),7)</f>
        <v>0.77396021699819173</v>
      </c>
      <c r="O625">
        <f>Cond_Probability!$C$2</f>
        <v>0.61616161616161613</v>
      </c>
      <c r="P625" s="18">
        <f t="shared" si="45"/>
        <v>4.038561752409902E-2</v>
      </c>
      <c r="Q625" s="18">
        <f t="shared" si="46"/>
        <v>96.975714257681219</v>
      </c>
      <c r="R625">
        <f>INDEX(Cond_Probability!$A$6:$H$60,MATCH('Model 1_Train'!A625,Cond_Probability!$A$6:$A$60,0),8)</f>
        <v>0.34782608695652173</v>
      </c>
      <c r="S625">
        <f>INDEX(Cond_Probability!$A$6:$H$60,MATCH('Model 1_Train'!B625,Cond_Probability!$A$6:$A$60,0),8)</f>
        <v>0.31976744186046513</v>
      </c>
      <c r="T625">
        <f>INDEX(Cond_Probability!$A$6:$H$60,MATCH('Model 1_Train'!C625,Cond_Probability!$A$6:$A$60,0),8)</f>
        <v>0.56936416184971095</v>
      </c>
      <c r="U625">
        <f>INDEX(Cond_Probability!$A$6:$H$60,MATCH('Model 1_Train'!D625,Cond_Probability!$A$6:$A$60,0),8)</f>
        <v>0.61337209302325579</v>
      </c>
      <c r="V625">
        <f>INDEX(Cond_Probability!$A$6:$H$60,MATCH('Model 1_Train'!E625,Cond_Probability!$A$6:$A$60,0),8)</f>
        <v>0.68023255813953487</v>
      </c>
      <c r="W625">
        <f>INDEX(Cond_Probability!$A$6:$H$60,MATCH('Model 1_Train'!F625,Cond_Probability!$A$6:$A$60,0),8)</f>
        <v>0.19710144927536233</v>
      </c>
      <c r="X625">
        <f>INDEX(Cond_Probability!$A$6:$H$60,MATCH('Model 1_Train'!G625,Cond_Probability!$A$6:$A$60,0),8)</f>
        <v>0.63005780346820806</v>
      </c>
      <c r="Y625">
        <f>Cond_Probability!$C$3</f>
        <v>0.38383838383838381</v>
      </c>
      <c r="Z625" s="18">
        <f t="shared" si="47"/>
        <v>1.2594663334815088E-3</v>
      </c>
      <c r="AA625" s="18">
        <f t="shared" si="48"/>
        <v>3.0242857423187814</v>
      </c>
      <c r="AB625" t="str">
        <f t="shared" si="49"/>
        <v>Won't Survive</v>
      </c>
      <c r="AC625" s="2" t="s">
        <v>1230</v>
      </c>
    </row>
    <row r="626" spans="1:29" x14ac:dyDescent="0.3">
      <c r="A626" s="1" t="s">
        <v>1236</v>
      </c>
      <c r="B626" s="1" t="s">
        <v>13</v>
      </c>
      <c r="C626" s="1" t="s">
        <v>1242</v>
      </c>
      <c r="D626" s="1" t="s">
        <v>1244</v>
      </c>
      <c r="E626" s="1" t="s">
        <v>1246</v>
      </c>
      <c r="F626" s="1" t="s">
        <v>1247</v>
      </c>
      <c r="G626" t="s">
        <v>1253</v>
      </c>
      <c r="H626">
        <f>INDEX(Cond_Probability!$A$6:$H$60,MATCH('Model 1_Train'!A626,Cond_Probability!$A$6:$A$60,0),7)</f>
        <v>0.67572463768115942</v>
      </c>
      <c r="I626">
        <f>INDEX(Cond_Probability!$A$6:$H$60,MATCH('Model 1_Train'!B626,Cond_Probability!$A$6:$A$60,0),7)</f>
        <v>0.85117967332123412</v>
      </c>
      <c r="J626">
        <f>INDEX(Cond_Probability!$A$6:$H$60,MATCH('Model 1_Train'!C626,Cond_Probability!$A$6:$A$60,0),7)</f>
        <v>0.51356238698010848</v>
      </c>
      <c r="K626">
        <f>INDEX(Cond_Probability!$A$6:$H$60,MATCH('Model 1_Train'!D626,Cond_Probability!$A$6:$A$60,0),7)</f>
        <v>0.72413793103448276</v>
      </c>
      <c r="L626">
        <f>INDEX(Cond_Probability!$A$6:$H$60,MATCH('Model 1_Train'!E626,Cond_Probability!$A$6:$A$60,0),7)</f>
        <v>0.80943738656987296</v>
      </c>
      <c r="M626">
        <f>INDEX(Cond_Probability!$A$6:$H$60,MATCH('Model 1_Train'!F626,Cond_Probability!$A$6:$A$60,0),7)</f>
        <v>0.18840579710144928</v>
      </c>
      <c r="N626">
        <f>INDEX(Cond_Probability!$A$6:$H$60,MATCH('Model 1_Train'!G626,Cond_Probability!$A$6:$A$60,0),7)</f>
        <v>0.77396021699819173</v>
      </c>
      <c r="O626">
        <f>Cond_Probability!$C$2</f>
        <v>0.61616161616161613</v>
      </c>
      <c r="P626" s="18">
        <f t="shared" si="45"/>
        <v>1.555594156483814E-2</v>
      </c>
      <c r="Q626" s="18">
        <f t="shared" si="46"/>
        <v>91.601979487621705</v>
      </c>
      <c r="R626">
        <f>INDEX(Cond_Probability!$A$6:$H$60,MATCH('Model 1_Train'!A626,Cond_Probability!$A$6:$A$60,0),8)</f>
        <v>0.34782608695652173</v>
      </c>
      <c r="S626">
        <f>INDEX(Cond_Probability!$A$6:$H$60,MATCH('Model 1_Train'!B626,Cond_Probability!$A$6:$A$60,0),8)</f>
        <v>0.31976744186046513</v>
      </c>
      <c r="T626">
        <f>INDEX(Cond_Probability!$A$6:$H$60,MATCH('Model 1_Train'!C626,Cond_Probability!$A$6:$A$60,0),8)</f>
        <v>0.56936416184971095</v>
      </c>
      <c r="U626">
        <f>INDEX(Cond_Probability!$A$6:$H$60,MATCH('Model 1_Train'!D626,Cond_Probability!$A$6:$A$60,0),8)</f>
        <v>0.61337209302325579</v>
      </c>
      <c r="V626">
        <f>INDEX(Cond_Probability!$A$6:$H$60,MATCH('Model 1_Train'!E626,Cond_Probability!$A$6:$A$60,0),8)</f>
        <v>0.68023255813953487</v>
      </c>
      <c r="W626">
        <f>INDEX(Cond_Probability!$A$6:$H$60,MATCH('Model 1_Train'!F626,Cond_Probability!$A$6:$A$60,0),8)</f>
        <v>0.22318840579710145</v>
      </c>
      <c r="X626">
        <f>INDEX(Cond_Probability!$A$6:$H$60,MATCH('Model 1_Train'!G626,Cond_Probability!$A$6:$A$60,0),8)</f>
        <v>0.63005780346820806</v>
      </c>
      <c r="Y626">
        <f>Cond_Probability!$C$3</f>
        <v>0.38383838383838381</v>
      </c>
      <c r="Z626" s="18">
        <f t="shared" si="47"/>
        <v>1.426160407030532E-3</v>
      </c>
      <c r="AA626" s="18">
        <f t="shared" si="48"/>
        <v>8.3980205123782952</v>
      </c>
      <c r="AB626" t="str">
        <f t="shared" si="49"/>
        <v>Won't Survive</v>
      </c>
      <c r="AC626" s="2" t="s">
        <v>1230</v>
      </c>
    </row>
    <row r="627" spans="1:29" x14ac:dyDescent="0.3">
      <c r="A627" s="1" t="s">
        <v>1234</v>
      </c>
      <c r="B627" s="1" t="s">
        <v>13</v>
      </c>
      <c r="C627" s="1" t="s">
        <v>1239</v>
      </c>
      <c r="D627" s="1" t="s">
        <v>1244</v>
      </c>
      <c r="E627" s="1" t="s">
        <v>1246</v>
      </c>
      <c r="F627" s="1" t="s">
        <v>1248</v>
      </c>
      <c r="G627" t="s">
        <v>1253</v>
      </c>
      <c r="H627">
        <f>INDEX(Cond_Probability!$A$6:$H$60,MATCH('Model 1_Train'!A627,Cond_Probability!$A$6:$A$60,0),7)</f>
        <v>0.14673913043478262</v>
      </c>
      <c r="I627">
        <f>INDEX(Cond_Probability!$A$6:$H$60,MATCH('Model 1_Train'!B627,Cond_Probability!$A$6:$A$60,0),7)</f>
        <v>0.85117967332123412</v>
      </c>
      <c r="J627">
        <f>INDEX(Cond_Probability!$A$6:$H$60,MATCH('Model 1_Train'!C627,Cond_Probability!$A$6:$A$60,0),7)</f>
        <v>8.6799276672694395E-2</v>
      </c>
      <c r="K627">
        <f>INDEX(Cond_Probability!$A$6:$H$60,MATCH('Model 1_Train'!D627,Cond_Probability!$A$6:$A$60,0),7)</f>
        <v>0.72413793103448276</v>
      </c>
      <c r="L627">
        <f>INDEX(Cond_Probability!$A$6:$H$60,MATCH('Model 1_Train'!E627,Cond_Probability!$A$6:$A$60,0),7)</f>
        <v>0.80943738656987296</v>
      </c>
      <c r="M627">
        <f>INDEX(Cond_Probability!$A$6:$H$60,MATCH('Model 1_Train'!F627,Cond_Probability!$A$6:$A$60,0),7)</f>
        <v>0.32246376811594202</v>
      </c>
      <c r="N627">
        <f>INDEX(Cond_Probability!$A$6:$H$60,MATCH('Model 1_Train'!G627,Cond_Probability!$A$6:$A$60,0),7)</f>
        <v>0.77396021699819173</v>
      </c>
      <c r="O627">
        <f>Cond_Probability!$C$2</f>
        <v>0.61616161616161613</v>
      </c>
      <c r="P627" s="18">
        <f t="shared" si="45"/>
        <v>9.7719683228647243E-4</v>
      </c>
      <c r="Q627" s="18">
        <f t="shared" si="46"/>
        <v>61.915073893389739</v>
      </c>
      <c r="R627">
        <f>INDEX(Cond_Probability!$A$6:$H$60,MATCH('Model 1_Train'!A627,Cond_Probability!$A$6:$A$60,0),8)</f>
        <v>0.39710144927536234</v>
      </c>
      <c r="S627">
        <f>INDEX(Cond_Probability!$A$6:$H$60,MATCH('Model 1_Train'!B627,Cond_Probability!$A$6:$A$60,0),8)</f>
        <v>0.31976744186046513</v>
      </c>
      <c r="T627">
        <f>INDEX(Cond_Probability!$A$6:$H$60,MATCH('Model 1_Train'!C627,Cond_Probability!$A$6:$A$60,0),8)</f>
        <v>8.0924855491329481E-2</v>
      </c>
      <c r="U627">
        <f>INDEX(Cond_Probability!$A$6:$H$60,MATCH('Model 1_Train'!D627,Cond_Probability!$A$6:$A$60,0),8)</f>
        <v>0.61337209302325579</v>
      </c>
      <c r="V627">
        <f>INDEX(Cond_Probability!$A$6:$H$60,MATCH('Model 1_Train'!E627,Cond_Probability!$A$6:$A$60,0),8)</f>
        <v>0.68023255813953487</v>
      </c>
      <c r="W627">
        <f>INDEX(Cond_Probability!$A$6:$H$60,MATCH('Model 1_Train'!F627,Cond_Probability!$A$6:$A$60,0),8)</f>
        <v>0.57971014492753625</v>
      </c>
      <c r="X627">
        <f>INDEX(Cond_Probability!$A$6:$H$60,MATCH('Model 1_Train'!G627,Cond_Probability!$A$6:$A$60,0),8)</f>
        <v>0.63005780346820806</v>
      </c>
      <c r="Y627">
        <f>Cond_Probability!$C$3</f>
        <v>0.38383838383838381</v>
      </c>
      <c r="Z627" s="18">
        <f t="shared" si="47"/>
        <v>6.0108898865769234E-4</v>
      </c>
      <c r="AA627" s="18">
        <f t="shared" si="48"/>
        <v>38.084926106610261</v>
      </c>
      <c r="AB627" t="str">
        <f t="shared" si="49"/>
        <v>Won't Survive</v>
      </c>
      <c r="AC627" s="2" t="s">
        <v>1230</v>
      </c>
    </row>
    <row r="628" spans="1:29" x14ac:dyDescent="0.3">
      <c r="A628" s="1" t="s">
        <v>1235</v>
      </c>
      <c r="B628" s="1" t="s">
        <v>13</v>
      </c>
      <c r="C628" s="1" t="s">
        <v>1239</v>
      </c>
      <c r="D628" s="1" t="s">
        <v>1244</v>
      </c>
      <c r="E628" s="1" t="s">
        <v>1246</v>
      </c>
      <c r="F628" s="1" t="s">
        <v>1247</v>
      </c>
      <c r="G628" t="s">
        <v>1252</v>
      </c>
      <c r="H628">
        <f>INDEX(Cond_Probability!$A$6:$H$60,MATCH('Model 1_Train'!A628,Cond_Probability!$A$6:$A$60,0),7)</f>
        <v>0.17753623188405798</v>
      </c>
      <c r="I628">
        <f>INDEX(Cond_Probability!$A$6:$H$60,MATCH('Model 1_Train'!B628,Cond_Probability!$A$6:$A$60,0),7)</f>
        <v>0.85117967332123412</v>
      </c>
      <c r="J628">
        <f>INDEX(Cond_Probability!$A$6:$H$60,MATCH('Model 1_Train'!C628,Cond_Probability!$A$6:$A$60,0),7)</f>
        <v>8.6799276672694395E-2</v>
      </c>
      <c r="K628">
        <f>INDEX(Cond_Probability!$A$6:$H$60,MATCH('Model 1_Train'!D628,Cond_Probability!$A$6:$A$60,0),7)</f>
        <v>0.72413793103448276</v>
      </c>
      <c r="L628">
        <f>INDEX(Cond_Probability!$A$6:$H$60,MATCH('Model 1_Train'!E628,Cond_Probability!$A$6:$A$60,0),7)</f>
        <v>0.80943738656987296</v>
      </c>
      <c r="M628">
        <f>INDEX(Cond_Probability!$A$6:$H$60,MATCH('Model 1_Train'!F628,Cond_Probability!$A$6:$A$60,0),7)</f>
        <v>0.18840579710144928</v>
      </c>
      <c r="N628">
        <f>INDEX(Cond_Probability!$A$6:$H$60,MATCH('Model 1_Train'!G628,Cond_Probability!$A$6:$A$60,0),7)</f>
        <v>8.6799276672694395E-2</v>
      </c>
      <c r="O628">
        <f>Cond_Probability!$C$2</f>
        <v>0.61616161616161613</v>
      </c>
      <c r="P628" s="18">
        <f t="shared" si="45"/>
        <v>7.7470063625014913E-5</v>
      </c>
      <c r="Q628" s="18">
        <f t="shared" si="46"/>
        <v>78.563506242591103</v>
      </c>
      <c r="R628">
        <f>INDEX(Cond_Probability!$A$6:$H$60,MATCH('Model 1_Train'!A628,Cond_Probability!$A$6:$A$60,0),8)</f>
        <v>0.25507246376811593</v>
      </c>
      <c r="S628">
        <f>INDEX(Cond_Probability!$A$6:$H$60,MATCH('Model 1_Train'!B628,Cond_Probability!$A$6:$A$60,0),8)</f>
        <v>0.31976744186046513</v>
      </c>
      <c r="T628">
        <f>INDEX(Cond_Probability!$A$6:$H$60,MATCH('Model 1_Train'!C628,Cond_Probability!$A$6:$A$60,0),8)</f>
        <v>8.0924855491329481E-2</v>
      </c>
      <c r="U628">
        <f>INDEX(Cond_Probability!$A$6:$H$60,MATCH('Model 1_Train'!D628,Cond_Probability!$A$6:$A$60,0),8)</f>
        <v>0.61337209302325579</v>
      </c>
      <c r="V628">
        <f>INDEX(Cond_Probability!$A$6:$H$60,MATCH('Model 1_Train'!E628,Cond_Probability!$A$6:$A$60,0),8)</f>
        <v>0.68023255813953487</v>
      </c>
      <c r="W628">
        <f>INDEX(Cond_Probability!$A$6:$H$60,MATCH('Model 1_Train'!F628,Cond_Probability!$A$6:$A$60,0),8)</f>
        <v>0.22318840579710145</v>
      </c>
      <c r="X628">
        <f>INDEX(Cond_Probability!$A$6:$H$60,MATCH('Model 1_Train'!G628,Cond_Probability!$A$6:$A$60,0),8)</f>
        <v>8.9595375722543349E-2</v>
      </c>
      <c r="Y628">
        <f>Cond_Probability!$C$3</f>
        <v>0.38383838383838381</v>
      </c>
      <c r="Z628" s="18">
        <f t="shared" si="47"/>
        <v>2.1138141800287993E-5</v>
      </c>
      <c r="AA628" s="18">
        <f t="shared" si="48"/>
        <v>21.436493757408897</v>
      </c>
      <c r="AB628" t="str">
        <f t="shared" si="49"/>
        <v>Won't Survive</v>
      </c>
      <c r="AC628" s="2" t="s">
        <v>1230</v>
      </c>
    </row>
    <row r="629" spans="1:29" x14ac:dyDescent="0.3">
      <c r="A629" s="1" t="s">
        <v>1234</v>
      </c>
      <c r="B629" s="1" t="s">
        <v>17</v>
      </c>
      <c r="C629" s="1" t="s">
        <v>1242</v>
      </c>
      <c r="D629" s="1" t="s">
        <v>1244</v>
      </c>
      <c r="E629" s="1" t="s">
        <v>1246</v>
      </c>
      <c r="F629" s="1" t="s">
        <v>1248</v>
      </c>
      <c r="G629" t="s">
        <v>1253</v>
      </c>
      <c r="H629">
        <f>INDEX(Cond_Probability!$A$6:$H$60,MATCH('Model 1_Train'!A629,Cond_Probability!$A$6:$A$60,0),7)</f>
        <v>0.14673913043478262</v>
      </c>
      <c r="I629">
        <f>INDEX(Cond_Probability!$A$6:$H$60,MATCH('Model 1_Train'!B629,Cond_Probability!$A$6:$A$60,0),7)</f>
        <v>0.14882032667876588</v>
      </c>
      <c r="J629">
        <f>INDEX(Cond_Probability!$A$6:$H$60,MATCH('Model 1_Train'!C629,Cond_Probability!$A$6:$A$60,0),7)</f>
        <v>0.51356238698010848</v>
      </c>
      <c r="K629">
        <f>INDEX(Cond_Probability!$A$6:$H$60,MATCH('Model 1_Train'!D629,Cond_Probability!$A$6:$A$60,0),7)</f>
        <v>0.72413793103448276</v>
      </c>
      <c r="L629">
        <f>INDEX(Cond_Probability!$A$6:$H$60,MATCH('Model 1_Train'!E629,Cond_Probability!$A$6:$A$60,0),7)</f>
        <v>0.80943738656987296</v>
      </c>
      <c r="M629">
        <f>INDEX(Cond_Probability!$A$6:$H$60,MATCH('Model 1_Train'!F629,Cond_Probability!$A$6:$A$60,0),7)</f>
        <v>0.32246376811594202</v>
      </c>
      <c r="N629">
        <f>INDEX(Cond_Probability!$A$6:$H$60,MATCH('Model 1_Train'!G629,Cond_Probability!$A$6:$A$60,0),7)</f>
        <v>0.77396021699819173</v>
      </c>
      <c r="O629">
        <f>Cond_Probability!$C$2</f>
        <v>0.61616161616161613</v>
      </c>
      <c r="P629" s="18">
        <f t="shared" si="45"/>
        <v>1.0108813002082165E-3</v>
      </c>
      <c r="Q629" s="18">
        <f t="shared" si="46"/>
        <v>10.101428921893053</v>
      </c>
      <c r="R629">
        <f>INDEX(Cond_Probability!$A$6:$H$60,MATCH('Model 1_Train'!A629,Cond_Probability!$A$6:$A$60,0),8)</f>
        <v>0.39710144927536234</v>
      </c>
      <c r="S629">
        <f>INDEX(Cond_Probability!$A$6:$H$60,MATCH('Model 1_Train'!B629,Cond_Probability!$A$6:$A$60,0),8)</f>
        <v>0.68023255813953487</v>
      </c>
      <c r="T629">
        <f>INDEX(Cond_Probability!$A$6:$H$60,MATCH('Model 1_Train'!C629,Cond_Probability!$A$6:$A$60,0),8)</f>
        <v>0.56936416184971095</v>
      </c>
      <c r="U629">
        <f>INDEX(Cond_Probability!$A$6:$H$60,MATCH('Model 1_Train'!D629,Cond_Probability!$A$6:$A$60,0),8)</f>
        <v>0.61337209302325579</v>
      </c>
      <c r="V629">
        <f>INDEX(Cond_Probability!$A$6:$H$60,MATCH('Model 1_Train'!E629,Cond_Probability!$A$6:$A$60,0),8)</f>
        <v>0.68023255813953487</v>
      </c>
      <c r="W629">
        <f>INDEX(Cond_Probability!$A$6:$H$60,MATCH('Model 1_Train'!F629,Cond_Probability!$A$6:$A$60,0),8)</f>
        <v>0.57971014492753625</v>
      </c>
      <c r="X629">
        <f>INDEX(Cond_Probability!$A$6:$H$60,MATCH('Model 1_Train'!G629,Cond_Probability!$A$6:$A$60,0),8)</f>
        <v>0.63005780346820806</v>
      </c>
      <c r="Y629">
        <f>Cond_Probability!$C$3</f>
        <v>0.38383838383838381</v>
      </c>
      <c r="Z629" s="18">
        <f t="shared" si="47"/>
        <v>8.996428636085161E-3</v>
      </c>
      <c r="AA629" s="18">
        <f t="shared" si="48"/>
        <v>89.898571078106954</v>
      </c>
      <c r="AB629" t="str">
        <f t="shared" si="49"/>
        <v>Survive</v>
      </c>
      <c r="AC629" s="2" t="s">
        <v>1</v>
      </c>
    </row>
    <row r="630" spans="1:29" x14ac:dyDescent="0.3">
      <c r="A630" s="1" t="s">
        <v>1236</v>
      </c>
      <c r="B630" s="1" t="s">
        <v>13</v>
      </c>
      <c r="C630" s="1" t="s">
        <v>1242</v>
      </c>
      <c r="D630" s="1" t="s">
        <v>1244</v>
      </c>
      <c r="E630" s="1" t="s">
        <v>1246</v>
      </c>
      <c r="F630" s="1" t="s">
        <v>1228</v>
      </c>
      <c r="G630" t="s">
        <v>1253</v>
      </c>
      <c r="H630">
        <f>INDEX(Cond_Probability!$A$6:$H$60,MATCH('Model 1_Train'!A630,Cond_Probability!$A$6:$A$60,0),7)</f>
        <v>0.67572463768115942</v>
      </c>
      <c r="I630">
        <f>INDEX(Cond_Probability!$A$6:$H$60,MATCH('Model 1_Train'!B630,Cond_Probability!$A$6:$A$60,0),7)</f>
        <v>0.85117967332123412</v>
      </c>
      <c r="J630">
        <f>INDEX(Cond_Probability!$A$6:$H$60,MATCH('Model 1_Train'!C630,Cond_Probability!$A$6:$A$60,0),7)</f>
        <v>0.51356238698010848</v>
      </c>
      <c r="K630">
        <f>INDEX(Cond_Probability!$A$6:$H$60,MATCH('Model 1_Train'!D630,Cond_Probability!$A$6:$A$60,0),7)</f>
        <v>0.72413793103448276</v>
      </c>
      <c r="L630">
        <f>INDEX(Cond_Probability!$A$6:$H$60,MATCH('Model 1_Train'!E630,Cond_Probability!$A$6:$A$60,0),7)</f>
        <v>0.80943738656987296</v>
      </c>
      <c r="M630">
        <f>INDEX(Cond_Probability!$A$6:$H$60,MATCH('Model 1_Train'!F630,Cond_Probability!$A$6:$A$60,0),7)</f>
        <v>0.4891304347826087</v>
      </c>
      <c r="N630">
        <f>INDEX(Cond_Probability!$A$6:$H$60,MATCH('Model 1_Train'!G630,Cond_Probability!$A$6:$A$60,0),7)</f>
        <v>0.77396021699819173</v>
      </c>
      <c r="O630">
        <f>Cond_Probability!$C$2</f>
        <v>0.61616161616161613</v>
      </c>
      <c r="P630" s="18">
        <f t="shared" si="45"/>
        <v>4.038561752409902E-2</v>
      </c>
      <c r="Q630" s="18">
        <f t="shared" si="46"/>
        <v>96.975714257681219</v>
      </c>
      <c r="R630">
        <f>INDEX(Cond_Probability!$A$6:$H$60,MATCH('Model 1_Train'!A630,Cond_Probability!$A$6:$A$60,0),8)</f>
        <v>0.34782608695652173</v>
      </c>
      <c r="S630">
        <f>INDEX(Cond_Probability!$A$6:$H$60,MATCH('Model 1_Train'!B630,Cond_Probability!$A$6:$A$60,0),8)</f>
        <v>0.31976744186046513</v>
      </c>
      <c r="T630">
        <f>INDEX(Cond_Probability!$A$6:$H$60,MATCH('Model 1_Train'!C630,Cond_Probability!$A$6:$A$60,0),8)</f>
        <v>0.56936416184971095</v>
      </c>
      <c r="U630">
        <f>INDEX(Cond_Probability!$A$6:$H$60,MATCH('Model 1_Train'!D630,Cond_Probability!$A$6:$A$60,0),8)</f>
        <v>0.61337209302325579</v>
      </c>
      <c r="V630">
        <f>INDEX(Cond_Probability!$A$6:$H$60,MATCH('Model 1_Train'!E630,Cond_Probability!$A$6:$A$60,0),8)</f>
        <v>0.68023255813953487</v>
      </c>
      <c r="W630">
        <f>INDEX(Cond_Probability!$A$6:$H$60,MATCH('Model 1_Train'!F630,Cond_Probability!$A$6:$A$60,0),8)</f>
        <v>0.19710144927536233</v>
      </c>
      <c r="X630">
        <f>INDEX(Cond_Probability!$A$6:$H$60,MATCH('Model 1_Train'!G630,Cond_Probability!$A$6:$A$60,0),8)</f>
        <v>0.63005780346820806</v>
      </c>
      <c r="Y630">
        <f>Cond_Probability!$C$3</f>
        <v>0.38383838383838381</v>
      </c>
      <c r="Z630" s="18">
        <f t="shared" si="47"/>
        <v>1.2594663334815088E-3</v>
      </c>
      <c r="AA630" s="18">
        <f t="shared" si="48"/>
        <v>3.0242857423187814</v>
      </c>
      <c r="AB630" t="str">
        <f t="shared" si="49"/>
        <v>Won't Survive</v>
      </c>
      <c r="AC630" s="2" t="s">
        <v>1230</v>
      </c>
    </row>
    <row r="631" spans="1:29" x14ac:dyDescent="0.3">
      <c r="A631" s="1" t="s">
        <v>1236</v>
      </c>
      <c r="B631" s="1" t="s">
        <v>13</v>
      </c>
      <c r="C631" s="1" t="s">
        <v>1241</v>
      </c>
      <c r="D631" s="1" t="s">
        <v>1244</v>
      </c>
      <c r="E631" s="1" t="s">
        <v>1246</v>
      </c>
      <c r="F631" s="1" t="s">
        <v>1228</v>
      </c>
      <c r="G631" t="s">
        <v>1252</v>
      </c>
      <c r="H631">
        <f>INDEX(Cond_Probability!$A$6:$H$60,MATCH('Model 1_Train'!A631,Cond_Probability!$A$6:$A$60,0),7)</f>
        <v>0.67572463768115942</v>
      </c>
      <c r="I631">
        <f>INDEX(Cond_Probability!$A$6:$H$60,MATCH('Model 1_Train'!B631,Cond_Probability!$A$6:$A$60,0),7)</f>
        <v>0.85117967332123412</v>
      </c>
      <c r="J631">
        <f>INDEX(Cond_Probability!$A$6:$H$60,MATCH('Model 1_Train'!C631,Cond_Probability!$A$6:$A$60,0),7)</f>
        <v>0.22784810126582278</v>
      </c>
      <c r="K631">
        <f>INDEX(Cond_Probability!$A$6:$H$60,MATCH('Model 1_Train'!D631,Cond_Probability!$A$6:$A$60,0),7)</f>
        <v>0.72413793103448276</v>
      </c>
      <c r="L631">
        <f>INDEX(Cond_Probability!$A$6:$H$60,MATCH('Model 1_Train'!E631,Cond_Probability!$A$6:$A$60,0),7)</f>
        <v>0.80943738656987296</v>
      </c>
      <c r="M631">
        <f>INDEX(Cond_Probability!$A$6:$H$60,MATCH('Model 1_Train'!F631,Cond_Probability!$A$6:$A$60,0),7)</f>
        <v>0.4891304347826087</v>
      </c>
      <c r="N631">
        <f>INDEX(Cond_Probability!$A$6:$H$60,MATCH('Model 1_Train'!G631,Cond_Probability!$A$6:$A$60,0),7)</f>
        <v>8.6799276672694395E-2</v>
      </c>
      <c r="O631">
        <f>Cond_Probability!$C$2</f>
        <v>0.61616161616161613</v>
      </c>
      <c r="P631" s="18">
        <f t="shared" si="45"/>
        <v>2.0094462846004251E-3</v>
      </c>
      <c r="Q631" s="18">
        <f t="shared" si="46"/>
        <v>97.658284680473315</v>
      </c>
      <c r="R631">
        <f>INDEX(Cond_Probability!$A$6:$H$60,MATCH('Model 1_Train'!A631,Cond_Probability!$A$6:$A$60,0),8)</f>
        <v>0.34782608695652173</v>
      </c>
      <c r="S631">
        <f>INDEX(Cond_Probability!$A$6:$H$60,MATCH('Model 1_Train'!B631,Cond_Probability!$A$6:$A$60,0),8)</f>
        <v>0.31976744186046513</v>
      </c>
      <c r="T631">
        <f>INDEX(Cond_Probability!$A$6:$H$60,MATCH('Model 1_Train'!C631,Cond_Probability!$A$6:$A$60,0),8)</f>
        <v>0.15317919075144509</v>
      </c>
      <c r="U631">
        <f>INDEX(Cond_Probability!$A$6:$H$60,MATCH('Model 1_Train'!D631,Cond_Probability!$A$6:$A$60,0),8)</f>
        <v>0.61337209302325579</v>
      </c>
      <c r="V631">
        <f>INDEX(Cond_Probability!$A$6:$H$60,MATCH('Model 1_Train'!E631,Cond_Probability!$A$6:$A$60,0),8)</f>
        <v>0.68023255813953487</v>
      </c>
      <c r="W631">
        <f>INDEX(Cond_Probability!$A$6:$H$60,MATCH('Model 1_Train'!F631,Cond_Probability!$A$6:$A$60,0),8)</f>
        <v>0.19710144927536233</v>
      </c>
      <c r="X631">
        <f>INDEX(Cond_Probability!$A$6:$H$60,MATCH('Model 1_Train'!G631,Cond_Probability!$A$6:$A$60,0),8)</f>
        <v>8.9595375722543349E-2</v>
      </c>
      <c r="Y631">
        <f>Cond_Probability!$C$3</f>
        <v>0.38383838383838381</v>
      </c>
      <c r="Z631" s="18">
        <f t="shared" si="47"/>
        <v>4.8183839843294352E-5</v>
      </c>
      <c r="AA631" s="18">
        <f t="shared" si="48"/>
        <v>2.3417153195266849</v>
      </c>
      <c r="AB631" t="str">
        <f t="shared" si="49"/>
        <v>Won't Survive</v>
      </c>
      <c r="AC631" s="2" t="s">
        <v>1230</v>
      </c>
    </row>
    <row r="632" spans="1:29" x14ac:dyDescent="0.3">
      <c r="A632" s="1" t="s">
        <v>1234</v>
      </c>
      <c r="B632" s="1" t="s">
        <v>13</v>
      </c>
      <c r="C632" s="1" t="s">
        <v>1239</v>
      </c>
      <c r="D632" s="1" t="s">
        <v>1244</v>
      </c>
      <c r="E632" s="1" t="s">
        <v>1246</v>
      </c>
      <c r="F632" s="1" t="s">
        <v>1248</v>
      </c>
      <c r="G632" t="s">
        <v>1253</v>
      </c>
      <c r="H632">
        <f>INDEX(Cond_Probability!$A$6:$H$60,MATCH('Model 1_Train'!A632,Cond_Probability!$A$6:$A$60,0),7)</f>
        <v>0.14673913043478262</v>
      </c>
      <c r="I632">
        <f>INDEX(Cond_Probability!$A$6:$H$60,MATCH('Model 1_Train'!B632,Cond_Probability!$A$6:$A$60,0),7)</f>
        <v>0.85117967332123412</v>
      </c>
      <c r="J632">
        <f>INDEX(Cond_Probability!$A$6:$H$60,MATCH('Model 1_Train'!C632,Cond_Probability!$A$6:$A$60,0),7)</f>
        <v>8.6799276672694395E-2</v>
      </c>
      <c r="K632">
        <f>INDEX(Cond_Probability!$A$6:$H$60,MATCH('Model 1_Train'!D632,Cond_Probability!$A$6:$A$60,0),7)</f>
        <v>0.72413793103448276</v>
      </c>
      <c r="L632">
        <f>INDEX(Cond_Probability!$A$6:$H$60,MATCH('Model 1_Train'!E632,Cond_Probability!$A$6:$A$60,0),7)</f>
        <v>0.80943738656987296</v>
      </c>
      <c r="M632">
        <f>INDEX(Cond_Probability!$A$6:$H$60,MATCH('Model 1_Train'!F632,Cond_Probability!$A$6:$A$60,0),7)</f>
        <v>0.32246376811594202</v>
      </c>
      <c r="N632">
        <f>INDEX(Cond_Probability!$A$6:$H$60,MATCH('Model 1_Train'!G632,Cond_Probability!$A$6:$A$60,0),7)</f>
        <v>0.77396021699819173</v>
      </c>
      <c r="O632">
        <f>Cond_Probability!$C$2</f>
        <v>0.61616161616161613</v>
      </c>
      <c r="P632" s="18">
        <f t="shared" si="45"/>
        <v>9.7719683228647243E-4</v>
      </c>
      <c r="Q632" s="18">
        <f t="shared" si="46"/>
        <v>61.915073893389739</v>
      </c>
      <c r="R632">
        <f>INDEX(Cond_Probability!$A$6:$H$60,MATCH('Model 1_Train'!A632,Cond_Probability!$A$6:$A$60,0),8)</f>
        <v>0.39710144927536234</v>
      </c>
      <c r="S632">
        <f>INDEX(Cond_Probability!$A$6:$H$60,MATCH('Model 1_Train'!B632,Cond_Probability!$A$6:$A$60,0),8)</f>
        <v>0.31976744186046513</v>
      </c>
      <c r="T632">
        <f>INDEX(Cond_Probability!$A$6:$H$60,MATCH('Model 1_Train'!C632,Cond_Probability!$A$6:$A$60,0),8)</f>
        <v>8.0924855491329481E-2</v>
      </c>
      <c r="U632">
        <f>INDEX(Cond_Probability!$A$6:$H$60,MATCH('Model 1_Train'!D632,Cond_Probability!$A$6:$A$60,0),8)</f>
        <v>0.61337209302325579</v>
      </c>
      <c r="V632">
        <f>INDEX(Cond_Probability!$A$6:$H$60,MATCH('Model 1_Train'!E632,Cond_Probability!$A$6:$A$60,0),8)</f>
        <v>0.68023255813953487</v>
      </c>
      <c r="W632">
        <f>INDEX(Cond_Probability!$A$6:$H$60,MATCH('Model 1_Train'!F632,Cond_Probability!$A$6:$A$60,0),8)</f>
        <v>0.57971014492753625</v>
      </c>
      <c r="X632">
        <f>INDEX(Cond_Probability!$A$6:$H$60,MATCH('Model 1_Train'!G632,Cond_Probability!$A$6:$A$60,0),8)</f>
        <v>0.63005780346820806</v>
      </c>
      <c r="Y632">
        <f>Cond_Probability!$C$3</f>
        <v>0.38383838383838381</v>
      </c>
      <c r="Z632" s="18">
        <f t="shared" si="47"/>
        <v>6.0108898865769234E-4</v>
      </c>
      <c r="AA632" s="18">
        <f t="shared" si="48"/>
        <v>38.084926106610261</v>
      </c>
      <c r="AB632" t="str">
        <f t="shared" si="49"/>
        <v>Won't Survive</v>
      </c>
      <c r="AC632" s="2" t="s">
        <v>1</v>
      </c>
    </row>
    <row r="633" spans="1:29" x14ac:dyDescent="0.3">
      <c r="A633" s="1" t="s">
        <v>1236</v>
      </c>
      <c r="B633" s="1" t="s">
        <v>13</v>
      </c>
      <c r="C633" s="1" t="s">
        <v>1239</v>
      </c>
      <c r="D633" s="1" t="s">
        <v>1244</v>
      </c>
      <c r="E633" s="1" t="s">
        <v>1246</v>
      </c>
      <c r="F633" s="1" t="s">
        <v>1228</v>
      </c>
      <c r="G633" t="s">
        <v>1253</v>
      </c>
      <c r="H633">
        <f>INDEX(Cond_Probability!$A$6:$H$60,MATCH('Model 1_Train'!A633,Cond_Probability!$A$6:$A$60,0),7)</f>
        <v>0.67572463768115942</v>
      </c>
      <c r="I633">
        <f>INDEX(Cond_Probability!$A$6:$H$60,MATCH('Model 1_Train'!B633,Cond_Probability!$A$6:$A$60,0),7)</f>
        <v>0.85117967332123412</v>
      </c>
      <c r="J633">
        <f>INDEX(Cond_Probability!$A$6:$H$60,MATCH('Model 1_Train'!C633,Cond_Probability!$A$6:$A$60,0),7)</f>
        <v>8.6799276672694395E-2</v>
      </c>
      <c r="K633">
        <f>INDEX(Cond_Probability!$A$6:$H$60,MATCH('Model 1_Train'!D633,Cond_Probability!$A$6:$A$60,0),7)</f>
        <v>0.72413793103448276</v>
      </c>
      <c r="L633">
        <f>INDEX(Cond_Probability!$A$6:$H$60,MATCH('Model 1_Train'!E633,Cond_Probability!$A$6:$A$60,0),7)</f>
        <v>0.80943738656987296</v>
      </c>
      <c r="M633">
        <f>INDEX(Cond_Probability!$A$6:$H$60,MATCH('Model 1_Train'!F633,Cond_Probability!$A$6:$A$60,0),7)</f>
        <v>0.4891304347826087</v>
      </c>
      <c r="N633">
        <f>INDEX(Cond_Probability!$A$6:$H$60,MATCH('Model 1_Train'!G633,Cond_Probability!$A$6:$A$60,0),7)</f>
        <v>0.77396021699819173</v>
      </c>
      <c r="O633">
        <f>Cond_Probability!$C$2</f>
        <v>0.61616161616161613</v>
      </c>
      <c r="P633" s="18">
        <f t="shared" si="45"/>
        <v>6.8257381730871579E-3</v>
      </c>
      <c r="Q633" s="18">
        <f t="shared" si="46"/>
        <v>97.44444157613691</v>
      </c>
      <c r="R633">
        <f>INDEX(Cond_Probability!$A$6:$H$60,MATCH('Model 1_Train'!A633,Cond_Probability!$A$6:$A$60,0),8)</f>
        <v>0.34782608695652173</v>
      </c>
      <c r="S633">
        <f>INDEX(Cond_Probability!$A$6:$H$60,MATCH('Model 1_Train'!B633,Cond_Probability!$A$6:$A$60,0),8)</f>
        <v>0.31976744186046513</v>
      </c>
      <c r="T633">
        <f>INDEX(Cond_Probability!$A$6:$H$60,MATCH('Model 1_Train'!C633,Cond_Probability!$A$6:$A$60,0),8)</f>
        <v>8.0924855491329481E-2</v>
      </c>
      <c r="U633">
        <f>INDEX(Cond_Probability!$A$6:$H$60,MATCH('Model 1_Train'!D633,Cond_Probability!$A$6:$A$60,0),8)</f>
        <v>0.61337209302325579</v>
      </c>
      <c r="V633">
        <f>INDEX(Cond_Probability!$A$6:$H$60,MATCH('Model 1_Train'!E633,Cond_Probability!$A$6:$A$60,0),8)</f>
        <v>0.68023255813953487</v>
      </c>
      <c r="W633">
        <f>INDEX(Cond_Probability!$A$6:$H$60,MATCH('Model 1_Train'!F633,Cond_Probability!$A$6:$A$60,0),8)</f>
        <v>0.19710144927536233</v>
      </c>
      <c r="X633">
        <f>INDEX(Cond_Probability!$A$6:$H$60,MATCH('Model 1_Train'!G633,Cond_Probability!$A$6:$A$60,0),8)</f>
        <v>0.63005780346820806</v>
      </c>
      <c r="Y633">
        <f>Cond_Probability!$C$3</f>
        <v>0.38383838383838381</v>
      </c>
      <c r="Z633" s="18">
        <f t="shared" si="47"/>
        <v>1.7901044333747332E-4</v>
      </c>
      <c r="AA633" s="18">
        <f t="shared" si="48"/>
        <v>2.55555842386309</v>
      </c>
      <c r="AB633" t="str">
        <f t="shared" si="49"/>
        <v>Won't Survive</v>
      </c>
      <c r="AC633" s="2" t="s">
        <v>1230</v>
      </c>
    </row>
    <row r="634" spans="1:29" x14ac:dyDescent="0.3">
      <c r="A634" s="1" t="s">
        <v>1234</v>
      </c>
      <c r="B634" s="1" t="s">
        <v>13</v>
      </c>
      <c r="C634" s="1" t="s">
        <v>1242</v>
      </c>
      <c r="D634" s="1" t="s">
        <v>1244</v>
      </c>
      <c r="E634" s="1" t="s">
        <v>1246</v>
      </c>
      <c r="F634" s="1" t="s">
        <v>1248</v>
      </c>
      <c r="G634" t="s">
        <v>1251</v>
      </c>
      <c r="H634">
        <f>INDEX(Cond_Probability!$A$6:$H$60,MATCH('Model 1_Train'!A634,Cond_Probability!$A$6:$A$60,0),7)</f>
        <v>0.14673913043478262</v>
      </c>
      <c r="I634">
        <f>INDEX(Cond_Probability!$A$6:$H$60,MATCH('Model 1_Train'!B634,Cond_Probability!$A$6:$A$60,0),7)</f>
        <v>0.85117967332123412</v>
      </c>
      <c r="J634">
        <f>INDEX(Cond_Probability!$A$6:$H$60,MATCH('Model 1_Train'!C634,Cond_Probability!$A$6:$A$60,0),7)</f>
        <v>0.51356238698010848</v>
      </c>
      <c r="K634">
        <f>INDEX(Cond_Probability!$A$6:$H$60,MATCH('Model 1_Train'!D634,Cond_Probability!$A$6:$A$60,0),7)</f>
        <v>0.72413793103448276</v>
      </c>
      <c r="L634">
        <f>INDEX(Cond_Probability!$A$6:$H$60,MATCH('Model 1_Train'!E634,Cond_Probability!$A$6:$A$60,0),7)</f>
        <v>0.80943738656987296</v>
      </c>
      <c r="M634">
        <f>INDEX(Cond_Probability!$A$6:$H$60,MATCH('Model 1_Train'!F634,Cond_Probability!$A$6:$A$60,0),7)</f>
        <v>0.32246376811594202</v>
      </c>
      <c r="N634">
        <f>INDEX(Cond_Probability!$A$6:$H$60,MATCH('Model 1_Train'!G634,Cond_Probability!$A$6:$A$60,0),7)</f>
        <v>0.13743218806509946</v>
      </c>
      <c r="O634">
        <f>Cond_Probability!$C$2</f>
        <v>0.61616161616161613</v>
      </c>
      <c r="P634" s="18">
        <f t="shared" si="45"/>
        <v>1.0266655192791678E-3</v>
      </c>
      <c r="Q634" s="18">
        <f t="shared" si="46"/>
        <v>36.020593085597874</v>
      </c>
      <c r="R634">
        <f>INDEX(Cond_Probability!$A$6:$H$60,MATCH('Model 1_Train'!A634,Cond_Probability!$A$6:$A$60,0),8)</f>
        <v>0.39710144927536234</v>
      </c>
      <c r="S634">
        <f>INDEX(Cond_Probability!$A$6:$H$60,MATCH('Model 1_Train'!B634,Cond_Probability!$A$6:$A$60,0),8)</f>
        <v>0.31976744186046513</v>
      </c>
      <c r="T634">
        <f>INDEX(Cond_Probability!$A$6:$H$60,MATCH('Model 1_Train'!C634,Cond_Probability!$A$6:$A$60,0),8)</f>
        <v>0.56936416184971095</v>
      </c>
      <c r="U634">
        <f>INDEX(Cond_Probability!$A$6:$H$60,MATCH('Model 1_Train'!D634,Cond_Probability!$A$6:$A$60,0),8)</f>
        <v>0.61337209302325579</v>
      </c>
      <c r="V634">
        <f>INDEX(Cond_Probability!$A$6:$H$60,MATCH('Model 1_Train'!E634,Cond_Probability!$A$6:$A$60,0),8)</f>
        <v>0.68023255813953487</v>
      </c>
      <c r="W634">
        <f>INDEX(Cond_Probability!$A$6:$H$60,MATCH('Model 1_Train'!F634,Cond_Probability!$A$6:$A$60,0),8)</f>
        <v>0.57971014492753625</v>
      </c>
      <c r="X634">
        <f>INDEX(Cond_Probability!$A$6:$H$60,MATCH('Model 1_Train'!G634,Cond_Probability!$A$6:$A$60,0),8)</f>
        <v>0.27167630057803466</v>
      </c>
      <c r="Y634">
        <f>Cond_Probability!$C$3</f>
        <v>0.38383838383838381</v>
      </c>
      <c r="Z634" s="18">
        <f t="shared" si="47"/>
        <v>1.8235527345942246E-3</v>
      </c>
      <c r="AA634" s="18">
        <f t="shared" si="48"/>
        <v>63.979406914402126</v>
      </c>
      <c r="AB634" t="str">
        <f t="shared" si="49"/>
        <v>Survive</v>
      </c>
      <c r="AC634" s="2" t="s">
        <v>1</v>
      </c>
    </row>
    <row r="635" spans="1:29" x14ac:dyDescent="0.3">
      <c r="A635" s="1" t="s">
        <v>1234</v>
      </c>
      <c r="B635" s="1" t="s">
        <v>13</v>
      </c>
      <c r="C635" s="1" t="s">
        <v>1241</v>
      </c>
      <c r="D635" s="1" t="s">
        <v>1244</v>
      </c>
      <c r="E635" s="1" t="s">
        <v>1246</v>
      </c>
      <c r="F635" s="1" t="s">
        <v>1228</v>
      </c>
      <c r="G635" t="s">
        <v>1253</v>
      </c>
      <c r="H635">
        <f>INDEX(Cond_Probability!$A$6:$H$60,MATCH('Model 1_Train'!A635,Cond_Probability!$A$6:$A$60,0),7)</f>
        <v>0.14673913043478262</v>
      </c>
      <c r="I635">
        <f>INDEX(Cond_Probability!$A$6:$H$60,MATCH('Model 1_Train'!B635,Cond_Probability!$A$6:$A$60,0),7)</f>
        <v>0.85117967332123412</v>
      </c>
      <c r="J635">
        <f>INDEX(Cond_Probability!$A$6:$H$60,MATCH('Model 1_Train'!C635,Cond_Probability!$A$6:$A$60,0),7)</f>
        <v>0.22784810126582278</v>
      </c>
      <c r="K635">
        <f>INDEX(Cond_Probability!$A$6:$H$60,MATCH('Model 1_Train'!D635,Cond_Probability!$A$6:$A$60,0),7)</f>
        <v>0.72413793103448276</v>
      </c>
      <c r="L635">
        <f>INDEX(Cond_Probability!$A$6:$H$60,MATCH('Model 1_Train'!E635,Cond_Probability!$A$6:$A$60,0),7)</f>
        <v>0.80943738656987296</v>
      </c>
      <c r="M635">
        <f>INDEX(Cond_Probability!$A$6:$H$60,MATCH('Model 1_Train'!F635,Cond_Probability!$A$6:$A$60,0),7)</f>
        <v>0.4891304347826087</v>
      </c>
      <c r="N635">
        <f>INDEX(Cond_Probability!$A$6:$H$60,MATCH('Model 1_Train'!G635,Cond_Probability!$A$6:$A$60,0),7)</f>
        <v>0.77396021699819173</v>
      </c>
      <c r="O635">
        <f>Cond_Probability!$C$2</f>
        <v>0.61616161616161613</v>
      </c>
      <c r="P635" s="18">
        <f t="shared" si="45"/>
        <v>3.890945252151896E-3</v>
      </c>
      <c r="Q635" s="18">
        <f t="shared" si="46"/>
        <v>90.956924160245094</v>
      </c>
      <c r="R635">
        <f>INDEX(Cond_Probability!$A$6:$H$60,MATCH('Model 1_Train'!A635,Cond_Probability!$A$6:$A$60,0),8)</f>
        <v>0.39710144927536234</v>
      </c>
      <c r="S635">
        <f>INDEX(Cond_Probability!$A$6:$H$60,MATCH('Model 1_Train'!B635,Cond_Probability!$A$6:$A$60,0),8)</f>
        <v>0.31976744186046513</v>
      </c>
      <c r="T635">
        <f>INDEX(Cond_Probability!$A$6:$H$60,MATCH('Model 1_Train'!C635,Cond_Probability!$A$6:$A$60,0),8)</f>
        <v>0.15317919075144509</v>
      </c>
      <c r="U635">
        <f>INDEX(Cond_Probability!$A$6:$H$60,MATCH('Model 1_Train'!D635,Cond_Probability!$A$6:$A$60,0),8)</f>
        <v>0.61337209302325579</v>
      </c>
      <c r="V635">
        <f>INDEX(Cond_Probability!$A$6:$H$60,MATCH('Model 1_Train'!E635,Cond_Probability!$A$6:$A$60,0),8)</f>
        <v>0.68023255813953487</v>
      </c>
      <c r="W635">
        <f>INDEX(Cond_Probability!$A$6:$H$60,MATCH('Model 1_Train'!F635,Cond_Probability!$A$6:$A$60,0),8)</f>
        <v>0.19710144927536233</v>
      </c>
      <c r="X635">
        <f>INDEX(Cond_Probability!$A$6:$H$60,MATCH('Model 1_Train'!G635,Cond_Probability!$A$6:$A$60,0),8)</f>
        <v>0.63005780346820806</v>
      </c>
      <c r="Y635">
        <f>Cond_Probability!$C$3</f>
        <v>0.38383838383838381</v>
      </c>
      <c r="Z635" s="18">
        <f t="shared" si="47"/>
        <v>3.8684369912898636E-4</v>
      </c>
      <c r="AA635" s="18">
        <f t="shared" si="48"/>
        <v>9.0430758397549056</v>
      </c>
      <c r="AB635" t="str">
        <f t="shared" si="49"/>
        <v>Won't Survive</v>
      </c>
      <c r="AC635" s="2" t="s">
        <v>1230</v>
      </c>
    </row>
    <row r="636" spans="1:29" x14ac:dyDescent="0.3">
      <c r="A636" s="1" t="s">
        <v>1236</v>
      </c>
      <c r="B636" s="1" t="s">
        <v>17</v>
      </c>
      <c r="C636" s="1" t="s">
        <v>1242</v>
      </c>
      <c r="D636" s="1" t="s">
        <v>1243</v>
      </c>
      <c r="E636" s="1" t="s">
        <v>1245</v>
      </c>
      <c r="F636" s="1" t="s">
        <v>1248</v>
      </c>
      <c r="G636" t="s">
        <v>1253</v>
      </c>
      <c r="H636">
        <f>INDEX(Cond_Probability!$A$6:$H$60,MATCH('Model 1_Train'!A636,Cond_Probability!$A$6:$A$60,0),7)</f>
        <v>0.67572463768115942</v>
      </c>
      <c r="I636">
        <f>INDEX(Cond_Probability!$A$6:$H$60,MATCH('Model 1_Train'!B636,Cond_Probability!$A$6:$A$60,0),7)</f>
        <v>0.14882032667876588</v>
      </c>
      <c r="J636">
        <f>INDEX(Cond_Probability!$A$6:$H$60,MATCH('Model 1_Train'!C636,Cond_Probability!$A$6:$A$60,0),7)</f>
        <v>0.51356238698010848</v>
      </c>
      <c r="K636">
        <f>INDEX(Cond_Probability!$A$6:$H$60,MATCH('Model 1_Train'!D636,Cond_Probability!$A$6:$A$60,0),7)</f>
        <v>0.27586206896551724</v>
      </c>
      <c r="L636">
        <f>INDEX(Cond_Probability!$A$6:$H$60,MATCH('Model 1_Train'!E636,Cond_Probability!$A$6:$A$60,0),7)</f>
        <v>0.19056261343012704</v>
      </c>
      <c r="M636">
        <f>INDEX(Cond_Probability!$A$6:$H$60,MATCH('Model 1_Train'!F636,Cond_Probability!$A$6:$A$60,0),7)</f>
        <v>0.32246376811594202</v>
      </c>
      <c r="N636">
        <f>INDEX(Cond_Probability!$A$6:$H$60,MATCH('Model 1_Train'!G636,Cond_Probability!$A$6:$A$60,0),7)</f>
        <v>0.77396021699819173</v>
      </c>
      <c r="O636">
        <f>Cond_Probability!$C$2</f>
        <v>0.61616161616161613</v>
      </c>
      <c r="P636" s="18">
        <f t="shared" si="45"/>
        <v>4.1749291366624004E-4</v>
      </c>
      <c r="Q636" s="18">
        <f t="shared" si="46"/>
        <v>15.168108523271117</v>
      </c>
      <c r="R636">
        <f>INDEX(Cond_Probability!$A$6:$H$60,MATCH('Model 1_Train'!A636,Cond_Probability!$A$6:$A$60,0),8)</f>
        <v>0.34782608695652173</v>
      </c>
      <c r="S636">
        <f>INDEX(Cond_Probability!$A$6:$H$60,MATCH('Model 1_Train'!B636,Cond_Probability!$A$6:$A$60,0),8)</f>
        <v>0.68023255813953487</v>
      </c>
      <c r="T636">
        <f>INDEX(Cond_Probability!$A$6:$H$60,MATCH('Model 1_Train'!C636,Cond_Probability!$A$6:$A$60,0),8)</f>
        <v>0.56936416184971095</v>
      </c>
      <c r="U636">
        <f>INDEX(Cond_Probability!$A$6:$H$60,MATCH('Model 1_Train'!D636,Cond_Probability!$A$6:$A$60,0),8)</f>
        <v>0.38662790697674421</v>
      </c>
      <c r="V636">
        <f>INDEX(Cond_Probability!$A$6:$H$60,MATCH('Model 1_Train'!E636,Cond_Probability!$A$6:$A$60,0),8)</f>
        <v>0.31976744186046513</v>
      </c>
      <c r="W636">
        <f>INDEX(Cond_Probability!$A$6:$H$60,MATCH('Model 1_Train'!F636,Cond_Probability!$A$6:$A$60,0),8)</f>
        <v>0.57971014492753625</v>
      </c>
      <c r="X636">
        <f>INDEX(Cond_Probability!$A$6:$H$60,MATCH('Model 1_Train'!G636,Cond_Probability!$A$6:$A$60,0),8)</f>
        <v>0.63005780346820806</v>
      </c>
      <c r="Y636">
        <f>Cond_Probability!$C$3</f>
        <v>0.38383838383838381</v>
      </c>
      <c r="Z636" s="18">
        <f t="shared" si="47"/>
        <v>2.3349459486066448E-3</v>
      </c>
      <c r="AA636" s="18">
        <f t="shared" si="48"/>
        <v>84.831891476728885</v>
      </c>
      <c r="AB636" t="str">
        <f t="shared" si="49"/>
        <v>Survive</v>
      </c>
      <c r="AC636" s="2" t="s">
        <v>1230</v>
      </c>
    </row>
    <row r="637" spans="1:29" x14ac:dyDescent="0.3">
      <c r="A637" s="1" t="s">
        <v>1235</v>
      </c>
      <c r="B637" s="1" t="s">
        <v>17</v>
      </c>
      <c r="C637" s="1" t="s">
        <v>1242</v>
      </c>
      <c r="D637" s="1" t="s">
        <v>1244</v>
      </c>
      <c r="E637" s="1" t="s">
        <v>1246</v>
      </c>
      <c r="F637" s="1" t="s">
        <v>1247</v>
      </c>
      <c r="G637" t="s">
        <v>1253</v>
      </c>
      <c r="H637">
        <f>INDEX(Cond_Probability!$A$6:$H$60,MATCH('Model 1_Train'!A637,Cond_Probability!$A$6:$A$60,0),7)</f>
        <v>0.17753623188405798</v>
      </c>
      <c r="I637">
        <f>INDEX(Cond_Probability!$A$6:$H$60,MATCH('Model 1_Train'!B637,Cond_Probability!$A$6:$A$60,0),7)</f>
        <v>0.14882032667876588</v>
      </c>
      <c r="J637">
        <f>INDEX(Cond_Probability!$A$6:$H$60,MATCH('Model 1_Train'!C637,Cond_Probability!$A$6:$A$60,0),7)</f>
        <v>0.51356238698010848</v>
      </c>
      <c r="K637">
        <f>INDEX(Cond_Probability!$A$6:$H$60,MATCH('Model 1_Train'!D637,Cond_Probability!$A$6:$A$60,0),7)</f>
        <v>0.72413793103448276</v>
      </c>
      <c r="L637">
        <f>INDEX(Cond_Probability!$A$6:$H$60,MATCH('Model 1_Train'!E637,Cond_Probability!$A$6:$A$60,0),7)</f>
        <v>0.80943738656987296</v>
      </c>
      <c r="M637">
        <f>INDEX(Cond_Probability!$A$6:$H$60,MATCH('Model 1_Train'!F637,Cond_Probability!$A$6:$A$60,0),7)</f>
        <v>0.18840579710144928</v>
      </c>
      <c r="N637">
        <f>INDEX(Cond_Probability!$A$6:$H$60,MATCH('Model 1_Train'!G637,Cond_Probability!$A$6:$A$60,0),7)</f>
        <v>0.77396021699819173</v>
      </c>
      <c r="O637">
        <f>Cond_Probability!$C$2</f>
        <v>0.61616161616161613</v>
      </c>
      <c r="P637" s="18">
        <f t="shared" si="45"/>
        <v>7.1458608764892102E-4</v>
      </c>
      <c r="Q637" s="18">
        <f t="shared" si="46"/>
        <v>24.310641003075784</v>
      </c>
      <c r="R637">
        <f>INDEX(Cond_Probability!$A$6:$H$60,MATCH('Model 1_Train'!A637,Cond_Probability!$A$6:$A$60,0),8)</f>
        <v>0.25507246376811593</v>
      </c>
      <c r="S637">
        <f>INDEX(Cond_Probability!$A$6:$H$60,MATCH('Model 1_Train'!B637,Cond_Probability!$A$6:$A$60,0),8)</f>
        <v>0.68023255813953487</v>
      </c>
      <c r="T637">
        <f>INDEX(Cond_Probability!$A$6:$H$60,MATCH('Model 1_Train'!C637,Cond_Probability!$A$6:$A$60,0),8)</f>
        <v>0.56936416184971095</v>
      </c>
      <c r="U637">
        <f>INDEX(Cond_Probability!$A$6:$H$60,MATCH('Model 1_Train'!D637,Cond_Probability!$A$6:$A$60,0),8)</f>
        <v>0.61337209302325579</v>
      </c>
      <c r="V637">
        <f>INDEX(Cond_Probability!$A$6:$H$60,MATCH('Model 1_Train'!E637,Cond_Probability!$A$6:$A$60,0),8)</f>
        <v>0.68023255813953487</v>
      </c>
      <c r="W637">
        <f>INDEX(Cond_Probability!$A$6:$H$60,MATCH('Model 1_Train'!F637,Cond_Probability!$A$6:$A$60,0),8)</f>
        <v>0.22318840579710145</v>
      </c>
      <c r="X637">
        <f>INDEX(Cond_Probability!$A$6:$H$60,MATCH('Model 1_Train'!G637,Cond_Probability!$A$6:$A$60,0),8)</f>
        <v>0.63005780346820806</v>
      </c>
      <c r="Y637">
        <f>Cond_Probability!$C$3</f>
        <v>0.38383838383838381</v>
      </c>
      <c r="Z637" s="18">
        <f t="shared" si="47"/>
        <v>2.2248102349676298E-3</v>
      </c>
      <c r="AA637" s="18">
        <f t="shared" si="48"/>
        <v>75.689358996924213</v>
      </c>
      <c r="AB637" t="str">
        <f t="shared" si="49"/>
        <v>Survive</v>
      </c>
      <c r="AC637" s="2" t="s">
        <v>1</v>
      </c>
    </row>
    <row r="638" spans="1:29" x14ac:dyDescent="0.3">
      <c r="A638" s="1" t="s">
        <v>1236</v>
      </c>
      <c r="B638" s="1" t="s">
        <v>13</v>
      </c>
      <c r="C638" s="1" t="s">
        <v>1242</v>
      </c>
      <c r="D638" s="1" t="s">
        <v>1244</v>
      </c>
      <c r="E638" s="1" t="s">
        <v>1246</v>
      </c>
      <c r="F638" s="1" t="s">
        <v>1228</v>
      </c>
      <c r="G638" t="s">
        <v>1253</v>
      </c>
      <c r="H638">
        <f>INDEX(Cond_Probability!$A$6:$H$60,MATCH('Model 1_Train'!A638,Cond_Probability!$A$6:$A$60,0),7)</f>
        <v>0.67572463768115942</v>
      </c>
      <c r="I638">
        <f>INDEX(Cond_Probability!$A$6:$H$60,MATCH('Model 1_Train'!B638,Cond_Probability!$A$6:$A$60,0),7)</f>
        <v>0.85117967332123412</v>
      </c>
      <c r="J638">
        <f>INDEX(Cond_Probability!$A$6:$H$60,MATCH('Model 1_Train'!C638,Cond_Probability!$A$6:$A$60,0),7)</f>
        <v>0.51356238698010848</v>
      </c>
      <c r="K638">
        <f>INDEX(Cond_Probability!$A$6:$H$60,MATCH('Model 1_Train'!D638,Cond_Probability!$A$6:$A$60,0),7)</f>
        <v>0.72413793103448276</v>
      </c>
      <c r="L638">
        <f>INDEX(Cond_Probability!$A$6:$H$60,MATCH('Model 1_Train'!E638,Cond_Probability!$A$6:$A$60,0),7)</f>
        <v>0.80943738656987296</v>
      </c>
      <c r="M638">
        <f>INDEX(Cond_Probability!$A$6:$H$60,MATCH('Model 1_Train'!F638,Cond_Probability!$A$6:$A$60,0),7)</f>
        <v>0.4891304347826087</v>
      </c>
      <c r="N638">
        <f>INDEX(Cond_Probability!$A$6:$H$60,MATCH('Model 1_Train'!G638,Cond_Probability!$A$6:$A$60,0),7)</f>
        <v>0.77396021699819173</v>
      </c>
      <c r="O638">
        <f>Cond_Probability!$C$2</f>
        <v>0.61616161616161613</v>
      </c>
      <c r="P638" s="18">
        <f t="shared" si="45"/>
        <v>4.038561752409902E-2</v>
      </c>
      <c r="Q638" s="18">
        <f t="shared" si="46"/>
        <v>96.975714257681219</v>
      </c>
      <c r="R638">
        <f>INDEX(Cond_Probability!$A$6:$H$60,MATCH('Model 1_Train'!A638,Cond_Probability!$A$6:$A$60,0),8)</f>
        <v>0.34782608695652173</v>
      </c>
      <c r="S638">
        <f>INDEX(Cond_Probability!$A$6:$H$60,MATCH('Model 1_Train'!B638,Cond_Probability!$A$6:$A$60,0),8)</f>
        <v>0.31976744186046513</v>
      </c>
      <c r="T638">
        <f>INDEX(Cond_Probability!$A$6:$H$60,MATCH('Model 1_Train'!C638,Cond_Probability!$A$6:$A$60,0),8)</f>
        <v>0.56936416184971095</v>
      </c>
      <c r="U638">
        <f>INDEX(Cond_Probability!$A$6:$H$60,MATCH('Model 1_Train'!D638,Cond_Probability!$A$6:$A$60,0),8)</f>
        <v>0.61337209302325579</v>
      </c>
      <c r="V638">
        <f>INDEX(Cond_Probability!$A$6:$H$60,MATCH('Model 1_Train'!E638,Cond_Probability!$A$6:$A$60,0),8)</f>
        <v>0.68023255813953487</v>
      </c>
      <c r="W638">
        <f>INDEX(Cond_Probability!$A$6:$H$60,MATCH('Model 1_Train'!F638,Cond_Probability!$A$6:$A$60,0),8)</f>
        <v>0.19710144927536233</v>
      </c>
      <c r="X638">
        <f>INDEX(Cond_Probability!$A$6:$H$60,MATCH('Model 1_Train'!G638,Cond_Probability!$A$6:$A$60,0),8)</f>
        <v>0.63005780346820806</v>
      </c>
      <c r="Y638">
        <f>Cond_Probability!$C$3</f>
        <v>0.38383838383838381</v>
      </c>
      <c r="Z638" s="18">
        <f t="shared" si="47"/>
        <v>1.2594663334815088E-3</v>
      </c>
      <c r="AA638" s="18">
        <f t="shared" si="48"/>
        <v>3.0242857423187814</v>
      </c>
      <c r="AB638" t="str">
        <f t="shared" si="49"/>
        <v>Won't Survive</v>
      </c>
      <c r="AC638" s="2" t="s">
        <v>1230</v>
      </c>
    </row>
    <row r="639" spans="1:29" x14ac:dyDescent="0.3">
      <c r="A639" s="1" t="s">
        <v>1235</v>
      </c>
      <c r="B639" s="1" t="s">
        <v>13</v>
      </c>
      <c r="C639" s="1" t="s">
        <v>1242</v>
      </c>
      <c r="D639" s="1" t="s">
        <v>1243</v>
      </c>
      <c r="E639" s="1" t="s">
        <v>1245</v>
      </c>
      <c r="F639" s="1" t="s">
        <v>1248</v>
      </c>
      <c r="G639" t="s">
        <v>1253</v>
      </c>
      <c r="H639">
        <f>INDEX(Cond_Probability!$A$6:$H$60,MATCH('Model 1_Train'!A639,Cond_Probability!$A$6:$A$60,0),7)</f>
        <v>0.17753623188405798</v>
      </c>
      <c r="I639">
        <f>INDEX(Cond_Probability!$A$6:$H$60,MATCH('Model 1_Train'!B639,Cond_Probability!$A$6:$A$60,0),7)</f>
        <v>0.85117967332123412</v>
      </c>
      <c r="J639">
        <f>INDEX(Cond_Probability!$A$6:$H$60,MATCH('Model 1_Train'!C639,Cond_Probability!$A$6:$A$60,0),7)</f>
        <v>0.51356238698010848</v>
      </c>
      <c r="K639">
        <f>INDEX(Cond_Probability!$A$6:$H$60,MATCH('Model 1_Train'!D639,Cond_Probability!$A$6:$A$60,0),7)</f>
        <v>0.27586206896551724</v>
      </c>
      <c r="L639">
        <f>INDEX(Cond_Probability!$A$6:$H$60,MATCH('Model 1_Train'!E639,Cond_Probability!$A$6:$A$60,0),7)</f>
        <v>0.19056261343012704</v>
      </c>
      <c r="M639">
        <f>INDEX(Cond_Probability!$A$6:$H$60,MATCH('Model 1_Train'!F639,Cond_Probability!$A$6:$A$60,0),7)</f>
        <v>0.32246376811594202</v>
      </c>
      <c r="N639">
        <f>INDEX(Cond_Probability!$A$6:$H$60,MATCH('Model 1_Train'!G639,Cond_Probability!$A$6:$A$60,0),7)</f>
        <v>0.77396021699819173</v>
      </c>
      <c r="O639">
        <f>Cond_Probability!$C$2</f>
        <v>0.61616161616161613</v>
      </c>
      <c r="P639" s="18">
        <f t="shared" si="45"/>
        <v>6.2737230425448669E-4</v>
      </c>
      <c r="Q639" s="18">
        <f t="shared" si="46"/>
        <v>43.801839950798019</v>
      </c>
      <c r="R639">
        <f>INDEX(Cond_Probability!$A$6:$H$60,MATCH('Model 1_Train'!A639,Cond_Probability!$A$6:$A$60,0),8)</f>
        <v>0.25507246376811593</v>
      </c>
      <c r="S639">
        <f>INDEX(Cond_Probability!$A$6:$H$60,MATCH('Model 1_Train'!B639,Cond_Probability!$A$6:$A$60,0),8)</f>
        <v>0.31976744186046513</v>
      </c>
      <c r="T639">
        <f>INDEX(Cond_Probability!$A$6:$H$60,MATCH('Model 1_Train'!C639,Cond_Probability!$A$6:$A$60,0),8)</f>
        <v>0.56936416184971095</v>
      </c>
      <c r="U639">
        <f>INDEX(Cond_Probability!$A$6:$H$60,MATCH('Model 1_Train'!D639,Cond_Probability!$A$6:$A$60,0),8)</f>
        <v>0.38662790697674421</v>
      </c>
      <c r="V639">
        <f>INDEX(Cond_Probability!$A$6:$H$60,MATCH('Model 1_Train'!E639,Cond_Probability!$A$6:$A$60,0),8)</f>
        <v>0.31976744186046513</v>
      </c>
      <c r="W639">
        <f>INDEX(Cond_Probability!$A$6:$H$60,MATCH('Model 1_Train'!F639,Cond_Probability!$A$6:$A$60,0),8)</f>
        <v>0.57971014492753625</v>
      </c>
      <c r="X639">
        <f>INDEX(Cond_Probability!$A$6:$H$60,MATCH('Model 1_Train'!G639,Cond_Probability!$A$6:$A$60,0),8)</f>
        <v>0.63005780346820806</v>
      </c>
      <c r="Y639">
        <f>Cond_Probability!$C$3</f>
        <v>0.38383838383838381</v>
      </c>
      <c r="Z639" s="18">
        <f t="shared" si="47"/>
        <v>8.0492438684160665E-4</v>
      </c>
      <c r="AA639" s="18">
        <f t="shared" si="48"/>
        <v>56.198160049201981</v>
      </c>
      <c r="AB639" t="str">
        <f t="shared" si="49"/>
        <v>Survive</v>
      </c>
      <c r="AC639" s="2" t="s">
        <v>1230</v>
      </c>
    </row>
    <row r="640" spans="1:29" x14ac:dyDescent="0.3">
      <c r="A640" s="1" t="s">
        <v>1236</v>
      </c>
      <c r="B640" s="1" t="s">
        <v>17</v>
      </c>
      <c r="C640" s="1" t="s">
        <v>1240</v>
      </c>
      <c r="D640" s="1" t="s">
        <v>1244</v>
      </c>
      <c r="E640" s="1" t="s">
        <v>1245</v>
      </c>
      <c r="F640" s="1" t="s">
        <v>1248</v>
      </c>
      <c r="G640" t="s">
        <v>1253</v>
      </c>
      <c r="H640">
        <f>INDEX(Cond_Probability!$A$6:$H$60,MATCH('Model 1_Train'!A640,Cond_Probability!$A$6:$A$60,0),7)</f>
        <v>0.67572463768115942</v>
      </c>
      <c r="I640">
        <f>INDEX(Cond_Probability!$A$6:$H$60,MATCH('Model 1_Train'!B640,Cond_Probability!$A$6:$A$60,0),7)</f>
        <v>0.14882032667876588</v>
      </c>
      <c r="J640">
        <f>INDEX(Cond_Probability!$A$6:$H$60,MATCH('Model 1_Train'!C640,Cond_Probability!$A$6:$A$60,0),7)</f>
        <v>0.17179023508137431</v>
      </c>
      <c r="K640">
        <f>INDEX(Cond_Probability!$A$6:$H$60,MATCH('Model 1_Train'!D640,Cond_Probability!$A$6:$A$60,0),7)</f>
        <v>0.72413793103448276</v>
      </c>
      <c r="L640">
        <f>INDEX(Cond_Probability!$A$6:$H$60,MATCH('Model 1_Train'!E640,Cond_Probability!$A$6:$A$60,0),7)</f>
        <v>0.19056261343012704</v>
      </c>
      <c r="M640">
        <f>INDEX(Cond_Probability!$A$6:$H$60,MATCH('Model 1_Train'!F640,Cond_Probability!$A$6:$A$60,0),7)</f>
        <v>0.32246376811594202</v>
      </c>
      <c r="N640">
        <f>INDEX(Cond_Probability!$A$6:$H$60,MATCH('Model 1_Train'!G640,Cond_Probability!$A$6:$A$60,0),7)</f>
        <v>0.77396021699819173</v>
      </c>
      <c r="O640">
        <f>Cond_Probability!$C$2</f>
        <v>0.61616161616161613</v>
      </c>
      <c r="P640" s="18">
        <f t="shared" si="45"/>
        <v>3.6659258924478394E-4</v>
      </c>
      <c r="Q640" s="18">
        <f t="shared" si="46"/>
        <v>22.282031696158228</v>
      </c>
      <c r="R640">
        <f>INDEX(Cond_Probability!$A$6:$H$60,MATCH('Model 1_Train'!A640,Cond_Probability!$A$6:$A$60,0),8)</f>
        <v>0.34782608695652173</v>
      </c>
      <c r="S640">
        <f>INDEX(Cond_Probability!$A$6:$H$60,MATCH('Model 1_Train'!B640,Cond_Probability!$A$6:$A$60,0),8)</f>
        <v>0.68023255813953487</v>
      </c>
      <c r="T640">
        <f>INDEX(Cond_Probability!$A$6:$H$60,MATCH('Model 1_Train'!C640,Cond_Probability!$A$6:$A$60,0),8)</f>
        <v>0.19653179190751446</v>
      </c>
      <c r="U640">
        <f>INDEX(Cond_Probability!$A$6:$H$60,MATCH('Model 1_Train'!D640,Cond_Probability!$A$6:$A$60,0),8)</f>
        <v>0.61337209302325579</v>
      </c>
      <c r="V640">
        <f>INDEX(Cond_Probability!$A$6:$H$60,MATCH('Model 1_Train'!E640,Cond_Probability!$A$6:$A$60,0),8)</f>
        <v>0.31976744186046513</v>
      </c>
      <c r="W640">
        <f>INDEX(Cond_Probability!$A$6:$H$60,MATCH('Model 1_Train'!F640,Cond_Probability!$A$6:$A$60,0),8)</f>
        <v>0.57971014492753625</v>
      </c>
      <c r="X640">
        <f>INDEX(Cond_Probability!$A$6:$H$60,MATCH('Model 1_Train'!G640,Cond_Probability!$A$6:$A$60,0),8)</f>
        <v>0.63005780346820806</v>
      </c>
      <c r="Y640">
        <f>Cond_Probability!$C$3</f>
        <v>0.38383838383838381</v>
      </c>
      <c r="Z640" s="18">
        <f t="shared" si="47"/>
        <v>1.2786460238390952E-3</v>
      </c>
      <c r="AA640" s="18">
        <f t="shared" si="48"/>
        <v>77.717968303841772</v>
      </c>
      <c r="AB640" t="str">
        <f t="shared" si="49"/>
        <v>Survive</v>
      </c>
      <c r="AC640" s="2" t="s">
        <v>1230</v>
      </c>
    </row>
    <row r="641" spans="1:29" x14ac:dyDescent="0.3">
      <c r="A641" s="1" t="s">
        <v>1236</v>
      </c>
      <c r="B641" s="1" t="s">
        <v>13</v>
      </c>
      <c r="C641" s="1" t="s">
        <v>1241</v>
      </c>
      <c r="D641" s="1" t="s">
        <v>1243</v>
      </c>
      <c r="E641" s="1" t="s">
        <v>1246</v>
      </c>
      <c r="F641" s="1" t="s">
        <v>1247</v>
      </c>
      <c r="G641" t="s">
        <v>1253</v>
      </c>
      <c r="H641">
        <f>INDEX(Cond_Probability!$A$6:$H$60,MATCH('Model 1_Train'!A641,Cond_Probability!$A$6:$A$60,0),7)</f>
        <v>0.67572463768115942</v>
      </c>
      <c r="I641">
        <f>INDEX(Cond_Probability!$A$6:$H$60,MATCH('Model 1_Train'!B641,Cond_Probability!$A$6:$A$60,0),7)</f>
        <v>0.85117967332123412</v>
      </c>
      <c r="J641">
        <f>INDEX(Cond_Probability!$A$6:$H$60,MATCH('Model 1_Train'!C641,Cond_Probability!$A$6:$A$60,0),7)</f>
        <v>0.22784810126582278</v>
      </c>
      <c r="K641">
        <f>INDEX(Cond_Probability!$A$6:$H$60,MATCH('Model 1_Train'!D641,Cond_Probability!$A$6:$A$60,0),7)</f>
        <v>0.27586206896551724</v>
      </c>
      <c r="L641">
        <f>INDEX(Cond_Probability!$A$6:$H$60,MATCH('Model 1_Train'!E641,Cond_Probability!$A$6:$A$60,0),7)</f>
        <v>0.80943738656987296</v>
      </c>
      <c r="M641">
        <f>INDEX(Cond_Probability!$A$6:$H$60,MATCH('Model 1_Train'!F641,Cond_Probability!$A$6:$A$60,0),7)</f>
        <v>0.18840579710144928</v>
      </c>
      <c r="N641">
        <f>INDEX(Cond_Probability!$A$6:$H$60,MATCH('Model 1_Train'!G641,Cond_Probability!$A$6:$A$60,0),7)</f>
        <v>0.77396021699819173</v>
      </c>
      <c r="O641">
        <f>Cond_Probability!$C$2</f>
        <v>0.61616161616161613</v>
      </c>
      <c r="P641" s="18">
        <f t="shared" si="45"/>
        <v>2.6291732222261644E-3</v>
      </c>
      <c r="Q641" s="18">
        <f t="shared" si="46"/>
        <v>91.576154256535574</v>
      </c>
      <c r="R641">
        <f>INDEX(Cond_Probability!$A$6:$H$60,MATCH('Model 1_Train'!A641,Cond_Probability!$A$6:$A$60,0),8)</f>
        <v>0.34782608695652173</v>
      </c>
      <c r="S641">
        <f>INDEX(Cond_Probability!$A$6:$H$60,MATCH('Model 1_Train'!B641,Cond_Probability!$A$6:$A$60,0),8)</f>
        <v>0.31976744186046513</v>
      </c>
      <c r="T641">
        <f>INDEX(Cond_Probability!$A$6:$H$60,MATCH('Model 1_Train'!C641,Cond_Probability!$A$6:$A$60,0),8)</f>
        <v>0.15317919075144509</v>
      </c>
      <c r="U641">
        <f>INDEX(Cond_Probability!$A$6:$H$60,MATCH('Model 1_Train'!D641,Cond_Probability!$A$6:$A$60,0),8)</f>
        <v>0.38662790697674421</v>
      </c>
      <c r="V641">
        <f>INDEX(Cond_Probability!$A$6:$H$60,MATCH('Model 1_Train'!E641,Cond_Probability!$A$6:$A$60,0),8)</f>
        <v>0.68023255813953487</v>
      </c>
      <c r="W641">
        <f>INDEX(Cond_Probability!$A$6:$H$60,MATCH('Model 1_Train'!F641,Cond_Probability!$A$6:$A$60,0),8)</f>
        <v>0.22318840579710145</v>
      </c>
      <c r="X641">
        <f>INDEX(Cond_Probability!$A$6:$H$60,MATCH('Model 1_Train'!G641,Cond_Probability!$A$6:$A$60,0),8)</f>
        <v>0.63005780346820806</v>
      </c>
      <c r="Y641">
        <f>Cond_Probability!$C$3</f>
        <v>0.38383838383838381</v>
      </c>
      <c r="Z641" s="18">
        <f t="shared" si="47"/>
        <v>2.4185061970212482E-4</v>
      </c>
      <c r="AA641" s="18">
        <f t="shared" si="48"/>
        <v>8.4238457434644261</v>
      </c>
      <c r="AB641" t="str">
        <f t="shared" si="49"/>
        <v>Won't Survive</v>
      </c>
      <c r="AC641" s="2" t="s">
        <v>1230</v>
      </c>
    </row>
    <row r="642" spans="1:29" x14ac:dyDescent="0.3">
      <c r="A642" s="1" t="s">
        <v>1236</v>
      </c>
      <c r="B642" s="1" t="s">
        <v>13</v>
      </c>
      <c r="C642" s="1" t="s">
        <v>1242</v>
      </c>
      <c r="D642" s="1" t="s">
        <v>1244</v>
      </c>
      <c r="E642" s="1" t="s">
        <v>1246</v>
      </c>
      <c r="F642" s="1" t="s">
        <v>1228</v>
      </c>
      <c r="G642" t="s">
        <v>1253</v>
      </c>
      <c r="H642">
        <f>INDEX(Cond_Probability!$A$6:$H$60,MATCH('Model 1_Train'!A642,Cond_Probability!$A$6:$A$60,0),7)</f>
        <v>0.67572463768115942</v>
      </c>
      <c r="I642">
        <f>INDEX(Cond_Probability!$A$6:$H$60,MATCH('Model 1_Train'!B642,Cond_Probability!$A$6:$A$60,0),7)</f>
        <v>0.85117967332123412</v>
      </c>
      <c r="J642">
        <f>INDEX(Cond_Probability!$A$6:$H$60,MATCH('Model 1_Train'!C642,Cond_Probability!$A$6:$A$60,0),7)</f>
        <v>0.51356238698010848</v>
      </c>
      <c r="K642">
        <f>INDEX(Cond_Probability!$A$6:$H$60,MATCH('Model 1_Train'!D642,Cond_Probability!$A$6:$A$60,0),7)</f>
        <v>0.72413793103448276</v>
      </c>
      <c r="L642">
        <f>INDEX(Cond_Probability!$A$6:$H$60,MATCH('Model 1_Train'!E642,Cond_Probability!$A$6:$A$60,0),7)</f>
        <v>0.80943738656987296</v>
      </c>
      <c r="M642">
        <f>INDEX(Cond_Probability!$A$6:$H$60,MATCH('Model 1_Train'!F642,Cond_Probability!$A$6:$A$60,0),7)</f>
        <v>0.4891304347826087</v>
      </c>
      <c r="N642">
        <f>INDEX(Cond_Probability!$A$6:$H$60,MATCH('Model 1_Train'!G642,Cond_Probability!$A$6:$A$60,0),7)</f>
        <v>0.77396021699819173</v>
      </c>
      <c r="O642">
        <f>Cond_Probability!$C$2</f>
        <v>0.61616161616161613</v>
      </c>
      <c r="P642" s="18">
        <f t="shared" si="45"/>
        <v>4.038561752409902E-2</v>
      </c>
      <c r="Q642" s="18">
        <f t="shared" si="46"/>
        <v>96.975714257681219</v>
      </c>
      <c r="R642">
        <f>INDEX(Cond_Probability!$A$6:$H$60,MATCH('Model 1_Train'!A642,Cond_Probability!$A$6:$A$60,0),8)</f>
        <v>0.34782608695652173</v>
      </c>
      <c r="S642">
        <f>INDEX(Cond_Probability!$A$6:$H$60,MATCH('Model 1_Train'!B642,Cond_Probability!$A$6:$A$60,0),8)</f>
        <v>0.31976744186046513</v>
      </c>
      <c r="T642">
        <f>INDEX(Cond_Probability!$A$6:$H$60,MATCH('Model 1_Train'!C642,Cond_Probability!$A$6:$A$60,0),8)</f>
        <v>0.56936416184971095</v>
      </c>
      <c r="U642">
        <f>INDEX(Cond_Probability!$A$6:$H$60,MATCH('Model 1_Train'!D642,Cond_Probability!$A$6:$A$60,0),8)</f>
        <v>0.61337209302325579</v>
      </c>
      <c r="V642">
        <f>INDEX(Cond_Probability!$A$6:$H$60,MATCH('Model 1_Train'!E642,Cond_Probability!$A$6:$A$60,0),8)</f>
        <v>0.68023255813953487</v>
      </c>
      <c r="W642">
        <f>INDEX(Cond_Probability!$A$6:$H$60,MATCH('Model 1_Train'!F642,Cond_Probability!$A$6:$A$60,0),8)</f>
        <v>0.19710144927536233</v>
      </c>
      <c r="X642">
        <f>INDEX(Cond_Probability!$A$6:$H$60,MATCH('Model 1_Train'!G642,Cond_Probability!$A$6:$A$60,0),8)</f>
        <v>0.63005780346820806</v>
      </c>
      <c r="Y642">
        <f>Cond_Probability!$C$3</f>
        <v>0.38383838383838381</v>
      </c>
      <c r="Z642" s="18">
        <f t="shared" si="47"/>
        <v>1.2594663334815088E-3</v>
      </c>
      <c r="AA642" s="18">
        <f t="shared" si="48"/>
        <v>3.0242857423187814</v>
      </c>
      <c r="AB642" t="str">
        <f t="shared" si="49"/>
        <v>Won't Survive</v>
      </c>
      <c r="AC642" s="2" t="s">
        <v>1230</v>
      </c>
    </row>
    <row r="643" spans="1:29" x14ac:dyDescent="0.3">
      <c r="A643" s="1" t="s">
        <v>1234</v>
      </c>
      <c r="B643" s="1" t="s">
        <v>17</v>
      </c>
      <c r="C643" s="1" t="s">
        <v>1242</v>
      </c>
      <c r="D643" s="1" t="s">
        <v>1244</v>
      </c>
      <c r="E643" s="1" t="s">
        <v>1246</v>
      </c>
      <c r="F643" s="1" t="s">
        <v>1248</v>
      </c>
      <c r="G643" t="s">
        <v>1251</v>
      </c>
      <c r="H643">
        <f>INDEX(Cond_Probability!$A$6:$H$60,MATCH('Model 1_Train'!A643,Cond_Probability!$A$6:$A$60,0),7)</f>
        <v>0.14673913043478262</v>
      </c>
      <c r="I643">
        <f>INDEX(Cond_Probability!$A$6:$H$60,MATCH('Model 1_Train'!B643,Cond_Probability!$A$6:$A$60,0),7)</f>
        <v>0.14882032667876588</v>
      </c>
      <c r="J643">
        <f>INDEX(Cond_Probability!$A$6:$H$60,MATCH('Model 1_Train'!C643,Cond_Probability!$A$6:$A$60,0),7)</f>
        <v>0.51356238698010848</v>
      </c>
      <c r="K643">
        <f>INDEX(Cond_Probability!$A$6:$H$60,MATCH('Model 1_Train'!D643,Cond_Probability!$A$6:$A$60,0),7)</f>
        <v>0.72413793103448276</v>
      </c>
      <c r="L643">
        <f>INDEX(Cond_Probability!$A$6:$H$60,MATCH('Model 1_Train'!E643,Cond_Probability!$A$6:$A$60,0),7)</f>
        <v>0.80943738656987296</v>
      </c>
      <c r="M643">
        <f>INDEX(Cond_Probability!$A$6:$H$60,MATCH('Model 1_Train'!F643,Cond_Probability!$A$6:$A$60,0),7)</f>
        <v>0.32246376811594202</v>
      </c>
      <c r="N643">
        <f>INDEX(Cond_Probability!$A$6:$H$60,MATCH('Model 1_Train'!G643,Cond_Probability!$A$6:$A$60,0),7)</f>
        <v>0.13743218806509946</v>
      </c>
      <c r="O643">
        <f>Cond_Probability!$C$2</f>
        <v>0.61616161616161613</v>
      </c>
      <c r="P643" s="18">
        <f t="shared" ref="P643:P706" si="50">PRODUCT(H643:O643)</f>
        <v>1.7950228695286086E-4</v>
      </c>
      <c r="Q643" s="18">
        <f t="shared" ref="Q643:Q706" si="51">P643/(P643+Z643)*100</f>
        <v>4.4226587629157699</v>
      </c>
      <c r="R643">
        <f>INDEX(Cond_Probability!$A$6:$H$60,MATCH('Model 1_Train'!A643,Cond_Probability!$A$6:$A$60,0),8)</f>
        <v>0.39710144927536234</v>
      </c>
      <c r="S643">
        <f>INDEX(Cond_Probability!$A$6:$H$60,MATCH('Model 1_Train'!B643,Cond_Probability!$A$6:$A$60,0),8)</f>
        <v>0.68023255813953487</v>
      </c>
      <c r="T643">
        <f>INDEX(Cond_Probability!$A$6:$H$60,MATCH('Model 1_Train'!C643,Cond_Probability!$A$6:$A$60,0),8)</f>
        <v>0.56936416184971095</v>
      </c>
      <c r="U643">
        <f>INDEX(Cond_Probability!$A$6:$H$60,MATCH('Model 1_Train'!D643,Cond_Probability!$A$6:$A$60,0),8)</f>
        <v>0.61337209302325579</v>
      </c>
      <c r="V643">
        <f>INDEX(Cond_Probability!$A$6:$H$60,MATCH('Model 1_Train'!E643,Cond_Probability!$A$6:$A$60,0),8)</f>
        <v>0.68023255813953487</v>
      </c>
      <c r="W643">
        <f>INDEX(Cond_Probability!$A$6:$H$60,MATCH('Model 1_Train'!F643,Cond_Probability!$A$6:$A$60,0),8)</f>
        <v>0.57971014492753625</v>
      </c>
      <c r="X643">
        <f>INDEX(Cond_Probability!$A$6:$H$60,MATCH('Model 1_Train'!G643,Cond_Probability!$A$6:$A$60,0),8)</f>
        <v>0.27167630057803466</v>
      </c>
      <c r="Y643">
        <f>Cond_Probability!$C$3</f>
        <v>0.38383838383838381</v>
      </c>
      <c r="Z643" s="18">
        <f t="shared" ref="Z643:Z706" si="52">PRODUCT(R643:Y643)</f>
        <v>3.8791939990458946E-3</v>
      </c>
      <c r="AA643" s="18">
        <f t="shared" ref="AA643:AA706" si="53">100-Q643</f>
        <v>95.577341237084227</v>
      </c>
      <c r="AB643" t="str">
        <f t="shared" ref="AB643:AB706" si="54">IF(Q643&gt;AA643,"Won't Survive", "Survive")</f>
        <v>Survive</v>
      </c>
      <c r="AC643" s="2" t="s">
        <v>1</v>
      </c>
    </row>
    <row r="644" spans="1:29" x14ac:dyDescent="0.3">
      <c r="A644" s="1" t="s">
        <v>1236</v>
      </c>
      <c r="B644" s="1" t="s">
        <v>17</v>
      </c>
      <c r="C644" s="1" t="s">
        <v>1242</v>
      </c>
      <c r="D644" s="1" t="s">
        <v>1243</v>
      </c>
      <c r="E644" s="1" t="s">
        <v>1245</v>
      </c>
      <c r="F644" s="1" t="s">
        <v>1248</v>
      </c>
      <c r="G644" t="s">
        <v>1253</v>
      </c>
      <c r="H644">
        <f>INDEX(Cond_Probability!$A$6:$H$60,MATCH('Model 1_Train'!A644,Cond_Probability!$A$6:$A$60,0),7)</f>
        <v>0.67572463768115942</v>
      </c>
      <c r="I644">
        <f>INDEX(Cond_Probability!$A$6:$H$60,MATCH('Model 1_Train'!B644,Cond_Probability!$A$6:$A$60,0),7)</f>
        <v>0.14882032667876588</v>
      </c>
      <c r="J644">
        <f>INDEX(Cond_Probability!$A$6:$H$60,MATCH('Model 1_Train'!C644,Cond_Probability!$A$6:$A$60,0),7)</f>
        <v>0.51356238698010848</v>
      </c>
      <c r="K644">
        <f>INDEX(Cond_Probability!$A$6:$H$60,MATCH('Model 1_Train'!D644,Cond_Probability!$A$6:$A$60,0),7)</f>
        <v>0.27586206896551724</v>
      </c>
      <c r="L644">
        <f>INDEX(Cond_Probability!$A$6:$H$60,MATCH('Model 1_Train'!E644,Cond_Probability!$A$6:$A$60,0),7)</f>
        <v>0.19056261343012704</v>
      </c>
      <c r="M644">
        <f>INDEX(Cond_Probability!$A$6:$H$60,MATCH('Model 1_Train'!F644,Cond_Probability!$A$6:$A$60,0),7)</f>
        <v>0.32246376811594202</v>
      </c>
      <c r="N644">
        <f>INDEX(Cond_Probability!$A$6:$H$60,MATCH('Model 1_Train'!G644,Cond_Probability!$A$6:$A$60,0),7)</f>
        <v>0.77396021699819173</v>
      </c>
      <c r="O644">
        <f>Cond_Probability!$C$2</f>
        <v>0.61616161616161613</v>
      </c>
      <c r="P644" s="18">
        <f t="shared" si="50"/>
        <v>4.1749291366624004E-4</v>
      </c>
      <c r="Q644" s="18">
        <f t="shared" si="51"/>
        <v>15.168108523271117</v>
      </c>
      <c r="R644">
        <f>INDEX(Cond_Probability!$A$6:$H$60,MATCH('Model 1_Train'!A644,Cond_Probability!$A$6:$A$60,0),8)</f>
        <v>0.34782608695652173</v>
      </c>
      <c r="S644">
        <f>INDEX(Cond_Probability!$A$6:$H$60,MATCH('Model 1_Train'!B644,Cond_Probability!$A$6:$A$60,0),8)</f>
        <v>0.68023255813953487</v>
      </c>
      <c r="T644">
        <f>INDEX(Cond_Probability!$A$6:$H$60,MATCH('Model 1_Train'!C644,Cond_Probability!$A$6:$A$60,0),8)</f>
        <v>0.56936416184971095</v>
      </c>
      <c r="U644">
        <f>INDEX(Cond_Probability!$A$6:$H$60,MATCH('Model 1_Train'!D644,Cond_Probability!$A$6:$A$60,0),8)</f>
        <v>0.38662790697674421</v>
      </c>
      <c r="V644">
        <f>INDEX(Cond_Probability!$A$6:$H$60,MATCH('Model 1_Train'!E644,Cond_Probability!$A$6:$A$60,0),8)</f>
        <v>0.31976744186046513</v>
      </c>
      <c r="W644">
        <f>INDEX(Cond_Probability!$A$6:$H$60,MATCH('Model 1_Train'!F644,Cond_Probability!$A$6:$A$60,0),8)</f>
        <v>0.57971014492753625</v>
      </c>
      <c r="X644">
        <f>INDEX(Cond_Probability!$A$6:$H$60,MATCH('Model 1_Train'!G644,Cond_Probability!$A$6:$A$60,0),8)</f>
        <v>0.63005780346820806</v>
      </c>
      <c r="Y644">
        <f>Cond_Probability!$C$3</f>
        <v>0.38383838383838381</v>
      </c>
      <c r="Z644" s="18">
        <f t="shared" si="52"/>
        <v>2.3349459486066448E-3</v>
      </c>
      <c r="AA644" s="18">
        <f t="shared" si="53"/>
        <v>84.831891476728885</v>
      </c>
      <c r="AB644" t="str">
        <f t="shared" si="54"/>
        <v>Survive</v>
      </c>
      <c r="AC644" s="2" t="s">
        <v>1230</v>
      </c>
    </row>
    <row r="645" spans="1:29" x14ac:dyDescent="0.3">
      <c r="A645" s="1" t="s">
        <v>1236</v>
      </c>
      <c r="B645" s="1" t="s">
        <v>13</v>
      </c>
      <c r="C645" s="1" t="s">
        <v>1241</v>
      </c>
      <c r="D645" s="1" t="s">
        <v>1244</v>
      </c>
      <c r="E645" s="1" t="s">
        <v>1246</v>
      </c>
      <c r="F645" s="1" t="s">
        <v>1248</v>
      </c>
      <c r="G645" t="s">
        <v>1253</v>
      </c>
      <c r="H645">
        <f>INDEX(Cond_Probability!$A$6:$H$60,MATCH('Model 1_Train'!A645,Cond_Probability!$A$6:$A$60,0),7)</f>
        <v>0.67572463768115942</v>
      </c>
      <c r="I645">
        <f>INDEX(Cond_Probability!$A$6:$H$60,MATCH('Model 1_Train'!B645,Cond_Probability!$A$6:$A$60,0),7)</f>
        <v>0.85117967332123412</v>
      </c>
      <c r="J645">
        <f>INDEX(Cond_Probability!$A$6:$H$60,MATCH('Model 1_Train'!C645,Cond_Probability!$A$6:$A$60,0),7)</f>
        <v>0.22784810126582278</v>
      </c>
      <c r="K645">
        <f>INDEX(Cond_Probability!$A$6:$H$60,MATCH('Model 1_Train'!D645,Cond_Probability!$A$6:$A$60,0),7)</f>
        <v>0.72413793103448276</v>
      </c>
      <c r="L645">
        <f>INDEX(Cond_Probability!$A$6:$H$60,MATCH('Model 1_Train'!E645,Cond_Probability!$A$6:$A$60,0),7)</f>
        <v>0.80943738656987296</v>
      </c>
      <c r="M645">
        <f>INDEX(Cond_Probability!$A$6:$H$60,MATCH('Model 1_Train'!F645,Cond_Probability!$A$6:$A$60,0),7)</f>
        <v>0.32246376811594202</v>
      </c>
      <c r="N645">
        <f>INDEX(Cond_Probability!$A$6:$H$60,MATCH('Model 1_Train'!G645,Cond_Probability!$A$6:$A$60,0),7)</f>
        <v>0.77396021699819173</v>
      </c>
      <c r="O645">
        <f>Cond_Probability!$C$2</f>
        <v>0.61616161616161613</v>
      </c>
      <c r="P645" s="18">
        <f t="shared" si="50"/>
        <v>1.1812319116203609E-2</v>
      </c>
      <c r="Q645" s="18">
        <f t="shared" si="51"/>
        <v>92.219543378956274</v>
      </c>
      <c r="R645">
        <f>INDEX(Cond_Probability!$A$6:$H$60,MATCH('Model 1_Train'!A645,Cond_Probability!$A$6:$A$60,0),8)</f>
        <v>0.34782608695652173</v>
      </c>
      <c r="S645">
        <f>INDEX(Cond_Probability!$A$6:$H$60,MATCH('Model 1_Train'!B645,Cond_Probability!$A$6:$A$60,0),8)</f>
        <v>0.31976744186046513</v>
      </c>
      <c r="T645">
        <f>INDEX(Cond_Probability!$A$6:$H$60,MATCH('Model 1_Train'!C645,Cond_Probability!$A$6:$A$60,0),8)</f>
        <v>0.15317919075144509</v>
      </c>
      <c r="U645">
        <f>INDEX(Cond_Probability!$A$6:$H$60,MATCH('Model 1_Train'!D645,Cond_Probability!$A$6:$A$60,0),8)</f>
        <v>0.61337209302325579</v>
      </c>
      <c r="V645">
        <f>INDEX(Cond_Probability!$A$6:$H$60,MATCH('Model 1_Train'!E645,Cond_Probability!$A$6:$A$60,0),8)</f>
        <v>0.68023255813953487</v>
      </c>
      <c r="W645">
        <f>INDEX(Cond_Probability!$A$6:$H$60,MATCH('Model 1_Train'!F645,Cond_Probability!$A$6:$A$60,0),8)</f>
        <v>0.57971014492753625</v>
      </c>
      <c r="X645">
        <f>INDEX(Cond_Probability!$A$6:$H$60,MATCH('Model 1_Train'!G645,Cond_Probability!$A$6:$A$60,0),8)</f>
        <v>0.63005780346820806</v>
      </c>
      <c r="Y645">
        <f>Cond_Probability!$C$3</f>
        <v>0.38383838383838381</v>
      </c>
      <c r="Z645" s="18">
        <f t="shared" si="52"/>
        <v>9.9659175387458885E-4</v>
      </c>
      <c r="AA645" s="18">
        <f t="shared" si="53"/>
        <v>7.7804566210437258</v>
      </c>
      <c r="AB645" t="str">
        <f t="shared" si="54"/>
        <v>Won't Survive</v>
      </c>
      <c r="AC645" s="2" t="s">
        <v>1</v>
      </c>
    </row>
    <row r="646" spans="1:29" x14ac:dyDescent="0.3">
      <c r="A646" s="1" t="s">
        <v>1236</v>
      </c>
      <c r="B646" s="1" t="s">
        <v>17</v>
      </c>
      <c r="C646" s="1" t="s">
        <v>1242</v>
      </c>
      <c r="D646" s="1" t="s">
        <v>1243</v>
      </c>
      <c r="E646" s="1" t="s">
        <v>1245</v>
      </c>
      <c r="F646" s="1" t="s">
        <v>1247</v>
      </c>
      <c r="G646" t="s">
        <v>1251</v>
      </c>
      <c r="H646">
        <f>INDEX(Cond_Probability!$A$6:$H$60,MATCH('Model 1_Train'!A646,Cond_Probability!$A$6:$A$60,0),7)</f>
        <v>0.67572463768115942</v>
      </c>
      <c r="I646">
        <f>INDEX(Cond_Probability!$A$6:$H$60,MATCH('Model 1_Train'!B646,Cond_Probability!$A$6:$A$60,0),7)</f>
        <v>0.14882032667876588</v>
      </c>
      <c r="J646">
        <f>INDEX(Cond_Probability!$A$6:$H$60,MATCH('Model 1_Train'!C646,Cond_Probability!$A$6:$A$60,0),7)</f>
        <v>0.51356238698010848</v>
      </c>
      <c r="K646">
        <f>INDEX(Cond_Probability!$A$6:$H$60,MATCH('Model 1_Train'!D646,Cond_Probability!$A$6:$A$60,0),7)</f>
        <v>0.27586206896551724</v>
      </c>
      <c r="L646">
        <f>INDEX(Cond_Probability!$A$6:$H$60,MATCH('Model 1_Train'!E646,Cond_Probability!$A$6:$A$60,0),7)</f>
        <v>0.19056261343012704</v>
      </c>
      <c r="M646">
        <f>INDEX(Cond_Probability!$A$6:$H$60,MATCH('Model 1_Train'!F646,Cond_Probability!$A$6:$A$60,0),7)</f>
        <v>0.18840579710144928</v>
      </c>
      <c r="N646">
        <f>INDEX(Cond_Probability!$A$6:$H$60,MATCH('Model 1_Train'!G646,Cond_Probability!$A$6:$A$60,0),7)</f>
        <v>0.13743218806509946</v>
      </c>
      <c r="O646">
        <f>Cond_Probability!$C$2</f>
        <v>0.61616161616161613</v>
      </c>
      <c r="P646" s="18">
        <f t="shared" si="50"/>
        <v>4.3314396587445683E-5</v>
      </c>
      <c r="Q646" s="18">
        <f t="shared" si="51"/>
        <v>10.051216792402153</v>
      </c>
      <c r="R646">
        <f>INDEX(Cond_Probability!$A$6:$H$60,MATCH('Model 1_Train'!A646,Cond_Probability!$A$6:$A$60,0),8)</f>
        <v>0.34782608695652173</v>
      </c>
      <c r="S646">
        <f>INDEX(Cond_Probability!$A$6:$H$60,MATCH('Model 1_Train'!B646,Cond_Probability!$A$6:$A$60,0),8)</f>
        <v>0.68023255813953487</v>
      </c>
      <c r="T646">
        <f>INDEX(Cond_Probability!$A$6:$H$60,MATCH('Model 1_Train'!C646,Cond_Probability!$A$6:$A$60,0),8)</f>
        <v>0.56936416184971095</v>
      </c>
      <c r="U646">
        <f>INDEX(Cond_Probability!$A$6:$H$60,MATCH('Model 1_Train'!D646,Cond_Probability!$A$6:$A$60,0),8)</f>
        <v>0.38662790697674421</v>
      </c>
      <c r="V646">
        <f>INDEX(Cond_Probability!$A$6:$H$60,MATCH('Model 1_Train'!E646,Cond_Probability!$A$6:$A$60,0),8)</f>
        <v>0.31976744186046513</v>
      </c>
      <c r="W646">
        <f>INDEX(Cond_Probability!$A$6:$H$60,MATCH('Model 1_Train'!F646,Cond_Probability!$A$6:$A$60,0),8)</f>
        <v>0.22318840579710145</v>
      </c>
      <c r="X646">
        <f>INDEX(Cond_Probability!$A$6:$H$60,MATCH('Model 1_Train'!G646,Cond_Probability!$A$6:$A$60,0),8)</f>
        <v>0.27167630057803466</v>
      </c>
      <c r="Y646">
        <f>Cond_Probability!$C$3</f>
        <v>0.38383838383838381</v>
      </c>
      <c r="Z646" s="18">
        <f t="shared" si="52"/>
        <v>3.8762244899116733E-4</v>
      </c>
      <c r="AA646" s="18">
        <f t="shared" si="53"/>
        <v>89.948783207597842</v>
      </c>
      <c r="AB646" t="str">
        <f t="shared" si="54"/>
        <v>Survive</v>
      </c>
      <c r="AC646" s="2" t="s">
        <v>1</v>
      </c>
    </row>
    <row r="647" spans="1:29" x14ac:dyDescent="0.3">
      <c r="A647" s="1" t="s">
        <v>1234</v>
      </c>
      <c r="B647" s="1" t="s">
        <v>13</v>
      </c>
      <c r="C647" s="1" t="s">
        <v>1240</v>
      </c>
      <c r="D647" s="1" t="s">
        <v>1243</v>
      </c>
      <c r="E647" s="1" t="s">
        <v>1246</v>
      </c>
      <c r="F647" s="1" t="s">
        <v>1248</v>
      </c>
      <c r="G647" t="s">
        <v>1251</v>
      </c>
      <c r="H647">
        <f>INDEX(Cond_Probability!$A$6:$H$60,MATCH('Model 1_Train'!A647,Cond_Probability!$A$6:$A$60,0),7)</f>
        <v>0.14673913043478262</v>
      </c>
      <c r="I647">
        <f>INDEX(Cond_Probability!$A$6:$H$60,MATCH('Model 1_Train'!B647,Cond_Probability!$A$6:$A$60,0),7)</f>
        <v>0.85117967332123412</v>
      </c>
      <c r="J647">
        <f>INDEX(Cond_Probability!$A$6:$H$60,MATCH('Model 1_Train'!C647,Cond_Probability!$A$6:$A$60,0),7)</f>
        <v>0.17179023508137431</v>
      </c>
      <c r="K647">
        <f>INDEX(Cond_Probability!$A$6:$H$60,MATCH('Model 1_Train'!D647,Cond_Probability!$A$6:$A$60,0),7)</f>
        <v>0.27586206896551724</v>
      </c>
      <c r="L647">
        <f>INDEX(Cond_Probability!$A$6:$H$60,MATCH('Model 1_Train'!E647,Cond_Probability!$A$6:$A$60,0),7)</f>
        <v>0.80943738656987296</v>
      </c>
      <c r="M647">
        <f>INDEX(Cond_Probability!$A$6:$H$60,MATCH('Model 1_Train'!F647,Cond_Probability!$A$6:$A$60,0),7)</f>
        <v>0.32246376811594202</v>
      </c>
      <c r="N647">
        <f>INDEX(Cond_Probability!$A$6:$H$60,MATCH('Model 1_Train'!G647,Cond_Probability!$A$6:$A$60,0),7)</f>
        <v>0.13743218806509946</v>
      </c>
      <c r="O647">
        <f>Cond_Probability!$C$2</f>
        <v>0.61616161616161613</v>
      </c>
      <c r="P647" s="18">
        <f t="shared" si="50"/>
        <v>1.3082927475723799E-4</v>
      </c>
      <c r="Q647" s="18">
        <f t="shared" si="51"/>
        <v>24.797461959338012</v>
      </c>
      <c r="R647">
        <f>INDEX(Cond_Probability!$A$6:$H$60,MATCH('Model 1_Train'!A647,Cond_Probability!$A$6:$A$60,0),8)</f>
        <v>0.39710144927536234</v>
      </c>
      <c r="S647">
        <f>INDEX(Cond_Probability!$A$6:$H$60,MATCH('Model 1_Train'!B647,Cond_Probability!$A$6:$A$60,0),8)</f>
        <v>0.31976744186046513</v>
      </c>
      <c r="T647">
        <f>INDEX(Cond_Probability!$A$6:$H$60,MATCH('Model 1_Train'!C647,Cond_Probability!$A$6:$A$60,0),8)</f>
        <v>0.19653179190751446</v>
      </c>
      <c r="U647">
        <f>INDEX(Cond_Probability!$A$6:$H$60,MATCH('Model 1_Train'!D647,Cond_Probability!$A$6:$A$60,0),8)</f>
        <v>0.38662790697674421</v>
      </c>
      <c r="V647">
        <f>INDEX(Cond_Probability!$A$6:$H$60,MATCH('Model 1_Train'!E647,Cond_Probability!$A$6:$A$60,0),8)</f>
        <v>0.68023255813953487</v>
      </c>
      <c r="W647">
        <f>INDEX(Cond_Probability!$A$6:$H$60,MATCH('Model 1_Train'!F647,Cond_Probability!$A$6:$A$60,0),8)</f>
        <v>0.57971014492753625</v>
      </c>
      <c r="X647">
        <f>INDEX(Cond_Probability!$A$6:$H$60,MATCH('Model 1_Train'!G647,Cond_Probability!$A$6:$A$60,0),8)</f>
        <v>0.27167630057803466</v>
      </c>
      <c r="Y647">
        <f>Cond_Probability!$C$3</f>
        <v>0.38383838383838381</v>
      </c>
      <c r="Z647" s="18">
        <f t="shared" si="52"/>
        <v>3.9676211734477278E-4</v>
      </c>
      <c r="AA647" s="18">
        <f t="shared" si="53"/>
        <v>75.202538040661992</v>
      </c>
      <c r="AB647" t="str">
        <f t="shared" si="54"/>
        <v>Survive</v>
      </c>
      <c r="AC647" s="2" t="s">
        <v>1</v>
      </c>
    </row>
    <row r="648" spans="1:29" x14ac:dyDescent="0.3">
      <c r="A648" s="1" t="s">
        <v>1236</v>
      </c>
      <c r="B648" s="1" t="s">
        <v>13</v>
      </c>
      <c r="C648" s="1" t="s">
        <v>1242</v>
      </c>
      <c r="D648" s="1" t="s">
        <v>1244</v>
      </c>
      <c r="E648" s="1" t="s">
        <v>1246</v>
      </c>
      <c r="F648" s="1" t="s">
        <v>1228</v>
      </c>
      <c r="G648" t="s">
        <v>1253</v>
      </c>
      <c r="H648">
        <f>INDEX(Cond_Probability!$A$6:$H$60,MATCH('Model 1_Train'!A648,Cond_Probability!$A$6:$A$60,0),7)</f>
        <v>0.67572463768115942</v>
      </c>
      <c r="I648">
        <f>INDEX(Cond_Probability!$A$6:$H$60,MATCH('Model 1_Train'!B648,Cond_Probability!$A$6:$A$60,0),7)</f>
        <v>0.85117967332123412</v>
      </c>
      <c r="J648">
        <f>INDEX(Cond_Probability!$A$6:$H$60,MATCH('Model 1_Train'!C648,Cond_Probability!$A$6:$A$60,0),7)</f>
        <v>0.51356238698010848</v>
      </c>
      <c r="K648">
        <f>INDEX(Cond_Probability!$A$6:$H$60,MATCH('Model 1_Train'!D648,Cond_Probability!$A$6:$A$60,0),7)</f>
        <v>0.72413793103448276</v>
      </c>
      <c r="L648">
        <f>INDEX(Cond_Probability!$A$6:$H$60,MATCH('Model 1_Train'!E648,Cond_Probability!$A$6:$A$60,0),7)</f>
        <v>0.80943738656987296</v>
      </c>
      <c r="M648">
        <f>INDEX(Cond_Probability!$A$6:$H$60,MATCH('Model 1_Train'!F648,Cond_Probability!$A$6:$A$60,0),7)</f>
        <v>0.4891304347826087</v>
      </c>
      <c r="N648">
        <f>INDEX(Cond_Probability!$A$6:$H$60,MATCH('Model 1_Train'!G648,Cond_Probability!$A$6:$A$60,0),7)</f>
        <v>0.77396021699819173</v>
      </c>
      <c r="O648">
        <f>Cond_Probability!$C$2</f>
        <v>0.61616161616161613</v>
      </c>
      <c r="P648" s="18">
        <f t="shared" si="50"/>
        <v>4.038561752409902E-2</v>
      </c>
      <c r="Q648" s="18">
        <f t="shared" si="51"/>
        <v>96.975714257681219</v>
      </c>
      <c r="R648">
        <f>INDEX(Cond_Probability!$A$6:$H$60,MATCH('Model 1_Train'!A648,Cond_Probability!$A$6:$A$60,0),8)</f>
        <v>0.34782608695652173</v>
      </c>
      <c r="S648">
        <f>INDEX(Cond_Probability!$A$6:$H$60,MATCH('Model 1_Train'!B648,Cond_Probability!$A$6:$A$60,0),8)</f>
        <v>0.31976744186046513</v>
      </c>
      <c r="T648">
        <f>INDEX(Cond_Probability!$A$6:$H$60,MATCH('Model 1_Train'!C648,Cond_Probability!$A$6:$A$60,0),8)</f>
        <v>0.56936416184971095</v>
      </c>
      <c r="U648">
        <f>INDEX(Cond_Probability!$A$6:$H$60,MATCH('Model 1_Train'!D648,Cond_Probability!$A$6:$A$60,0),8)</f>
        <v>0.61337209302325579</v>
      </c>
      <c r="V648">
        <f>INDEX(Cond_Probability!$A$6:$H$60,MATCH('Model 1_Train'!E648,Cond_Probability!$A$6:$A$60,0),8)</f>
        <v>0.68023255813953487</v>
      </c>
      <c r="W648">
        <f>INDEX(Cond_Probability!$A$6:$H$60,MATCH('Model 1_Train'!F648,Cond_Probability!$A$6:$A$60,0),8)</f>
        <v>0.19710144927536233</v>
      </c>
      <c r="X648">
        <f>INDEX(Cond_Probability!$A$6:$H$60,MATCH('Model 1_Train'!G648,Cond_Probability!$A$6:$A$60,0),8)</f>
        <v>0.63005780346820806</v>
      </c>
      <c r="Y648">
        <f>Cond_Probability!$C$3</f>
        <v>0.38383838383838381</v>
      </c>
      <c r="Z648" s="18">
        <f t="shared" si="52"/>
        <v>1.2594663334815088E-3</v>
      </c>
      <c r="AA648" s="18">
        <f t="shared" si="53"/>
        <v>3.0242857423187814</v>
      </c>
      <c r="AB648" t="str">
        <f t="shared" si="54"/>
        <v>Won't Survive</v>
      </c>
      <c r="AC648" s="2" t="s">
        <v>1230</v>
      </c>
    </row>
    <row r="649" spans="1:29" x14ac:dyDescent="0.3">
      <c r="A649" s="1" t="s">
        <v>1234</v>
      </c>
      <c r="B649" s="1" t="s">
        <v>13</v>
      </c>
      <c r="C649" s="1" t="s">
        <v>1239</v>
      </c>
      <c r="D649" s="1" t="s">
        <v>1244</v>
      </c>
      <c r="E649" s="1" t="s">
        <v>1246</v>
      </c>
      <c r="F649" s="1" t="s">
        <v>1248</v>
      </c>
      <c r="G649" t="s">
        <v>1251</v>
      </c>
      <c r="H649">
        <f>INDEX(Cond_Probability!$A$6:$H$60,MATCH('Model 1_Train'!A649,Cond_Probability!$A$6:$A$60,0),7)</f>
        <v>0.14673913043478262</v>
      </c>
      <c r="I649">
        <f>INDEX(Cond_Probability!$A$6:$H$60,MATCH('Model 1_Train'!B649,Cond_Probability!$A$6:$A$60,0),7)</f>
        <v>0.85117967332123412</v>
      </c>
      <c r="J649">
        <f>INDEX(Cond_Probability!$A$6:$H$60,MATCH('Model 1_Train'!C649,Cond_Probability!$A$6:$A$60,0),7)</f>
        <v>8.6799276672694395E-2</v>
      </c>
      <c r="K649">
        <f>INDEX(Cond_Probability!$A$6:$H$60,MATCH('Model 1_Train'!D649,Cond_Probability!$A$6:$A$60,0),7)</f>
        <v>0.72413793103448276</v>
      </c>
      <c r="L649">
        <f>INDEX(Cond_Probability!$A$6:$H$60,MATCH('Model 1_Train'!E649,Cond_Probability!$A$6:$A$60,0),7)</f>
        <v>0.80943738656987296</v>
      </c>
      <c r="M649">
        <f>INDEX(Cond_Probability!$A$6:$H$60,MATCH('Model 1_Train'!F649,Cond_Probability!$A$6:$A$60,0),7)</f>
        <v>0.32246376811594202</v>
      </c>
      <c r="N649">
        <f>INDEX(Cond_Probability!$A$6:$H$60,MATCH('Model 1_Train'!G649,Cond_Probability!$A$6:$A$60,0),7)</f>
        <v>0.13743218806509946</v>
      </c>
      <c r="O649">
        <f>Cond_Probability!$C$2</f>
        <v>0.61616161616161613</v>
      </c>
      <c r="P649" s="18">
        <f t="shared" si="50"/>
        <v>1.7352093283591564E-4</v>
      </c>
      <c r="Q649" s="18">
        <f t="shared" si="51"/>
        <v>40.101337977394167</v>
      </c>
      <c r="R649">
        <f>INDEX(Cond_Probability!$A$6:$H$60,MATCH('Model 1_Train'!A649,Cond_Probability!$A$6:$A$60,0),8)</f>
        <v>0.39710144927536234</v>
      </c>
      <c r="S649">
        <f>INDEX(Cond_Probability!$A$6:$H$60,MATCH('Model 1_Train'!B649,Cond_Probability!$A$6:$A$60,0),8)</f>
        <v>0.31976744186046513</v>
      </c>
      <c r="T649">
        <f>INDEX(Cond_Probability!$A$6:$H$60,MATCH('Model 1_Train'!C649,Cond_Probability!$A$6:$A$60,0),8)</f>
        <v>8.0924855491329481E-2</v>
      </c>
      <c r="U649">
        <f>INDEX(Cond_Probability!$A$6:$H$60,MATCH('Model 1_Train'!D649,Cond_Probability!$A$6:$A$60,0),8)</f>
        <v>0.61337209302325579</v>
      </c>
      <c r="V649">
        <f>INDEX(Cond_Probability!$A$6:$H$60,MATCH('Model 1_Train'!E649,Cond_Probability!$A$6:$A$60,0),8)</f>
        <v>0.68023255813953487</v>
      </c>
      <c r="W649">
        <f>INDEX(Cond_Probability!$A$6:$H$60,MATCH('Model 1_Train'!F649,Cond_Probability!$A$6:$A$60,0),8)</f>
        <v>0.57971014492753625</v>
      </c>
      <c r="X649">
        <f>INDEX(Cond_Probability!$A$6:$H$60,MATCH('Model 1_Train'!G649,Cond_Probability!$A$6:$A$60,0),8)</f>
        <v>0.27167630057803466</v>
      </c>
      <c r="Y649">
        <f>Cond_Probability!$C$3</f>
        <v>0.38383838383838381</v>
      </c>
      <c r="Z649" s="18">
        <f t="shared" si="52"/>
        <v>2.5918516024689485E-4</v>
      </c>
      <c r="AA649" s="18">
        <f t="shared" si="53"/>
        <v>59.898662022605833</v>
      </c>
      <c r="AB649" t="str">
        <f t="shared" si="54"/>
        <v>Survive</v>
      </c>
      <c r="AC649" s="2" t="s">
        <v>1</v>
      </c>
    </row>
    <row r="650" spans="1:29" x14ac:dyDescent="0.3">
      <c r="A650" s="1" t="s">
        <v>1236</v>
      </c>
      <c r="B650" s="1" t="s">
        <v>13</v>
      </c>
      <c r="C650" s="1" t="s">
        <v>1241</v>
      </c>
      <c r="D650" s="1" t="s">
        <v>1244</v>
      </c>
      <c r="E650" s="1" t="s">
        <v>1246</v>
      </c>
      <c r="F650" s="1" t="s">
        <v>1228</v>
      </c>
      <c r="G650" t="s">
        <v>1253</v>
      </c>
      <c r="H650">
        <f>INDEX(Cond_Probability!$A$6:$H$60,MATCH('Model 1_Train'!A650,Cond_Probability!$A$6:$A$60,0),7)</f>
        <v>0.67572463768115942</v>
      </c>
      <c r="I650">
        <f>INDEX(Cond_Probability!$A$6:$H$60,MATCH('Model 1_Train'!B650,Cond_Probability!$A$6:$A$60,0),7)</f>
        <v>0.85117967332123412</v>
      </c>
      <c r="J650">
        <f>INDEX(Cond_Probability!$A$6:$H$60,MATCH('Model 1_Train'!C650,Cond_Probability!$A$6:$A$60,0),7)</f>
        <v>0.22784810126582278</v>
      </c>
      <c r="K650">
        <f>INDEX(Cond_Probability!$A$6:$H$60,MATCH('Model 1_Train'!D650,Cond_Probability!$A$6:$A$60,0),7)</f>
        <v>0.72413793103448276</v>
      </c>
      <c r="L650">
        <f>INDEX(Cond_Probability!$A$6:$H$60,MATCH('Model 1_Train'!E650,Cond_Probability!$A$6:$A$60,0),7)</f>
        <v>0.80943738656987296</v>
      </c>
      <c r="M650">
        <f>INDEX(Cond_Probability!$A$6:$H$60,MATCH('Model 1_Train'!F650,Cond_Probability!$A$6:$A$60,0),7)</f>
        <v>0.4891304347826087</v>
      </c>
      <c r="N650">
        <f>INDEX(Cond_Probability!$A$6:$H$60,MATCH('Model 1_Train'!G650,Cond_Probability!$A$6:$A$60,0),7)</f>
        <v>0.77396021699819173</v>
      </c>
      <c r="O650">
        <f>Cond_Probability!$C$2</f>
        <v>0.61616161616161613</v>
      </c>
      <c r="P650" s="18">
        <f t="shared" si="50"/>
        <v>1.7917562704353792E-2</v>
      </c>
      <c r="Q650" s="18">
        <f t="shared" si="51"/>
        <v>98.143987183013053</v>
      </c>
      <c r="R650">
        <f>INDEX(Cond_Probability!$A$6:$H$60,MATCH('Model 1_Train'!A650,Cond_Probability!$A$6:$A$60,0),8)</f>
        <v>0.34782608695652173</v>
      </c>
      <c r="S650">
        <f>INDEX(Cond_Probability!$A$6:$H$60,MATCH('Model 1_Train'!B650,Cond_Probability!$A$6:$A$60,0),8)</f>
        <v>0.31976744186046513</v>
      </c>
      <c r="T650">
        <f>INDEX(Cond_Probability!$A$6:$H$60,MATCH('Model 1_Train'!C650,Cond_Probability!$A$6:$A$60,0),8)</f>
        <v>0.15317919075144509</v>
      </c>
      <c r="U650">
        <f>INDEX(Cond_Probability!$A$6:$H$60,MATCH('Model 1_Train'!D650,Cond_Probability!$A$6:$A$60,0),8)</f>
        <v>0.61337209302325579</v>
      </c>
      <c r="V650">
        <f>INDEX(Cond_Probability!$A$6:$H$60,MATCH('Model 1_Train'!E650,Cond_Probability!$A$6:$A$60,0),8)</f>
        <v>0.68023255813953487</v>
      </c>
      <c r="W650">
        <f>INDEX(Cond_Probability!$A$6:$H$60,MATCH('Model 1_Train'!F650,Cond_Probability!$A$6:$A$60,0),8)</f>
        <v>0.19710144927536233</v>
      </c>
      <c r="X650">
        <f>INDEX(Cond_Probability!$A$6:$H$60,MATCH('Model 1_Train'!G650,Cond_Probability!$A$6:$A$60,0),8)</f>
        <v>0.63005780346820806</v>
      </c>
      <c r="Y650">
        <f>Cond_Probability!$C$3</f>
        <v>0.38383838383838381</v>
      </c>
      <c r="Z650" s="18">
        <f t="shared" si="52"/>
        <v>3.3884119631736025E-4</v>
      </c>
      <c r="AA650" s="18">
        <f t="shared" si="53"/>
        <v>1.8560128169869472</v>
      </c>
      <c r="AB650" t="str">
        <f t="shared" si="54"/>
        <v>Won't Survive</v>
      </c>
      <c r="AC650" s="2" t="s">
        <v>1230</v>
      </c>
    </row>
    <row r="651" spans="1:29" x14ac:dyDescent="0.3">
      <c r="A651" s="1" t="s">
        <v>1236</v>
      </c>
      <c r="B651" s="1" t="s">
        <v>17</v>
      </c>
      <c r="C651" s="1" t="s">
        <v>1242</v>
      </c>
      <c r="D651" s="1" t="s">
        <v>1244</v>
      </c>
      <c r="E651" s="1" t="s">
        <v>1246</v>
      </c>
      <c r="F651" s="1" t="s">
        <v>1228</v>
      </c>
      <c r="G651" t="s">
        <v>1253</v>
      </c>
      <c r="H651">
        <f>INDEX(Cond_Probability!$A$6:$H$60,MATCH('Model 1_Train'!A651,Cond_Probability!$A$6:$A$60,0),7)</f>
        <v>0.67572463768115942</v>
      </c>
      <c r="I651">
        <f>INDEX(Cond_Probability!$A$6:$H$60,MATCH('Model 1_Train'!B651,Cond_Probability!$A$6:$A$60,0),7)</f>
        <v>0.14882032667876588</v>
      </c>
      <c r="J651">
        <f>INDEX(Cond_Probability!$A$6:$H$60,MATCH('Model 1_Train'!C651,Cond_Probability!$A$6:$A$60,0),7)</f>
        <v>0.51356238698010848</v>
      </c>
      <c r="K651">
        <f>INDEX(Cond_Probability!$A$6:$H$60,MATCH('Model 1_Train'!D651,Cond_Probability!$A$6:$A$60,0),7)</f>
        <v>0.72413793103448276</v>
      </c>
      <c r="L651">
        <f>INDEX(Cond_Probability!$A$6:$H$60,MATCH('Model 1_Train'!E651,Cond_Probability!$A$6:$A$60,0),7)</f>
        <v>0.80943738656987296</v>
      </c>
      <c r="M651">
        <f>INDEX(Cond_Probability!$A$6:$H$60,MATCH('Model 1_Train'!F651,Cond_Probability!$A$6:$A$60,0),7)</f>
        <v>0.4891304347826087</v>
      </c>
      <c r="N651">
        <f>INDEX(Cond_Probability!$A$6:$H$60,MATCH('Model 1_Train'!G651,Cond_Probability!$A$6:$A$60,0),7)</f>
        <v>0.77396021699819173</v>
      </c>
      <c r="O651">
        <f>Cond_Probability!$C$2</f>
        <v>0.61616161616161613</v>
      </c>
      <c r="P651" s="18">
        <f t="shared" si="50"/>
        <v>7.0610248123158196E-3</v>
      </c>
      <c r="Q651" s="18">
        <f t="shared" si="51"/>
        <v>72.493236791213661</v>
      </c>
      <c r="R651">
        <f>INDEX(Cond_Probability!$A$6:$H$60,MATCH('Model 1_Train'!A651,Cond_Probability!$A$6:$A$60,0),8)</f>
        <v>0.34782608695652173</v>
      </c>
      <c r="S651">
        <f>INDEX(Cond_Probability!$A$6:$H$60,MATCH('Model 1_Train'!B651,Cond_Probability!$A$6:$A$60,0),8)</f>
        <v>0.68023255813953487</v>
      </c>
      <c r="T651">
        <f>INDEX(Cond_Probability!$A$6:$H$60,MATCH('Model 1_Train'!C651,Cond_Probability!$A$6:$A$60,0),8)</f>
        <v>0.56936416184971095</v>
      </c>
      <c r="U651">
        <f>INDEX(Cond_Probability!$A$6:$H$60,MATCH('Model 1_Train'!D651,Cond_Probability!$A$6:$A$60,0),8)</f>
        <v>0.61337209302325579</v>
      </c>
      <c r="V651">
        <f>INDEX(Cond_Probability!$A$6:$H$60,MATCH('Model 1_Train'!E651,Cond_Probability!$A$6:$A$60,0),8)</f>
        <v>0.68023255813953487</v>
      </c>
      <c r="W651">
        <f>INDEX(Cond_Probability!$A$6:$H$60,MATCH('Model 1_Train'!F651,Cond_Probability!$A$6:$A$60,0),8)</f>
        <v>0.19710144927536233</v>
      </c>
      <c r="X651">
        <f>INDEX(Cond_Probability!$A$6:$H$60,MATCH('Model 1_Train'!G651,Cond_Probability!$A$6:$A$60,0),8)</f>
        <v>0.63005780346820806</v>
      </c>
      <c r="Y651">
        <f>Cond_Probability!$C$3</f>
        <v>0.38383838383838381</v>
      </c>
      <c r="Z651" s="18">
        <f t="shared" si="52"/>
        <v>2.679228382133391E-3</v>
      </c>
      <c r="AA651" s="18">
        <f t="shared" si="53"/>
        <v>27.506763208786339</v>
      </c>
      <c r="AB651" t="str">
        <f t="shared" si="54"/>
        <v>Won't Survive</v>
      </c>
      <c r="AC651" s="2" t="s">
        <v>1</v>
      </c>
    </row>
    <row r="652" spans="1:29" x14ac:dyDescent="0.3">
      <c r="A652" s="1" t="s">
        <v>1236</v>
      </c>
      <c r="B652" s="1" t="s">
        <v>13</v>
      </c>
      <c r="C652" s="1" t="s">
        <v>1241</v>
      </c>
      <c r="D652" s="1" t="s">
        <v>1244</v>
      </c>
      <c r="E652" s="1" t="s">
        <v>1246</v>
      </c>
      <c r="F652" s="1" t="s">
        <v>1228</v>
      </c>
      <c r="G652" t="s">
        <v>1253</v>
      </c>
      <c r="H652">
        <f>INDEX(Cond_Probability!$A$6:$H$60,MATCH('Model 1_Train'!A652,Cond_Probability!$A$6:$A$60,0),7)</f>
        <v>0.67572463768115942</v>
      </c>
      <c r="I652">
        <f>INDEX(Cond_Probability!$A$6:$H$60,MATCH('Model 1_Train'!B652,Cond_Probability!$A$6:$A$60,0),7)</f>
        <v>0.85117967332123412</v>
      </c>
      <c r="J652">
        <f>INDEX(Cond_Probability!$A$6:$H$60,MATCH('Model 1_Train'!C652,Cond_Probability!$A$6:$A$60,0),7)</f>
        <v>0.22784810126582278</v>
      </c>
      <c r="K652">
        <f>INDEX(Cond_Probability!$A$6:$H$60,MATCH('Model 1_Train'!D652,Cond_Probability!$A$6:$A$60,0),7)</f>
        <v>0.72413793103448276</v>
      </c>
      <c r="L652">
        <f>INDEX(Cond_Probability!$A$6:$H$60,MATCH('Model 1_Train'!E652,Cond_Probability!$A$6:$A$60,0),7)</f>
        <v>0.80943738656987296</v>
      </c>
      <c r="M652">
        <f>INDEX(Cond_Probability!$A$6:$H$60,MATCH('Model 1_Train'!F652,Cond_Probability!$A$6:$A$60,0),7)</f>
        <v>0.4891304347826087</v>
      </c>
      <c r="N652">
        <f>INDEX(Cond_Probability!$A$6:$H$60,MATCH('Model 1_Train'!G652,Cond_Probability!$A$6:$A$60,0),7)</f>
        <v>0.77396021699819173</v>
      </c>
      <c r="O652">
        <f>Cond_Probability!$C$2</f>
        <v>0.61616161616161613</v>
      </c>
      <c r="P652" s="18">
        <f t="shared" si="50"/>
        <v>1.7917562704353792E-2</v>
      </c>
      <c r="Q652" s="18">
        <f t="shared" si="51"/>
        <v>98.143987183013053</v>
      </c>
      <c r="R652">
        <f>INDEX(Cond_Probability!$A$6:$H$60,MATCH('Model 1_Train'!A652,Cond_Probability!$A$6:$A$60,0),8)</f>
        <v>0.34782608695652173</v>
      </c>
      <c r="S652">
        <f>INDEX(Cond_Probability!$A$6:$H$60,MATCH('Model 1_Train'!B652,Cond_Probability!$A$6:$A$60,0),8)</f>
        <v>0.31976744186046513</v>
      </c>
      <c r="T652">
        <f>INDEX(Cond_Probability!$A$6:$H$60,MATCH('Model 1_Train'!C652,Cond_Probability!$A$6:$A$60,0),8)</f>
        <v>0.15317919075144509</v>
      </c>
      <c r="U652">
        <f>INDEX(Cond_Probability!$A$6:$H$60,MATCH('Model 1_Train'!D652,Cond_Probability!$A$6:$A$60,0),8)</f>
        <v>0.61337209302325579</v>
      </c>
      <c r="V652">
        <f>INDEX(Cond_Probability!$A$6:$H$60,MATCH('Model 1_Train'!E652,Cond_Probability!$A$6:$A$60,0),8)</f>
        <v>0.68023255813953487</v>
      </c>
      <c r="W652">
        <f>INDEX(Cond_Probability!$A$6:$H$60,MATCH('Model 1_Train'!F652,Cond_Probability!$A$6:$A$60,0),8)</f>
        <v>0.19710144927536233</v>
      </c>
      <c r="X652">
        <f>INDEX(Cond_Probability!$A$6:$H$60,MATCH('Model 1_Train'!G652,Cond_Probability!$A$6:$A$60,0),8)</f>
        <v>0.63005780346820806</v>
      </c>
      <c r="Y652">
        <f>Cond_Probability!$C$3</f>
        <v>0.38383838383838381</v>
      </c>
      <c r="Z652" s="18">
        <f t="shared" si="52"/>
        <v>3.3884119631736025E-4</v>
      </c>
      <c r="AA652" s="18">
        <f t="shared" si="53"/>
        <v>1.8560128169869472</v>
      </c>
      <c r="AB652" t="str">
        <f t="shared" si="54"/>
        <v>Won't Survive</v>
      </c>
      <c r="AC652" s="2" t="s">
        <v>1230</v>
      </c>
    </row>
    <row r="653" spans="1:29" x14ac:dyDescent="0.3">
      <c r="A653" s="1" t="s">
        <v>1235</v>
      </c>
      <c r="B653" s="1" t="s">
        <v>17</v>
      </c>
      <c r="C653" s="1" t="s">
        <v>1242</v>
      </c>
      <c r="D653" s="1" t="s">
        <v>1244</v>
      </c>
      <c r="E653" s="1" t="s">
        <v>1245</v>
      </c>
      <c r="F653" s="1" t="s">
        <v>1248</v>
      </c>
      <c r="G653" t="s">
        <v>1253</v>
      </c>
      <c r="H653">
        <f>INDEX(Cond_Probability!$A$6:$H$60,MATCH('Model 1_Train'!A653,Cond_Probability!$A$6:$A$60,0),7)</f>
        <v>0.17753623188405798</v>
      </c>
      <c r="I653">
        <f>INDEX(Cond_Probability!$A$6:$H$60,MATCH('Model 1_Train'!B653,Cond_Probability!$A$6:$A$60,0),7)</f>
        <v>0.14882032667876588</v>
      </c>
      <c r="J653">
        <f>INDEX(Cond_Probability!$A$6:$H$60,MATCH('Model 1_Train'!C653,Cond_Probability!$A$6:$A$60,0),7)</f>
        <v>0.51356238698010848</v>
      </c>
      <c r="K653">
        <f>INDEX(Cond_Probability!$A$6:$H$60,MATCH('Model 1_Train'!D653,Cond_Probability!$A$6:$A$60,0),7)</f>
        <v>0.72413793103448276</v>
      </c>
      <c r="L653">
        <f>INDEX(Cond_Probability!$A$6:$H$60,MATCH('Model 1_Train'!E653,Cond_Probability!$A$6:$A$60,0),7)</f>
        <v>0.19056261343012704</v>
      </c>
      <c r="M653">
        <f>INDEX(Cond_Probability!$A$6:$H$60,MATCH('Model 1_Train'!F653,Cond_Probability!$A$6:$A$60,0),7)</f>
        <v>0.32246376811594202</v>
      </c>
      <c r="N653">
        <f>INDEX(Cond_Probability!$A$6:$H$60,MATCH('Model 1_Train'!G653,Cond_Probability!$A$6:$A$60,0),7)</f>
        <v>0.77396021699819173</v>
      </c>
      <c r="O653">
        <f>Cond_Probability!$C$2</f>
        <v>0.61616161616161613</v>
      </c>
      <c r="P653" s="18">
        <f t="shared" si="50"/>
        <v>2.8793579635560387E-4</v>
      </c>
      <c r="Q653" s="18">
        <f t="shared" si="51"/>
        <v>9.5837021636327879</v>
      </c>
      <c r="R653">
        <f>INDEX(Cond_Probability!$A$6:$H$60,MATCH('Model 1_Train'!A653,Cond_Probability!$A$6:$A$60,0),8)</f>
        <v>0.25507246376811593</v>
      </c>
      <c r="S653">
        <f>INDEX(Cond_Probability!$A$6:$H$60,MATCH('Model 1_Train'!B653,Cond_Probability!$A$6:$A$60,0),8)</f>
        <v>0.68023255813953487</v>
      </c>
      <c r="T653">
        <f>INDEX(Cond_Probability!$A$6:$H$60,MATCH('Model 1_Train'!C653,Cond_Probability!$A$6:$A$60,0),8)</f>
        <v>0.56936416184971095</v>
      </c>
      <c r="U653">
        <f>INDEX(Cond_Probability!$A$6:$H$60,MATCH('Model 1_Train'!D653,Cond_Probability!$A$6:$A$60,0),8)</f>
        <v>0.61337209302325579</v>
      </c>
      <c r="V653">
        <f>INDEX(Cond_Probability!$A$6:$H$60,MATCH('Model 1_Train'!E653,Cond_Probability!$A$6:$A$60,0),8)</f>
        <v>0.31976744186046513</v>
      </c>
      <c r="W653">
        <f>INDEX(Cond_Probability!$A$6:$H$60,MATCH('Model 1_Train'!F653,Cond_Probability!$A$6:$A$60,0),8)</f>
        <v>0.57971014492753625</v>
      </c>
      <c r="X653">
        <f>INDEX(Cond_Probability!$A$6:$H$60,MATCH('Model 1_Train'!G653,Cond_Probability!$A$6:$A$60,0),8)</f>
        <v>0.63005780346820806</v>
      </c>
      <c r="Y653">
        <f>Cond_Probability!$C$3</f>
        <v>0.38383838383838381</v>
      </c>
      <c r="Z653" s="18">
        <f t="shared" si="52"/>
        <v>2.7164960133914894E-3</v>
      </c>
      <c r="AA653" s="18">
        <f t="shared" si="53"/>
        <v>90.416297836367207</v>
      </c>
      <c r="AB653" t="str">
        <f t="shared" si="54"/>
        <v>Survive</v>
      </c>
      <c r="AC653" s="2" t="s">
        <v>1</v>
      </c>
    </row>
    <row r="654" spans="1:29" x14ac:dyDescent="0.3">
      <c r="A654" s="1" t="s">
        <v>1236</v>
      </c>
      <c r="B654" s="1" t="s">
        <v>13</v>
      </c>
      <c r="C654" s="1" t="s">
        <v>1242</v>
      </c>
      <c r="D654" s="1" t="s">
        <v>1244</v>
      </c>
      <c r="E654" s="1" t="s">
        <v>1246</v>
      </c>
      <c r="F654" s="1" t="s">
        <v>1228</v>
      </c>
      <c r="G654" t="s">
        <v>1253</v>
      </c>
      <c r="H654">
        <f>INDEX(Cond_Probability!$A$6:$H$60,MATCH('Model 1_Train'!A654,Cond_Probability!$A$6:$A$60,0),7)</f>
        <v>0.67572463768115942</v>
      </c>
      <c r="I654">
        <f>INDEX(Cond_Probability!$A$6:$H$60,MATCH('Model 1_Train'!B654,Cond_Probability!$A$6:$A$60,0),7)</f>
        <v>0.85117967332123412</v>
      </c>
      <c r="J654">
        <f>INDEX(Cond_Probability!$A$6:$H$60,MATCH('Model 1_Train'!C654,Cond_Probability!$A$6:$A$60,0),7)</f>
        <v>0.51356238698010848</v>
      </c>
      <c r="K654">
        <f>INDEX(Cond_Probability!$A$6:$H$60,MATCH('Model 1_Train'!D654,Cond_Probability!$A$6:$A$60,0),7)</f>
        <v>0.72413793103448276</v>
      </c>
      <c r="L654">
        <f>INDEX(Cond_Probability!$A$6:$H$60,MATCH('Model 1_Train'!E654,Cond_Probability!$A$6:$A$60,0),7)</f>
        <v>0.80943738656987296</v>
      </c>
      <c r="M654">
        <f>INDEX(Cond_Probability!$A$6:$H$60,MATCH('Model 1_Train'!F654,Cond_Probability!$A$6:$A$60,0),7)</f>
        <v>0.4891304347826087</v>
      </c>
      <c r="N654">
        <f>INDEX(Cond_Probability!$A$6:$H$60,MATCH('Model 1_Train'!G654,Cond_Probability!$A$6:$A$60,0),7)</f>
        <v>0.77396021699819173</v>
      </c>
      <c r="O654">
        <f>Cond_Probability!$C$2</f>
        <v>0.61616161616161613</v>
      </c>
      <c r="P654" s="18">
        <f t="shared" si="50"/>
        <v>4.038561752409902E-2</v>
      </c>
      <c r="Q654" s="18">
        <f t="shared" si="51"/>
        <v>96.975714257681219</v>
      </c>
      <c r="R654">
        <f>INDEX(Cond_Probability!$A$6:$H$60,MATCH('Model 1_Train'!A654,Cond_Probability!$A$6:$A$60,0),8)</f>
        <v>0.34782608695652173</v>
      </c>
      <c r="S654">
        <f>INDEX(Cond_Probability!$A$6:$H$60,MATCH('Model 1_Train'!B654,Cond_Probability!$A$6:$A$60,0),8)</f>
        <v>0.31976744186046513</v>
      </c>
      <c r="T654">
        <f>INDEX(Cond_Probability!$A$6:$H$60,MATCH('Model 1_Train'!C654,Cond_Probability!$A$6:$A$60,0),8)</f>
        <v>0.56936416184971095</v>
      </c>
      <c r="U654">
        <f>INDEX(Cond_Probability!$A$6:$H$60,MATCH('Model 1_Train'!D654,Cond_Probability!$A$6:$A$60,0),8)</f>
        <v>0.61337209302325579</v>
      </c>
      <c r="V654">
        <f>INDEX(Cond_Probability!$A$6:$H$60,MATCH('Model 1_Train'!E654,Cond_Probability!$A$6:$A$60,0),8)</f>
        <v>0.68023255813953487</v>
      </c>
      <c r="W654">
        <f>INDEX(Cond_Probability!$A$6:$H$60,MATCH('Model 1_Train'!F654,Cond_Probability!$A$6:$A$60,0),8)</f>
        <v>0.19710144927536233</v>
      </c>
      <c r="X654">
        <f>INDEX(Cond_Probability!$A$6:$H$60,MATCH('Model 1_Train'!G654,Cond_Probability!$A$6:$A$60,0),8)</f>
        <v>0.63005780346820806</v>
      </c>
      <c r="Y654">
        <f>Cond_Probability!$C$3</f>
        <v>0.38383838383838381</v>
      </c>
      <c r="Z654" s="18">
        <f t="shared" si="52"/>
        <v>1.2594663334815088E-3</v>
      </c>
      <c r="AA654" s="18">
        <f t="shared" si="53"/>
        <v>3.0242857423187814</v>
      </c>
      <c r="AB654" t="str">
        <f t="shared" si="54"/>
        <v>Won't Survive</v>
      </c>
      <c r="AC654" s="2" t="s">
        <v>1230</v>
      </c>
    </row>
    <row r="655" spans="1:29" x14ac:dyDescent="0.3">
      <c r="A655" s="1" t="s">
        <v>1236</v>
      </c>
      <c r="B655" s="1" t="s">
        <v>17</v>
      </c>
      <c r="C655" s="1" t="s">
        <v>1241</v>
      </c>
      <c r="D655" s="1" t="s">
        <v>1244</v>
      </c>
      <c r="E655" s="1" t="s">
        <v>1246</v>
      </c>
      <c r="F655" s="1" t="s">
        <v>1228</v>
      </c>
      <c r="G655" t="s">
        <v>1252</v>
      </c>
      <c r="H655">
        <f>INDEX(Cond_Probability!$A$6:$H$60,MATCH('Model 1_Train'!A655,Cond_Probability!$A$6:$A$60,0),7)</f>
        <v>0.67572463768115942</v>
      </c>
      <c r="I655">
        <f>INDEX(Cond_Probability!$A$6:$H$60,MATCH('Model 1_Train'!B655,Cond_Probability!$A$6:$A$60,0),7)</f>
        <v>0.14882032667876588</v>
      </c>
      <c r="J655">
        <f>INDEX(Cond_Probability!$A$6:$H$60,MATCH('Model 1_Train'!C655,Cond_Probability!$A$6:$A$60,0),7)</f>
        <v>0.22784810126582278</v>
      </c>
      <c r="K655">
        <f>INDEX(Cond_Probability!$A$6:$H$60,MATCH('Model 1_Train'!D655,Cond_Probability!$A$6:$A$60,0),7)</f>
        <v>0.72413793103448276</v>
      </c>
      <c r="L655">
        <f>INDEX(Cond_Probability!$A$6:$H$60,MATCH('Model 1_Train'!E655,Cond_Probability!$A$6:$A$60,0),7)</f>
        <v>0.80943738656987296</v>
      </c>
      <c r="M655">
        <f>INDEX(Cond_Probability!$A$6:$H$60,MATCH('Model 1_Train'!F655,Cond_Probability!$A$6:$A$60,0),7)</f>
        <v>0.4891304347826087</v>
      </c>
      <c r="N655">
        <f>INDEX(Cond_Probability!$A$6:$H$60,MATCH('Model 1_Train'!G655,Cond_Probability!$A$6:$A$60,0),7)</f>
        <v>8.6799276672694395E-2</v>
      </c>
      <c r="O655">
        <f>Cond_Probability!$C$2</f>
        <v>0.61616161616161613</v>
      </c>
      <c r="P655" s="18">
        <f t="shared" si="50"/>
        <v>3.513317597808845E-4</v>
      </c>
      <c r="Q655" s="18">
        <f t="shared" si="51"/>
        <v>77.414509198119433</v>
      </c>
      <c r="R655">
        <f>INDEX(Cond_Probability!$A$6:$H$60,MATCH('Model 1_Train'!A655,Cond_Probability!$A$6:$A$60,0),8)</f>
        <v>0.34782608695652173</v>
      </c>
      <c r="S655">
        <f>INDEX(Cond_Probability!$A$6:$H$60,MATCH('Model 1_Train'!B655,Cond_Probability!$A$6:$A$60,0),8)</f>
        <v>0.68023255813953487</v>
      </c>
      <c r="T655">
        <f>INDEX(Cond_Probability!$A$6:$H$60,MATCH('Model 1_Train'!C655,Cond_Probability!$A$6:$A$60,0),8)</f>
        <v>0.15317919075144509</v>
      </c>
      <c r="U655">
        <f>INDEX(Cond_Probability!$A$6:$H$60,MATCH('Model 1_Train'!D655,Cond_Probability!$A$6:$A$60,0),8)</f>
        <v>0.61337209302325579</v>
      </c>
      <c r="V655">
        <f>INDEX(Cond_Probability!$A$6:$H$60,MATCH('Model 1_Train'!E655,Cond_Probability!$A$6:$A$60,0),8)</f>
        <v>0.68023255813953487</v>
      </c>
      <c r="W655">
        <f>INDEX(Cond_Probability!$A$6:$H$60,MATCH('Model 1_Train'!F655,Cond_Probability!$A$6:$A$60,0),8)</f>
        <v>0.19710144927536233</v>
      </c>
      <c r="X655">
        <f>INDEX(Cond_Probability!$A$6:$H$60,MATCH('Model 1_Train'!G655,Cond_Probability!$A$6:$A$60,0),8)</f>
        <v>8.9595375722543349E-2</v>
      </c>
      <c r="Y655">
        <f>Cond_Probability!$C$3</f>
        <v>0.38383838383838381</v>
      </c>
      <c r="Z655" s="18">
        <f t="shared" si="52"/>
        <v>1.0250016839391704E-4</v>
      </c>
      <c r="AA655" s="18">
        <f t="shared" si="53"/>
        <v>22.585490801880567</v>
      </c>
      <c r="AB655" t="str">
        <f t="shared" si="54"/>
        <v>Won't Survive</v>
      </c>
      <c r="AC655" s="2" t="s">
        <v>1</v>
      </c>
    </row>
    <row r="656" spans="1:29" x14ac:dyDescent="0.3">
      <c r="A656" s="1" t="s">
        <v>1236</v>
      </c>
      <c r="B656" s="1" t="s">
        <v>17</v>
      </c>
      <c r="C656" s="1" t="s">
        <v>1242</v>
      </c>
      <c r="D656" s="1" t="s">
        <v>1244</v>
      </c>
      <c r="E656" s="1" t="s">
        <v>1246</v>
      </c>
      <c r="F656" s="1" t="s">
        <v>1228</v>
      </c>
      <c r="G656" t="s">
        <v>1252</v>
      </c>
      <c r="H656">
        <f>INDEX(Cond_Probability!$A$6:$H$60,MATCH('Model 1_Train'!A656,Cond_Probability!$A$6:$A$60,0),7)</f>
        <v>0.67572463768115942</v>
      </c>
      <c r="I656">
        <f>INDEX(Cond_Probability!$A$6:$H$60,MATCH('Model 1_Train'!B656,Cond_Probability!$A$6:$A$60,0),7)</f>
        <v>0.14882032667876588</v>
      </c>
      <c r="J656">
        <f>INDEX(Cond_Probability!$A$6:$H$60,MATCH('Model 1_Train'!C656,Cond_Probability!$A$6:$A$60,0),7)</f>
        <v>0.51356238698010848</v>
      </c>
      <c r="K656">
        <f>INDEX(Cond_Probability!$A$6:$H$60,MATCH('Model 1_Train'!D656,Cond_Probability!$A$6:$A$60,0),7)</f>
        <v>0.72413793103448276</v>
      </c>
      <c r="L656">
        <f>INDEX(Cond_Probability!$A$6:$H$60,MATCH('Model 1_Train'!E656,Cond_Probability!$A$6:$A$60,0),7)</f>
        <v>0.80943738656987296</v>
      </c>
      <c r="M656">
        <f>INDEX(Cond_Probability!$A$6:$H$60,MATCH('Model 1_Train'!F656,Cond_Probability!$A$6:$A$60,0),7)</f>
        <v>0.4891304347826087</v>
      </c>
      <c r="N656">
        <f>INDEX(Cond_Probability!$A$6:$H$60,MATCH('Model 1_Train'!G656,Cond_Probability!$A$6:$A$60,0),7)</f>
        <v>8.6799276672694395E-2</v>
      </c>
      <c r="O656">
        <f>Cond_Probability!$C$2</f>
        <v>0.61616161616161613</v>
      </c>
      <c r="P656" s="18">
        <f t="shared" si="50"/>
        <v>7.9189063315691422E-4</v>
      </c>
      <c r="Q656" s="18">
        <f t="shared" si="51"/>
        <v>67.516659922795156</v>
      </c>
      <c r="R656">
        <f>INDEX(Cond_Probability!$A$6:$H$60,MATCH('Model 1_Train'!A656,Cond_Probability!$A$6:$A$60,0),8)</f>
        <v>0.34782608695652173</v>
      </c>
      <c r="S656">
        <f>INDEX(Cond_Probability!$A$6:$H$60,MATCH('Model 1_Train'!B656,Cond_Probability!$A$6:$A$60,0),8)</f>
        <v>0.68023255813953487</v>
      </c>
      <c r="T656">
        <f>INDEX(Cond_Probability!$A$6:$H$60,MATCH('Model 1_Train'!C656,Cond_Probability!$A$6:$A$60,0),8)</f>
        <v>0.56936416184971095</v>
      </c>
      <c r="U656">
        <f>INDEX(Cond_Probability!$A$6:$H$60,MATCH('Model 1_Train'!D656,Cond_Probability!$A$6:$A$60,0),8)</f>
        <v>0.61337209302325579</v>
      </c>
      <c r="V656">
        <f>INDEX(Cond_Probability!$A$6:$H$60,MATCH('Model 1_Train'!E656,Cond_Probability!$A$6:$A$60,0),8)</f>
        <v>0.68023255813953487</v>
      </c>
      <c r="W656">
        <f>INDEX(Cond_Probability!$A$6:$H$60,MATCH('Model 1_Train'!F656,Cond_Probability!$A$6:$A$60,0),8)</f>
        <v>0.19710144927536233</v>
      </c>
      <c r="X656">
        <f>INDEX(Cond_Probability!$A$6:$H$60,MATCH('Model 1_Train'!G656,Cond_Probability!$A$6:$A$60,0),8)</f>
        <v>8.9595375722543349E-2</v>
      </c>
      <c r="Y656">
        <f>Cond_Probability!$C$3</f>
        <v>0.38383838383838381</v>
      </c>
      <c r="Z656" s="18">
        <f t="shared" si="52"/>
        <v>3.8099119195474828E-4</v>
      </c>
      <c r="AA656" s="18">
        <f t="shared" si="53"/>
        <v>32.483340077204844</v>
      </c>
      <c r="AB656" t="str">
        <f t="shared" si="54"/>
        <v>Won't Survive</v>
      </c>
      <c r="AC656" s="2" t="s">
        <v>1230</v>
      </c>
    </row>
    <row r="657" spans="1:29" x14ac:dyDescent="0.3">
      <c r="A657" s="1" t="s">
        <v>1235</v>
      </c>
      <c r="B657" s="1" t="s">
        <v>13</v>
      </c>
      <c r="C657" s="1" t="s">
        <v>1242</v>
      </c>
      <c r="D657" s="1" t="s">
        <v>1243</v>
      </c>
      <c r="E657" s="1" t="s">
        <v>1246</v>
      </c>
      <c r="F657" s="1" t="s">
        <v>1248</v>
      </c>
      <c r="G657" t="s">
        <v>1253</v>
      </c>
      <c r="H657">
        <f>INDEX(Cond_Probability!$A$6:$H$60,MATCH('Model 1_Train'!A657,Cond_Probability!$A$6:$A$60,0),7)</f>
        <v>0.17753623188405798</v>
      </c>
      <c r="I657">
        <f>INDEX(Cond_Probability!$A$6:$H$60,MATCH('Model 1_Train'!B657,Cond_Probability!$A$6:$A$60,0),7)</f>
        <v>0.85117967332123412</v>
      </c>
      <c r="J657">
        <f>INDEX(Cond_Probability!$A$6:$H$60,MATCH('Model 1_Train'!C657,Cond_Probability!$A$6:$A$60,0),7)</f>
        <v>0.51356238698010848</v>
      </c>
      <c r="K657">
        <f>INDEX(Cond_Probability!$A$6:$H$60,MATCH('Model 1_Train'!D657,Cond_Probability!$A$6:$A$60,0),7)</f>
        <v>0.27586206896551724</v>
      </c>
      <c r="L657">
        <f>INDEX(Cond_Probability!$A$6:$H$60,MATCH('Model 1_Train'!E657,Cond_Probability!$A$6:$A$60,0),7)</f>
        <v>0.80943738656987296</v>
      </c>
      <c r="M657">
        <f>INDEX(Cond_Probability!$A$6:$H$60,MATCH('Model 1_Train'!F657,Cond_Probability!$A$6:$A$60,0),7)</f>
        <v>0.32246376811594202</v>
      </c>
      <c r="N657">
        <f>INDEX(Cond_Probability!$A$6:$H$60,MATCH('Model 1_Train'!G657,Cond_Probability!$A$6:$A$60,0),7)</f>
        <v>0.77396021699819173</v>
      </c>
      <c r="O657">
        <f>Cond_Probability!$C$2</f>
        <v>0.61616161616161613</v>
      </c>
      <c r="P657" s="18">
        <f t="shared" si="50"/>
        <v>2.6648385495000103E-3</v>
      </c>
      <c r="Q657" s="18">
        <f t="shared" si="51"/>
        <v>60.880923861869853</v>
      </c>
      <c r="R657">
        <f>INDEX(Cond_Probability!$A$6:$H$60,MATCH('Model 1_Train'!A657,Cond_Probability!$A$6:$A$60,0),8)</f>
        <v>0.25507246376811593</v>
      </c>
      <c r="S657">
        <f>INDEX(Cond_Probability!$A$6:$H$60,MATCH('Model 1_Train'!B657,Cond_Probability!$A$6:$A$60,0),8)</f>
        <v>0.31976744186046513</v>
      </c>
      <c r="T657">
        <f>INDEX(Cond_Probability!$A$6:$H$60,MATCH('Model 1_Train'!C657,Cond_Probability!$A$6:$A$60,0),8)</f>
        <v>0.56936416184971095</v>
      </c>
      <c r="U657">
        <f>INDEX(Cond_Probability!$A$6:$H$60,MATCH('Model 1_Train'!D657,Cond_Probability!$A$6:$A$60,0),8)</f>
        <v>0.38662790697674421</v>
      </c>
      <c r="V657">
        <f>INDEX(Cond_Probability!$A$6:$H$60,MATCH('Model 1_Train'!E657,Cond_Probability!$A$6:$A$60,0),8)</f>
        <v>0.68023255813953487</v>
      </c>
      <c r="W657">
        <f>INDEX(Cond_Probability!$A$6:$H$60,MATCH('Model 1_Train'!F657,Cond_Probability!$A$6:$A$60,0),8)</f>
        <v>0.57971014492753625</v>
      </c>
      <c r="X657">
        <f>INDEX(Cond_Probability!$A$6:$H$60,MATCH('Model 1_Train'!G657,Cond_Probability!$A$6:$A$60,0),8)</f>
        <v>0.63005780346820806</v>
      </c>
      <c r="Y657">
        <f>Cond_Probability!$C$3</f>
        <v>0.38383838383838381</v>
      </c>
      <c r="Z657" s="18">
        <f t="shared" si="52"/>
        <v>1.7122936956448724E-3</v>
      </c>
      <c r="AA657" s="18">
        <f t="shared" si="53"/>
        <v>39.119076138130147</v>
      </c>
      <c r="AB657" t="str">
        <f t="shared" si="54"/>
        <v>Won't Survive</v>
      </c>
      <c r="AC657" s="2" t="s">
        <v>1230</v>
      </c>
    </row>
    <row r="658" spans="1:29" x14ac:dyDescent="0.3">
      <c r="A658" s="1" t="s">
        <v>1236</v>
      </c>
      <c r="B658" s="1" t="s">
        <v>13</v>
      </c>
      <c r="C658" s="1" t="s">
        <v>1241</v>
      </c>
      <c r="D658" s="1" t="s">
        <v>1244</v>
      </c>
      <c r="E658" s="1" t="s">
        <v>1246</v>
      </c>
      <c r="F658" s="1" t="s">
        <v>1228</v>
      </c>
      <c r="G658" t="s">
        <v>1253</v>
      </c>
      <c r="H658">
        <f>INDEX(Cond_Probability!$A$6:$H$60,MATCH('Model 1_Train'!A658,Cond_Probability!$A$6:$A$60,0),7)</f>
        <v>0.67572463768115942</v>
      </c>
      <c r="I658">
        <f>INDEX(Cond_Probability!$A$6:$H$60,MATCH('Model 1_Train'!B658,Cond_Probability!$A$6:$A$60,0),7)</f>
        <v>0.85117967332123412</v>
      </c>
      <c r="J658">
        <f>INDEX(Cond_Probability!$A$6:$H$60,MATCH('Model 1_Train'!C658,Cond_Probability!$A$6:$A$60,0),7)</f>
        <v>0.22784810126582278</v>
      </c>
      <c r="K658">
        <f>INDEX(Cond_Probability!$A$6:$H$60,MATCH('Model 1_Train'!D658,Cond_Probability!$A$6:$A$60,0),7)</f>
        <v>0.72413793103448276</v>
      </c>
      <c r="L658">
        <f>INDEX(Cond_Probability!$A$6:$H$60,MATCH('Model 1_Train'!E658,Cond_Probability!$A$6:$A$60,0),7)</f>
        <v>0.80943738656987296</v>
      </c>
      <c r="M658">
        <f>INDEX(Cond_Probability!$A$6:$H$60,MATCH('Model 1_Train'!F658,Cond_Probability!$A$6:$A$60,0),7)</f>
        <v>0.4891304347826087</v>
      </c>
      <c r="N658">
        <f>INDEX(Cond_Probability!$A$6:$H$60,MATCH('Model 1_Train'!G658,Cond_Probability!$A$6:$A$60,0),7)</f>
        <v>0.77396021699819173</v>
      </c>
      <c r="O658">
        <f>Cond_Probability!$C$2</f>
        <v>0.61616161616161613</v>
      </c>
      <c r="P658" s="18">
        <f t="shared" si="50"/>
        <v>1.7917562704353792E-2</v>
      </c>
      <c r="Q658" s="18">
        <f t="shared" si="51"/>
        <v>98.143987183013053</v>
      </c>
      <c r="R658">
        <f>INDEX(Cond_Probability!$A$6:$H$60,MATCH('Model 1_Train'!A658,Cond_Probability!$A$6:$A$60,0),8)</f>
        <v>0.34782608695652173</v>
      </c>
      <c r="S658">
        <f>INDEX(Cond_Probability!$A$6:$H$60,MATCH('Model 1_Train'!B658,Cond_Probability!$A$6:$A$60,0),8)</f>
        <v>0.31976744186046513</v>
      </c>
      <c r="T658">
        <f>INDEX(Cond_Probability!$A$6:$H$60,MATCH('Model 1_Train'!C658,Cond_Probability!$A$6:$A$60,0),8)</f>
        <v>0.15317919075144509</v>
      </c>
      <c r="U658">
        <f>INDEX(Cond_Probability!$A$6:$H$60,MATCH('Model 1_Train'!D658,Cond_Probability!$A$6:$A$60,0),8)</f>
        <v>0.61337209302325579</v>
      </c>
      <c r="V658">
        <f>INDEX(Cond_Probability!$A$6:$H$60,MATCH('Model 1_Train'!E658,Cond_Probability!$A$6:$A$60,0),8)</f>
        <v>0.68023255813953487</v>
      </c>
      <c r="W658">
        <f>INDEX(Cond_Probability!$A$6:$H$60,MATCH('Model 1_Train'!F658,Cond_Probability!$A$6:$A$60,0),8)</f>
        <v>0.19710144927536233</v>
      </c>
      <c r="X658">
        <f>INDEX(Cond_Probability!$A$6:$H$60,MATCH('Model 1_Train'!G658,Cond_Probability!$A$6:$A$60,0),8)</f>
        <v>0.63005780346820806</v>
      </c>
      <c r="Y658">
        <f>Cond_Probability!$C$3</f>
        <v>0.38383838383838381</v>
      </c>
      <c r="Z658" s="18">
        <f t="shared" si="52"/>
        <v>3.3884119631736025E-4</v>
      </c>
      <c r="AA658" s="18">
        <f t="shared" si="53"/>
        <v>1.8560128169869472</v>
      </c>
      <c r="AB658" t="str">
        <f t="shared" si="54"/>
        <v>Won't Survive</v>
      </c>
      <c r="AC658" s="2" t="s">
        <v>1230</v>
      </c>
    </row>
    <row r="659" spans="1:29" x14ac:dyDescent="0.3">
      <c r="A659" s="1" t="s">
        <v>1236</v>
      </c>
      <c r="B659" s="1" t="s">
        <v>17</v>
      </c>
      <c r="C659" s="1" t="s">
        <v>1242</v>
      </c>
      <c r="D659" s="1" t="s">
        <v>1243</v>
      </c>
      <c r="E659" s="1" t="s">
        <v>1245</v>
      </c>
      <c r="F659" s="1" t="s">
        <v>1247</v>
      </c>
      <c r="G659" t="s">
        <v>1252</v>
      </c>
      <c r="H659">
        <f>INDEX(Cond_Probability!$A$6:$H$60,MATCH('Model 1_Train'!A659,Cond_Probability!$A$6:$A$60,0),7)</f>
        <v>0.67572463768115942</v>
      </c>
      <c r="I659">
        <f>INDEX(Cond_Probability!$A$6:$H$60,MATCH('Model 1_Train'!B659,Cond_Probability!$A$6:$A$60,0),7)</f>
        <v>0.14882032667876588</v>
      </c>
      <c r="J659">
        <f>INDEX(Cond_Probability!$A$6:$H$60,MATCH('Model 1_Train'!C659,Cond_Probability!$A$6:$A$60,0),7)</f>
        <v>0.51356238698010848</v>
      </c>
      <c r="K659">
        <f>INDEX(Cond_Probability!$A$6:$H$60,MATCH('Model 1_Train'!D659,Cond_Probability!$A$6:$A$60,0),7)</f>
        <v>0.27586206896551724</v>
      </c>
      <c r="L659">
        <f>INDEX(Cond_Probability!$A$6:$H$60,MATCH('Model 1_Train'!E659,Cond_Probability!$A$6:$A$60,0),7)</f>
        <v>0.19056261343012704</v>
      </c>
      <c r="M659">
        <f>INDEX(Cond_Probability!$A$6:$H$60,MATCH('Model 1_Train'!F659,Cond_Probability!$A$6:$A$60,0),7)</f>
        <v>0.18840579710144928</v>
      </c>
      <c r="N659">
        <f>INDEX(Cond_Probability!$A$6:$H$60,MATCH('Model 1_Train'!G659,Cond_Probability!$A$6:$A$60,0),7)</f>
        <v>8.6799276672694395E-2</v>
      </c>
      <c r="O659">
        <f>Cond_Probability!$C$2</f>
        <v>0.61616161616161613</v>
      </c>
      <c r="P659" s="18">
        <f t="shared" si="50"/>
        <v>2.7356461002597272E-5</v>
      </c>
      <c r="Q659" s="18">
        <f t="shared" si="51"/>
        <v>17.627790076758405</v>
      </c>
      <c r="R659">
        <f>INDEX(Cond_Probability!$A$6:$H$60,MATCH('Model 1_Train'!A659,Cond_Probability!$A$6:$A$60,0),8)</f>
        <v>0.34782608695652173</v>
      </c>
      <c r="S659">
        <f>INDEX(Cond_Probability!$A$6:$H$60,MATCH('Model 1_Train'!B659,Cond_Probability!$A$6:$A$60,0),8)</f>
        <v>0.68023255813953487</v>
      </c>
      <c r="T659">
        <f>INDEX(Cond_Probability!$A$6:$H$60,MATCH('Model 1_Train'!C659,Cond_Probability!$A$6:$A$60,0),8)</f>
        <v>0.56936416184971095</v>
      </c>
      <c r="U659">
        <f>INDEX(Cond_Probability!$A$6:$H$60,MATCH('Model 1_Train'!D659,Cond_Probability!$A$6:$A$60,0),8)</f>
        <v>0.38662790697674421</v>
      </c>
      <c r="V659">
        <f>INDEX(Cond_Probability!$A$6:$H$60,MATCH('Model 1_Train'!E659,Cond_Probability!$A$6:$A$60,0),8)</f>
        <v>0.31976744186046513</v>
      </c>
      <c r="W659">
        <f>INDEX(Cond_Probability!$A$6:$H$60,MATCH('Model 1_Train'!F659,Cond_Probability!$A$6:$A$60,0),8)</f>
        <v>0.22318840579710145</v>
      </c>
      <c r="X659">
        <f>INDEX(Cond_Probability!$A$6:$H$60,MATCH('Model 1_Train'!G659,Cond_Probability!$A$6:$A$60,0),8)</f>
        <v>8.9595375722543349E-2</v>
      </c>
      <c r="Y659">
        <f>Cond_Probability!$C$3</f>
        <v>0.38383838383838381</v>
      </c>
      <c r="Z659" s="18">
        <f t="shared" si="52"/>
        <v>1.2783293530559773E-4</v>
      </c>
      <c r="AA659" s="18">
        <f t="shared" si="53"/>
        <v>82.372209923241599</v>
      </c>
      <c r="AB659" t="str">
        <f t="shared" si="54"/>
        <v>Survive</v>
      </c>
      <c r="AC659" s="2" t="s">
        <v>1230</v>
      </c>
    </row>
    <row r="660" spans="1:29" x14ac:dyDescent="0.3">
      <c r="A660" s="1" t="s">
        <v>1235</v>
      </c>
      <c r="B660" s="1" t="s">
        <v>13</v>
      </c>
      <c r="C660" s="1" t="s">
        <v>1242</v>
      </c>
      <c r="D660" s="1" t="s">
        <v>1244</v>
      </c>
      <c r="E660" s="1" t="s">
        <v>1246</v>
      </c>
      <c r="F660" s="1" t="s">
        <v>1247</v>
      </c>
      <c r="G660" t="s">
        <v>1253</v>
      </c>
      <c r="H660">
        <f>INDEX(Cond_Probability!$A$6:$H$60,MATCH('Model 1_Train'!A660,Cond_Probability!$A$6:$A$60,0),7)</f>
        <v>0.17753623188405798</v>
      </c>
      <c r="I660">
        <f>INDEX(Cond_Probability!$A$6:$H$60,MATCH('Model 1_Train'!B660,Cond_Probability!$A$6:$A$60,0),7)</f>
        <v>0.85117967332123412</v>
      </c>
      <c r="J660">
        <f>INDEX(Cond_Probability!$A$6:$H$60,MATCH('Model 1_Train'!C660,Cond_Probability!$A$6:$A$60,0),7)</f>
        <v>0.51356238698010848</v>
      </c>
      <c r="K660">
        <f>INDEX(Cond_Probability!$A$6:$H$60,MATCH('Model 1_Train'!D660,Cond_Probability!$A$6:$A$60,0),7)</f>
        <v>0.72413793103448276</v>
      </c>
      <c r="L660">
        <f>INDEX(Cond_Probability!$A$6:$H$60,MATCH('Model 1_Train'!E660,Cond_Probability!$A$6:$A$60,0),7)</f>
        <v>0.80943738656987296</v>
      </c>
      <c r="M660">
        <f>INDEX(Cond_Probability!$A$6:$H$60,MATCH('Model 1_Train'!F660,Cond_Probability!$A$6:$A$60,0),7)</f>
        <v>0.18840579710144928</v>
      </c>
      <c r="N660">
        <f>INDEX(Cond_Probability!$A$6:$H$60,MATCH('Model 1_Train'!G660,Cond_Probability!$A$6:$A$60,0),7)</f>
        <v>0.77396021699819173</v>
      </c>
      <c r="O660">
        <f>Cond_Probability!$C$2</f>
        <v>0.61616161616161613</v>
      </c>
      <c r="P660" s="18">
        <f t="shared" si="50"/>
        <v>4.0870838427724881E-3</v>
      </c>
      <c r="Q660" s="18">
        <f t="shared" si="51"/>
        <v>79.624698066682527</v>
      </c>
      <c r="R660">
        <f>INDEX(Cond_Probability!$A$6:$H$60,MATCH('Model 1_Train'!A660,Cond_Probability!$A$6:$A$60,0),8)</f>
        <v>0.25507246376811593</v>
      </c>
      <c r="S660">
        <f>INDEX(Cond_Probability!$A$6:$H$60,MATCH('Model 1_Train'!B660,Cond_Probability!$A$6:$A$60,0),8)</f>
        <v>0.31976744186046513</v>
      </c>
      <c r="T660">
        <f>INDEX(Cond_Probability!$A$6:$H$60,MATCH('Model 1_Train'!C660,Cond_Probability!$A$6:$A$60,0),8)</f>
        <v>0.56936416184971095</v>
      </c>
      <c r="U660">
        <f>INDEX(Cond_Probability!$A$6:$H$60,MATCH('Model 1_Train'!D660,Cond_Probability!$A$6:$A$60,0),8)</f>
        <v>0.61337209302325579</v>
      </c>
      <c r="V660">
        <f>INDEX(Cond_Probability!$A$6:$H$60,MATCH('Model 1_Train'!E660,Cond_Probability!$A$6:$A$60,0),8)</f>
        <v>0.68023255813953487</v>
      </c>
      <c r="W660">
        <f>INDEX(Cond_Probability!$A$6:$H$60,MATCH('Model 1_Train'!F660,Cond_Probability!$A$6:$A$60,0),8)</f>
        <v>0.22318840579710145</v>
      </c>
      <c r="X660">
        <f>INDEX(Cond_Probability!$A$6:$H$60,MATCH('Model 1_Train'!G660,Cond_Probability!$A$6:$A$60,0),8)</f>
        <v>0.63005780346820806</v>
      </c>
      <c r="Y660">
        <f>Cond_Probability!$C$3</f>
        <v>0.38383838383838381</v>
      </c>
      <c r="Z660" s="18">
        <f t="shared" si="52"/>
        <v>1.0458509651557232E-3</v>
      </c>
      <c r="AA660" s="18">
        <f t="shared" si="53"/>
        <v>20.375301933317473</v>
      </c>
      <c r="AB660" t="str">
        <f t="shared" si="54"/>
        <v>Won't Survive</v>
      </c>
      <c r="AC660" s="2" t="s">
        <v>1230</v>
      </c>
    </row>
    <row r="661" spans="1:29" x14ac:dyDescent="0.3">
      <c r="A661" s="1" t="s">
        <v>1234</v>
      </c>
      <c r="B661" s="1" t="s">
        <v>13</v>
      </c>
      <c r="C661" s="1" t="s">
        <v>1239</v>
      </c>
      <c r="D661" s="1" t="s">
        <v>1244</v>
      </c>
      <c r="E661" s="1" t="s">
        <v>1245</v>
      </c>
      <c r="F661" s="1" t="s">
        <v>1248</v>
      </c>
      <c r="G661" t="s">
        <v>1251</v>
      </c>
      <c r="H661">
        <f>INDEX(Cond_Probability!$A$6:$H$60,MATCH('Model 1_Train'!A661,Cond_Probability!$A$6:$A$60,0),7)</f>
        <v>0.14673913043478262</v>
      </c>
      <c r="I661">
        <f>INDEX(Cond_Probability!$A$6:$H$60,MATCH('Model 1_Train'!B661,Cond_Probability!$A$6:$A$60,0),7)</f>
        <v>0.85117967332123412</v>
      </c>
      <c r="J661">
        <f>INDEX(Cond_Probability!$A$6:$H$60,MATCH('Model 1_Train'!C661,Cond_Probability!$A$6:$A$60,0),7)</f>
        <v>8.6799276672694395E-2</v>
      </c>
      <c r="K661">
        <f>INDEX(Cond_Probability!$A$6:$H$60,MATCH('Model 1_Train'!D661,Cond_Probability!$A$6:$A$60,0),7)</f>
        <v>0.72413793103448276</v>
      </c>
      <c r="L661">
        <f>INDEX(Cond_Probability!$A$6:$H$60,MATCH('Model 1_Train'!E661,Cond_Probability!$A$6:$A$60,0),7)</f>
        <v>0.19056261343012704</v>
      </c>
      <c r="M661">
        <f>INDEX(Cond_Probability!$A$6:$H$60,MATCH('Model 1_Train'!F661,Cond_Probability!$A$6:$A$60,0),7)</f>
        <v>0.32246376811594202</v>
      </c>
      <c r="N661">
        <f>INDEX(Cond_Probability!$A$6:$H$60,MATCH('Model 1_Train'!G661,Cond_Probability!$A$6:$A$60,0),7)</f>
        <v>0.13743218806509946</v>
      </c>
      <c r="O661">
        <f>Cond_Probability!$C$2</f>
        <v>0.61616161616161613</v>
      </c>
      <c r="P661" s="18">
        <f t="shared" si="50"/>
        <v>4.085134069006983E-5</v>
      </c>
      <c r="Q661" s="18">
        <f t="shared" si="51"/>
        <v>25.10984723980723</v>
      </c>
      <c r="R661">
        <f>INDEX(Cond_Probability!$A$6:$H$60,MATCH('Model 1_Train'!A661,Cond_Probability!$A$6:$A$60,0),8)</f>
        <v>0.39710144927536234</v>
      </c>
      <c r="S661">
        <f>INDEX(Cond_Probability!$A$6:$H$60,MATCH('Model 1_Train'!B661,Cond_Probability!$A$6:$A$60,0),8)</f>
        <v>0.31976744186046513</v>
      </c>
      <c r="T661">
        <f>INDEX(Cond_Probability!$A$6:$H$60,MATCH('Model 1_Train'!C661,Cond_Probability!$A$6:$A$60,0),8)</f>
        <v>8.0924855491329481E-2</v>
      </c>
      <c r="U661">
        <f>INDEX(Cond_Probability!$A$6:$H$60,MATCH('Model 1_Train'!D661,Cond_Probability!$A$6:$A$60,0),8)</f>
        <v>0.61337209302325579</v>
      </c>
      <c r="V661">
        <f>INDEX(Cond_Probability!$A$6:$H$60,MATCH('Model 1_Train'!E661,Cond_Probability!$A$6:$A$60,0),8)</f>
        <v>0.31976744186046513</v>
      </c>
      <c r="W661">
        <f>INDEX(Cond_Probability!$A$6:$H$60,MATCH('Model 1_Train'!F661,Cond_Probability!$A$6:$A$60,0),8)</f>
        <v>0.57971014492753625</v>
      </c>
      <c r="X661">
        <f>INDEX(Cond_Probability!$A$6:$H$60,MATCH('Model 1_Train'!G661,Cond_Probability!$A$6:$A$60,0),8)</f>
        <v>0.27167630057803466</v>
      </c>
      <c r="Y661">
        <f>Cond_Probability!$C$3</f>
        <v>0.38383838383838381</v>
      </c>
      <c r="Z661" s="18">
        <f t="shared" si="52"/>
        <v>1.2183917789383948E-4</v>
      </c>
      <c r="AA661" s="18">
        <f t="shared" si="53"/>
        <v>74.890152760192763</v>
      </c>
      <c r="AB661" t="str">
        <f t="shared" si="54"/>
        <v>Survive</v>
      </c>
      <c r="AC661" s="2" t="s">
        <v>1230</v>
      </c>
    </row>
    <row r="662" spans="1:29" x14ac:dyDescent="0.3">
      <c r="A662" s="1" t="s">
        <v>1234</v>
      </c>
      <c r="B662" s="1" t="s">
        <v>13</v>
      </c>
      <c r="C662" s="1" t="s">
        <v>1239</v>
      </c>
      <c r="D662" s="1" t="s">
        <v>1243</v>
      </c>
      <c r="E662" s="1" t="s">
        <v>1246</v>
      </c>
      <c r="F662" s="1" t="s">
        <v>1248</v>
      </c>
      <c r="G662" t="s">
        <v>1253</v>
      </c>
      <c r="H662">
        <f>INDEX(Cond_Probability!$A$6:$H$60,MATCH('Model 1_Train'!A662,Cond_Probability!$A$6:$A$60,0),7)</f>
        <v>0.14673913043478262</v>
      </c>
      <c r="I662">
        <f>INDEX(Cond_Probability!$A$6:$H$60,MATCH('Model 1_Train'!B662,Cond_Probability!$A$6:$A$60,0),7)</f>
        <v>0.85117967332123412</v>
      </c>
      <c r="J662">
        <f>INDEX(Cond_Probability!$A$6:$H$60,MATCH('Model 1_Train'!C662,Cond_Probability!$A$6:$A$60,0),7)</f>
        <v>8.6799276672694395E-2</v>
      </c>
      <c r="K662">
        <f>INDEX(Cond_Probability!$A$6:$H$60,MATCH('Model 1_Train'!D662,Cond_Probability!$A$6:$A$60,0),7)</f>
        <v>0.27586206896551724</v>
      </c>
      <c r="L662">
        <f>INDEX(Cond_Probability!$A$6:$H$60,MATCH('Model 1_Train'!E662,Cond_Probability!$A$6:$A$60,0),7)</f>
        <v>0.80943738656987296</v>
      </c>
      <c r="M662">
        <f>INDEX(Cond_Probability!$A$6:$H$60,MATCH('Model 1_Train'!F662,Cond_Probability!$A$6:$A$60,0),7)</f>
        <v>0.32246376811594202</v>
      </c>
      <c r="N662">
        <f>INDEX(Cond_Probability!$A$6:$H$60,MATCH('Model 1_Train'!G662,Cond_Probability!$A$6:$A$60,0),7)</f>
        <v>0.77396021699819173</v>
      </c>
      <c r="O662">
        <f>Cond_Probability!$C$2</f>
        <v>0.61616161616161613</v>
      </c>
      <c r="P662" s="18">
        <f t="shared" si="50"/>
        <v>3.7226545991865626E-4</v>
      </c>
      <c r="Q662" s="18">
        <f t="shared" si="51"/>
        <v>49.559341803000216</v>
      </c>
      <c r="R662">
        <f>INDEX(Cond_Probability!$A$6:$H$60,MATCH('Model 1_Train'!A662,Cond_Probability!$A$6:$A$60,0),8)</f>
        <v>0.39710144927536234</v>
      </c>
      <c r="S662">
        <f>INDEX(Cond_Probability!$A$6:$H$60,MATCH('Model 1_Train'!B662,Cond_Probability!$A$6:$A$60,0),8)</f>
        <v>0.31976744186046513</v>
      </c>
      <c r="T662">
        <f>INDEX(Cond_Probability!$A$6:$H$60,MATCH('Model 1_Train'!C662,Cond_Probability!$A$6:$A$60,0),8)</f>
        <v>8.0924855491329481E-2</v>
      </c>
      <c r="U662">
        <f>INDEX(Cond_Probability!$A$6:$H$60,MATCH('Model 1_Train'!D662,Cond_Probability!$A$6:$A$60,0),8)</f>
        <v>0.38662790697674421</v>
      </c>
      <c r="V662">
        <f>INDEX(Cond_Probability!$A$6:$H$60,MATCH('Model 1_Train'!E662,Cond_Probability!$A$6:$A$60,0),8)</f>
        <v>0.68023255813953487</v>
      </c>
      <c r="W662">
        <f>INDEX(Cond_Probability!$A$6:$H$60,MATCH('Model 1_Train'!F662,Cond_Probability!$A$6:$A$60,0),8)</f>
        <v>0.57971014492753625</v>
      </c>
      <c r="X662">
        <f>INDEX(Cond_Probability!$A$6:$H$60,MATCH('Model 1_Train'!G662,Cond_Probability!$A$6:$A$60,0),8)</f>
        <v>0.63005780346820806</v>
      </c>
      <c r="Y662">
        <f>Cond_Probability!$C$3</f>
        <v>0.38383838383838381</v>
      </c>
      <c r="Z662" s="18">
        <f t="shared" si="52"/>
        <v>3.7888547626290566E-4</v>
      </c>
      <c r="AA662" s="18">
        <f t="shared" si="53"/>
        <v>50.440658196999784</v>
      </c>
      <c r="AB662" t="str">
        <f t="shared" si="54"/>
        <v>Survive</v>
      </c>
      <c r="AC662" s="2" t="s">
        <v>1</v>
      </c>
    </row>
    <row r="663" spans="1:29" x14ac:dyDescent="0.3">
      <c r="A663" s="1" t="s">
        <v>1236</v>
      </c>
      <c r="B663" s="1" t="s">
        <v>13</v>
      </c>
      <c r="C663" s="1" t="s">
        <v>1240</v>
      </c>
      <c r="D663" s="1" t="s">
        <v>1244</v>
      </c>
      <c r="E663" s="1" t="s">
        <v>1246</v>
      </c>
      <c r="F663" s="1" t="s">
        <v>1228</v>
      </c>
      <c r="G663" t="s">
        <v>1251</v>
      </c>
      <c r="H663">
        <f>INDEX(Cond_Probability!$A$6:$H$60,MATCH('Model 1_Train'!A663,Cond_Probability!$A$6:$A$60,0),7)</f>
        <v>0.67572463768115942</v>
      </c>
      <c r="I663">
        <f>INDEX(Cond_Probability!$A$6:$H$60,MATCH('Model 1_Train'!B663,Cond_Probability!$A$6:$A$60,0),7)</f>
        <v>0.85117967332123412</v>
      </c>
      <c r="J663">
        <f>INDEX(Cond_Probability!$A$6:$H$60,MATCH('Model 1_Train'!C663,Cond_Probability!$A$6:$A$60,0),7)</f>
        <v>0.17179023508137431</v>
      </c>
      <c r="K663">
        <f>INDEX(Cond_Probability!$A$6:$H$60,MATCH('Model 1_Train'!D663,Cond_Probability!$A$6:$A$60,0),7)</f>
        <v>0.72413793103448276</v>
      </c>
      <c r="L663">
        <f>INDEX(Cond_Probability!$A$6:$H$60,MATCH('Model 1_Train'!E663,Cond_Probability!$A$6:$A$60,0),7)</f>
        <v>0.80943738656987296</v>
      </c>
      <c r="M663">
        <f>INDEX(Cond_Probability!$A$6:$H$60,MATCH('Model 1_Train'!F663,Cond_Probability!$A$6:$A$60,0),7)</f>
        <v>0.4891304347826087</v>
      </c>
      <c r="N663">
        <f>INDEX(Cond_Probability!$A$6:$H$60,MATCH('Model 1_Train'!G663,Cond_Probability!$A$6:$A$60,0),7)</f>
        <v>0.13743218806509946</v>
      </c>
      <c r="O663">
        <f>Cond_Probability!$C$2</f>
        <v>0.61616161616161613</v>
      </c>
      <c r="P663" s="18">
        <f t="shared" si="50"/>
        <v>2.3988429521850309E-3</v>
      </c>
      <c r="Q663" s="18">
        <f t="shared" si="51"/>
        <v>92.751939762578999</v>
      </c>
      <c r="R663">
        <f>INDEX(Cond_Probability!$A$6:$H$60,MATCH('Model 1_Train'!A663,Cond_Probability!$A$6:$A$60,0),8)</f>
        <v>0.34782608695652173</v>
      </c>
      <c r="S663">
        <f>INDEX(Cond_Probability!$A$6:$H$60,MATCH('Model 1_Train'!B663,Cond_Probability!$A$6:$A$60,0),8)</f>
        <v>0.31976744186046513</v>
      </c>
      <c r="T663">
        <f>INDEX(Cond_Probability!$A$6:$H$60,MATCH('Model 1_Train'!C663,Cond_Probability!$A$6:$A$60,0),8)</f>
        <v>0.19653179190751446</v>
      </c>
      <c r="U663">
        <f>INDEX(Cond_Probability!$A$6:$H$60,MATCH('Model 1_Train'!D663,Cond_Probability!$A$6:$A$60,0),8)</f>
        <v>0.61337209302325579</v>
      </c>
      <c r="V663">
        <f>INDEX(Cond_Probability!$A$6:$H$60,MATCH('Model 1_Train'!E663,Cond_Probability!$A$6:$A$60,0),8)</f>
        <v>0.68023255813953487</v>
      </c>
      <c r="W663">
        <f>INDEX(Cond_Probability!$A$6:$H$60,MATCH('Model 1_Train'!F663,Cond_Probability!$A$6:$A$60,0),8)</f>
        <v>0.19710144927536233</v>
      </c>
      <c r="X663">
        <f>INDEX(Cond_Probability!$A$6:$H$60,MATCH('Model 1_Train'!G663,Cond_Probability!$A$6:$A$60,0),8)</f>
        <v>0.27167630057803466</v>
      </c>
      <c r="Y663">
        <f>Cond_Probability!$C$3</f>
        <v>0.38383838383838381</v>
      </c>
      <c r="Z663" s="18">
        <f t="shared" si="52"/>
        <v>1.8745654551329121E-4</v>
      </c>
      <c r="AA663" s="18">
        <f t="shared" si="53"/>
        <v>7.2480602374210008</v>
      </c>
      <c r="AB663" t="str">
        <f t="shared" si="54"/>
        <v>Won't Survive</v>
      </c>
      <c r="AC663" s="2" t="s">
        <v>1230</v>
      </c>
    </row>
    <row r="664" spans="1:29" x14ac:dyDescent="0.3">
      <c r="A664" s="1" t="s">
        <v>1234</v>
      </c>
      <c r="B664" s="1" t="s">
        <v>13</v>
      </c>
      <c r="C664" s="1" t="s">
        <v>1240</v>
      </c>
      <c r="D664" s="1" t="s">
        <v>1244</v>
      </c>
      <c r="E664" s="1" t="s">
        <v>1246</v>
      </c>
      <c r="F664" s="1" t="s">
        <v>1248</v>
      </c>
      <c r="G664" t="s">
        <v>1253</v>
      </c>
      <c r="H664">
        <f>INDEX(Cond_Probability!$A$6:$H$60,MATCH('Model 1_Train'!A664,Cond_Probability!$A$6:$A$60,0),7)</f>
        <v>0.14673913043478262</v>
      </c>
      <c r="I664">
        <f>INDEX(Cond_Probability!$A$6:$H$60,MATCH('Model 1_Train'!B664,Cond_Probability!$A$6:$A$60,0),7)</f>
        <v>0.85117967332123412</v>
      </c>
      <c r="J664">
        <f>INDEX(Cond_Probability!$A$6:$H$60,MATCH('Model 1_Train'!C664,Cond_Probability!$A$6:$A$60,0),7)</f>
        <v>0.17179023508137431</v>
      </c>
      <c r="K664">
        <f>INDEX(Cond_Probability!$A$6:$H$60,MATCH('Model 1_Train'!D664,Cond_Probability!$A$6:$A$60,0),7)</f>
        <v>0.72413793103448276</v>
      </c>
      <c r="L664">
        <f>INDEX(Cond_Probability!$A$6:$H$60,MATCH('Model 1_Train'!E664,Cond_Probability!$A$6:$A$60,0),7)</f>
        <v>0.80943738656987296</v>
      </c>
      <c r="M664">
        <f>INDEX(Cond_Probability!$A$6:$H$60,MATCH('Model 1_Train'!F664,Cond_Probability!$A$6:$A$60,0),7)</f>
        <v>0.32246376811594202</v>
      </c>
      <c r="N664">
        <f>INDEX(Cond_Probability!$A$6:$H$60,MATCH('Model 1_Train'!G664,Cond_Probability!$A$6:$A$60,0),7)</f>
        <v>0.77396021699819173</v>
      </c>
      <c r="O664">
        <f>Cond_Probability!$C$2</f>
        <v>0.61616161616161613</v>
      </c>
      <c r="P664" s="18">
        <f t="shared" si="50"/>
        <v>1.9340353972336431E-3</v>
      </c>
      <c r="Q664" s="18">
        <f t="shared" si="51"/>
        <v>56.98692686063702</v>
      </c>
      <c r="R664">
        <f>INDEX(Cond_Probability!$A$6:$H$60,MATCH('Model 1_Train'!A664,Cond_Probability!$A$6:$A$60,0),8)</f>
        <v>0.39710144927536234</v>
      </c>
      <c r="S664">
        <f>INDEX(Cond_Probability!$A$6:$H$60,MATCH('Model 1_Train'!B664,Cond_Probability!$A$6:$A$60,0),8)</f>
        <v>0.31976744186046513</v>
      </c>
      <c r="T664">
        <f>INDEX(Cond_Probability!$A$6:$H$60,MATCH('Model 1_Train'!C664,Cond_Probability!$A$6:$A$60,0),8)</f>
        <v>0.19653179190751446</v>
      </c>
      <c r="U664">
        <f>INDEX(Cond_Probability!$A$6:$H$60,MATCH('Model 1_Train'!D664,Cond_Probability!$A$6:$A$60,0),8)</f>
        <v>0.61337209302325579</v>
      </c>
      <c r="V664">
        <f>INDEX(Cond_Probability!$A$6:$H$60,MATCH('Model 1_Train'!E664,Cond_Probability!$A$6:$A$60,0),8)</f>
        <v>0.68023255813953487</v>
      </c>
      <c r="W664">
        <f>INDEX(Cond_Probability!$A$6:$H$60,MATCH('Model 1_Train'!F664,Cond_Probability!$A$6:$A$60,0),8)</f>
        <v>0.57971014492753625</v>
      </c>
      <c r="X664">
        <f>INDEX(Cond_Probability!$A$6:$H$60,MATCH('Model 1_Train'!G664,Cond_Probability!$A$6:$A$60,0),8)</f>
        <v>0.63005780346820806</v>
      </c>
      <c r="Y664">
        <f>Cond_Probability!$C$3</f>
        <v>0.38383838383838381</v>
      </c>
      <c r="Z664" s="18">
        <f t="shared" si="52"/>
        <v>1.4597875438829675E-3</v>
      </c>
      <c r="AA664" s="18">
        <f t="shared" si="53"/>
        <v>43.01307313936298</v>
      </c>
      <c r="AB664" t="str">
        <f t="shared" si="54"/>
        <v>Won't Survive</v>
      </c>
      <c r="AC664" s="2" t="s">
        <v>1230</v>
      </c>
    </row>
    <row r="665" spans="1:29" x14ac:dyDescent="0.3">
      <c r="A665" s="1" t="s">
        <v>1236</v>
      </c>
      <c r="B665" s="1" t="s">
        <v>13</v>
      </c>
      <c r="C665" s="1" t="s">
        <v>1240</v>
      </c>
      <c r="D665" s="1" t="s">
        <v>1244</v>
      </c>
      <c r="E665" s="1" t="s">
        <v>1246</v>
      </c>
      <c r="F665" s="1" t="s">
        <v>1228</v>
      </c>
      <c r="G665" t="s">
        <v>1253</v>
      </c>
      <c r="H665">
        <f>INDEX(Cond_Probability!$A$6:$H$60,MATCH('Model 1_Train'!A665,Cond_Probability!$A$6:$A$60,0),7)</f>
        <v>0.67572463768115942</v>
      </c>
      <c r="I665">
        <f>INDEX(Cond_Probability!$A$6:$H$60,MATCH('Model 1_Train'!B665,Cond_Probability!$A$6:$A$60,0),7)</f>
        <v>0.85117967332123412</v>
      </c>
      <c r="J665">
        <f>INDEX(Cond_Probability!$A$6:$H$60,MATCH('Model 1_Train'!C665,Cond_Probability!$A$6:$A$60,0),7)</f>
        <v>0.17179023508137431</v>
      </c>
      <c r="K665">
        <f>INDEX(Cond_Probability!$A$6:$H$60,MATCH('Model 1_Train'!D665,Cond_Probability!$A$6:$A$60,0),7)</f>
        <v>0.72413793103448276</v>
      </c>
      <c r="L665">
        <f>INDEX(Cond_Probability!$A$6:$H$60,MATCH('Model 1_Train'!E665,Cond_Probability!$A$6:$A$60,0),7)</f>
        <v>0.80943738656987296</v>
      </c>
      <c r="M665">
        <f>INDEX(Cond_Probability!$A$6:$H$60,MATCH('Model 1_Train'!F665,Cond_Probability!$A$6:$A$60,0),7)</f>
        <v>0.4891304347826087</v>
      </c>
      <c r="N665">
        <f>INDEX(Cond_Probability!$A$6:$H$60,MATCH('Model 1_Train'!G665,Cond_Probability!$A$6:$A$60,0),7)</f>
        <v>0.77396021699819173</v>
      </c>
      <c r="O665">
        <f>Cond_Probability!$C$2</f>
        <v>0.61616161616161613</v>
      </c>
      <c r="P665" s="18">
        <f t="shared" si="50"/>
        <v>1.350927346756833E-2</v>
      </c>
      <c r="Q665" s="18">
        <f t="shared" si="51"/>
        <v>96.882248714922483</v>
      </c>
      <c r="R665">
        <f>INDEX(Cond_Probability!$A$6:$H$60,MATCH('Model 1_Train'!A665,Cond_Probability!$A$6:$A$60,0),8)</f>
        <v>0.34782608695652173</v>
      </c>
      <c r="S665">
        <f>INDEX(Cond_Probability!$A$6:$H$60,MATCH('Model 1_Train'!B665,Cond_Probability!$A$6:$A$60,0),8)</f>
        <v>0.31976744186046513</v>
      </c>
      <c r="T665">
        <f>INDEX(Cond_Probability!$A$6:$H$60,MATCH('Model 1_Train'!C665,Cond_Probability!$A$6:$A$60,0),8)</f>
        <v>0.19653179190751446</v>
      </c>
      <c r="U665">
        <f>INDEX(Cond_Probability!$A$6:$H$60,MATCH('Model 1_Train'!D665,Cond_Probability!$A$6:$A$60,0),8)</f>
        <v>0.61337209302325579</v>
      </c>
      <c r="V665">
        <f>INDEX(Cond_Probability!$A$6:$H$60,MATCH('Model 1_Train'!E665,Cond_Probability!$A$6:$A$60,0),8)</f>
        <v>0.68023255813953487</v>
      </c>
      <c r="W665">
        <f>INDEX(Cond_Probability!$A$6:$H$60,MATCH('Model 1_Train'!F665,Cond_Probability!$A$6:$A$60,0),8)</f>
        <v>0.19710144927536233</v>
      </c>
      <c r="X665">
        <f>INDEX(Cond_Probability!$A$6:$H$60,MATCH('Model 1_Train'!G665,Cond_Probability!$A$6:$A$60,0),8)</f>
        <v>0.63005780346820806</v>
      </c>
      <c r="Y665">
        <f>Cond_Probability!$C$3</f>
        <v>0.38383838383838381</v>
      </c>
      <c r="Z665" s="18">
        <f t="shared" si="52"/>
        <v>4.3473964810529237E-4</v>
      </c>
      <c r="AA665" s="18">
        <f t="shared" si="53"/>
        <v>3.1177512850775173</v>
      </c>
      <c r="AB665" t="str">
        <f t="shared" si="54"/>
        <v>Won't Survive</v>
      </c>
      <c r="AC665" s="2" t="s">
        <v>1230</v>
      </c>
    </row>
    <row r="666" spans="1:29" x14ac:dyDescent="0.3">
      <c r="A666" s="1" t="s">
        <v>1236</v>
      </c>
      <c r="B666" s="1" t="s">
        <v>13</v>
      </c>
      <c r="C666" s="1" t="s">
        <v>1242</v>
      </c>
      <c r="D666" s="1" t="s">
        <v>1243</v>
      </c>
      <c r="E666" s="1" t="s">
        <v>1246</v>
      </c>
      <c r="F666" s="1" t="s">
        <v>1228</v>
      </c>
      <c r="G666" t="s">
        <v>1253</v>
      </c>
      <c r="H666">
        <f>INDEX(Cond_Probability!$A$6:$H$60,MATCH('Model 1_Train'!A666,Cond_Probability!$A$6:$A$60,0),7)</f>
        <v>0.67572463768115942</v>
      </c>
      <c r="I666">
        <f>INDEX(Cond_Probability!$A$6:$H$60,MATCH('Model 1_Train'!B666,Cond_Probability!$A$6:$A$60,0),7)</f>
        <v>0.85117967332123412</v>
      </c>
      <c r="J666">
        <f>INDEX(Cond_Probability!$A$6:$H$60,MATCH('Model 1_Train'!C666,Cond_Probability!$A$6:$A$60,0),7)</f>
        <v>0.51356238698010848</v>
      </c>
      <c r="K666">
        <f>INDEX(Cond_Probability!$A$6:$H$60,MATCH('Model 1_Train'!D666,Cond_Probability!$A$6:$A$60,0),7)</f>
        <v>0.27586206896551724</v>
      </c>
      <c r="L666">
        <f>INDEX(Cond_Probability!$A$6:$H$60,MATCH('Model 1_Train'!E666,Cond_Probability!$A$6:$A$60,0),7)</f>
        <v>0.80943738656987296</v>
      </c>
      <c r="M666">
        <f>INDEX(Cond_Probability!$A$6:$H$60,MATCH('Model 1_Train'!F666,Cond_Probability!$A$6:$A$60,0),7)</f>
        <v>0.4891304347826087</v>
      </c>
      <c r="N666">
        <f>INDEX(Cond_Probability!$A$6:$H$60,MATCH('Model 1_Train'!G666,Cond_Probability!$A$6:$A$60,0),7)</f>
        <v>0.77396021699819173</v>
      </c>
      <c r="O666">
        <f>Cond_Probability!$C$2</f>
        <v>0.61616161616161613</v>
      </c>
      <c r="P666" s="18">
        <f t="shared" si="50"/>
        <v>1.5384997152037722E-2</v>
      </c>
      <c r="Q666" s="18">
        <f t="shared" si="51"/>
        <v>95.093098640590739</v>
      </c>
      <c r="R666">
        <f>INDEX(Cond_Probability!$A$6:$H$60,MATCH('Model 1_Train'!A666,Cond_Probability!$A$6:$A$60,0),8)</f>
        <v>0.34782608695652173</v>
      </c>
      <c r="S666">
        <f>INDEX(Cond_Probability!$A$6:$H$60,MATCH('Model 1_Train'!B666,Cond_Probability!$A$6:$A$60,0),8)</f>
        <v>0.31976744186046513</v>
      </c>
      <c r="T666">
        <f>INDEX(Cond_Probability!$A$6:$H$60,MATCH('Model 1_Train'!C666,Cond_Probability!$A$6:$A$60,0),8)</f>
        <v>0.56936416184971095</v>
      </c>
      <c r="U666">
        <f>INDEX(Cond_Probability!$A$6:$H$60,MATCH('Model 1_Train'!D666,Cond_Probability!$A$6:$A$60,0),8)</f>
        <v>0.38662790697674421</v>
      </c>
      <c r="V666">
        <f>INDEX(Cond_Probability!$A$6:$H$60,MATCH('Model 1_Train'!E666,Cond_Probability!$A$6:$A$60,0),8)</f>
        <v>0.68023255813953487</v>
      </c>
      <c r="W666">
        <f>INDEX(Cond_Probability!$A$6:$H$60,MATCH('Model 1_Train'!F666,Cond_Probability!$A$6:$A$60,0),8)</f>
        <v>0.19710144927536233</v>
      </c>
      <c r="X666">
        <f>INDEX(Cond_Probability!$A$6:$H$60,MATCH('Model 1_Train'!G666,Cond_Probability!$A$6:$A$60,0),8)</f>
        <v>0.63005780346820806</v>
      </c>
      <c r="Y666">
        <f>Cond_Probability!$C$3</f>
        <v>0.38383838383838381</v>
      </c>
      <c r="Z666" s="18">
        <f t="shared" si="52"/>
        <v>7.9388162252625935E-4</v>
      </c>
      <c r="AA666" s="18">
        <f t="shared" si="53"/>
        <v>4.906901359409261</v>
      </c>
      <c r="AB666" t="str">
        <f t="shared" si="54"/>
        <v>Won't Survive</v>
      </c>
      <c r="AC666" s="2" t="s">
        <v>1</v>
      </c>
    </row>
    <row r="667" spans="1:29" x14ac:dyDescent="0.3">
      <c r="A667" s="1" t="s">
        <v>1235</v>
      </c>
      <c r="B667" s="1" t="s">
        <v>13</v>
      </c>
      <c r="C667" s="1" t="s">
        <v>1242</v>
      </c>
      <c r="D667" s="1" t="s">
        <v>1243</v>
      </c>
      <c r="E667" s="1" t="s">
        <v>1246</v>
      </c>
      <c r="F667" s="1" t="s">
        <v>1248</v>
      </c>
      <c r="G667" t="s">
        <v>1253</v>
      </c>
      <c r="H667">
        <f>INDEX(Cond_Probability!$A$6:$H$60,MATCH('Model 1_Train'!A667,Cond_Probability!$A$6:$A$60,0),7)</f>
        <v>0.17753623188405798</v>
      </c>
      <c r="I667">
        <f>INDEX(Cond_Probability!$A$6:$H$60,MATCH('Model 1_Train'!B667,Cond_Probability!$A$6:$A$60,0),7)</f>
        <v>0.85117967332123412</v>
      </c>
      <c r="J667">
        <f>INDEX(Cond_Probability!$A$6:$H$60,MATCH('Model 1_Train'!C667,Cond_Probability!$A$6:$A$60,0),7)</f>
        <v>0.51356238698010848</v>
      </c>
      <c r="K667">
        <f>INDEX(Cond_Probability!$A$6:$H$60,MATCH('Model 1_Train'!D667,Cond_Probability!$A$6:$A$60,0),7)</f>
        <v>0.27586206896551724</v>
      </c>
      <c r="L667">
        <f>INDEX(Cond_Probability!$A$6:$H$60,MATCH('Model 1_Train'!E667,Cond_Probability!$A$6:$A$60,0),7)</f>
        <v>0.80943738656987296</v>
      </c>
      <c r="M667">
        <f>INDEX(Cond_Probability!$A$6:$H$60,MATCH('Model 1_Train'!F667,Cond_Probability!$A$6:$A$60,0),7)</f>
        <v>0.32246376811594202</v>
      </c>
      <c r="N667">
        <f>INDEX(Cond_Probability!$A$6:$H$60,MATCH('Model 1_Train'!G667,Cond_Probability!$A$6:$A$60,0),7)</f>
        <v>0.77396021699819173</v>
      </c>
      <c r="O667">
        <f>Cond_Probability!$C$2</f>
        <v>0.61616161616161613</v>
      </c>
      <c r="P667" s="18">
        <f t="shared" si="50"/>
        <v>2.6648385495000103E-3</v>
      </c>
      <c r="Q667" s="18">
        <f t="shared" si="51"/>
        <v>60.880923861869853</v>
      </c>
      <c r="R667">
        <f>INDEX(Cond_Probability!$A$6:$H$60,MATCH('Model 1_Train'!A667,Cond_Probability!$A$6:$A$60,0),8)</f>
        <v>0.25507246376811593</v>
      </c>
      <c r="S667">
        <f>INDEX(Cond_Probability!$A$6:$H$60,MATCH('Model 1_Train'!B667,Cond_Probability!$A$6:$A$60,0),8)</f>
        <v>0.31976744186046513</v>
      </c>
      <c r="T667">
        <f>INDEX(Cond_Probability!$A$6:$H$60,MATCH('Model 1_Train'!C667,Cond_Probability!$A$6:$A$60,0),8)</f>
        <v>0.56936416184971095</v>
      </c>
      <c r="U667">
        <f>INDEX(Cond_Probability!$A$6:$H$60,MATCH('Model 1_Train'!D667,Cond_Probability!$A$6:$A$60,0),8)</f>
        <v>0.38662790697674421</v>
      </c>
      <c r="V667">
        <f>INDEX(Cond_Probability!$A$6:$H$60,MATCH('Model 1_Train'!E667,Cond_Probability!$A$6:$A$60,0),8)</f>
        <v>0.68023255813953487</v>
      </c>
      <c r="W667">
        <f>INDEX(Cond_Probability!$A$6:$H$60,MATCH('Model 1_Train'!F667,Cond_Probability!$A$6:$A$60,0),8)</f>
        <v>0.57971014492753625</v>
      </c>
      <c r="X667">
        <f>INDEX(Cond_Probability!$A$6:$H$60,MATCH('Model 1_Train'!G667,Cond_Probability!$A$6:$A$60,0),8)</f>
        <v>0.63005780346820806</v>
      </c>
      <c r="Y667">
        <f>Cond_Probability!$C$3</f>
        <v>0.38383838383838381</v>
      </c>
      <c r="Z667" s="18">
        <f t="shared" si="52"/>
        <v>1.7122936956448724E-3</v>
      </c>
      <c r="AA667" s="18">
        <f t="shared" si="53"/>
        <v>39.119076138130147</v>
      </c>
      <c r="AB667" t="str">
        <f t="shared" si="54"/>
        <v>Won't Survive</v>
      </c>
      <c r="AC667" s="2" t="s">
        <v>1230</v>
      </c>
    </row>
    <row r="668" spans="1:29" x14ac:dyDescent="0.3">
      <c r="A668" s="1" t="s">
        <v>1235</v>
      </c>
      <c r="B668" s="1" t="s">
        <v>13</v>
      </c>
      <c r="C668" s="1" t="s">
        <v>1242</v>
      </c>
      <c r="D668" s="1" t="s">
        <v>1244</v>
      </c>
      <c r="E668" s="1" t="s">
        <v>1246</v>
      </c>
      <c r="F668" s="1" t="s">
        <v>1247</v>
      </c>
      <c r="G668" t="s">
        <v>1253</v>
      </c>
      <c r="H668">
        <f>INDEX(Cond_Probability!$A$6:$H$60,MATCH('Model 1_Train'!A668,Cond_Probability!$A$6:$A$60,0),7)</f>
        <v>0.17753623188405798</v>
      </c>
      <c r="I668">
        <f>INDEX(Cond_Probability!$A$6:$H$60,MATCH('Model 1_Train'!B668,Cond_Probability!$A$6:$A$60,0),7)</f>
        <v>0.85117967332123412</v>
      </c>
      <c r="J668">
        <f>INDEX(Cond_Probability!$A$6:$H$60,MATCH('Model 1_Train'!C668,Cond_Probability!$A$6:$A$60,0),7)</f>
        <v>0.51356238698010848</v>
      </c>
      <c r="K668">
        <f>INDEX(Cond_Probability!$A$6:$H$60,MATCH('Model 1_Train'!D668,Cond_Probability!$A$6:$A$60,0),7)</f>
        <v>0.72413793103448276</v>
      </c>
      <c r="L668">
        <f>INDEX(Cond_Probability!$A$6:$H$60,MATCH('Model 1_Train'!E668,Cond_Probability!$A$6:$A$60,0),7)</f>
        <v>0.80943738656987296</v>
      </c>
      <c r="M668">
        <f>INDEX(Cond_Probability!$A$6:$H$60,MATCH('Model 1_Train'!F668,Cond_Probability!$A$6:$A$60,0),7)</f>
        <v>0.18840579710144928</v>
      </c>
      <c r="N668">
        <f>INDEX(Cond_Probability!$A$6:$H$60,MATCH('Model 1_Train'!G668,Cond_Probability!$A$6:$A$60,0),7)</f>
        <v>0.77396021699819173</v>
      </c>
      <c r="O668">
        <f>Cond_Probability!$C$2</f>
        <v>0.61616161616161613</v>
      </c>
      <c r="P668" s="18">
        <f t="shared" si="50"/>
        <v>4.0870838427724881E-3</v>
      </c>
      <c r="Q668" s="18">
        <f t="shared" si="51"/>
        <v>79.624698066682527</v>
      </c>
      <c r="R668">
        <f>INDEX(Cond_Probability!$A$6:$H$60,MATCH('Model 1_Train'!A668,Cond_Probability!$A$6:$A$60,0),8)</f>
        <v>0.25507246376811593</v>
      </c>
      <c r="S668">
        <f>INDEX(Cond_Probability!$A$6:$H$60,MATCH('Model 1_Train'!B668,Cond_Probability!$A$6:$A$60,0),8)</f>
        <v>0.31976744186046513</v>
      </c>
      <c r="T668">
        <f>INDEX(Cond_Probability!$A$6:$H$60,MATCH('Model 1_Train'!C668,Cond_Probability!$A$6:$A$60,0),8)</f>
        <v>0.56936416184971095</v>
      </c>
      <c r="U668">
        <f>INDEX(Cond_Probability!$A$6:$H$60,MATCH('Model 1_Train'!D668,Cond_Probability!$A$6:$A$60,0),8)</f>
        <v>0.61337209302325579</v>
      </c>
      <c r="V668">
        <f>INDEX(Cond_Probability!$A$6:$H$60,MATCH('Model 1_Train'!E668,Cond_Probability!$A$6:$A$60,0),8)</f>
        <v>0.68023255813953487</v>
      </c>
      <c r="W668">
        <f>INDEX(Cond_Probability!$A$6:$H$60,MATCH('Model 1_Train'!F668,Cond_Probability!$A$6:$A$60,0),8)</f>
        <v>0.22318840579710145</v>
      </c>
      <c r="X668">
        <f>INDEX(Cond_Probability!$A$6:$H$60,MATCH('Model 1_Train'!G668,Cond_Probability!$A$6:$A$60,0),8)</f>
        <v>0.63005780346820806</v>
      </c>
      <c r="Y668">
        <f>Cond_Probability!$C$3</f>
        <v>0.38383838383838381</v>
      </c>
      <c r="Z668" s="18">
        <f t="shared" si="52"/>
        <v>1.0458509651557232E-3</v>
      </c>
      <c r="AA668" s="18">
        <f t="shared" si="53"/>
        <v>20.375301933317473</v>
      </c>
      <c r="AB668" t="str">
        <f t="shared" si="54"/>
        <v>Won't Survive</v>
      </c>
      <c r="AC668" s="2" t="s">
        <v>1230</v>
      </c>
    </row>
    <row r="669" spans="1:29" x14ac:dyDescent="0.3">
      <c r="A669" s="1" t="s">
        <v>1236</v>
      </c>
      <c r="B669" s="1" t="s">
        <v>13</v>
      </c>
      <c r="C669" s="1" t="s">
        <v>1241</v>
      </c>
      <c r="D669" s="1" t="s">
        <v>1244</v>
      </c>
      <c r="E669" s="1" t="s">
        <v>1246</v>
      </c>
      <c r="F669" s="1" t="s">
        <v>1228</v>
      </c>
      <c r="G669" t="s">
        <v>1253</v>
      </c>
      <c r="H669">
        <f>INDEX(Cond_Probability!$A$6:$H$60,MATCH('Model 1_Train'!A669,Cond_Probability!$A$6:$A$60,0),7)</f>
        <v>0.67572463768115942</v>
      </c>
      <c r="I669">
        <f>INDEX(Cond_Probability!$A$6:$H$60,MATCH('Model 1_Train'!B669,Cond_Probability!$A$6:$A$60,0),7)</f>
        <v>0.85117967332123412</v>
      </c>
      <c r="J669">
        <f>INDEX(Cond_Probability!$A$6:$H$60,MATCH('Model 1_Train'!C669,Cond_Probability!$A$6:$A$60,0),7)</f>
        <v>0.22784810126582278</v>
      </c>
      <c r="K669">
        <f>INDEX(Cond_Probability!$A$6:$H$60,MATCH('Model 1_Train'!D669,Cond_Probability!$A$6:$A$60,0),7)</f>
        <v>0.72413793103448276</v>
      </c>
      <c r="L669">
        <f>INDEX(Cond_Probability!$A$6:$H$60,MATCH('Model 1_Train'!E669,Cond_Probability!$A$6:$A$60,0),7)</f>
        <v>0.80943738656987296</v>
      </c>
      <c r="M669">
        <f>INDEX(Cond_Probability!$A$6:$H$60,MATCH('Model 1_Train'!F669,Cond_Probability!$A$6:$A$60,0),7)</f>
        <v>0.4891304347826087</v>
      </c>
      <c r="N669">
        <f>INDEX(Cond_Probability!$A$6:$H$60,MATCH('Model 1_Train'!G669,Cond_Probability!$A$6:$A$60,0),7)</f>
        <v>0.77396021699819173</v>
      </c>
      <c r="O669">
        <f>Cond_Probability!$C$2</f>
        <v>0.61616161616161613</v>
      </c>
      <c r="P669" s="18">
        <f t="shared" si="50"/>
        <v>1.7917562704353792E-2</v>
      </c>
      <c r="Q669" s="18">
        <f t="shared" si="51"/>
        <v>98.143987183013053</v>
      </c>
      <c r="R669">
        <f>INDEX(Cond_Probability!$A$6:$H$60,MATCH('Model 1_Train'!A669,Cond_Probability!$A$6:$A$60,0),8)</f>
        <v>0.34782608695652173</v>
      </c>
      <c r="S669">
        <f>INDEX(Cond_Probability!$A$6:$H$60,MATCH('Model 1_Train'!B669,Cond_Probability!$A$6:$A$60,0),8)</f>
        <v>0.31976744186046513</v>
      </c>
      <c r="T669">
        <f>INDEX(Cond_Probability!$A$6:$H$60,MATCH('Model 1_Train'!C669,Cond_Probability!$A$6:$A$60,0),8)</f>
        <v>0.15317919075144509</v>
      </c>
      <c r="U669">
        <f>INDEX(Cond_Probability!$A$6:$H$60,MATCH('Model 1_Train'!D669,Cond_Probability!$A$6:$A$60,0),8)</f>
        <v>0.61337209302325579</v>
      </c>
      <c r="V669">
        <f>INDEX(Cond_Probability!$A$6:$H$60,MATCH('Model 1_Train'!E669,Cond_Probability!$A$6:$A$60,0),8)</f>
        <v>0.68023255813953487</v>
      </c>
      <c r="W669">
        <f>INDEX(Cond_Probability!$A$6:$H$60,MATCH('Model 1_Train'!F669,Cond_Probability!$A$6:$A$60,0),8)</f>
        <v>0.19710144927536233</v>
      </c>
      <c r="X669">
        <f>INDEX(Cond_Probability!$A$6:$H$60,MATCH('Model 1_Train'!G669,Cond_Probability!$A$6:$A$60,0),8)</f>
        <v>0.63005780346820806</v>
      </c>
      <c r="Y669">
        <f>Cond_Probability!$C$3</f>
        <v>0.38383838383838381</v>
      </c>
      <c r="Z669" s="18">
        <f t="shared" si="52"/>
        <v>3.3884119631736025E-4</v>
      </c>
      <c r="AA669" s="18">
        <f t="shared" si="53"/>
        <v>1.8560128169869472</v>
      </c>
      <c r="AB669" t="str">
        <f t="shared" si="54"/>
        <v>Won't Survive</v>
      </c>
      <c r="AC669" s="2" t="s">
        <v>1230</v>
      </c>
    </row>
    <row r="670" spans="1:29" x14ac:dyDescent="0.3">
      <c r="A670" s="1" t="s">
        <v>1236</v>
      </c>
      <c r="B670" s="1" t="s">
        <v>13</v>
      </c>
      <c r="C670" s="1" t="s">
        <v>1240</v>
      </c>
      <c r="D670" s="1" t="s">
        <v>1244</v>
      </c>
      <c r="E670" s="1" t="s">
        <v>1246</v>
      </c>
      <c r="F670" s="1" t="s">
        <v>1228</v>
      </c>
      <c r="G670" t="s">
        <v>1253</v>
      </c>
      <c r="H670">
        <f>INDEX(Cond_Probability!$A$6:$H$60,MATCH('Model 1_Train'!A670,Cond_Probability!$A$6:$A$60,0),7)</f>
        <v>0.67572463768115942</v>
      </c>
      <c r="I670">
        <f>INDEX(Cond_Probability!$A$6:$H$60,MATCH('Model 1_Train'!B670,Cond_Probability!$A$6:$A$60,0),7)</f>
        <v>0.85117967332123412</v>
      </c>
      <c r="J670">
        <f>INDEX(Cond_Probability!$A$6:$H$60,MATCH('Model 1_Train'!C670,Cond_Probability!$A$6:$A$60,0),7)</f>
        <v>0.17179023508137431</v>
      </c>
      <c r="K670">
        <f>INDEX(Cond_Probability!$A$6:$H$60,MATCH('Model 1_Train'!D670,Cond_Probability!$A$6:$A$60,0),7)</f>
        <v>0.72413793103448276</v>
      </c>
      <c r="L670">
        <f>INDEX(Cond_Probability!$A$6:$H$60,MATCH('Model 1_Train'!E670,Cond_Probability!$A$6:$A$60,0),7)</f>
        <v>0.80943738656987296</v>
      </c>
      <c r="M670">
        <f>INDEX(Cond_Probability!$A$6:$H$60,MATCH('Model 1_Train'!F670,Cond_Probability!$A$6:$A$60,0),7)</f>
        <v>0.4891304347826087</v>
      </c>
      <c r="N670">
        <f>INDEX(Cond_Probability!$A$6:$H$60,MATCH('Model 1_Train'!G670,Cond_Probability!$A$6:$A$60,0),7)</f>
        <v>0.77396021699819173</v>
      </c>
      <c r="O670">
        <f>Cond_Probability!$C$2</f>
        <v>0.61616161616161613</v>
      </c>
      <c r="P670" s="18">
        <f t="shared" si="50"/>
        <v>1.350927346756833E-2</v>
      </c>
      <c r="Q670" s="18">
        <f t="shared" si="51"/>
        <v>96.882248714922483</v>
      </c>
      <c r="R670">
        <f>INDEX(Cond_Probability!$A$6:$H$60,MATCH('Model 1_Train'!A670,Cond_Probability!$A$6:$A$60,0),8)</f>
        <v>0.34782608695652173</v>
      </c>
      <c r="S670">
        <f>INDEX(Cond_Probability!$A$6:$H$60,MATCH('Model 1_Train'!B670,Cond_Probability!$A$6:$A$60,0),8)</f>
        <v>0.31976744186046513</v>
      </c>
      <c r="T670">
        <f>INDEX(Cond_Probability!$A$6:$H$60,MATCH('Model 1_Train'!C670,Cond_Probability!$A$6:$A$60,0),8)</f>
        <v>0.19653179190751446</v>
      </c>
      <c r="U670">
        <f>INDEX(Cond_Probability!$A$6:$H$60,MATCH('Model 1_Train'!D670,Cond_Probability!$A$6:$A$60,0),8)</f>
        <v>0.61337209302325579</v>
      </c>
      <c r="V670">
        <f>INDEX(Cond_Probability!$A$6:$H$60,MATCH('Model 1_Train'!E670,Cond_Probability!$A$6:$A$60,0),8)</f>
        <v>0.68023255813953487</v>
      </c>
      <c r="W670">
        <f>INDEX(Cond_Probability!$A$6:$H$60,MATCH('Model 1_Train'!F670,Cond_Probability!$A$6:$A$60,0),8)</f>
        <v>0.19710144927536233</v>
      </c>
      <c r="X670">
        <f>INDEX(Cond_Probability!$A$6:$H$60,MATCH('Model 1_Train'!G670,Cond_Probability!$A$6:$A$60,0),8)</f>
        <v>0.63005780346820806</v>
      </c>
      <c r="Y670">
        <f>Cond_Probability!$C$3</f>
        <v>0.38383838383838381</v>
      </c>
      <c r="Z670" s="18">
        <f t="shared" si="52"/>
        <v>4.3473964810529237E-4</v>
      </c>
      <c r="AA670" s="18">
        <f t="shared" si="53"/>
        <v>3.1177512850775173</v>
      </c>
      <c r="AB670" t="str">
        <f t="shared" si="54"/>
        <v>Won't Survive</v>
      </c>
      <c r="AC670" s="2" t="s">
        <v>1230</v>
      </c>
    </row>
    <row r="671" spans="1:29" x14ac:dyDescent="0.3">
      <c r="A671" s="1" t="s">
        <v>1234</v>
      </c>
      <c r="B671" s="1" t="s">
        <v>17</v>
      </c>
      <c r="C671" s="1" t="s">
        <v>1241</v>
      </c>
      <c r="D671" s="1" t="s">
        <v>1243</v>
      </c>
      <c r="E671" s="1" t="s">
        <v>1246</v>
      </c>
      <c r="F671" s="1" t="s">
        <v>1248</v>
      </c>
      <c r="G671" t="s">
        <v>1253</v>
      </c>
      <c r="H671">
        <f>INDEX(Cond_Probability!$A$6:$H$60,MATCH('Model 1_Train'!A671,Cond_Probability!$A$6:$A$60,0),7)</f>
        <v>0.14673913043478262</v>
      </c>
      <c r="I671">
        <f>INDEX(Cond_Probability!$A$6:$H$60,MATCH('Model 1_Train'!B671,Cond_Probability!$A$6:$A$60,0),7)</f>
        <v>0.14882032667876588</v>
      </c>
      <c r="J671">
        <f>INDEX(Cond_Probability!$A$6:$H$60,MATCH('Model 1_Train'!C671,Cond_Probability!$A$6:$A$60,0),7)</f>
        <v>0.22784810126582278</v>
      </c>
      <c r="K671">
        <f>INDEX(Cond_Probability!$A$6:$H$60,MATCH('Model 1_Train'!D671,Cond_Probability!$A$6:$A$60,0),7)</f>
        <v>0.27586206896551724</v>
      </c>
      <c r="L671">
        <f>INDEX(Cond_Probability!$A$6:$H$60,MATCH('Model 1_Train'!E671,Cond_Probability!$A$6:$A$60,0),7)</f>
        <v>0.80943738656987296</v>
      </c>
      <c r="M671">
        <f>INDEX(Cond_Probability!$A$6:$H$60,MATCH('Model 1_Train'!F671,Cond_Probability!$A$6:$A$60,0),7)</f>
        <v>0.32246376811594202</v>
      </c>
      <c r="N671">
        <f>INDEX(Cond_Probability!$A$6:$H$60,MATCH('Model 1_Train'!G671,Cond_Probability!$A$6:$A$60,0),7)</f>
        <v>0.77396021699819173</v>
      </c>
      <c r="O671">
        <f>Cond_Probability!$C$2</f>
        <v>0.61616161616161613</v>
      </c>
      <c r="P671" s="18">
        <f t="shared" si="50"/>
        <v>1.7085317749998023E-4</v>
      </c>
      <c r="Q671" s="18">
        <f t="shared" si="51"/>
        <v>10.071026274569626</v>
      </c>
      <c r="R671">
        <f>INDEX(Cond_Probability!$A$6:$H$60,MATCH('Model 1_Train'!A671,Cond_Probability!$A$6:$A$60,0),8)</f>
        <v>0.39710144927536234</v>
      </c>
      <c r="S671">
        <f>INDEX(Cond_Probability!$A$6:$H$60,MATCH('Model 1_Train'!B671,Cond_Probability!$A$6:$A$60,0),8)</f>
        <v>0.68023255813953487</v>
      </c>
      <c r="T671">
        <f>INDEX(Cond_Probability!$A$6:$H$60,MATCH('Model 1_Train'!C671,Cond_Probability!$A$6:$A$60,0),8)</f>
        <v>0.15317919075144509</v>
      </c>
      <c r="U671">
        <f>INDEX(Cond_Probability!$A$6:$H$60,MATCH('Model 1_Train'!D671,Cond_Probability!$A$6:$A$60,0),8)</f>
        <v>0.38662790697674421</v>
      </c>
      <c r="V671">
        <f>INDEX(Cond_Probability!$A$6:$H$60,MATCH('Model 1_Train'!E671,Cond_Probability!$A$6:$A$60,0),8)</f>
        <v>0.68023255813953487</v>
      </c>
      <c r="W671">
        <f>INDEX(Cond_Probability!$A$6:$H$60,MATCH('Model 1_Train'!F671,Cond_Probability!$A$6:$A$60,0),8)</f>
        <v>0.57971014492753625</v>
      </c>
      <c r="X671">
        <f>INDEX(Cond_Probability!$A$6:$H$60,MATCH('Model 1_Train'!G671,Cond_Probability!$A$6:$A$60,0),8)</f>
        <v>0.63005780346820806</v>
      </c>
      <c r="Y671">
        <f>Cond_Probability!$C$3</f>
        <v>0.38383838383838381</v>
      </c>
      <c r="Z671" s="18">
        <f t="shared" si="52"/>
        <v>1.5256291157832974E-3</v>
      </c>
      <c r="AA671" s="18">
        <f t="shared" si="53"/>
        <v>89.928973725430382</v>
      </c>
      <c r="AB671" t="str">
        <f t="shared" si="54"/>
        <v>Survive</v>
      </c>
      <c r="AC671" s="2" t="s">
        <v>1</v>
      </c>
    </row>
    <row r="672" spans="1:29" x14ac:dyDescent="0.3">
      <c r="A672" s="1" t="s">
        <v>1235</v>
      </c>
      <c r="B672" s="1" t="s">
        <v>17</v>
      </c>
      <c r="C672" s="1" t="s">
        <v>1240</v>
      </c>
      <c r="D672" s="1" t="s">
        <v>1243</v>
      </c>
      <c r="E672" s="1" t="s">
        <v>1245</v>
      </c>
      <c r="F672" s="1" t="s">
        <v>1248</v>
      </c>
      <c r="G672" t="s">
        <v>1253</v>
      </c>
      <c r="H672">
        <f>INDEX(Cond_Probability!$A$6:$H$60,MATCH('Model 1_Train'!A672,Cond_Probability!$A$6:$A$60,0),7)</f>
        <v>0.17753623188405798</v>
      </c>
      <c r="I672">
        <f>INDEX(Cond_Probability!$A$6:$H$60,MATCH('Model 1_Train'!B672,Cond_Probability!$A$6:$A$60,0),7)</f>
        <v>0.14882032667876588</v>
      </c>
      <c r="J672">
        <f>INDEX(Cond_Probability!$A$6:$H$60,MATCH('Model 1_Train'!C672,Cond_Probability!$A$6:$A$60,0),7)</f>
        <v>0.17179023508137431</v>
      </c>
      <c r="K672">
        <f>INDEX(Cond_Probability!$A$6:$H$60,MATCH('Model 1_Train'!D672,Cond_Probability!$A$6:$A$60,0),7)</f>
        <v>0.27586206896551724</v>
      </c>
      <c r="L672">
        <f>INDEX(Cond_Probability!$A$6:$H$60,MATCH('Model 1_Train'!E672,Cond_Probability!$A$6:$A$60,0),7)</f>
        <v>0.19056261343012704</v>
      </c>
      <c r="M672">
        <f>INDEX(Cond_Probability!$A$6:$H$60,MATCH('Model 1_Train'!F672,Cond_Probability!$A$6:$A$60,0),7)</f>
        <v>0.32246376811594202</v>
      </c>
      <c r="N672">
        <f>INDEX(Cond_Probability!$A$6:$H$60,MATCH('Model 1_Train'!G672,Cond_Probability!$A$6:$A$60,0),7)</f>
        <v>0.77396021699819173</v>
      </c>
      <c r="O672">
        <f>Cond_Probability!$C$2</f>
        <v>0.61616161616161613</v>
      </c>
      <c r="P672" s="18">
        <f t="shared" si="50"/>
        <v>3.6692019656314384E-5</v>
      </c>
      <c r="Q672" s="18">
        <f t="shared" si="51"/>
        <v>5.845120960899175</v>
      </c>
      <c r="R672">
        <f>INDEX(Cond_Probability!$A$6:$H$60,MATCH('Model 1_Train'!A672,Cond_Probability!$A$6:$A$60,0),8)</f>
        <v>0.25507246376811593</v>
      </c>
      <c r="S672">
        <f>INDEX(Cond_Probability!$A$6:$H$60,MATCH('Model 1_Train'!B672,Cond_Probability!$A$6:$A$60,0),8)</f>
        <v>0.68023255813953487</v>
      </c>
      <c r="T672">
        <f>INDEX(Cond_Probability!$A$6:$H$60,MATCH('Model 1_Train'!C672,Cond_Probability!$A$6:$A$60,0),8)</f>
        <v>0.19653179190751446</v>
      </c>
      <c r="U672">
        <f>INDEX(Cond_Probability!$A$6:$H$60,MATCH('Model 1_Train'!D672,Cond_Probability!$A$6:$A$60,0),8)</f>
        <v>0.38662790697674421</v>
      </c>
      <c r="V672">
        <f>INDEX(Cond_Probability!$A$6:$H$60,MATCH('Model 1_Train'!E672,Cond_Probability!$A$6:$A$60,0),8)</f>
        <v>0.31976744186046513</v>
      </c>
      <c r="W672">
        <f>INDEX(Cond_Probability!$A$6:$H$60,MATCH('Model 1_Train'!F672,Cond_Probability!$A$6:$A$60,0),8)</f>
        <v>0.57971014492753625</v>
      </c>
      <c r="X672">
        <f>INDEX(Cond_Probability!$A$6:$H$60,MATCH('Model 1_Train'!G672,Cond_Probability!$A$6:$A$60,0),8)</f>
        <v>0.63005780346820806</v>
      </c>
      <c r="Y672">
        <f>Cond_Probability!$C$3</f>
        <v>0.38383838383838381</v>
      </c>
      <c r="Z672" s="18">
        <f t="shared" si="52"/>
        <v>5.9104553961345863E-4</v>
      </c>
      <c r="AA672" s="18">
        <f t="shared" si="53"/>
        <v>94.15487903910082</v>
      </c>
      <c r="AB672" t="str">
        <f t="shared" si="54"/>
        <v>Survive</v>
      </c>
      <c r="AC672" s="2" t="s">
        <v>1</v>
      </c>
    </row>
    <row r="673" spans="1:29" x14ac:dyDescent="0.3">
      <c r="A673" s="1" t="s">
        <v>1234</v>
      </c>
      <c r="B673" s="1" t="s">
        <v>13</v>
      </c>
      <c r="C673" s="1" t="s">
        <v>1242</v>
      </c>
      <c r="D673" s="1" t="s">
        <v>1243</v>
      </c>
      <c r="E673" s="1" t="s">
        <v>1246</v>
      </c>
      <c r="F673" s="1" t="s">
        <v>1248</v>
      </c>
      <c r="G673" t="s">
        <v>1253</v>
      </c>
      <c r="H673">
        <f>INDEX(Cond_Probability!$A$6:$H$60,MATCH('Model 1_Train'!A673,Cond_Probability!$A$6:$A$60,0),7)</f>
        <v>0.14673913043478262</v>
      </c>
      <c r="I673">
        <f>INDEX(Cond_Probability!$A$6:$H$60,MATCH('Model 1_Train'!B673,Cond_Probability!$A$6:$A$60,0),7)</f>
        <v>0.85117967332123412</v>
      </c>
      <c r="J673">
        <f>INDEX(Cond_Probability!$A$6:$H$60,MATCH('Model 1_Train'!C673,Cond_Probability!$A$6:$A$60,0),7)</f>
        <v>0.51356238698010848</v>
      </c>
      <c r="K673">
        <f>INDEX(Cond_Probability!$A$6:$H$60,MATCH('Model 1_Train'!D673,Cond_Probability!$A$6:$A$60,0),7)</f>
        <v>0.27586206896551724</v>
      </c>
      <c r="L673">
        <f>INDEX(Cond_Probability!$A$6:$H$60,MATCH('Model 1_Train'!E673,Cond_Probability!$A$6:$A$60,0),7)</f>
        <v>0.80943738656987296</v>
      </c>
      <c r="M673">
        <f>INDEX(Cond_Probability!$A$6:$H$60,MATCH('Model 1_Train'!F673,Cond_Probability!$A$6:$A$60,0),7)</f>
        <v>0.32246376811594202</v>
      </c>
      <c r="N673">
        <f>INDEX(Cond_Probability!$A$6:$H$60,MATCH('Model 1_Train'!G673,Cond_Probability!$A$6:$A$60,0),7)</f>
        <v>0.77396021699819173</v>
      </c>
      <c r="O673">
        <f>Cond_Probability!$C$2</f>
        <v>0.61616161616161613</v>
      </c>
      <c r="P673" s="18">
        <f t="shared" si="50"/>
        <v>2.2025706378520494E-3</v>
      </c>
      <c r="Q673" s="18">
        <f t="shared" si="51"/>
        <v>45.243110906751845</v>
      </c>
      <c r="R673">
        <f>INDEX(Cond_Probability!$A$6:$H$60,MATCH('Model 1_Train'!A673,Cond_Probability!$A$6:$A$60,0),8)</f>
        <v>0.39710144927536234</v>
      </c>
      <c r="S673">
        <f>INDEX(Cond_Probability!$A$6:$H$60,MATCH('Model 1_Train'!B673,Cond_Probability!$A$6:$A$60,0),8)</f>
        <v>0.31976744186046513</v>
      </c>
      <c r="T673">
        <f>INDEX(Cond_Probability!$A$6:$H$60,MATCH('Model 1_Train'!C673,Cond_Probability!$A$6:$A$60,0),8)</f>
        <v>0.56936416184971095</v>
      </c>
      <c r="U673">
        <f>INDEX(Cond_Probability!$A$6:$H$60,MATCH('Model 1_Train'!D673,Cond_Probability!$A$6:$A$60,0),8)</f>
        <v>0.38662790697674421</v>
      </c>
      <c r="V673">
        <f>INDEX(Cond_Probability!$A$6:$H$60,MATCH('Model 1_Train'!E673,Cond_Probability!$A$6:$A$60,0),8)</f>
        <v>0.68023255813953487</v>
      </c>
      <c r="W673">
        <f>INDEX(Cond_Probability!$A$6:$H$60,MATCH('Model 1_Train'!F673,Cond_Probability!$A$6:$A$60,0),8)</f>
        <v>0.57971014492753625</v>
      </c>
      <c r="X673">
        <f>INDEX(Cond_Probability!$A$6:$H$60,MATCH('Model 1_Train'!G673,Cond_Probability!$A$6:$A$60,0),8)</f>
        <v>0.63005780346820806</v>
      </c>
      <c r="Y673">
        <f>Cond_Probability!$C$3</f>
        <v>0.38383838383838381</v>
      </c>
      <c r="Z673" s="18">
        <f t="shared" si="52"/>
        <v>2.6657299579925862E-3</v>
      </c>
      <c r="AA673" s="18">
        <f t="shared" si="53"/>
        <v>54.756889093248155</v>
      </c>
      <c r="AB673" t="str">
        <f t="shared" si="54"/>
        <v>Survive</v>
      </c>
      <c r="AC673" s="2" t="s">
        <v>1230</v>
      </c>
    </row>
    <row r="674" spans="1:29" x14ac:dyDescent="0.3">
      <c r="A674" s="1" t="s">
        <v>1235</v>
      </c>
      <c r="B674" s="1" t="s">
        <v>13</v>
      </c>
      <c r="C674" s="1" t="s">
        <v>1239</v>
      </c>
      <c r="D674" s="1" t="s">
        <v>1244</v>
      </c>
      <c r="E674" s="1" t="s">
        <v>1246</v>
      </c>
      <c r="F674" s="1" t="s">
        <v>1247</v>
      </c>
      <c r="G674" t="s">
        <v>1253</v>
      </c>
      <c r="H674">
        <f>INDEX(Cond_Probability!$A$6:$H$60,MATCH('Model 1_Train'!A674,Cond_Probability!$A$6:$A$60,0),7)</f>
        <v>0.17753623188405798</v>
      </c>
      <c r="I674">
        <f>INDEX(Cond_Probability!$A$6:$H$60,MATCH('Model 1_Train'!B674,Cond_Probability!$A$6:$A$60,0),7)</f>
        <v>0.85117967332123412</v>
      </c>
      <c r="J674">
        <f>INDEX(Cond_Probability!$A$6:$H$60,MATCH('Model 1_Train'!C674,Cond_Probability!$A$6:$A$60,0),7)</f>
        <v>8.6799276672694395E-2</v>
      </c>
      <c r="K674">
        <f>INDEX(Cond_Probability!$A$6:$H$60,MATCH('Model 1_Train'!D674,Cond_Probability!$A$6:$A$60,0),7)</f>
        <v>0.72413793103448276</v>
      </c>
      <c r="L674">
        <f>INDEX(Cond_Probability!$A$6:$H$60,MATCH('Model 1_Train'!E674,Cond_Probability!$A$6:$A$60,0),7)</f>
        <v>0.80943738656987296</v>
      </c>
      <c r="M674">
        <f>INDEX(Cond_Probability!$A$6:$H$60,MATCH('Model 1_Train'!F674,Cond_Probability!$A$6:$A$60,0),7)</f>
        <v>0.18840579710144928</v>
      </c>
      <c r="N674">
        <f>INDEX(Cond_Probability!$A$6:$H$60,MATCH('Model 1_Train'!G674,Cond_Probability!$A$6:$A$60,0),7)</f>
        <v>0.77396021699819173</v>
      </c>
      <c r="O674">
        <f>Cond_Probability!$C$2</f>
        <v>0.61616161616161613</v>
      </c>
      <c r="P674" s="18">
        <f t="shared" si="50"/>
        <v>6.9077473398971624E-4</v>
      </c>
      <c r="Q674" s="18">
        <f t="shared" si="51"/>
        <v>82.29155485191032</v>
      </c>
      <c r="R674">
        <f>INDEX(Cond_Probability!$A$6:$H$60,MATCH('Model 1_Train'!A674,Cond_Probability!$A$6:$A$60,0),8)</f>
        <v>0.25507246376811593</v>
      </c>
      <c r="S674">
        <f>INDEX(Cond_Probability!$A$6:$H$60,MATCH('Model 1_Train'!B674,Cond_Probability!$A$6:$A$60,0),8)</f>
        <v>0.31976744186046513</v>
      </c>
      <c r="T674">
        <f>INDEX(Cond_Probability!$A$6:$H$60,MATCH('Model 1_Train'!C674,Cond_Probability!$A$6:$A$60,0),8)</f>
        <v>8.0924855491329481E-2</v>
      </c>
      <c r="U674">
        <f>INDEX(Cond_Probability!$A$6:$H$60,MATCH('Model 1_Train'!D674,Cond_Probability!$A$6:$A$60,0),8)</f>
        <v>0.61337209302325579</v>
      </c>
      <c r="V674">
        <f>INDEX(Cond_Probability!$A$6:$H$60,MATCH('Model 1_Train'!E674,Cond_Probability!$A$6:$A$60,0),8)</f>
        <v>0.68023255813953487</v>
      </c>
      <c r="W674">
        <f>INDEX(Cond_Probability!$A$6:$H$60,MATCH('Model 1_Train'!F674,Cond_Probability!$A$6:$A$60,0),8)</f>
        <v>0.22318840579710145</v>
      </c>
      <c r="X674">
        <f>INDEX(Cond_Probability!$A$6:$H$60,MATCH('Model 1_Train'!G674,Cond_Probability!$A$6:$A$60,0),8)</f>
        <v>0.63005780346820806</v>
      </c>
      <c r="Y674">
        <f>Cond_Probability!$C$3</f>
        <v>0.38383838383838381</v>
      </c>
      <c r="Z674" s="18">
        <f t="shared" si="52"/>
        <v>1.4864886814396072E-4</v>
      </c>
      <c r="AA674" s="18">
        <f t="shared" si="53"/>
        <v>17.70844514808968</v>
      </c>
      <c r="AB674" t="str">
        <f t="shared" si="54"/>
        <v>Won't Survive</v>
      </c>
      <c r="AC674" s="2" t="s">
        <v>1230</v>
      </c>
    </row>
    <row r="675" spans="1:29" x14ac:dyDescent="0.3">
      <c r="A675" s="1" t="s">
        <v>1235</v>
      </c>
      <c r="B675" s="1" t="s">
        <v>13</v>
      </c>
      <c r="C675" s="1" t="s">
        <v>1242</v>
      </c>
      <c r="D675" s="1" t="s">
        <v>1244</v>
      </c>
      <c r="E675" s="1" t="s">
        <v>1246</v>
      </c>
      <c r="F675" s="1" t="s">
        <v>1247</v>
      </c>
      <c r="G675" t="s">
        <v>1253</v>
      </c>
      <c r="H675">
        <f>INDEX(Cond_Probability!$A$6:$H$60,MATCH('Model 1_Train'!A675,Cond_Probability!$A$6:$A$60,0),7)</f>
        <v>0.17753623188405798</v>
      </c>
      <c r="I675">
        <f>INDEX(Cond_Probability!$A$6:$H$60,MATCH('Model 1_Train'!B675,Cond_Probability!$A$6:$A$60,0),7)</f>
        <v>0.85117967332123412</v>
      </c>
      <c r="J675">
        <f>INDEX(Cond_Probability!$A$6:$H$60,MATCH('Model 1_Train'!C675,Cond_Probability!$A$6:$A$60,0),7)</f>
        <v>0.51356238698010848</v>
      </c>
      <c r="K675">
        <f>INDEX(Cond_Probability!$A$6:$H$60,MATCH('Model 1_Train'!D675,Cond_Probability!$A$6:$A$60,0),7)</f>
        <v>0.72413793103448276</v>
      </c>
      <c r="L675">
        <f>INDEX(Cond_Probability!$A$6:$H$60,MATCH('Model 1_Train'!E675,Cond_Probability!$A$6:$A$60,0),7)</f>
        <v>0.80943738656987296</v>
      </c>
      <c r="M675">
        <f>INDEX(Cond_Probability!$A$6:$H$60,MATCH('Model 1_Train'!F675,Cond_Probability!$A$6:$A$60,0),7)</f>
        <v>0.18840579710144928</v>
      </c>
      <c r="N675">
        <f>INDEX(Cond_Probability!$A$6:$H$60,MATCH('Model 1_Train'!G675,Cond_Probability!$A$6:$A$60,0),7)</f>
        <v>0.77396021699819173</v>
      </c>
      <c r="O675">
        <f>Cond_Probability!$C$2</f>
        <v>0.61616161616161613</v>
      </c>
      <c r="P675" s="18">
        <f t="shared" si="50"/>
        <v>4.0870838427724881E-3</v>
      </c>
      <c r="Q675" s="18">
        <f t="shared" si="51"/>
        <v>79.624698066682527</v>
      </c>
      <c r="R675">
        <f>INDEX(Cond_Probability!$A$6:$H$60,MATCH('Model 1_Train'!A675,Cond_Probability!$A$6:$A$60,0),8)</f>
        <v>0.25507246376811593</v>
      </c>
      <c r="S675">
        <f>INDEX(Cond_Probability!$A$6:$H$60,MATCH('Model 1_Train'!B675,Cond_Probability!$A$6:$A$60,0),8)</f>
        <v>0.31976744186046513</v>
      </c>
      <c r="T675">
        <f>INDEX(Cond_Probability!$A$6:$H$60,MATCH('Model 1_Train'!C675,Cond_Probability!$A$6:$A$60,0),8)</f>
        <v>0.56936416184971095</v>
      </c>
      <c r="U675">
        <f>INDEX(Cond_Probability!$A$6:$H$60,MATCH('Model 1_Train'!D675,Cond_Probability!$A$6:$A$60,0),8)</f>
        <v>0.61337209302325579</v>
      </c>
      <c r="V675">
        <f>INDEX(Cond_Probability!$A$6:$H$60,MATCH('Model 1_Train'!E675,Cond_Probability!$A$6:$A$60,0),8)</f>
        <v>0.68023255813953487</v>
      </c>
      <c r="W675">
        <f>INDEX(Cond_Probability!$A$6:$H$60,MATCH('Model 1_Train'!F675,Cond_Probability!$A$6:$A$60,0),8)</f>
        <v>0.22318840579710145</v>
      </c>
      <c r="X675">
        <f>INDEX(Cond_Probability!$A$6:$H$60,MATCH('Model 1_Train'!G675,Cond_Probability!$A$6:$A$60,0),8)</f>
        <v>0.63005780346820806</v>
      </c>
      <c r="Y675">
        <f>Cond_Probability!$C$3</f>
        <v>0.38383838383838381</v>
      </c>
      <c r="Z675" s="18">
        <f t="shared" si="52"/>
        <v>1.0458509651557232E-3</v>
      </c>
      <c r="AA675" s="18">
        <f t="shared" si="53"/>
        <v>20.375301933317473</v>
      </c>
      <c r="AB675" t="str">
        <f t="shared" si="54"/>
        <v>Won't Survive</v>
      </c>
      <c r="AC675" s="2" t="s">
        <v>1</v>
      </c>
    </row>
    <row r="676" spans="1:29" x14ac:dyDescent="0.3">
      <c r="A676" s="1" t="s">
        <v>1235</v>
      </c>
      <c r="B676" s="1" t="s">
        <v>13</v>
      </c>
      <c r="C676" s="1" t="s">
        <v>1241</v>
      </c>
      <c r="D676" s="1" t="s">
        <v>1244</v>
      </c>
      <c r="E676" s="1" t="s">
        <v>1246</v>
      </c>
      <c r="F676" s="1" t="s">
        <v>1228</v>
      </c>
      <c r="G676" t="s">
        <v>1253</v>
      </c>
      <c r="H676">
        <f>INDEX(Cond_Probability!$A$6:$H$60,MATCH('Model 1_Train'!A676,Cond_Probability!$A$6:$A$60,0),7)</f>
        <v>0.17753623188405798</v>
      </c>
      <c r="I676">
        <f>INDEX(Cond_Probability!$A$6:$H$60,MATCH('Model 1_Train'!B676,Cond_Probability!$A$6:$A$60,0),7)</f>
        <v>0.85117967332123412</v>
      </c>
      <c r="J676">
        <f>INDEX(Cond_Probability!$A$6:$H$60,MATCH('Model 1_Train'!C676,Cond_Probability!$A$6:$A$60,0),7)</f>
        <v>0.22784810126582278</v>
      </c>
      <c r="K676">
        <f>INDEX(Cond_Probability!$A$6:$H$60,MATCH('Model 1_Train'!D676,Cond_Probability!$A$6:$A$60,0),7)</f>
        <v>0.72413793103448276</v>
      </c>
      <c r="L676">
        <f>INDEX(Cond_Probability!$A$6:$H$60,MATCH('Model 1_Train'!E676,Cond_Probability!$A$6:$A$60,0),7)</f>
        <v>0.80943738656987296</v>
      </c>
      <c r="M676">
        <f>INDEX(Cond_Probability!$A$6:$H$60,MATCH('Model 1_Train'!F676,Cond_Probability!$A$6:$A$60,0),7)</f>
        <v>0.4891304347826087</v>
      </c>
      <c r="N676">
        <f>INDEX(Cond_Probability!$A$6:$H$60,MATCH('Model 1_Train'!G676,Cond_Probability!$A$6:$A$60,0),7)</f>
        <v>0.77396021699819173</v>
      </c>
      <c r="O676">
        <f>Cond_Probability!$C$2</f>
        <v>0.61616161616161613</v>
      </c>
      <c r="P676" s="18">
        <f t="shared" si="50"/>
        <v>4.7075633914924172E-3</v>
      </c>
      <c r="Q676" s="18">
        <f t="shared" si="51"/>
        <v>94.98625523119513</v>
      </c>
      <c r="R676">
        <f>INDEX(Cond_Probability!$A$6:$H$60,MATCH('Model 1_Train'!A676,Cond_Probability!$A$6:$A$60,0),8)</f>
        <v>0.25507246376811593</v>
      </c>
      <c r="S676">
        <f>INDEX(Cond_Probability!$A$6:$H$60,MATCH('Model 1_Train'!B676,Cond_Probability!$A$6:$A$60,0),8)</f>
        <v>0.31976744186046513</v>
      </c>
      <c r="T676">
        <f>INDEX(Cond_Probability!$A$6:$H$60,MATCH('Model 1_Train'!C676,Cond_Probability!$A$6:$A$60,0),8)</f>
        <v>0.15317919075144509</v>
      </c>
      <c r="U676">
        <f>INDEX(Cond_Probability!$A$6:$H$60,MATCH('Model 1_Train'!D676,Cond_Probability!$A$6:$A$60,0),8)</f>
        <v>0.61337209302325579</v>
      </c>
      <c r="V676">
        <f>INDEX(Cond_Probability!$A$6:$H$60,MATCH('Model 1_Train'!E676,Cond_Probability!$A$6:$A$60,0),8)</f>
        <v>0.68023255813953487</v>
      </c>
      <c r="W676">
        <f>INDEX(Cond_Probability!$A$6:$H$60,MATCH('Model 1_Train'!F676,Cond_Probability!$A$6:$A$60,0),8)</f>
        <v>0.19710144927536233</v>
      </c>
      <c r="X676">
        <f>INDEX(Cond_Probability!$A$6:$H$60,MATCH('Model 1_Train'!G676,Cond_Probability!$A$6:$A$60,0),8)</f>
        <v>0.63005780346820806</v>
      </c>
      <c r="Y676">
        <f>Cond_Probability!$C$3</f>
        <v>0.38383838383838381</v>
      </c>
      <c r="Z676" s="18">
        <f t="shared" si="52"/>
        <v>2.4848354396606417E-4</v>
      </c>
      <c r="AA676" s="18">
        <f t="shared" si="53"/>
        <v>5.0137447688048695</v>
      </c>
      <c r="AB676" t="str">
        <f t="shared" si="54"/>
        <v>Won't Survive</v>
      </c>
      <c r="AC676" s="2" t="s">
        <v>1230</v>
      </c>
    </row>
    <row r="677" spans="1:29" x14ac:dyDescent="0.3">
      <c r="A677" s="1" t="s">
        <v>1236</v>
      </c>
      <c r="B677" s="1" t="s">
        <v>13</v>
      </c>
      <c r="C677" s="1" t="s">
        <v>1242</v>
      </c>
      <c r="D677" s="1" t="s">
        <v>1244</v>
      </c>
      <c r="E677" s="1" t="s">
        <v>1246</v>
      </c>
      <c r="F677" s="1" t="s">
        <v>1228</v>
      </c>
      <c r="G677" t="s">
        <v>1253</v>
      </c>
      <c r="H677">
        <f>INDEX(Cond_Probability!$A$6:$H$60,MATCH('Model 1_Train'!A677,Cond_Probability!$A$6:$A$60,0),7)</f>
        <v>0.67572463768115942</v>
      </c>
      <c r="I677">
        <f>INDEX(Cond_Probability!$A$6:$H$60,MATCH('Model 1_Train'!B677,Cond_Probability!$A$6:$A$60,0),7)</f>
        <v>0.85117967332123412</v>
      </c>
      <c r="J677">
        <f>INDEX(Cond_Probability!$A$6:$H$60,MATCH('Model 1_Train'!C677,Cond_Probability!$A$6:$A$60,0),7)</f>
        <v>0.51356238698010848</v>
      </c>
      <c r="K677">
        <f>INDEX(Cond_Probability!$A$6:$H$60,MATCH('Model 1_Train'!D677,Cond_Probability!$A$6:$A$60,0),7)</f>
        <v>0.72413793103448276</v>
      </c>
      <c r="L677">
        <f>INDEX(Cond_Probability!$A$6:$H$60,MATCH('Model 1_Train'!E677,Cond_Probability!$A$6:$A$60,0),7)</f>
        <v>0.80943738656987296</v>
      </c>
      <c r="M677">
        <f>INDEX(Cond_Probability!$A$6:$H$60,MATCH('Model 1_Train'!F677,Cond_Probability!$A$6:$A$60,0),7)</f>
        <v>0.4891304347826087</v>
      </c>
      <c r="N677">
        <f>INDEX(Cond_Probability!$A$6:$H$60,MATCH('Model 1_Train'!G677,Cond_Probability!$A$6:$A$60,0),7)</f>
        <v>0.77396021699819173</v>
      </c>
      <c r="O677">
        <f>Cond_Probability!$C$2</f>
        <v>0.61616161616161613</v>
      </c>
      <c r="P677" s="18">
        <f t="shared" si="50"/>
        <v>4.038561752409902E-2</v>
      </c>
      <c r="Q677" s="18">
        <f t="shared" si="51"/>
        <v>96.975714257681219</v>
      </c>
      <c r="R677">
        <f>INDEX(Cond_Probability!$A$6:$H$60,MATCH('Model 1_Train'!A677,Cond_Probability!$A$6:$A$60,0),8)</f>
        <v>0.34782608695652173</v>
      </c>
      <c r="S677">
        <f>INDEX(Cond_Probability!$A$6:$H$60,MATCH('Model 1_Train'!B677,Cond_Probability!$A$6:$A$60,0),8)</f>
        <v>0.31976744186046513</v>
      </c>
      <c r="T677">
        <f>INDEX(Cond_Probability!$A$6:$H$60,MATCH('Model 1_Train'!C677,Cond_Probability!$A$6:$A$60,0),8)</f>
        <v>0.56936416184971095</v>
      </c>
      <c r="U677">
        <f>INDEX(Cond_Probability!$A$6:$H$60,MATCH('Model 1_Train'!D677,Cond_Probability!$A$6:$A$60,0),8)</f>
        <v>0.61337209302325579</v>
      </c>
      <c r="V677">
        <f>INDEX(Cond_Probability!$A$6:$H$60,MATCH('Model 1_Train'!E677,Cond_Probability!$A$6:$A$60,0),8)</f>
        <v>0.68023255813953487</v>
      </c>
      <c r="W677">
        <f>INDEX(Cond_Probability!$A$6:$H$60,MATCH('Model 1_Train'!F677,Cond_Probability!$A$6:$A$60,0),8)</f>
        <v>0.19710144927536233</v>
      </c>
      <c r="X677">
        <f>INDEX(Cond_Probability!$A$6:$H$60,MATCH('Model 1_Train'!G677,Cond_Probability!$A$6:$A$60,0),8)</f>
        <v>0.63005780346820806</v>
      </c>
      <c r="Y677">
        <f>Cond_Probability!$C$3</f>
        <v>0.38383838383838381</v>
      </c>
      <c r="Z677" s="18">
        <f t="shared" si="52"/>
        <v>1.2594663334815088E-3</v>
      </c>
      <c r="AA677" s="18">
        <f t="shared" si="53"/>
        <v>3.0242857423187814</v>
      </c>
      <c r="AB677" t="str">
        <f t="shared" si="54"/>
        <v>Won't Survive</v>
      </c>
      <c r="AC677" s="2" t="s">
        <v>1230</v>
      </c>
    </row>
    <row r="678" spans="1:29" x14ac:dyDescent="0.3">
      <c r="A678" s="1" t="s">
        <v>1236</v>
      </c>
      <c r="B678" s="1" t="s">
        <v>13</v>
      </c>
      <c r="C678" s="1" t="s">
        <v>1242</v>
      </c>
      <c r="D678" s="1" t="s">
        <v>1244</v>
      </c>
      <c r="E678" s="1" t="s">
        <v>1246</v>
      </c>
      <c r="F678" s="1" t="s">
        <v>1228</v>
      </c>
      <c r="G678" t="s">
        <v>1253</v>
      </c>
      <c r="H678">
        <f>INDEX(Cond_Probability!$A$6:$H$60,MATCH('Model 1_Train'!A678,Cond_Probability!$A$6:$A$60,0),7)</f>
        <v>0.67572463768115942</v>
      </c>
      <c r="I678">
        <f>INDEX(Cond_Probability!$A$6:$H$60,MATCH('Model 1_Train'!B678,Cond_Probability!$A$6:$A$60,0),7)</f>
        <v>0.85117967332123412</v>
      </c>
      <c r="J678">
        <f>INDEX(Cond_Probability!$A$6:$H$60,MATCH('Model 1_Train'!C678,Cond_Probability!$A$6:$A$60,0),7)</f>
        <v>0.51356238698010848</v>
      </c>
      <c r="K678">
        <f>INDEX(Cond_Probability!$A$6:$H$60,MATCH('Model 1_Train'!D678,Cond_Probability!$A$6:$A$60,0),7)</f>
        <v>0.72413793103448276</v>
      </c>
      <c r="L678">
        <f>INDEX(Cond_Probability!$A$6:$H$60,MATCH('Model 1_Train'!E678,Cond_Probability!$A$6:$A$60,0),7)</f>
        <v>0.80943738656987296</v>
      </c>
      <c r="M678">
        <f>INDEX(Cond_Probability!$A$6:$H$60,MATCH('Model 1_Train'!F678,Cond_Probability!$A$6:$A$60,0),7)</f>
        <v>0.4891304347826087</v>
      </c>
      <c r="N678">
        <f>INDEX(Cond_Probability!$A$6:$H$60,MATCH('Model 1_Train'!G678,Cond_Probability!$A$6:$A$60,0),7)</f>
        <v>0.77396021699819173</v>
      </c>
      <c r="O678">
        <f>Cond_Probability!$C$2</f>
        <v>0.61616161616161613</v>
      </c>
      <c r="P678" s="18">
        <f t="shared" si="50"/>
        <v>4.038561752409902E-2</v>
      </c>
      <c r="Q678" s="18">
        <f t="shared" si="51"/>
        <v>96.975714257681219</v>
      </c>
      <c r="R678">
        <f>INDEX(Cond_Probability!$A$6:$H$60,MATCH('Model 1_Train'!A678,Cond_Probability!$A$6:$A$60,0),8)</f>
        <v>0.34782608695652173</v>
      </c>
      <c r="S678">
        <f>INDEX(Cond_Probability!$A$6:$H$60,MATCH('Model 1_Train'!B678,Cond_Probability!$A$6:$A$60,0),8)</f>
        <v>0.31976744186046513</v>
      </c>
      <c r="T678">
        <f>INDEX(Cond_Probability!$A$6:$H$60,MATCH('Model 1_Train'!C678,Cond_Probability!$A$6:$A$60,0),8)</f>
        <v>0.56936416184971095</v>
      </c>
      <c r="U678">
        <f>INDEX(Cond_Probability!$A$6:$H$60,MATCH('Model 1_Train'!D678,Cond_Probability!$A$6:$A$60,0),8)</f>
        <v>0.61337209302325579</v>
      </c>
      <c r="V678">
        <f>INDEX(Cond_Probability!$A$6:$H$60,MATCH('Model 1_Train'!E678,Cond_Probability!$A$6:$A$60,0),8)</f>
        <v>0.68023255813953487</v>
      </c>
      <c r="W678">
        <f>INDEX(Cond_Probability!$A$6:$H$60,MATCH('Model 1_Train'!F678,Cond_Probability!$A$6:$A$60,0),8)</f>
        <v>0.19710144927536233</v>
      </c>
      <c r="X678">
        <f>INDEX(Cond_Probability!$A$6:$H$60,MATCH('Model 1_Train'!G678,Cond_Probability!$A$6:$A$60,0),8)</f>
        <v>0.63005780346820806</v>
      </c>
      <c r="Y678">
        <f>Cond_Probability!$C$3</f>
        <v>0.38383838383838381</v>
      </c>
      <c r="Z678" s="18">
        <f t="shared" si="52"/>
        <v>1.2594663334815088E-3</v>
      </c>
      <c r="AA678" s="18">
        <f t="shared" si="53"/>
        <v>3.0242857423187814</v>
      </c>
      <c r="AB678" t="str">
        <f t="shared" si="54"/>
        <v>Won't Survive</v>
      </c>
      <c r="AC678" s="2" t="s">
        <v>1230</v>
      </c>
    </row>
    <row r="679" spans="1:29" x14ac:dyDescent="0.3">
      <c r="A679" s="1" t="s">
        <v>1236</v>
      </c>
      <c r="B679" s="1" t="s">
        <v>17</v>
      </c>
      <c r="C679" s="1" t="s">
        <v>1242</v>
      </c>
      <c r="D679" s="1" t="s">
        <v>1244</v>
      </c>
      <c r="E679" s="1" t="s">
        <v>1246</v>
      </c>
      <c r="F679" s="1" t="s">
        <v>1228</v>
      </c>
      <c r="G679" t="s">
        <v>1253</v>
      </c>
      <c r="H679">
        <f>INDEX(Cond_Probability!$A$6:$H$60,MATCH('Model 1_Train'!A679,Cond_Probability!$A$6:$A$60,0),7)</f>
        <v>0.67572463768115942</v>
      </c>
      <c r="I679">
        <f>INDEX(Cond_Probability!$A$6:$H$60,MATCH('Model 1_Train'!B679,Cond_Probability!$A$6:$A$60,0),7)</f>
        <v>0.14882032667876588</v>
      </c>
      <c r="J679">
        <f>INDEX(Cond_Probability!$A$6:$H$60,MATCH('Model 1_Train'!C679,Cond_Probability!$A$6:$A$60,0),7)</f>
        <v>0.51356238698010848</v>
      </c>
      <c r="K679">
        <f>INDEX(Cond_Probability!$A$6:$H$60,MATCH('Model 1_Train'!D679,Cond_Probability!$A$6:$A$60,0),7)</f>
        <v>0.72413793103448276</v>
      </c>
      <c r="L679">
        <f>INDEX(Cond_Probability!$A$6:$H$60,MATCH('Model 1_Train'!E679,Cond_Probability!$A$6:$A$60,0),7)</f>
        <v>0.80943738656987296</v>
      </c>
      <c r="M679">
        <f>INDEX(Cond_Probability!$A$6:$H$60,MATCH('Model 1_Train'!F679,Cond_Probability!$A$6:$A$60,0),7)</f>
        <v>0.4891304347826087</v>
      </c>
      <c r="N679">
        <f>INDEX(Cond_Probability!$A$6:$H$60,MATCH('Model 1_Train'!G679,Cond_Probability!$A$6:$A$60,0),7)</f>
        <v>0.77396021699819173</v>
      </c>
      <c r="O679">
        <f>Cond_Probability!$C$2</f>
        <v>0.61616161616161613</v>
      </c>
      <c r="P679" s="18">
        <f t="shared" si="50"/>
        <v>7.0610248123158196E-3</v>
      </c>
      <c r="Q679" s="18">
        <f t="shared" si="51"/>
        <v>72.493236791213661</v>
      </c>
      <c r="R679">
        <f>INDEX(Cond_Probability!$A$6:$H$60,MATCH('Model 1_Train'!A679,Cond_Probability!$A$6:$A$60,0),8)</f>
        <v>0.34782608695652173</v>
      </c>
      <c r="S679">
        <f>INDEX(Cond_Probability!$A$6:$H$60,MATCH('Model 1_Train'!B679,Cond_Probability!$A$6:$A$60,0),8)</f>
        <v>0.68023255813953487</v>
      </c>
      <c r="T679">
        <f>INDEX(Cond_Probability!$A$6:$H$60,MATCH('Model 1_Train'!C679,Cond_Probability!$A$6:$A$60,0),8)</f>
        <v>0.56936416184971095</v>
      </c>
      <c r="U679">
        <f>INDEX(Cond_Probability!$A$6:$H$60,MATCH('Model 1_Train'!D679,Cond_Probability!$A$6:$A$60,0),8)</f>
        <v>0.61337209302325579</v>
      </c>
      <c r="V679">
        <f>INDEX(Cond_Probability!$A$6:$H$60,MATCH('Model 1_Train'!E679,Cond_Probability!$A$6:$A$60,0),8)</f>
        <v>0.68023255813953487</v>
      </c>
      <c r="W679">
        <f>INDEX(Cond_Probability!$A$6:$H$60,MATCH('Model 1_Train'!F679,Cond_Probability!$A$6:$A$60,0),8)</f>
        <v>0.19710144927536233</v>
      </c>
      <c r="X679">
        <f>INDEX(Cond_Probability!$A$6:$H$60,MATCH('Model 1_Train'!G679,Cond_Probability!$A$6:$A$60,0),8)</f>
        <v>0.63005780346820806</v>
      </c>
      <c r="Y679">
        <f>Cond_Probability!$C$3</f>
        <v>0.38383838383838381</v>
      </c>
      <c r="Z679" s="18">
        <f t="shared" si="52"/>
        <v>2.679228382133391E-3</v>
      </c>
      <c r="AA679" s="18">
        <f t="shared" si="53"/>
        <v>27.506763208786339</v>
      </c>
      <c r="AB679" t="str">
        <f t="shared" si="54"/>
        <v>Won't Survive</v>
      </c>
      <c r="AC679" s="2" t="s">
        <v>1</v>
      </c>
    </row>
    <row r="680" spans="1:29" x14ac:dyDescent="0.3">
      <c r="A680" s="1" t="s">
        <v>1236</v>
      </c>
      <c r="B680" s="1" t="s">
        <v>17</v>
      </c>
      <c r="C680" s="1" t="s">
        <v>1240</v>
      </c>
      <c r="D680" s="1" t="s">
        <v>1243</v>
      </c>
      <c r="E680" s="1" t="s">
        <v>1245</v>
      </c>
      <c r="F680" s="1" t="s">
        <v>1248</v>
      </c>
      <c r="G680" t="s">
        <v>1253</v>
      </c>
      <c r="H680">
        <f>INDEX(Cond_Probability!$A$6:$H$60,MATCH('Model 1_Train'!A680,Cond_Probability!$A$6:$A$60,0),7)</f>
        <v>0.67572463768115942</v>
      </c>
      <c r="I680">
        <f>INDEX(Cond_Probability!$A$6:$H$60,MATCH('Model 1_Train'!B680,Cond_Probability!$A$6:$A$60,0),7)</f>
        <v>0.14882032667876588</v>
      </c>
      <c r="J680">
        <f>INDEX(Cond_Probability!$A$6:$H$60,MATCH('Model 1_Train'!C680,Cond_Probability!$A$6:$A$60,0),7)</f>
        <v>0.17179023508137431</v>
      </c>
      <c r="K680">
        <f>INDEX(Cond_Probability!$A$6:$H$60,MATCH('Model 1_Train'!D680,Cond_Probability!$A$6:$A$60,0),7)</f>
        <v>0.27586206896551724</v>
      </c>
      <c r="L680">
        <f>INDEX(Cond_Probability!$A$6:$H$60,MATCH('Model 1_Train'!E680,Cond_Probability!$A$6:$A$60,0),7)</f>
        <v>0.19056261343012704</v>
      </c>
      <c r="M680">
        <f>INDEX(Cond_Probability!$A$6:$H$60,MATCH('Model 1_Train'!F680,Cond_Probability!$A$6:$A$60,0),7)</f>
        <v>0.32246376811594202</v>
      </c>
      <c r="N680">
        <f>INDEX(Cond_Probability!$A$6:$H$60,MATCH('Model 1_Train'!G680,Cond_Probability!$A$6:$A$60,0),7)</f>
        <v>0.77396021699819173</v>
      </c>
      <c r="O680">
        <f>Cond_Probability!$C$2</f>
        <v>0.61616161616161613</v>
      </c>
      <c r="P680" s="18">
        <f t="shared" si="50"/>
        <v>1.3965431971229862E-4</v>
      </c>
      <c r="Q680" s="18">
        <f t="shared" si="51"/>
        <v>14.768459418821495</v>
      </c>
      <c r="R680">
        <f>INDEX(Cond_Probability!$A$6:$H$60,MATCH('Model 1_Train'!A680,Cond_Probability!$A$6:$A$60,0),8)</f>
        <v>0.34782608695652173</v>
      </c>
      <c r="S680">
        <f>INDEX(Cond_Probability!$A$6:$H$60,MATCH('Model 1_Train'!B680,Cond_Probability!$A$6:$A$60,0),8)</f>
        <v>0.68023255813953487</v>
      </c>
      <c r="T680">
        <f>INDEX(Cond_Probability!$A$6:$H$60,MATCH('Model 1_Train'!C680,Cond_Probability!$A$6:$A$60,0),8)</f>
        <v>0.19653179190751446</v>
      </c>
      <c r="U680">
        <f>INDEX(Cond_Probability!$A$6:$H$60,MATCH('Model 1_Train'!D680,Cond_Probability!$A$6:$A$60,0),8)</f>
        <v>0.38662790697674421</v>
      </c>
      <c r="V680">
        <f>INDEX(Cond_Probability!$A$6:$H$60,MATCH('Model 1_Train'!E680,Cond_Probability!$A$6:$A$60,0),8)</f>
        <v>0.31976744186046513</v>
      </c>
      <c r="W680">
        <f>INDEX(Cond_Probability!$A$6:$H$60,MATCH('Model 1_Train'!F680,Cond_Probability!$A$6:$A$60,0),8)</f>
        <v>0.57971014492753625</v>
      </c>
      <c r="X680">
        <f>INDEX(Cond_Probability!$A$6:$H$60,MATCH('Model 1_Train'!G680,Cond_Probability!$A$6:$A$60,0),8)</f>
        <v>0.63005780346820806</v>
      </c>
      <c r="Y680">
        <f>Cond_Probability!$C$3</f>
        <v>0.38383838383838381</v>
      </c>
      <c r="Z680" s="18">
        <f t="shared" si="52"/>
        <v>8.0597119038198898E-4</v>
      </c>
      <c r="AA680" s="18">
        <f t="shared" si="53"/>
        <v>85.231540581178507</v>
      </c>
      <c r="AB680" t="str">
        <f t="shared" si="54"/>
        <v>Survive</v>
      </c>
      <c r="AC680" s="2" t="s">
        <v>1230</v>
      </c>
    </row>
    <row r="681" spans="1:29" x14ac:dyDescent="0.3">
      <c r="A681" s="1" t="s">
        <v>1234</v>
      </c>
      <c r="B681" s="1" t="s">
        <v>13</v>
      </c>
      <c r="C681" s="1" t="s">
        <v>1240</v>
      </c>
      <c r="D681" s="1" t="s">
        <v>1244</v>
      </c>
      <c r="E681" s="1" t="s">
        <v>1245</v>
      </c>
      <c r="F681" s="1" t="s">
        <v>1248</v>
      </c>
      <c r="G681" t="s">
        <v>1251</v>
      </c>
      <c r="H681">
        <f>INDEX(Cond_Probability!$A$6:$H$60,MATCH('Model 1_Train'!A681,Cond_Probability!$A$6:$A$60,0),7)</f>
        <v>0.14673913043478262</v>
      </c>
      <c r="I681">
        <f>INDEX(Cond_Probability!$A$6:$H$60,MATCH('Model 1_Train'!B681,Cond_Probability!$A$6:$A$60,0),7)</f>
        <v>0.85117967332123412</v>
      </c>
      <c r="J681">
        <f>INDEX(Cond_Probability!$A$6:$H$60,MATCH('Model 1_Train'!C681,Cond_Probability!$A$6:$A$60,0),7)</f>
        <v>0.17179023508137431</v>
      </c>
      <c r="K681">
        <f>INDEX(Cond_Probability!$A$6:$H$60,MATCH('Model 1_Train'!D681,Cond_Probability!$A$6:$A$60,0),7)</f>
        <v>0.72413793103448276</v>
      </c>
      <c r="L681">
        <f>INDEX(Cond_Probability!$A$6:$H$60,MATCH('Model 1_Train'!E681,Cond_Probability!$A$6:$A$60,0),7)</f>
        <v>0.19056261343012704</v>
      </c>
      <c r="M681">
        <f>INDEX(Cond_Probability!$A$6:$H$60,MATCH('Model 1_Train'!F681,Cond_Probability!$A$6:$A$60,0),7)</f>
        <v>0.32246376811594202</v>
      </c>
      <c r="N681">
        <f>INDEX(Cond_Probability!$A$6:$H$60,MATCH('Model 1_Train'!G681,Cond_Probability!$A$6:$A$60,0),7)</f>
        <v>0.13743218806509946</v>
      </c>
      <c r="O681">
        <f>Cond_Probability!$C$2</f>
        <v>0.61616161616161613</v>
      </c>
      <c r="P681" s="18">
        <f t="shared" si="50"/>
        <v>8.085161178242988E-5</v>
      </c>
      <c r="Q681" s="18">
        <f t="shared" si="51"/>
        <v>21.460466492406876</v>
      </c>
      <c r="R681">
        <f>INDEX(Cond_Probability!$A$6:$H$60,MATCH('Model 1_Train'!A681,Cond_Probability!$A$6:$A$60,0),8)</f>
        <v>0.39710144927536234</v>
      </c>
      <c r="S681">
        <f>INDEX(Cond_Probability!$A$6:$H$60,MATCH('Model 1_Train'!B681,Cond_Probability!$A$6:$A$60,0),8)</f>
        <v>0.31976744186046513</v>
      </c>
      <c r="T681">
        <f>INDEX(Cond_Probability!$A$6:$H$60,MATCH('Model 1_Train'!C681,Cond_Probability!$A$6:$A$60,0),8)</f>
        <v>0.19653179190751446</v>
      </c>
      <c r="U681">
        <f>INDEX(Cond_Probability!$A$6:$H$60,MATCH('Model 1_Train'!D681,Cond_Probability!$A$6:$A$60,0),8)</f>
        <v>0.61337209302325579</v>
      </c>
      <c r="V681">
        <f>INDEX(Cond_Probability!$A$6:$H$60,MATCH('Model 1_Train'!E681,Cond_Probability!$A$6:$A$60,0),8)</f>
        <v>0.31976744186046513</v>
      </c>
      <c r="W681">
        <f>INDEX(Cond_Probability!$A$6:$H$60,MATCH('Model 1_Train'!F681,Cond_Probability!$A$6:$A$60,0),8)</f>
        <v>0.57971014492753625</v>
      </c>
      <c r="X681">
        <f>INDEX(Cond_Probability!$A$6:$H$60,MATCH('Model 1_Train'!G681,Cond_Probability!$A$6:$A$60,0),8)</f>
        <v>0.27167630057803466</v>
      </c>
      <c r="Y681">
        <f>Cond_Probability!$C$3</f>
        <v>0.38383838383838381</v>
      </c>
      <c r="Z681" s="18">
        <f t="shared" si="52"/>
        <v>2.9589514631361022E-4</v>
      </c>
      <c r="AA681" s="18">
        <f t="shared" si="53"/>
        <v>78.53953350759312</v>
      </c>
      <c r="AB681" t="str">
        <f t="shared" si="54"/>
        <v>Survive</v>
      </c>
      <c r="AC681" s="2" t="s">
        <v>1</v>
      </c>
    </row>
    <row r="682" spans="1:29" x14ac:dyDescent="0.3">
      <c r="A682" s="1" t="s">
        <v>1236</v>
      </c>
      <c r="B682" s="1" t="s">
        <v>17</v>
      </c>
      <c r="C682" s="1" t="s">
        <v>1241</v>
      </c>
      <c r="D682" s="1" t="s">
        <v>1244</v>
      </c>
      <c r="E682" s="1" t="s">
        <v>1246</v>
      </c>
      <c r="F682" s="1" t="s">
        <v>1228</v>
      </c>
      <c r="G682" t="s">
        <v>1252</v>
      </c>
      <c r="H682">
        <f>INDEX(Cond_Probability!$A$6:$H$60,MATCH('Model 1_Train'!A682,Cond_Probability!$A$6:$A$60,0),7)</f>
        <v>0.67572463768115942</v>
      </c>
      <c r="I682">
        <f>INDEX(Cond_Probability!$A$6:$H$60,MATCH('Model 1_Train'!B682,Cond_Probability!$A$6:$A$60,0),7)</f>
        <v>0.14882032667876588</v>
      </c>
      <c r="J682">
        <f>INDEX(Cond_Probability!$A$6:$H$60,MATCH('Model 1_Train'!C682,Cond_Probability!$A$6:$A$60,0),7)</f>
        <v>0.22784810126582278</v>
      </c>
      <c r="K682">
        <f>INDEX(Cond_Probability!$A$6:$H$60,MATCH('Model 1_Train'!D682,Cond_Probability!$A$6:$A$60,0),7)</f>
        <v>0.72413793103448276</v>
      </c>
      <c r="L682">
        <f>INDEX(Cond_Probability!$A$6:$H$60,MATCH('Model 1_Train'!E682,Cond_Probability!$A$6:$A$60,0),7)</f>
        <v>0.80943738656987296</v>
      </c>
      <c r="M682">
        <f>INDEX(Cond_Probability!$A$6:$H$60,MATCH('Model 1_Train'!F682,Cond_Probability!$A$6:$A$60,0),7)</f>
        <v>0.4891304347826087</v>
      </c>
      <c r="N682">
        <f>INDEX(Cond_Probability!$A$6:$H$60,MATCH('Model 1_Train'!G682,Cond_Probability!$A$6:$A$60,0),7)</f>
        <v>8.6799276672694395E-2</v>
      </c>
      <c r="O682">
        <f>Cond_Probability!$C$2</f>
        <v>0.61616161616161613</v>
      </c>
      <c r="P682" s="18">
        <f t="shared" si="50"/>
        <v>3.513317597808845E-4</v>
      </c>
      <c r="Q682" s="18">
        <f t="shared" si="51"/>
        <v>77.414509198119433</v>
      </c>
      <c r="R682">
        <f>INDEX(Cond_Probability!$A$6:$H$60,MATCH('Model 1_Train'!A682,Cond_Probability!$A$6:$A$60,0),8)</f>
        <v>0.34782608695652173</v>
      </c>
      <c r="S682">
        <f>INDEX(Cond_Probability!$A$6:$H$60,MATCH('Model 1_Train'!B682,Cond_Probability!$A$6:$A$60,0),8)</f>
        <v>0.68023255813953487</v>
      </c>
      <c r="T682">
        <f>INDEX(Cond_Probability!$A$6:$H$60,MATCH('Model 1_Train'!C682,Cond_Probability!$A$6:$A$60,0),8)</f>
        <v>0.15317919075144509</v>
      </c>
      <c r="U682">
        <f>INDEX(Cond_Probability!$A$6:$H$60,MATCH('Model 1_Train'!D682,Cond_Probability!$A$6:$A$60,0),8)</f>
        <v>0.61337209302325579</v>
      </c>
      <c r="V682">
        <f>INDEX(Cond_Probability!$A$6:$H$60,MATCH('Model 1_Train'!E682,Cond_Probability!$A$6:$A$60,0),8)</f>
        <v>0.68023255813953487</v>
      </c>
      <c r="W682">
        <f>INDEX(Cond_Probability!$A$6:$H$60,MATCH('Model 1_Train'!F682,Cond_Probability!$A$6:$A$60,0),8)</f>
        <v>0.19710144927536233</v>
      </c>
      <c r="X682">
        <f>INDEX(Cond_Probability!$A$6:$H$60,MATCH('Model 1_Train'!G682,Cond_Probability!$A$6:$A$60,0),8)</f>
        <v>8.9595375722543349E-2</v>
      </c>
      <c r="Y682">
        <f>Cond_Probability!$C$3</f>
        <v>0.38383838383838381</v>
      </c>
      <c r="Z682" s="18">
        <f t="shared" si="52"/>
        <v>1.0250016839391704E-4</v>
      </c>
      <c r="AA682" s="18">
        <f t="shared" si="53"/>
        <v>22.585490801880567</v>
      </c>
      <c r="AB682" t="str">
        <f t="shared" si="54"/>
        <v>Won't Survive</v>
      </c>
      <c r="AC682" s="2" t="s">
        <v>1230</v>
      </c>
    </row>
    <row r="683" spans="1:29" x14ac:dyDescent="0.3">
      <c r="A683" s="1" t="s">
        <v>1234</v>
      </c>
      <c r="B683" s="1" t="s">
        <v>13</v>
      </c>
      <c r="C683" s="1" t="s">
        <v>1242</v>
      </c>
      <c r="D683" s="1" t="s">
        <v>1244</v>
      </c>
      <c r="E683" s="1" t="s">
        <v>1246</v>
      </c>
      <c r="F683" s="1" t="s">
        <v>1248</v>
      </c>
      <c r="G683" t="s">
        <v>1251</v>
      </c>
      <c r="H683">
        <f>INDEX(Cond_Probability!$A$6:$H$60,MATCH('Model 1_Train'!A683,Cond_Probability!$A$6:$A$60,0),7)</f>
        <v>0.14673913043478262</v>
      </c>
      <c r="I683">
        <f>INDEX(Cond_Probability!$A$6:$H$60,MATCH('Model 1_Train'!B683,Cond_Probability!$A$6:$A$60,0),7)</f>
        <v>0.85117967332123412</v>
      </c>
      <c r="J683">
        <f>INDEX(Cond_Probability!$A$6:$H$60,MATCH('Model 1_Train'!C683,Cond_Probability!$A$6:$A$60,0),7)</f>
        <v>0.51356238698010848</v>
      </c>
      <c r="K683">
        <f>INDEX(Cond_Probability!$A$6:$H$60,MATCH('Model 1_Train'!D683,Cond_Probability!$A$6:$A$60,0),7)</f>
        <v>0.72413793103448276</v>
      </c>
      <c r="L683">
        <f>INDEX(Cond_Probability!$A$6:$H$60,MATCH('Model 1_Train'!E683,Cond_Probability!$A$6:$A$60,0),7)</f>
        <v>0.80943738656987296</v>
      </c>
      <c r="M683">
        <f>INDEX(Cond_Probability!$A$6:$H$60,MATCH('Model 1_Train'!F683,Cond_Probability!$A$6:$A$60,0),7)</f>
        <v>0.32246376811594202</v>
      </c>
      <c r="N683">
        <f>INDEX(Cond_Probability!$A$6:$H$60,MATCH('Model 1_Train'!G683,Cond_Probability!$A$6:$A$60,0),7)</f>
        <v>0.13743218806509946</v>
      </c>
      <c r="O683">
        <f>Cond_Probability!$C$2</f>
        <v>0.61616161616161613</v>
      </c>
      <c r="P683" s="18">
        <f t="shared" si="50"/>
        <v>1.0266655192791678E-3</v>
      </c>
      <c r="Q683" s="18">
        <f t="shared" si="51"/>
        <v>36.020593085597874</v>
      </c>
      <c r="R683">
        <f>INDEX(Cond_Probability!$A$6:$H$60,MATCH('Model 1_Train'!A683,Cond_Probability!$A$6:$A$60,0),8)</f>
        <v>0.39710144927536234</v>
      </c>
      <c r="S683">
        <f>INDEX(Cond_Probability!$A$6:$H$60,MATCH('Model 1_Train'!B683,Cond_Probability!$A$6:$A$60,0),8)</f>
        <v>0.31976744186046513</v>
      </c>
      <c r="T683">
        <f>INDEX(Cond_Probability!$A$6:$H$60,MATCH('Model 1_Train'!C683,Cond_Probability!$A$6:$A$60,0),8)</f>
        <v>0.56936416184971095</v>
      </c>
      <c r="U683">
        <f>INDEX(Cond_Probability!$A$6:$H$60,MATCH('Model 1_Train'!D683,Cond_Probability!$A$6:$A$60,0),8)</f>
        <v>0.61337209302325579</v>
      </c>
      <c r="V683">
        <f>INDEX(Cond_Probability!$A$6:$H$60,MATCH('Model 1_Train'!E683,Cond_Probability!$A$6:$A$60,0),8)</f>
        <v>0.68023255813953487</v>
      </c>
      <c r="W683">
        <f>INDEX(Cond_Probability!$A$6:$H$60,MATCH('Model 1_Train'!F683,Cond_Probability!$A$6:$A$60,0),8)</f>
        <v>0.57971014492753625</v>
      </c>
      <c r="X683">
        <f>INDEX(Cond_Probability!$A$6:$H$60,MATCH('Model 1_Train'!G683,Cond_Probability!$A$6:$A$60,0),8)</f>
        <v>0.27167630057803466</v>
      </c>
      <c r="Y683">
        <f>Cond_Probability!$C$3</f>
        <v>0.38383838383838381</v>
      </c>
      <c r="Z683" s="18">
        <f t="shared" si="52"/>
        <v>1.8235527345942246E-3</v>
      </c>
      <c r="AA683" s="18">
        <f t="shared" si="53"/>
        <v>63.979406914402126</v>
      </c>
      <c r="AB683" t="str">
        <f t="shared" si="54"/>
        <v>Survive</v>
      </c>
      <c r="AC683" s="2" t="s">
        <v>1</v>
      </c>
    </row>
    <row r="684" spans="1:29" x14ac:dyDescent="0.3">
      <c r="A684" s="1" t="s">
        <v>1236</v>
      </c>
      <c r="B684" s="1" t="s">
        <v>13</v>
      </c>
      <c r="C684" s="1" t="s">
        <v>1242</v>
      </c>
      <c r="D684" s="1" t="s">
        <v>1244</v>
      </c>
      <c r="E684" s="1" t="s">
        <v>1246</v>
      </c>
      <c r="F684" s="1" t="s">
        <v>1228</v>
      </c>
      <c r="G684" t="s">
        <v>1253</v>
      </c>
      <c r="H684">
        <f>INDEX(Cond_Probability!$A$6:$H$60,MATCH('Model 1_Train'!A684,Cond_Probability!$A$6:$A$60,0),7)</f>
        <v>0.67572463768115942</v>
      </c>
      <c r="I684">
        <f>INDEX(Cond_Probability!$A$6:$H$60,MATCH('Model 1_Train'!B684,Cond_Probability!$A$6:$A$60,0),7)</f>
        <v>0.85117967332123412</v>
      </c>
      <c r="J684">
        <f>INDEX(Cond_Probability!$A$6:$H$60,MATCH('Model 1_Train'!C684,Cond_Probability!$A$6:$A$60,0),7)</f>
        <v>0.51356238698010848</v>
      </c>
      <c r="K684">
        <f>INDEX(Cond_Probability!$A$6:$H$60,MATCH('Model 1_Train'!D684,Cond_Probability!$A$6:$A$60,0),7)</f>
        <v>0.72413793103448276</v>
      </c>
      <c r="L684">
        <f>INDEX(Cond_Probability!$A$6:$H$60,MATCH('Model 1_Train'!E684,Cond_Probability!$A$6:$A$60,0),7)</f>
        <v>0.80943738656987296</v>
      </c>
      <c r="M684">
        <f>INDEX(Cond_Probability!$A$6:$H$60,MATCH('Model 1_Train'!F684,Cond_Probability!$A$6:$A$60,0),7)</f>
        <v>0.4891304347826087</v>
      </c>
      <c r="N684">
        <f>INDEX(Cond_Probability!$A$6:$H$60,MATCH('Model 1_Train'!G684,Cond_Probability!$A$6:$A$60,0),7)</f>
        <v>0.77396021699819173</v>
      </c>
      <c r="O684">
        <f>Cond_Probability!$C$2</f>
        <v>0.61616161616161613</v>
      </c>
      <c r="P684" s="18">
        <f t="shared" si="50"/>
        <v>4.038561752409902E-2</v>
      </c>
      <c r="Q684" s="18">
        <f t="shared" si="51"/>
        <v>96.975714257681219</v>
      </c>
      <c r="R684">
        <f>INDEX(Cond_Probability!$A$6:$H$60,MATCH('Model 1_Train'!A684,Cond_Probability!$A$6:$A$60,0),8)</f>
        <v>0.34782608695652173</v>
      </c>
      <c r="S684">
        <f>INDEX(Cond_Probability!$A$6:$H$60,MATCH('Model 1_Train'!B684,Cond_Probability!$A$6:$A$60,0),8)</f>
        <v>0.31976744186046513</v>
      </c>
      <c r="T684">
        <f>INDEX(Cond_Probability!$A$6:$H$60,MATCH('Model 1_Train'!C684,Cond_Probability!$A$6:$A$60,0),8)</f>
        <v>0.56936416184971095</v>
      </c>
      <c r="U684">
        <f>INDEX(Cond_Probability!$A$6:$H$60,MATCH('Model 1_Train'!D684,Cond_Probability!$A$6:$A$60,0),8)</f>
        <v>0.61337209302325579</v>
      </c>
      <c r="V684">
        <f>INDEX(Cond_Probability!$A$6:$H$60,MATCH('Model 1_Train'!E684,Cond_Probability!$A$6:$A$60,0),8)</f>
        <v>0.68023255813953487</v>
      </c>
      <c r="W684">
        <f>INDEX(Cond_Probability!$A$6:$H$60,MATCH('Model 1_Train'!F684,Cond_Probability!$A$6:$A$60,0),8)</f>
        <v>0.19710144927536233</v>
      </c>
      <c r="X684">
        <f>INDEX(Cond_Probability!$A$6:$H$60,MATCH('Model 1_Train'!G684,Cond_Probability!$A$6:$A$60,0),8)</f>
        <v>0.63005780346820806</v>
      </c>
      <c r="Y684">
        <f>Cond_Probability!$C$3</f>
        <v>0.38383838383838381</v>
      </c>
      <c r="Z684" s="18">
        <f t="shared" si="52"/>
        <v>1.2594663334815088E-3</v>
      </c>
      <c r="AA684" s="18">
        <f t="shared" si="53"/>
        <v>3.0242857423187814</v>
      </c>
      <c r="AB684" t="str">
        <f t="shared" si="54"/>
        <v>Won't Survive</v>
      </c>
      <c r="AC684" s="2" t="s">
        <v>1230</v>
      </c>
    </row>
    <row r="685" spans="1:29" x14ac:dyDescent="0.3">
      <c r="A685" s="1" t="s">
        <v>1236</v>
      </c>
      <c r="B685" s="1" t="s">
        <v>13</v>
      </c>
      <c r="C685" s="1" t="s">
        <v>1242</v>
      </c>
      <c r="D685" s="1" t="s">
        <v>1243</v>
      </c>
      <c r="E685" s="1" t="s">
        <v>1245</v>
      </c>
      <c r="F685" s="1" t="s">
        <v>1248</v>
      </c>
      <c r="G685" t="s">
        <v>1253</v>
      </c>
      <c r="H685">
        <f>INDEX(Cond_Probability!$A$6:$H$60,MATCH('Model 1_Train'!A685,Cond_Probability!$A$6:$A$60,0),7)</f>
        <v>0.67572463768115942</v>
      </c>
      <c r="I685">
        <f>INDEX(Cond_Probability!$A$6:$H$60,MATCH('Model 1_Train'!B685,Cond_Probability!$A$6:$A$60,0),7)</f>
        <v>0.85117967332123412</v>
      </c>
      <c r="J685">
        <f>INDEX(Cond_Probability!$A$6:$H$60,MATCH('Model 1_Train'!C685,Cond_Probability!$A$6:$A$60,0),7)</f>
        <v>0.51356238698010848</v>
      </c>
      <c r="K685">
        <f>INDEX(Cond_Probability!$A$6:$H$60,MATCH('Model 1_Train'!D685,Cond_Probability!$A$6:$A$60,0),7)</f>
        <v>0.27586206896551724</v>
      </c>
      <c r="L685">
        <f>INDEX(Cond_Probability!$A$6:$H$60,MATCH('Model 1_Train'!E685,Cond_Probability!$A$6:$A$60,0),7)</f>
        <v>0.19056261343012704</v>
      </c>
      <c r="M685">
        <f>INDEX(Cond_Probability!$A$6:$H$60,MATCH('Model 1_Train'!F685,Cond_Probability!$A$6:$A$60,0),7)</f>
        <v>0.32246376811594202</v>
      </c>
      <c r="N685">
        <f>INDEX(Cond_Probability!$A$6:$H$60,MATCH('Model 1_Train'!G685,Cond_Probability!$A$6:$A$60,0),7)</f>
        <v>0.77396021699819173</v>
      </c>
      <c r="O685">
        <f>Cond_Probability!$C$2</f>
        <v>0.61616161616161613</v>
      </c>
      <c r="P685" s="18">
        <f t="shared" si="50"/>
        <v>2.3878558110910558E-3</v>
      </c>
      <c r="Q685" s="18">
        <f t="shared" si="51"/>
        <v>68.508665327057756</v>
      </c>
      <c r="R685">
        <f>INDEX(Cond_Probability!$A$6:$H$60,MATCH('Model 1_Train'!A685,Cond_Probability!$A$6:$A$60,0),8)</f>
        <v>0.34782608695652173</v>
      </c>
      <c r="S685">
        <f>INDEX(Cond_Probability!$A$6:$H$60,MATCH('Model 1_Train'!B685,Cond_Probability!$A$6:$A$60,0),8)</f>
        <v>0.31976744186046513</v>
      </c>
      <c r="T685">
        <f>INDEX(Cond_Probability!$A$6:$H$60,MATCH('Model 1_Train'!C685,Cond_Probability!$A$6:$A$60,0),8)</f>
        <v>0.56936416184971095</v>
      </c>
      <c r="U685">
        <f>INDEX(Cond_Probability!$A$6:$H$60,MATCH('Model 1_Train'!D685,Cond_Probability!$A$6:$A$60,0),8)</f>
        <v>0.38662790697674421</v>
      </c>
      <c r="V685">
        <f>INDEX(Cond_Probability!$A$6:$H$60,MATCH('Model 1_Train'!E685,Cond_Probability!$A$6:$A$60,0),8)</f>
        <v>0.31976744186046513</v>
      </c>
      <c r="W685">
        <f>INDEX(Cond_Probability!$A$6:$H$60,MATCH('Model 1_Train'!F685,Cond_Probability!$A$6:$A$60,0),8)</f>
        <v>0.57971014492753625</v>
      </c>
      <c r="X685">
        <f>INDEX(Cond_Probability!$A$6:$H$60,MATCH('Model 1_Train'!G685,Cond_Probability!$A$6:$A$60,0),8)</f>
        <v>0.63005780346820806</v>
      </c>
      <c r="Y685">
        <f>Cond_Probability!$C$3</f>
        <v>0.38383838383838381</v>
      </c>
      <c r="Z685" s="18">
        <f t="shared" si="52"/>
        <v>1.0976241638749184E-3</v>
      </c>
      <c r="AA685" s="18">
        <f t="shared" si="53"/>
        <v>31.491334672942244</v>
      </c>
      <c r="AB685" t="str">
        <f t="shared" si="54"/>
        <v>Won't Survive</v>
      </c>
      <c r="AC685" s="2" t="s">
        <v>1230</v>
      </c>
    </row>
    <row r="686" spans="1:29" x14ac:dyDescent="0.3">
      <c r="A686" s="1" t="s">
        <v>1235</v>
      </c>
      <c r="B686" s="1" t="s">
        <v>13</v>
      </c>
      <c r="C686" s="1" t="s">
        <v>1239</v>
      </c>
      <c r="D686" s="1" t="s">
        <v>1243</v>
      </c>
      <c r="E686" s="1" t="s">
        <v>1245</v>
      </c>
      <c r="F686" s="1" t="s">
        <v>1248</v>
      </c>
      <c r="G686" t="s">
        <v>1253</v>
      </c>
      <c r="H686">
        <f>INDEX(Cond_Probability!$A$6:$H$60,MATCH('Model 1_Train'!A686,Cond_Probability!$A$6:$A$60,0),7)</f>
        <v>0.17753623188405798</v>
      </c>
      <c r="I686">
        <f>INDEX(Cond_Probability!$A$6:$H$60,MATCH('Model 1_Train'!B686,Cond_Probability!$A$6:$A$60,0),7)</f>
        <v>0.85117967332123412</v>
      </c>
      <c r="J686">
        <f>INDEX(Cond_Probability!$A$6:$H$60,MATCH('Model 1_Train'!C686,Cond_Probability!$A$6:$A$60,0),7)</f>
        <v>8.6799276672694395E-2</v>
      </c>
      <c r="K686">
        <f>INDEX(Cond_Probability!$A$6:$H$60,MATCH('Model 1_Train'!D686,Cond_Probability!$A$6:$A$60,0),7)</f>
        <v>0.27586206896551724</v>
      </c>
      <c r="L686">
        <f>INDEX(Cond_Probability!$A$6:$H$60,MATCH('Model 1_Train'!E686,Cond_Probability!$A$6:$A$60,0),7)</f>
        <v>0.19056261343012704</v>
      </c>
      <c r="M686">
        <f>INDEX(Cond_Probability!$A$6:$H$60,MATCH('Model 1_Train'!F686,Cond_Probability!$A$6:$A$60,0),7)</f>
        <v>0.32246376811594202</v>
      </c>
      <c r="N686">
        <f>INDEX(Cond_Probability!$A$6:$H$60,MATCH('Model 1_Train'!G686,Cond_Probability!$A$6:$A$60,0),7)</f>
        <v>0.77396021699819173</v>
      </c>
      <c r="O686">
        <f>Cond_Probability!$C$2</f>
        <v>0.61616161616161613</v>
      </c>
      <c r="P686" s="18">
        <f t="shared" si="50"/>
        <v>1.0603475564864565E-4</v>
      </c>
      <c r="Q686" s="18">
        <f t="shared" si="51"/>
        <v>48.101358333463892</v>
      </c>
      <c r="R686">
        <f>INDEX(Cond_Probability!$A$6:$H$60,MATCH('Model 1_Train'!A686,Cond_Probability!$A$6:$A$60,0),8)</f>
        <v>0.25507246376811593</v>
      </c>
      <c r="S686">
        <f>INDEX(Cond_Probability!$A$6:$H$60,MATCH('Model 1_Train'!B686,Cond_Probability!$A$6:$A$60,0),8)</f>
        <v>0.31976744186046513</v>
      </c>
      <c r="T686">
        <f>INDEX(Cond_Probability!$A$6:$H$60,MATCH('Model 1_Train'!C686,Cond_Probability!$A$6:$A$60,0),8)</f>
        <v>8.0924855491329481E-2</v>
      </c>
      <c r="U686">
        <f>INDEX(Cond_Probability!$A$6:$H$60,MATCH('Model 1_Train'!D686,Cond_Probability!$A$6:$A$60,0),8)</f>
        <v>0.38662790697674421</v>
      </c>
      <c r="V686">
        <f>INDEX(Cond_Probability!$A$6:$H$60,MATCH('Model 1_Train'!E686,Cond_Probability!$A$6:$A$60,0),8)</f>
        <v>0.31976744186046513</v>
      </c>
      <c r="W686">
        <f>INDEX(Cond_Probability!$A$6:$H$60,MATCH('Model 1_Train'!F686,Cond_Probability!$A$6:$A$60,0),8)</f>
        <v>0.57971014492753625</v>
      </c>
      <c r="X686">
        <f>INDEX(Cond_Probability!$A$6:$H$60,MATCH('Model 1_Train'!G686,Cond_Probability!$A$6:$A$60,0),8)</f>
        <v>0.63005780346820806</v>
      </c>
      <c r="Y686">
        <f>Cond_Probability!$C$3</f>
        <v>0.38383838383838381</v>
      </c>
      <c r="Z686" s="18">
        <f t="shared" si="52"/>
        <v>1.1440549660692891E-4</v>
      </c>
      <c r="AA686" s="18">
        <f t="shared" si="53"/>
        <v>51.898641666536108</v>
      </c>
      <c r="AB686" t="str">
        <f t="shared" si="54"/>
        <v>Survive</v>
      </c>
      <c r="AC686" s="2" t="s">
        <v>1230</v>
      </c>
    </row>
    <row r="687" spans="1:29" x14ac:dyDescent="0.3">
      <c r="A687" s="1" t="s">
        <v>1235</v>
      </c>
      <c r="B687" s="1" t="s">
        <v>13</v>
      </c>
      <c r="C687" s="1" t="s">
        <v>1242</v>
      </c>
      <c r="D687" s="1" t="s">
        <v>1243</v>
      </c>
      <c r="E687" s="1" t="s">
        <v>1245</v>
      </c>
      <c r="F687" s="1" t="s">
        <v>1248</v>
      </c>
      <c r="G687" t="s">
        <v>1251</v>
      </c>
      <c r="H687">
        <f>INDEX(Cond_Probability!$A$6:$H$60,MATCH('Model 1_Train'!A687,Cond_Probability!$A$6:$A$60,0),7)</f>
        <v>0.17753623188405798</v>
      </c>
      <c r="I687">
        <f>INDEX(Cond_Probability!$A$6:$H$60,MATCH('Model 1_Train'!B687,Cond_Probability!$A$6:$A$60,0),7)</f>
        <v>0.85117967332123412</v>
      </c>
      <c r="J687">
        <f>INDEX(Cond_Probability!$A$6:$H$60,MATCH('Model 1_Train'!C687,Cond_Probability!$A$6:$A$60,0),7)</f>
        <v>0.51356238698010848</v>
      </c>
      <c r="K687">
        <f>INDEX(Cond_Probability!$A$6:$H$60,MATCH('Model 1_Train'!D687,Cond_Probability!$A$6:$A$60,0),7)</f>
        <v>0.27586206896551724</v>
      </c>
      <c r="L687">
        <f>INDEX(Cond_Probability!$A$6:$H$60,MATCH('Model 1_Train'!E687,Cond_Probability!$A$6:$A$60,0),7)</f>
        <v>0.19056261343012704</v>
      </c>
      <c r="M687">
        <f>INDEX(Cond_Probability!$A$6:$H$60,MATCH('Model 1_Train'!F687,Cond_Probability!$A$6:$A$60,0),7)</f>
        <v>0.32246376811594202</v>
      </c>
      <c r="N687">
        <f>INDEX(Cond_Probability!$A$6:$H$60,MATCH('Model 1_Train'!G687,Cond_Probability!$A$6:$A$60,0),7)</f>
        <v>0.13743218806509946</v>
      </c>
      <c r="O687">
        <f>Cond_Probability!$C$2</f>
        <v>0.61616161616161613</v>
      </c>
      <c r="P687" s="18">
        <f t="shared" si="50"/>
        <v>1.1140255869939483E-4</v>
      </c>
      <c r="Q687" s="18">
        <f t="shared" si="51"/>
        <v>24.298234901314995</v>
      </c>
      <c r="R687">
        <f>INDEX(Cond_Probability!$A$6:$H$60,MATCH('Model 1_Train'!A687,Cond_Probability!$A$6:$A$60,0),8)</f>
        <v>0.25507246376811593</v>
      </c>
      <c r="S687">
        <f>INDEX(Cond_Probability!$A$6:$H$60,MATCH('Model 1_Train'!B687,Cond_Probability!$A$6:$A$60,0),8)</f>
        <v>0.31976744186046513</v>
      </c>
      <c r="T687">
        <f>INDEX(Cond_Probability!$A$6:$H$60,MATCH('Model 1_Train'!C687,Cond_Probability!$A$6:$A$60,0),8)</f>
        <v>0.56936416184971095</v>
      </c>
      <c r="U687">
        <f>INDEX(Cond_Probability!$A$6:$H$60,MATCH('Model 1_Train'!D687,Cond_Probability!$A$6:$A$60,0),8)</f>
        <v>0.38662790697674421</v>
      </c>
      <c r="V687">
        <f>INDEX(Cond_Probability!$A$6:$H$60,MATCH('Model 1_Train'!E687,Cond_Probability!$A$6:$A$60,0),8)</f>
        <v>0.31976744186046513</v>
      </c>
      <c r="W687">
        <f>INDEX(Cond_Probability!$A$6:$H$60,MATCH('Model 1_Train'!F687,Cond_Probability!$A$6:$A$60,0),8)</f>
        <v>0.57971014492753625</v>
      </c>
      <c r="X687">
        <f>INDEX(Cond_Probability!$A$6:$H$60,MATCH('Model 1_Train'!G687,Cond_Probability!$A$6:$A$60,0),8)</f>
        <v>0.27167630057803466</v>
      </c>
      <c r="Y687">
        <f>Cond_Probability!$C$3</f>
        <v>0.38383838383838381</v>
      </c>
      <c r="Z687" s="18">
        <f t="shared" si="52"/>
        <v>3.4707748790417902E-4</v>
      </c>
      <c r="AA687" s="18">
        <f t="shared" si="53"/>
        <v>75.701765098685001</v>
      </c>
      <c r="AB687" t="str">
        <f t="shared" si="54"/>
        <v>Survive</v>
      </c>
      <c r="AC687" s="2" t="s">
        <v>1230</v>
      </c>
    </row>
    <row r="688" spans="1:29" x14ac:dyDescent="0.3">
      <c r="A688" s="1" t="s">
        <v>1236</v>
      </c>
      <c r="B688" s="1" t="s">
        <v>13</v>
      </c>
      <c r="C688" s="1" t="s">
        <v>1242</v>
      </c>
      <c r="D688" s="1" t="s">
        <v>1243</v>
      </c>
      <c r="E688" s="1" t="s">
        <v>1245</v>
      </c>
      <c r="F688" s="1" t="s">
        <v>1248</v>
      </c>
      <c r="G688" t="s">
        <v>1253</v>
      </c>
      <c r="H688">
        <f>INDEX(Cond_Probability!$A$6:$H$60,MATCH('Model 1_Train'!A688,Cond_Probability!$A$6:$A$60,0),7)</f>
        <v>0.67572463768115942</v>
      </c>
      <c r="I688">
        <f>INDEX(Cond_Probability!$A$6:$H$60,MATCH('Model 1_Train'!B688,Cond_Probability!$A$6:$A$60,0),7)</f>
        <v>0.85117967332123412</v>
      </c>
      <c r="J688">
        <f>INDEX(Cond_Probability!$A$6:$H$60,MATCH('Model 1_Train'!C688,Cond_Probability!$A$6:$A$60,0),7)</f>
        <v>0.51356238698010848</v>
      </c>
      <c r="K688">
        <f>INDEX(Cond_Probability!$A$6:$H$60,MATCH('Model 1_Train'!D688,Cond_Probability!$A$6:$A$60,0),7)</f>
        <v>0.27586206896551724</v>
      </c>
      <c r="L688">
        <f>INDEX(Cond_Probability!$A$6:$H$60,MATCH('Model 1_Train'!E688,Cond_Probability!$A$6:$A$60,0),7)</f>
        <v>0.19056261343012704</v>
      </c>
      <c r="M688">
        <f>INDEX(Cond_Probability!$A$6:$H$60,MATCH('Model 1_Train'!F688,Cond_Probability!$A$6:$A$60,0),7)</f>
        <v>0.32246376811594202</v>
      </c>
      <c r="N688">
        <f>INDEX(Cond_Probability!$A$6:$H$60,MATCH('Model 1_Train'!G688,Cond_Probability!$A$6:$A$60,0),7)</f>
        <v>0.77396021699819173</v>
      </c>
      <c r="O688">
        <f>Cond_Probability!$C$2</f>
        <v>0.61616161616161613</v>
      </c>
      <c r="P688" s="18">
        <f t="shared" si="50"/>
        <v>2.3878558110910558E-3</v>
      </c>
      <c r="Q688" s="18">
        <f t="shared" si="51"/>
        <v>68.508665327057756</v>
      </c>
      <c r="R688">
        <f>INDEX(Cond_Probability!$A$6:$H$60,MATCH('Model 1_Train'!A688,Cond_Probability!$A$6:$A$60,0),8)</f>
        <v>0.34782608695652173</v>
      </c>
      <c r="S688">
        <f>INDEX(Cond_Probability!$A$6:$H$60,MATCH('Model 1_Train'!B688,Cond_Probability!$A$6:$A$60,0),8)</f>
        <v>0.31976744186046513</v>
      </c>
      <c r="T688">
        <f>INDEX(Cond_Probability!$A$6:$H$60,MATCH('Model 1_Train'!C688,Cond_Probability!$A$6:$A$60,0),8)</f>
        <v>0.56936416184971095</v>
      </c>
      <c r="U688">
        <f>INDEX(Cond_Probability!$A$6:$H$60,MATCH('Model 1_Train'!D688,Cond_Probability!$A$6:$A$60,0),8)</f>
        <v>0.38662790697674421</v>
      </c>
      <c r="V688">
        <f>INDEX(Cond_Probability!$A$6:$H$60,MATCH('Model 1_Train'!E688,Cond_Probability!$A$6:$A$60,0),8)</f>
        <v>0.31976744186046513</v>
      </c>
      <c r="W688">
        <f>INDEX(Cond_Probability!$A$6:$H$60,MATCH('Model 1_Train'!F688,Cond_Probability!$A$6:$A$60,0),8)</f>
        <v>0.57971014492753625</v>
      </c>
      <c r="X688">
        <f>INDEX(Cond_Probability!$A$6:$H$60,MATCH('Model 1_Train'!G688,Cond_Probability!$A$6:$A$60,0),8)</f>
        <v>0.63005780346820806</v>
      </c>
      <c r="Y688">
        <f>Cond_Probability!$C$3</f>
        <v>0.38383838383838381</v>
      </c>
      <c r="Z688" s="18">
        <f t="shared" si="52"/>
        <v>1.0976241638749184E-3</v>
      </c>
      <c r="AA688" s="18">
        <f t="shared" si="53"/>
        <v>31.491334672942244</v>
      </c>
      <c r="AB688" t="str">
        <f t="shared" si="54"/>
        <v>Won't Survive</v>
      </c>
      <c r="AC688" s="2" t="s">
        <v>1230</v>
      </c>
    </row>
    <row r="689" spans="1:29" x14ac:dyDescent="0.3">
      <c r="A689" s="1" t="s">
        <v>1236</v>
      </c>
      <c r="B689" s="1" t="s">
        <v>13</v>
      </c>
      <c r="C689" s="1" t="s">
        <v>1242</v>
      </c>
      <c r="D689" s="1" t="s">
        <v>1244</v>
      </c>
      <c r="E689" s="1" t="s">
        <v>1246</v>
      </c>
      <c r="F689" s="1" t="s">
        <v>1247</v>
      </c>
      <c r="G689" t="s">
        <v>1253</v>
      </c>
      <c r="H689">
        <f>INDEX(Cond_Probability!$A$6:$H$60,MATCH('Model 1_Train'!A689,Cond_Probability!$A$6:$A$60,0),7)</f>
        <v>0.67572463768115942</v>
      </c>
      <c r="I689">
        <f>INDEX(Cond_Probability!$A$6:$H$60,MATCH('Model 1_Train'!B689,Cond_Probability!$A$6:$A$60,0),7)</f>
        <v>0.85117967332123412</v>
      </c>
      <c r="J689">
        <f>INDEX(Cond_Probability!$A$6:$H$60,MATCH('Model 1_Train'!C689,Cond_Probability!$A$6:$A$60,0),7)</f>
        <v>0.51356238698010848</v>
      </c>
      <c r="K689">
        <f>INDEX(Cond_Probability!$A$6:$H$60,MATCH('Model 1_Train'!D689,Cond_Probability!$A$6:$A$60,0),7)</f>
        <v>0.72413793103448276</v>
      </c>
      <c r="L689">
        <f>INDEX(Cond_Probability!$A$6:$H$60,MATCH('Model 1_Train'!E689,Cond_Probability!$A$6:$A$60,0),7)</f>
        <v>0.80943738656987296</v>
      </c>
      <c r="M689">
        <f>INDEX(Cond_Probability!$A$6:$H$60,MATCH('Model 1_Train'!F689,Cond_Probability!$A$6:$A$60,0),7)</f>
        <v>0.18840579710144928</v>
      </c>
      <c r="N689">
        <f>INDEX(Cond_Probability!$A$6:$H$60,MATCH('Model 1_Train'!G689,Cond_Probability!$A$6:$A$60,0),7)</f>
        <v>0.77396021699819173</v>
      </c>
      <c r="O689">
        <f>Cond_Probability!$C$2</f>
        <v>0.61616161616161613</v>
      </c>
      <c r="P689" s="18">
        <f t="shared" si="50"/>
        <v>1.555594156483814E-2</v>
      </c>
      <c r="Q689" s="18">
        <f t="shared" si="51"/>
        <v>91.601979487621705</v>
      </c>
      <c r="R689">
        <f>INDEX(Cond_Probability!$A$6:$H$60,MATCH('Model 1_Train'!A689,Cond_Probability!$A$6:$A$60,0),8)</f>
        <v>0.34782608695652173</v>
      </c>
      <c r="S689">
        <f>INDEX(Cond_Probability!$A$6:$H$60,MATCH('Model 1_Train'!B689,Cond_Probability!$A$6:$A$60,0),8)</f>
        <v>0.31976744186046513</v>
      </c>
      <c r="T689">
        <f>INDEX(Cond_Probability!$A$6:$H$60,MATCH('Model 1_Train'!C689,Cond_Probability!$A$6:$A$60,0),8)</f>
        <v>0.56936416184971095</v>
      </c>
      <c r="U689">
        <f>INDEX(Cond_Probability!$A$6:$H$60,MATCH('Model 1_Train'!D689,Cond_Probability!$A$6:$A$60,0),8)</f>
        <v>0.61337209302325579</v>
      </c>
      <c r="V689">
        <f>INDEX(Cond_Probability!$A$6:$H$60,MATCH('Model 1_Train'!E689,Cond_Probability!$A$6:$A$60,0),8)</f>
        <v>0.68023255813953487</v>
      </c>
      <c r="W689">
        <f>INDEX(Cond_Probability!$A$6:$H$60,MATCH('Model 1_Train'!F689,Cond_Probability!$A$6:$A$60,0),8)</f>
        <v>0.22318840579710145</v>
      </c>
      <c r="X689">
        <f>INDEX(Cond_Probability!$A$6:$H$60,MATCH('Model 1_Train'!G689,Cond_Probability!$A$6:$A$60,0),8)</f>
        <v>0.63005780346820806</v>
      </c>
      <c r="Y689">
        <f>Cond_Probability!$C$3</f>
        <v>0.38383838383838381</v>
      </c>
      <c r="Z689" s="18">
        <f t="shared" si="52"/>
        <v>1.426160407030532E-3</v>
      </c>
      <c r="AA689" s="18">
        <f t="shared" si="53"/>
        <v>8.3980205123782952</v>
      </c>
      <c r="AB689" t="str">
        <f t="shared" si="54"/>
        <v>Won't Survive</v>
      </c>
      <c r="AC689" s="2" t="s">
        <v>1230</v>
      </c>
    </row>
    <row r="690" spans="1:29" x14ac:dyDescent="0.3">
      <c r="A690" s="1" t="s">
        <v>1236</v>
      </c>
      <c r="B690" s="1" t="s">
        <v>13</v>
      </c>
      <c r="C690" s="1" t="s">
        <v>1242</v>
      </c>
      <c r="D690" s="1" t="s">
        <v>1244</v>
      </c>
      <c r="E690" s="1" t="s">
        <v>1246</v>
      </c>
      <c r="F690" s="1" t="s">
        <v>1228</v>
      </c>
      <c r="G690" t="s">
        <v>1253</v>
      </c>
      <c r="H690">
        <f>INDEX(Cond_Probability!$A$6:$H$60,MATCH('Model 1_Train'!A690,Cond_Probability!$A$6:$A$60,0),7)</f>
        <v>0.67572463768115942</v>
      </c>
      <c r="I690">
        <f>INDEX(Cond_Probability!$A$6:$H$60,MATCH('Model 1_Train'!B690,Cond_Probability!$A$6:$A$60,0),7)</f>
        <v>0.85117967332123412</v>
      </c>
      <c r="J690">
        <f>INDEX(Cond_Probability!$A$6:$H$60,MATCH('Model 1_Train'!C690,Cond_Probability!$A$6:$A$60,0),7)</f>
        <v>0.51356238698010848</v>
      </c>
      <c r="K690">
        <f>INDEX(Cond_Probability!$A$6:$H$60,MATCH('Model 1_Train'!D690,Cond_Probability!$A$6:$A$60,0),7)</f>
        <v>0.72413793103448276</v>
      </c>
      <c r="L690">
        <f>INDEX(Cond_Probability!$A$6:$H$60,MATCH('Model 1_Train'!E690,Cond_Probability!$A$6:$A$60,0),7)</f>
        <v>0.80943738656987296</v>
      </c>
      <c r="M690">
        <f>INDEX(Cond_Probability!$A$6:$H$60,MATCH('Model 1_Train'!F690,Cond_Probability!$A$6:$A$60,0),7)</f>
        <v>0.4891304347826087</v>
      </c>
      <c r="N690">
        <f>INDEX(Cond_Probability!$A$6:$H$60,MATCH('Model 1_Train'!G690,Cond_Probability!$A$6:$A$60,0),7)</f>
        <v>0.77396021699819173</v>
      </c>
      <c r="O690">
        <f>Cond_Probability!$C$2</f>
        <v>0.61616161616161613</v>
      </c>
      <c r="P690" s="18">
        <f t="shared" si="50"/>
        <v>4.038561752409902E-2</v>
      </c>
      <c r="Q690" s="18">
        <f t="shared" si="51"/>
        <v>96.975714257681219</v>
      </c>
      <c r="R690">
        <f>INDEX(Cond_Probability!$A$6:$H$60,MATCH('Model 1_Train'!A690,Cond_Probability!$A$6:$A$60,0),8)</f>
        <v>0.34782608695652173</v>
      </c>
      <c r="S690">
        <f>INDEX(Cond_Probability!$A$6:$H$60,MATCH('Model 1_Train'!B690,Cond_Probability!$A$6:$A$60,0),8)</f>
        <v>0.31976744186046513</v>
      </c>
      <c r="T690">
        <f>INDEX(Cond_Probability!$A$6:$H$60,MATCH('Model 1_Train'!C690,Cond_Probability!$A$6:$A$60,0),8)</f>
        <v>0.56936416184971095</v>
      </c>
      <c r="U690">
        <f>INDEX(Cond_Probability!$A$6:$H$60,MATCH('Model 1_Train'!D690,Cond_Probability!$A$6:$A$60,0),8)</f>
        <v>0.61337209302325579</v>
      </c>
      <c r="V690">
        <f>INDEX(Cond_Probability!$A$6:$H$60,MATCH('Model 1_Train'!E690,Cond_Probability!$A$6:$A$60,0),8)</f>
        <v>0.68023255813953487</v>
      </c>
      <c r="W690">
        <f>INDEX(Cond_Probability!$A$6:$H$60,MATCH('Model 1_Train'!F690,Cond_Probability!$A$6:$A$60,0),8)</f>
        <v>0.19710144927536233</v>
      </c>
      <c r="X690">
        <f>INDEX(Cond_Probability!$A$6:$H$60,MATCH('Model 1_Train'!G690,Cond_Probability!$A$6:$A$60,0),8)</f>
        <v>0.63005780346820806</v>
      </c>
      <c r="Y690">
        <f>Cond_Probability!$C$3</f>
        <v>0.38383838383838381</v>
      </c>
      <c r="Z690" s="18">
        <f t="shared" si="52"/>
        <v>1.2594663334815088E-3</v>
      </c>
      <c r="AA690" s="18">
        <f t="shared" si="53"/>
        <v>3.0242857423187814</v>
      </c>
      <c r="AB690" t="str">
        <f t="shared" si="54"/>
        <v>Won't Survive</v>
      </c>
      <c r="AC690" s="2" t="s">
        <v>1230</v>
      </c>
    </row>
    <row r="691" spans="1:29" x14ac:dyDescent="0.3">
      <c r="A691" s="1" t="s">
        <v>1234</v>
      </c>
      <c r="B691" s="1" t="s">
        <v>17</v>
      </c>
      <c r="C691" s="1" t="s">
        <v>1242</v>
      </c>
      <c r="D691" s="1" t="s">
        <v>1244</v>
      </c>
      <c r="E691" s="1" t="s">
        <v>1245</v>
      </c>
      <c r="F691" s="1" t="s">
        <v>1248</v>
      </c>
      <c r="G691" t="s">
        <v>1253</v>
      </c>
      <c r="H691">
        <f>INDEX(Cond_Probability!$A$6:$H$60,MATCH('Model 1_Train'!A691,Cond_Probability!$A$6:$A$60,0),7)</f>
        <v>0.14673913043478262</v>
      </c>
      <c r="I691">
        <f>INDEX(Cond_Probability!$A$6:$H$60,MATCH('Model 1_Train'!B691,Cond_Probability!$A$6:$A$60,0),7)</f>
        <v>0.14882032667876588</v>
      </c>
      <c r="J691">
        <f>INDEX(Cond_Probability!$A$6:$H$60,MATCH('Model 1_Train'!C691,Cond_Probability!$A$6:$A$60,0),7)</f>
        <v>0.51356238698010848</v>
      </c>
      <c r="K691">
        <f>INDEX(Cond_Probability!$A$6:$H$60,MATCH('Model 1_Train'!D691,Cond_Probability!$A$6:$A$60,0),7)</f>
        <v>0.72413793103448276</v>
      </c>
      <c r="L691">
        <f>INDEX(Cond_Probability!$A$6:$H$60,MATCH('Model 1_Train'!E691,Cond_Probability!$A$6:$A$60,0),7)</f>
        <v>0.19056261343012704</v>
      </c>
      <c r="M691">
        <f>INDEX(Cond_Probability!$A$6:$H$60,MATCH('Model 1_Train'!F691,Cond_Probability!$A$6:$A$60,0),7)</f>
        <v>0.32246376811594202</v>
      </c>
      <c r="N691">
        <f>INDEX(Cond_Probability!$A$6:$H$60,MATCH('Model 1_Train'!G691,Cond_Probability!$A$6:$A$60,0),7)</f>
        <v>0.77396021699819173</v>
      </c>
      <c r="O691">
        <f>Cond_Probability!$C$2</f>
        <v>0.61616161616161613</v>
      </c>
      <c r="P691" s="18">
        <f t="shared" si="50"/>
        <v>2.3798775004901955E-4</v>
      </c>
      <c r="Q691" s="18">
        <f t="shared" si="51"/>
        <v>5.3275931801867378</v>
      </c>
      <c r="R691">
        <f>INDEX(Cond_Probability!$A$6:$H$60,MATCH('Model 1_Train'!A691,Cond_Probability!$A$6:$A$60,0),8)</f>
        <v>0.39710144927536234</v>
      </c>
      <c r="S691">
        <f>INDEX(Cond_Probability!$A$6:$H$60,MATCH('Model 1_Train'!B691,Cond_Probability!$A$6:$A$60,0),8)</f>
        <v>0.68023255813953487</v>
      </c>
      <c r="T691">
        <f>INDEX(Cond_Probability!$A$6:$H$60,MATCH('Model 1_Train'!C691,Cond_Probability!$A$6:$A$60,0),8)</f>
        <v>0.56936416184971095</v>
      </c>
      <c r="U691">
        <f>INDEX(Cond_Probability!$A$6:$H$60,MATCH('Model 1_Train'!D691,Cond_Probability!$A$6:$A$60,0),8)</f>
        <v>0.61337209302325579</v>
      </c>
      <c r="V691">
        <f>INDEX(Cond_Probability!$A$6:$H$60,MATCH('Model 1_Train'!E691,Cond_Probability!$A$6:$A$60,0),8)</f>
        <v>0.31976744186046513</v>
      </c>
      <c r="W691">
        <f>INDEX(Cond_Probability!$A$6:$H$60,MATCH('Model 1_Train'!F691,Cond_Probability!$A$6:$A$60,0),8)</f>
        <v>0.57971014492753625</v>
      </c>
      <c r="X691">
        <f>INDEX(Cond_Probability!$A$6:$H$60,MATCH('Model 1_Train'!G691,Cond_Probability!$A$6:$A$60,0),8)</f>
        <v>0.63005780346820806</v>
      </c>
      <c r="Y691">
        <f>Cond_Probability!$C$3</f>
        <v>0.38383838383838381</v>
      </c>
      <c r="Z691" s="18">
        <f t="shared" si="52"/>
        <v>4.2290903844844777E-3</v>
      </c>
      <c r="AA691" s="18">
        <f t="shared" si="53"/>
        <v>94.672406819813261</v>
      </c>
      <c r="AB691" t="str">
        <f t="shared" si="54"/>
        <v>Survive</v>
      </c>
      <c r="AC691" s="2" t="s">
        <v>1</v>
      </c>
    </row>
    <row r="692" spans="1:29" x14ac:dyDescent="0.3">
      <c r="A692" s="1" t="s">
        <v>1234</v>
      </c>
      <c r="B692" s="1" t="s">
        <v>13</v>
      </c>
      <c r="C692" s="1" t="s">
        <v>1242</v>
      </c>
      <c r="D692" s="1" t="s">
        <v>1243</v>
      </c>
      <c r="E692" s="1" t="s">
        <v>1246</v>
      </c>
      <c r="F692" s="1" t="s">
        <v>1248</v>
      </c>
      <c r="G692" t="s">
        <v>1253</v>
      </c>
      <c r="H692">
        <f>INDEX(Cond_Probability!$A$6:$H$60,MATCH('Model 1_Train'!A692,Cond_Probability!$A$6:$A$60,0),7)</f>
        <v>0.14673913043478262</v>
      </c>
      <c r="I692">
        <f>INDEX(Cond_Probability!$A$6:$H$60,MATCH('Model 1_Train'!B692,Cond_Probability!$A$6:$A$60,0),7)</f>
        <v>0.85117967332123412</v>
      </c>
      <c r="J692">
        <f>INDEX(Cond_Probability!$A$6:$H$60,MATCH('Model 1_Train'!C692,Cond_Probability!$A$6:$A$60,0),7)</f>
        <v>0.51356238698010848</v>
      </c>
      <c r="K692">
        <f>INDEX(Cond_Probability!$A$6:$H$60,MATCH('Model 1_Train'!D692,Cond_Probability!$A$6:$A$60,0),7)</f>
        <v>0.27586206896551724</v>
      </c>
      <c r="L692">
        <f>INDEX(Cond_Probability!$A$6:$H$60,MATCH('Model 1_Train'!E692,Cond_Probability!$A$6:$A$60,0),7)</f>
        <v>0.80943738656987296</v>
      </c>
      <c r="M692">
        <f>INDEX(Cond_Probability!$A$6:$H$60,MATCH('Model 1_Train'!F692,Cond_Probability!$A$6:$A$60,0),7)</f>
        <v>0.32246376811594202</v>
      </c>
      <c r="N692">
        <f>INDEX(Cond_Probability!$A$6:$H$60,MATCH('Model 1_Train'!G692,Cond_Probability!$A$6:$A$60,0),7)</f>
        <v>0.77396021699819173</v>
      </c>
      <c r="O692">
        <f>Cond_Probability!$C$2</f>
        <v>0.61616161616161613</v>
      </c>
      <c r="P692" s="18">
        <f t="shared" si="50"/>
        <v>2.2025706378520494E-3</v>
      </c>
      <c r="Q692" s="18">
        <f t="shared" si="51"/>
        <v>45.243110906751845</v>
      </c>
      <c r="R692">
        <f>INDEX(Cond_Probability!$A$6:$H$60,MATCH('Model 1_Train'!A692,Cond_Probability!$A$6:$A$60,0),8)</f>
        <v>0.39710144927536234</v>
      </c>
      <c r="S692">
        <f>INDEX(Cond_Probability!$A$6:$H$60,MATCH('Model 1_Train'!B692,Cond_Probability!$A$6:$A$60,0),8)</f>
        <v>0.31976744186046513</v>
      </c>
      <c r="T692">
        <f>INDEX(Cond_Probability!$A$6:$H$60,MATCH('Model 1_Train'!C692,Cond_Probability!$A$6:$A$60,0),8)</f>
        <v>0.56936416184971095</v>
      </c>
      <c r="U692">
        <f>INDEX(Cond_Probability!$A$6:$H$60,MATCH('Model 1_Train'!D692,Cond_Probability!$A$6:$A$60,0),8)</f>
        <v>0.38662790697674421</v>
      </c>
      <c r="V692">
        <f>INDEX(Cond_Probability!$A$6:$H$60,MATCH('Model 1_Train'!E692,Cond_Probability!$A$6:$A$60,0),8)</f>
        <v>0.68023255813953487</v>
      </c>
      <c r="W692">
        <f>INDEX(Cond_Probability!$A$6:$H$60,MATCH('Model 1_Train'!F692,Cond_Probability!$A$6:$A$60,0),8)</f>
        <v>0.57971014492753625</v>
      </c>
      <c r="X692">
        <f>INDEX(Cond_Probability!$A$6:$H$60,MATCH('Model 1_Train'!G692,Cond_Probability!$A$6:$A$60,0),8)</f>
        <v>0.63005780346820806</v>
      </c>
      <c r="Y692">
        <f>Cond_Probability!$C$3</f>
        <v>0.38383838383838381</v>
      </c>
      <c r="Z692" s="18">
        <f t="shared" si="52"/>
        <v>2.6657299579925862E-3</v>
      </c>
      <c r="AA692" s="18">
        <f t="shared" si="53"/>
        <v>54.756889093248155</v>
      </c>
      <c r="AB692" t="str">
        <f t="shared" si="54"/>
        <v>Survive</v>
      </c>
      <c r="AC692" s="2" t="s">
        <v>1</v>
      </c>
    </row>
    <row r="693" spans="1:29" x14ac:dyDescent="0.3">
      <c r="A693" s="1" t="s">
        <v>1236</v>
      </c>
      <c r="B693" s="1" t="s">
        <v>17</v>
      </c>
      <c r="C693" s="1" t="s">
        <v>1242</v>
      </c>
      <c r="D693" s="1" t="s">
        <v>1244</v>
      </c>
      <c r="E693" s="1" t="s">
        <v>1245</v>
      </c>
      <c r="F693" s="1" t="s">
        <v>1247</v>
      </c>
      <c r="G693" t="s">
        <v>1251</v>
      </c>
      <c r="H693">
        <f>INDEX(Cond_Probability!$A$6:$H$60,MATCH('Model 1_Train'!A693,Cond_Probability!$A$6:$A$60,0),7)</f>
        <v>0.67572463768115942</v>
      </c>
      <c r="I693">
        <f>INDEX(Cond_Probability!$A$6:$H$60,MATCH('Model 1_Train'!B693,Cond_Probability!$A$6:$A$60,0),7)</f>
        <v>0.14882032667876588</v>
      </c>
      <c r="J693">
        <f>INDEX(Cond_Probability!$A$6:$H$60,MATCH('Model 1_Train'!C693,Cond_Probability!$A$6:$A$60,0),7)</f>
        <v>0.51356238698010848</v>
      </c>
      <c r="K693">
        <f>INDEX(Cond_Probability!$A$6:$H$60,MATCH('Model 1_Train'!D693,Cond_Probability!$A$6:$A$60,0),7)</f>
        <v>0.72413793103448276</v>
      </c>
      <c r="L693">
        <f>INDEX(Cond_Probability!$A$6:$H$60,MATCH('Model 1_Train'!E693,Cond_Probability!$A$6:$A$60,0),7)</f>
        <v>0.19056261343012704</v>
      </c>
      <c r="M693">
        <f>INDEX(Cond_Probability!$A$6:$H$60,MATCH('Model 1_Train'!F693,Cond_Probability!$A$6:$A$60,0),7)</f>
        <v>0.18840579710144928</v>
      </c>
      <c r="N693">
        <f>INDEX(Cond_Probability!$A$6:$H$60,MATCH('Model 1_Train'!G693,Cond_Probability!$A$6:$A$60,0),7)</f>
        <v>0.13743218806509946</v>
      </c>
      <c r="O693">
        <f>Cond_Probability!$C$2</f>
        <v>0.61616161616161613</v>
      </c>
      <c r="P693" s="18">
        <f t="shared" si="50"/>
        <v>1.1370029104204491E-4</v>
      </c>
      <c r="Q693" s="18">
        <f t="shared" si="51"/>
        <v>15.604235392551205</v>
      </c>
      <c r="R693">
        <f>INDEX(Cond_Probability!$A$6:$H$60,MATCH('Model 1_Train'!A693,Cond_Probability!$A$6:$A$60,0),8)</f>
        <v>0.34782608695652173</v>
      </c>
      <c r="S693">
        <f>INDEX(Cond_Probability!$A$6:$H$60,MATCH('Model 1_Train'!B693,Cond_Probability!$A$6:$A$60,0),8)</f>
        <v>0.68023255813953487</v>
      </c>
      <c r="T693">
        <f>INDEX(Cond_Probability!$A$6:$H$60,MATCH('Model 1_Train'!C693,Cond_Probability!$A$6:$A$60,0),8)</f>
        <v>0.56936416184971095</v>
      </c>
      <c r="U693">
        <f>INDEX(Cond_Probability!$A$6:$H$60,MATCH('Model 1_Train'!D693,Cond_Probability!$A$6:$A$60,0),8)</f>
        <v>0.61337209302325579</v>
      </c>
      <c r="V693">
        <f>INDEX(Cond_Probability!$A$6:$H$60,MATCH('Model 1_Train'!E693,Cond_Probability!$A$6:$A$60,0),8)</f>
        <v>0.31976744186046513</v>
      </c>
      <c r="W693">
        <f>INDEX(Cond_Probability!$A$6:$H$60,MATCH('Model 1_Train'!F693,Cond_Probability!$A$6:$A$60,0),8)</f>
        <v>0.22318840579710145</v>
      </c>
      <c r="X693">
        <f>INDEX(Cond_Probability!$A$6:$H$60,MATCH('Model 1_Train'!G693,Cond_Probability!$A$6:$A$60,0),8)</f>
        <v>0.27167630057803466</v>
      </c>
      <c r="Y693">
        <f>Cond_Probability!$C$3</f>
        <v>0.38383838383838381</v>
      </c>
      <c r="Z693" s="18">
        <f t="shared" si="52"/>
        <v>6.1494990027922015E-4</v>
      </c>
      <c r="AA693" s="18">
        <f t="shared" si="53"/>
        <v>84.395764607448797</v>
      </c>
      <c r="AB693" t="str">
        <f t="shared" si="54"/>
        <v>Survive</v>
      </c>
      <c r="AC693" s="2" t="s">
        <v>1</v>
      </c>
    </row>
    <row r="694" spans="1:29" x14ac:dyDescent="0.3">
      <c r="A694" s="1" t="s">
        <v>1236</v>
      </c>
      <c r="B694" s="1" t="s">
        <v>13</v>
      </c>
      <c r="C694" s="1" t="s">
        <v>1241</v>
      </c>
      <c r="D694" s="1" t="s">
        <v>1244</v>
      </c>
      <c r="E694" s="1" t="s">
        <v>1246</v>
      </c>
      <c r="F694" s="1" t="s">
        <v>1248</v>
      </c>
      <c r="G694" t="s">
        <v>1253</v>
      </c>
      <c r="H694">
        <f>INDEX(Cond_Probability!$A$6:$H$60,MATCH('Model 1_Train'!A694,Cond_Probability!$A$6:$A$60,0),7)</f>
        <v>0.67572463768115942</v>
      </c>
      <c r="I694">
        <f>INDEX(Cond_Probability!$A$6:$H$60,MATCH('Model 1_Train'!B694,Cond_Probability!$A$6:$A$60,0),7)</f>
        <v>0.85117967332123412</v>
      </c>
      <c r="J694">
        <f>INDEX(Cond_Probability!$A$6:$H$60,MATCH('Model 1_Train'!C694,Cond_Probability!$A$6:$A$60,0),7)</f>
        <v>0.22784810126582278</v>
      </c>
      <c r="K694">
        <f>INDEX(Cond_Probability!$A$6:$H$60,MATCH('Model 1_Train'!D694,Cond_Probability!$A$6:$A$60,0),7)</f>
        <v>0.72413793103448276</v>
      </c>
      <c r="L694">
        <f>INDEX(Cond_Probability!$A$6:$H$60,MATCH('Model 1_Train'!E694,Cond_Probability!$A$6:$A$60,0),7)</f>
        <v>0.80943738656987296</v>
      </c>
      <c r="M694">
        <f>INDEX(Cond_Probability!$A$6:$H$60,MATCH('Model 1_Train'!F694,Cond_Probability!$A$6:$A$60,0),7)</f>
        <v>0.32246376811594202</v>
      </c>
      <c r="N694">
        <f>INDEX(Cond_Probability!$A$6:$H$60,MATCH('Model 1_Train'!G694,Cond_Probability!$A$6:$A$60,0),7)</f>
        <v>0.77396021699819173</v>
      </c>
      <c r="O694">
        <f>Cond_Probability!$C$2</f>
        <v>0.61616161616161613</v>
      </c>
      <c r="P694" s="18">
        <f t="shared" si="50"/>
        <v>1.1812319116203609E-2</v>
      </c>
      <c r="Q694" s="18">
        <f t="shared" si="51"/>
        <v>92.219543378956274</v>
      </c>
      <c r="R694">
        <f>INDEX(Cond_Probability!$A$6:$H$60,MATCH('Model 1_Train'!A694,Cond_Probability!$A$6:$A$60,0),8)</f>
        <v>0.34782608695652173</v>
      </c>
      <c r="S694">
        <f>INDEX(Cond_Probability!$A$6:$H$60,MATCH('Model 1_Train'!B694,Cond_Probability!$A$6:$A$60,0),8)</f>
        <v>0.31976744186046513</v>
      </c>
      <c r="T694">
        <f>INDEX(Cond_Probability!$A$6:$H$60,MATCH('Model 1_Train'!C694,Cond_Probability!$A$6:$A$60,0),8)</f>
        <v>0.15317919075144509</v>
      </c>
      <c r="U694">
        <f>INDEX(Cond_Probability!$A$6:$H$60,MATCH('Model 1_Train'!D694,Cond_Probability!$A$6:$A$60,0),8)</f>
        <v>0.61337209302325579</v>
      </c>
      <c r="V694">
        <f>INDEX(Cond_Probability!$A$6:$H$60,MATCH('Model 1_Train'!E694,Cond_Probability!$A$6:$A$60,0),8)</f>
        <v>0.68023255813953487</v>
      </c>
      <c r="W694">
        <f>INDEX(Cond_Probability!$A$6:$H$60,MATCH('Model 1_Train'!F694,Cond_Probability!$A$6:$A$60,0),8)</f>
        <v>0.57971014492753625</v>
      </c>
      <c r="X694">
        <f>INDEX(Cond_Probability!$A$6:$H$60,MATCH('Model 1_Train'!G694,Cond_Probability!$A$6:$A$60,0),8)</f>
        <v>0.63005780346820806</v>
      </c>
      <c r="Y694">
        <f>Cond_Probability!$C$3</f>
        <v>0.38383838383838381</v>
      </c>
      <c r="Z694" s="18">
        <f t="shared" si="52"/>
        <v>9.9659175387458885E-4</v>
      </c>
      <c r="AA694" s="18">
        <f t="shared" si="53"/>
        <v>7.7804566210437258</v>
      </c>
      <c r="AB694" t="str">
        <f t="shared" si="54"/>
        <v>Won't Survive</v>
      </c>
      <c r="AC694" s="2" t="s">
        <v>1</v>
      </c>
    </row>
    <row r="695" spans="1:29" x14ac:dyDescent="0.3">
      <c r="A695" s="1" t="s">
        <v>1236</v>
      </c>
      <c r="B695" s="1" t="s">
        <v>13</v>
      </c>
      <c r="C695" s="1" t="s">
        <v>1242</v>
      </c>
      <c r="D695" s="1" t="s">
        <v>1244</v>
      </c>
      <c r="E695" s="1" t="s">
        <v>1246</v>
      </c>
      <c r="F695" s="1" t="s">
        <v>1228</v>
      </c>
      <c r="G695" t="s">
        <v>1251</v>
      </c>
      <c r="H695">
        <f>INDEX(Cond_Probability!$A$6:$H$60,MATCH('Model 1_Train'!A695,Cond_Probability!$A$6:$A$60,0),7)</f>
        <v>0.67572463768115942</v>
      </c>
      <c r="I695">
        <f>INDEX(Cond_Probability!$A$6:$H$60,MATCH('Model 1_Train'!B695,Cond_Probability!$A$6:$A$60,0),7)</f>
        <v>0.85117967332123412</v>
      </c>
      <c r="J695">
        <f>INDEX(Cond_Probability!$A$6:$H$60,MATCH('Model 1_Train'!C695,Cond_Probability!$A$6:$A$60,0),7)</f>
        <v>0.51356238698010848</v>
      </c>
      <c r="K695">
        <f>INDEX(Cond_Probability!$A$6:$H$60,MATCH('Model 1_Train'!D695,Cond_Probability!$A$6:$A$60,0),7)</f>
        <v>0.72413793103448276</v>
      </c>
      <c r="L695">
        <f>INDEX(Cond_Probability!$A$6:$H$60,MATCH('Model 1_Train'!E695,Cond_Probability!$A$6:$A$60,0),7)</f>
        <v>0.80943738656987296</v>
      </c>
      <c r="M695">
        <f>INDEX(Cond_Probability!$A$6:$H$60,MATCH('Model 1_Train'!F695,Cond_Probability!$A$6:$A$60,0),7)</f>
        <v>0.4891304347826087</v>
      </c>
      <c r="N695">
        <f>INDEX(Cond_Probability!$A$6:$H$60,MATCH('Model 1_Train'!G695,Cond_Probability!$A$6:$A$60,0),7)</f>
        <v>0.13743218806509946</v>
      </c>
      <c r="O695">
        <f>Cond_Probability!$C$2</f>
        <v>0.61616161616161613</v>
      </c>
      <c r="P695" s="18">
        <f t="shared" si="50"/>
        <v>7.1712778781110407E-3</v>
      </c>
      <c r="Q695" s="18">
        <f t="shared" si="51"/>
        <v>92.960228628600319</v>
      </c>
      <c r="R695">
        <f>INDEX(Cond_Probability!$A$6:$H$60,MATCH('Model 1_Train'!A695,Cond_Probability!$A$6:$A$60,0),8)</f>
        <v>0.34782608695652173</v>
      </c>
      <c r="S695">
        <f>INDEX(Cond_Probability!$A$6:$H$60,MATCH('Model 1_Train'!B695,Cond_Probability!$A$6:$A$60,0),8)</f>
        <v>0.31976744186046513</v>
      </c>
      <c r="T695">
        <f>INDEX(Cond_Probability!$A$6:$H$60,MATCH('Model 1_Train'!C695,Cond_Probability!$A$6:$A$60,0),8)</f>
        <v>0.56936416184971095</v>
      </c>
      <c r="U695">
        <f>INDEX(Cond_Probability!$A$6:$H$60,MATCH('Model 1_Train'!D695,Cond_Probability!$A$6:$A$60,0),8)</f>
        <v>0.61337209302325579</v>
      </c>
      <c r="V695">
        <f>INDEX(Cond_Probability!$A$6:$H$60,MATCH('Model 1_Train'!E695,Cond_Probability!$A$6:$A$60,0),8)</f>
        <v>0.68023255813953487</v>
      </c>
      <c r="W695">
        <f>INDEX(Cond_Probability!$A$6:$H$60,MATCH('Model 1_Train'!F695,Cond_Probability!$A$6:$A$60,0),8)</f>
        <v>0.19710144927536233</v>
      </c>
      <c r="X695">
        <f>INDEX(Cond_Probability!$A$6:$H$60,MATCH('Model 1_Train'!G695,Cond_Probability!$A$6:$A$60,0),8)</f>
        <v>0.27167630057803466</v>
      </c>
      <c r="Y695">
        <f>Cond_Probability!$C$3</f>
        <v>0.38383838383838381</v>
      </c>
      <c r="Z695" s="18">
        <f t="shared" si="52"/>
        <v>5.4307263920762305E-4</v>
      </c>
      <c r="AA695" s="18">
        <f t="shared" si="53"/>
        <v>7.0397713713996808</v>
      </c>
      <c r="AB695" t="str">
        <f t="shared" si="54"/>
        <v>Won't Survive</v>
      </c>
      <c r="AC695" s="2" t="s">
        <v>1230</v>
      </c>
    </row>
    <row r="696" spans="1:29" x14ac:dyDescent="0.3">
      <c r="A696" s="1" t="s">
        <v>1234</v>
      </c>
      <c r="B696" s="1" t="s">
        <v>13</v>
      </c>
      <c r="C696" s="1" t="s">
        <v>1239</v>
      </c>
      <c r="D696" s="1" t="s">
        <v>1244</v>
      </c>
      <c r="E696" s="1" t="s">
        <v>1246</v>
      </c>
      <c r="F696" s="1" t="s">
        <v>1248</v>
      </c>
      <c r="G696" t="s">
        <v>1253</v>
      </c>
      <c r="H696">
        <f>INDEX(Cond_Probability!$A$6:$H$60,MATCH('Model 1_Train'!A696,Cond_Probability!$A$6:$A$60,0),7)</f>
        <v>0.14673913043478262</v>
      </c>
      <c r="I696">
        <f>INDEX(Cond_Probability!$A$6:$H$60,MATCH('Model 1_Train'!B696,Cond_Probability!$A$6:$A$60,0),7)</f>
        <v>0.85117967332123412</v>
      </c>
      <c r="J696">
        <f>INDEX(Cond_Probability!$A$6:$H$60,MATCH('Model 1_Train'!C696,Cond_Probability!$A$6:$A$60,0),7)</f>
        <v>8.6799276672694395E-2</v>
      </c>
      <c r="K696">
        <f>INDEX(Cond_Probability!$A$6:$H$60,MATCH('Model 1_Train'!D696,Cond_Probability!$A$6:$A$60,0),7)</f>
        <v>0.72413793103448276</v>
      </c>
      <c r="L696">
        <f>INDEX(Cond_Probability!$A$6:$H$60,MATCH('Model 1_Train'!E696,Cond_Probability!$A$6:$A$60,0),7)</f>
        <v>0.80943738656987296</v>
      </c>
      <c r="M696">
        <f>INDEX(Cond_Probability!$A$6:$H$60,MATCH('Model 1_Train'!F696,Cond_Probability!$A$6:$A$60,0),7)</f>
        <v>0.32246376811594202</v>
      </c>
      <c r="N696">
        <f>INDEX(Cond_Probability!$A$6:$H$60,MATCH('Model 1_Train'!G696,Cond_Probability!$A$6:$A$60,0),7)</f>
        <v>0.77396021699819173</v>
      </c>
      <c r="O696">
        <f>Cond_Probability!$C$2</f>
        <v>0.61616161616161613</v>
      </c>
      <c r="P696" s="18">
        <f t="shared" si="50"/>
        <v>9.7719683228647243E-4</v>
      </c>
      <c r="Q696" s="18">
        <f t="shared" si="51"/>
        <v>61.915073893389739</v>
      </c>
      <c r="R696">
        <f>INDEX(Cond_Probability!$A$6:$H$60,MATCH('Model 1_Train'!A696,Cond_Probability!$A$6:$A$60,0),8)</f>
        <v>0.39710144927536234</v>
      </c>
      <c r="S696">
        <f>INDEX(Cond_Probability!$A$6:$H$60,MATCH('Model 1_Train'!B696,Cond_Probability!$A$6:$A$60,0),8)</f>
        <v>0.31976744186046513</v>
      </c>
      <c r="T696">
        <f>INDEX(Cond_Probability!$A$6:$H$60,MATCH('Model 1_Train'!C696,Cond_Probability!$A$6:$A$60,0),8)</f>
        <v>8.0924855491329481E-2</v>
      </c>
      <c r="U696">
        <f>INDEX(Cond_Probability!$A$6:$H$60,MATCH('Model 1_Train'!D696,Cond_Probability!$A$6:$A$60,0),8)</f>
        <v>0.61337209302325579</v>
      </c>
      <c r="V696">
        <f>INDEX(Cond_Probability!$A$6:$H$60,MATCH('Model 1_Train'!E696,Cond_Probability!$A$6:$A$60,0),8)</f>
        <v>0.68023255813953487</v>
      </c>
      <c r="W696">
        <f>INDEX(Cond_Probability!$A$6:$H$60,MATCH('Model 1_Train'!F696,Cond_Probability!$A$6:$A$60,0),8)</f>
        <v>0.57971014492753625</v>
      </c>
      <c r="X696">
        <f>INDEX(Cond_Probability!$A$6:$H$60,MATCH('Model 1_Train'!G696,Cond_Probability!$A$6:$A$60,0),8)</f>
        <v>0.63005780346820806</v>
      </c>
      <c r="Y696">
        <f>Cond_Probability!$C$3</f>
        <v>0.38383838383838381</v>
      </c>
      <c r="Z696" s="18">
        <f t="shared" si="52"/>
        <v>6.0108898865769234E-4</v>
      </c>
      <c r="AA696" s="18">
        <f t="shared" si="53"/>
        <v>38.084926106610261</v>
      </c>
      <c r="AB696" t="str">
        <f t="shared" si="54"/>
        <v>Won't Survive</v>
      </c>
      <c r="AC696" s="2" t="s">
        <v>1230</v>
      </c>
    </row>
    <row r="697" spans="1:29" x14ac:dyDescent="0.3">
      <c r="A697" s="1" t="s">
        <v>1235</v>
      </c>
      <c r="B697" s="1" t="s">
        <v>13</v>
      </c>
      <c r="C697" s="1" t="s">
        <v>1239</v>
      </c>
      <c r="D697" s="1" t="s">
        <v>1244</v>
      </c>
      <c r="E697" s="1" t="s">
        <v>1246</v>
      </c>
      <c r="F697" s="1" t="s">
        <v>1247</v>
      </c>
      <c r="G697" t="s">
        <v>1253</v>
      </c>
      <c r="H697">
        <f>INDEX(Cond_Probability!$A$6:$H$60,MATCH('Model 1_Train'!A697,Cond_Probability!$A$6:$A$60,0),7)</f>
        <v>0.17753623188405798</v>
      </c>
      <c r="I697">
        <f>INDEX(Cond_Probability!$A$6:$H$60,MATCH('Model 1_Train'!B697,Cond_Probability!$A$6:$A$60,0),7)</f>
        <v>0.85117967332123412</v>
      </c>
      <c r="J697">
        <f>INDEX(Cond_Probability!$A$6:$H$60,MATCH('Model 1_Train'!C697,Cond_Probability!$A$6:$A$60,0),7)</f>
        <v>8.6799276672694395E-2</v>
      </c>
      <c r="K697">
        <f>INDEX(Cond_Probability!$A$6:$H$60,MATCH('Model 1_Train'!D697,Cond_Probability!$A$6:$A$60,0),7)</f>
        <v>0.72413793103448276</v>
      </c>
      <c r="L697">
        <f>INDEX(Cond_Probability!$A$6:$H$60,MATCH('Model 1_Train'!E697,Cond_Probability!$A$6:$A$60,0),7)</f>
        <v>0.80943738656987296</v>
      </c>
      <c r="M697">
        <f>INDEX(Cond_Probability!$A$6:$H$60,MATCH('Model 1_Train'!F697,Cond_Probability!$A$6:$A$60,0),7)</f>
        <v>0.18840579710144928</v>
      </c>
      <c r="N697">
        <f>INDEX(Cond_Probability!$A$6:$H$60,MATCH('Model 1_Train'!G697,Cond_Probability!$A$6:$A$60,0),7)</f>
        <v>0.77396021699819173</v>
      </c>
      <c r="O697">
        <f>Cond_Probability!$C$2</f>
        <v>0.61616161616161613</v>
      </c>
      <c r="P697" s="18">
        <f t="shared" si="50"/>
        <v>6.9077473398971624E-4</v>
      </c>
      <c r="Q697" s="18">
        <f t="shared" si="51"/>
        <v>82.29155485191032</v>
      </c>
      <c r="R697">
        <f>INDEX(Cond_Probability!$A$6:$H$60,MATCH('Model 1_Train'!A697,Cond_Probability!$A$6:$A$60,0),8)</f>
        <v>0.25507246376811593</v>
      </c>
      <c r="S697">
        <f>INDEX(Cond_Probability!$A$6:$H$60,MATCH('Model 1_Train'!B697,Cond_Probability!$A$6:$A$60,0),8)</f>
        <v>0.31976744186046513</v>
      </c>
      <c r="T697">
        <f>INDEX(Cond_Probability!$A$6:$H$60,MATCH('Model 1_Train'!C697,Cond_Probability!$A$6:$A$60,0),8)</f>
        <v>8.0924855491329481E-2</v>
      </c>
      <c r="U697">
        <f>INDEX(Cond_Probability!$A$6:$H$60,MATCH('Model 1_Train'!D697,Cond_Probability!$A$6:$A$60,0),8)</f>
        <v>0.61337209302325579</v>
      </c>
      <c r="V697">
        <f>INDEX(Cond_Probability!$A$6:$H$60,MATCH('Model 1_Train'!E697,Cond_Probability!$A$6:$A$60,0),8)</f>
        <v>0.68023255813953487</v>
      </c>
      <c r="W697">
        <f>INDEX(Cond_Probability!$A$6:$H$60,MATCH('Model 1_Train'!F697,Cond_Probability!$A$6:$A$60,0),8)</f>
        <v>0.22318840579710145</v>
      </c>
      <c r="X697">
        <f>INDEX(Cond_Probability!$A$6:$H$60,MATCH('Model 1_Train'!G697,Cond_Probability!$A$6:$A$60,0),8)</f>
        <v>0.63005780346820806</v>
      </c>
      <c r="Y697">
        <f>Cond_Probability!$C$3</f>
        <v>0.38383838383838381</v>
      </c>
      <c r="Z697" s="18">
        <f t="shared" si="52"/>
        <v>1.4864886814396072E-4</v>
      </c>
      <c r="AA697" s="18">
        <f t="shared" si="53"/>
        <v>17.70844514808968</v>
      </c>
      <c r="AB697" t="str">
        <f t="shared" si="54"/>
        <v>Won't Survive</v>
      </c>
      <c r="AC697" s="2" t="s">
        <v>1230</v>
      </c>
    </row>
    <row r="698" spans="1:29" x14ac:dyDescent="0.3">
      <c r="A698" s="1" t="s">
        <v>1236</v>
      </c>
      <c r="B698" s="1" t="s">
        <v>13</v>
      </c>
      <c r="C698" s="1" t="s">
        <v>1240</v>
      </c>
      <c r="D698" s="1" t="s">
        <v>1244</v>
      </c>
      <c r="E698" s="1" t="s">
        <v>1246</v>
      </c>
      <c r="F698" s="1" t="s">
        <v>1228</v>
      </c>
      <c r="G698" t="s">
        <v>1253</v>
      </c>
      <c r="H698">
        <f>INDEX(Cond_Probability!$A$6:$H$60,MATCH('Model 1_Train'!A698,Cond_Probability!$A$6:$A$60,0),7)</f>
        <v>0.67572463768115942</v>
      </c>
      <c r="I698">
        <f>INDEX(Cond_Probability!$A$6:$H$60,MATCH('Model 1_Train'!B698,Cond_Probability!$A$6:$A$60,0),7)</f>
        <v>0.85117967332123412</v>
      </c>
      <c r="J698">
        <f>INDEX(Cond_Probability!$A$6:$H$60,MATCH('Model 1_Train'!C698,Cond_Probability!$A$6:$A$60,0),7)</f>
        <v>0.17179023508137431</v>
      </c>
      <c r="K698">
        <f>INDEX(Cond_Probability!$A$6:$H$60,MATCH('Model 1_Train'!D698,Cond_Probability!$A$6:$A$60,0),7)</f>
        <v>0.72413793103448276</v>
      </c>
      <c r="L698">
        <f>INDEX(Cond_Probability!$A$6:$H$60,MATCH('Model 1_Train'!E698,Cond_Probability!$A$6:$A$60,0),7)</f>
        <v>0.80943738656987296</v>
      </c>
      <c r="M698">
        <f>INDEX(Cond_Probability!$A$6:$H$60,MATCH('Model 1_Train'!F698,Cond_Probability!$A$6:$A$60,0),7)</f>
        <v>0.4891304347826087</v>
      </c>
      <c r="N698">
        <f>INDEX(Cond_Probability!$A$6:$H$60,MATCH('Model 1_Train'!G698,Cond_Probability!$A$6:$A$60,0),7)</f>
        <v>0.77396021699819173</v>
      </c>
      <c r="O698">
        <f>Cond_Probability!$C$2</f>
        <v>0.61616161616161613</v>
      </c>
      <c r="P698" s="18">
        <f t="shared" si="50"/>
        <v>1.350927346756833E-2</v>
      </c>
      <c r="Q698" s="18">
        <f t="shared" si="51"/>
        <v>96.882248714922483</v>
      </c>
      <c r="R698">
        <f>INDEX(Cond_Probability!$A$6:$H$60,MATCH('Model 1_Train'!A698,Cond_Probability!$A$6:$A$60,0),8)</f>
        <v>0.34782608695652173</v>
      </c>
      <c r="S698">
        <f>INDEX(Cond_Probability!$A$6:$H$60,MATCH('Model 1_Train'!B698,Cond_Probability!$A$6:$A$60,0),8)</f>
        <v>0.31976744186046513</v>
      </c>
      <c r="T698">
        <f>INDEX(Cond_Probability!$A$6:$H$60,MATCH('Model 1_Train'!C698,Cond_Probability!$A$6:$A$60,0),8)</f>
        <v>0.19653179190751446</v>
      </c>
      <c r="U698">
        <f>INDEX(Cond_Probability!$A$6:$H$60,MATCH('Model 1_Train'!D698,Cond_Probability!$A$6:$A$60,0),8)</f>
        <v>0.61337209302325579</v>
      </c>
      <c r="V698">
        <f>INDEX(Cond_Probability!$A$6:$H$60,MATCH('Model 1_Train'!E698,Cond_Probability!$A$6:$A$60,0),8)</f>
        <v>0.68023255813953487</v>
      </c>
      <c r="W698">
        <f>INDEX(Cond_Probability!$A$6:$H$60,MATCH('Model 1_Train'!F698,Cond_Probability!$A$6:$A$60,0),8)</f>
        <v>0.19710144927536233</v>
      </c>
      <c r="X698">
        <f>INDEX(Cond_Probability!$A$6:$H$60,MATCH('Model 1_Train'!G698,Cond_Probability!$A$6:$A$60,0),8)</f>
        <v>0.63005780346820806</v>
      </c>
      <c r="Y698">
        <f>Cond_Probability!$C$3</f>
        <v>0.38383838383838381</v>
      </c>
      <c r="Z698" s="18">
        <f t="shared" si="52"/>
        <v>4.3473964810529237E-4</v>
      </c>
      <c r="AA698" s="18">
        <f t="shared" si="53"/>
        <v>3.1177512850775173</v>
      </c>
      <c r="AB698" t="str">
        <f t="shared" si="54"/>
        <v>Won't Survive</v>
      </c>
      <c r="AC698" s="2" t="s">
        <v>1230</v>
      </c>
    </row>
    <row r="699" spans="1:29" x14ac:dyDescent="0.3">
      <c r="A699" s="1" t="s">
        <v>1236</v>
      </c>
      <c r="B699" s="1" t="s">
        <v>17</v>
      </c>
      <c r="C699" s="1" t="s">
        <v>1241</v>
      </c>
      <c r="D699" s="1" t="s">
        <v>1244</v>
      </c>
      <c r="E699" s="1" t="s">
        <v>1246</v>
      </c>
      <c r="F699" s="1" t="s">
        <v>1228</v>
      </c>
      <c r="G699" t="s">
        <v>1252</v>
      </c>
      <c r="H699">
        <f>INDEX(Cond_Probability!$A$6:$H$60,MATCH('Model 1_Train'!A699,Cond_Probability!$A$6:$A$60,0),7)</f>
        <v>0.67572463768115942</v>
      </c>
      <c r="I699">
        <f>INDEX(Cond_Probability!$A$6:$H$60,MATCH('Model 1_Train'!B699,Cond_Probability!$A$6:$A$60,0),7)</f>
        <v>0.14882032667876588</v>
      </c>
      <c r="J699">
        <f>INDEX(Cond_Probability!$A$6:$H$60,MATCH('Model 1_Train'!C699,Cond_Probability!$A$6:$A$60,0),7)</f>
        <v>0.22784810126582278</v>
      </c>
      <c r="K699">
        <f>INDEX(Cond_Probability!$A$6:$H$60,MATCH('Model 1_Train'!D699,Cond_Probability!$A$6:$A$60,0),7)</f>
        <v>0.72413793103448276</v>
      </c>
      <c r="L699">
        <f>INDEX(Cond_Probability!$A$6:$H$60,MATCH('Model 1_Train'!E699,Cond_Probability!$A$6:$A$60,0),7)</f>
        <v>0.80943738656987296</v>
      </c>
      <c r="M699">
        <f>INDEX(Cond_Probability!$A$6:$H$60,MATCH('Model 1_Train'!F699,Cond_Probability!$A$6:$A$60,0),7)</f>
        <v>0.4891304347826087</v>
      </c>
      <c r="N699">
        <f>INDEX(Cond_Probability!$A$6:$H$60,MATCH('Model 1_Train'!G699,Cond_Probability!$A$6:$A$60,0),7)</f>
        <v>8.6799276672694395E-2</v>
      </c>
      <c r="O699">
        <f>Cond_Probability!$C$2</f>
        <v>0.61616161616161613</v>
      </c>
      <c r="P699" s="18">
        <f t="shared" si="50"/>
        <v>3.513317597808845E-4</v>
      </c>
      <c r="Q699" s="18">
        <f t="shared" si="51"/>
        <v>77.414509198119433</v>
      </c>
      <c r="R699">
        <f>INDEX(Cond_Probability!$A$6:$H$60,MATCH('Model 1_Train'!A699,Cond_Probability!$A$6:$A$60,0),8)</f>
        <v>0.34782608695652173</v>
      </c>
      <c r="S699">
        <f>INDEX(Cond_Probability!$A$6:$H$60,MATCH('Model 1_Train'!B699,Cond_Probability!$A$6:$A$60,0),8)</f>
        <v>0.68023255813953487</v>
      </c>
      <c r="T699">
        <f>INDEX(Cond_Probability!$A$6:$H$60,MATCH('Model 1_Train'!C699,Cond_Probability!$A$6:$A$60,0),8)</f>
        <v>0.15317919075144509</v>
      </c>
      <c r="U699">
        <f>INDEX(Cond_Probability!$A$6:$H$60,MATCH('Model 1_Train'!D699,Cond_Probability!$A$6:$A$60,0),8)</f>
        <v>0.61337209302325579</v>
      </c>
      <c r="V699">
        <f>INDEX(Cond_Probability!$A$6:$H$60,MATCH('Model 1_Train'!E699,Cond_Probability!$A$6:$A$60,0),8)</f>
        <v>0.68023255813953487</v>
      </c>
      <c r="W699">
        <f>INDEX(Cond_Probability!$A$6:$H$60,MATCH('Model 1_Train'!F699,Cond_Probability!$A$6:$A$60,0),8)</f>
        <v>0.19710144927536233</v>
      </c>
      <c r="X699">
        <f>INDEX(Cond_Probability!$A$6:$H$60,MATCH('Model 1_Train'!G699,Cond_Probability!$A$6:$A$60,0),8)</f>
        <v>8.9595375722543349E-2</v>
      </c>
      <c r="Y699">
        <f>Cond_Probability!$C$3</f>
        <v>0.38383838383838381</v>
      </c>
      <c r="Z699" s="18">
        <f t="shared" si="52"/>
        <v>1.0250016839391704E-4</v>
      </c>
      <c r="AA699" s="18">
        <f t="shared" si="53"/>
        <v>22.585490801880567</v>
      </c>
      <c r="AB699" t="str">
        <f t="shared" si="54"/>
        <v>Won't Survive</v>
      </c>
      <c r="AC699" s="2" t="s">
        <v>1</v>
      </c>
    </row>
    <row r="700" spans="1:29" x14ac:dyDescent="0.3">
      <c r="A700" s="1" t="s">
        <v>1234</v>
      </c>
      <c r="B700" s="1" t="s">
        <v>13</v>
      </c>
      <c r="C700" s="1" t="s">
        <v>1240</v>
      </c>
      <c r="D700" s="1" t="s">
        <v>1243</v>
      </c>
      <c r="E700" s="1" t="s">
        <v>1245</v>
      </c>
      <c r="F700" s="1" t="s">
        <v>1248</v>
      </c>
      <c r="G700" t="s">
        <v>1251</v>
      </c>
      <c r="H700">
        <f>INDEX(Cond_Probability!$A$6:$H$60,MATCH('Model 1_Train'!A700,Cond_Probability!$A$6:$A$60,0),7)</f>
        <v>0.14673913043478262</v>
      </c>
      <c r="I700">
        <f>INDEX(Cond_Probability!$A$6:$H$60,MATCH('Model 1_Train'!B700,Cond_Probability!$A$6:$A$60,0),7)</f>
        <v>0.85117967332123412</v>
      </c>
      <c r="J700">
        <f>INDEX(Cond_Probability!$A$6:$H$60,MATCH('Model 1_Train'!C700,Cond_Probability!$A$6:$A$60,0),7)</f>
        <v>0.17179023508137431</v>
      </c>
      <c r="K700">
        <f>INDEX(Cond_Probability!$A$6:$H$60,MATCH('Model 1_Train'!D700,Cond_Probability!$A$6:$A$60,0),7)</f>
        <v>0.27586206896551724</v>
      </c>
      <c r="L700">
        <f>INDEX(Cond_Probability!$A$6:$H$60,MATCH('Model 1_Train'!E700,Cond_Probability!$A$6:$A$60,0),7)</f>
        <v>0.19056261343012704</v>
      </c>
      <c r="M700">
        <f>INDEX(Cond_Probability!$A$6:$H$60,MATCH('Model 1_Train'!F700,Cond_Probability!$A$6:$A$60,0),7)</f>
        <v>0.32246376811594202</v>
      </c>
      <c r="N700">
        <f>INDEX(Cond_Probability!$A$6:$H$60,MATCH('Model 1_Train'!G700,Cond_Probability!$A$6:$A$60,0),7)</f>
        <v>0.13743218806509946</v>
      </c>
      <c r="O700">
        <f>Cond_Probability!$C$2</f>
        <v>0.61616161616161613</v>
      </c>
      <c r="P700" s="18">
        <f t="shared" si="50"/>
        <v>3.0800614012354236E-5</v>
      </c>
      <c r="Q700" s="18">
        <f t="shared" si="51"/>
        <v>14.173405932085211</v>
      </c>
      <c r="R700">
        <f>INDEX(Cond_Probability!$A$6:$H$60,MATCH('Model 1_Train'!A700,Cond_Probability!$A$6:$A$60,0),8)</f>
        <v>0.39710144927536234</v>
      </c>
      <c r="S700">
        <f>INDEX(Cond_Probability!$A$6:$H$60,MATCH('Model 1_Train'!B700,Cond_Probability!$A$6:$A$60,0),8)</f>
        <v>0.31976744186046513</v>
      </c>
      <c r="T700">
        <f>INDEX(Cond_Probability!$A$6:$H$60,MATCH('Model 1_Train'!C700,Cond_Probability!$A$6:$A$60,0),8)</f>
        <v>0.19653179190751446</v>
      </c>
      <c r="U700">
        <f>INDEX(Cond_Probability!$A$6:$H$60,MATCH('Model 1_Train'!D700,Cond_Probability!$A$6:$A$60,0),8)</f>
        <v>0.38662790697674421</v>
      </c>
      <c r="V700">
        <f>INDEX(Cond_Probability!$A$6:$H$60,MATCH('Model 1_Train'!E700,Cond_Probability!$A$6:$A$60,0),8)</f>
        <v>0.31976744186046513</v>
      </c>
      <c r="W700">
        <f>INDEX(Cond_Probability!$A$6:$H$60,MATCH('Model 1_Train'!F700,Cond_Probability!$A$6:$A$60,0),8)</f>
        <v>0.57971014492753625</v>
      </c>
      <c r="X700">
        <f>INDEX(Cond_Probability!$A$6:$H$60,MATCH('Model 1_Train'!G700,Cond_Probability!$A$6:$A$60,0),8)</f>
        <v>0.27167630057803466</v>
      </c>
      <c r="Y700">
        <f>Cond_Probability!$C$3</f>
        <v>0.38383838383838381</v>
      </c>
      <c r="Z700" s="18">
        <f t="shared" si="52"/>
        <v>1.8651210644412397E-4</v>
      </c>
      <c r="AA700" s="18">
        <f t="shared" si="53"/>
        <v>85.826594067914783</v>
      </c>
      <c r="AB700" t="str">
        <f t="shared" si="54"/>
        <v>Survive</v>
      </c>
      <c r="AC700" s="2" t="s">
        <v>1230</v>
      </c>
    </row>
    <row r="701" spans="1:29" x14ac:dyDescent="0.3">
      <c r="A701" s="1" t="s">
        <v>1236</v>
      </c>
      <c r="B701" s="1" t="s">
        <v>13</v>
      </c>
      <c r="C701" s="1" t="s">
        <v>1240</v>
      </c>
      <c r="D701" s="1" t="s">
        <v>1244</v>
      </c>
      <c r="E701" s="1" t="s">
        <v>1246</v>
      </c>
      <c r="F701" s="1" t="s">
        <v>1228</v>
      </c>
      <c r="G701" t="s">
        <v>1253</v>
      </c>
      <c r="H701">
        <f>INDEX(Cond_Probability!$A$6:$H$60,MATCH('Model 1_Train'!A701,Cond_Probability!$A$6:$A$60,0),7)</f>
        <v>0.67572463768115942</v>
      </c>
      <c r="I701">
        <f>INDEX(Cond_Probability!$A$6:$H$60,MATCH('Model 1_Train'!B701,Cond_Probability!$A$6:$A$60,0),7)</f>
        <v>0.85117967332123412</v>
      </c>
      <c r="J701">
        <f>INDEX(Cond_Probability!$A$6:$H$60,MATCH('Model 1_Train'!C701,Cond_Probability!$A$6:$A$60,0),7)</f>
        <v>0.17179023508137431</v>
      </c>
      <c r="K701">
        <f>INDEX(Cond_Probability!$A$6:$H$60,MATCH('Model 1_Train'!D701,Cond_Probability!$A$6:$A$60,0),7)</f>
        <v>0.72413793103448276</v>
      </c>
      <c r="L701">
        <f>INDEX(Cond_Probability!$A$6:$H$60,MATCH('Model 1_Train'!E701,Cond_Probability!$A$6:$A$60,0),7)</f>
        <v>0.80943738656987296</v>
      </c>
      <c r="M701">
        <f>INDEX(Cond_Probability!$A$6:$H$60,MATCH('Model 1_Train'!F701,Cond_Probability!$A$6:$A$60,0),7)</f>
        <v>0.4891304347826087</v>
      </c>
      <c r="N701">
        <f>INDEX(Cond_Probability!$A$6:$H$60,MATCH('Model 1_Train'!G701,Cond_Probability!$A$6:$A$60,0),7)</f>
        <v>0.77396021699819173</v>
      </c>
      <c r="O701">
        <f>Cond_Probability!$C$2</f>
        <v>0.61616161616161613</v>
      </c>
      <c r="P701" s="18">
        <f t="shared" si="50"/>
        <v>1.350927346756833E-2</v>
      </c>
      <c r="Q701" s="18">
        <f t="shared" si="51"/>
        <v>96.882248714922483</v>
      </c>
      <c r="R701">
        <f>INDEX(Cond_Probability!$A$6:$H$60,MATCH('Model 1_Train'!A701,Cond_Probability!$A$6:$A$60,0),8)</f>
        <v>0.34782608695652173</v>
      </c>
      <c r="S701">
        <f>INDEX(Cond_Probability!$A$6:$H$60,MATCH('Model 1_Train'!B701,Cond_Probability!$A$6:$A$60,0),8)</f>
        <v>0.31976744186046513</v>
      </c>
      <c r="T701">
        <f>INDEX(Cond_Probability!$A$6:$H$60,MATCH('Model 1_Train'!C701,Cond_Probability!$A$6:$A$60,0),8)</f>
        <v>0.19653179190751446</v>
      </c>
      <c r="U701">
        <f>INDEX(Cond_Probability!$A$6:$H$60,MATCH('Model 1_Train'!D701,Cond_Probability!$A$6:$A$60,0),8)</f>
        <v>0.61337209302325579</v>
      </c>
      <c r="V701">
        <f>INDEX(Cond_Probability!$A$6:$H$60,MATCH('Model 1_Train'!E701,Cond_Probability!$A$6:$A$60,0),8)</f>
        <v>0.68023255813953487</v>
      </c>
      <c r="W701">
        <f>INDEX(Cond_Probability!$A$6:$H$60,MATCH('Model 1_Train'!F701,Cond_Probability!$A$6:$A$60,0),8)</f>
        <v>0.19710144927536233</v>
      </c>
      <c r="X701">
        <f>INDEX(Cond_Probability!$A$6:$H$60,MATCH('Model 1_Train'!G701,Cond_Probability!$A$6:$A$60,0),8)</f>
        <v>0.63005780346820806</v>
      </c>
      <c r="Y701">
        <f>Cond_Probability!$C$3</f>
        <v>0.38383838383838381</v>
      </c>
      <c r="Z701" s="18">
        <f t="shared" si="52"/>
        <v>4.3473964810529237E-4</v>
      </c>
      <c r="AA701" s="18">
        <f t="shared" si="53"/>
        <v>3.1177512850775173</v>
      </c>
      <c r="AB701" t="str">
        <f t="shared" si="54"/>
        <v>Won't Survive</v>
      </c>
      <c r="AC701" s="2" t="s">
        <v>1230</v>
      </c>
    </row>
    <row r="702" spans="1:29" x14ac:dyDescent="0.3">
      <c r="A702" s="1" t="s">
        <v>1234</v>
      </c>
      <c r="B702" s="1" t="s">
        <v>17</v>
      </c>
      <c r="C702" s="1" t="s">
        <v>1242</v>
      </c>
      <c r="D702" s="1" t="s">
        <v>1243</v>
      </c>
      <c r="E702" s="1" t="s">
        <v>1246</v>
      </c>
      <c r="F702" s="1" t="s">
        <v>1248</v>
      </c>
      <c r="G702" t="s">
        <v>1251</v>
      </c>
      <c r="H702">
        <f>INDEX(Cond_Probability!$A$6:$H$60,MATCH('Model 1_Train'!A702,Cond_Probability!$A$6:$A$60,0),7)</f>
        <v>0.14673913043478262</v>
      </c>
      <c r="I702">
        <f>INDEX(Cond_Probability!$A$6:$H$60,MATCH('Model 1_Train'!B702,Cond_Probability!$A$6:$A$60,0),7)</f>
        <v>0.14882032667876588</v>
      </c>
      <c r="J702">
        <f>INDEX(Cond_Probability!$A$6:$H$60,MATCH('Model 1_Train'!C702,Cond_Probability!$A$6:$A$60,0),7)</f>
        <v>0.51356238698010848</v>
      </c>
      <c r="K702">
        <f>INDEX(Cond_Probability!$A$6:$H$60,MATCH('Model 1_Train'!D702,Cond_Probability!$A$6:$A$60,0),7)</f>
        <v>0.27586206896551724</v>
      </c>
      <c r="L702">
        <f>INDEX(Cond_Probability!$A$6:$H$60,MATCH('Model 1_Train'!E702,Cond_Probability!$A$6:$A$60,0),7)</f>
        <v>0.80943738656987296</v>
      </c>
      <c r="M702">
        <f>INDEX(Cond_Probability!$A$6:$H$60,MATCH('Model 1_Train'!F702,Cond_Probability!$A$6:$A$60,0),7)</f>
        <v>0.32246376811594202</v>
      </c>
      <c r="N702">
        <f>INDEX(Cond_Probability!$A$6:$H$60,MATCH('Model 1_Train'!G702,Cond_Probability!$A$6:$A$60,0),7)</f>
        <v>0.13743218806509946</v>
      </c>
      <c r="O702">
        <f>Cond_Probability!$C$2</f>
        <v>0.61616161616161613</v>
      </c>
      <c r="P702" s="18">
        <f t="shared" si="50"/>
        <v>6.8381823601089856E-5</v>
      </c>
      <c r="Q702" s="18">
        <f t="shared" si="51"/>
        <v>2.7205158005545198</v>
      </c>
      <c r="R702">
        <f>INDEX(Cond_Probability!$A$6:$H$60,MATCH('Model 1_Train'!A702,Cond_Probability!$A$6:$A$60,0),8)</f>
        <v>0.39710144927536234</v>
      </c>
      <c r="S702">
        <f>INDEX(Cond_Probability!$A$6:$H$60,MATCH('Model 1_Train'!B702,Cond_Probability!$A$6:$A$60,0),8)</f>
        <v>0.68023255813953487</v>
      </c>
      <c r="T702">
        <f>INDEX(Cond_Probability!$A$6:$H$60,MATCH('Model 1_Train'!C702,Cond_Probability!$A$6:$A$60,0),8)</f>
        <v>0.56936416184971095</v>
      </c>
      <c r="U702">
        <f>INDEX(Cond_Probability!$A$6:$H$60,MATCH('Model 1_Train'!D702,Cond_Probability!$A$6:$A$60,0),8)</f>
        <v>0.38662790697674421</v>
      </c>
      <c r="V702">
        <f>INDEX(Cond_Probability!$A$6:$H$60,MATCH('Model 1_Train'!E702,Cond_Probability!$A$6:$A$60,0),8)</f>
        <v>0.68023255813953487</v>
      </c>
      <c r="W702">
        <f>INDEX(Cond_Probability!$A$6:$H$60,MATCH('Model 1_Train'!F702,Cond_Probability!$A$6:$A$60,0),8)</f>
        <v>0.57971014492753625</v>
      </c>
      <c r="X702">
        <f>INDEX(Cond_Probability!$A$6:$H$60,MATCH('Model 1_Train'!G702,Cond_Probability!$A$6:$A$60,0),8)</f>
        <v>0.27167630057803466</v>
      </c>
      <c r="Y702">
        <f>Cond_Probability!$C$3</f>
        <v>0.38383838383838381</v>
      </c>
      <c r="Z702" s="18">
        <f t="shared" si="52"/>
        <v>2.4451791557967019E-3</v>
      </c>
      <c r="AA702" s="18">
        <f t="shared" si="53"/>
        <v>97.279484199445477</v>
      </c>
      <c r="AB702" t="str">
        <f t="shared" si="54"/>
        <v>Survive</v>
      </c>
      <c r="AC702" s="2" t="s">
        <v>1</v>
      </c>
    </row>
    <row r="703" spans="1:29" x14ac:dyDescent="0.3">
      <c r="A703" s="1" t="s">
        <v>1234</v>
      </c>
      <c r="B703" s="1" t="s">
        <v>13</v>
      </c>
      <c r="C703" s="1" t="s">
        <v>1240</v>
      </c>
      <c r="D703" s="1" t="s">
        <v>1244</v>
      </c>
      <c r="E703" s="1" t="s">
        <v>1246</v>
      </c>
      <c r="F703" s="1" t="s">
        <v>1248</v>
      </c>
      <c r="G703" t="s">
        <v>1253</v>
      </c>
      <c r="H703">
        <f>INDEX(Cond_Probability!$A$6:$H$60,MATCH('Model 1_Train'!A703,Cond_Probability!$A$6:$A$60,0),7)</f>
        <v>0.14673913043478262</v>
      </c>
      <c r="I703">
        <f>INDEX(Cond_Probability!$A$6:$H$60,MATCH('Model 1_Train'!B703,Cond_Probability!$A$6:$A$60,0),7)</f>
        <v>0.85117967332123412</v>
      </c>
      <c r="J703">
        <f>INDEX(Cond_Probability!$A$6:$H$60,MATCH('Model 1_Train'!C703,Cond_Probability!$A$6:$A$60,0),7)</f>
        <v>0.17179023508137431</v>
      </c>
      <c r="K703">
        <f>INDEX(Cond_Probability!$A$6:$H$60,MATCH('Model 1_Train'!D703,Cond_Probability!$A$6:$A$60,0),7)</f>
        <v>0.72413793103448276</v>
      </c>
      <c r="L703">
        <f>INDEX(Cond_Probability!$A$6:$H$60,MATCH('Model 1_Train'!E703,Cond_Probability!$A$6:$A$60,0),7)</f>
        <v>0.80943738656987296</v>
      </c>
      <c r="M703">
        <f>INDEX(Cond_Probability!$A$6:$H$60,MATCH('Model 1_Train'!F703,Cond_Probability!$A$6:$A$60,0),7)</f>
        <v>0.32246376811594202</v>
      </c>
      <c r="N703">
        <f>INDEX(Cond_Probability!$A$6:$H$60,MATCH('Model 1_Train'!G703,Cond_Probability!$A$6:$A$60,0),7)</f>
        <v>0.77396021699819173</v>
      </c>
      <c r="O703">
        <f>Cond_Probability!$C$2</f>
        <v>0.61616161616161613</v>
      </c>
      <c r="P703" s="18">
        <f t="shared" si="50"/>
        <v>1.9340353972336431E-3</v>
      </c>
      <c r="Q703" s="18">
        <f t="shared" si="51"/>
        <v>56.98692686063702</v>
      </c>
      <c r="R703">
        <f>INDEX(Cond_Probability!$A$6:$H$60,MATCH('Model 1_Train'!A703,Cond_Probability!$A$6:$A$60,0),8)</f>
        <v>0.39710144927536234</v>
      </c>
      <c r="S703">
        <f>INDEX(Cond_Probability!$A$6:$H$60,MATCH('Model 1_Train'!B703,Cond_Probability!$A$6:$A$60,0),8)</f>
        <v>0.31976744186046513</v>
      </c>
      <c r="T703">
        <f>INDEX(Cond_Probability!$A$6:$H$60,MATCH('Model 1_Train'!C703,Cond_Probability!$A$6:$A$60,0),8)</f>
        <v>0.19653179190751446</v>
      </c>
      <c r="U703">
        <f>INDEX(Cond_Probability!$A$6:$H$60,MATCH('Model 1_Train'!D703,Cond_Probability!$A$6:$A$60,0),8)</f>
        <v>0.61337209302325579</v>
      </c>
      <c r="V703">
        <f>INDEX(Cond_Probability!$A$6:$H$60,MATCH('Model 1_Train'!E703,Cond_Probability!$A$6:$A$60,0),8)</f>
        <v>0.68023255813953487</v>
      </c>
      <c r="W703">
        <f>INDEX(Cond_Probability!$A$6:$H$60,MATCH('Model 1_Train'!F703,Cond_Probability!$A$6:$A$60,0),8)</f>
        <v>0.57971014492753625</v>
      </c>
      <c r="X703">
        <f>INDEX(Cond_Probability!$A$6:$H$60,MATCH('Model 1_Train'!G703,Cond_Probability!$A$6:$A$60,0),8)</f>
        <v>0.63005780346820806</v>
      </c>
      <c r="Y703">
        <f>Cond_Probability!$C$3</f>
        <v>0.38383838383838381</v>
      </c>
      <c r="Z703" s="18">
        <f t="shared" si="52"/>
        <v>1.4597875438829675E-3</v>
      </c>
      <c r="AA703" s="18">
        <f t="shared" si="53"/>
        <v>43.01307313936298</v>
      </c>
      <c r="AB703" t="str">
        <f t="shared" si="54"/>
        <v>Won't Survive</v>
      </c>
      <c r="AC703" s="2" t="s">
        <v>1</v>
      </c>
    </row>
    <row r="704" spans="1:29" x14ac:dyDescent="0.3">
      <c r="A704" s="1" t="s">
        <v>1236</v>
      </c>
      <c r="B704" s="1" t="s">
        <v>17</v>
      </c>
      <c r="C704" s="1" t="s">
        <v>1242</v>
      </c>
      <c r="D704" s="1" t="s">
        <v>1244</v>
      </c>
      <c r="E704" s="1" t="s">
        <v>1245</v>
      </c>
      <c r="F704" s="1" t="s">
        <v>1247</v>
      </c>
      <c r="G704" t="s">
        <v>1251</v>
      </c>
      <c r="H704">
        <f>INDEX(Cond_Probability!$A$6:$H$60,MATCH('Model 1_Train'!A704,Cond_Probability!$A$6:$A$60,0),7)</f>
        <v>0.67572463768115942</v>
      </c>
      <c r="I704">
        <f>INDEX(Cond_Probability!$A$6:$H$60,MATCH('Model 1_Train'!B704,Cond_Probability!$A$6:$A$60,0),7)</f>
        <v>0.14882032667876588</v>
      </c>
      <c r="J704">
        <f>INDEX(Cond_Probability!$A$6:$H$60,MATCH('Model 1_Train'!C704,Cond_Probability!$A$6:$A$60,0),7)</f>
        <v>0.51356238698010848</v>
      </c>
      <c r="K704">
        <f>INDEX(Cond_Probability!$A$6:$H$60,MATCH('Model 1_Train'!D704,Cond_Probability!$A$6:$A$60,0),7)</f>
        <v>0.72413793103448276</v>
      </c>
      <c r="L704">
        <f>INDEX(Cond_Probability!$A$6:$H$60,MATCH('Model 1_Train'!E704,Cond_Probability!$A$6:$A$60,0),7)</f>
        <v>0.19056261343012704</v>
      </c>
      <c r="M704">
        <f>INDEX(Cond_Probability!$A$6:$H$60,MATCH('Model 1_Train'!F704,Cond_Probability!$A$6:$A$60,0),7)</f>
        <v>0.18840579710144928</v>
      </c>
      <c r="N704">
        <f>INDEX(Cond_Probability!$A$6:$H$60,MATCH('Model 1_Train'!G704,Cond_Probability!$A$6:$A$60,0),7)</f>
        <v>0.13743218806509946</v>
      </c>
      <c r="O704">
        <f>Cond_Probability!$C$2</f>
        <v>0.61616161616161613</v>
      </c>
      <c r="P704" s="18">
        <f t="shared" si="50"/>
        <v>1.1370029104204491E-4</v>
      </c>
      <c r="Q704" s="18">
        <f t="shared" si="51"/>
        <v>15.604235392551205</v>
      </c>
      <c r="R704">
        <f>INDEX(Cond_Probability!$A$6:$H$60,MATCH('Model 1_Train'!A704,Cond_Probability!$A$6:$A$60,0),8)</f>
        <v>0.34782608695652173</v>
      </c>
      <c r="S704">
        <f>INDEX(Cond_Probability!$A$6:$H$60,MATCH('Model 1_Train'!B704,Cond_Probability!$A$6:$A$60,0),8)</f>
        <v>0.68023255813953487</v>
      </c>
      <c r="T704">
        <f>INDEX(Cond_Probability!$A$6:$H$60,MATCH('Model 1_Train'!C704,Cond_Probability!$A$6:$A$60,0),8)</f>
        <v>0.56936416184971095</v>
      </c>
      <c r="U704">
        <f>INDEX(Cond_Probability!$A$6:$H$60,MATCH('Model 1_Train'!D704,Cond_Probability!$A$6:$A$60,0),8)</f>
        <v>0.61337209302325579</v>
      </c>
      <c r="V704">
        <f>INDEX(Cond_Probability!$A$6:$H$60,MATCH('Model 1_Train'!E704,Cond_Probability!$A$6:$A$60,0),8)</f>
        <v>0.31976744186046513</v>
      </c>
      <c r="W704">
        <f>INDEX(Cond_Probability!$A$6:$H$60,MATCH('Model 1_Train'!F704,Cond_Probability!$A$6:$A$60,0),8)</f>
        <v>0.22318840579710145</v>
      </c>
      <c r="X704">
        <f>INDEX(Cond_Probability!$A$6:$H$60,MATCH('Model 1_Train'!G704,Cond_Probability!$A$6:$A$60,0),8)</f>
        <v>0.27167630057803466</v>
      </c>
      <c r="Y704">
        <f>Cond_Probability!$C$3</f>
        <v>0.38383838383838381</v>
      </c>
      <c r="Z704" s="18">
        <f t="shared" si="52"/>
        <v>6.1494990027922015E-4</v>
      </c>
      <c r="AA704" s="18">
        <f t="shared" si="53"/>
        <v>84.395764607448797</v>
      </c>
      <c r="AB704" t="str">
        <f t="shared" si="54"/>
        <v>Survive</v>
      </c>
      <c r="AC704" s="2" t="s">
        <v>1230</v>
      </c>
    </row>
    <row r="705" spans="1:29" x14ac:dyDescent="0.3">
      <c r="A705" s="1" t="s">
        <v>1236</v>
      </c>
      <c r="B705" s="1" t="s">
        <v>13</v>
      </c>
      <c r="C705" s="1" t="s">
        <v>1242</v>
      </c>
      <c r="D705" s="1" t="s">
        <v>1244</v>
      </c>
      <c r="E705" s="1" t="s">
        <v>1246</v>
      </c>
      <c r="F705" s="1" t="s">
        <v>1228</v>
      </c>
      <c r="G705" t="s">
        <v>1252</v>
      </c>
      <c r="H705">
        <f>INDEX(Cond_Probability!$A$6:$H$60,MATCH('Model 1_Train'!A705,Cond_Probability!$A$6:$A$60,0),7)</f>
        <v>0.67572463768115942</v>
      </c>
      <c r="I705">
        <f>INDEX(Cond_Probability!$A$6:$H$60,MATCH('Model 1_Train'!B705,Cond_Probability!$A$6:$A$60,0),7)</f>
        <v>0.85117967332123412</v>
      </c>
      <c r="J705">
        <f>INDEX(Cond_Probability!$A$6:$H$60,MATCH('Model 1_Train'!C705,Cond_Probability!$A$6:$A$60,0),7)</f>
        <v>0.51356238698010848</v>
      </c>
      <c r="K705">
        <f>INDEX(Cond_Probability!$A$6:$H$60,MATCH('Model 1_Train'!D705,Cond_Probability!$A$6:$A$60,0),7)</f>
        <v>0.72413793103448276</v>
      </c>
      <c r="L705">
        <f>INDEX(Cond_Probability!$A$6:$H$60,MATCH('Model 1_Train'!E705,Cond_Probability!$A$6:$A$60,0),7)</f>
        <v>0.80943738656987296</v>
      </c>
      <c r="M705">
        <f>INDEX(Cond_Probability!$A$6:$H$60,MATCH('Model 1_Train'!F705,Cond_Probability!$A$6:$A$60,0),7)</f>
        <v>0.4891304347826087</v>
      </c>
      <c r="N705">
        <f>INDEX(Cond_Probability!$A$6:$H$60,MATCH('Model 1_Train'!G705,Cond_Probability!$A$6:$A$60,0),7)</f>
        <v>8.6799276672694395E-2</v>
      </c>
      <c r="O705">
        <f>Cond_Probability!$C$2</f>
        <v>0.61616161616161613</v>
      </c>
      <c r="P705" s="18">
        <f t="shared" si="50"/>
        <v>4.5292281335438155E-3</v>
      </c>
      <c r="Q705" s="18">
        <f t="shared" si="51"/>
        <v>96.196134201908123</v>
      </c>
      <c r="R705">
        <f>INDEX(Cond_Probability!$A$6:$H$60,MATCH('Model 1_Train'!A705,Cond_Probability!$A$6:$A$60,0),8)</f>
        <v>0.34782608695652173</v>
      </c>
      <c r="S705">
        <f>INDEX(Cond_Probability!$A$6:$H$60,MATCH('Model 1_Train'!B705,Cond_Probability!$A$6:$A$60,0),8)</f>
        <v>0.31976744186046513</v>
      </c>
      <c r="T705">
        <f>INDEX(Cond_Probability!$A$6:$H$60,MATCH('Model 1_Train'!C705,Cond_Probability!$A$6:$A$60,0),8)</f>
        <v>0.56936416184971095</v>
      </c>
      <c r="U705">
        <f>INDEX(Cond_Probability!$A$6:$H$60,MATCH('Model 1_Train'!D705,Cond_Probability!$A$6:$A$60,0),8)</f>
        <v>0.61337209302325579</v>
      </c>
      <c r="V705">
        <f>INDEX(Cond_Probability!$A$6:$H$60,MATCH('Model 1_Train'!E705,Cond_Probability!$A$6:$A$60,0),8)</f>
        <v>0.68023255813953487</v>
      </c>
      <c r="W705">
        <f>INDEX(Cond_Probability!$A$6:$H$60,MATCH('Model 1_Train'!F705,Cond_Probability!$A$6:$A$60,0),8)</f>
        <v>0.19710144927536233</v>
      </c>
      <c r="X705">
        <f>INDEX(Cond_Probability!$A$6:$H$60,MATCH('Model 1_Train'!G705,Cond_Probability!$A$6:$A$60,0),8)</f>
        <v>8.9595375722543349E-2</v>
      </c>
      <c r="Y705">
        <f>Cond_Probability!$C$3</f>
        <v>0.38383838383838381</v>
      </c>
      <c r="Z705" s="18">
        <f t="shared" si="52"/>
        <v>1.7909842356847143E-4</v>
      </c>
      <c r="AA705" s="18">
        <f t="shared" si="53"/>
        <v>3.8038657980918771</v>
      </c>
      <c r="AB705" t="str">
        <f t="shared" si="54"/>
        <v>Won't Survive</v>
      </c>
      <c r="AC705" s="2" t="s">
        <v>1230</v>
      </c>
    </row>
    <row r="706" spans="1:29" x14ac:dyDescent="0.3">
      <c r="A706" s="1" t="s">
        <v>1236</v>
      </c>
      <c r="B706" s="1" t="s">
        <v>13</v>
      </c>
      <c r="C706" s="1" t="s">
        <v>1242</v>
      </c>
      <c r="D706" s="1" t="s">
        <v>1243</v>
      </c>
      <c r="E706" s="1" t="s">
        <v>1246</v>
      </c>
      <c r="F706" s="1" t="s">
        <v>1228</v>
      </c>
      <c r="G706" t="s">
        <v>1253</v>
      </c>
      <c r="H706">
        <f>INDEX(Cond_Probability!$A$6:$H$60,MATCH('Model 1_Train'!A706,Cond_Probability!$A$6:$A$60,0),7)</f>
        <v>0.67572463768115942</v>
      </c>
      <c r="I706">
        <f>INDEX(Cond_Probability!$A$6:$H$60,MATCH('Model 1_Train'!B706,Cond_Probability!$A$6:$A$60,0),7)</f>
        <v>0.85117967332123412</v>
      </c>
      <c r="J706">
        <f>INDEX(Cond_Probability!$A$6:$H$60,MATCH('Model 1_Train'!C706,Cond_Probability!$A$6:$A$60,0),7)</f>
        <v>0.51356238698010848</v>
      </c>
      <c r="K706">
        <f>INDEX(Cond_Probability!$A$6:$H$60,MATCH('Model 1_Train'!D706,Cond_Probability!$A$6:$A$60,0),7)</f>
        <v>0.27586206896551724</v>
      </c>
      <c r="L706">
        <f>INDEX(Cond_Probability!$A$6:$H$60,MATCH('Model 1_Train'!E706,Cond_Probability!$A$6:$A$60,0),7)</f>
        <v>0.80943738656987296</v>
      </c>
      <c r="M706">
        <f>INDEX(Cond_Probability!$A$6:$H$60,MATCH('Model 1_Train'!F706,Cond_Probability!$A$6:$A$60,0),7)</f>
        <v>0.4891304347826087</v>
      </c>
      <c r="N706">
        <f>INDEX(Cond_Probability!$A$6:$H$60,MATCH('Model 1_Train'!G706,Cond_Probability!$A$6:$A$60,0),7)</f>
        <v>0.77396021699819173</v>
      </c>
      <c r="O706">
        <f>Cond_Probability!$C$2</f>
        <v>0.61616161616161613</v>
      </c>
      <c r="P706" s="18">
        <f t="shared" si="50"/>
        <v>1.5384997152037722E-2</v>
      </c>
      <c r="Q706" s="18">
        <f t="shared" si="51"/>
        <v>95.093098640590739</v>
      </c>
      <c r="R706">
        <f>INDEX(Cond_Probability!$A$6:$H$60,MATCH('Model 1_Train'!A706,Cond_Probability!$A$6:$A$60,0),8)</f>
        <v>0.34782608695652173</v>
      </c>
      <c r="S706">
        <f>INDEX(Cond_Probability!$A$6:$H$60,MATCH('Model 1_Train'!B706,Cond_Probability!$A$6:$A$60,0),8)</f>
        <v>0.31976744186046513</v>
      </c>
      <c r="T706">
        <f>INDEX(Cond_Probability!$A$6:$H$60,MATCH('Model 1_Train'!C706,Cond_Probability!$A$6:$A$60,0),8)</f>
        <v>0.56936416184971095</v>
      </c>
      <c r="U706">
        <f>INDEX(Cond_Probability!$A$6:$H$60,MATCH('Model 1_Train'!D706,Cond_Probability!$A$6:$A$60,0),8)</f>
        <v>0.38662790697674421</v>
      </c>
      <c r="V706">
        <f>INDEX(Cond_Probability!$A$6:$H$60,MATCH('Model 1_Train'!E706,Cond_Probability!$A$6:$A$60,0),8)</f>
        <v>0.68023255813953487</v>
      </c>
      <c r="W706">
        <f>INDEX(Cond_Probability!$A$6:$H$60,MATCH('Model 1_Train'!F706,Cond_Probability!$A$6:$A$60,0),8)</f>
        <v>0.19710144927536233</v>
      </c>
      <c r="X706">
        <f>INDEX(Cond_Probability!$A$6:$H$60,MATCH('Model 1_Train'!G706,Cond_Probability!$A$6:$A$60,0),8)</f>
        <v>0.63005780346820806</v>
      </c>
      <c r="Y706">
        <f>Cond_Probability!$C$3</f>
        <v>0.38383838383838381</v>
      </c>
      <c r="Z706" s="18">
        <f t="shared" si="52"/>
        <v>7.9388162252625935E-4</v>
      </c>
      <c r="AA706" s="18">
        <f t="shared" si="53"/>
        <v>4.906901359409261</v>
      </c>
      <c r="AB706" t="str">
        <f t="shared" si="54"/>
        <v>Won't Survive</v>
      </c>
      <c r="AC706" s="2" t="s">
        <v>1230</v>
      </c>
    </row>
    <row r="707" spans="1:29" x14ac:dyDescent="0.3">
      <c r="A707" s="1" t="s">
        <v>1235</v>
      </c>
      <c r="B707" s="1" t="s">
        <v>13</v>
      </c>
      <c r="C707" s="1" t="s">
        <v>1240</v>
      </c>
      <c r="D707" s="1" t="s">
        <v>1244</v>
      </c>
      <c r="E707" s="1" t="s">
        <v>1246</v>
      </c>
      <c r="F707" s="1" t="s">
        <v>1248</v>
      </c>
      <c r="G707" t="s">
        <v>1253</v>
      </c>
      <c r="H707">
        <f>INDEX(Cond_Probability!$A$6:$H$60,MATCH('Model 1_Train'!A707,Cond_Probability!$A$6:$A$60,0),7)</f>
        <v>0.17753623188405798</v>
      </c>
      <c r="I707">
        <f>INDEX(Cond_Probability!$A$6:$H$60,MATCH('Model 1_Train'!B707,Cond_Probability!$A$6:$A$60,0),7)</f>
        <v>0.85117967332123412</v>
      </c>
      <c r="J707">
        <f>INDEX(Cond_Probability!$A$6:$H$60,MATCH('Model 1_Train'!C707,Cond_Probability!$A$6:$A$60,0),7)</f>
        <v>0.17179023508137431</v>
      </c>
      <c r="K707">
        <f>INDEX(Cond_Probability!$A$6:$H$60,MATCH('Model 1_Train'!D707,Cond_Probability!$A$6:$A$60,0),7)</f>
        <v>0.72413793103448276</v>
      </c>
      <c r="L707">
        <f>INDEX(Cond_Probability!$A$6:$H$60,MATCH('Model 1_Train'!E707,Cond_Probability!$A$6:$A$60,0),7)</f>
        <v>0.80943738656987296</v>
      </c>
      <c r="M707">
        <f>INDEX(Cond_Probability!$A$6:$H$60,MATCH('Model 1_Train'!F707,Cond_Probability!$A$6:$A$60,0),7)</f>
        <v>0.32246376811594202</v>
      </c>
      <c r="N707">
        <f>INDEX(Cond_Probability!$A$6:$H$60,MATCH('Model 1_Train'!G707,Cond_Probability!$A$6:$A$60,0),7)</f>
        <v>0.77396021699819173</v>
      </c>
      <c r="O707">
        <f>Cond_Probability!$C$2</f>
        <v>0.61616161616161613</v>
      </c>
      <c r="P707" s="18">
        <f t="shared" ref="P707:P770" si="55">PRODUCT(H707:O707)</f>
        <v>2.3399440608505811E-3</v>
      </c>
      <c r="Q707" s="18">
        <f t="shared" ref="Q707:Q770" si="56">P707/(P707+Z707)*100</f>
        <v>71.391608030750106</v>
      </c>
      <c r="R707">
        <f>INDEX(Cond_Probability!$A$6:$H$60,MATCH('Model 1_Train'!A707,Cond_Probability!$A$6:$A$60,0),8)</f>
        <v>0.25507246376811593</v>
      </c>
      <c r="S707">
        <f>INDEX(Cond_Probability!$A$6:$H$60,MATCH('Model 1_Train'!B707,Cond_Probability!$A$6:$A$60,0),8)</f>
        <v>0.31976744186046513</v>
      </c>
      <c r="T707">
        <f>INDEX(Cond_Probability!$A$6:$H$60,MATCH('Model 1_Train'!C707,Cond_Probability!$A$6:$A$60,0),8)</f>
        <v>0.19653179190751446</v>
      </c>
      <c r="U707">
        <f>INDEX(Cond_Probability!$A$6:$H$60,MATCH('Model 1_Train'!D707,Cond_Probability!$A$6:$A$60,0),8)</f>
        <v>0.61337209302325579</v>
      </c>
      <c r="V707">
        <f>INDEX(Cond_Probability!$A$6:$H$60,MATCH('Model 1_Train'!E707,Cond_Probability!$A$6:$A$60,0),8)</f>
        <v>0.68023255813953487</v>
      </c>
      <c r="W707">
        <f>INDEX(Cond_Probability!$A$6:$H$60,MATCH('Model 1_Train'!F707,Cond_Probability!$A$6:$A$60,0),8)</f>
        <v>0.57971014492753625</v>
      </c>
      <c r="X707">
        <f>INDEX(Cond_Probability!$A$6:$H$60,MATCH('Model 1_Train'!G707,Cond_Probability!$A$6:$A$60,0),8)</f>
        <v>0.63005780346820806</v>
      </c>
      <c r="Y707">
        <f>Cond_Probability!$C$3</f>
        <v>0.38383838383838381</v>
      </c>
      <c r="Z707" s="18">
        <f t="shared" ref="Z707:Z770" si="57">PRODUCT(R707:Y707)</f>
        <v>9.3767375081533664E-4</v>
      </c>
      <c r="AA707" s="18">
        <f t="shared" ref="AA707:AA770" si="58">100-Q707</f>
        <v>28.608391969249894</v>
      </c>
      <c r="AB707" t="str">
        <f t="shared" ref="AB707:AB770" si="59">IF(Q707&gt;AA707,"Won't Survive", "Survive")</f>
        <v>Won't Survive</v>
      </c>
      <c r="AC707" s="2" t="s">
        <v>1230</v>
      </c>
    </row>
    <row r="708" spans="1:29" x14ac:dyDescent="0.3">
      <c r="A708" s="1" t="s">
        <v>1235</v>
      </c>
      <c r="B708" s="1" t="s">
        <v>17</v>
      </c>
      <c r="C708" s="1" t="s">
        <v>1240</v>
      </c>
      <c r="D708" s="1" t="s">
        <v>1244</v>
      </c>
      <c r="E708" s="1" t="s">
        <v>1246</v>
      </c>
      <c r="F708" s="1" t="s">
        <v>1247</v>
      </c>
      <c r="G708" t="s">
        <v>1253</v>
      </c>
      <c r="H708">
        <f>INDEX(Cond_Probability!$A$6:$H$60,MATCH('Model 1_Train'!A708,Cond_Probability!$A$6:$A$60,0),7)</f>
        <v>0.17753623188405798</v>
      </c>
      <c r="I708">
        <f>INDEX(Cond_Probability!$A$6:$H$60,MATCH('Model 1_Train'!B708,Cond_Probability!$A$6:$A$60,0),7)</f>
        <v>0.14882032667876588</v>
      </c>
      <c r="J708">
        <f>INDEX(Cond_Probability!$A$6:$H$60,MATCH('Model 1_Train'!C708,Cond_Probability!$A$6:$A$60,0),7)</f>
        <v>0.17179023508137431</v>
      </c>
      <c r="K708">
        <f>INDEX(Cond_Probability!$A$6:$H$60,MATCH('Model 1_Train'!D708,Cond_Probability!$A$6:$A$60,0),7)</f>
        <v>0.72413793103448276</v>
      </c>
      <c r="L708">
        <f>INDEX(Cond_Probability!$A$6:$H$60,MATCH('Model 1_Train'!E708,Cond_Probability!$A$6:$A$60,0),7)</f>
        <v>0.80943738656987296</v>
      </c>
      <c r="M708">
        <f>INDEX(Cond_Probability!$A$6:$H$60,MATCH('Model 1_Train'!F708,Cond_Probability!$A$6:$A$60,0),7)</f>
        <v>0.18840579710144928</v>
      </c>
      <c r="N708">
        <f>INDEX(Cond_Probability!$A$6:$H$60,MATCH('Model 1_Train'!G708,Cond_Probability!$A$6:$A$60,0),7)</f>
        <v>0.77396021699819173</v>
      </c>
      <c r="O708">
        <f>Cond_Probability!$C$2</f>
        <v>0.61616161616161613</v>
      </c>
      <c r="P708" s="18">
        <f t="shared" si="55"/>
        <v>2.3903407861495602E-4</v>
      </c>
      <c r="Q708" s="18">
        <f t="shared" si="56"/>
        <v>23.737509245236385</v>
      </c>
      <c r="R708">
        <f>INDEX(Cond_Probability!$A$6:$H$60,MATCH('Model 1_Train'!A708,Cond_Probability!$A$6:$A$60,0),8)</f>
        <v>0.25507246376811593</v>
      </c>
      <c r="S708">
        <f>INDEX(Cond_Probability!$A$6:$H$60,MATCH('Model 1_Train'!B708,Cond_Probability!$A$6:$A$60,0),8)</f>
        <v>0.68023255813953487</v>
      </c>
      <c r="T708">
        <f>INDEX(Cond_Probability!$A$6:$H$60,MATCH('Model 1_Train'!C708,Cond_Probability!$A$6:$A$60,0),8)</f>
        <v>0.19653179190751446</v>
      </c>
      <c r="U708">
        <f>INDEX(Cond_Probability!$A$6:$H$60,MATCH('Model 1_Train'!D708,Cond_Probability!$A$6:$A$60,0),8)</f>
        <v>0.61337209302325579</v>
      </c>
      <c r="V708">
        <f>INDEX(Cond_Probability!$A$6:$H$60,MATCH('Model 1_Train'!E708,Cond_Probability!$A$6:$A$60,0),8)</f>
        <v>0.68023255813953487</v>
      </c>
      <c r="W708">
        <f>INDEX(Cond_Probability!$A$6:$H$60,MATCH('Model 1_Train'!F708,Cond_Probability!$A$6:$A$60,0),8)</f>
        <v>0.22318840579710145</v>
      </c>
      <c r="X708">
        <f>INDEX(Cond_Probability!$A$6:$H$60,MATCH('Model 1_Train'!G708,Cond_Probability!$A$6:$A$60,0),8)</f>
        <v>0.63005780346820806</v>
      </c>
      <c r="Y708">
        <f>Cond_Probability!$C$3</f>
        <v>0.38383838383838381</v>
      </c>
      <c r="Z708" s="18">
        <f t="shared" si="57"/>
        <v>7.6795480191776066E-4</v>
      </c>
      <c r="AA708" s="18">
        <f t="shared" si="58"/>
        <v>76.262490754763618</v>
      </c>
      <c r="AB708" t="str">
        <f t="shared" si="59"/>
        <v>Survive</v>
      </c>
      <c r="AC708" s="2" t="s">
        <v>1</v>
      </c>
    </row>
    <row r="709" spans="1:29" x14ac:dyDescent="0.3">
      <c r="A709" s="1" t="s">
        <v>1234</v>
      </c>
      <c r="B709" s="1" t="s">
        <v>13</v>
      </c>
      <c r="C709" s="1" t="s">
        <v>1240</v>
      </c>
      <c r="D709" s="1" t="s">
        <v>1244</v>
      </c>
      <c r="E709" s="1" t="s">
        <v>1246</v>
      </c>
      <c r="F709" s="1" t="s">
        <v>1248</v>
      </c>
      <c r="G709" t="s">
        <v>1253</v>
      </c>
      <c r="H709">
        <f>INDEX(Cond_Probability!$A$6:$H$60,MATCH('Model 1_Train'!A709,Cond_Probability!$A$6:$A$60,0),7)</f>
        <v>0.14673913043478262</v>
      </c>
      <c r="I709">
        <f>INDEX(Cond_Probability!$A$6:$H$60,MATCH('Model 1_Train'!B709,Cond_Probability!$A$6:$A$60,0),7)</f>
        <v>0.85117967332123412</v>
      </c>
      <c r="J709">
        <f>INDEX(Cond_Probability!$A$6:$H$60,MATCH('Model 1_Train'!C709,Cond_Probability!$A$6:$A$60,0),7)</f>
        <v>0.17179023508137431</v>
      </c>
      <c r="K709">
        <f>INDEX(Cond_Probability!$A$6:$H$60,MATCH('Model 1_Train'!D709,Cond_Probability!$A$6:$A$60,0),7)</f>
        <v>0.72413793103448276</v>
      </c>
      <c r="L709">
        <f>INDEX(Cond_Probability!$A$6:$H$60,MATCH('Model 1_Train'!E709,Cond_Probability!$A$6:$A$60,0),7)</f>
        <v>0.80943738656987296</v>
      </c>
      <c r="M709">
        <f>INDEX(Cond_Probability!$A$6:$H$60,MATCH('Model 1_Train'!F709,Cond_Probability!$A$6:$A$60,0),7)</f>
        <v>0.32246376811594202</v>
      </c>
      <c r="N709">
        <f>INDEX(Cond_Probability!$A$6:$H$60,MATCH('Model 1_Train'!G709,Cond_Probability!$A$6:$A$60,0),7)</f>
        <v>0.77396021699819173</v>
      </c>
      <c r="O709">
        <f>Cond_Probability!$C$2</f>
        <v>0.61616161616161613</v>
      </c>
      <c r="P709" s="18">
        <f t="shared" si="55"/>
        <v>1.9340353972336431E-3</v>
      </c>
      <c r="Q709" s="18">
        <f t="shared" si="56"/>
        <v>56.98692686063702</v>
      </c>
      <c r="R709">
        <f>INDEX(Cond_Probability!$A$6:$H$60,MATCH('Model 1_Train'!A709,Cond_Probability!$A$6:$A$60,0),8)</f>
        <v>0.39710144927536234</v>
      </c>
      <c r="S709">
        <f>INDEX(Cond_Probability!$A$6:$H$60,MATCH('Model 1_Train'!B709,Cond_Probability!$A$6:$A$60,0),8)</f>
        <v>0.31976744186046513</v>
      </c>
      <c r="T709">
        <f>INDEX(Cond_Probability!$A$6:$H$60,MATCH('Model 1_Train'!C709,Cond_Probability!$A$6:$A$60,0),8)</f>
        <v>0.19653179190751446</v>
      </c>
      <c r="U709">
        <f>INDEX(Cond_Probability!$A$6:$H$60,MATCH('Model 1_Train'!D709,Cond_Probability!$A$6:$A$60,0),8)</f>
        <v>0.61337209302325579</v>
      </c>
      <c r="V709">
        <f>INDEX(Cond_Probability!$A$6:$H$60,MATCH('Model 1_Train'!E709,Cond_Probability!$A$6:$A$60,0),8)</f>
        <v>0.68023255813953487</v>
      </c>
      <c r="W709">
        <f>INDEX(Cond_Probability!$A$6:$H$60,MATCH('Model 1_Train'!F709,Cond_Probability!$A$6:$A$60,0),8)</f>
        <v>0.57971014492753625</v>
      </c>
      <c r="X709">
        <f>INDEX(Cond_Probability!$A$6:$H$60,MATCH('Model 1_Train'!G709,Cond_Probability!$A$6:$A$60,0),8)</f>
        <v>0.63005780346820806</v>
      </c>
      <c r="Y709">
        <f>Cond_Probability!$C$3</f>
        <v>0.38383838383838381</v>
      </c>
      <c r="Z709" s="18">
        <f t="shared" si="57"/>
        <v>1.4597875438829675E-3</v>
      </c>
      <c r="AA709" s="18">
        <f t="shared" si="58"/>
        <v>43.01307313936298</v>
      </c>
      <c r="AB709" t="str">
        <f t="shared" si="59"/>
        <v>Won't Survive</v>
      </c>
      <c r="AC709" s="2" t="s">
        <v>1</v>
      </c>
    </row>
    <row r="710" spans="1:29" x14ac:dyDescent="0.3">
      <c r="A710" s="1" t="s">
        <v>1234</v>
      </c>
      <c r="B710" s="1" t="s">
        <v>17</v>
      </c>
      <c r="C710" s="1" t="s">
        <v>1242</v>
      </c>
      <c r="D710" s="1" t="s">
        <v>1244</v>
      </c>
      <c r="E710" s="1" t="s">
        <v>1246</v>
      </c>
      <c r="F710" s="1" t="s">
        <v>1248</v>
      </c>
      <c r="G710" t="s">
        <v>1253</v>
      </c>
      <c r="H710">
        <f>INDEX(Cond_Probability!$A$6:$H$60,MATCH('Model 1_Train'!A710,Cond_Probability!$A$6:$A$60,0),7)</f>
        <v>0.14673913043478262</v>
      </c>
      <c r="I710">
        <f>INDEX(Cond_Probability!$A$6:$H$60,MATCH('Model 1_Train'!B710,Cond_Probability!$A$6:$A$60,0),7)</f>
        <v>0.14882032667876588</v>
      </c>
      <c r="J710">
        <f>INDEX(Cond_Probability!$A$6:$H$60,MATCH('Model 1_Train'!C710,Cond_Probability!$A$6:$A$60,0),7)</f>
        <v>0.51356238698010848</v>
      </c>
      <c r="K710">
        <f>INDEX(Cond_Probability!$A$6:$H$60,MATCH('Model 1_Train'!D710,Cond_Probability!$A$6:$A$60,0),7)</f>
        <v>0.72413793103448276</v>
      </c>
      <c r="L710">
        <f>INDEX(Cond_Probability!$A$6:$H$60,MATCH('Model 1_Train'!E710,Cond_Probability!$A$6:$A$60,0),7)</f>
        <v>0.80943738656987296</v>
      </c>
      <c r="M710">
        <f>INDEX(Cond_Probability!$A$6:$H$60,MATCH('Model 1_Train'!F710,Cond_Probability!$A$6:$A$60,0),7)</f>
        <v>0.32246376811594202</v>
      </c>
      <c r="N710">
        <f>INDEX(Cond_Probability!$A$6:$H$60,MATCH('Model 1_Train'!G710,Cond_Probability!$A$6:$A$60,0),7)</f>
        <v>0.77396021699819173</v>
      </c>
      <c r="O710">
        <f>Cond_Probability!$C$2</f>
        <v>0.61616161616161613</v>
      </c>
      <c r="P710" s="18">
        <f t="shared" si="55"/>
        <v>1.0108813002082165E-3</v>
      </c>
      <c r="Q710" s="18">
        <f t="shared" si="56"/>
        <v>10.101428921893053</v>
      </c>
      <c r="R710">
        <f>INDEX(Cond_Probability!$A$6:$H$60,MATCH('Model 1_Train'!A710,Cond_Probability!$A$6:$A$60,0),8)</f>
        <v>0.39710144927536234</v>
      </c>
      <c r="S710">
        <f>INDEX(Cond_Probability!$A$6:$H$60,MATCH('Model 1_Train'!B710,Cond_Probability!$A$6:$A$60,0),8)</f>
        <v>0.68023255813953487</v>
      </c>
      <c r="T710">
        <f>INDEX(Cond_Probability!$A$6:$H$60,MATCH('Model 1_Train'!C710,Cond_Probability!$A$6:$A$60,0),8)</f>
        <v>0.56936416184971095</v>
      </c>
      <c r="U710">
        <f>INDEX(Cond_Probability!$A$6:$H$60,MATCH('Model 1_Train'!D710,Cond_Probability!$A$6:$A$60,0),8)</f>
        <v>0.61337209302325579</v>
      </c>
      <c r="V710">
        <f>INDEX(Cond_Probability!$A$6:$H$60,MATCH('Model 1_Train'!E710,Cond_Probability!$A$6:$A$60,0),8)</f>
        <v>0.68023255813953487</v>
      </c>
      <c r="W710">
        <f>INDEX(Cond_Probability!$A$6:$H$60,MATCH('Model 1_Train'!F710,Cond_Probability!$A$6:$A$60,0),8)</f>
        <v>0.57971014492753625</v>
      </c>
      <c r="X710">
        <f>INDEX(Cond_Probability!$A$6:$H$60,MATCH('Model 1_Train'!G710,Cond_Probability!$A$6:$A$60,0),8)</f>
        <v>0.63005780346820806</v>
      </c>
      <c r="Y710">
        <f>Cond_Probability!$C$3</f>
        <v>0.38383838383838381</v>
      </c>
      <c r="Z710" s="18">
        <f t="shared" si="57"/>
        <v>8.996428636085161E-3</v>
      </c>
      <c r="AA710" s="18">
        <f t="shared" si="58"/>
        <v>89.898571078106954</v>
      </c>
      <c r="AB710" t="str">
        <f t="shared" si="59"/>
        <v>Survive</v>
      </c>
      <c r="AC710" s="2" t="s">
        <v>1</v>
      </c>
    </row>
    <row r="711" spans="1:29" x14ac:dyDescent="0.3">
      <c r="A711" s="1" t="s">
        <v>1236</v>
      </c>
      <c r="B711" s="1" t="s">
        <v>13</v>
      </c>
      <c r="C711" s="1" t="s">
        <v>1241</v>
      </c>
      <c r="D711" s="1" t="s">
        <v>1243</v>
      </c>
      <c r="E711" s="1" t="s">
        <v>1245</v>
      </c>
      <c r="F711" s="1" t="s">
        <v>1247</v>
      </c>
      <c r="G711" t="s">
        <v>1251</v>
      </c>
      <c r="H711">
        <f>INDEX(Cond_Probability!$A$6:$H$60,MATCH('Model 1_Train'!A711,Cond_Probability!$A$6:$A$60,0),7)</f>
        <v>0.67572463768115942</v>
      </c>
      <c r="I711">
        <f>INDEX(Cond_Probability!$A$6:$H$60,MATCH('Model 1_Train'!B711,Cond_Probability!$A$6:$A$60,0),7)</f>
        <v>0.85117967332123412</v>
      </c>
      <c r="J711">
        <f>INDEX(Cond_Probability!$A$6:$H$60,MATCH('Model 1_Train'!C711,Cond_Probability!$A$6:$A$60,0),7)</f>
        <v>0.22784810126582278</v>
      </c>
      <c r="K711">
        <f>INDEX(Cond_Probability!$A$6:$H$60,MATCH('Model 1_Train'!D711,Cond_Probability!$A$6:$A$60,0),7)</f>
        <v>0.27586206896551724</v>
      </c>
      <c r="L711">
        <f>INDEX(Cond_Probability!$A$6:$H$60,MATCH('Model 1_Train'!E711,Cond_Probability!$A$6:$A$60,0),7)</f>
        <v>0.19056261343012704</v>
      </c>
      <c r="M711">
        <f>INDEX(Cond_Probability!$A$6:$H$60,MATCH('Model 1_Train'!F711,Cond_Probability!$A$6:$A$60,0),7)</f>
        <v>0.18840579710144928</v>
      </c>
      <c r="N711">
        <f>INDEX(Cond_Probability!$A$6:$H$60,MATCH('Model 1_Train'!G711,Cond_Probability!$A$6:$A$60,0),7)</f>
        <v>0.13743218806509946</v>
      </c>
      <c r="O711">
        <f>Cond_Probability!$C$2</f>
        <v>0.61616161616161613</v>
      </c>
      <c r="P711" s="18">
        <f t="shared" si="55"/>
        <v>1.099115833020661E-4</v>
      </c>
      <c r="Q711" s="18">
        <f t="shared" si="56"/>
        <v>69.155454846330088</v>
      </c>
      <c r="R711">
        <f>INDEX(Cond_Probability!$A$6:$H$60,MATCH('Model 1_Train'!A711,Cond_Probability!$A$6:$A$60,0),8)</f>
        <v>0.34782608695652173</v>
      </c>
      <c r="S711">
        <f>INDEX(Cond_Probability!$A$6:$H$60,MATCH('Model 1_Train'!B711,Cond_Probability!$A$6:$A$60,0),8)</f>
        <v>0.31976744186046513</v>
      </c>
      <c r="T711">
        <f>INDEX(Cond_Probability!$A$6:$H$60,MATCH('Model 1_Train'!C711,Cond_Probability!$A$6:$A$60,0),8)</f>
        <v>0.15317919075144509</v>
      </c>
      <c r="U711">
        <f>INDEX(Cond_Probability!$A$6:$H$60,MATCH('Model 1_Train'!D711,Cond_Probability!$A$6:$A$60,0),8)</f>
        <v>0.38662790697674421</v>
      </c>
      <c r="V711">
        <f>INDEX(Cond_Probability!$A$6:$H$60,MATCH('Model 1_Train'!E711,Cond_Probability!$A$6:$A$60,0),8)</f>
        <v>0.31976744186046513</v>
      </c>
      <c r="W711">
        <f>INDEX(Cond_Probability!$A$6:$H$60,MATCH('Model 1_Train'!F711,Cond_Probability!$A$6:$A$60,0),8)</f>
        <v>0.22318840579710145</v>
      </c>
      <c r="X711">
        <f>INDEX(Cond_Probability!$A$6:$H$60,MATCH('Model 1_Train'!G711,Cond_Probability!$A$6:$A$60,0),8)</f>
        <v>0.27167630057803466</v>
      </c>
      <c r="Y711">
        <f>Cond_Probability!$C$3</f>
        <v>0.38383838383838381</v>
      </c>
      <c r="Z711" s="18">
        <f t="shared" si="57"/>
        <v>4.902249289814103E-5</v>
      </c>
      <c r="AA711" s="18">
        <f t="shared" si="58"/>
        <v>30.844545153669912</v>
      </c>
      <c r="AB711" t="str">
        <f t="shared" si="59"/>
        <v>Won't Survive</v>
      </c>
      <c r="AC711" s="2" t="s">
        <v>1</v>
      </c>
    </row>
    <row r="712" spans="1:29" x14ac:dyDescent="0.3">
      <c r="A712" s="1" t="s">
        <v>1234</v>
      </c>
      <c r="B712" s="1" t="s">
        <v>17</v>
      </c>
      <c r="C712" s="1" t="s">
        <v>1242</v>
      </c>
      <c r="D712" s="1" t="s">
        <v>1244</v>
      </c>
      <c r="E712" s="1" t="s">
        <v>1246</v>
      </c>
      <c r="F712" s="1" t="s">
        <v>1248</v>
      </c>
      <c r="G712" t="s">
        <v>1251</v>
      </c>
      <c r="H712">
        <f>INDEX(Cond_Probability!$A$6:$H$60,MATCH('Model 1_Train'!A712,Cond_Probability!$A$6:$A$60,0),7)</f>
        <v>0.14673913043478262</v>
      </c>
      <c r="I712">
        <f>INDEX(Cond_Probability!$A$6:$H$60,MATCH('Model 1_Train'!B712,Cond_Probability!$A$6:$A$60,0),7)</f>
        <v>0.14882032667876588</v>
      </c>
      <c r="J712">
        <f>INDEX(Cond_Probability!$A$6:$H$60,MATCH('Model 1_Train'!C712,Cond_Probability!$A$6:$A$60,0),7)</f>
        <v>0.51356238698010848</v>
      </c>
      <c r="K712">
        <f>INDEX(Cond_Probability!$A$6:$H$60,MATCH('Model 1_Train'!D712,Cond_Probability!$A$6:$A$60,0),7)</f>
        <v>0.72413793103448276</v>
      </c>
      <c r="L712">
        <f>INDEX(Cond_Probability!$A$6:$H$60,MATCH('Model 1_Train'!E712,Cond_Probability!$A$6:$A$60,0),7)</f>
        <v>0.80943738656987296</v>
      </c>
      <c r="M712">
        <f>INDEX(Cond_Probability!$A$6:$H$60,MATCH('Model 1_Train'!F712,Cond_Probability!$A$6:$A$60,0),7)</f>
        <v>0.32246376811594202</v>
      </c>
      <c r="N712">
        <f>INDEX(Cond_Probability!$A$6:$H$60,MATCH('Model 1_Train'!G712,Cond_Probability!$A$6:$A$60,0),7)</f>
        <v>0.13743218806509946</v>
      </c>
      <c r="O712">
        <f>Cond_Probability!$C$2</f>
        <v>0.61616161616161613</v>
      </c>
      <c r="P712" s="18">
        <f t="shared" si="55"/>
        <v>1.7950228695286086E-4</v>
      </c>
      <c r="Q712" s="18">
        <f t="shared" si="56"/>
        <v>4.4226587629157699</v>
      </c>
      <c r="R712">
        <f>INDEX(Cond_Probability!$A$6:$H$60,MATCH('Model 1_Train'!A712,Cond_Probability!$A$6:$A$60,0),8)</f>
        <v>0.39710144927536234</v>
      </c>
      <c r="S712">
        <f>INDEX(Cond_Probability!$A$6:$H$60,MATCH('Model 1_Train'!B712,Cond_Probability!$A$6:$A$60,0),8)</f>
        <v>0.68023255813953487</v>
      </c>
      <c r="T712">
        <f>INDEX(Cond_Probability!$A$6:$H$60,MATCH('Model 1_Train'!C712,Cond_Probability!$A$6:$A$60,0),8)</f>
        <v>0.56936416184971095</v>
      </c>
      <c r="U712">
        <f>INDEX(Cond_Probability!$A$6:$H$60,MATCH('Model 1_Train'!D712,Cond_Probability!$A$6:$A$60,0),8)</f>
        <v>0.61337209302325579</v>
      </c>
      <c r="V712">
        <f>INDEX(Cond_Probability!$A$6:$H$60,MATCH('Model 1_Train'!E712,Cond_Probability!$A$6:$A$60,0),8)</f>
        <v>0.68023255813953487</v>
      </c>
      <c r="W712">
        <f>INDEX(Cond_Probability!$A$6:$H$60,MATCH('Model 1_Train'!F712,Cond_Probability!$A$6:$A$60,0),8)</f>
        <v>0.57971014492753625</v>
      </c>
      <c r="X712">
        <f>INDEX(Cond_Probability!$A$6:$H$60,MATCH('Model 1_Train'!G712,Cond_Probability!$A$6:$A$60,0),8)</f>
        <v>0.27167630057803466</v>
      </c>
      <c r="Y712">
        <f>Cond_Probability!$C$3</f>
        <v>0.38383838383838381</v>
      </c>
      <c r="Z712" s="18">
        <f t="shared" si="57"/>
        <v>3.8791939990458946E-3</v>
      </c>
      <c r="AA712" s="18">
        <f t="shared" si="58"/>
        <v>95.577341237084227</v>
      </c>
      <c r="AB712" t="str">
        <f t="shared" si="59"/>
        <v>Survive</v>
      </c>
      <c r="AC712" s="2" t="s">
        <v>1</v>
      </c>
    </row>
    <row r="713" spans="1:29" x14ac:dyDescent="0.3">
      <c r="A713" s="1" t="s">
        <v>1234</v>
      </c>
      <c r="B713" s="1" t="s">
        <v>13</v>
      </c>
      <c r="C713" s="1" t="s">
        <v>1241</v>
      </c>
      <c r="D713" s="1" t="s">
        <v>1244</v>
      </c>
      <c r="E713" s="1" t="s">
        <v>1246</v>
      </c>
      <c r="F713" s="1" t="s">
        <v>1248</v>
      </c>
      <c r="G713" t="s">
        <v>1253</v>
      </c>
      <c r="H713">
        <f>INDEX(Cond_Probability!$A$6:$H$60,MATCH('Model 1_Train'!A713,Cond_Probability!$A$6:$A$60,0),7)</f>
        <v>0.14673913043478262</v>
      </c>
      <c r="I713">
        <f>INDEX(Cond_Probability!$A$6:$H$60,MATCH('Model 1_Train'!B713,Cond_Probability!$A$6:$A$60,0),7)</f>
        <v>0.85117967332123412</v>
      </c>
      <c r="J713">
        <f>INDEX(Cond_Probability!$A$6:$H$60,MATCH('Model 1_Train'!C713,Cond_Probability!$A$6:$A$60,0),7)</f>
        <v>0.22784810126582278</v>
      </c>
      <c r="K713">
        <f>INDEX(Cond_Probability!$A$6:$H$60,MATCH('Model 1_Train'!D713,Cond_Probability!$A$6:$A$60,0),7)</f>
        <v>0.72413793103448276</v>
      </c>
      <c r="L713">
        <f>INDEX(Cond_Probability!$A$6:$H$60,MATCH('Model 1_Train'!E713,Cond_Probability!$A$6:$A$60,0),7)</f>
        <v>0.80943738656987296</v>
      </c>
      <c r="M713">
        <f>INDEX(Cond_Probability!$A$6:$H$60,MATCH('Model 1_Train'!F713,Cond_Probability!$A$6:$A$60,0),7)</f>
        <v>0.32246376811594202</v>
      </c>
      <c r="N713">
        <f>INDEX(Cond_Probability!$A$6:$H$60,MATCH('Model 1_Train'!G713,Cond_Probability!$A$6:$A$60,0),7)</f>
        <v>0.77396021699819173</v>
      </c>
      <c r="O713">
        <f>Cond_Probability!$C$2</f>
        <v>0.61616161616161613</v>
      </c>
      <c r="P713" s="18">
        <f t="shared" si="55"/>
        <v>2.5651416847519903E-3</v>
      </c>
      <c r="Q713" s="18">
        <f t="shared" si="56"/>
        <v>69.273534821836449</v>
      </c>
      <c r="R713">
        <f>INDEX(Cond_Probability!$A$6:$H$60,MATCH('Model 1_Train'!A713,Cond_Probability!$A$6:$A$60,0),8)</f>
        <v>0.39710144927536234</v>
      </c>
      <c r="S713">
        <f>INDEX(Cond_Probability!$A$6:$H$60,MATCH('Model 1_Train'!B713,Cond_Probability!$A$6:$A$60,0),8)</f>
        <v>0.31976744186046513</v>
      </c>
      <c r="T713">
        <f>INDEX(Cond_Probability!$A$6:$H$60,MATCH('Model 1_Train'!C713,Cond_Probability!$A$6:$A$60,0),8)</f>
        <v>0.15317919075144509</v>
      </c>
      <c r="U713">
        <f>INDEX(Cond_Probability!$A$6:$H$60,MATCH('Model 1_Train'!D713,Cond_Probability!$A$6:$A$60,0),8)</f>
        <v>0.61337209302325579</v>
      </c>
      <c r="V713">
        <f>INDEX(Cond_Probability!$A$6:$H$60,MATCH('Model 1_Train'!E713,Cond_Probability!$A$6:$A$60,0),8)</f>
        <v>0.68023255813953487</v>
      </c>
      <c r="W713">
        <f>INDEX(Cond_Probability!$A$6:$H$60,MATCH('Model 1_Train'!F713,Cond_Probability!$A$6:$A$60,0),8)</f>
        <v>0.57971014492753625</v>
      </c>
      <c r="X713">
        <f>INDEX(Cond_Probability!$A$6:$H$60,MATCH('Model 1_Train'!G713,Cond_Probability!$A$6:$A$60,0),8)</f>
        <v>0.63005780346820806</v>
      </c>
      <c r="Y713">
        <f>Cond_Probability!$C$3</f>
        <v>0.38383838383838381</v>
      </c>
      <c r="Z713" s="18">
        <f t="shared" si="57"/>
        <v>1.1377755856734892E-3</v>
      </c>
      <c r="AA713" s="18">
        <f t="shared" si="58"/>
        <v>30.726465178163551</v>
      </c>
      <c r="AB713" t="str">
        <f t="shared" si="59"/>
        <v>Won't Survive</v>
      </c>
      <c r="AC713" s="2" t="s">
        <v>1230</v>
      </c>
    </row>
    <row r="714" spans="1:29" x14ac:dyDescent="0.3">
      <c r="A714" s="1" t="s">
        <v>1234</v>
      </c>
      <c r="B714" s="1" t="s">
        <v>13</v>
      </c>
      <c r="C714" s="1" t="s">
        <v>1240</v>
      </c>
      <c r="D714" s="1" t="s">
        <v>1243</v>
      </c>
      <c r="E714" s="1" t="s">
        <v>1246</v>
      </c>
      <c r="F714" s="1" t="s">
        <v>1248</v>
      </c>
      <c r="G714" t="s">
        <v>1253</v>
      </c>
      <c r="H714">
        <f>INDEX(Cond_Probability!$A$6:$H$60,MATCH('Model 1_Train'!A714,Cond_Probability!$A$6:$A$60,0),7)</f>
        <v>0.14673913043478262</v>
      </c>
      <c r="I714">
        <f>INDEX(Cond_Probability!$A$6:$H$60,MATCH('Model 1_Train'!B714,Cond_Probability!$A$6:$A$60,0),7)</f>
        <v>0.85117967332123412</v>
      </c>
      <c r="J714">
        <f>INDEX(Cond_Probability!$A$6:$H$60,MATCH('Model 1_Train'!C714,Cond_Probability!$A$6:$A$60,0),7)</f>
        <v>0.17179023508137431</v>
      </c>
      <c r="K714">
        <f>INDEX(Cond_Probability!$A$6:$H$60,MATCH('Model 1_Train'!D714,Cond_Probability!$A$6:$A$60,0),7)</f>
        <v>0.27586206896551724</v>
      </c>
      <c r="L714">
        <f>INDEX(Cond_Probability!$A$6:$H$60,MATCH('Model 1_Train'!E714,Cond_Probability!$A$6:$A$60,0),7)</f>
        <v>0.80943738656987296</v>
      </c>
      <c r="M714">
        <f>INDEX(Cond_Probability!$A$6:$H$60,MATCH('Model 1_Train'!F714,Cond_Probability!$A$6:$A$60,0),7)</f>
        <v>0.32246376811594202</v>
      </c>
      <c r="N714">
        <f>INDEX(Cond_Probability!$A$6:$H$60,MATCH('Model 1_Train'!G714,Cond_Probability!$A$6:$A$60,0),7)</f>
        <v>0.77396021699819173</v>
      </c>
      <c r="O714">
        <f>Cond_Probability!$C$2</f>
        <v>0.61616161616161613</v>
      </c>
      <c r="P714" s="18">
        <f t="shared" si="55"/>
        <v>7.3677538942234035E-4</v>
      </c>
      <c r="Q714" s="18">
        <f t="shared" si="56"/>
        <v>44.466407324521711</v>
      </c>
      <c r="R714">
        <f>INDEX(Cond_Probability!$A$6:$H$60,MATCH('Model 1_Train'!A714,Cond_Probability!$A$6:$A$60,0),8)</f>
        <v>0.39710144927536234</v>
      </c>
      <c r="S714">
        <f>INDEX(Cond_Probability!$A$6:$H$60,MATCH('Model 1_Train'!B714,Cond_Probability!$A$6:$A$60,0),8)</f>
        <v>0.31976744186046513</v>
      </c>
      <c r="T714">
        <f>INDEX(Cond_Probability!$A$6:$H$60,MATCH('Model 1_Train'!C714,Cond_Probability!$A$6:$A$60,0),8)</f>
        <v>0.19653179190751446</v>
      </c>
      <c r="U714">
        <f>INDEX(Cond_Probability!$A$6:$H$60,MATCH('Model 1_Train'!D714,Cond_Probability!$A$6:$A$60,0),8)</f>
        <v>0.38662790697674421</v>
      </c>
      <c r="V714">
        <f>INDEX(Cond_Probability!$A$6:$H$60,MATCH('Model 1_Train'!E714,Cond_Probability!$A$6:$A$60,0),8)</f>
        <v>0.68023255813953487</v>
      </c>
      <c r="W714">
        <f>INDEX(Cond_Probability!$A$6:$H$60,MATCH('Model 1_Train'!F714,Cond_Probability!$A$6:$A$60,0),8)</f>
        <v>0.57971014492753625</v>
      </c>
      <c r="X714">
        <f>INDEX(Cond_Probability!$A$6:$H$60,MATCH('Model 1_Train'!G714,Cond_Probability!$A$6:$A$60,0),8)</f>
        <v>0.63005780346820806</v>
      </c>
      <c r="Y714">
        <f>Cond_Probability!$C$3</f>
        <v>0.38383838383838381</v>
      </c>
      <c r="Z714" s="18">
        <f t="shared" si="57"/>
        <v>9.2015044235277095E-4</v>
      </c>
      <c r="AA714" s="18">
        <f t="shared" si="58"/>
        <v>55.533592675478289</v>
      </c>
      <c r="AB714" t="str">
        <f t="shared" si="59"/>
        <v>Survive</v>
      </c>
      <c r="AC714" s="2" t="s">
        <v>1</v>
      </c>
    </row>
    <row r="715" spans="1:29" x14ac:dyDescent="0.3">
      <c r="A715" s="1" t="s">
        <v>1236</v>
      </c>
      <c r="B715" s="1" t="s">
        <v>13</v>
      </c>
      <c r="C715" s="1" t="s">
        <v>1242</v>
      </c>
      <c r="D715" s="1" t="s">
        <v>1244</v>
      </c>
      <c r="E715" s="1" t="s">
        <v>1246</v>
      </c>
      <c r="F715" s="1" t="s">
        <v>1228</v>
      </c>
      <c r="G715" t="s">
        <v>1253</v>
      </c>
      <c r="H715">
        <f>INDEX(Cond_Probability!$A$6:$H$60,MATCH('Model 1_Train'!A715,Cond_Probability!$A$6:$A$60,0),7)</f>
        <v>0.67572463768115942</v>
      </c>
      <c r="I715">
        <f>INDEX(Cond_Probability!$A$6:$H$60,MATCH('Model 1_Train'!B715,Cond_Probability!$A$6:$A$60,0),7)</f>
        <v>0.85117967332123412</v>
      </c>
      <c r="J715">
        <f>INDEX(Cond_Probability!$A$6:$H$60,MATCH('Model 1_Train'!C715,Cond_Probability!$A$6:$A$60,0),7)</f>
        <v>0.51356238698010848</v>
      </c>
      <c r="K715">
        <f>INDEX(Cond_Probability!$A$6:$H$60,MATCH('Model 1_Train'!D715,Cond_Probability!$A$6:$A$60,0),7)</f>
        <v>0.72413793103448276</v>
      </c>
      <c r="L715">
        <f>INDEX(Cond_Probability!$A$6:$H$60,MATCH('Model 1_Train'!E715,Cond_Probability!$A$6:$A$60,0),7)</f>
        <v>0.80943738656987296</v>
      </c>
      <c r="M715">
        <f>INDEX(Cond_Probability!$A$6:$H$60,MATCH('Model 1_Train'!F715,Cond_Probability!$A$6:$A$60,0),7)</f>
        <v>0.4891304347826087</v>
      </c>
      <c r="N715">
        <f>INDEX(Cond_Probability!$A$6:$H$60,MATCH('Model 1_Train'!G715,Cond_Probability!$A$6:$A$60,0),7)</f>
        <v>0.77396021699819173</v>
      </c>
      <c r="O715">
        <f>Cond_Probability!$C$2</f>
        <v>0.61616161616161613</v>
      </c>
      <c r="P715" s="18">
        <f t="shared" si="55"/>
        <v>4.038561752409902E-2</v>
      </c>
      <c r="Q715" s="18">
        <f t="shared" si="56"/>
        <v>96.975714257681219</v>
      </c>
      <c r="R715">
        <f>INDEX(Cond_Probability!$A$6:$H$60,MATCH('Model 1_Train'!A715,Cond_Probability!$A$6:$A$60,0),8)</f>
        <v>0.34782608695652173</v>
      </c>
      <c r="S715">
        <f>INDEX(Cond_Probability!$A$6:$H$60,MATCH('Model 1_Train'!B715,Cond_Probability!$A$6:$A$60,0),8)</f>
        <v>0.31976744186046513</v>
      </c>
      <c r="T715">
        <f>INDEX(Cond_Probability!$A$6:$H$60,MATCH('Model 1_Train'!C715,Cond_Probability!$A$6:$A$60,0),8)</f>
        <v>0.56936416184971095</v>
      </c>
      <c r="U715">
        <f>INDEX(Cond_Probability!$A$6:$H$60,MATCH('Model 1_Train'!D715,Cond_Probability!$A$6:$A$60,0),8)</f>
        <v>0.61337209302325579</v>
      </c>
      <c r="V715">
        <f>INDEX(Cond_Probability!$A$6:$H$60,MATCH('Model 1_Train'!E715,Cond_Probability!$A$6:$A$60,0),8)</f>
        <v>0.68023255813953487</v>
      </c>
      <c r="W715">
        <f>INDEX(Cond_Probability!$A$6:$H$60,MATCH('Model 1_Train'!F715,Cond_Probability!$A$6:$A$60,0),8)</f>
        <v>0.19710144927536233</v>
      </c>
      <c r="X715">
        <f>INDEX(Cond_Probability!$A$6:$H$60,MATCH('Model 1_Train'!G715,Cond_Probability!$A$6:$A$60,0),8)</f>
        <v>0.63005780346820806</v>
      </c>
      <c r="Y715">
        <f>Cond_Probability!$C$3</f>
        <v>0.38383838383838381</v>
      </c>
      <c r="Z715" s="18">
        <f t="shared" si="57"/>
        <v>1.2594663334815088E-3</v>
      </c>
      <c r="AA715" s="18">
        <f t="shared" si="58"/>
        <v>3.0242857423187814</v>
      </c>
      <c r="AB715" t="str">
        <f t="shared" si="59"/>
        <v>Won't Survive</v>
      </c>
      <c r="AC715" s="2" t="s">
        <v>1230</v>
      </c>
    </row>
    <row r="716" spans="1:29" x14ac:dyDescent="0.3">
      <c r="A716" s="1" t="s">
        <v>1235</v>
      </c>
      <c r="B716" s="1" t="s">
        <v>13</v>
      </c>
      <c r="C716" s="1" t="s">
        <v>1239</v>
      </c>
      <c r="D716" s="1" t="s">
        <v>1244</v>
      </c>
      <c r="E716" s="1" t="s">
        <v>1246</v>
      </c>
      <c r="F716" s="1" t="s">
        <v>1247</v>
      </c>
      <c r="G716" t="s">
        <v>1253</v>
      </c>
      <c r="H716">
        <f>INDEX(Cond_Probability!$A$6:$H$60,MATCH('Model 1_Train'!A716,Cond_Probability!$A$6:$A$60,0),7)</f>
        <v>0.17753623188405798</v>
      </c>
      <c r="I716">
        <f>INDEX(Cond_Probability!$A$6:$H$60,MATCH('Model 1_Train'!B716,Cond_Probability!$A$6:$A$60,0),7)</f>
        <v>0.85117967332123412</v>
      </c>
      <c r="J716">
        <f>INDEX(Cond_Probability!$A$6:$H$60,MATCH('Model 1_Train'!C716,Cond_Probability!$A$6:$A$60,0),7)</f>
        <v>8.6799276672694395E-2</v>
      </c>
      <c r="K716">
        <f>INDEX(Cond_Probability!$A$6:$H$60,MATCH('Model 1_Train'!D716,Cond_Probability!$A$6:$A$60,0),7)</f>
        <v>0.72413793103448276</v>
      </c>
      <c r="L716">
        <f>INDEX(Cond_Probability!$A$6:$H$60,MATCH('Model 1_Train'!E716,Cond_Probability!$A$6:$A$60,0),7)</f>
        <v>0.80943738656987296</v>
      </c>
      <c r="M716">
        <f>INDEX(Cond_Probability!$A$6:$H$60,MATCH('Model 1_Train'!F716,Cond_Probability!$A$6:$A$60,0),7)</f>
        <v>0.18840579710144928</v>
      </c>
      <c r="N716">
        <f>INDEX(Cond_Probability!$A$6:$H$60,MATCH('Model 1_Train'!G716,Cond_Probability!$A$6:$A$60,0),7)</f>
        <v>0.77396021699819173</v>
      </c>
      <c r="O716">
        <f>Cond_Probability!$C$2</f>
        <v>0.61616161616161613</v>
      </c>
      <c r="P716" s="18">
        <f t="shared" si="55"/>
        <v>6.9077473398971624E-4</v>
      </c>
      <c r="Q716" s="18">
        <f t="shared" si="56"/>
        <v>82.29155485191032</v>
      </c>
      <c r="R716">
        <f>INDEX(Cond_Probability!$A$6:$H$60,MATCH('Model 1_Train'!A716,Cond_Probability!$A$6:$A$60,0),8)</f>
        <v>0.25507246376811593</v>
      </c>
      <c r="S716">
        <f>INDEX(Cond_Probability!$A$6:$H$60,MATCH('Model 1_Train'!B716,Cond_Probability!$A$6:$A$60,0),8)</f>
        <v>0.31976744186046513</v>
      </c>
      <c r="T716">
        <f>INDEX(Cond_Probability!$A$6:$H$60,MATCH('Model 1_Train'!C716,Cond_Probability!$A$6:$A$60,0),8)</f>
        <v>8.0924855491329481E-2</v>
      </c>
      <c r="U716">
        <f>INDEX(Cond_Probability!$A$6:$H$60,MATCH('Model 1_Train'!D716,Cond_Probability!$A$6:$A$60,0),8)</f>
        <v>0.61337209302325579</v>
      </c>
      <c r="V716">
        <f>INDEX(Cond_Probability!$A$6:$H$60,MATCH('Model 1_Train'!E716,Cond_Probability!$A$6:$A$60,0),8)</f>
        <v>0.68023255813953487</v>
      </c>
      <c r="W716">
        <f>INDEX(Cond_Probability!$A$6:$H$60,MATCH('Model 1_Train'!F716,Cond_Probability!$A$6:$A$60,0),8)</f>
        <v>0.22318840579710145</v>
      </c>
      <c r="X716">
        <f>INDEX(Cond_Probability!$A$6:$H$60,MATCH('Model 1_Train'!G716,Cond_Probability!$A$6:$A$60,0),8)</f>
        <v>0.63005780346820806</v>
      </c>
      <c r="Y716">
        <f>Cond_Probability!$C$3</f>
        <v>0.38383838383838381</v>
      </c>
      <c r="Z716" s="18">
        <f t="shared" si="57"/>
        <v>1.4864886814396072E-4</v>
      </c>
      <c r="AA716" s="18">
        <f t="shared" si="58"/>
        <v>17.70844514808968</v>
      </c>
      <c r="AB716" t="str">
        <f t="shared" si="59"/>
        <v>Won't Survive</v>
      </c>
      <c r="AC716" s="2" t="s">
        <v>1230</v>
      </c>
    </row>
    <row r="717" spans="1:29" x14ac:dyDescent="0.3">
      <c r="A717" s="1" t="s">
        <v>1236</v>
      </c>
      <c r="B717" s="1" t="s">
        <v>13</v>
      </c>
      <c r="C717" s="1" t="s">
        <v>1242</v>
      </c>
      <c r="D717" s="1" t="s">
        <v>1244</v>
      </c>
      <c r="E717" s="1" t="s">
        <v>1246</v>
      </c>
      <c r="F717" s="1" t="s">
        <v>1228</v>
      </c>
      <c r="G717" t="s">
        <v>1253</v>
      </c>
      <c r="H717">
        <f>INDEX(Cond_Probability!$A$6:$H$60,MATCH('Model 1_Train'!A717,Cond_Probability!$A$6:$A$60,0),7)</f>
        <v>0.67572463768115942</v>
      </c>
      <c r="I717">
        <f>INDEX(Cond_Probability!$A$6:$H$60,MATCH('Model 1_Train'!B717,Cond_Probability!$A$6:$A$60,0),7)</f>
        <v>0.85117967332123412</v>
      </c>
      <c r="J717">
        <f>INDEX(Cond_Probability!$A$6:$H$60,MATCH('Model 1_Train'!C717,Cond_Probability!$A$6:$A$60,0),7)</f>
        <v>0.51356238698010848</v>
      </c>
      <c r="K717">
        <f>INDEX(Cond_Probability!$A$6:$H$60,MATCH('Model 1_Train'!D717,Cond_Probability!$A$6:$A$60,0),7)</f>
        <v>0.72413793103448276</v>
      </c>
      <c r="L717">
        <f>INDEX(Cond_Probability!$A$6:$H$60,MATCH('Model 1_Train'!E717,Cond_Probability!$A$6:$A$60,0),7)</f>
        <v>0.80943738656987296</v>
      </c>
      <c r="M717">
        <f>INDEX(Cond_Probability!$A$6:$H$60,MATCH('Model 1_Train'!F717,Cond_Probability!$A$6:$A$60,0),7)</f>
        <v>0.4891304347826087</v>
      </c>
      <c r="N717">
        <f>INDEX(Cond_Probability!$A$6:$H$60,MATCH('Model 1_Train'!G717,Cond_Probability!$A$6:$A$60,0),7)</f>
        <v>0.77396021699819173</v>
      </c>
      <c r="O717">
        <f>Cond_Probability!$C$2</f>
        <v>0.61616161616161613</v>
      </c>
      <c r="P717" s="18">
        <f t="shared" si="55"/>
        <v>4.038561752409902E-2</v>
      </c>
      <c r="Q717" s="18">
        <f t="shared" si="56"/>
        <v>96.975714257681219</v>
      </c>
      <c r="R717">
        <f>INDEX(Cond_Probability!$A$6:$H$60,MATCH('Model 1_Train'!A717,Cond_Probability!$A$6:$A$60,0),8)</f>
        <v>0.34782608695652173</v>
      </c>
      <c r="S717">
        <f>INDEX(Cond_Probability!$A$6:$H$60,MATCH('Model 1_Train'!B717,Cond_Probability!$A$6:$A$60,0),8)</f>
        <v>0.31976744186046513</v>
      </c>
      <c r="T717">
        <f>INDEX(Cond_Probability!$A$6:$H$60,MATCH('Model 1_Train'!C717,Cond_Probability!$A$6:$A$60,0),8)</f>
        <v>0.56936416184971095</v>
      </c>
      <c r="U717">
        <f>INDEX(Cond_Probability!$A$6:$H$60,MATCH('Model 1_Train'!D717,Cond_Probability!$A$6:$A$60,0),8)</f>
        <v>0.61337209302325579</v>
      </c>
      <c r="V717">
        <f>INDEX(Cond_Probability!$A$6:$H$60,MATCH('Model 1_Train'!E717,Cond_Probability!$A$6:$A$60,0),8)</f>
        <v>0.68023255813953487</v>
      </c>
      <c r="W717">
        <f>INDEX(Cond_Probability!$A$6:$H$60,MATCH('Model 1_Train'!F717,Cond_Probability!$A$6:$A$60,0),8)</f>
        <v>0.19710144927536233</v>
      </c>
      <c r="X717">
        <f>INDEX(Cond_Probability!$A$6:$H$60,MATCH('Model 1_Train'!G717,Cond_Probability!$A$6:$A$60,0),8)</f>
        <v>0.63005780346820806</v>
      </c>
      <c r="Y717">
        <f>Cond_Probability!$C$3</f>
        <v>0.38383838383838381</v>
      </c>
      <c r="Z717" s="18">
        <f t="shared" si="57"/>
        <v>1.2594663334815088E-3</v>
      </c>
      <c r="AA717" s="18">
        <f t="shared" si="58"/>
        <v>3.0242857423187814</v>
      </c>
      <c r="AB717" t="str">
        <f t="shared" si="59"/>
        <v>Won't Survive</v>
      </c>
      <c r="AC717" s="2" t="s">
        <v>1230</v>
      </c>
    </row>
    <row r="718" spans="1:29" x14ac:dyDescent="0.3">
      <c r="A718" s="1" t="s">
        <v>1234</v>
      </c>
      <c r="B718" s="1" t="s">
        <v>17</v>
      </c>
      <c r="C718" s="1" t="s">
        <v>1240</v>
      </c>
      <c r="D718" s="1" t="s">
        <v>1244</v>
      </c>
      <c r="E718" s="1" t="s">
        <v>1246</v>
      </c>
      <c r="F718" s="1" t="s">
        <v>1248</v>
      </c>
      <c r="G718" t="s">
        <v>1251</v>
      </c>
      <c r="H718">
        <f>INDEX(Cond_Probability!$A$6:$H$60,MATCH('Model 1_Train'!A718,Cond_Probability!$A$6:$A$60,0),7)</f>
        <v>0.14673913043478262</v>
      </c>
      <c r="I718">
        <f>INDEX(Cond_Probability!$A$6:$H$60,MATCH('Model 1_Train'!B718,Cond_Probability!$A$6:$A$60,0),7)</f>
        <v>0.14882032667876588</v>
      </c>
      <c r="J718">
        <f>INDEX(Cond_Probability!$A$6:$H$60,MATCH('Model 1_Train'!C718,Cond_Probability!$A$6:$A$60,0),7)</f>
        <v>0.17179023508137431</v>
      </c>
      <c r="K718">
        <f>INDEX(Cond_Probability!$A$6:$H$60,MATCH('Model 1_Train'!D718,Cond_Probability!$A$6:$A$60,0),7)</f>
        <v>0.72413793103448276</v>
      </c>
      <c r="L718">
        <f>INDEX(Cond_Probability!$A$6:$H$60,MATCH('Model 1_Train'!E718,Cond_Probability!$A$6:$A$60,0),7)</f>
        <v>0.80943738656987296</v>
      </c>
      <c r="M718">
        <f>INDEX(Cond_Probability!$A$6:$H$60,MATCH('Model 1_Train'!F718,Cond_Probability!$A$6:$A$60,0),7)</f>
        <v>0.32246376811594202</v>
      </c>
      <c r="N718">
        <f>INDEX(Cond_Probability!$A$6:$H$60,MATCH('Model 1_Train'!G718,Cond_Probability!$A$6:$A$60,0),7)</f>
        <v>0.13743218806509946</v>
      </c>
      <c r="O718">
        <f>Cond_Probability!$C$2</f>
        <v>0.61616161616161613</v>
      </c>
      <c r="P718" s="18">
        <f t="shared" si="55"/>
        <v>6.0044779086344296E-5</v>
      </c>
      <c r="Q718" s="18">
        <f t="shared" si="56"/>
        <v>4.2918069852251008</v>
      </c>
      <c r="R718">
        <f>INDEX(Cond_Probability!$A$6:$H$60,MATCH('Model 1_Train'!A718,Cond_Probability!$A$6:$A$60,0),8)</f>
        <v>0.39710144927536234</v>
      </c>
      <c r="S718">
        <f>INDEX(Cond_Probability!$A$6:$H$60,MATCH('Model 1_Train'!B718,Cond_Probability!$A$6:$A$60,0),8)</f>
        <v>0.68023255813953487</v>
      </c>
      <c r="T718">
        <f>INDEX(Cond_Probability!$A$6:$H$60,MATCH('Model 1_Train'!C718,Cond_Probability!$A$6:$A$60,0),8)</f>
        <v>0.19653179190751446</v>
      </c>
      <c r="U718">
        <f>INDEX(Cond_Probability!$A$6:$H$60,MATCH('Model 1_Train'!D718,Cond_Probability!$A$6:$A$60,0),8)</f>
        <v>0.61337209302325579</v>
      </c>
      <c r="V718">
        <f>INDEX(Cond_Probability!$A$6:$H$60,MATCH('Model 1_Train'!E718,Cond_Probability!$A$6:$A$60,0),8)</f>
        <v>0.68023255813953487</v>
      </c>
      <c r="W718">
        <f>INDEX(Cond_Probability!$A$6:$H$60,MATCH('Model 1_Train'!F718,Cond_Probability!$A$6:$A$60,0),8)</f>
        <v>0.57971014492753625</v>
      </c>
      <c r="X718">
        <f>INDEX(Cond_Probability!$A$6:$H$60,MATCH('Model 1_Train'!G718,Cond_Probability!$A$6:$A$60,0),8)</f>
        <v>0.27167630057803466</v>
      </c>
      <c r="Y718">
        <f>Cond_Probability!$C$3</f>
        <v>0.38383838383838381</v>
      </c>
      <c r="Z718" s="18">
        <f t="shared" si="57"/>
        <v>1.3390111265742177E-3</v>
      </c>
      <c r="AA718" s="18">
        <f t="shared" si="58"/>
        <v>95.708193014774906</v>
      </c>
      <c r="AB718" t="str">
        <f t="shared" si="59"/>
        <v>Survive</v>
      </c>
      <c r="AC718" s="2" t="s">
        <v>1</v>
      </c>
    </row>
    <row r="719" spans="1:29" x14ac:dyDescent="0.3">
      <c r="A719" s="1" t="s">
        <v>1235</v>
      </c>
      <c r="B719" s="1" t="s">
        <v>17</v>
      </c>
      <c r="C719" s="1" t="s">
        <v>1242</v>
      </c>
      <c r="D719" s="1" t="s">
        <v>1244</v>
      </c>
      <c r="E719" s="1" t="s">
        <v>1246</v>
      </c>
      <c r="F719" s="1" t="s">
        <v>1247</v>
      </c>
      <c r="G719" t="s">
        <v>1253</v>
      </c>
      <c r="H719">
        <f>INDEX(Cond_Probability!$A$6:$H$60,MATCH('Model 1_Train'!A719,Cond_Probability!$A$6:$A$60,0),7)</f>
        <v>0.17753623188405798</v>
      </c>
      <c r="I719">
        <f>INDEX(Cond_Probability!$A$6:$H$60,MATCH('Model 1_Train'!B719,Cond_Probability!$A$6:$A$60,0),7)</f>
        <v>0.14882032667876588</v>
      </c>
      <c r="J719">
        <f>INDEX(Cond_Probability!$A$6:$H$60,MATCH('Model 1_Train'!C719,Cond_Probability!$A$6:$A$60,0),7)</f>
        <v>0.51356238698010848</v>
      </c>
      <c r="K719">
        <f>INDEX(Cond_Probability!$A$6:$H$60,MATCH('Model 1_Train'!D719,Cond_Probability!$A$6:$A$60,0),7)</f>
        <v>0.72413793103448276</v>
      </c>
      <c r="L719">
        <f>INDEX(Cond_Probability!$A$6:$H$60,MATCH('Model 1_Train'!E719,Cond_Probability!$A$6:$A$60,0),7)</f>
        <v>0.80943738656987296</v>
      </c>
      <c r="M719">
        <f>INDEX(Cond_Probability!$A$6:$H$60,MATCH('Model 1_Train'!F719,Cond_Probability!$A$6:$A$60,0),7)</f>
        <v>0.18840579710144928</v>
      </c>
      <c r="N719">
        <f>INDEX(Cond_Probability!$A$6:$H$60,MATCH('Model 1_Train'!G719,Cond_Probability!$A$6:$A$60,0),7)</f>
        <v>0.77396021699819173</v>
      </c>
      <c r="O719">
        <f>Cond_Probability!$C$2</f>
        <v>0.61616161616161613</v>
      </c>
      <c r="P719" s="18">
        <f t="shared" si="55"/>
        <v>7.1458608764892102E-4</v>
      </c>
      <c r="Q719" s="18">
        <f t="shared" si="56"/>
        <v>24.310641003075784</v>
      </c>
      <c r="R719">
        <f>INDEX(Cond_Probability!$A$6:$H$60,MATCH('Model 1_Train'!A719,Cond_Probability!$A$6:$A$60,0),8)</f>
        <v>0.25507246376811593</v>
      </c>
      <c r="S719">
        <f>INDEX(Cond_Probability!$A$6:$H$60,MATCH('Model 1_Train'!B719,Cond_Probability!$A$6:$A$60,0),8)</f>
        <v>0.68023255813953487</v>
      </c>
      <c r="T719">
        <f>INDEX(Cond_Probability!$A$6:$H$60,MATCH('Model 1_Train'!C719,Cond_Probability!$A$6:$A$60,0),8)</f>
        <v>0.56936416184971095</v>
      </c>
      <c r="U719">
        <f>INDEX(Cond_Probability!$A$6:$H$60,MATCH('Model 1_Train'!D719,Cond_Probability!$A$6:$A$60,0),8)</f>
        <v>0.61337209302325579</v>
      </c>
      <c r="V719">
        <f>INDEX(Cond_Probability!$A$6:$H$60,MATCH('Model 1_Train'!E719,Cond_Probability!$A$6:$A$60,0),8)</f>
        <v>0.68023255813953487</v>
      </c>
      <c r="W719">
        <f>INDEX(Cond_Probability!$A$6:$H$60,MATCH('Model 1_Train'!F719,Cond_Probability!$A$6:$A$60,0),8)</f>
        <v>0.22318840579710145</v>
      </c>
      <c r="X719">
        <f>INDEX(Cond_Probability!$A$6:$H$60,MATCH('Model 1_Train'!G719,Cond_Probability!$A$6:$A$60,0),8)</f>
        <v>0.63005780346820806</v>
      </c>
      <c r="Y719">
        <f>Cond_Probability!$C$3</f>
        <v>0.38383838383838381</v>
      </c>
      <c r="Z719" s="18">
        <f t="shared" si="57"/>
        <v>2.2248102349676298E-3</v>
      </c>
      <c r="AA719" s="18">
        <f t="shared" si="58"/>
        <v>75.689358996924213</v>
      </c>
      <c r="AB719" t="str">
        <f t="shared" si="59"/>
        <v>Survive</v>
      </c>
      <c r="AC719" s="2" t="s">
        <v>1</v>
      </c>
    </row>
    <row r="720" spans="1:29" x14ac:dyDescent="0.3">
      <c r="A720" s="1" t="s">
        <v>1236</v>
      </c>
      <c r="B720" s="1" t="s">
        <v>13</v>
      </c>
      <c r="C720" s="1" t="s">
        <v>1241</v>
      </c>
      <c r="D720" s="1" t="s">
        <v>1244</v>
      </c>
      <c r="E720" s="1" t="s">
        <v>1246</v>
      </c>
      <c r="F720" s="1" t="s">
        <v>1247</v>
      </c>
      <c r="G720" t="s">
        <v>1252</v>
      </c>
      <c r="H720">
        <f>INDEX(Cond_Probability!$A$6:$H$60,MATCH('Model 1_Train'!A720,Cond_Probability!$A$6:$A$60,0),7)</f>
        <v>0.67572463768115942</v>
      </c>
      <c r="I720">
        <f>INDEX(Cond_Probability!$A$6:$H$60,MATCH('Model 1_Train'!B720,Cond_Probability!$A$6:$A$60,0),7)</f>
        <v>0.85117967332123412</v>
      </c>
      <c r="J720">
        <f>INDEX(Cond_Probability!$A$6:$H$60,MATCH('Model 1_Train'!C720,Cond_Probability!$A$6:$A$60,0),7)</f>
        <v>0.22784810126582278</v>
      </c>
      <c r="K720">
        <f>INDEX(Cond_Probability!$A$6:$H$60,MATCH('Model 1_Train'!D720,Cond_Probability!$A$6:$A$60,0),7)</f>
        <v>0.72413793103448276</v>
      </c>
      <c r="L720">
        <f>INDEX(Cond_Probability!$A$6:$H$60,MATCH('Model 1_Train'!E720,Cond_Probability!$A$6:$A$60,0),7)</f>
        <v>0.80943738656987296</v>
      </c>
      <c r="M720">
        <f>INDEX(Cond_Probability!$A$6:$H$60,MATCH('Model 1_Train'!F720,Cond_Probability!$A$6:$A$60,0),7)</f>
        <v>0.18840579710144928</v>
      </c>
      <c r="N720">
        <f>INDEX(Cond_Probability!$A$6:$H$60,MATCH('Model 1_Train'!G720,Cond_Probability!$A$6:$A$60,0),7)</f>
        <v>8.6799276672694395E-2</v>
      </c>
      <c r="O720">
        <f>Cond_Probability!$C$2</f>
        <v>0.61616161616161613</v>
      </c>
      <c r="P720" s="18">
        <f t="shared" si="55"/>
        <v>7.740089392534971E-4</v>
      </c>
      <c r="Q720" s="18">
        <f t="shared" si="56"/>
        <v>93.415027174721502</v>
      </c>
      <c r="R720">
        <f>INDEX(Cond_Probability!$A$6:$H$60,MATCH('Model 1_Train'!A720,Cond_Probability!$A$6:$A$60,0),8)</f>
        <v>0.34782608695652173</v>
      </c>
      <c r="S720">
        <f>INDEX(Cond_Probability!$A$6:$H$60,MATCH('Model 1_Train'!B720,Cond_Probability!$A$6:$A$60,0),8)</f>
        <v>0.31976744186046513</v>
      </c>
      <c r="T720">
        <f>INDEX(Cond_Probability!$A$6:$H$60,MATCH('Model 1_Train'!C720,Cond_Probability!$A$6:$A$60,0),8)</f>
        <v>0.15317919075144509</v>
      </c>
      <c r="U720">
        <f>INDEX(Cond_Probability!$A$6:$H$60,MATCH('Model 1_Train'!D720,Cond_Probability!$A$6:$A$60,0),8)</f>
        <v>0.61337209302325579</v>
      </c>
      <c r="V720">
        <f>INDEX(Cond_Probability!$A$6:$H$60,MATCH('Model 1_Train'!E720,Cond_Probability!$A$6:$A$60,0),8)</f>
        <v>0.68023255813953487</v>
      </c>
      <c r="W720">
        <f>INDEX(Cond_Probability!$A$6:$H$60,MATCH('Model 1_Train'!F720,Cond_Probability!$A$6:$A$60,0),8)</f>
        <v>0.22318840579710145</v>
      </c>
      <c r="X720">
        <f>INDEX(Cond_Probability!$A$6:$H$60,MATCH('Model 1_Train'!G720,Cond_Probability!$A$6:$A$60,0),8)</f>
        <v>8.9595375722543349E-2</v>
      </c>
      <c r="Y720">
        <f>Cond_Probability!$C$3</f>
        <v>0.38383838383838381</v>
      </c>
      <c r="Z720" s="18">
        <f t="shared" si="57"/>
        <v>5.4561112763730368E-5</v>
      </c>
      <c r="AA720" s="18">
        <f t="shared" si="58"/>
        <v>6.5849728252784985</v>
      </c>
      <c r="AB720" t="str">
        <f t="shared" si="59"/>
        <v>Won't Survive</v>
      </c>
      <c r="AC720" s="2" t="s">
        <v>1230</v>
      </c>
    </row>
    <row r="721" spans="1:29" x14ac:dyDescent="0.3">
      <c r="A721" s="1" t="s">
        <v>1236</v>
      </c>
      <c r="B721" s="1" t="s">
        <v>13</v>
      </c>
      <c r="C721" s="1" t="s">
        <v>1242</v>
      </c>
      <c r="D721" s="1" t="s">
        <v>1244</v>
      </c>
      <c r="E721" s="1" t="s">
        <v>1246</v>
      </c>
      <c r="F721" s="1" t="s">
        <v>1228</v>
      </c>
      <c r="G721" t="s">
        <v>1253</v>
      </c>
      <c r="H721">
        <f>INDEX(Cond_Probability!$A$6:$H$60,MATCH('Model 1_Train'!A721,Cond_Probability!$A$6:$A$60,0),7)</f>
        <v>0.67572463768115942</v>
      </c>
      <c r="I721">
        <f>INDEX(Cond_Probability!$A$6:$H$60,MATCH('Model 1_Train'!B721,Cond_Probability!$A$6:$A$60,0),7)</f>
        <v>0.85117967332123412</v>
      </c>
      <c r="J721">
        <f>INDEX(Cond_Probability!$A$6:$H$60,MATCH('Model 1_Train'!C721,Cond_Probability!$A$6:$A$60,0),7)</f>
        <v>0.51356238698010848</v>
      </c>
      <c r="K721">
        <f>INDEX(Cond_Probability!$A$6:$H$60,MATCH('Model 1_Train'!D721,Cond_Probability!$A$6:$A$60,0),7)</f>
        <v>0.72413793103448276</v>
      </c>
      <c r="L721">
        <f>INDEX(Cond_Probability!$A$6:$H$60,MATCH('Model 1_Train'!E721,Cond_Probability!$A$6:$A$60,0),7)</f>
        <v>0.80943738656987296</v>
      </c>
      <c r="M721">
        <f>INDEX(Cond_Probability!$A$6:$H$60,MATCH('Model 1_Train'!F721,Cond_Probability!$A$6:$A$60,0),7)</f>
        <v>0.4891304347826087</v>
      </c>
      <c r="N721">
        <f>INDEX(Cond_Probability!$A$6:$H$60,MATCH('Model 1_Train'!G721,Cond_Probability!$A$6:$A$60,0),7)</f>
        <v>0.77396021699819173</v>
      </c>
      <c r="O721">
        <f>Cond_Probability!$C$2</f>
        <v>0.61616161616161613</v>
      </c>
      <c r="P721" s="18">
        <f t="shared" si="55"/>
        <v>4.038561752409902E-2</v>
      </c>
      <c r="Q721" s="18">
        <f t="shared" si="56"/>
        <v>96.975714257681219</v>
      </c>
      <c r="R721">
        <f>INDEX(Cond_Probability!$A$6:$H$60,MATCH('Model 1_Train'!A721,Cond_Probability!$A$6:$A$60,0),8)</f>
        <v>0.34782608695652173</v>
      </c>
      <c r="S721">
        <f>INDEX(Cond_Probability!$A$6:$H$60,MATCH('Model 1_Train'!B721,Cond_Probability!$A$6:$A$60,0),8)</f>
        <v>0.31976744186046513</v>
      </c>
      <c r="T721">
        <f>INDEX(Cond_Probability!$A$6:$H$60,MATCH('Model 1_Train'!C721,Cond_Probability!$A$6:$A$60,0),8)</f>
        <v>0.56936416184971095</v>
      </c>
      <c r="U721">
        <f>INDEX(Cond_Probability!$A$6:$H$60,MATCH('Model 1_Train'!D721,Cond_Probability!$A$6:$A$60,0),8)</f>
        <v>0.61337209302325579</v>
      </c>
      <c r="V721">
        <f>INDEX(Cond_Probability!$A$6:$H$60,MATCH('Model 1_Train'!E721,Cond_Probability!$A$6:$A$60,0),8)</f>
        <v>0.68023255813953487</v>
      </c>
      <c r="W721">
        <f>INDEX(Cond_Probability!$A$6:$H$60,MATCH('Model 1_Train'!F721,Cond_Probability!$A$6:$A$60,0),8)</f>
        <v>0.19710144927536233</v>
      </c>
      <c r="X721">
        <f>INDEX(Cond_Probability!$A$6:$H$60,MATCH('Model 1_Train'!G721,Cond_Probability!$A$6:$A$60,0),8)</f>
        <v>0.63005780346820806</v>
      </c>
      <c r="Y721">
        <f>Cond_Probability!$C$3</f>
        <v>0.38383838383838381</v>
      </c>
      <c r="Z721" s="18">
        <f t="shared" si="57"/>
        <v>1.2594663334815088E-3</v>
      </c>
      <c r="AA721" s="18">
        <f t="shared" si="58"/>
        <v>3.0242857423187814</v>
      </c>
      <c r="AB721" t="str">
        <f t="shared" si="59"/>
        <v>Won't Survive</v>
      </c>
      <c r="AC721" s="2" t="s">
        <v>1230</v>
      </c>
    </row>
    <row r="722" spans="1:29" x14ac:dyDescent="0.3">
      <c r="A722" s="1" t="s">
        <v>1235</v>
      </c>
      <c r="B722" s="1" t="s">
        <v>17</v>
      </c>
      <c r="C722" s="1" t="s">
        <v>1242</v>
      </c>
      <c r="D722" s="1" t="s">
        <v>1244</v>
      </c>
      <c r="E722" s="1" t="s">
        <v>1245</v>
      </c>
      <c r="F722" s="1" t="s">
        <v>1248</v>
      </c>
      <c r="G722" t="s">
        <v>1253</v>
      </c>
      <c r="H722">
        <f>INDEX(Cond_Probability!$A$6:$H$60,MATCH('Model 1_Train'!A722,Cond_Probability!$A$6:$A$60,0),7)</f>
        <v>0.17753623188405798</v>
      </c>
      <c r="I722">
        <f>INDEX(Cond_Probability!$A$6:$H$60,MATCH('Model 1_Train'!B722,Cond_Probability!$A$6:$A$60,0),7)</f>
        <v>0.14882032667876588</v>
      </c>
      <c r="J722">
        <f>INDEX(Cond_Probability!$A$6:$H$60,MATCH('Model 1_Train'!C722,Cond_Probability!$A$6:$A$60,0),7)</f>
        <v>0.51356238698010848</v>
      </c>
      <c r="K722">
        <f>INDEX(Cond_Probability!$A$6:$H$60,MATCH('Model 1_Train'!D722,Cond_Probability!$A$6:$A$60,0),7)</f>
        <v>0.72413793103448276</v>
      </c>
      <c r="L722">
        <f>INDEX(Cond_Probability!$A$6:$H$60,MATCH('Model 1_Train'!E722,Cond_Probability!$A$6:$A$60,0),7)</f>
        <v>0.19056261343012704</v>
      </c>
      <c r="M722">
        <f>INDEX(Cond_Probability!$A$6:$H$60,MATCH('Model 1_Train'!F722,Cond_Probability!$A$6:$A$60,0),7)</f>
        <v>0.32246376811594202</v>
      </c>
      <c r="N722">
        <f>INDEX(Cond_Probability!$A$6:$H$60,MATCH('Model 1_Train'!G722,Cond_Probability!$A$6:$A$60,0),7)</f>
        <v>0.77396021699819173</v>
      </c>
      <c r="O722">
        <f>Cond_Probability!$C$2</f>
        <v>0.61616161616161613</v>
      </c>
      <c r="P722" s="18">
        <f t="shared" si="55"/>
        <v>2.8793579635560387E-4</v>
      </c>
      <c r="Q722" s="18">
        <f t="shared" si="56"/>
        <v>9.5837021636327879</v>
      </c>
      <c r="R722">
        <f>INDEX(Cond_Probability!$A$6:$H$60,MATCH('Model 1_Train'!A722,Cond_Probability!$A$6:$A$60,0),8)</f>
        <v>0.25507246376811593</v>
      </c>
      <c r="S722">
        <f>INDEX(Cond_Probability!$A$6:$H$60,MATCH('Model 1_Train'!B722,Cond_Probability!$A$6:$A$60,0),8)</f>
        <v>0.68023255813953487</v>
      </c>
      <c r="T722">
        <f>INDEX(Cond_Probability!$A$6:$H$60,MATCH('Model 1_Train'!C722,Cond_Probability!$A$6:$A$60,0),8)</f>
        <v>0.56936416184971095</v>
      </c>
      <c r="U722">
        <f>INDEX(Cond_Probability!$A$6:$H$60,MATCH('Model 1_Train'!D722,Cond_Probability!$A$6:$A$60,0),8)</f>
        <v>0.61337209302325579</v>
      </c>
      <c r="V722">
        <f>INDEX(Cond_Probability!$A$6:$H$60,MATCH('Model 1_Train'!E722,Cond_Probability!$A$6:$A$60,0),8)</f>
        <v>0.31976744186046513</v>
      </c>
      <c r="W722">
        <f>INDEX(Cond_Probability!$A$6:$H$60,MATCH('Model 1_Train'!F722,Cond_Probability!$A$6:$A$60,0),8)</f>
        <v>0.57971014492753625</v>
      </c>
      <c r="X722">
        <f>INDEX(Cond_Probability!$A$6:$H$60,MATCH('Model 1_Train'!G722,Cond_Probability!$A$6:$A$60,0),8)</f>
        <v>0.63005780346820806</v>
      </c>
      <c r="Y722">
        <f>Cond_Probability!$C$3</f>
        <v>0.38383838383838381</v>
      </c>
      <c r="Z722" s="18">
        <f t="shared" si="57"/>
        <v>2.7164960133914894E-3</v>
      </c>
      <c r="AA722" s="18">
        <f t="shared" si="58"/>
        <v>90.416297836367207</v>
      </c>
      <c r="AB722" t="str">
        <f t="shared" si="59"/>
        <v>Survive</v>
      </c>
      <c r="AC722" s="2" t="s">
        <v>1</v>
      </c>
    </row>
    <row r="723" spans="1:29" x14ac:dyDescent="0.3">
      <c r="A723" s="1" t="s">
        <v>1236</v>
      </c>
      <c r="B723" s="1" t="s">
        <v>13</v>
      </c>
      <c r="C723" s="1" t="s">
        <v>1242</v>
      </c>
      <c r="D723" s="1" t="s">
        <v>1243</v>
      </c>
      <c r="E723" s="1" t="s">
        <v>1246</v>
      </c>
      <c r="F723" s="1" t="s">
        <v>1228</v>
      </c>
      <c r="G723" t="s">
        <v>1253</v>
      </c>
      <c r="H723">
        <f>INDEX(Cond_Probability!$A$6:$H$60,MATCH('Model 1_Train'!A723,Cond_Probability!$A$6:$A$60,0),7)</f>
        <v>0.67572463768115942</v>
      </c>
      <c r="I723">
        <f>INDEX(Cond_Probability!$A$6:$H$60,MATCH('Model 1_Train'!B723,Cond_Probability!$A$6:$A$60,0),7)</f>
        <v>0.85117967332123412</v>
      </c>
      <c r="J723">
        <f>INDEX(Cond_Probability!$A$6:$H$60,MATCH('Model 1_Train'!C723,Cond_Probability!$A$6:$A$60,0),7)</f>
        <v>0.51356238698010848</v>
      </c>
      <c r="K723">
        <f>INDEX(Cond_Probability!$A$6:$H$60,MATCH('Model 1_Train'!D723,Cond_Probability!$A$6:$A$60,0),7)</f>
        <v>0.27586206896551724</v>
      </c>
      <c r="L723">
        <f>INDEX(Cond_Probability!$A$6:$H$60,MATCH('Model 1_Train'!E723,Cond_Probability!$A$6:$A$60,0),7)</f>
        <v>0.80943738656987296</v>
      </c>
      <c r="M723">
        <f>INDEX(Cond_Probability!$A$6:$H$60,MATCH('Model 1_Train'!F723,Cond_Probability!$A$6:$A$60,0),7)</f>
        <v>0.4891304347826087</v>
      </c>
      <c r="N723">
        <f>INDEX(Cond_Probability!$A$6:$H$60,MATCH('Model 1_Train'!G723,Cond_Probability!$A$6:$A$60,0),7)</f>
        <v>0.77396021699819173</v>
      </c>
      <c r="O723">
        <f>Cond_Probability!$C$2</f>
        <v>0.61616161616161613</v>
      </c>
      <c r="P723" s="18">
        <f t="shared" si="55"/>
        <v>1.5384997152037722E-2</v>
      </c>
      <c r="Q723" s="18">
        <f t="shared" si="56"/>
        <v>95.093098640590739</v>
      </c>
      <c r="R723">
        <f>INDEX(Cond_Probability!$A$6:$H$60,MATCH('Model 1_Train'!A723,Cond_Probability!$A$6:$A$60,0),8)</f>
        <v>0.34782608695652173</v>
      </c>
      <c r="S723">
        <f>INDEX(Cond_Probability!$A$6:$H$60,MATCH('Model 1_Train'!B723,Cond_Probability!$A$6:$A$60,0),8)</f>
        <v>0.31976744186046513</v>
      </c>
      <c r="T723">
        <f>INDEX(Cond_Probability!$A$6:$H$60,MATCH('Model 1_Train'!C723,Cond_Probability!$A$6:$A$60,0),8)</f>
        <v>0.56936416184971095</v>
      </c>
      <c r="U723">
        <f>INDEX(Cond_Probability!$A$6:$H$60,MATCH('Model 1_Train'!D723,Cond_Probability!$A$6:$A$60,0),8)</f>
        <v>0.38662790697674421</v>
      </c>
      <c r="V723">
        <f>INDEX(Cond_Probability!$A$6:$H$60,MATCH('Model 1_Train'!E723,Cond_Probability!$A$6:$A$60,0),8)</f>
        <v>0.68023255813953487</v>
      </c>
      <c r="W723">
        <f>INDEX(Cond_Probability!$A$6:$H$60,MATCH('Model 1_Train'!F723,Cond_Probability!$A$6:$A$60,0),8)</f>
        <v>0.19710144927536233</v>
      </c>
      <c r="X723">
        <f>INDEX(Cond_Probability!$A$6:$H$60,MATCH('Model 1_Train'!G723,Cond_Probability!$A$6:$A$60,0),8)</f>
        <v>0.63005780346820806</v>
      </c>
      <c r="Y723">
        <f>Cond_Probability!$C$3</f>
        <v>0.38383838383838381</v>
      </c>
      <c r="Z723" s="18">
        <f t="shared" si="57"/>
        <v>7.9388162252625935E-4</v>
      </c>
      <c r="AA723" s="18">
        <f t="shared" si="58"/>
        <v>4.906901359409261</v>
      </c>
      <c r="AB723" t="str">
        <f t="shared" si="59"/>
        <v>Won't Survive</v>
      </c>
      <c r="AC723" s="2" t="s">
        <v>1230</v>
      </c>
    </row>
    <row r="724" spans="1:29" x14ac:dyDescent="0.3">
      <c r="A724" s="1" t="s">
        <v>1235</v>
      </c>
      <c r="B724" s="1" t="s">
        <v>13</v>
      </c>
      <c r="C724" s="1" t="s">
        <v>1242</v>
      </c>
      <c r="D724" s="1" t="s">
        <v>1244</v>
      </c>
      <c r="E724" s="1" t="s">
        <v>1246</v>
      </c>
      <c r="F724" s="1" t="s">
        <v>1247</v>
      </c>
      <c r="G724" t="s">
        <v>1253</v>
      </c>
      <c r="H724">
        <f>INDEX(Cond_Probability!$A$6:$H$60,MATCH('Model 1_Train'!A724,Cond_Probability!$A$6:$A$60,0),7)</f>
        <v>0.17753623188405798</v>
      </c>
      <c r="I724">
        <f>INDEX(Cond_Probability!$A$6:$H$60,MATCH('Model 1_Train'!B724,Cond_Probability!$A$6:$A$60,0),7)</f>
        <v>0.85117967332123412</v>
      </c>
      <c r="J724">
        <f>INDEX(Cond_Probability!$A$6:$H$60,MATCH('Model 1_Train'!C724,Cond_Probability!$A$6:$A$60,0),7)</f>
        <v>0.51356238698010848</v>
      </c>
      <c r="K724">
        <f>INDEX(Cond_Probability!$A$6:$H$60,MATCH('Model 1_Train'!D724,Cond_Probability!$A$6:$A$60,0),7)</f>
        <v>0.72413793103448276</v>
      </c>
      <c r="L724">
        <f>INDEX(Cond_Probability!$A$6:$H$60,MATCH('Model 1_Train'!E724,Cond_Probability!$A$6:$A$60,0),7)</f>
        <v>0.80943738656987296</v>
      </c>
      <c r="M724">
        <f>INDEX(Cond_Probability!$A$6:$H$60,MATCH('Model 1_Train'!F724,Cond_Probability!$A$6:$A$60,0),7)</f>
        <v>0.18840579710144928</v>
      </c>
      <c r="N724">
        <f>INDEX(Cond_Probability!$A$6:$H$60,MATCH('Model 1_Train'!G724,Cond_Probability!$A$6:$A$60,0),7)</f>
        <v>0.77396021699819173</v>
      </c>
      <c r="O724">
        <f>Cond_Probability!$C$2</f>
        <v>0.61616161616161613</v>
      </c>
      <c r="P724" s="18">
        <f t="shared" si="55"/>
        <v>4.0870838427724881E-3</v>
      </c>
      <c r="Q724" s="18">
        <f t="shared" si="56"/>
        <v>79.624698066682527</v>
      </c>
      <c r="R724">
        <f>INDEX(Cond_Probability!$A$6:$H$60,MATCH('Model 1_Train'!A724,Cond_Probability!$A$6:$A$60,0),8)</f>
        <v>0.25507246376811593</v>
      </c>
      <c r="S724">
        <f>INDEX(Cond_Probability!$A$6:$H$60,MATCH('Model 1_Train'!B724,Cond_Probability!$A$6:$A$60,0),8)</f>
        <v>0.31976744186046513</v>
      </c>
      <c r="T724">
        <f>INDEX(Cond_Probability!$A$6:$H$60,MATCH('Model 1_Train'!C724,Cond_Probability!$A$6:$A$60,0),8)</f>
        <v>0.56936416184971095</v>
      </c>
      <c r="U724">
        <f>INDEX(Cond_Probability!$A$6:$H$60,MATCH('Model 1_Train'!D724,Cond_Probability!$A$6:$A$60,0),8)</f>
        <v>0.61337209302325579</v>
      </c>
      <c r="V724">
        <f>INDEX(Cond_Probability!$A$6:$H$60,MATCH('Model 1_Train'!E724,Cond_Probability!$A$6:$A$60,0),8)</f>
        <v>0.68023255813953487</v>
      </c>
      <c r="W724">
        <f>INDEX(Cond_Probability!$A$6:$H$60,MATCH('Model 1_Train'!F724,Cond_Probability!$A$6:$A$60,0),8)</f>
        <v>0.22318840579710145</v>
      </c>
      <c r="X724">
        <f>INDEX(Cond_Probability!$A$6:$H$60,MATCH('Model 1_Train'!G724,Cond_Probability!$A$6:$A$60,0),8)</f>
        <v>0.63005780346820806</v>
      </c>
      <c r="Y724">
        <f>Cond_Probability!$C$3</f>
        <v>0.38383838383838381</v>
      </c>
      <c r="Z724" s="18">
        <f t="shared" si="57"/>
        <v>1.0458509651557232E-3</v>
      </c>
      <c r="AA724" s="18">
        <f t="shared" si="58"/>
        <v>20.375301933317473</v>
      </c>
      <c r="AB724" t="str">
        <f t="shared" si="59"/>
        <v>Won't Survive</v>
      </c>
      <c r="AC724" s="2" t="s">
        <v>1230</v>
      </c>
    </row>
    <row r="725" spans="1:29" x14ac:dyDescent="0.3">
      <c r="A725" s="1" t="s">
        <v>1235</v>
      </c>
      <c r="B725" s="1" t="s">
        <v>13</v>
      </c>
      <c r="C725" s="1" t="s">
        <v>1239</v>
      </c>
      <c r="D725" s="1" t="s">
        <v>1244</v>
      </c>
      <c r="E725" s="1" t="s">
        <v>1246</v>
      </c>
      <c r="F725" s="1" t="s">
        <v>1247</v>
      </c>
      <c r="G725" t="s">
        <v>1253</v>
      </c>
      <c r="H725">
        <f>INDEX(Cond_Probability!$A$6:$H$60,MATCH('Model 1_Train'!A725,Cond_Probability!$A$6:$A$60,0),7)</f>
        <v>0.17753623188405798</v>
      </c>
      <c r="I725">
        <f>INDEX(Cond_Probability!$A$6:$H$60,MATCH('Model 1_Train'!B725,Cond_Probability!$A$6:$A$60,0),7)</f>
        <v>0.85117967332123412</v>
      </c>
      <c r="J725">
        <f>INDEX(Cond_Probability!$A$6:$H$60,MATCH('Model 1_Train'!C725,Cond_Probability!$A$6:$A$60,0),7)</f>
        <v>8.6799276672694395E-2</v>
      </c>
      <c r="K725">
        <f>INDEX(Cond_Probability!$A$6:$H$60,MATCH('Model 1_Train'!D725,Cond_Probability!$A$6:$A$60,0),7)</f>
        <v>0.72413793103448276</v>
      </c>
      <c r="L725">
        <f>INDEX(Cond_Probability!$A$6:$H$60,MATCH('Model 1_Train'!E725,Cond_Probability!$A$6:$A$60,0),7)</f>
        <v>0.80943738656987296</v>
      </c>
      <c r="M725">
        <f>INDEX(Cond_Probability!$A$6:$H$60,MATCH('Model 1_Train'!F725,Cond_Probability!$A$6:$A$60,0),7)</f>
        <v>0.18840579710144928</v>
      </c>
      <c r="N725">
        <f>INDEX(Cond_Probability!$A$6:$H$60,MATCH('Model 1_Train'!G725,Cond_Probability!$A$6:$A$60,0),7)</f>
        <v>0.77396021699819173</v>
      </c>
      <c r="O725">
        <f>Cond_Probability!$C$2</f>
        <v>0.61616161616161613</v>
      </c>
      <c r="P725" s="18">
        <f t="shared" si="55"/>
        <v>6.9077473398971624E-4</v>
      </c>
      <c r="Q725" s="18">
        <f t="shared" si="56"/>
        <v>82.29155485191032</v>
      </c>
      <c r="R725">
        <f>INDEX(Cond_Probability!$A$6:$H$60,MATCH('Model 1_Train'!A725,Cond_Probability!$A$6:$A$60,0),8)</f>
        <v>0.25507246376811593</v>
      </c>
      <c r="S725">
        <f>INDEX(Cond_Probability!$A$6:$H$60,MATCH('Model 1_Train'!B725,Cond_Probability!$A$6:$A$60,0),8)</f>
        <v>0.31976744186046513</v>
      </c>
      <c r="T725">
        <f>INDEX(Cond_Probability!$A$6:$H$60,MATCH('Model 1_Train'!C725,Cond_Probability!$A$6:$A$60,0),8)</f>
        <v>8.0924855491329481E-2</v>
      </c>
      <c r="U725">
        <f>INDEX(Cond_Probability!$A$6:$H$60,MATCH('Model 1_Train'!D725,Cond_Probability!$A$6:$A$60,0),8)</f>
        <v>0.61337209302325579</v>
      </c>
      <c r="V725">
        <f>INDEX(Cond_Probability!$A$6:$H$60,MATCH('Model 1_Train'!E725,Cond_Probability!$A$6:$A$60,0),8)</f>
        <v>0.68023255813953487</v>
      </c>
      <c r="W725">
        <f>INDEX(Cond_Probability!$A$6:$H$60,MATCH('Model 1_Train'!F725,Cond_Probability!$A$6:$A$60,0),8)</f>
        <v>0.22318840579710145</v>
      </c>
      <c r="X725">
        <f>INDEX(Cond_Probability!$A$6:$H$60,MATCH('Model 1_Train'!G725,Cond_Probability!$A$6:$A$60,0),8)</f>
        <v>0.63005780346820806</v>
      </c>
      <c r="Y725">
        <f>Cond_Probability!$C$3</f>
        <v>0.38383838383838381</v>
      </c>
      <c r="Z725" s="18">
        <f t="shared" si="57"/>
        <v>1.4864886814396072E-4</v>
      </c>
      <c r="AA725" s="18">
        <f t="shared" si="58"/>
        <v>17.70844514808968</v>
      </c>
      <c r="AB725" t="str">
        <f t="shared" si="59"/>
        <v>Won't Survive</v>
      </c>
      <c r="AC725" s="2" t="s">
        <v>1230</v>
      </c>
    </row>
    <row r="726" spans="1:29" x14ac:dyDescent="0.3">
      <c r="A726" s="1" t="s">
        <v>1234</v>
      </c>
      <c r="B726" s="1" t="s">
        <v>13</v>
      </c>
      <c r="C726" s="1" t="s">
        <v>1242</v>
      </c>
      <c r="D726" s="1" t="s">
        <v>1243</v>
      </c>
      <c r="E726" s="1" t="s">
        <v>1246</v>
      </c>
      <c r="F726" s="1" t="s">
        <v>1248</v>
      </c>
      <c r="G726" t="s">
        <v>1253</v>
      </c>
      <c r="H726">
        <f>INDEX(Cond_Probability!$A$6:$H$60,MATCH('Model 1_Train'!A726,Cond_Probability!$A$6:$A$60,0),7)</f>
        <v>0.14673913043478262</v>
      </c>
      <c r="I726">
        <f>INDEX(Cond_Probability!$A$6:$H$60,MATCH('Model 1_Train'!B726,Cond_Probability!$A$6:$A$60,0),7)</f>
        <v>0.85117967332123412</v>
      </c>
      <c r="J726">
        <f>INDEX(Cond_Probability!$A$6:$H$60,MATCH('Model 1_Train'!C726,Cond_Probability!$A$6:$A$60,0),7)</f>
        <v>0.51356238698010848</v>
      </c>
      <c r="K726">
        <f>INDEX(Cond_Probability!$A$6:$H$60,MATCH('Model 1_Train'!D726,Cond_Probability!$A$6:$A$60,0),7)</f>
        <v>0.27586206896551724</v>
      </c>
      <c r="L726">
        <f>INDEX(Cond_Probability!$A$6:$H$60,MATCH('Model 1_Train'!E726,Cond_Probability!$A$6:$A$60,0),7)</f>
        <v>0.80943738656987296</v>
      </c>
      <c r="M726">
        <f>INDEX(Cond_Probability!$A$6:$H$60,MATCH('Model 1_Train'!F726,Cond_Probability!$A$6:$A$60,0),7)</f>
        <v>0.32246376811594202</v>
      </c>
      <c r="N726">
        <f>INDEX(Cond_Probability!$A$6:$H$60,MATCH('Model 1_Train'!G726,Cond_Probability!$A$6:$A$60,0),7)</f>
        <v>0.77396021699819173</v>
      </c>
      <c r="O726">
        <f>Cond_Probability!$C$2</f>
        <v>0.61616161616161613</v>
      </c>
      <c r="P726" s="18">
        <f t="shared" si="55"/>
        <v>2.2025706378520494E-3</v>
      </c>
      <c r="Q726" s="18">
        <f t="shared" si="56"/>
        <v>45.243110906751845</v>
      </c>
      <c r="R726">
        <f>INDEX(Cond_Probability!$A$6:$H$60,MATCH('Model 1_Train'!A726,Cond_Probability!$A$6:$A$60,0),8)</f>
        <v>0.39710144927536234</v>
      </c>
      <c r="S726">
        <f>INDEX(Cond_Probability!$A$6:$H$60,MATCH('Model 1_Train'!B726,Cond_Probability!$A$6:$A$60,0),8)</f>
        <v>0.31976744186046513</v>
      </c>
      <c r="T726">
        <f>INDEX(Cond_Probability!$A$6:$H$60,MATCH('Model 1_Train'!C726,Cond_Probability!$A$6:$A$60,0),8)</f>
        <v>0.56936416184971095</v>
      </c>
      <c r="U726">
        <f>INDEX(Cond_Probability!$A$6:$H$60,MATCH('Model 1_Train'!D726,Cond_Probability!$A$6:$A$60,0),8)</f>
        <v>0.38662790697674421</v>
      </c>
      <c r="V726">
        <f>INDEX(Cond_Probability!$A$6:$H$60,MATCH('Model 1_Train'!E726,Cond_Probability!$A$6:$A$60,0),8)</f>
        <v>0.68023255813953487</v>
      </c>
      <c r="W726">
        <f>INDEX(Cond_Probability!$A$6:$H$60,MATCH('Model 1_Train'!F726,Cond_Probability!$A$6:$A$60,0),8)</f>
        <v>0.57971014492753625</v>
      </c>
      <c r="X726">
        <f>INDEX(Cond_Probability!$A$6:$H$60,MATCH('Model 1_Train'!G726,Cond_Probability!$A$6:$A$60,0),8)</f>
        <v>0.63005780346820806</v>
      </c>
      <c r="Y726">
        <f>Cond_Probability!$C$3</f>
        <v>0.38383838383838381</v>
      </c>
      <c r="Z726" s="18">
        <f t="shared" si="57"/>
        <v>2.6657299579925862E-3</v>
      </c>
      <c r="AA726" s="18">
        <f t="shared" si="58"/>
        <v>54.756889093248155</v>
      </c>
      <c r="AB726" t="str">
        <f t="shared" si="59"/>
        <v>Survive</v>
      </c>
      <c r="AC726" s="2" t="s">
        <v>1</v>
      </c>
    </row>
    <row r="727" spans="1:29" x14ac:dyDescent="0.3">
      <c r="A727" s="1" t="s">
        <v>1236</v>
      </c>
      <c r="B727" s="1" t="s">
        <v>13</v>
      </c>
      <c r="C727" s="1" t="s">
        <v>1242</v>
      </c>
      <c r="D727" s="1" t="s">
        <v>1244</v>
      </c>
      <c r="E727" s="1" t="s">
        <v>1246</v>
      </c>
      <c r="F727" s="1" t="s">
        <v>1228</v>
      </c>
      <c r="G727" t="s">
        <v>1253</v>
      </c>
      <c r="H727">
        <f>INDEX(Cond_Probability!$A$6:$H$60,MATCH('Model 1_Train'!A727,Cond_Probability!$A$6:$A$60,0),7)</f>
        <v>0.67572463768115942</v>
      </c>
      <c r="I727">
        <f>INDEX(Cond_Probability!$A$6:$H$60,MATCH('Model 1_Train'!B727,Cond_Probability!$A$6:$A$60,0),7)</f>
        <v>0.85117967332123412</v>
      </c>
      <c r="J727">
        <f>INDEX(Cond_Probability!$A$6:$H$60,MATCH('Model 1_Train'!C727,Cond_Probability!$A$6:$A$60,0),7)</f>
        <v>0.51356238698010848</v>
      </c>
      <c r="K727">
        <f>INDEX(Cond_Probability!$A$6:$H$60,MATCH('Model 1_Train'!D727,Cond_Probability!$A$6:$A$60,0),7)</f>
        <v>0.72413793103448276</v>
      </c>
      <c r="L727">
        <f>INDEX(Cond_Probability!$A$6:$H$60,MATCH('Model 1_Train'!E727,Cond_Probability!$A$6:$A$60,0),7)</f>
        <v>0.80943738656987296</v>
      </c>
      <c r="M727">
        <f>INDEX(Cond_Probability!$A$6:$H$60,MATCH('Model 1_Train'!F727,Cond_Probability!$A$6:$A$60,0),7)</f>
        <v>0.4891304347826087</v>
      </c>
      <c r="N727">
        <f>INDEX(Cond_Probability!$A$6:$H$60,MATCH('Model 1_Train'!G727,Cond_Probability!$A$6:$A$60,0),7)</f>
        <v>0.77396021699819173</v>
      </c>
      <c r="O727">
        <f>Cond_Probability!$C$2</f>
        <v>0.61616161616161613</v>
      </c>
      <c r="P727" s="18">
        <f t="shared" si="55"/>
        <v>4.038561752409902E-2</v>
      </c>
      <c r="Q727" s="18">
        <f t="shared" si="56"/>
        <v>96.975714257681219</v>
      </c>
      <c r="R727">
        <f>INDEX(Cond_Probability!$A$6:$H$60,MATCH('Model 1_Train'!A727,Cond_Probability!$A$6:$A$60,0),8)</f>
        <v>0.34782608695652173</v>
      </c>
      <c r="S727">
        <f>INDEX(Cond_Probability!$A$6:$H$60,MATCH('Model 1_Train'!B727,Cond_Probability!$A$6:$A$60,0),8)</f>
        <v>0.31976744186046513</v>
      </c>
      <c r="T727">
        <f>INDEX(Cond_Probability!$A$6:$H$60,MATCH('Model 1_Train'!C727,Cond_Probability!$A$6:$A$60,0),8)</f>
        <v>0.56936416184971095</v>
      </c>
      <c r="U727">
        <f>INDEX(Cond_Probability!$A$6:$H$60,MATCH('Model 1_Train'!D727,Cond_Probability!$A$6:$A$60,0),8)</f>
        <v>0.61337209302325579</v>
      </c>
      <c r="V727">
        <f>INDEX(Cond_Probability!$A$6:$H$60,MATCH('Model 1_Train'!E727,Cond_Probability!$A$6:$A$60,0),8)</f>
        <v>0.68023255813953487</v>
      </c>
      <c r="W727">
        <f>INDEX(Cond_Probability!$A$6:$H$60,MATCH('Model 1_Train'!F727,Cond_Probability!$A$6:$A$60,0),8)</f>
        <v>0.19710144927536233</v>
      </c>
      <c r="X727">
        <f>INDEX(Cond_Probability!$A$6:$H$60,MATCH('Model 1_Train'!G727,Cond_Probability!$A$6:$A$60,0),8)</f>
        <v>0.63005780346820806</v>
      </c>
      <c r="Y727">
        <f>Cond_Probability!$C$3</f>
        <v>0.38383838383838381</v>
      </c>
      <c r="Z727" s="18">
        <f t="shared" si="57"/>
        <v>1.2594663334815088E-3</v>
      </c>
      <c r="AA727" s="18">
        <f t="shared" si="58"/>
        <v>3.0242857423187814</v>
      </c>
      <c r="AB727" t="str">
        <f t="shared" si="59"/>
        <v>Won't Survive</v>
      </c>
      <c r="AC727" s="2" t="s">
        <v>1230</v>
      </c>
    </row>
    <row r="728" spans="1:29" x14ac:dyDescent="0.3">
      <c r="A728" s="1" t="s">
        <v>1235</v>
      </c>
      <c r="B728" s="1" t="s">
        <v>17</v>
      </c>
      <c r="C728" s="1" t="s">
        <v>1242</v>
      </c>
      <c r="D728" s="1" t="s">
        <v>1243</v>
      </c>
      <c r="E728" s="1" t="s">
        <v>1246</v>
      </c>
      <c r="F728" s="1" t="s">
        <v>1248</v>
      </c>
      <c r="G728" t="s">
        <v>1253</v>
      </c>
      <c r="H728">
        <f>INDEX(Cond_Probability!$A$6:$H$60,MATCH('Model 1_Train'!A728,Cond_Probability!$A$6:$A$60,0),7)</f>
        <v>0.17753623188405798</v>
      </c>
      <c r="I728">
        <f>INDEX(Cond_Probability!$A$6:$H$60,MATCH('Model 1_Train'!B728,Cond_Probability!$A$6:$A$60,0),7)</f>
        <v>0.14882032667876588</v>
      </c>
      <c r="J728">
        <f>INDEX(Cond_Probability!$A$6:$H$60,MATCH('Model 1_Train'!C728,Cond_Probability!$A$6:$A$60,0),7)</f>
        <v>0.51356238698010848</v>
      </c>
      <c r="K728">
        <f>INDEX(Cond_Probability!$A$6:$H$60,MATCH('Model 1_Train'!D728,Cond_Probability!$A$6:$A$60,0),7)</f>
        <v>0.27586206896551724</v>
      </c>
      <c r="L728">
        <f>INDEX(Cond_Probability!$A$6:$H$60,MATCH('Model 1_Train'!E728,Cond_Probability!$A$6:$A$60,0),7)</f>
        <v>0.80943738656987296</v>
      </c>
      <c r="M728">
        <f>INDEX(Cond_Probability!$A$6:$H$60,MATCH('Model 1_Train'!F728,Cond_Probability!$A$6:$A$60,0),7)</f>
        <v>0.32246376811594202</v>
      </c>
      <c r="N728">
        <f>INDEX(Cond_Probability!$A$6:$H$60,MATCH('Model 1_Train'!G728,Cond_Probability!$A$6:$A$60,0),7)</f>
        <v>0.77396021699819173</v>
      </c>
      <c r="O728">
        <f>Cond_Probability!$C$2</f>
        <v>0.61616161616161613</v>
      </c>
      <c r="P728" s="18">
        <f t="shared" si="55"/>
        <v>4.6592059927292283E-4</v>
      </c>
      <c r="Q728" s="18">
        <f t="shared" si="56"/>
        <v>11.340582343778467</v>
      </c>
      <c r="R728">
        <f>INDEX(Cond_Probability!$A$6:$H$60,MATCH('Model 1_Train'!A728,Cond_Probability!$A$6:$A$60,0),8)</f>
        <v>0.25507246376811593</v>
      </c>
      <c r="S728">
        <f>INDEX(Cond_Probability!$A$6:$H$60,MATCH('Model 1_Train'!B728,Cond_Probability!$A$6:$A$60,0),8)</f>
        <v>0.68023255813953487</v>
      </c>
      <c r="T728">
        <f>INDEX(Cond_Probability!$A$6:$H$60,MATCH('Model 1_Train'!C728,Cond_Probability!$A$6:$A$60,0),8)</f>
        <v>0.56936416184971095</v>
      </c>
      <c r="U728">
        <f>INDEX(Cond_Probability!$A$6:$H$60,MATCH('Model 1_Train'!D728,Cond_Probability!$A$6:$A$60,0),8)</f>
        <v>0.38662790697674421</v>
      </c>
      <c r="V728">
        <f>INDEX(Cond_Probability!$A$6:$H$60,MATCH('Model 1_Train'!E728,Cond_Probability!$A$6:$A$60,0),8)</f>
        <v>0.68023255813953487</v>
      </c>
      <c r="W728">
        <f>INDEX(Cond_Probability!$A$6:$H$60,MATCH('Model 1_Train'!F728,Cond_Probability!$A$6:$A$60,0),8)</f>
        <v>0.57971014492753625</v>
      </c>
      <c r="X728">
        <f>INDEX(Cond_Probability!$A$6:$H$60,MATCH('Model 1_Train'!G728,Cond_Probability!$A$6:$A$60,0),8)</f>
        <v>0.63005780346820806</v>
      </c>
      <c r="Y728">
        <f>Cond_Probability!$C$3</f>
        <v>0.38383838383838381</v>
      </c>
      <c r="Z728" s="18">
        <f t="shared" si="57"/>
        <v>3.6425156798263652E-3</v>
      </c>
      <c r="AA728" s="18">
        <f t="shared" si="58"/>
        <v>88.659417656221535</v>
      </c>
      <c r="AB728" t="str">
        <f t="shared" si="59"/>
        <v>Survive</v>
      </c>
      <c r="AC728" s="2" t="s">
        <v>1</v>
      </c>
    </row>
    <row r="729" spans="1:29" x14ac:dyDescent="0.3">
      <c r="A729" s="1" t="s">
        <v>1236</v>
      </c>
      <c r="B729" s="1" t="s">
        <v>17</v>
      </c>
      <c r="C729" s="1" t="s">
        <v>1241</v>
      </c>
      <c r="D729" s="1" t="s">
        <v>1244</v>
      </c>
      <c r="E729" s="1" t="s">
        <v>1246</v>
      </c>
      <c r="F729" s="1" t="s">
        <v>1228</v>
      </c>
      <c r="G729" t="s">
        <v>1252</v>
      </c>
      <c r="H729">
        <f>INDEX(Cond_Probability!$A$6:$H$60,MATCH('Model 1_Train'!A729,Cond_Probability!$A$6:$A$60,0),7)</f>
        <v>0.67572463768115942</v>
      </c>
      <c r="I729">
        <f>INDEX(Cond_Probability!$A$6:$H$60,MATCH('Model 1_Train'!B729,Cond_Probability!$A$6:$A$60,0),7)</f>
        <v>0.14882032667876588</v>
      </c>
      <c r="J729">
        <f>INDEX(Cond_Probability!$A$6:$H$60,MATCH('Model 1_Train'!C729,Cond_Probability!$A$6:$A$60,0),7)</f>
        <v>0.22784810126582278</v>
      </c>
      <c r="K729">
        <f>INDEX(Cond_Probability!$A$6:$H$60,MATCH('Model 1_Train'!D729,Cond_Probability!$A$6:$A$60,0),7)</f>
        <v>0.72413793103448276</v>
      </c>
      <c r="L729">
        <f>INDEX(Cond_Probability!$A$6:$H$60,MATCH('Model 1_Train'!E729,Cond_Probability!$A$6:$A$60,0),7)</f>
        <v>0.80943738656987296</v>
      </c>
      <c r="M729">
        <f>INDEX(Cond_Probability!$A$6:$H$60,MATCH('Model 1_Train'!F729,Cond_Probability!$A$6:$A$60,0),7)</f>
        <v>0.4891304347826087</v>
      </c>
      <c r="N729">
        <f>INDEX(Cond_Probability!$A$6:$H$60,MATCH('Model 1_Train'!G729,Cond_Probability!$A$6:$A$60,0),7)</f>
        <v>8.6799276672694395E-2</v>
      </c>
      <c r="O729">
        <f>Cond_Probability!$C$2</f>
        <v>0.61616161616161613</v>
      </c>
      <c r="P729" s="18">
        <f t="shared" si="55"/>
        <v>3.513317597808845E-4</v>
      </c>
      <c r="Q729" s="18">
        <f t="shared" si="56"/>
        <v>77.414509198119433</v>
      </c>
      <c r="R729">
        <f>INDEX(Cond_Probability!$A$6:$H$60,MATCH('Model 1_Train'!A729,Cond_Probability!$A$6:$A$60,0),8)</f>
        <v>0.34782608695652173</v>
      </c>
      <c r="S729">
        <f>INDEX(Cond_Probability!$A$6:$H$60,MATCH('Model 1_Train'!B729,Cond_Probability!$A$6:$A$60,0),8)</f>
        <v>0.68023255813953487</v>
      </c>
      <c r="T729">
        <f>INDEX(Cond_Probability!$A$6:$H$60,MATCH('Model 1_Train'!C729,Cond_Probability!$A$6:$A$60,0),8)</f>
        <v>0.15317919075144509</v>
      </c>
      <c r="U729">
        <f>INDEX(Cond_Probability!$A$6:$H$60,MATCH('Model 1_Train'!D729,Cond_Probability!$A$6:$A$60,0),8)</f>
        <v>0.61337209302325579</v>
      </c>
      <c r="V729">
        <f>INDEX(Cond_Probability!$A$6:$H$60,MATCH('Model 1_Train'!E729,Cond_Probability!$A$6:$A$60,0),8)</f>
        <v>0.68023255813953487</v>
      </c>
      <c r="W729">
        <f>INDEX(Cond_Probability!$A$6:$H$60,MATCH('Model 1_Train'!F729,Cond_Probability!$A$6:$A$60,0),8)</f>
        <v>0.19710144927536233</v>
      </c>
      <c r="X729">
        <f>INDEX(Cond_Probability!$A$6:$H$60,MATCH('Model 1_Train'!G729,Cond_Probability!$A$6:$A$60,0),8)</f>
        <v>8.9595375722543349E-2</v>
      </c>
      <c r="Y729">
        <f>Cond_Probability!$C$3</f>
        <v>0.38383838383838381</v>
      </c>
      <c r="Z729" s="18">
        <f t="shared" si="57"/>
        <v>1.0250016839391704E-4</v>
      </c>
      <c r="AA729" s="18">
        <f t="shared" si="58"/>
        <v>22.585490801880567</v>
      </c>
      <c r="AB729" t="str">
        <f t="shared" si="59"/>
        <v>Won't Survive</v>
      </c>
      <c r="AC729" s="2" t="s">
        <v>1</v>
      </c>
    </row>
    <row r="730" spans="1:29" x14ac:dyDescent="0.3">
      <c r="A730" s="1" t="s">
        <v>1235</v>
      </c>
      <c r="B730" s="1" t="s">
        <v>13</v>
      </c>
      <c r="C730" s="1" t="s">
        <v>1242</v>
      </c>
      <c r="D730" s="1" t="s">
        <v>1243</v>
      </c>
      <c r="E730" s="1" t="s">
        <v>1246</v>
      </c>
      <c r="F730" s="1" t="s">
        <v>1248</v>
      </c>
      <c r="G730" t="s">
        <v>1253</v>
      </c>
      <c r="H730">
        <f>INDEX(Cond_Probability!$A$6:$H$60,MATCH('Model 1_Train'!A730,Cond_Probability!$A$6:$A$60,0),7)</f>
        <v>0.17753623188405798</v>
      </c>
      <c r="I730">
        <f>INDEX(Cond_Probability!$A$6:$H$60,MATCH('Model 1_Train'!B730,Cond_Probability!$A$6:$A$60,0),7)</f>
        <v>0.85117967332123412</v>
      </c>
      <c r="J730">
        <f>INDEX(Cond_Probability!$A$6:$H$60,MATCH('Model 1_Train'!C730,Cond_Probability!$A$6:$A$60,0),7)</f>
        <v>0.51356238698010848</v>
      </c>
      <c r="K730">
        <f>INDEX(Cond_Probability!$A$6:$H$60,MATCH('Model 1_Train'!D730,Cond_Probability!$A$6:$A$60,0),7)</f>
        <v>0.27586206896551724</v>
      </c>
      <c r="L730">
        <f>INDEX(Cond_Probability!$A$6:$H$60,MATCH('Model 1_Train'!E730,Cond_Probability!$A$6:$A$60,0),7)</f>
        <v>0.80943738656987296</v>
      </c>
      <c r="M730">
        <f>INDEX(Cond_Probability!$A$6:$H$60,MATCH('Model 1_Train'!F730,Cond_Probability!$A$6:$A$60,0),7)</f>
        <v>0.32246376811594202</v>
      </c>
      <c r="N730">
        <f>INDEX(Cond_Probability!$A$6:$H$60,MATCH('Model 1_Train'!G730,Cond_Probability!$A$6:$A$60,0),7)</f>
        <v>0.77396021699819173</v>
      </c>
      <c r="O730">
        <f>Cond_Probability!$C$2</f>
        <v>0.61616161616161613</v>
      </c>
      <c r="P730" s="18">
        <f t="shared" si="55"/>
        <v>2.6648385495000103E-3</v>
      </c>
      <c r="Q730" s="18">
        <f t="shared" si="56"/>
        <v>60.880923861869853</v>
      </c>
      <c r="R730">
        <f>INDEX(Cond_Probability!$A$6:$H$60,MATCH('Model 1_Train'!A730,Cond_Probability!$A$6:$A$60,0),8)</f>
        <v>0.25507246376811593</v>
      </c>
      <c r="S730">
        <f>INDEX(Cond_Probability!$A$6:$H$60,MATCH('Model 1_Train'!B730,Cond_Probability!$A$6:$A$60,0),8)</f>
        <v>0.31976744186046513</v>
      </c>
      <c r="T730">
        <f>INDEX(Cond_Probability!$A$6:$H$60,MATCH('Model 1_Train'!C730,Cond_Probability!$A$6:$A$60,0),8)</f>
        <v>0.56936416184971095</v>
      </c>
      <c r="U730">
        <f>INDEX(Cond_Probability!$A$6:$H$60,MATCH('Model 1_Train'!D730,Cond_Probability!$A$6:$A$60,0),8)</f>
        <v>0.38662790697674421</v>
      </c>
      <c r="V730">
        <f>INDEX(Cond_Probability!$A$6:$H$60,MATCH('Model 1_Train'!E730,Cond_Probability!$A$6:$A$60,0),8)</f>
        <v>0.68023255813953487</v>
      </c>
      <c r="W730">
        <f>INDEX(Cond_Probability!$A$6:$H$60,MATCH('Model 1_Train'!F730,Cond_Probability!$A$6:$A$60,0),8)</f>
        <v>0.57971014492753625</v>
      </c>
      <c r="X730">
        <f>INDEX(Cond_Probability!$A$6:$H$60,MATCH('Model 1_Train'!G730,Cond_Probability!$A$6:$A$60,0),8)</f>
        <v>0.63005780346820806</v>
      </c>
      <c r="Y730">
        <f>Cond_Probability!$C$3</f>
        <v>0.38383838383838381</v>
      </c>
      <c r="Z730" s="18">
        <f t="shared" si="57"/>
        <v>1.7122936956448724E-3</v>
      </c>
      <c r="AA730" s="18">
        <f t="shared" si="58"/>
        <v>39.119076138130147</v>
      </c>
      <c r="AB730" t="str">
        <f t="shared" si="59"/>
        <v>Won't Survive</v>
      </c>
      <c r="AC730" s="2" t="s">
        <v>1230</v>
      </c>
    </row>
    <row r="731" spans="1:29" x14ac:dyDescent="0.3">
      <c r="A731" s="1" t="s">
        <v>1236</v>
      </c>
      <c r="B731" s="1" t="s">
        <v>17</v>
      </c>
      <c r="C731" s="1" t="s">
        <v>1242</v>
      </c>
      <c r="D731" s="1" t="s">
        <v>1243</v>
      </c>
      <c r="E731" s="1" t="s">
        <v>1246</v>
      </c>
      <c r="F731" s="1" t="s">
        <v>1228</v>
      </c>
      <c r="G731" t="s">
        <v>1253</v>
      </c>
      <c r="H731">
        <f>INDEX(Cond_Probability!$A$6:$H$60,MATCH('Model 1_Train'!A731,Cond_Probability!$A$6:$A$60,0),7)</f>
        <v>0.67572463768115942</v>
      </c>
      <c r="I731">
        <f>INDEX(Cond_Probability!$A$6:$H$60,MATCH('Model 1_Train'!B731,Cond_Probability!$A$6:$A$60,0),7)</f>
        <v>0.14882032667876588</v>
      </c>
      <c r="J731">
        <f>INDEX(Cond_Probability!$A$6:$H$60,MATCH('Model 1_Train'!C731,Cond_Probability!$A$6:$A$60,0),7)</f>
        <v>0.51356238698010848</v>
      </c>
      <c r="K731">
        <f>INDEX(Cond_Probability!$A$6:$H$60,MATCH('Model 1_Train'!D731,Cond_Probability!$A$6:$A$60,0),7)</f>
        <v>0.27586206896551724</v>
      </c>
      <c r="L731">
        <f>INDEX(Cond_Probability!$A$6:$H$60,MATCH('Model 1_Train'!E731,Cond_Probability!$A$6:$A$60,0),7)</f>
        <v>0.80943738656987296</v>
      </c>
      <c r="M731">
        <f>INDEX(Cond_Probability!$A$6:$H$60,MATCH('Model 1_Train'!F731,Cond_Probability!$A$6:$A$60,0),7)</f>
        <v>0.4891304347826087</v>
      </c>
      <c r="N731">
        <f>INDEX(Cond_Probability!$A$6:$H$60,MATCH('Model 1_Train'!G731,Cond_Probability!$A$6:$A$60,0),7)</f>
        <v>0.77396021699819173</v>
      </c>
      <c r="O731">
        <f>Cond_Probability!$C$2</f>
        <v>0.61616161616161613</v>
      </c>
      <c r="P731" s="18">
        <f t="shared" si="55"/>
        <v>2.6899142142155505E-3</v>
      </c>
      <c r="Q731" s="18">
        <f t="shared" si="56"/>
        <v>61.431562076214789</v>
      </c>
      <c r="R731">
        <f>INDEX(Cond_Probability!$A$6:$H$60,MATCH('Model 1_Train'!A731,Cond_Probability!$A$6:$A$60,0),8)</f>
        <v>0.34782608695652173</v>
      </c>
      <c r="S731">
        <f>INDEX(Cond_Probability!$A$6:$H$60,MATCH('Model 1_Train'!B731,Cond_Probability!$A$6:$A$60,0),8)</f>
        <v>0.68023255813953487</v>
      </c>
      <c r="T731">
        <f>INDEX(Cond_Probability!$A$6:$H$60,MATCH('Model 1_Train'!C731,Cond_Probability!$A$6:$A$60,0),8)</f>
        <v>0.56936416184971095</v>
      </c>
      <c r="U731">
        <f>INDEX(Cond_Probability!$A$6:$H$60,MATCH('Model 1_Train'!D731,Cond_Probability!$A$6:$A$60,0),8)</f>
        <v>0.38662790697674421</v>
      </c>
      <c r="V731">
        <f>INDEX(Cond_Probability!$A$6:$H$60,MATCH('Model 1_Train'!E731,Cond_Probability!$A$6:$A$60,0),8)</f>
        <v>0.68023255813953487</v>
      </c>
      <c r="W731">
        <f>INDEX(Cond_Probability!$A$6:$H$60,MATCH('Model 1_Train'!F731,Cond_Probability!$A$6:$A$60,0),8)</f>
        <v>0.19710144927536233</v>
      </c>
      <c r="X731">
        <f>INDEX(Cond_Probability!$A$6:$H$60,MATCH('Model 1_Train'!G731,Cond_Probability!$A$6:$A$60,0),8)</f>
        <v>0.63005780346820806</v>
      </c>
      <c r="Y731">
        <f>Cond_Probability!$C$3</f>
        <v>0.38383838383838381</v>
      </c>
      <c r="Z731" s="18">
        <f t="shared" si="57"/>
        <v>1.6888027242831329E-3</v>
      </c>
      <c r="AA731" s="18">
        <f t="shared" si="58"/>
        <v>38.568437923785211</v>
      </c>
      <c r="AB731" t="str">
        <f t="shared" si="59"/>
        <v>Won't Survive</v>
      </c>
      <c r="AC731" s="2" t="s">
        <v>1230</v>
      </c>
    </row>
    <row r="732" spans="1:29" x14ac:dyDescent="0.3">
      <c r="A732" s="1" t="s">
        <v>1234</v>
      </c>
      <c r="B732" s="1" t="s">
        <v>17</v>
      </c>
      <c r="C732" s="1" t="s">
        <v>1242</v>
      </c>
      <c r="D732" s="1" t="s">
        <v>1244</v>
      </c>
      <c r="E732" s="1" t="s">
        <v>1246</v>
      </c>
      <c r="F732" s="1" t="s">
        <v>1248</v>
      </c>
      <c r="G732" t="s">
        <v>1253</v>
      </c>
      <c r="H732">
        <f>INDEX(Cond_Probability!$A$6:$H$60,MATCH('Model 1_Train'!A732,Cond_Probability!$A$6:$A$60,0),7)</f>
        <v>0.14673913043478262</v>
      </c>
      <c r="I732">
        <f>INDEX(Cond_Probability!$A$6:$H$60,MATCH('Model 1_Train'!B732,Cond_Probability!$A$6:$A$60,0),7)</f>
        <v>0.14882032667876588</v>
      </c>
      <c r="J732">
        <f>INDEX(Cond_Probability!$A$6:$H$60,MATCH('Model 1_Train'!C732,Cond_Probability!$A$6:$A$60,0),7)</f>
        <v>0.51356238698010848</v>
      </c>
      <c r="K732">
        <f>INDEX(Cond_Probability!$A$6:$H$60,MATCH('Model 1_Train'!D732,Cond_Probability!$A$6:$A$60,0),7)</f>
        <v>0.72413793103448276</v>
      </c>
      <c r="L732">
        <f>INDEX(Cond_Probability!$A$6:$H$60,MATCH('Model 1_Train'!E732,Cond_Probability!$A$6:$A$60,0),7)</f>
        <v>0.80943738656987296</v>
      </c>
      <c r="M732">
        <f>INDEX(Cond_Probability!$A$6:$H$60,MATCH('Model 1_Train'!F732,Cond_Probability!$A$6:$A$60,0),7)</f>
        <v>0.32246376811594202</v>
      </c>
      <c r="N732">
        <f>INDEX(Cond_Probability!$A$6:$H$60,MATCH('Model 1_Train'!G732,Cond_Probability!$A$6:$A$60,0),7)</f>
        <v>0.77396021699819173</v>
      </c>
      <c r="O732">
        <f>Cond_Probability!$C$2</f>
        <v>0.61616161616161613</v>
      </c>
      <c r="P732" s="18">
        <f t="shared" si="55"/>
        <v>1.0108813002082165E-3</v>
      </c>
      <c r="Q732" s="18">
        <f t="shared" si="56"/>
        <v>10.101428921893053</v>
      </c>
      <c r="R732">
        <f>INDEX(Cond_Probability!$A$6:$H$60,MATCH('Model 1_Train'!A732,Cond_Probability!$A$6:$A$60,0),8)</f>
        <v>0.39710144927536234</v>
      </c>
      <c r="S732">
        <f>INDEX(Cond_Probability!$A$6:$H$60,MATCH('Model 1_Train'!B732,Cond_Probability!$A$6:$A$60,0),8)</f>
        <v>0.68023255813953487</v>
      </c>
      <c r="T732">
        <f>INDEX(Cond_Probability!$A$6:$H$60,MATCH('Model 1_Train'!C732,Cond_Probability!$A$6:$A$60,0),8)</f>
        <v>0.56936416184971095</v>
      </c>
      <c r="U732">
        <f>INDEX(Cond_Probability!$A$6:$H$60,MATCH('Model 1_Train'!D732,Cond_Probability!$A$6:$A$60,0),8)</f>
        <v>0.61337209302325579</v>
      </c>
      <c r="V732">
        <f>INDEX(Cond_Probability!$A$6:$H$60,MATCH('Model 1_Train'!E732,Cond_Probability!$A$6:$A$60,0),8)</f>
        <v>0.68023255813953487</v>
      </c>
      <c r="W732">
        <f>INDEX(Cond_Probability!$A$6:$H$60,MATCH('Model 1_Train'!F732,Cond_Probability!$A$6:$A$60,0),8)</f>
        <v>0.57971014492753625</v>
      </c>
      <c r="X732">
        <f>INDEX(Cond_Probability!$A$6:$H$60,MATCH('Model 1_Train'!G732,Cond_Probability!$A$6:$A$60,0),8)</f>
        <v>0.63005780346820806</v>
      </c>
      <c r="Y732">
        <f>Cond_Probability!$C$3</f>
        <v>0.38383838383838381</v>
      </c>
      <c r="Z732" s="18">
        <f t="shared" si="57"/>
        <v>8.996428636085161E-3</v>
      </c>
      <c r="AA732" s="18">
        <f t="shared" si="58"/>
        <v>89.898571078106954</v>
      </c>
      <c r="AB732" t="str">
        <f t="shared" si="59"/>
        <v>Survive</v>
      </c>
      <c r="AC732" s="2" t="s">
        <v>1</v>
      </c>
    </row>
    <row r="733" spans="1:29" x14ac:dyDescent="0.3">
      <c r="A733" s="1" t="s">
        <v>1236</v>
      </c>
      <c r="B733" s="1" t="s">
        <v>13</v>
      </c>
      <c r="C733" s="1" t="s">
        <v>1242</v>
      </c>
      <c r="D733" s="1" t="s">
        <v>1244</v>
      </c>
      <c r="E733" s="1" t="s">
        <v>1246</v>
      </c>
      <c r="F733" s="1" t="s">
        <v>1247</v>
      </c>
      <c r="G733" t="s">
        <v>1251</v>
      </c>
      <c r="H733">
        <f>INDEX(Cond_Probability!$A$6:$H$60,MATCH('Model 1_Train'!A733,Cond_Probability!$A$6:$A$60,0),7)</f>
        <v>0.67572463768115942</v>
      </c>
      <c r="I733">
        <f>INDEX(Cond_Probability!$A$6:$H$60,MATCH('Model 1_Train'!B733,Cond_Probability!$A$6:$A$60,0),7)</f>
        <v>0.85117967332123412</v>
      </c>
      <c r="J733">
        <f>INDEX(Cond_Probability!$A$6:$H$60,MATCH('Model 1_Train'!C733,Cond_Probability!$A$6:$A$60,0),7)</f>
        <v>0.51356238698010848</v>
      </c>
      <c r="K733">
        <f>INDEX(Cond_Probability!$A$6:$H$60,MATCH('Model 1_Train'!D733,Cond_Probability!$A$6:$A$60,0),7)</f>
        <v>0.72413793103448276</v>
      </c>
      <c r="L733">
        <f>INDEX(Cond_Probability!$A$6:$H$60,MATCH('Model 1_Train'!E733,Cond_Probability!$A$6:$A$60,0),7)</f>
        <v>0.80943738656987296</v>
      </c>
      <c r="M733">
        <f>INDEX(Cond_Probability!$A$6:$H$60,MATCH('Model 1_Train'!F733,Cond_Probability!$A$6:$A$60,0),7)</f>
        <v>0.18840579710144928</v>
      </c>
      <c r="N733">
        <f>INDEX(Cond_Probability!$A$6:$H$60,MATCH('Model 1_Train'!G733,Cond_Probability!$A$6:$A$60,0),7)</f>
        <v>0.13743218806509946</v>
      </c>
      <c r="O733">
        <f>Cond_Probability!$C$2</f>
        <v>0.61616161616161613</v>
      </c>
      <c r="P733" s="18">
        <f t="shared" si="55"/>
        <v>2.7622699974946233E-3</v>
      </c>
      <c r="Q733" s="18">
        <f t="shared" si="56"/>
        <v>81.791238980778971</v>
      </c>
      <c r="R733">
        <f>INDEX(Cond_Probability!$A$6:$H$60,MATCH('Model 1_Train'!A733,Cond_Probability!$A$6:$A$60,0),8)</f>
        <v>0.34782608695652173</v>
      </c>
      <c r="S733">
        <f>INDEX(Cond_Probability!$A$6:$H$60,MATCH('Model 1_Train'!B733,Cond_Probability!$A$6:$A$60,0),8)</f>
        <v>0.31976744186046513</v>
      </c>
      <c r="T733">
        <f>INDEX(Cond_Probability!$A$6:$H$60,MATCH('Model 1_Train'!C733,Cond_Probability!$A$6:$A$60,0),8)</f>
        <v>0.56936416184971095</v>
      </c>
      <c r="U733">
        <f>INDEX(Cond_Probability!$A$6:$H$60,MATCH('Model 1_Train'!D733,Cond_Probability!$A$6:$A$60,0),8)</f>
        <v>0.61337209302325579</v>
      </c>
      <c r="V733">
        <f>INDEX(Cond_Probability!$A$6:$H$60,MATCH('Model 1_Train'!E733,Cond_Probability!$A$6:$A$60,0),8)</f>
        <v>0.68023255813953487</v>
      </c>
      <c r="W733">
        <f>INDEX(Cond_Probability!$A$6:$H$60,MATCH('Model 1_Train'!F733,Cond_Probability!$A$6:$A$60,0),8)</f>
        <v>0.22318840579710145</v>
      </c>
      <c r="X733">
        <f>INDEX(Cond_Probability!$A$6:$H$60,MATCH('Model 1_Train'!G733,Cond_Probability!$A$6:$A$60,0),8)</f>
        <v>0.27167630057803466</v>
      </c>
      <c r="Y733">
        <f>Cond_Probability!$C$3</f>
        <v>0.38383838383838381</v>
      </c>
      <c r="Z733" s="18">
        <f t="shared" si="57"/>
        <v>6.1494990027922015E-4</v>
      </c>
      <c r="AA733" s="18">
        <f t="shared" si="58"/>
        <v>18.208761019221029</v>
      </c>
      <c r="AB733" t="str">
        <f t="shared" si="59"/>
        <v>Won't Survive</v>
      </c>
      <c r="AC733" s="2" t="s">
        <v>1230</v>
      </c>
    </row>
    <row r="734" spans="1:29" x14ac:dyDescent="0.3">
      <c r="A734" s="1" t="s">
        <v>1235</v>
      </c>
      <c r="B734" s="1" t="s">
        <v>13</v>
      </c>
      <c r="C734" s="1" t="s">
        <v>1241</v>
      </c>
      <c r="D734" s="1" t="s">
        <v>1244</v>
      </c>
      <c r="E734" s="1" t="s">
        <v>1246</v>
      </c>
      <c r="F734" s="1" t="s">
        <v>1228</v>
      </c>
      <c r="G734" t="s">
        <v>1253</v>
      </c>
      <c r="H734">
        <f>INDEX(Cond_Probability!$A$6:$H$60,MATCH('Model 1_Train'!A734,Cond_Probability!$A$6:$A$60,0),7)</f>
        <v>0.17753623188405798</v>
      </c>
      <c r="I734">
        <f>INDEX(Cond_Probability!$A$6:$H$60,MATCH('Model 1_Train'!B734,Cond_Probability!$A$6:$A$60,0),7)</f>
        <v>0.85117967332123412</v>
      </c>
      <c r="J734">
        <f>INDEX(Cond_Probability!$A$6:$H$60,MATCH('Model 1_Train'!C734,Cond_Probability!$A$6:$A$60,0),7)</f>
        <v>0.22784810126582278</v>
      </c>
      <c r="K734">
        <f>INDEX(Cond_Probability!$A$6:$H$60,MATCH('Model 1_Train'!D734,Cond_Probability!$A$6:$A$60,0),7)</f>
        <v>0.72413793103448276</v>
      </c>
      <c r="L734">
        <f>INDEX(Cond_Probability!$A$6:$H$60,MATCH('Model 1_Train'!E734,Cond_Probability!$A$6:$A$60,0),7)</f>
        <v>0.80943738656987296</v>
      </c>
      <c r="M734">
        <f>INDEX(Cond_Probability!$A$6:$H$60,MATCH('Model 1_Train'!F734,Cond_Probability!$A$6:$A$60,0),7)</f>
        <v>0.4891304347826087</v>
      </c>
      <c r="N734">
        <f>INDEX(Cond_Probability!$A$6:$H$60,MATCH('Model 1_Train'!G734,Cond_Probability!$A$6:$A$60,0),7)</f>
        <v>0.77396021699819173</v>
      </c>
      <c r="O734">
        <f>Cond_Probability!$C$2</f>
        <v>0.61616161616161613</v>
      </c>
      <c r="P734" s="18">
        <f t="shared" si="55"/>
        <v>4.7075633914924172E-3</v>
      </c>
      <c r="Q734" s="18">
        <f t="shared" si="56"/>
        <v>94.98625523119513</v>
      </c>
      <c r="R734">
        <f>INDEX(Cond_Probability!$A$6:$H$60,MATCH('Model 1_Train'!A734,Cond_Probability!$A$6:$A$60,0),8)</f>
        <v>0.25507246376811593</v>
      </c>
      <c r="S734">
        <f>INDEX(Cond_Probability!$A$6:$H$60,MATCH('Model 1_Train'!B734,Cond_Probability!$A$6:$A$60,0),8)</f>
        <v>0.31976744186046513</v>
      </c>
      <c r="T734">
        <f>INDEX(Cond_Probability!$A$6:$H$60,MATCH('Model 1_Train'!C734,Cond_Probability!$A$6:$A$60,0),8)</f>
        <v>0.15317919075144509</v>
      </c>
      <c r="U734">
        <f>INDEX(Cond_Probability!$A$6:$H$60,MATCH('Model 1_Train'!D734,Cond_Probability!$A$6:$A$60,0),8)</f>
        <v>0.61337209302325579</v>
      </c>
      <c r="V734">
        <f>INDEX(Cond_Probability!$A$6:$H$60,MATCH('Model 1_Train'!E734,Cond_Probability!$A$6:$A$60,0),8)</f>
        <v>0.68023255813953487</v>
      </c>
      <c r="W734">
        <f>INDEX(Cond_Probability!$A$6:$H$60,MATCH('Model 1_Train'!F734,Cond_Probability!$A$6:$A$60,0),8)</f>
        <v>0.19710144927536233</v>
      </c>
      <c r="X734">
        <f>INDEX(Cond_Probability!$A$6:$H$60,MATCH('Model 1_Train'!G734,Cond_Probability!$A$6:$A$60,0),8)</f>
        <v>0.63005780346820806</v>
      </c>
      <c r="Y734">
        <f>Cond_Probability!$C$3</f>
        <v>0.38383838383838381</v>
      </c>
      <c r="Z734" s="18">
        <f t="shared" si="57"/>
        <v>2.4848354396606417E-4</v>
      </c>
      <c r="AA734" s="18">
        <f t="shared" si="58"/>
        <v>5.0137447688048695</v>
      </c>
      <c r="AB734" t="str">
        <f t="shared" si="59"/>
        <v>Won't Survive</v>
      </c>
      <c r="AC734" s="2" t="s">
        <v>1230</v>
      </c>
    </row>
    <row r="735" spans="1:29" x14ac:dyDescent="0.3">
      <c r="A735" s="1" t="s">
        <v>1235</v>
      </c>
      <c r="B735" s="1" t="s">
        <v>13</v>
      </c>
      <c r="C735" s="1" t="s">
        <v>1242</v>
      </c>
      <c r="D735" s="1" t="s">
        <v>1244</v>
      </c>
      <c r="E735" s="1" t="s">
        <v>1246</v>
      </c>
      <c r="F735" s="1" t="s">
        <v>1247</v>
      </c>
      <c r="G735" t="s">
        <v>1253</v>
      </c>
      <c r="H735">
        <f>INDEX(Cond_Probability!$A$6:$H$60,MATCH('Model 1_Train'!A735,Cond_Probability!$A$6:$A$60,0),7)</f>
        <v>0.17753623188405798</v>
      </c>
      <c r="I735">
        <f>INDEX(Cond_Probability!$A$6:$H$60,MATCH('Model 1_Train'!B735,Cond_Probability!$A$6:$A$60,0),7)</f>
        <v>0.85117967332123412</v>
      </c>
      <c r="J735">
        <f>INDEX(Cond_Probability!$A$6:$H$60,MATCH('Model 1_Train'!C735,Cond_Probability!$A$6:$A$60,0),7)</f>
        <v>0.51356238698010848</v>
      </c>
      <c r="K735">
        <f>INDEX(Cond_Probability!$A$6:$H$60,MATCH('Model 1_Train'!D735,Cond_Probability!$A$6:$A$60,0),7)</f>
        <v>0.72413793103448276</v>
      </c>
      <c r="L735">
        <f>INDEX(Cond_Probability!$A$6:$H$60,MATCH('Model 1_Train'!E735,Cond_Probability!$A$6:$A$60,0),7)</f>
        <v>0.80943738656987296</v>
      </c>
      <c r="M735">
        <f>INDEX(Cond_Probability!$A$6:$H$60,MATCH('Model 1_Train'!F735,Cond_Probability!$A$6:$A$60,0),7)</f>
        <v>0.18840579710144928</v>
      </c>
      <c r="N735">
        <f>INDEX(Cond_Probability!$A$6:$H$60,MATCH('Model 1_Train'!G735,Cond_Probability!$A$6:$A$60,0),7)</f>
        <v>0.77396021699819173</v>
      </c>
      <c r="O735">
        <f>Cond_Probability!$C$2</f>
        <v>0.61616161616161613</v>
      </c>
      <c r="P735" s="18">
        <f t="shared" si="55"/>
        <v>4.0870838427724881E-3</v>
      </c>
      <c r="Q735" s="18">
        <f t="shared" si="56"/>
        <v>79.624698066682527</v>
      </c>
      <c r="R735">
        <f>INDEX(Cond_Probability!$A$6:$H$60,MATCH('Model 1_Train'!A735,Cond_Probability!$A$6:$A$60,0),8)</f>
        <v>0.25507246376811593</v>
      </c>
      <c r="S735">
        <f>INDEX(Cond_Probability!$A$6:$H$60,MATCH('Model 1_Train'!B735,Cond_Probability!$A$6:$A$60,0),8)</f>
        <v>0.31976744186046513</v>
      </c>
      <c r="T735">
        <f>INDEX(Cond_Probability!$A$6:$H$60,MATCH('Model 1_Train'!C735,Cond_Probability!$A$6:$A$60,0),8)</f>
        <v>0.56936416184971095</v>
      </c>
      <c r="U735">
        <f>INDEX(Cond_Probability!$A$6:$H$60,MATCH('Model 1_Train'!D735,Cond_Probability!$A$6:$A$60,0),8)</f>
        <v>0.61337209302325579</v>
      </c>
      <c r="V735">
        <f>INDEX(Cond_Probability!$A$6:$H$60,MATCH('Model 1_Train'!E735,Cond_Probability!$A$6:$A$60,0),8)</f>
        <v>0.68023255813953487</v>
      </c>
      <c r="W735">
        <f>INDEX(Cond_Probability!$A$6:$H$60,MATCH('Model 1_Train'!F735,Cond_Probability!$A$6:$A$60,0),8)</f>
        <v>0.22318840579710145</v>
      </c>
      <c r="X735">
        <f>INDEX(Cond_Probability!$A$6:$H$60,MATCH('Model 1_Train'!G735,Cond_Probability!$A$6:$A$60,0),8)</f>
        <v>0.63005780346820806</v>
      </c>
      <c r="Y735">
        <f>Cond_Probability!$C$3</f>
        <v>0.38383838383838381</v>
      </c>
      <c r="Z735" s="18">
        <f t="shared" si="57"/>
        <v>1.0458509651557232E-3</v>
      </c>
      <c r="AA735" s="18">
        <f t="shared" si="58"/>
        <v>20.375301933317473</v>
      </c>
      <c r="AB735" t="str">
        <f t="shared" si="59"/>
        <v>Won't Survive</v>
      </c>
      <c r="AC735" s="2" t="s">
        <v>1230</v>
      </c>
    </row>
    <row r="736" spans="1:29" x14ac:dyDescent="0.3">
      <c r="A736" s="1" t="s">
        <v>1235</v>
      </c>
      <c r="B736" s="1" t="s">
        <v>13</v>
      </c>
      <c r="C736" s="1" t="s">
        <v>1242</v>
      </c>
      <c r="D736" s="1" t="s">
        <v>1244</v>
      </c>
      <c r="E736" s="1" t="s">
        <v>1246</v>
      </c>
      <c r="F736" s="1" t="s">
        <v>1247</v>
      </c>
      <c r="G736" t="s">
        <v>1253</v>
      </c>
      <c r="H736">
        <f>INDEX(Cond_Probability!$A$6:$H$60,MATCH('Model 1_Train'!A736,Cond_Probability!$A$6:$A$60,0),7)</f>
        <v>0.17753623188405798</v>
      </c>
      <c r="I736">
        <f>INDEX(Cond_Probability!$A$6:$H$60,MATCH('Model 1_Train'!B736,Cond_Probability!$A$6:$A$60,0),7)</f>
        <v>0.85117967332123412</v>
      </c>
      <c r="J736">
        <f>INDEX(Cond_Probability!$A$6:$H$60,MATCH('Model 1_Train'!C736,Cond_Probability!$A$6:$A$60,0),7)</f>
        <v>0.51356238698010848</v>
      </c>
      <c r="K736">
        <f>INDEX(Cond_Probability!$A$6:$H$60,MATCH('Model 1_Train'!D736,Cond_Probability!$A$6:$A$60,0),7)</f>
        <v>0.72413793103448276</v>
      </c>
      <c r="L736">
        <f>INDEX(Cond_Probability!$A$6:$H$60,MATCH('Model 1_Train'!E736,Cond_Probability!$A$6:$A$60,0),7)</f>
        <v>0.80943738656987296</v>
      </c>
      <c r="M736">
        <f>INDEX(Cond_Probability!$A$6:$H$60,MATCH('Model 1_Train'!F736,Cond_Probability!$A$6:$A$60,0),7)</f>
        <v>0.18840579710144928</v>
      </c>
      <c r="N736">
        <f>INDEX(Cond_Probability!$A$6:$H$60,MATCH('Model 1_Train'!G736,Cond_Probability!$A$6:$A$60,0),7)</f>
        <v>0.77396021699819173</v>
      </c>
      <c r="O736">
        <f>Cond_Probability!$C$2</f>
        <v>0.61616161616161613</v>
      </c>
      <c r="P736" s="18">
        <f t="shared" si="55"/>
        <v>4.0870838427724881E-3</v>
      </c>
      <c r="Q736" s="18">
        <f t="shared" si="56"/>
        <v>79.624698066682527</v>
      </c>
      <c r="R736">
        <f>INDEX(Cond_Probability!$A$6:$H$60,MATCH('Model 1_Train'!A736,Cond_Probability!$A$6:$A$60,0),8)</f>
        <v>0.25507246376811593</v>
      </c>
      <c r="S736">
        <f>INDEX(Cond_Probability!$A$6:$H$60,MATCH('Model 1_Train'!B736,Cond_Probability!$A$6:$A$60,0),8)</f>
        <v>0.31976744186046513</v>
      </c>
      <c r="T736">
        <f>INDEX(Cond_Probability!$A$6:$H$60,MATCH('Model 1_Train'!C736,Cond_Probability!$A$6:$A$60,0),8)</f>
        <v>0.56936416184971095</v>
      </c>
      <c r="U736">
        <f>INDEX(Cond_Probability!$A$6:$H$60,MATCH('Model 1_Train'!D736,Cond_Probability!$A$6:$A$60,0),8)</f>
        <v>0.61337209302325579</v>
      </c>
      <c r="V736">
        <f>INDEX(Cond_Probability!$A$6:$H$60,MATCH('Model 1_Train'!E736,Cond_Probability!$A$6:$A$60,0),8)</f>
        <v>0.68023255813953487</v>
      </c>
      <c r="W736">
        <f>INDEX(Cond_Probability!$A$6:$H$60,MATCH('Model 1_Train'!F736,Cond_Probability!$A$6:$A$60,0),8)</f>
        <v>0.22318840579710145</v>
      </c>
      <c r="X736">
        <f>INDEX(Cond_Probability!$A$6:$H$60,MATCH('Model 1_Train'!G736,Cond_Probability!$A$6:$A$60,0),8)</f>
        <v>0.63005780346820806</v>
      </c>
      <c r="Y736">
        <f>Cond_Probability!$C$3</f>
        <v>0.38383838383838381</v>
      </c>
      <c r="Z736" s="18">
        <f t="shared" si="57"/>
        <v>1.0458509651557232E-3</v>
      </c>
      <c r="AA736" s="18">
        <f t="shared" si="58"/>
        <v>20.375301933317473</v>
      </c>
      <c r="AB736" t="str">
        <f t="shared" si="59"/>
        <v>Won't Survive</v>
      </c>
      <c r="AC736" s="2" t="s">
        <v>1230</v>
      </c>
    </row>
    <row r="737" spans="1:29" x14ac:dyDescent="0.3">
      <c r="A737" s="1" t="s">
        <v>1236</v>
      </c>
      <c r="B737" s="1" t="s">
        <v>13</v>
      </c>
      <c r="C737" s="1" t="s">
        <v>1242</v>
      </c>
      <c r="D737" s="1" t="s">
        <v>1244</v>
      </c>
      <c r="E737" s="1" t="s">
        <v>1246</v>
      </c>
      <c r="F737" s="1" t="s">
        <v>1247</v>
      </c>
      <c r="G737" t="s">
        <v>1253</v>
      </c>
      <c r="H737">
        <f>INDEX(Cond_Probability!$A$6:$H$60,MATCH('Model 1_Train'!A737,Cond_Probability!$A$6:$A$60,0),7)</f>
        <v>0.67572463768115942</v>
      </c>
      <c r="I737">
        <f>INDEX(Cond_Probability!$A$6:$H$60,MATCH('Model 1_Train'!B737,Cond_Probability!$A$6:$A$60,0),7)</f>
        <v>0.85117967332123412</v>
      </c>
      <c r="J737">
        <f>INDEX(Cond_Probability!$A$6:$H$60,MATCH('Model 1_Train'!C737,Cond_Probability!$A$6:$A$60,0),7)</f>
        <v>0.51356238698010848</v>
      </c>
      <c r="K737">
        <f>INDEX(Cond_Probability!$A$6:$H$60,MATCH('Model 1_Train'!D737,Cond_Probability!$A$6:$A$60,0),7)</f>
        <v>0.72413793103448276</v>
      </c>
      <c r="L737">
        <f>INDEX(Cond_Probability!$A$6:$H$60,MATCH('Model 1_Train'!E737,Cond_Probability!$A$6:$A$60,0),7)</f>
        <v>0.80943738656987296</v>
      </c>
      <c r="M737">
        <f>INDEX(Cond_Probability!$A$6:$H$60,MATCH('Model 1_Train'!F737,Cond_Probability!$A$6:$A$60,0),7)</f>
        <v>0.18840579710144928</v>
      </c>
      <c r="N737">
        <f>INDEX(Cond_Probability!$A$6:$H$60,MATCH('Model 1_Train'!G737,Cond_Probability!$A$6:$A$60,0),7)</f>
        <v>0.77396021699819173</v>
      </c>
      <c r="O737">
        <f>Cond_Probability!$C$2</f>
        <v>0.61616161616161613</v>
      </c>
      <c r="P737" s="18">
        <f t="shared" si="55"/>
        <v>1.555594156483814E-2</v>
      </c>
      <c r="Q737" s="18">
        <f t="shared" si="56"/>
        <v>91.601979487621705</v>
      </c>
      <c r="R737">
        <f>INDEX(Cond_Probability!$A$6:$H$60,MATCH('Model 1_Train'!A737,Cond_Probability!$A$6:$A$60,0),8)</f>
        <v>0.34782608695652173</v>
      </c>
      <c r="S737">
        <f>INDEX(Cond_Probability!$A$6:$H$60,MATCH('Model 1_Train'!B737,Cond_Probability!$A$6:$A$60,0),8)</f>
        <v>0.31976744186046513</v>
      </c>
      <c r="T737">
        <f>INDEX(Cond_Probability!$A$6:$H$60,MATCH('Model 1_Train'!C737,Cond_Probability!$A$6:$A$60,0),8)</f>
        <v>0.56936416184971095</v>
      </c>
      <c r="U737">
        <f>INDEX(Cond_Probability!$A$6:$H$60,MATCH('Model 1_Train'!D737,Cond_Probability!$A$6:$A$60,0),8)</f>
        <v>0.61337209302325579</v>
      </c>
      <c r="V737">
        <f>INDEX(Cond_Probability!$A$6:$H$60,MATCH('Model 1_Train'!E737,Cond_Probability!$A$6:$A$60,0),8)</f>
        <v>0.68023255813953487</v>
      </c>
      <c r="W737">
        <f>INDEX(Cond_Probability!$A$6:$H$60,MATCH('Model 1_Train'!F737,Cond_Probability!$A$6:$A$60,0),8)</f>
        <v>0.22318840579710145</v>
      </c>
      <c r="X737">
        <f>INDEX(Cond_Probability!$A$6:$H$60,MATCH('Model 1_Train'!G737,Cond_Probability!$A$6:$A$60,0),8)</f>
        <v>0.63005780346820806</v>
      </c>
      <c r="Y737">
        <f>Cond_Probability!$C$3</f>
        <v>0.38383838383838381</v>
      </c>
      <c r="Z737" s="18">
        <f t="shared" si="57"/>
        <v>1.426160407030532E-3</v>
      </c>
      <c r="AA737" s="18">
        <f t="shared" si="58"/>
        <v>8.3980205123782952</v>
      </c>
      <c r="AB737" t="str">
        <f t="shared" si="59"/>
        <v>Won't Survive</v>
      </c>
      <c r="AC737" s="2" t="s">
        <v>1230</v>
      </c>
    </row>
    <row r="738" spans="1:29" x14ac:dyDescent="0.3">
      <c r="A738" s="1" t="s">
        <v>1236</v>
      </c>
      <c r="B738" s="1" t="s">
        <v>17</v>
      </c>
      <c r="C738" s="1" t="s">
        <v>1240</v>
      </c>
      <c r="D738" s="1" t="s">
        <v>1243</v>
      </c>
      <c r="E738" s="1" t="s">
        <v>1245</v>
      </c>
      <c r="F738" s="1" t="s">
        <v>1248</v>
      </c>
      <c r="G738" t="s">
        <v>1253</v>
      </c>
      <c r="H738">
        <f>INDEX(Cond_Probability!$A$6:$H$60,MATCH('Model 1_Train'!A738,Cond_Probability!$A$6:$A$60,0),7)</f>
        <v>0.67572463768115942</v>
      </c>
      <c r="I738">
        <f>INDEX(Cond_Probability!$A$6:$H$60,MATCH('Model 1_Train'!B738,Cond_Probability!$A$6:$A$60,0),7)</f>
        <v>0.14882032667876588</v>
      </c>
      <c r="J738">
        <f>INDEX(Cond_Probability!$A$6:$H$60,MATCH('Model 1_Train'!C738,Cond_Probability!$A$6:$A$60,0),7)</f>
        <v>0.17179023508137431</v>
      </c>
      <c r="K738">
        <f>INDEX(Cond_Probability!$A$6:$H$60,MATCH('Model 1_Train'!D738,Cond_Probability!$A$6:$A$60,0),7)</f>
        <v>0.27586206896551724</v>
      </c>
      <c r="L738">
        <f>INDEX(Cond_Probability!$A$6:$H$60,MATCH('Model 1_Train'!E738,Cond_Probability!$A$6:$A$60,0),7)</f>
        <v>0.19056261343012704</v>
      </c>
      <c r="M738">
        <f>INDEX(Cond_Probability!$A$6:$H$60,MATCH('Model 1_Train'!F738,Cond_Probability!$A$6:$A$60,0),7)</f>
        <v>0.32246376811594202</v>
      </c>
      <c r="N738">
        <f>INDEX(Cond_Probability!$A$6:$H$60,MATCH('Model 1_Train'!G738,Cond_Probability!$A$6:$A$60,0),7)</f>
        <v>0.77396021699819173</v>
      </c>
      <c r="O738">
        <f>Cond_Probability!$C$2</f>
        <v>0.61616161616161613</v>
      </c>
      <c r="P738" s="18">
        <f t="shared" si="55"/>
        <v>1.3965431971229862E-4</v>
      </c>
      <c r="Q738" s="18">
        <f t="shared" si="56"/>
        <v>14.768459418821495</v>
      </c>
      <c r="R738">
        <f>INDEX(Cond_Probability!$A$6:$H$60,MATCH('Model 1_Train'!A738,Cond_Probability!$A$6:$A$60,0),8)</f>
        <v>0.34782608695652173</v>
      </c>
      <c r="S738">
        <f>INDEX(Cond_Probability!$A$6:$H$60,MATCH('Model 1_Train'!B738,Cond_Probability!$A$6:$A$60,0),8)</f>
        <v>0.68023255813953487</v>
      </c>
      <c r="T738">
        <f>INDEX(Cond_Probability!$A$6:$H$60,MATCH('Model 1_Train'!C738,Cond_Probability!$A$6:$A$60,0),8)</f>
        <v>0.19653179190751446</v>
      </c>
      <c r="U738">
        <f>INDEX(Cond_Probability!$A$6:$H$60,MATCH('Model 1_Train'!D738,Cond_Probability!$A$6:$A$60,0),8)</f>
        <v>0.38662790697674421</v>
      </c>
      <c r="V738">
        <f>INDEX(Cond_Probability!$A$6:$H$60,MATCH('Model 1_Train'!E738,Cond_Probability!$A$6:$A$60,0),8)</f>
        <v>0.31976744186046513</v>
      </c>
      <c r="W738">
        <f>INDEX(Cond_Probability!$A$6:$H$60,MATCH('Model 1_Train'!F738,Cond_Probability!$A$6:$A$60,0),8)</f>
        <v>0.57971014492753625</v>
      </c>
      <c r="X738">
        <f>INDEX(Cond_Probability!$A$6:$H$60,MATCH('Model 1_Train'!G738,Cond_Probability!$A$6:$A$60,0),8)</f>
        <v>0.63005780346820806</v>
      </c>
      <c r="Y738">
        <f>Cond_Probability!$C$3</f>
        <v>0.38383838383838381</v>
      </c>
      <c r="Z738" s="18">
        <f t="shared" si="57"/>
        <v>8.0597119038198898E-4</v>
      </c>
      <c r="AA738" s="18">
        <f t="shared" si="58"/>
        <v>85.231540581178507</v>
      </c>
      <c r="AB738" t="str">
        <f t="shared" si="59"/>
        <v>Survive</v>
      </c>
      <c r="AC738" s="2" t="s">
        <v>1230</v>
      </c>
    </row>
    <row r="739" spans="1:29" x14ac:dyDescent="0.3">
      <c r="A739" s="1" t="s">
        <v>1234</v>
      </c>
      <c r="B739" s="1" t="s">
        <v>13</v>
      </c>
      <c r="C739" s="1" t="s">
        <v>1240</v>
      </c>
      <c r="D739" s="1" t="s">
        <v>1244</v>
      </c>
      <c r="E739" s="1" t="s">
        <v>1246</v>
      </c>
      <c r="F739" s="1" t="s">
        <v>1248</v>
      </c>
      <c r="G739" t="s">
        <v>1251</v>
      </c>
      <c r="H739">
        <f>INDEX(Cond_Probability!$A$6:$H$60,MATCH('Model 1_Train'!A739,Cond_Probability!$A$6:$A$60,0),7)</f>
        <v>0.14673913043478262</v>
      </c>
      <c r="I739">
        <f>INDEX(Cond_Probability!$A$6:$H$60,MATCH('Model 1_Train'!B739,Cond_Probability!$A$6:$A$60,0),7)</f>
        <v>0.85117967332123412</v>
      </c>
      <c r="J739">
        <f>INDEX(Cond_Probability!$A$6:$H$60,MATCH('Model 1_Train'!C739,Cond_Probability!$A$6:$A$60,0),7)</f>
        <v>0.17179023508137431</v>
      </c>
      <c r="K739">
        <f>INDEX(Cond_Probability!$A$6:$H$60,MATCH('Model 1_Train'!D739,Cond_Probability!$A$6:$A$60,0),7)</f>
        <v>0.72413793103448276</v>
      </c>
      <c r="L739">
        <f>INDEX(Cond_Probability!$A$6:$H$60,MATCH('Model 1_Train'!E739,Cond_Probability!$A$6:$A$60,0),7)</f>
        <v>0.80943738656987296</v>
      </c>
      <c r="M739">
        <f>INDEX(Cond_Probability!$A$6:$H$60,MATCH('Model 1_Train'!F739,Cond_Probability!$A$6:$A$60,0),7)</f>
        <v>0.32246376811594202</v>
      </c>
      <c r="N739">
        <f>INDEX(Cond_Probability!$A$6:$H$60,MATCH('Model 1_Train'!G739,Cond_Probability!$A$6:$A$60,0),7)</f>
        <v>0.13743218806509946</v>
      </c>
      <c r="O739">
        <f>Cond_Probability!$C$2</f>
        <v>0.61616161616161613</v>
      </c>
      <c r="P739" s="18">
        <f t="shared" si="55"/>
        <v>3.4342684623774972E-4</v>
      </c>
      <c r="Q739" s="18">
        <f t="shared" si="56"/>
        <v>35.300147426860072</v>
      </c>
      <c r="R739">
        <f>INDEX(Cond_Probability!$A$6:$H$60,MATCH('Model 1_Train'!A739,Cond_Probability!$A$6:$A$60,0),8)</f>
        <v>0.39710144927536234</v>
      </c>
      <c r="S739">
        <f>INDEX(Cond_Probability!$A$6:$H$60,MATCH('Model 1_Train'!B739,Cond_Probability!$A$6:$A$60,0),8)</f>
        <v>0.31976744186046513</v>
      </c>
      <c r="T739">
        <f>INDEX(Cond_Probability!$A$6:$H$60,MATCH('Model 1_Train'!C739,Cond_Probability!$A$6:$A$60,0),8)</f>
        <v>0.19653179190751446</v>
      </c>
      <c r="U739">
        <f>INDEX(Cond_Probability!$A$6:$H$60,MATCH('Model 1_Train'!D739,Cond_Probability!$A$6:$A$60,0),8)</f>
        <v>0.61337209302325579</v>
      </c>
      <c r="V739">
        <f>INDEX(Cond_Probability!$A$6:$H$60,MATCH('Model 1_Train'!E739,Cond_Probability!$A$6:$A$60,0),8)</f>
        <v>0.68023255813953487</v>
      </c>
      <c r="W739">
        <f>INDEX(Cond_Probability!$A$6:$H$60,MATCH('Model 1_Train'!F739,Cond_Probability!$A$6:$A$60,0),8)</f>
        <v>0.57971014492753625</v>
      </c>
      <c r="X739">
        <f>INDEX(Cond_Probability!$A$6:$H$60,MATCH('Model 1_Train'!G739,Cond_Probability!$A$6:$A$60,0),8)</f>
        <v>0.27167630057803466</v>
      </c>
      <c r="Y739">
        <f>Cond_Probability!$C$3</f>
        <v>0.38383838383838381</v>
      </c>
      <c r="Z739" s="18">
        <f t="shared" si="57"/>
        <v>6.2944967488531617E-4</v>
      </c>
      <c r="AA739" s="18">
        <f t="shared" si="58"/>
        <v>64.699852573139935</v>
      </c>
      <c r="AB739" t="str">
        <f t="shared" si="59"/>
        <v>Survive</v>
      </c>
      <c r="AC739" s="2" t="s">
        <v>1</v>
      </c>
    </row>
    <row r="740" spans="1:29" x14ac:dyDescent="0.3">
      <c r="A740" s="1" t="s">
        <v>1236</v>
      </c>
      <c r="B740" s="1" t="s">
        <v>13</v>
      </c>
      <c r="C740" s="1" t="s">
        <v>1241</v>
      </c>
      <c r="D740" s="1" t="s">
        <v>1244</v>
      </c>
      <c r="E740" s="1" t="s">
        <v>1246</v>
      </c>
      <c r="F740" s="1" t="s">
        <v>1228</v>
      </c>
      <c r="G740" t="s">
        <v>1253</v>
      </c>
      <c r="H740">
        <f>INDEX(Cond_Probability!$A$6:$H$60,MATCH('Model 1_Train'!A740,Cond_Probability!$A$6:$A$60,0),7)</f>
        <v>0.67572463768115942</v>
      </c>
      <c r="I740">
        <f>INDEX(Cond_Probability!$A$6:$H$60,MATCH('Model 1_Train'!B740,Cond_Probability!$A$6:$A$60,0),7)</f>
        <v>0.85117967332123412</v>
      </c>
      <c r="J740">
        <f>INDEX(Cond_Probability!$A$6:$H$60,MATCH('Model 1_Train'!C740,Cond_Probability!$A$6:$A$60,0),7)</f>
        <v>0.22784810126582278</v>
      </c>
      <c r="K740">
        <f>INDEX(Cond_Probability!$A$6:$H$60,MATCH('Model 1_Train'!D740,Cond_Probability!$A$6:$A$60,0),7)</f>
        <v>0.72413793103448276</v>
      </c>
      <c r="L740">
        <f>INDEX(Cond_Probability!$A$6:$H$60,MATCH('Model 1_Train'!E740,Cond_Probability!$A$6:$A$60,0),7)</f>
        <v>0.80943738656987296</v>
      </c>
      <c r="M740">
        <f>INDEX(Cond_Probability!$A$6:$H$60,MATCH('Model 1_Train'!F740,Cond_Probability!$A$6:$A$60,0),7)</f>
        <v>0.4891304347826087</v>
      </c>
      <c r="N740">
        <f>INDEX(Cond_Probability!$A$6:$H$60,MATCH('Model 1_Train'!G740,Cond_Probability!$A$6:$A$60,0),7)</f>
        <v>0.77396021699819173</v>
      </c>
      <c r="O740">
        <f>Cond_Probability!$C$2</f>
        <v>0.61616161616161613</v>
      </c>
      <c r="P740" s="18">
        <f t="shared" si="55"/>
        <v>1.7917562704353792E-2</v>
      </c>
      <c r="Q740" s="18">
        <f t="shared" si="56"/>
        <v>98.143987183013053</v>
      </c>
      <c r="R740">
        <f>INDEX(Cond_Probability!$A$6:$H$60,MATCH('Model 1_Train'!A740,Cond_Probability!$A$6:$A$60,0),8)</f>
        <v>0.34782608695652173</v>
      </c>
      <c r="S740">
        <f>INDEX(Cond_Probability!$A$6:$H$60,MATCH('Model 1_Train'!B740,Cond_Probability!$A$6:$A$60,0),8)</f>
        <v>0.31976744186046513</v>
      </c>
      <c r="T740">
        <f>INDEX(Cond_Probability!$A$6:$H$60,MATCH('Model 1_Train'!C740,Cond_Probability!$A$6:$A$60,0),8)</f>
        <v>0.15317919075144509</v>
      </c>
      <c r="U740">
        <f>INDEX(Cond_Probability!$A$6:$H$60,MATCH('Model 1_Train'!D740,Cond_Probability!$A$6:$A$60,0),8)</f>
        <v>0.61337209302325579</v>
      </c>
      <c r="V740">
        <f>INDEX(Cond_Probability!$A$6:$H$60,MATCH('Model 1_Train'!E740,Cond_Probability!$A$6:$A$60,0),8)</f>
        <v>0.68023255813953487</v>
      </c>
      <c r="W740">
        <f>INDEX(Cond_Probability!$A$6:$H$60,MATCH('Model 1_Train'!F740,Cond_Probability!$A$6:$A$60,0),8)</f>
        <v>0.19710144927536233</v>
      </c>
      <c r="X740">
        <f>INDEX(Cond_Probability!$A$6:$H$60,MATCH('Model 1_Train'!G740,Cond_Probability!$A$6:$A$60,0),8)</f>
        <v>0.63005780346820806</v>
      </c>
      <c r="Y740">
        <f>Cond_Probability!$C$3</f>
        <v>0.38383838383838381</v>
      </c>
      <c r="Z740" s="18">
        <f t="shared" si="57"/>
        <v>3.3884119631736025E-4</v>
      </c>
      <c r="AA740" s="18">
        <f t="shared" si="58"/>
        <v>1.8560128169869472</v>
      </c>
      <c r="AB740" t="str">
        <f t="shared" si="59"/>
        <v>Won't Survive</v>
      </c>
      <c r="AC740" s="2" t="s">
        <v>1230</v>
      </c>
    </row>
    <row r="741" spans="1:29" x14ac:dyDescent="0.3">
      <c r="A741" s="1" t="s">
        <v>1236</v>
      </c>
      <c r="B741" s="1" t="s">
        <v>13</v>
      </c>
      <c r="C741" s="1" t="s">
        <v>1241</v>
      </c>
      <c r="D741" s="1" t="s">
        <v>1244</v>
      </c>
      <c r="E741" s="1" t="s">
        <v>1246</v>
      </c>
      <c r="F741" s="1" t="s">
        <v>1228</v>
      </c>
      <c r="G741" t="s">
        <v>1253</v>
      </c>
      <c r="H741">
        <f>INDEX(Cond_Probability!$A$6:$H$60,MATCH('Model 1_Train'!A741,Cond_Probability!$A$6:$A$60,0),7)</f>
        <v>0.67572463768115942</v>
      </c>
      <c r="I741">
        <f>INDEX(Cond_Probability!$A$6:$H$60,MATCH('Model 1_Train'!B741,Cond_Probability!$A$6:$A$60,0),7)</f>
        <v>0.85117967332123412</v>
      </c>
      <c r="J741">
        <f>INDEX(Cond_Probability!$A$6:$H$60,MATCH('Model 1_Train'!C741,Cond_Probability!$A$6:$A$60,0),7)</f>
        <v>0.22784810126582278</v>
      </c>
      <c r="K741">
        <f>INDEX(Cond_Probability!$A$6:$H$60,MATCH('Model 1_Train'!D741,Cond_Probability!$A$6:$A$60,0),7)</f>
        <v>0.72413793103448276</v>
      </c>
      <c r="L741">
        <f>INDEX(Cond_Probability!$A$6:$H$60,MATCH('Model 1_Train'!E741,Cond_Probability!$A$6:$A$60,0),7)</f>
        <v>0.80943738656987296</v>
      </c>
      <c r="M741">
        <f>INDEX(Cond_Probability!$A$6:$H$60,MATCH('Model 1_Train'!F741,Cond_Probability!$A$6:$A$60,0),7)</f>
        <v>0.4891304347826087</v>
      </c>
      <c r="N741">
        <f>INDEX(Cond_Probability!$A$6:$H$60,MATCH('Model 1_Train'!G741,Cond_Probability!$A$6:$A$60,0),7)</f>
        <v>0.77396021699819173</v>
      </c>
      <c r="O741">
        <f>Cond_Probability!$C$2</f>
        <v>0.61616161616161613</v>
      </c>
      <c r="P741" s="18">
        <f t="shared" si="55"/>
        <v>1.7917562704353792E-2</v>
      </c>
      <c r="Q741" s="18">
        <f t="shared" si="56"/>
        <v>98.143987183013053</v>
      </c>
      <c r="R741">
        <f>INDEX(Cond_Probability!$A$6:$H$60,MATCH('Model 1_Train'!A741,Cond_Probability!$A$6:$A$60,0),8)</f>
        <v>0.34782608695652173</v>
      </c>
      <c r="S741">
        <f>INDEX(Cond_Probability!$A$6:$H$60,MATCH('Model 1_Train'!B741,Cond_Probability!$A$6:$A$60,0),8)</f>
        <v>0.31976744186046513</v>
      </c>
      <c r="T741">
        <f>INDEX(Cond_Probability!$A$6:$H$60,MATCH('Model 1_Train'!C741,Cond_Probability!$A$6:$A$60,0),8)</f>
        <v>0.15317919075144509</v>
      </c>
      <c r="U741">
        <f>INDEX(Cond_Probability!$A$6:$H$60,MATCH('Model 1_Train'!D741,Cond_Probability!$A$6:$A$60,0),8)</f>
        <v>0.61337209302325579</v>
      </c>
      <c r="V741">
        <f>INDEX(Cond_Probability!$A$6:$H$60,MATCH('Model 1_Train'!E741,Cond_Probability!$A$6:$A$60,0),8)</f>
        <v>0.68023255813953487</v>
      </c>
      <c r="W741">
        <f>INDEX(Cond_Probability!$A$6:$H$60,MATCH('Model 1_Train'!F741,Cond_Probability!$A$6:$A$60,0),8)</f>
        <v>0.19710144927536233</v>
      </c>
      <c r="X741">
        <f>INDEX(Cond_Probability!$A$6:$H$60,MATCH('Model 1_Train'!G741,Cond_Probability!$A$6:$A$60,0),8)</f>
        <v>0.63005780346820806</v>
      </c>
      <c r="Y741">
        <f>Cond_Probability!$C$3</f>
        <v>0.38383838383838381</v>
      </c>
      <c r="Z741" s="18">
        <f t="shared" si="57"/>
        <v>3.3884119631736025E-4</v>
      </c>
      <c r="AA741" s="18">
        <f t="shared" si="58"/>
        <v>1.8560128169869472</v>
      </c>
      <c r="AB741" t="str">
        <f t="shared" si="59"/>
        <v>Won't Survive</v>
      </c>
      <c r="AC741" s="2" t="s">
        <v>1230</v>
      </c>
    </row>
    <row r="742" spans="1:29" x14ac:dyDescent="0.3">
      <c r="A742" s="1" t="s">
        <v>1234</v>
      </c>
      <c r="B742" s="1" t="s">
        <v>13</v>
      </c>
      <c r="C742" s="1" t="s">
        <v>1241</v>
      </c>
      <c r="D742" s="1" t="s">
        <v>1244</v>
      </c>
      <c r="E742" s="1" t="s">
        <v>1246</v>
      </c>
      <c r="F742" s="1" t="s">
        <v>1248</v>
      </c>
      <c r="G742" t="s">
        <v>1253</v>
      </c>
      <c r="H742">
        <f>INDEX(Cond_Probability!$A$6:$H$60,MATCH('Model 1_Train'!A742,Cond_Probability!$A$6:$A$60,0),7)</f>
        <v>0.14673913043478262</v>
      </c>
      <c r="I742">
        <f>INDEX(Cond_Probability!$A$6:$H$60,MATCH('Model 1_Train'!B742,Cond_Probability!$A$6:$A$60,0),7)</f>
        <v>0.85117967332123412</v>
      </c>
      <c r="J742">
        <f>INDEX(Cond_Probability!$A$6:$H$60,MATCH('Model 1_Train'!C742,Cond_Probability!$A$6:$A$60,0),7)</f>
        <v>0.22784810126582278</v>
      </c>
      <c r="K742">
        <f>INDEX(Cond_Probability!$A$6:$H$60,MATCH('Model 1_Train'!D742,Cond_Probability!$A$6:$A$60,0),7)</f>
        <v>0.72413793103448276</v>
      </c>
      <c r="L742">
        <f>INDEX(Cond_Probability!$A$6:$H$60,MATCH('Model 1_Train'!E742,Cond_Probability!$A$6:$A$60,0),7)</f>
        <v>0.80943738656987296</v>
      </c>
      <c r="M742">
        <f>INDEX(Cond_Probability!$A$6:$H$60,MATCH('Model 1_Train'!F742,Cond_Probability!$A$6:$A$60,0),7)</f>
        <v>0.32246376811594202</v>
      </c>
      <c r="N742">
        <f>INDEX(Cond_Probability!$A$6:$H$60,MATCH('Model 1_Train'!G742,Cond_Probability!$A$6:$A$60,0),7)</f>
        <v>0.77396021699819173</v>
      </c>
      <c r="O742">
        <f>Cond_Probability!$C$2</f>
        <v>0.61616161616161613</v>
      </c>
      <c r="P742" s="18">
        <f t="shared" si="55"/>
        <v>2.5651416847519903E-3</v>
      </c>
      <c r="Q742" s="18">
        <f t="shared" si="56"/>
        <v>69.273534821836449</v>
      </c>
      <c r="R742">
        <f>INDEX(Cond_Probability!$A$6:$H$60,MATCH('Model 1_Train'!A742,Cond_Probability!$A$6:$A$60,0),8)</f>
        <v>0.39710144927536234</v>
      </c>
      <c r="S742">
        <f>INDEX(Cond_Probability!$A$6:$H$60,MATCH('Model 1_Train'!B742,Cond_Probability!$A$6:$A$60,0),8)</f>
        <v>0.31976744186046513</v>
      </c>
      <c r="T742">
        <f>INDEX(Cond_Probability!$A$6:$H$60,MATCH('Model 1_Train'!C742,Cond_Probability!$A$6:$A$60,0),8)</f>
        <v>0.15317919075144509</v>
      </c>
      <c r="U742">
        <f>INDEX(Cond_Probability!$A$6:$H$60,MATCH('Model 1_Train'!D742,Cond_Probability!$A$6:$A$60,0),8)</f>
        <v>0.61337209302325579</v>
      </c>
      <c r="V742">
        <f>INDEX(Cond_Probability!$A$6:$H$60,MATCH('Model 1_Train'!E742,Cond_Probability!$A$6:$A$60,0),8)</f>
        <v>0.68023255813953487</v>
      </c>
      <c r="W742">
        <f>INDEX(Cond_Probability!$A$6:$H$60,MATCH('Model 1_Train'!F742,Cond_Probability!$A$6:$A$60,0),8)</f>
        <v>0.57971014492753625</v>
      </c>
      <c r="X742">
        <f>INDEX(Cond_Probability!$A$6:$H$60,MATCH('Model 1_Train'!G742,Cond_Probability!$A$6:$A$60,0),8)</f>
        <v>0.63005780346820806</v>
      </c>
      <c r="Y742">
        <f>Cond_Probability!$C$3</f>
        <v>0.38383838383838381</v>
      </c>
      <c r="Z742" s="18">
        <f t="shared" si="57"/>
        <v>1.1377755856734892E-3</v>
      </c>
      <c r="AA742" s="18">
        <f t="shared" si="58"/>
        <v>30.726465178163551</v>
      </c>
      <c r="AB742" t="str">
        <f t="shared" si="59"/>
        <v>Won't Survive</v>
      </c>
      <c r="AC742" s="2" t="s">
        <v>1</v>
      </c>
    </row>
    <row r="743" spans="1:29" x14ac:dyDescent="0.3">
      <c r="A743" s="1" t="s">
        <v>1234</v>
      </c>
      <c r="B743" s="1" t="s">
        <v>13</v>
      </c>
      <c r="C743" s="1" t="s">
        <v>1240</v>
      </c>
      <c r="D743" s="1" t="s">
        <v>1243</v>
      </c>
      <c r="E743" s="1" t="s">
        <v>1246</v>
      </c>
      <c r="F743" s="1" t="s">
        <v>1248</v>
      </c>
      <c r="G743" t="s">
        <v>1253</v>
      </c>
      <c r="H743">
        <f>INDEX(Cond_Probability!$A$6:$H$60,MATCH('Model 1_Train'!A743,Cond_Probability!$A$6:$A$60,0),7)</f>
        <v>0.14673913043478262</v>
      </c>
      <c r="I743">
        <f>INDEX(Cond_Probability!$A$6:$H$60,MATCH('Model 1_Train'!B743,Cond_Probability!$A$6:$A$60,0),7)</f>
        <v>0.85117967332123412</v>
      </c>
      <c r="J743">
        <f>INDEX(Cond_Probability!$A$6:$H$60,MATCH('Model 1_Train'!C743,Cond_Probability!$A$6:$A$60,0),7)</f>
        <v>0.17179023508137431</v>
      </c>
      <c r="K743">
        <f>INDEX(Cond_Probability!$A$6:$H$60,MATCH('Model 1_Train'!D743,Cond_Probability!$A$6:$A$60,0),7)</f>
        <v>0.27586206896551724</v>
      </c>
      <c r="L743">
        <f>INDEX(Cond_Probability!$A$6:$H$60,MATCH('Model 1_Train'!E743,Cond_Probability!$A$6:$A$60,0),7)</f>
        <v>0.80943738656987296</v>
      </c>
      <c r="M743">
        <f>INDEX(Cond_Probability!$A$6:$H$60,MATCH('Model 1_Train'!F743,Cond_Probability!$A$6:$A$60,0),7)</f>
        <v>0.32246376811594202</v>
      </c>
      <c r="N743">
        <f>INDEX(Cond_Probability!$A$6:$H$60,MATCH('Model 1_Train'!G743,Cond_Probability!$A$6:$A$60,0),7)</f>
        <v>0.77396021699819173</v>
      </c>
      <c r="O743">
        <f>Cond_Probability!$C$2</f>
        <v>0.61616161616161613</v>
      </c>
      <c r="P743" s="18">
        <f t="shared" si="55"/>
        <v>7.3677538942234035E-4</v>
      </c>
      <c r="Q743" s="18">
        <f t="shared" si="56"/>
        <v>44.466407324521711</v>
      </c>
      <c r="R743">
        <f>INDEX(Cond_Probability!$A$6:$H$60,MATCH('Model 1_Train'!A743,Cond_Probability!$A$6:$A$60,0),8)</f>
        <v>0.39710144927536234</v>
      </c>
      <c r="S743">
        <f>INDEX(Cond_Probability!$A$6:$H$60,MATCH('Model 1_Train'!B743,Cond_Probability!$A$6:$A$60,0),8)</f>
        <v>0.31976744186046513</v>
      </c>
      <c r="T743">
        <f>INDEX(Cond_Probability!$A$6:$H$60,MATCH('Model 1_Train'!C743,Cond_Probability!$A$6:$A$60,0),8)</f>
        <v>0.19653179190751446</v>
      </c>
      <c r="U743">
        <f>INDEX(Cond_Probability!$A$6:$H$60,MATCH('Model 1_Train'!D743,Cond_Probability!$A$6:$A$60,0),8)</f>
        <v>0.38662790697674421</v>
      </c>
      <c r="V743">
        <f>INDEX(Cond_Probability!$A$6:$H$60,MATCH('Model 1_Train'!E743,Cond_Probability!$A$6:$A$60,0),8)</f>
        <v>0.68023255813953487</v>
      </c>
      <c r="W743">
        <f>INDEX(Cond_Probability!$A$6:$H$60,MATCH('Model 1_Train'!F743,Cond_Probability!$A$6:$A$60,0),8)</f>
        <v>0.57971014492753625</v>
      </c>
      <c r="X743">
        <f>INDEX(Cond_Probability!$A$6:$H$60,MATCH('Model 1_Train'!G743,Cond_Probability!$A$6:$A$60,0),8)</f>
        <v>0.63005780346820806</v>
      </c>
      <c r="Y743">
        <f>Cond_Probability!$C$3</f>
        <v>0.38383838383838381</v>
      </c>
      <c r="Z743" s="18">
        <f t="shared" si="57"/>
        <v>9.2015044235277095E-4</v>
      </c>
      <c r="AA743" s="18">
        <f t="shared" si="58"/>
        <v>55.533592675478289</v>
      </c>
      <c r="AB743" t="str">
        <f t="shared" si="59"/>
        <v>Survive</v>
      </c>
      <c r="AC743" s="2" t="s">
        <v>1230</v>
      </c>
    </row>
    <row r="744" spans="1:29" x14ac:dyDescent="0.3">
      <c r="A744" s="1" t="s">
        <v>1234</v>
      </c>
      <c r="B744" s="1" t="s">
        <v>17</v>
      </c>
      <c r="C744" s="1" t="s">
        <v>1242</v>
      </c>
      <c r="D744" s="1" t="s">
        <v>1243</v>
      </c>
      <c r="E744" s="1" t="s">
        <v>1245</v>
      </c>
      <c r="F744" s="1" t="s">
        <v>1248</v>
      </c>
      <c r="G744" t="s">
        <v>1251</v>
      </c>
      <c r="H744">
        <f>INDEX(Cond_Probability!$A$6:$H$60,MATCH('Model 1_Train'!A744,Cond_Probability!$A$6:$A$60,0),7)</f>
        <v>0.14673913043478262</v>
      </c>
      <c r="I744">
        <f>INDEX(Cond_Probability!$A$6:$H$60,MATCH('Model 1_Train'!B744,Cond_Probability!$A$6:$A$60,0),7)</f>
        <v>0.14882032667876588</v>
      </c>
      <c r="J744">
        <f>INDEX(Cond_Probability!$A$6:$H$60,MATCH('Model 1_Train'!C744,Cond_Probability!$A$6:$A$60,0),7)</f>
        <v>0.51356238698010848</v>
      </c>
      <c r="K744">
        <f>INDEX(Cond_Probability!$A$6:$H$60,MATCH('Model 1_Train'!D744,Cond_Probability!$A$6:$A$60,0),7)</f>
        <v>0.27586206896551724</v>
      </c>
      <c r="L744">
        <f>INDEX(Cond_Probability!$A$6:$H$60,MATCH('Model 1_Train'!E744,Cond_Probability!$A$6:$A$60,0),7)</f>
        <v>0.19056261343012704</v>
      </c>
      <c r="M744">
        <f>INDEX(Cond_Probability!$A$6:$H$60,MATCH('Model 1_Train'!F744,Cond_Probability!$A$6:$A$60,0),7)</f>
        <v>0.32246376811594202</v>
      </c>
      <c r="N744">
        <f>INDEX(Cond_Probability!$A$6:$H$60,MATCH('Model 1_Train'!G744,Cond_Probability!$A$6:$A$60,0),7)</f>
        <v>0.13743218806509946</v>
      </c>
      <c r="O744">
        <f>Cond_Probability!$C$2</f>
        <v>0.61616161616161613</v>
      </c>
      <c r="P744" s="18">
        <f t="shared" si="55"/>
        <v>1.6098859816400076E-5</v>
      </c>
      <c r="Q744" s="18">
        <f t="shared" si="56"/>
        <v>1.3812337168733699</v>
      </c>
      <c r="R744">
        <f>INDEX(Cond_Probability!$A$6:$H$60,MATCH('Model 1_Train'!A744,Cond_Probability!$A$6:$A$60,0),8)</f>
        <v>0.39710144927536234</v>
      </c>
      <c r="S744">
        <f>INDEX(Cond_Probability!$A$6:$H$60,MATCH('Model 1_Train'!B744,Cond_Probability!$A$6:$A$60,0),8)</f>
        <v>0.68023255813953487</v>
      </c>
      <c r="T744">
        <f>INDEX(Cond_Probability!$A$6:$H$60,MATCH('Model 1_Train'!C744,Cond_Probability!$A$6:$A$60,0),8)</f>
        <v>0.56936416184971095</v>
      </c>
      <c r="U744">
        <f>INDEX(Cond_Probability!$A$6:$H$60,MATCH('Model 1_Train'!D744,Cond_Probability!$A$6:$A$60,0),8)</f>
        <v>0.38662790697674421</v>
      </c>
      <c r="V744">
        <f>INDEX(Cond_Probability!$A$6:$H$60,MATCH('Model 1_Train'!E744,Cond_Probability!$A$6:$A$60,0),8)</f>
        <v>0.31976744186046513</v>
      </c>
      <c r="W744">
        <f>INDEX(Cond_Probability!$A$6:$H$60,MATCH('Model 1_Train'!F744,Cond_Probability!$A$6:$A$60,0),8)</f>
        <v>0.57971014492753625</v>
      </c>
      <c r="X744">
        <f>INDEX(Cond_Probability!$A$6:$H$60,MATCH('Model 1_Train'!G744,Cond_Probability!$A$6:$A$60,0),8)</f>
        <v>0.27167630057803466</v>
      </c>
      <c r="Y744">
        <f>Cond_Probability!$C$3</f>
        <v>0.38383838383838381</v>
      </c>
      <c r="Z744" s="18">
        <f t="shared" si="57"/>
        <v>1.1494431928958855E-3</v>
      </c>
      <c r="AA744" s="18">
        <f t="shared" si="58"/>
        <v>98.618766283126632</v>
      </c>
      <c r="AB744" t="str">
        <f t="shared" si="59"/>
        <v>Survive</v>
      </c>
      <c r="AC744" s="2" t="s">
        <v>1</v>
      </c>
    </row>
    <row r="745" spans="1:29" x14ac:dyDescent="0.3">
      <c r="A745" s="1" t="s">
        <v>1236</v>
      </c>
      <c r="B745" s="1" t="s">
        <v>13</v>
      </c>
      <c r="C745" s="1" t="s">
        <v>1242</v>
      </c>
      <c r="D745" s="1" t="s">
        <v>1243</v>
      </c>
      <c r="E745" s="1" t="s">
        <v>1246</v>
      </c>
      <c r="F745" s="1" t="s">
        <v>1247</v>
      </c>
      <c r="G745" t="s">
        <v>1253</v>
      </c>
      <c r="H745">
        <f>INDEX(Cond_Probability!$A$6:$H$60,MATCH('Model 1_Train'!A745,Cond_Probability!$A$6:$A$60,0),7)</f>
        <v>0.67572463768115942</v>
      </c>
      <c r="I745">
        <f>INDEX(Cond_Probability!$A$6:$H$60,MATCH('Model 1_Train'!B745,Cond_Probability!$A$6:$A$60,0),7)</f>
        <v>0.85117967332123412</v>
      </c>
      <c r="J745">
        <f>INDEX(Cond_Probability!$A$6:$H$60,MATCH('Model 1_Train'!C745,Cond_Probability!$A$6:$A$60,0),7)</f>
        <v>0.51356238698010848</v>
      </c>
      <c r="K745">
        <f>INDEX(Cond_Probability!$A$6:$H$60,MATCH('Model 1_Train'!D745,Cond_Probability!$A$6:$A$60,0),7)</f>
        <v>0.27586206896551724</v>
      </c>
      <c r="L745">
        <f>INDEX(Cond_Probability!$A$6:$H$60,MATCH('Model 1_Train'!E745,Cond_Probability!$A$6:$A$60,0),7)</f>
        <v>0.80943738656987296</v>
      </c>
      <c r="M745">
        <f>INDEX(Cond_Probability!$A$6:$H$60,MATCH('Model 1_Train'!F745,Cond_Probability!$A$6:$A$60,0),7)</f>
        <v>0.18840579710144928</v>
      </c>
      <c r="N745">
        <f>INDEX(Cond_Probability!$A$6:$H$60,MATCH('Model 1_Train'!G745,Cond_Probability!$A$6:$A$60,0),7)</f>
        <v>0.77396021699819173</v>
      </c>
      <c r="O745">
        <f>Cond_Probability!$C$2</f>
        <v>0.61616161616161613</v>
      </c>
      <c r="P745" s="18">
        <f t="shared" si="55"/>
        <v>5.9260729770811964E-3</v>
      </c>
      <c r="Q745" s="18">
        <f t="shared" si="56"/>
        <v>86.828562463145801</v>
      </c>
      <c r="R745">
        <f>INDEX(Cond_Probability!$A$6:$H$60,MATCH('Model 1_Train'!A745,Cond_Probability!$A$6:$A$60,0),8)</f>
        <v>0.34782608695652173</v>
      </c>
      <c r="S745">
        <f>INDEX(Cond_Probability!$A$6:$H$60,MATCH('Model 1_Train'!B745,Cond_Probability!$A$6:$A$60,0),8)</f>
        <v>0.31976744186046513</v>
      </c>
      <c r="T745">
        <f>INDEX(Cond_Probability!$A$6:$H$60,MATCH('Model 1_Train'!C745,Cond_Probability!$A$6:$A$60,0),8)</f>
        <v>0.56936416184971095</v>
      </c>
      <c r="U745">
        <f>INDEX(Cond_Probability!$A$6:$H$60,MATCH('Model 1_Train'!D745,Cond_Probability!$A$6:$A$60,0),8)</f>
        <v>0.38662790697674421</v>
      </c>
      <c r="V745">
        <f>INDEX(Cond_Probability!$A$6:$H$60,MATCH('Model 1_Train'!E745,Cond_Probability!$A$6:$A$60,0),8)</f>
        <v>0.68023255813953487</v>
      </c>
      <c r="W745">
        <f>INDEX(Cond_Probability!$A$6:$H$60,MATCH('Model 1_Train'!F745,Cond_Probability!$A$6:$A$60,0),8)</f>
        <v>0.22318840579710145</v>
      </c>
      <c r="X745">
        <f>INDEX(Cond_Probability!$A$6:$H$60,MATCH('Model 1_Train'!G745,Cond_Probability!$A$6:$A$60,0),8)</f>
        <v>0.63005780346820806</v>
      </c>
      <c r="Y745">
        <f>Cond_Probability!$C$3</f>
        <v>0.38383838383838381</v>
      </c>
      <c r="Z745" s="18">
        <f t="shared" si="57"/>
        <v>8.9895419021355821E-4</v>
      </c>
      <c r="AA745" s="18">
        <f t="shared" si="58"/>
        <v>13.171437536854199</v>
      </c>
      <c r="AB745" t="str">
        <f t="shared" si="59"/>
        <v>Won't Survive</v>
      </c>
      <c r="AC745" s="2" t="s">
        <v>1230</v>
      </c>
    </row>
    <row r="746" spans="1:29" x14ac:dyDescent="0.3">
      <c r="A746" s="1" t="s">
        <v>1236</v>
      </c>
      <c r="B746" s="1" t="s">
        <v>13</v>
      </c>
      <c r="C746" s="1" t="s">
        <v>1242</v>
      </c>
      <c r="D746" s="1" t="s">
        <v>1244</v>
      </c>
      <c r="E746" s="1" t="s">
        <v>1246</v>
      </c>
      <c r="F746" s="1" t="s">
        <v>1228</v>
      </c>
      <c r="G746" t="s">
        <v>1253</v>
      </c>
      <c r="H746">
        <f>INDEX(Cond_Probability!$A$6:$H$60,MATCH('Model 1_Train'!A746,Cond_Probability!$A$6:$A$60,0),7)</f>
        <v>0.67572463768115942</v>
      </c>
      <c r="I746">
        <f>INDEX(Cond_Probability!$A$6:$H$60,MATCH('Model 1_Train'!B746,Cond_Probability!$A$6:$A$60,0),7)</f>
        <v>0.85117967332123412</v>
      </c>
      <c r="J746">
        <f>INDEX(Cond_Probability!$A$6:$H$60,MATCH('Model 1_Train'!C746,Cond_Probability!$A$6:$A$60,0),7)</f>
        <v>0.51356238698010848</v>
      </c>
      <c r="K746">
        <f>INDEX(Cond_Probability!$A$6:$H$60,MATCH('Model 1_Train'!D746,Cond_Probability!$A$6:$A$60,0),7)</f>
        <v>0.72413793103448276</v>
      </c>
      <c r="L746">
        <f>INDEX(Cond_Probability!$A$6:$H$60,MATCH('Model 1_Train'!E746,Cond_Probability!$A$6:$A$60,0),7)</f>
        <v>0.80943738656987296</v>
      </c>
      <c r="M746">
        <f>INDEX(Cond_Probability!$A$6:$H$60,MATCH('Model 1_Train'!F746,Cond_Probability!$A$6:$A$60,0),7)</f>
        <v>0.4891304347826087</v>
      </c>
      <c r="N746">
        <f>INDEX(Cond_Probability!$A$6:$H$60,MATCH('Model 1_Train'!G746,Cond_Probability!$A$6:$A$60,0),7)</f>
        <v>0.77396021699819173</v>
      </c>
      <c r="O746">
        <f>Cond_Probability!$C$2</f>
        <v>0.61616161616161613</v>
      </c>
      <c r="P746" s="18">
        <f t="shared" si="55"/>
        <v>4.038561752409902E-2</v>
      </c>
      <c r="Q746" s="18">
        <f t="shared" si="56"/>
        <v>96.975714257681219</v>
      </c>
      <c r="R746">
        <f>INDEX(Cond_Probability!$A$6:$H$60,MATCH('Model 1_Train'!A746,Cond_Probability!$A$6:$A$60,0),8)</f>
        <v>0.34782608695652173</v>
      </c>
      <c r="S746">
        <f>INDEX(Cond_Probability!$A$6:$H$60,MATCH('Model 1_Train'!B746,Cond_Probability!$A$6:$A$60,0),8)</f>
        <v>0.31976744186046513</v>
      </c>
      <c r="T746">
        <f>INDEX(Cond_Probability!$A$6:$H$60,MATCH('Model 1_Train'!C746,Cond_Probability!$A$6:$A$60,0),8)</f>
        <v>0.56936416184971095</v>
      </c>
      <c r="U746">
        <f>INDEX(Cond_Probability!$A$6:$H$60,MATCH('Model 1_Train'!D746,Cond_Probability!$A$6:$A$60,0),8)</f>
        <v>0.61337209302325579</v>
      </c>
      <c r="V746">
        <f>INDEX(Cond_Probability!$A$6:$H$60,MATCH('Model 1_Train'!E746,Cond_Probability!$A$6:$A$60,0),8)</f>
        <v>0.68023255813953487</v>
      </c>
      <c r="W746">
        <f>INDEX(Cond_Probability!$A$6:$H$60,MATCH('Model 1_Train'!F746,Cond_Probability!$A$6:$A$60,0),8)</f>
        <v>0.19710144927536233</v>
      </c>
      <c r="X746">
        <f>INDEX(Cond_Probability!$A$6:$H$60,MATCH('Model 1_Train'!G746,Cond_Probability!$A$6:$A$60,0),8)</f>
        <v>0.63005780346820806</v>
      </c>
      <c r="Y746">
        <f>Cond_Probability!$C$3</f>
        <v>0.38383838383838381</v>
      </c>
      <c r="Z746" s="18">
        <f t="shared" si="57"/>
        <v>1.2594663334815088E-3</v>
      </c>
      <c r="AA746" s="18">
        <f t="shared" si="58"/>
        <v>3.0242857423187814</v>
      </c>
      <c r="AB746" t="str">
        <f t="shared" si="59"/>
        <v>Won't Survive</v>
      </c>
      <c r="AC746" s="2" t="s">
        <v>1</v>
      </c>
    </row>
    <row r="747" spans="1:29" x14ac:dyDescent="0.3">
      <c r="A747" s="1" t="s">
        <v>1234</v>
      </c>
      <c r="B747" s="1" t="s">
        <v>13</v>
      </c>
      <c r="C747" s="1" t="s">
        <v>1239</v>
      </c>
      <c r="D747" s="1" t="s">
        <v>1243</v>
      </c>
      <c r="E747" s="1" t="s">
        <v>1245</v>
      </c>
      <c r="F747" s="1" t="s">
        <v>1248</v>
      </c>
      <c r="G747" t="s">
        <v>1253</v>
      </c>
      <c r="H747">
        <f>INDEX(Cond_Probability!$A$6:$H$60,MATCH('Model 1_Train'!A747,Cond_Probability!$A$6:$A$60,0),7)</f>
        <v>0.14673913043478262</v>
      </c>
      <c r="I747">
        <f>INDEX(Cond_Probability!$A$6:$H$60,MATCH('Model 1_Train'!B747,Cond_Probability!$A$6:$A$60,0),7)</f>
        <v>0.85117967332123412</v>
      </c>
      <c r="J747">
        <f>INDEX(Cond_Probability!$A$6:$H$60,MATCH('Model 1_Train'!C747,Cond_Probability!$A$6:$A$60,0),7)</f>
        <v>8.6799276672694395E-2</v>
      </c>
      <c r="K747">
        <f>INDEX(Cond_Probability!$A$6:$H$60,MATCH('Model 1_Train'!D747,Cond_Probability!$A$6:$A$60,0),7)</f>
        <v>0.27586206896551724</v>
      </c>
      <c r="L747">
        <f>INDEX(Cond_Probability!$A$6:$H$60,MATCH('Model 1_Train'!E747,Cond_Probability!$A$6:$A$60,0),7)</f>
        <v>0.19056261343012704</v>
      </c>
      <c r="M747">
        <f>INDEX(Cond_Probability!$A$6:$H$60,MATCH('Model 1_Train'!F747,Cond_Probability!$A$6:$A$60,0),7)</f>
        <v>0.32246376811594202</v>
      </c>
      <c r="N747">
        <f>INDEX(Cond_Probability!$A$6:$H$60,MATCH('Model 1_Train'!G747,Cond_Probability!$A$6:$A$60,0),7)</f>
        <v>0.77396021699819173</v>
      </c>
      <c r="O747">
        <f>Cond_Probability!$C$2</f>
        <v>0.61616161616161613</v>
      </c>
      <c r="P747" s="18">
        <f t="shared" si="55"/>
        <v>8.7640971505513238E-5</v>
      </c>
      <c r="Q747" s="18">
        <f t="shared" si="56"/>
        <v>32.978787178518537</v>
      </c>
      <c r="R747">
        <f>INDEX(Cond_Probability!$A$6:$H$60,MATCH('Model 1_Train'!A747,Cond_Probability!$A$6:$A$60,0),8)</f>
        <v>0.39710144927536234</v>
      </c>
      <c r="S747">
        <f>INDEX(Cond_Probability!$A$6:$H$60,MATCH('Model 1_Train'!B747,Cond_Probability!$A$6:$A$60,0),8)</f>
        <v>0.31976744186046513</v>
      </c>
      <c r="T747">
        <f>INDEX(Cond_Probability!$A$6:$H$60,MATCH('Model 1_Train'!C747,Cond_Probability!$A$6:$A$60,0),8)</f>
        <v>8.0924855491329481E-2</v>
      </c>
      <c r="U747">
        <f>INDEX(Cond_Probability!$A$6:$H$60,MATCH('Model 1_Train'!D747,Cond_Probability!$A$6:$A$60,0),8)</f>
        <v>0.38662790697674421</v>
      </c>
      <c r="V747">
        <f>INDEX(Cond_Probability!$A$6:$H$60,MATCH('Model 1_Train'!E747,Cond_Probability!$A$6:$A$60,0),8)</f>
        <v>0.31976744186046513</v>
      </c>
      <c r="W747">
        <f>INDEX(Cond_Probability!$A$6:$H$60,MATCH('Model 1_Train'!F747,Cond_Probability!$A$6:$A$60,0),8)</f>
        <v>0.57971014492753625</v>
      </c>
      <c r="X747">
        <f>INDEX(Cond_Probability!$A$6:$H$60,MATCH('Model 1_Train'!G747,Cond_Probability!$A$6:$A$60,0),8)</f>
        <v>0.63005780346820806</v>
      </c>
      <c r="Y747">
        <f>Cond_Probability!$C$3</f>
        <v>0.38383838383838381</v>
      </c>
      <c r="Z747" s="18">
        <f t="shared" si="57"/>
        <v>1.7810855721760524E-4</v>
      </c>
      <c r="AA747" s="18">
        <f t="shared" si="58"/>
        <v>67.02121282148147</v>
      </c>
      <c r="AB747" t="str">
        <f t="shared" si="59"/>
        <v>Survive</v>
      </c>
      <c r="AC747" s="2" t="s">
        <v>1230</v>
      </c>
    </row>
    <row r="748" spans="1:29" x14ac:dyDescent="0.3">
      <c r="A748" s="1" t="s">
        <v>1236</v>
      </c>
      <c r="B748" s="1" t="s">
        <v>13</v>
      </c>
      <c r="C748" s="1" t="s">
        <v>1242</v>
      </c>
      <c r="D748" s="1" t="s">
        <v>1243</v>
      </c>
      <c r="E748" s="1" t="s">
        <v>1245</v>
      </c>
      <c r="F748" s="1" t="s">
        <v>1248</v>
      </c>
      <c r="G748" t="s">
        <v>1253</v>
      </c>
      <c r="H748">
        <f>INDEX(Cond_Probability!$A$6:$H$60,MATCH('Model 1_Train'!A748,Cond_Probability!$A$6:$A$60,0),7)</f>
        <v>0.67572463768115942</v>
      </c>
      <c r="I748">
        <f>INDEX(Cond_Probability!$A$6:$H$60,MATCH('Model 1_Train'!B748,Cond_Probability!$A$6:$A$60,0),7)</f>
        <v>0.85117967332123412</v>
      </c>
      <c r="J748">
        <f>INDEX(Cond_Probability!$A$6:$H$60,MATCH('Model 1_Train'!C748,Cond_Probability!$A$6:$A$60,0),7)</f>
        <v>0.51356238698010848</v>
      </c>
      <c r="K748">
        <f>INDEX(Cond_Probability!$A$6:$H$60,MATCH('Model 1_Train'!D748,Cond_Probability!$A$6:$A$60,0),7)</f>
        <v>0.27586206896551724</v>
      </c>
      <c r="L748">
        <f>INDEX(Cond_Probability!$A$6:$H$60,MATCH('Model 1_Train'!E748,Cond_Probability!$A$6:$A$60,0),7)</f>
        <v>0.19056261343012704</v>
      </c>
      <c r="M748">
        <f>INDEX(Cond_Probability!$A$6:$H$60,MATCH('Model 1_Train'!F748,Cond_Probability!$A$6:$A$60,0),7)</f>
        <v>0.32246376811594202</v>
      </c>
      <c r="N748">
        <f>INDEX(Cond_Probability!$A$6:$H$60,MATCH('Model 1_Train'!G748,Cond_Probability!$A$6:$A$60,0),7)</f>
        <v>0.77396021699819173</v>
      </c>
      <c r="O748">
        <f>Cond_Probability!$C$2</f>
        <v>0.61616161616161613</v>
      </c>
      <c r="P748" s="18">
        <f t="shared" si="55"/>
        <v>2.3878558110910558E-3</v>
      </c>
      <c r="Q748" s="18">
        <f t="shared" si="56"/>
        <v>68.508665327057756</v>
      </c>
      <c r="R748">
        <f>INDEX(Cond_Probability!$A$6:$H$60,MATCH('Model 1_Train'!A748,Cond_Probability!$A$6:$A$60,0),8)</f>
        <v>0.34782608695652173</v>
      </c>
      <c r="S748">
        <f>INDEX(Cond_Probability!$A$6:$H$60,MATCH('Model 1_Train'!B748,Cond_Probability!$A$6:$A$60,0),8)</f>
        <v>0.31976744186046513</v>
      </c>
      <c r="T748">
        <f>INDEX(Cond_Probability!$A$6:$H$60,MATCH('Model 1_Train'!C748,Cond_Probability!$A$6:$A$60,0),8)</f>
        <v>0.56936416184971095</v>
      </c>
      <c r="U748">
        <f>INDEX(Cond_Probability!$A$6:$H$60,MATCH('Model 1_Train'!D748,Cond_Probability!$A$6:$A$60,0),8)</f>
        <v>0.38662790697674421</v>
      </c>
      <c r="V748">
        <f>INDEX(Cond_Probability!$A$6:$H$60,MATCH('Model 1_Train'!E748,Cond_Probability!$A$6:$A$60,0),8)</f>
        <v>0.31976744186046513</v>
      </c>
      <c r="W748">
        <f>INDEX(Cond_Probability!$A$6:$H$60,MATCH('Model 1_Train'!F748,Cond_Probability!$A$6:$A$60,0),8)</f>
        <v>0.57971014492753625</v>
      </c>
      <c r="X748">
        <f>INDEX(Cond_Probability!$A$6:$H$60,MATCH('Model 1_Train'!G748,Cond_Probability!$A$6:$A$60,0),8)</f>
        <v>0.63005780346820806</v>
      </c>
      <c r="Y748">
        <f>Cond_Probability!$C$3</f>
        <v>0.38383838383838381</v>
      </c>
      <c r="Z748" s="18">
        <f t="shared" si="57"/>
        <v>1.0976241638749184E-3</v>
      </c>
      <c r="AA748" s="18">
        <f t="shared" si="58"/>
        <v>31.491334672942244</v>
      </c>
      <c r="AB748" t="str">
        <f t="shared" si="59"/>
        <v>Won't Survive</v>
      </c>
      <c r="AC748" s="2" t="s">
        <v>1230</v>
      </c>
    </row>
    <row r="749" spans="1:29" x14ac:dyDescent="0.3">
      <c r="A749" s="1" t="s">
        <v>1235</v>
      </c>
      <c r="B749" s="1" t="s">
        <v>17</v>
      </c>
      <c r="C749" s="1" t="s">
        <v>1242</v>
      </c>
      <c r="D749" s="1" t="s">
        <v>1244</v>
      </c>
      <c r="E749" s="1" t="s">
        <v>1246</v>
      </c>
      <c r="F749" s="1" t="s">
        <v>1247</v>
      </c>
      <c r="G749" t="s">
        <v>1253</v>
      </c>
      <c r="H749">
        <f>INDEX(Cond_Probability!$A$6:$H$60,MATCH('Model 1_Train'!A749,Cond_Probability!$A$6:$A$60,0),7)</f>
        <v>0.17753623188405798</v>
      </c>
      <c r="I749">
        <f>INDEX(Cond_Probability!$A$6:$H$60,MATCH('Model 1_Train'!B749,Cond_Probability!$A$6:$A$60,0),7)</f>
        <v>0.14882032667876588</v>
      </c>
      <c r="J749">
        <f>INDEX(Cond_Probability!$A$6:$H$60,MATCH('Model 1_Train'!C749,Cond_Probability!$A$6:$A$60,0),7)</f>
        <v>0.51356238698010848</v>
      </c>
      <c r="K749">
        <f>INDEX(Cond_Probability!$A$6:$H$60,MATCH('Model 1_Train'!D749,Cond_Probability!$A$6:$A$60,0),7)</f>
        <v>0.72413793103448276</v>
      </c>
      <c r="L749">
        <f>INDEX(Cond_Probability!$A$6:$H$60,MATCH('Model 1_Train'!E749,Cond_Probability!$A$6:$A$60,0),7)</f>
        <v>0.80943738656987296</v>
      </c>
      <c r="M749">
        <f>INDEX(Cond_Probability!$A$6:$H$60,MATCH('Model 1_Train'!F749,Cond_Probability!$A$6:$A$60,0),7)</f>
        <v>0.18840579710144928</v>
      </c>
      <c r="N749">
        <f>INDEX(Cond_Probability!$A$6:$H$60,MATCH('Model 1_Train'!G749,Cond_Probability!$A$6:$A$60,0),7)</f>
        <v>0.77396021699819173</v>
      </c>
      <c r="O749">
        <f>Cond_Probability!$C$2</f>
        <v>0.61616161616161613</v>
      </c>
      <c r="P749" s="18">
        <f t="shared" si="55"/>
        <v>7.1458608764892102E-4</v>
      </c>
      <c r="Q749" s="18">
        <f t="shared" si="56"/>
        <v>24.310641003075784</v>
      </c>
      <c r="R749">
        <f>INDEX(Cond_Probability!$A$6:$H$60,MATCH('Model 1_Train'!A749,Cond_Probability!$A$6:$A$60,0),8)</f>
        <v>0.25507246376811593</v>
      </c>
      <c r="S749">
        <f>INDEX(Cond_Probability!$A$6:$H$60,MATCH('Model 1_Train'!B749,Cond_Probability!$A$6:$A$60,0),8)</f>
        <v>0.68023255813953487</v>
      </c>
      <c r="T749">
        <f>INDEX(Cond_Probability!$A$6:$H$60,MATCH('Model 1_Train'!C749,Cond_Probability!$A$6:$A$60,0),8)</f>
        <v>0.56936416184971095</v>
      </c>
      <c r="U749">
        <f>INDEX(Cond_Probability!$A$6:$H$60,MATCH('Model 1_Train'!D749,Cond_Probability!$A$6:$A$60,0),8)</f>
        <v>0.61337209302325579</v>
      </c>
      <c r="V749">
        <f>INDEX(Cond_Probability!$A$6:$H$60,MATCH('Model 1_Train'!E749,Cond_Probability!$A$6:$A$60,0),8)</f>
        <v>0.68023255813953487</v>
      </c>
      <c r="W749">
        <f>INDEX(Cond_Probability!$A$6:$H$60,MATCH('Model 1_Train'!F749,Cond_Probability!$A$6:$A$60,0),8)</f>
        <v>0.22318840579710145</v>
      </c>
      <c r="X749">
        <f>INDEX(Cond_Probability!$A$6:$H$60,MATCH('Model 1_Train'!G749,Cond_Probability!$A$6:$A$60,0),8)</f>
        <v>0.63005780346820806</v>
      </c>
      <c r="Y749">
        <f>Cond_Probability!$C$3</f>
        <v>0.38383838383838381</v>
      </c>
      <c r="Z749" s="18">
        <f t="shared" si="57"/>
        <v>2.2248102349676298E-3</v>
      </c>
      <c r="AA749" s="18">
        <f t="shared" si="58"/>
        <v>75.689358996924213</v>
      </c>
      <c r="AB749" t="str">
        <f t="shared" si="59"/>
        <v>Survive</v>
      </c>
      <c r="AC749" s="2" t="s">
        <v>1</v>
      </c>
    </row>
    <row r="750" spans="1:29" x14ac:dyDescent="0.3">
      <c r="A750" s="1" t="s">
        <v>1234</v>
      </c>
      <c r="B750" s="1" t="s">
        <v>13</v>
      </c>
      <c r="C750" s="1" t="s">
        <v>1242</v>
      </c>
      <c r="D750" s="1" t="s">
        <v>1243</v>
      </c>
      <c r="E750" s="1" t="s">
        <v>1246</v>
      </c>
      <c r="F750" s="1" t="s">
        <v>1248</v>
      </c>
      <c r="G750" t="s">
        <v>1253</v>
      </c>
      <c r="H750">
        <f>INDEX(Cond_Probability!$A$6:$H$60,MATCH('Model 1_Train'!A750,Cond_Probability!$A$6:$A$60,0),7)</f>
        <v>0.14673913043478262</v>
      </c>
      <c r="I750">
        <f>INDEX(Cond_Probability!$A$6:$H$60,MATCH('Model 1_Train'!B750,Cond_Probability!$A$6:$A$60,0),7)</f>
        <v>0.85117967332123412</v>
      </c>
      <c r="J750">
        <f>INDEX(Cond_Probability!$A$6:$H$60,MATCH('Model 1_Train'!C750,Cond_Probability!$A$6:$A$60,0),7)</f>
        <v>0.51356238698010848</v>
      </c>
      <c r="K750">
        <f>INDEX(Cond_Probability!$A$6:$H$60,MATCH('Model 1_Train'!D750,Cond_Probability!$A$6:$A$60,0),7)</f>
        <v>0.27586206896551724</v>
      </c>
      <c r="L750">
        <f>INDEX(Cond_Probability!$A$6:$H$60,MATCH('Model 1_Train'!E750,Cond_Probability!$A$6:$A$60,0),7)</f>
        <v>0.80943738656987296</v>
      </c>
      <c r="M750">
        <f>INDEX(Cond_Probability!$A$6:$H$60,MATCH('Model 1_Train'!F750,Cond_Probability!$A$6:$A$60,0),7)</f>
        <v>0.32246376811594202</v>
      </c>
      <c r="N750">
        <f>INDEX(Cond_Probability!$A$6:$H$60,MATCH('Model 1_Train'!G750,Cond_Probability!$A$6:$A$60,0),7)</f>
        <v>0.77396021699819173</v>
      </c>
      <c r="O750">
        <f>Cond_Probability!$C$2</f>
        <v>0.61616161616161613</v>
      </c>
      <c r="P750" s="18">
        <f t="shared" si="55"/>
        <v>2.2025706378520494E-3</v>
      </c>
      <c r="Q750" s="18">
        <f t="shared" si="56"/>
        <v>45.243110906751845</v>
      </c>
      <c r="R750">
        <f>INDEX(Cond_Probability!$A$6:$H$60,MATCH('Model 1_Train'!A750,Cond_Probability!$A$6:$A$60,0),8)</f>
        <v>0.39710144927536234</v>
      </c>
      <c r="S750">
        <f>INDEX(Cond_Probability!$A$6:$H$60,MATCH('Model 1_Train'!B750,Cond_Probability!$A$6:$A$60,0),8)</f>
        <v>0.31976744186046513</v>
      </c>
      <c r="T750">
        <f>INDEX(Cond_Probability!$A$6:$H$60,MATCH('Model 1_Train'!C750,Cond_Probability!$A$6:$A$60,0),8)</f>
        <v>0.56936416184971095</v>
      </c>
      <c r="U750">
        <f>INDEX(Cond_Probability!$A$6:$H$60,MATCH('Model 1_Train'!D750,Cond_Probability!$A$6:$A$60,0),8)</f>
        <v>0.38662790697674421</v>
      </c>
      <c r="V750">
        <f>INDEX(Cond_Probability!$A$6:$H$60,MATCH('Model 1_Train'!E750,Cond_Probability!$A$6:$A$60,0),8)</f>
        <v>0.68023255813953487</v>
      </c>
      <c r="W750">
        <f>INDEX(Cond_Probability!$A$6:$H$60,MATCH('Model 1_Train'!F750,Cond_Probability!$A$6:$A$60,0),8)</f>
        <v>0.57971014492753625</v>
      </c>
      <c r="X750">
        <f>INDEX(Cond_Probability!$A$6:$H$60,MATCH('Model 1_Train'!G750,Cond_Probability!$A$6:$A$60,0),8)</f>
        <v>0.63005780346820806</v>
      </c>
      <c r="Y750">
        <f>Cond_Probability!$C$3</f>
        <v>0.38383838383838381</v>
      </c>
      <c r="Z750" s="18">
        <f t="shared" si="57"/>
        <v>2.6657299579925862E-3</v>
      </c>
      <c r="AA750" s="18">
        <f t="shared" si="58"/>
        <v>54.756889093248155</v>
      </c>
      <c r="AB750" t="str">
        <f t="shared" si="59"/>
        <v>Survive</v>
      </c>
      <c r="AC750" s="2" t="s">
        <v>1230</v>
      </c>
    </row>
    <row r="751" spans="1:29" x14ac:dyDescent="0.3">
      <c r="A751" s="1" t="s">
        <v>1236</v>
      </c>
      <c r="B751" s="1" t="s">
        <v>13</v>
      </c>
      <c r="C751" s="1" t="s">
        <v>1242</v>
      </c>
      <c r="D751" s="1" t="s">
        <v>1244</v>
      </c>
      <c r="E751" s="1" t="s">
        <v>1246</v>
      </c>
      <c r="F751" s="1" t="s">
        <v>1228</v>
      </c>
      <c r="G751" t="s">
        <v>1252</v>
      </c>
      <c r="H751">
        <f>INDEX(Cond_Probability!$A$6:$H$60,MATCH('Model 1_Train'!A751,Cond_Probability!$A$6:$A$60,0),7)</f>
        <v>0.67572463768115942</v>
      </c>
      <c r="I751">
        <f>INDEX(Cond_Probability!$A$6:$H$60,MATCH('Model 1_Train'!B751,Cond_Probability!$A$6:$A$60,0),7)</f>
        <v>0.85117967332123412</v>
      </c>
      <c r="J751">
        <f>INDEX(Cond_Probability!$A$6:$H$60,MATCH('Model 1_Train'!C751,Cond_Probability!$A$6:$A$60,0),7)</f>
        <v>0.51356238698010848</v>
      </c>
      <c r="K751">
        <f>INDEX(Cond_Probability!$A$6:$H$60,MATCH('Model 1_Train'!D751,Cond_Probability!$A$6:$A$60,0),7)</f>
        <v>0.72413793103448276</v>
      </c>
      <c r="L751">
        <f>INDEX(Cond_Probability!$A$6:$H$60,MATCH('Model 1_Train'!E751,Cond_Probability!$A$6:$A$60,0),7)</f>
        <v>0.80943738656987296</v>
      </c>
      <c r="M751">
        <f>INDEX(Cond_Probability!$A$6:$H$60,MATCH('Model 1_Train'!F751,Cond_Probability!$A$6:$A$60,0),7)</f>
        <v>0.4891304347826087</v>
      </c>
      <c r="N751">
        <f>INDEX(Cond_Probability!$A$6:$H$60,MATCH('Model 1_Train'!G751,Cond_Probability!$A$6:$A$60,0),7)</f>
        <v>8.6799276672694395E-2</v>
      </c>
      <c r="O751">
        <f>Cond_Probability!$C$2</f>
        <v>0.61616161616161613</v>
      </c>
      <c r="P751" s="18">
        <f t="shared" si="55"/>
        <v>4.5292281335438155E-3</v>
      </c>
      <c r="Q751" s="18">
        <f t="shared" si="56"/>
        <v>96.196134201908123</v>
      </c>
      <c r="R751">
        <f>INDEX(Cond_Probability!$A$6:$H$60,MATCH('Model 1_Train'!A751,Cond_Probability!$A$6:$A$60,0),8)</f>
        <v>0.34782608695652173</v>
      </c>
      <c r="S751">
        <f>INDEX(Cond_Probability!$A$6:$H$60,MATCH('Model 1_Train'!B751,Cond_Probability!$A$6:$A$60,0),8)</f>
        <v>0.31976744186046513</v>
      </c>
      <c r="T751">
        <f>INDEX(Cond_Probability!$A$6:$H$60,MATCH('Model 1_Train'!C751,Cond_Probability!$A$6:$A$60,0),8)</f>
        <v>0.56936416184971095</v>
      </c>
      <c r="U751">
        <f>INDEX(Cond_Probability!$A$6:$H$60,MATCH('Model 1_Train'!D751,Cond_Probability!$A$6:$A$60,0),8)</f>
        <v>0.61337209302325579</v>
      </c>
      <c r="V751">
        <f>INDEX(Cond_Probability!$A$6:$H$60,MATCH('Model 1_Train'!E751,Cond_Probability!$A$6:$A$60,0),8)</f>
        <v>0.68023255813953487</v>
      </c>
      <c r="W751">
        <f>INDEX(Cond_Probability!$A$6:$H$60,MATCH('Model 1_Train'!F751,Cond_Probability!$A$6:$A$60,0),8)</f>
        <v>0.19710144927536233</v>
      </c>
      <c r="X751">
        <f>INDEX(Cond_Probability!$A$6:$H$60,MATCH('Model 1_Train'!G751,Cond_Probability!$A$6:$A$60,0),8)</f>
        <v>8.9595375722543349E-2</v>
      </c>
      <c r="Y751">
        <f>Cond_Probability!$C$3</f>
        <v>0.38383838383838381</v>
      </c>
      <c r="Z751" s="18">
        <f t="shared" si="57"/>
        <v>1.7909842356847143E-4</v>
      </c>
      <c r="AA751" s="18">
        <f t="shared" si="58"/>
        <v>3.8038657980918771</v>
      </c>
      <c r="AB751" t="str">
        <f t="shared" si="59"/>
        <v>Won't Survive</v>
      </c>
      <c r="AC751" s="2" t="s">
        <v>1230</v>
      </c>
    </row>
    <row r="752" spans="1:29" x14ac:dyDescent="0.3">
      <c r="A752" s="1" t="s">
        <v>1235</v>
      </c>
      <c r="B752" s="1" t="s">
        <v>17</v>
      </c>
      <c r="C752" s="1" t="s">
        <v>1242</v>
      </c>
      <c r="D752" s="1" t="s">
        <v>1243</v>
      </c>
      <c r="E752" s="1" t="s">
        <v>1245</v>
      </c>
      <c r="F752" s="1" t="s">
        <v>1248</v>
      </c>
      <c r="G752" t="s">
        <v>1253</v>
      </c>
      <c r="H752">
        <f>INDEX(Cond_Probability!$A$6:$H$60,MATCH('Model 1_Train'!A752,Cond_Probability!$A$6:$A$60,0),7)</f>
        <v>0.17753623188405798</v>
      </c>
      <c r="I752">
        <f>INDEX(Cond_Probability!$A$6:$H$60,MATCH('Model 1_Train'!B752,Cond_Probability!$A$6:$A$60,0),7)</f>
        <v>0.14882032667876588</v>
      </c>
      <c r="J752">
        <f>INDEX(Cond_Probability!$A$6:$H$60,MATCH('Model 1_Train'!C752,Cond_Probability!$A$6:$A$60,0),7)</f>
        <v>0.51356238698010848</v>
      </c>
      <c r="K752">
        <f>INDEX(Cond_Probability!$A$6:$H$60,MATCH('Model 1_Train'!D752,Cond_Probability!$A$6:$A$60,0),7)</f>
        <v>0.27586206896551724</v>
      </c>
      <c r="L752">
        <f>INDEX(Cond_Probability!$A$6:$H$60,MATCH('Model 1_Train'!E752,Cond_Probability!$A$6:$A$60,0),7)</f>
        <v>0.19056261343012704</v>
      </c>
      <c r="M752">
        <f>INDEX(Cond_Probability!$A$6:$H$60,MATCH('Model 1_Train'!F752,Cond_Probability!$A$6:$A$60,0),7)</f>
        <v>0.32246376811594202</v>
      </c>
      <c r="N752">
        <f>INDEX(Cond_Probability!$A$6:$H$60,MATCH('Model 1_Train'!G752,Cond_Probability!$A$6:$A$60,0),7)</f>
        <v>0.77396021699819173</v>
      </c>
      <c r="O752">
        <f>Cond_Probability!$C$2</f>
        <v>0.61616161616161613</v>
      </c>
      <c r="P752" s="18">
        <f t="shared" si="55"/>
        <v>1.0968982718308722E-4</v>
      </c>
      <c r="Q752" s="18">
        <f t="shared" si="56"/>
        <v>6.0203523143191795</v>
      </c>
      <c r="R752">
        <f>INDEX(Cond_Probability!$A$6:$H$60,MATCH('Model 1_Train'!A752,Cond_Probability!$A$6:$A$60,0),8)</f>
        <v>0.25507246376811593</v>
      </c>
      <c r="S752">
        <f>INDEX(Cond_Probability!$A$6:$H$60,MATCH('Model 1_Train'!B752,Cond_Probability!$A$6:$A$60,0),8)</f>
        <v>0.68023255813953487</v>
      </c>
      <c r="T752">
        <f>INDEX(Cond_Probability!$A$6:$H$60,MATCH('Model 1_Train'!C752,Cond_Probability!$A$6:$A$60,0),8)</f>
        <v>0.56936416184971095</v>
      </c>
      <c r="U752">
        <f>INDEX(Cond_Probability!$A$6:$H$60,MATCH('Model 1_Train'!D752,Cond_Probability!$A$6:$A$60,0),8)</f>
        <v>0.38662790697674421</v>
      </c>
      <c r="V752">
        <f>INDEX(Cond_Probability!$A$6:$H$60,MATCH('Model 1_Train'!E752,Cond_Probability!$A$6:$A$60,0),8)</f>
        <v>0.31976744186046513</v>
      </c>
      <c r="W752">
        <f>INDEX(Cond_Probability!$A$6:$H$60,MATCH('Model 1_Train'!F752,Cond_Probability!$A$6:$A$60,0),8)</f>
        <v>0.57971014492753625</v>
      </c>
      <c r="X752">
        <f>INDEX(Cond_Probability!$A$6:$H$60,MATCH('Model 1_Train'!G752,Cond_Probability!$A$6:$A$60,0),8)</f>
        <v>0.63005780346820806</v>
      </c>
      <c r="Y752">
        <f>Cond_Probability!$C$3</f>
        <v>0.38383838383838381</v>
      </c>
      <c r="Z752" s="18">
        <f t="shared" si="57"/>
        <v>1.712293695644873E-3</v>
      </c>
      <c r="AA752" s="18">
        <f t="shared" si="58"/>
        <v>93.979647685680817</v>
      </c>
      <c r="AB752" t="str">
        <f t="shared" si="59"/>
        <v>Survive</v>
      </c>
      <c r="AC752" s="2" t="s">
        <v>1</v>
      </c>
    </row>
    <row r="753" spans="1:29" x14ac:dyDescent="0.3">
      <c r="A753" s="1" t="s">
        <v>1236</v>
      </c>
      <c r="B753" s="1" t="s">
        <v>13</v>
      </c>
      <c r="C753" s="1" t="s">
        <v>1242</v>
      </c>
      <c r="D753" s="1" t="s">
        <v>1244</v>
      </c>
      <c r="E753" s="1" t="s">
        <v>1245</v>
      </c>
      <c r="F753" s="1" t="s">
        <v>1247</v>
      </c>
      <c r="G753" t="s">
        <v>1253</v>
      </c>
      <c r="H753">
        <f>INDEX(Cond_Probability!$A$6:$H$60,MATCH('Model 1_Train'!A753,Cond_Probability!$A$6:$A$60,0),7)</f>
        <v>0.67572463768115942</v>
      </c>
      <c r="I753">
        <f>INDEX(Cond_Probability!$A$6:$H$60,MATCH('Model 1_Train'!B753,Cond_Probability!$A$6:$A$60,0),7)</f>
        <v>0.85117967332123412</v>
      </c>
      <c r="J753">
        <f>INDEX(Cond_Probability!$A$6:$H$60,MATCH('Model 1_Train'!C753,Cond_Probability!$A$6:$A$60,0),7)</f>
        <v>0.51356238698010848</v>
      </c>
      <c r="K753">
        <f>INDEX(Cond_Probability!$A$6:$H$60,MATCH('Model 1_Train'!D753,Cond_Probability!$A$6:$A$60,0),7)</f>
        <v>0.72413793103448276</v>
      </c>
      <c r="L753">
        <f>INDEX(Cond_Probability!$A$6:$H$60,MATCH('Model 1_Train'!E753,Cond_Probability!$A$6:$A$60,0),7)</f>
        <v>0.19056261343012704</v>
      </c>
      <c r="M753">
        <f>INDEX(Cond_Probability!$A$6:$H$60,MATCH('Model 1_Train'!F753,Cond_Probability!$A$6:$A$60,0),7)</f>
        <v>0.18840579710144928</v>
      </c>
      <c r="N753">
        <f>INDEX(Cond_Probability!$A$6:$H$60,MATCH('Model 1_Train'!G753,Cond_Probability!$A$6:$A$60,0),7)</f>
        <v>0.77396021699819173</v>
      </c>
      <c r="O753">
        <f>Cond_Probability!$C$2</f>
        <v>0.61616161616161613</v>
      </c>
      <c r="P753" s="18">
        <f t="shared" si="55"/>
        <v>3.6622732383587552E-3</v>
      </c>
      <c r="Q753" s="18">
        <f t="shared" si="56"/>
        <v>84.52653653228397</v>
      </c>
      <c r="R753">
        <f>INDEX(Cond_Probability!$A$6:$H$60,MATCH('Model 1_Train'!A753,Cond_Probability!$A$6:$A$60,0),8)</f>
        <v>0.34782608695652173</v>
      </c>
      <c r="S753">
        <f>INDEX(Cond_Probability!$A$6:$H$60,MATCH('Model 1_Train'!B753,Cond_Probability!$A$6:$A$60,0),8)</f>
        <v>0.31976744186046513</v>
      </c>
      <c r="T753">
        <f>INDEX(Cond_Probability!$A$6:$H$60,MATCH('Model 1_Train'!C753,Cond_Probability!$A$6:$A$60,0),8)</f>
        <v>0.56936416184971095</v>
      </c>
      <c r="U753">
        <f>INDEX(Cond_Probability!$A$6:$H$60,MATCH('Model 1_Train'!D753,Cond_Probability!$A$6:$A$60,0),8)</f>
        <v>0.61337209302325579</v>
      </c>
      <c r="V753">
        <f>INDEX(Cond_Probability!$A$6:$H$60,MATCH('Model 1_Train'!E753,Cond_Probability!$A$6:$A$60,0),8)</f>
        <v>0.31976744186046513</v>
      </c>
      <c r="W753">
        <f>INDEX(Cond_Probability!$A$6:$H$60,MATCH('Model 1_Train'!F753,Cond_Probability!$A$6:$A$60,0),8)</f>
        <v>0.22318840579710145</v>
      </c>
      <c r="X753">
        <f>INDEX(Cond_Probability!$A$6:$H$60,MATCH('Model 1_Train'!G753,Cond_Probability!$A$6:$A$60,0),8)</f>
        <v>0.63005780346820806</v>
      </c>
      <c r="Y753">
        <f>Cond_Probability!$C$3</f>
        <v>0.38383838383838381</v>
      </c>
      <c r="Z753" s="18">
        <f t="shared" si="57"/>
        <v>6.7041728535623298E-4</v>
      </c>
      <c r="AA753" s="18">
        <f t="shared" si="58"/>
        <v>15.47346346771603</v>
      </c>
      <c r="AB753" t="str">
        <f t="shared" si="59"/>
        <v>Won't Survive</v>
      </c>
      <c r="AC753" s="2" t="s">
        <v>1</v>
      </c>
    </row>
    <row r="754" spans="1:29" x14ac:dyDescent="0.3">
      <c r="A754" s="1" t="s">
        <v>1236</v>
      </c>
      <c r="B754" s="1" t="s">
        <v>13</v>
      </c>
      <c r="C754" s="1" t="s">
        <v>1242</v>
      </c>
      <c r="D754" s="1" t="s">
        <v>1244</v>
      </c>
      <c r="E754" s="1" t="s">
        <v>1246</v>
      </c>
      <c r="F754" s="1" t="s">
        <v>1228</v>
      </c>
      <c r="G754" t="s">
        <v>1253</v>
      </c>
      <c r="H754">
        <f>INDEX(Cond_Probability!$A$6:$H$60,MATCH('Model 1_Train'!A754,Cond_Probability!$A$6:$A$60,0),7)</f>
        <v>0.67572463768115942</v>
      </c>
      <c r="I754">
        <f>INDEX(Cond_Probability!$A$6:$H$60,MATCH('Model 1_Train'!B754,Cond_Probability!$A$6:$A$60,0),7)</f>
        <v>0.85117967332123412</v>
      </c>
      <c r="J754">
        <f>INDEX(Cond_Probability!$A$6:$H$60,MATCH('Model 1_Train'!C754,Cond_Probability!$A$6:$A$60,0),7)</f>
        <v>0.51356238698010848</v>
      </c>
      <c r="K754">
        <f>INDEX(Cond_Probability!$A$6:$H$60,MATCH('Model 1_Train'!D754,Cond_Probability!$A$6:$A$60,0),7)</f>
        <v>0.72413793103448276</v>
      </c>
      <c r="L754">
        <f>INDEX(Cond_Probability!$A$6:$H$60,MATCH('Model 1_Train'!E754,Cond_Probability!$A$6:$A$60,0),7)</f>
        <v>0.80943738656987296</v>
      </c>
      <c r="M754">
        <f>INDEX(Cond_Probability!$A$6:$H$60,MATCH('Model 1_Train'!F754,Cond_Probability!$A$6:$A$60,0),7)</f>
        <v>0.4891304347826087</v>
      </c>
      <c r="N754">
        <f>INDEX(Cond_Probability!$A$6:$H$60,MATCH('Model 1_Train'!G754,Cond_Probability!$A$6:$A$60,0),7)</f>
        <v>0.77396021699819173</v>
      </c>
      <c r="O754">
        <f>Cond_Probability!$C$2</f>
        <v>0.61616161616161613</v>
      </c>
      <c r="P754" s="18">
        <f t="shared" si="55"/>
        <v>4.038561752409902E-2</v>
      </c>
      <c r="Q754" s="18">
        <f t="shared" si="56"/>
        <v>96.975714257681219</v>
      </c>
      <c r="R754">
        <f>INDEX(Cond_Probability!$A$6:$H$60,MATCH('Model 1_Train'!A754,Cond_Probability!$A$6:$A$60,0),8)</f>
        <v>0.34782608695652173</v>
      </c>
      <c r="S754">
        <f>INDEX(Cond_Probability!$A$6:$H$60,MATCH('Model 1_Train'!B754,Cond_Probability!$A$6:$A$60,0),8)</f>
        <v>0.31976744186046513</v>
      </c>
      <c r="T754">
        <f>INDEX(Cond_Probability!$A$6:$H$60,MATCH('Model 1_Train'!C754,Cond_Probability!$A$6:$A$60,0),8)</f>
        <v>0.56936416184971095</v>
      </c>
      <c r="U754">
        <f>INDEX(Cond_Probability!$A$6:$H$60,MATCH('Model 1_Train'!D754,Cond_Probability!$A$6:$A$60,0),8)</f>
        <v>0.61337209302325579</v>
      </c>
      <c r="V754">
        <f>INDEX(Cond_Probability!$A$6:$H$60,MATCH('Model 1_Train'!E754,Cond_Probability!$A$6:$A$60,0),8)</f>
        <v>0.68023255813953487</v>
      </c>
      <c r="W754">
        <f>INDEX(Cond_Probability!$A$6:$H$60,MATCH('Model 1_Train'!F754,Cond_Probability!$A$6:$A$60,0),8)</f>
        <v>0.19710144927536233</v>
      </c>
      <c r="X754">
        <f>INDEX(Cond_Probability!$A$6:$H$60,MATCH('Model 1_Train'!G754,Cond_Probability!$A$6:$A$60,0),8)</f>
        <v>0.63005780346820806</v>
      </c>
      <c r="Y754">
        <f>Cond_Probability!$C$3</f>
        <v>0.38383838383838381</v>
      </c>
      <c r="Z754" s="18">
        <f t="shared" si="57"/>
        <v>1.2594663334815088E-3</v>
      </c>
      <c r="AA754" s="18">
        <f t="shared" si="58"/>
        <v>3.0242857423187814</v>
      </c>
      <c r="AB754" t="str">
        <f t="shared" si="59"/>
        <v>Won't Survive</v>
      </c>
      <c r="AC754" s="2" t="s">
        <v>1230</v>
      </c>
    </row>
    <row r="755" spans="1:29" x14ac:dyDescent="0.3">
      <c r="A755" s="1" t="s">
        <v>1236</v>
      </c>
      <c r="B755" s="1" t="s">
        <v>13</v>
      </c>
      <c r="C755" s="1" t="s">
        <v>1242</v>
      </c>
      <c r="D755" s="1" t="s">
        <v>1244</v>
      </c>
      <c r="E755" s="1" t="s">
        <v>1246</v>
      </c>
      <c r="F755" s="1" t="s">
        <v>1228</v>
      </c>
      <c r="G755" t="s">
        <v>1253</v>
      </c>
      <c r="H755">
        <f>INDEX(Cond_Probability!$A$6:$H$60,MATCH('Model 1_Train'!A755,Cond_Probability!$A$6:$A$60,0),7)</f>
        <v>0.67572463768115942</v>
      </c>
      <c r="I755">
        <f>INDEX(Cond_Probability!$A$6:$H$60,MATCH('Model 1_Train'!B755,Cond_Probability!$A$6:$A$60,0),7)</f>
        <v>0.85117967332123412</v>
      </c>
      <c r="J755">
        <f>INDEX(Cond_Probability!$A$6:$H$60,MATCH('Model 1_Train'!C755,Cond_Probability!$A$6:$A$60,0),7)</f>
        <v>0.51356238698010848</v>
      </c>
      <c r="K755">
        <f>INDEX(Cond_Probability!$A$6:$H$60,MATCH('Model 1_Train'!D755,Cond_Probability!$A$6:$A$60,0),7)</f>
        <v>0.72413793103448276</v>
      </c>
      <c r="L755">
        <f>INDEX(Cond_Probability!$A$6:$H$60,MATCH('Model 1_Train'!E755,Cond_Probability!$A$6:$A$60,0),7)</f>
        <v>0.80943738656987296</v>
      </c>
      <c r="M755">
        <f>INDEX(Cond_Probability!$A$6:$H$60,MATCH('Model 1_Train'!F755,Cond_Probability!$A$6:$A$60,0),7)</f>
        <v>0.4891304347826087</v>
      </c>
      <c r="N755">
        <f>INDEX(Cond_Probability!$A$6:$H$60,MATCH('Model 1_Train'!G755,Cond_Probability!$A$6:$A$60,0),7)</f>
        <v>0.77396021699819173</v>
      </c>
      <c r="O755">
        <f>Cond_Probability!$C$2</f>
        <v>0.61616161616161613</v>
      </c>
      <c r="P755" s="18">
        <f t="shared" si="55"/>
        <v>4.038561752409902E-2</v>
      </c>
      <c r="Q755" s="18">
        <f t="shared" si="56"/>
        <v>96.975714257681219</v>
      </c>
      <c r="R755">
        <f>INDEX(Cond_Probability!$A$6:$H$60,MATCH('Model 1_Train'!A755,Cond_Probability!$A$6:$A$60,0),8)</f>
        <v>0.34782608695652173</v>
      </c>
      <c r="S755">
        <f>INDEX(Cond_Probability!$A$6:$H$60,MATCH('Model 1_Train'!B755,Cond_Probability!$A$6:$A$60,0),8)</f>
        <v>0.31976744186046513</v>
      </c>
      <c r="T755">
        <f>INDEX(Cond_Probability!$A$6:$H$60,MATCH('Model 1_Train'!C755,Cond_Probability!$A$6:$A$60,0),8)</f>
        <v>0.56936416184971095</v>
      </c>
      <c r="U755">
        <f>INDEX(Cond_Probability!$A$6:$H$60,MATCH('Model 1_Train'!D755,Cond_Probability!$A$6:$A$60,0),8)</f>
        <v>0.61337209302325579</v>
      </c>
      <c r="V755">
        <f>INDEX(Cond_Probability!$A$6:$H$60,MATCH('Model 1_Train'!E755,Cond_Probability!$A$6:$A$60,0),8)</f>
        <v>0.68023255813953487</v>
      </c>
      <c r="W755">
        <f>INDEX(Cond_Probability!$A$6:$H$60,MATCH('Model 1_Train'!F755,Cond_Probability!$A$6:$A$60,0),8)</f>
        <v>0.19710144927536233</v>
      </c>
      <c r="X755">
        <f>INDEX(Cond_Probability!$A$6:$H$60,MATCH('Model 1_Train'!G755,Cond_Probability!$A$6:$A$60,0),8)</f>
        <v>0.63005780346820806</v>
      </c>
      <c r="Y755">
        <f>Cond_Probability!$C$3</f>
        <v>0.38383838383838381</v>
      </c>
      <c r="Z755" s="18">
        <f t="shared" si="57"/>
        <v>1.2594663334815088E-3</v>
      </c>
      <c r="AA755" s="18">
        <f t="shared" si="58"/>
        <v>3.0242857423187814</v>
      </c>
      <c r="AB755" t="str">
        <f t="shared" si="59"/>
        <v>Won't Survive</v>
      </c>
      <c r="AC755" s="2" t="s">
        <v>1230</v>
      </c>
    </row>
    <row r="756" spans="1:29" x14ac:dyDescent="0.3">
      <c r="A756" s="1" t="s">
        <v>1235</v>
      </c>
      <c r="B756" s="1" t="s">
        <v>17</v>
      </c>
      <c r="C756" s="1" t="s">
        <v>1240</v>
      </c>
      <c r="D756" s="1" t="s">
        <v>1243</v>
      </c>
      <c r="E756" s="1" t="s">
        <v>1245</v>
      </c>
      <c r="F756" s="1" t="s">
        <v>1248</v>
      </c>
      <c r="G756" t="s">
        <v>1253</v>
      </c>
      <c r="H756">
        <f>INDEX(Cond_Probability!$A$6:$H$60,MATCH('Model 1_Train'!A756,Cond_Probability!$A$6:$A$60,0),7)</f>
        <v>0.17753623188405798</v>
      </c>
      <c r="I756">
        <f>INDEX(Cond_Probability!$A$6:$H$60,MATCH('Model 1_Train'!B756,Cond_Probability!$A$6:$A$60,0),7)</f>
        <v>0.14882032667876588</v>
      </c>
      <c r="J756">
        <f>INDEX(Cond_Probability!$A$6:$H$60,MATCH('Model 1_Train'!C756,Cond_Probability!$A$6:$A$60,0),7)</f>
        <v>0.17179023508137431</v>
      </c>
      <c r="K756">
        <f>INDEX(Cond_Probability!$A$6:$H$60,MATCH('Model 1_Train'!D756,Cond_Probability!$A$6:$A$60,0),7)</f>
        <v>0.27586206896551724</v>
      </c>
      <c r="L756">
        <f>INDEX(Cond_Probability!$A$6:$H$60,MATCH('Model 1_Train'!E756,Cond_Probability!$A$6:$A$60,0),7)</f>
        <v>0.19056261343012704</v>
      </c>
      <c r="M756">
        <f>INDEX(Cond_Probability!$A$6:$H$60,MATCH('Model 1_Train'!F756,Cond_Probability!$A$6:$A$60,0),7)</f>
        <v>0.32246376811594202</v>
      </c>
      <c r="N756">
        <f>INDEX(Cond_Probability!$A$6:$H$60,MATCH('Model 1_Train'!G756,Cond_Probability!$A$6:$A$60,0),7)</f>
        <v>0.77396021699819173</v>
      </c>
      <c r="O756">
        <f>Cond_Probability!$C$2</f>
        <v>0.61616161616161613</v>
      </c>
      <c r="P756" s="18">
        <f t="shared" si="55"/>
        <v>3.6692019656314384E-5</v>
      </c>
      <c r="Q756" s="18">
        <f t="shared" si="56"/>
        <v>5.845120960899175</v>
      </c>
      <c r="R756">
        <f>INDEX(Cond_Probability!$A$6:$H$60,MATCH('Model 1_Train'!A756,Cond_Probability!$A$6:$A$60,0),8)</f>
        <v>0.25507246376811593</v>
      </c>
      <c r="S756">
        <f>INDEX(Cond_Probability!$A$6:$H$60,MATCH('Model 1_Train'!B756,Cond_Probability!$A$6:$A$60,0),8)</f>
        <v>0.68023255813953487</v>
      </c>
      <c r="T756">
        <f>INDEX(Cond_Probability!$A$6:$H$60,MATCH('Model 1_Train'!C756,Cond_Probability!$A$6:$A$60,0),8)</f>
        <v>0.19653179190751446</v>
      </c>
      <c r="U756">
        <f>INDEX(Cond_Probability!$A$6:$H$60,MATCH('Model 1_Train'!D756,Cond_Probability!$A$6:$A$60,0),8)</f>
        <v>0.38662790697674421</v>
      </c>
      <c r="V756">
        <f>INDEX(Cond_Probability!$A$6:$H$60,MATCH('Model 1_Train'!E756,Cond_Probability!$A$6:$A$60,0),8)</f>
        <v>0.31976744186046513</v>
      </c>
      <c r="W756">
        <f>INDEX(Cond_Probability!$A$6:$H$60,MATCH('Model 1_Train'!F756,Cond_Probability!$A$6:$A$60,0),8)</f>
        <v>0.57971014492753625</v>
      </c>
      <c r="X756">
        <f>INDEX(Cond_Probability!$A$6:$H$60,MATCH('Model 1_Train'!G756,Cond_Probability!$A$6:$A$60,0),8)</f>
        <v>0.63005780346820806</v>
      </c>
      <c r="Y756">
        <f>Cond_Probability!$C$3</f>
        <v>0.38383838383838381</v>
      </c>
      <c r="Z756" s="18">
        <f t="shared" si="57"/>
        <v>5.9104553961345863E-4</v>
      </c>
      <c r="AA756" s="18">
        <f t="shared" si="58"/>
        <v>94.15487903910082</v>
      </c>
      <c r="AB756" t="str">
        <f t="shared" si="59"/>
        <v>Survive</v>
      </c>
      <c r="AC756" s="2" t="s">
        <v>1</v>
      </c>
    </row>
    <row r="757" spans="1:29" x14ac:dyDescent="0.3">
      <c r="A757" s="1" t="s">
        <v>1235</v>
      </c>
      <c r="B757" s="1" t="s">
        <v>13</v>
      </c>
      <c r="C757" s="1" t="s">
        <v>1242</v>
      </c>
      <c r="D757" s="1" t="s">
        <v>1243</v>
      </c>
      <c r="E757" s="1" t="s">
        <v>1245</v>
      </c>
      <c r="F757" s="1" t="s">
        <v>1247</v>
      </c>
      <c r="G757" t="s">
        <v>1253</v>
      </c>
      <c r="H757">
        <f>INDEX(Cond_Probability!$A$6:$H$60,MATCH('Model 1_Train'!A757,Cond_Probability!$A$6:$A$60,0),7)</f>
        <v>0.17753623188405798</v>
      </c>
      <c r="I757">
        <f>INDEX(Cond_Probability!$A$6:$H$60,MATCH('Model 1_Train'!B757,Cond_Probability!$A$6:$A$60,0),7)</f>
        <v>0.85117967332123412</v>
      </c>
      <c r="J757">
        <f>INDEX(Cond_Probability!$A$6:$H$60,MATCH('Model 1_Train'!C757,Cond_Probability!$A$6:$A$60,0),7)</f>
        <v>0.51356238698010848</v>
      </c>
      <c r="K757">
        <f>INDEX(Cond_Probability!$A$6:$H$60,MATCH('Model 1_Train'!D757,Cond_Probability!$A$6:$A$60,0),7)</f>
        <v>0.27586206896551724</v>
      </c>
      <c r="L757">
        <f>INDEX(Cond_Probability!$A$6:$H$60,MATCH('Model 1_Train'!E757,Cond_Probability!$A$6:$A$60,0),7)</f>
        <v>0.19056261343012704</v>
      </c>
      <c r="M757">
        <f>INDEX(Cond_Probability!$A$6:$H$60,MATCH('Model 1_Train'!F757,Cond_Probability!$A$6:$A$60,0),7)</f>
        <v>0.18840579710144928</v>
      </c>
      <c r="N757">
        <f>INDEX(Cond_Probability!$A$6:$H$60,MATCH('Model 1_Train'!G757,Cond_Probability!$A$6:$A$60,0),7)</f>
        <v>0.77396021699819173</v>
      </c>
      <c r="O757">
        <f>Cond_Probability!$C$2</f>
        <v>0.61616161616161613</v>
      </c>
      <c r="P757" s="18">
        <f t="shared" si="55"/>
        <v>3.6655460473295848E-4</v>
      </c>
      <c r="Q757" s="18">
        <f t="shared" si="56"/>
        <v>54.187942527161027</v>
      </c>
      <c r="R757">
        <f>INDEX(Cond_Probability!$A$6:$H$60,MATCH('Model 1_Train'!A757,Cond_Probability!$A$6:$A$60,0),8)</f>
        <v>0.25507246376811593</v>
      </c>
      <c r="S757">
        <f>INDEX(Cond_Probability!$A$6:$H$60,MATCH('Model 1_Train'!B757,Cond_Probability!$A$6:$A$60,0),8)</f>
        <v>0.31976744186046513</v>
      </c>
      <c r="T757">
        <f>INDEX(Cond_Probability!$A$6:$H$60,MATCH('Model 1_Train'!C757,Cond_Probability!$A$6:$A$60,0),8)</f>
        <v>0.56936416184971095</v>
      </c>
      <c r="U757">
        <f>INDEX(Cond_Probability!$A$6:$H$60,MATCH('Model 1_Train'!D757,Cond_Probability!$A$6:$A$60,0),8)</f>
        <v>0.38662790697674421</v>
      </c>
      <c r="V757">
        <f>INDEX(Cond_Probability!$A$6:$H$60,MATCH('Model 1_Train'!E757,Cond_Probability!$A$6:$A$60,0),8)</f>
        <v>0.31976744186046513</v>
      </c>
      <c r="W757">
        <f>INDEX(Cond_Probability!$A$6:$H$60,MATCH('Model 1_Train'!F757,Cond_Probability!$A$6:$A$60,0),8)</f>
        <v>0.22318840579710145</v>
      </c>
      <c r="X757">
        <f>INDEX(Cond_Probability!$A$6:$H$60,MATCH('Model 1_Train'!G757,Cond_Probability!$A$6:$A$60,0),8)</f>
        <v>0.63005780346820806</v>
      </c>
      <c r="Y757">
        <f>Cond_Probability!$C$3</f>
        <v>0.38383838383838381</v>
      </c>
      <c r="Z757" s="18">
        <f t="shared" si="57"/>
        <v>3.0989588893401854E-4</v>
      </c>
      <c r="AA757" s="18">
        <f t="shared" si="58"/>
        <v>45.812057472838973</v>
      </c>
      <c r="AB757" t="str">
        <f t="shared" si="59"/>
        <v>Won't Survive</v>
      </c>
      <c r="AC757" s="2" t="s">
        <v>1</v>
      </c>
    </row>
    <row r="758" spans="1:29" x14ac:dyDescent="0.3">
      <c r="A758" s="1" t="s">
        <v>1236</v>
      </c>
      <c r="B758" s="1" t="s">
        <v>13</v>
      </c>
      <c r="C758" s="1" t="s">
        <v>1242</v>
      </c>
      <c r="D758" s="1" t="s">
        <v>1244</v>
      </c>
      <c r="E758" s="1" t="s">
        <v>1246</v>
      </c>
      <c r="F758" s="1" t="s">
        <v>1228</v>
      </c>
      <c r="G758" t="s">
        <v>1253</v>
      </c>
      <c r="H758">
        <f>INDEX(Cond_Probability!$A$6:$H$60,MATCH('Model 1_Train'!A758,Cond_Probability!$A$6:$A$60,0),7)</f>
        <v>0.67572463768115942</v>
      </c>
      <c r="I758">
        <f>INDEX(Cond_Probability!$A$6:$H$60,MATCH('Model 1_Train'!B758,Cond_Probability!$A$6:$A$60,0),7)</f>
        <v>0.85117967332123412</v>
      </c>
      <c r="J758">
        <f>INDEX(Cond_Probability!$A$6:$H$60,MATCH('Model 1_Train'!C758,Cond_Probability!$A$6:$A$60,0),7)</f>
        <v>0.51356238698010848</v>
      </c>
      <c r="K758">
        <f>INDEX(Cond_Probability!$A$6:$H$60,MATCH('Model 1_Train'!D758,Cond_Probability!$A$6:$A$60,0),7)</f>
        <v>0.72413793103448276</v>
      </c>
      <c r="L758">
        <f>INDEX(Cond_Probability!$A$6:$H$60,MATCH('Model 1_Train'!E758,Cond_Probability!$A$6:$A$60,0),7)</f>
        <v>0.80943738656987296</v>
      </c>
      <c r="M758">
        <f>INDEX(Cond_Probability!$A$6:$H$60,MATCH('Model 1_Train'!F758,Cond_Probability!$A$6:$A$60,0),7)</f>
        <v>0.4891304347826087</v>
      </c>
      <c r="N758">
        <f>INDEX(Cond_Probability!$A$6:$H$60,MATCH('Model 1_Train'!G758,Cond_Probability!$A$6:$A$60,0),7)</f>
        <v>0.77396021699819173</v>
      </c>
      <c r="O758">
        <f>Cond_Probability!$C$2</f>
        <v>0.61616161616161613</v>
      </c>
      <c r="P758" s="18">
        <f t="shared" si="55"/>
        <v>4.038561752409902E-2</v>
      </c>
      <c r="Q758" s="18">
        <f t="shared" si="56"/>
        <v>96.975714257681219</v>
      </c>
      <c r="R758">
        <f>INDEX(Cond_Probability!$A$6:$H$60,MATCH('Model 1_Train'!A758,Cond_Probability!$A$6:$A$60,0),8)</f>
        <v>0.34782608695652173</v>
      </c>
      <c r="S758">
        <f>INDEX(Cond_Probability!$A$6:$H$60,MATCH('Model 1_Train'!B758,Cond_Probability!$A$6:$A$60,0),8)</f>
        <v>0.31976744186046513</v>
      </c>
      <c r="T758">
        <f>INDEX(Cond_Probability!$A$6:$H$60,MATCH('Model 1_Train'!C758,Cond_Probability!$A$6:$A$60,0),8)</f>
        <v>0.56936416184971095</v>
      </c>
      <c r="U758">
        <f>INDEX(Cond_Probability!$A$6:$H$60,MATCH('Model 1_Train'!D758,Cond_Probability!$A$6:$A$60,0),8)</f>
        <v>0.61337209302325579</v>
      </c>
      <c r="V758">
        <f>INDEX(Cond_Probability!$A$6:$H$60,MATCH('Model 1_Train'!E758,Cond_Probability!$A$6:$A$60,0),8)</f>
        <v>0.68023255813953487</v>
      </c>
      <c r="W758">
        <f>INDEX(Cond_Probability!$A$6:$H$60,MATCH('Model 1_Train'!F758,Cond_Probability!$A$6:$A$60,0),8)</f>
        <v>0.19710144927536233</v>
      </c>
      <c r="X758">
        <f>INDEX(Cond_Probability!$A$6:$H$60,MATCH('Model 1_Train'!G758,Cond_Probability!$A$6:$A$60,0),8)</f>
        <v>0.63005780346820806</v>
      </c>
      <c r="Y758">
        <f>Cond_Probability!$C$3</f>
        <v>0.38383838383838381</v>
      </c>
      <c r="Z758" s="18">
        <f t="shared" si="57"/>
        <v>1.2594663334815088E-3</v>
      </c>
      <c r="AA758" s="18">
        <f t="shared" si="58"/>
        <v>3.0242857423187814</v>
      </c>
      <c r="AB758" t="str">
        <f t="shared" si="59"/>
        <v>Won't Survive</v>
      </c>
      <c r="AC758" s="2" t="s">
        <v>1230</v>
      </c>
    </row>
    <row r="759" spans="1:29" x14ac:dyDescent="0.3">
      <c r="A759" s="1" t="s">
        <v>1235</v>
      </c>
      <c r="B759" s="1" t="s">
        <v>13</v>
      </c>
      <c r="C759" s="1" t="s">
        <v>1242</v>
      </c>
      <c r="D759" s="1" t="s">
        <v>1244</v>
      </c>
      <c r="E759" s="1" t="s">
        <v>1246</v>
      </c>
      <c r="F759" s="1" t="s">
        <v>1247</v>
      </c>
      <c r="G759" t="s">
        <v>1253</v>
      </c>
      <c r="H759">
        <f>INDEX(Cond_Probability!$A$6:$H$60,MATCH('Model 1_Train'!A759,Cond_Probability!$A$6:$A$60,0),7)</f>
        <v>0.17753623188405798</v>
      </c>
      <c r="I759">
        <f>INDEX(Cond_Probability!$A$6:$H$60,MATCH('Model 1_Train'!B759,Cond_Probability!$A$6:$A$60,0),7)</f>
        <v>0.85117967332123412</v>
      </c>
      <c r="J759">
        <f>INDEX(Cond_Probability!$A$6:$H$60,MATCH('Model 1_Train'!C759,Cond_Probability!$A$6:$A$60,0),7)</f>
        <v>0.51356238698010848</v>
      </c>
      <c r="K759">
        <f>INDEX(Cond_Probability!$A$6:$H$60,MATCH('Model 1_Train'!D759,Cond_Probability!$A$6:$A$60,0),7)</f>
        <v>0.72413793103448276</v>
      </c>
      <c r="L759">
        <f>INDEX(Cond_Probability!$A$6:$H$60,MATCH('Model 1_Train'!E759,Cond_Probability!$A$6:$A$60,0),7)</f>
        <v>0.80943738656987296</v>
      </c>
      <c r="M759">
        <f>INDEX(Cond_Probability!$A$6:$H$60,MATCH('Model 1_Train'!F759,Cond_Probability!$A$6:$A$60,0),7)</f>
        <v>0.18840579710144928</v>
      </c>
      <c r="N759">
        <f>INDEX(Cond_Probability!$A$6:$H$60,MATCH('Model 1_Train'!G759,Cond_Probability!$A$6:$A$60,0),7)</f>
        <v>0.77396021699819173</v>
      </c>
      <c r="O759">
        <f>Cond_Probability!$C$2</f>
        <v>0.61616161616161613</v>
      </c>
      <c r="P759" s="18">
        <f t="shared" si="55"/>
        <v>4.0870838427724881E-3</v>
      </c>
      <c r="Q759" s="18">
        <f t="shared" si="56"/>
        <v>79.624698066682527</v>
      </c>
      <c r="R759">
        <f>INDEX(Cond_Probability!$A$6:$H$60,MATCH('Model 1_Train'!A759,Cond_Probability!$A$6:$A$60,0),8)</f>
        <v>0.25507246376811593</v>
      </c>
      <c r="S759">
        <f>INDEX(Cond_Probability!$A$6:$H$60,MATCH('Model 1_Train'!B759,Cond_Probability!$A$6:$A$60,0),8)</f>
        <v>0.31976744186046513</v>
      </c>
      <c r="T759">
        <f>INDEX(Cond_Probability!$A$6:$H$60,MATCH('Model 1_Train'!C759,Cond_Probability!$A$6:$A$60,0),8)</f>
        <v>0.56936416184971095</v>
      </c>
      <c r="U759">
        <f>INDEX(Cond_Probability!$A$6:$H$60,MATCH('Model 1_Train'!D759,Cond_Probability!$A$6:$A$60,0),8)</f>
        <v>0.61337209302325579</v>
      </c>
      <c r="V759">
        <f>INDEX(Cond_Probability!$A$6:$H$60,MATCH('Model 1_Train'!E759,Cond_Probability!$A$6:$A$60,0),8)</f>
        <v>0.68023255813953487</v>
      </c>
      <c r="W759">
        <f>INDEX(Cond_Probability!$A$6:$H$60,MATCH('Model 1_Train'!F759,Cond_Probability!$A$6:$A$60,0),8)</f>
        <v>0.22318840579710145</v>
      </c>
      <c r="X759">
        <f>INDEX(Cond_Probability!$A$6:$H$60,MATCH('Model 1_Train'!G759,Cond_Probability!$A$6:$A$60,0),8)</f>
        <v>0.63005780346820806</v>
      </c>
      <c r="Y759">
        <f>Cond_Probability!$C$3</f>
        <v>0.38383838383838381</v>
      </c>
      <c r="Z759" s="18">
        <f t="shared" si="57"/>
        <v>1.0458509651557232E-3</v>
      </c>
      <c r="AA759" s="18">
        <f t="shared" si="58"/>
        <v>20.375301933317473</v>
      </c>
      <c r="AB759" t="str">
        <f t="shared" si="59"/>
        <v>Won't Survive</v>
      </c>
      <c r="AC759" s="2" t="s">
        <v>1230</v>
      </c>
    </row>
    <row r="760" spans="1:29" x14ac:dyDescent="0.3">
      <c r="A760" s="1" t="s">
        <v>1236</v>
      </c>
      <c r="B760" s="1" t="s">
        <v>13</v>
      </c>
      <c r="C760" s="1" t="s">
        <v>1242</v>
      </c>
      <c r="D760" s="1" t="s">
        <v>1244</v>
      </c>
      <c r="E760" s="1" t="s">
        <v>1246</v>
      </c>
      <c r="F760" s="1" t="s">
        <v>1228</v>
      </c>
      <c r="G760" t="s">
        <v>1253</v>
      </c>
      <c r="H760">
        <f>INDEX(Cond_Probability!$A$6:$H$60,MATCH('Model 1_Train'!A760,Cond_Probability!$A$6:$A$60,0),7)</f>
        <v>0.67572463768115942</v>
      </c>
      <c r="I760">
        <f>INDEX(Cond_Probability!$A$6:$H$60,MATCH('Model 1_Train'!B760,Cond_Probability!$A$6:$A$60,0),7)</f>
        <v>0.85117967332123412</v>
      </c>
      <c r="J760">
        <f>INDEX(Cond_Probability!$A$6:$H$60,MATCH('Model 1_Train'!C760,Cond_Probability!$A$6:$A$60,0),7)</f>
        <v>0.51356238698010848</v>
      </c>
      <c r="K760">
        <f>INDEX(Cond_Probability!$A$6:$H$60,MATCH('Model 1_Train'!D760,Cond_Probability!$A$6:$A$60,0),7)</f>
        <v>0.72413793103448276</v>
      </c>
      <c r="L760">
        <f>INDEX(Cond_Probability!$A$6:$H$60,MATCH('Model 1_Train'!E760,Cond_Probability!$A$6:$A$60,0),7)</f>
        <v>0.80943738656987296</v>
      </c>
      <c r="M760">
        <f>INDEX(Cond_Probability!$A$6:$H$60,MATCH('Model 1_Train'!F760,Cond_Probability!$A$6:$A$60,0),7)</f>
        <v>0.4891304347826087</v>
      </c>
      <c r="N760">
        <f>INDEX(Cond_Probability!$A$6:$H$60,MATCH('Model 1_Train'!G760,Cond_Probability!$A$6:$A$60,0),7)</f>
        <v>0.77396021699819173</v>
      </c>
      <c r="O760">
        <f>Cond_Probability!$C$2</f>
        <v>0.61616161616161613</v>
      </c>
      <c r="P760" s="18">
        <f t="shared" si="55"/>
        <v>4.038561752409902E-2</v>
      </c>
      <c r="Q760" s="18">
        <f t="shared" si="56"/>
        <v>96.975714257681219</v>
      </c>
      <c r="R760">
        <f>INDEX(Cond_Probability!$A$6:$H$60,MATCH('Model 1_Train'!A760,Cond_Probability!$A$6:$A$60,0),8)</f>
        <v>0.34782608695652173</v>
      </c>
      <c r="S760">
        <f>INDEX(Cond_Probability!$A$6:$H$60,MATCH('Model 1_Train'!B760,Cond_Probability!$A$6:$A$60,0),8)</f>
        <v>0.31976744186046513</v>
      </c>
      <c r="T760">
        <f>INDEX(Cond_Probability!$A$6:$H$60,MATCH('Model 1_Train'!C760,Cond_Probability!$A$6:$A$60,0),8)</f>
        <v>0.56936416184971095</v>
      </c>
      <c r="U760">
        <f>INDEX(Cond_Probability!$A$6:$H$60,MATCH('Model 1_Train'!D760,Cond_Probability!$A$6:$A$60,0),8)</f>
        <v>0.61337209302325579</v>
      </c>
      <c r="V760">
        <f>INDEX(Cond_Probability!$A$6:$H$60,MATCH('Model 1_Train'!E760,Cond_Probability!$A$6:$A$60,0),8)</f>
        <v>0.68023255813953487</v>
      </c>
      <c r="W760">
        <f>INDEX(Cond_Probability!$A$6:$H$60,MATCH('Model 1_Train'!F760,Cond_Probability!$A$6:$A$60,0),8)</f>
        <v>0.19710144927536233</v>
      </c>
      <c r="X760">
        <f>INDEX(Cond_Probability!$A$6:$H$60,MATCH('Model 1_Train'!G760,Cond_Probability!$A$6:$A$60,0),8)</f>
        <v>0.63005780346820806</v>
      </c>
      <c r="Y760">
        <f>Cond_Probability!$C$3</f>
        <v>0.38383838383838381</v>
      </c>
      <c r="Z760" s="18">
        <f t="shared" si="57"/>
        <v>1.2594663334815088E-3</v>
      </c>
      <c r="AA760" s="18">
        <f t="shared" si="58"/>
        <v>3.0242857423187814</v>
      </c>
      <c r="AB760" t="str">
        <f t="shared" si="59"/>
        <v>Won't Survive</v>
      </c>
      <c r="AC760" s="2" t="s">
        <v>1230</v>
      </c>
    </row>
    <row r="761" spans="1:29" x14ac:dyDescent="0.3">
      <c r="A761" s="1" t="s">
        <v>1234</v>
      </c>
      <c r="B761" s="1" t="s">
        <v>17</v>
      </c>
      <c r="C761" s="1" t="s">
        <v>1242</v>
      </c>
      <c r="D761" s="1" t="s">
        <v>1244</v>
      </c>
      <c r="E761" s="1" t="s">
        <v>1246</v>
      </c>
      <c r="F761" s="1" t="s">
        <v>1248</v>
      </c>
      <c r="G761" t="s">
        <v>1253</v>
      </c>
      <c r="H761">
        <f>INDEX(Cond_Probability!$A$6:$H$60,MATCH('Model 1_Train'!A761,Cond_Probability!$A$6:$A$60,0),7)</f>
        <v>0.14673913043478262</v>
      </c>
      <c r="I761">
        <f>INDEX(Cond_Probability!$A$6:$H$60,MATCH('Model 1_Train'!B761,Cond_Probability!$A$6:$A$60,0),7)</f>
        <v>0.14882032667876588</v>
      </c>
      <c r="J761">
        <f>INDEX(Cond_Probability!$A$6:$H$60,MATCH('Model 1_Train'!C761,Cond_Probability!$A$6:$A$60,0),7)</f>
        <v>0.51356238698010848</v>
      </c>
      <c r="K761">
        <f>INDEX(Cond_Probability!$A$6:$H$60,MATCH('Model 1_Train'!D761,Cond_Probability!$A$6:$A$60,0),7)</f>
        <v>0.72413793103448276</v>
      </c>
      <c r="L761">
        <f>INDEX(Cond_Probability!$A$6:$H$60,MATCH('Model 1_Train'!E761,Cond_Probability!$A$6:$A$60,0),7)</f>
        <v>0.80943738656987296</v>
      </c>
      <c r="M761">
        <f>INDEX(Cond_Probability!$A$6:$H$60,MATCH('Model 1_Train'!F761,Cond_Probability!$A$6:$A$60,0),7)</f>
        <v>0.32246376811594202</v>
      </c>
      <c r="N761">
        <f>INDEX(Cond_Probability!$A$6:$H$60,MATCH('Model 1_Train'!G761,Cond_Probability!$A$6:$A$60,0),7)</f>
        <v>0.77396021699819173</v>
      </c>
      <c r="O761">
        <f>Cond_Probability!$C$2</f>
        <v>0.61616161616161613</v>
      </c>
      <c r="P761" s="18">
        <f t="shared" si="55"/>
        <v>1.0108813002082165E-3</v>
      </c>
      <c r="Q761" s="18">
        <f t="shared" si="56"/>
        <v>10.101428921893053</v>
      </c>
      <c r="R761">
        <f>INDEX(Cond_Probability!$A$6:$H$60,MATCH('Model 1_Train'!A761,Cond_Probability!$A$6:$A$60,0),8)</f>
        <v>0.39710144927536234</v>
      </c>
      <c r="S761">
        <f>INDEX(Cond_Probability!$A$6:$H$60,MATCH('Model 1_Train'!B761,Cond_Probability!$A$6:$A$60,0),8)</f>
        <v>0.68023255813953487</v>
      </c>
      <c r="T761">
        <f>INDEX(Cond_Probability!$A$6:$H$60,MATCH('Model 1_Train'!C761,Cond_Probability!$A$6:$A$60,0),8)</f>
        <v>0.56936416184971095</v>
      </c>
      <c r="U761">
        <f>INDEX(Cond_Probability!$A$6:$H$60,MATCH('Model 1_Train'!D761,Cond_Probability!$A$6:$A$60,0),8)</f>
        <v>0.61337209302325579</v>
      </c>
      <c r="V761">
        <f>INDEX(Cond_Probability!$A$6:$H$60,MATCH('Model 1_Train'!E761,Cond_Probability!$A$6:$A$60,0),8)</f>
        <v>0.68023255813953487</v>
      </c>
      <c r="W761">
        <f>INDEX(Cond_Probability!$A$6:$H$60,MATCH('Model 1_Train'!F761,Cond_Probability!$A$6:$A$60,0),8)</f>
        <v>0.57971014492753625</v>
      </c>
      <c r="X761">
        <f>INDEX(Cond_Probability!$A$6:$H$60,MATCH('Model 1_Train'!G761,Cond_Probability!$A$6:$A$60,0),8)</f>
        <v>0.63005780346820806</v>
      </c>
      <c r="Y761">
        <f>Cond_Probability!$C$3</f>
        <v>0.38383838383838381</v>
      </c>
      <c r="Z761" s="18">
        <f t="shared" si="57"/>
        <v>8.996428636085161E-3</v>
      </c>
      <c r="AA761" s="18">
        <f t="shared" si="58"/>
        <v>89.898571078106954</v>
      </c>
      <c r="AB761" t="str">
        <f t="shared" si="59"/>
        <v>Survive</v>
      </c>
      <c r="AC761" s="2" t="s">
        <v>1</v>
      </c>
    </row>
    <row r="762" spans="1:29" x14ac:dyDescent="0.3">
      <c r="A762" s="1" t="s">
        <v>1236</v>
      </c>
      <c r="B762" s="1" t="s">
        <v>13</v>
      </c>
      <c r="C762" s="1" t="s">
        <v>1241</v>
      </c>
      <c r="D762" s="1" t="s">
        <v>1244</v>
      </c>
      <c r="E762" s="1" t="s">
        <v>1246</v>
      </c>
      <c r="F762" s="1" t="s">
        <v>1247</v>
      </c>
      <c r="G762" t="s">
        <v>1253</v>
      </c>
      <c r="H762">
        <f>INDEX(Cond_Probability!$A$6:$H$60,MATCH('Model 1_Train'!A762,Cond_Probability!$A$6:$A$60,0),7)</f>
        <v>0.67572463768115942</v>
      </c>
      <c r="I762">
        <f>INDEX(Cond_Probability!$A$6:$H$60,MATCH('Model 1_Train'!B762,Cond_Probability!$A$6:$A$60,0),7)</f>
        <v>0.85117967332123412</v>
      </c>
      <c r="J762">
        <f>INDEX(Cond_Probability!$A$6:$H$60,MATCH('Model 1_Train'!C762,Cond_Probability!$A$6:$A$60,0),7)</f>
        <v>0.22784810126582278</v>
      </c>
      <c r="K762">
        <f>INDEX(Cond_Probability!$A$6:$H$60,MATCH('Model 1_Train'!D762,Cond_Probability!$A$6:$A$60,0),7)</f>
        <v>0.72413793103448276</v>
      </c>
      <c r="L762">
        <f>INDEX(Cond_Probability!$A$6:$H$60,MATCH('Model 1_Train'!E762,Cond_Probability!$A$6:$A$60,0),7)</f>
        <v>0.80943738656987296</v>
      </c>
      <c r="M762">
        <f>INDEX(Cond_Probability!$A$6:$H$60,MATCH('Model 1_Train'!F762,Cond_Probability!$A$6:$A$60,0),7)</f>
        <v>0.18840579710144928</v>
      </c>
      <c r="N762">
        <f>INDEX(Cond_Probability!$A$6:$H$60,MATCH('Model 1_Train'!G762,Cond_Probability!$A$6:$A$60,0),7)</f>
        <v>0.77396021699819173</v>
      </c>
      <c r="O762">
        <f>Cond_Probability!$C$2</f>
        <v>0.61616161616161613</v>
      </c>
      <c r="P762" s="18">
        <f t="shared" si="55"/>
        <v>6.901579708343682E-3</v>
      </c>
      <c r="Q762" s="18">
        <f t="shared" si="56"/>
        <v>94.73337357244742</v>
      </c>
      <c r="R762">
        <f>INDEX(Cond_Probability!$A$6:$H$60,MATCH('Model 1_Train'!A762,Cond_Probability!$A$6:$A$60,0),8)</f>
        <v>0.34782608695652173</v>
      </c>
      <c r="S762">
        <f>INDEX(Cond_Probability!$A$6:$H$60,MATCH('Model 1_Train'!B762,Cond_Probability!$A$6:$A$60,0),8)</f>
        <v>0.31976744186046513</v>
      </c>
      <c r="T762">
        <f>INDEX(Cond_Probability!$A$6:$H$60,MATCH('Model 1_Train'!C762,Cond_Probability!$A$6:$A$60,0),8)</f>
        <v>0.15317919075144509</v>
      </c>
      <c r="U762">
        <f>INDEX(Cond_Probability!$A$6:$H$60,MATCH('Model 1_Train'!D762,Cond_Probability!$A$6:$A$60,0),8)</f>
        <v>0.61337209302325579</v>
      </c>
      <c r="V762">
        <f>INDEX(Cond_Probability!$A$6:$H$60,MATCH('Model 1_Train'!E762,Cond_Probability!$A$6:$A$60,0),8)</f>
        <v>0.68023255813953487</v>
      </c>
      <c r="W762">
        <f>INDEX(Cond_Probability!$A$6:$H$60,MATCH('Model 1_Train'!F762,Cond_Probability!$A$6:$A$60,0),8)</f>
        <v>0.22318840579710145</v>
      </c>
      <c r="X762">
        <f>INDEX(Cond_Probability!$A$6:$H$60,MATCH('Model 1_Train'!G762,Cond_Probability!$A$6:$A$60,0),8)</f>
        <v>0.63005780346820806</v>
      </c>
      <c r="Y762">
        <f>Cond_Probability!$C$3</f>
        <v>0.38383838383838381</v>
      </c>
      <c r="Z762" s="18">
        <f t="shared" si="57"/>
        <v>3.8368782524171672E-4</v>
      </c>
      <c r="AA762" s="18">
        <f t="shared" si="58"/>
        <v>5.2666264275525805</v>
      </c>
      <c r="AB762" t="str">
        <f t="shared" si="59"/>
        <v>Won't Survive</v>
      </c>
      <c r="AC762" s="2" t="s">
        <v>1230</v>
      </c>
    </row>
    <row r="763" spans="1:29" x14ac:dyDescent="0.3">
      <c r="A763" s="1" t="s">
        <v>1236</v>
      </c>
      <c r="B763" s="1" t="s">
        <v>13</v>
      </c>
      <c r="C763" s="1" t="s">
        <v>1240</v>
      </c>
      <c r="D763" s="1" t="s">
        <v>1244</v>
      </c>
      <c r="E763" s="1" t="s">
        <v>1246</v>
      </c>
      <c r="F763" s="1" t="s">
        <v>1228</v>
      </c>
      <c r="G763" t="s">
        <v>1253</v>
      </c>
      <c r="H763">
        <f>INDEX(Cond_Probability!$A$6:$H$60,MATCH('Model 1_Train'!A763,Cond_Probability!$A$6:$A$60,0),7)</f>
        <v>0.67572463768115942</v>
      </c>
      <c r="I763">
        <f>INDEX(Cond_Probability!$A$6:$H$60,MATCH('Model 1_Train'!B763,Cond_Probability!$A$6:$A$60,0),7)</f>
        <v>0.85117967332123412</v>
      </c>
      <c r="J763">
        <f>INDEX(Cond_Probability!$A$6:$H$60,MATCH('Model 1_Train'!C763,Cond_Probability!$A$6:$A$60,0),7)</f>
        <v>0.17179023508137431</v>
      </c>
      <c r="K763">
        <f>INDEX(Cond_Probability!$A$6:$H$60,MATCH('Model 1_Train'!D763,Cond_Probability!$A$6:$A$60,0),7)</f>
        <v>0.72413793103448276</v>
      </c>
      <c r="L763">
        <f>INDEX(Cond_Probability!$A$6:$H$60,MATCH('Model 1_Train'!E763,Cond_Probability!$A$6:$A$60,0),7)</f>
        <v>0.80943738656987296</v>
      </c>
      <c r="M763">
        <f>INDEX(Cond_Probability!$A$6:$H$60,MATCH('Model 1_Train'!F763,Cond_Probability!$A$6:$A$60,0),7)</f>
        <v>0.4891304347826087</v>
      </c>
      <c r="N763">
        <f>INDEX(Cond_Probability!$A$6:$H$60,MATCH('Model 1_Train'!G763,Cond_Probability!$A$6:$A$60,0),7)</f>
        <v>0.77396021699819173</v>
      </c>
      <c r="O763">
        <f>Cond_Probability!$C$2</f>
        <v>0.61616161616161613</v>
      </c>
      <c r="P763" s="18">
        <f t="shared" si="55"/>
        <v>1.350927346756833E-2</v>
      </c>
      <c r="Q763" s="18">
        <f t="shared" si="56"/>
        <v>96.882248714922483</v>
      </c>
      <c r="R763">
        <f>INDEX(Cond_Probability!$A$6:$H$60,MATCH('Model 1_Train'!A763,Cond_Probability!$A$6:$A$60,0),8)</f>
        <v>0.34782608695652173</v>
      </c>
      <c r="S763">
        <f>INDEX(Cond_Probability!$A$6:$H$60,MATCH('Model 1_Train'!B763,Cond_Probability!$A$6:$A$60,0),8)</f>
        <v>0.31976744186046513</v>
      </c>
      <c r="T763">
        <f>INDEX(Cond_Probability!$A$6:$H$60,MATCH('Model 1_Train'!C763,Cond_Probability!$A$6:$A$60,0),8)</f>
        <v>0.19653179190751446</v>
      </c>
      <c r="U763">
        <f>INDEX(Cond_Probability!$A$6:$H$60,MATCH('Model 1_Train'!D763,Cond_Probability!$A$6:$A$60,0),8)</f>
        <v>0.61337209302325579</v>
      </c>
      <c r="V763">
        <f>INDEX(Cond_Probability!$A$6:$H$60,MATCH('Model 1_Train'!E763,Cond_Probability!$A$6:$A$60,0),8)</f>
        <v>0.68023255813953487</v>
      </c>
      <c r="W763">
        <f>INDEX(Cond_Probability!$A$6:$H$60,MATCH('Model 1_Train'!F763,Cond_Probability!$A$6:$A$60,0),8)</f>
        <v>0.19710144927536233</v>
      </c>
      <c r="X763">
        <f>INDEX(Cond_Probability!$A$6:$H$60,MATCH('Model 1_Train'!G763,Cond_Probability!$A$6:$A$60,0),8)</f>
        <v>0.63005780346820806</v>
      </c>
      <c r="Y763">
        <f>Cond_Probability!$C$3</f>
        <v>0.38383838383838381</v>
      </c>
      <c r="Z763" s="18">
        <f t="shared" si="57"/>
        <v>4.3473964810529237E-4</v>
      </c>
      <c r="AA763" s="18">
        <f t="shared" si="58"/>
        <v>3.1177512850775173</v>
      </c>
      <c r="AB763" t="str">
        <f t="shared" si="59"/>
        <v>Won't Survive</v>
      </c>
      <c r="AC763" s="2" t="s">
        <v>1230</v>
      </c>
    </row>
    <row r="764" spans="1:29" x14ac:dyDescent="0.3">
      <c r="A764" s="1" t="s">
        <v>1236</v>
      </c>
      <c r="B764" s="1" t="s">
        <v>13</v>
      </c>
      <c r="C764" s="1" t="s">
        <v>1242</v>
      </c>
      <c r="D764" s="1" t="s">
        <v>1244</v>
      </c>
      <c r="E764" s="1" t="s">
        <v>1246</v>
      </c>
      <c r="F764" s="1" t="s">
        <v>1228</v>
      </c>
      <c r="G764" t="s">
        <v>1251</v>
      </c>
      <c r="H764">
        <f>INDEX(Cond_Probability!$A$6:$H$60,MATCH('Model 1_Train'!A764,Cond_Probability!$A$6:$A$60,0),7)</f>
        <v>0.67572463768115942</v>
      </c>
      <c r="I764">
        <f>INDEX(Cond_Probability!$A$6:$H$60,MATCH('Model 1_Train'!B764,Cond_Probability!$A$6:$A$60,0),7)</f>
        <v>0.85117967332123412</v>
      </c>
      <c r="J764">
        <f>INDEX(Cond_Probability!$A$6:$H$60,MATCH('Model 1_Train'!C764,Cond_Probability!$A$6:$A$60,0),7)</f>
        <v>0.51356238698010848</v>
      </c>
      <c r="K764">
        <f>INDEX(Cond_Probability!$A$6:$H$60,MATCH('Model 1_Train'!D764,Cond_Probability!$A$6:$A$60,0),7)</f>
        <v>0.72413793103448276</v>
      </c>
      <c r="L764">
        <f>INDEX(Cond_Probability!$A$6:$H$60,MATCH('Model 1_Train'!E764,Cond_Probability!$A$6:$A$60,0),7)</f>
        <v>0.80943738656987296</v>
      </c>
      <c r="M764">
        <f>INDEX(Cond_Probability!$A$6:$H$60,MATCH('Model 1_Train'!F764,Cond_Probability!$A$6:$A$60,0),7)</f>
        <v>0.4891304347826087</v>
      </c>
      <c r="N764">
        <f>INDEX(Cond_Probability!$A$6:$H$60,MATCH('Model 1_Train'!G764,Cond_Probability!$A$6:$A$60,0),7)</f>
        <v>0.13743218806509946</v>
      </c>
      <c r="O764">
        <f>Cond_Probability!$C$2</f>
        <v>0.61616161616161613</v>
      </c>
      <c r="P764" s="18">
        <f t="shared" si="55"/>
        <v>7.1712778781110407E-3</v>
      </c>
      <c r="Q764" s="18">
        <f t="shared" si="56"/>
        <v>92.960228628600319</v>
      </c>
      <c r="R764">
        <f>INDEX(Cond_Probability!$A$6:$H$60,MATCH('Model 1_Train'!A764,Cond_Probability!$A$6:$A$60,0),8)</f>
        <v>0.34782608695652173</v>
      </c>
      <c r="S764">
        <f>INDEX(Cond_Probability!$A$6:$H$60,MATCH('Model 1_Train'!B764,Cond_Probability!$A$6:$A$60,0),8)</f>
        <v>0.31976744186046513</v>
      </c>
      <c r="T764">
        <f>INDEX(Cond_Probability!$A$6:$H$60,MATCH('Model 1_Train'!C764,Cond_Probability!$A$6:$A$60,0),8)</f>
        <v>0.56936416184971095</v>
      </c>
      <c r="U764">
        <f>INDEX(Cond_Probability!$A$6:$H$60,MATCH('Model 1_Train'!D764,Cond_Probability!$A$6:$A$60,0),8)</f>
        <v>0.61337209302325579</v>
      </c>
      <c r="V764">
        <f>INDEX(Cond_Probability!$A$6:$H$60,MATCH('Model 1_Train'!E764,Cond_Probability!$A$6:$A$60,0),8)</f>
        <v>0.68023255813953487</v>
      </c>
      <c r="W764">
        <f>INDEX(Cond_Probability!$A$6:$H$60,MATCH('Model 1_Train'!F764,Cond_Probability!$A$6:$A$60,0),8)</f>
        <v>0.19710144927536233</v>
      </c>
      <c r="X764">
        <f>INDEX(Cond_Probability!$A$6:$H$60,MATCH('Model 1_Train'!G764,Cond_Probability!$A$6:$A$60,0),8)</f>
        <v>0.27167630057803466</v>
      </c>
      <c r="Y764">
        <f>Cond_Probability!$C$3</f>
        <v>0.38383838383838381</v>
      </c>
      <c r="Z764" s="18">
        <f t="shared" si="57"/>
        <v>5.4307263920762305E-4</v>
      </c>
      <c r="AA764" s="18">
        <f t="shared" si="58"/>
        <v>7.0397713713996808</v>
      </c>
      <c r="AB764" t="str">
        <f t="shared" si="59"/>
        <v>Won't Survive</v>
      </c>
      <c r="AC764" s="2" t="s">
        <v>1</v>
      </c>
    </row>
    <row r="765" spans="1:29" x14ac:dyDescent="0.3">
      <c r="A765" s="1" t="s">
        <v>1234</v>
      </c>
      <c r="B765" s="1" t="s">
        <v>17</v>
      </c>
      <c r="C765" s="1" t="s">
        <v>1240</v>
      </c>
      <c r="D765" s="1" t="s">
        <v>1243</v>
      </c>
      <c r="E765" s="1" t="s">
        <v>1245</v>
      </c>
      <c r="F765" s="1" t="s">
        <v>1248</v>
      </c>
      <c r="G765" t="s">
        <v>1253</v>
      </c>
      <c r="H765">
        <f>INDEX(Cond_Probability!$A$6:$H$60,MATCH('Model 1_Train'!A765,Cond_Probability!$A$6:$A$60,0),7)</f>
        <v>0.14673913043478262</v>
      </c>
      <c r="I765">
        <f>INDEX(Cond_Probability!$A$6:$H$60,MATCH('Model 1_Train'!B765,Cond_Probability!$A$6:$A$60,0),7)</f>
        <v>0.14882032667876588</v>
      </c>
      <c r="J765">
        <f>INDEX(Cond_Probability!$A$6:$H$60,MATCH('Model 1_Train'!C765,Cond_Probability!$A$6:$A$60,0),7)</f>
        <v>0.17179023508137431</v>
      </c>
      <c r="K765">
        <f>INDEX(Cond_Probability!$A$6:$H$60,MATCH('Model 1_Train'!D765,Cond_Probability!$A$6:$A$60,0),7)</f>
        <v>0.27586206896551724</v>
      </c>
      <c r="L765">
        <f>INDEX(Cond_Probability!$A$6:$H$60,MATCH('Model 1_Train'!E765,Cond_Probability!$A$6:$A$60,0),7)</f>
        <v>0.19056261343012704</v>
      </c>
      <c r="M765">
        <f>INDEX(Cond_Probability!$A$6:$H$60,MATCH('Model 1_Train'!F765,Cond_Probability!$A$6:$A$60,0),7)</f>
        <v>0.32246376811594202</v>
      </c>
      <c r="N765">
        <f>INDEX(Cond_Probability!$A$6:$H$60,MATCH('Model 1_Train'!G765,Cond_Probability!$A$6:$A$60,0),7)</f>
        <v>0.77396021699819173</v>
      </c>
      <c r="O765">
        <f>Cond_Probability!$C$2</f>
        <v>0.61616161616161613</v>
      </c>
      <c r="P765" s="18">
        <f t="shared" si="55"/>
        <v>3.0327077471035351E-5</v>
      </c>
      <c r="Q765" s="18">
        <f t="shared" si="56"/>
        <v>3.1907201210458083</v>
      </c>
      <c r="R765">
        <f>INDEX(Cond_Probability!$A$6:$H$60,MATCH('Model 1_Train'!A765,Cond_Probability!$A$6:$A$60,0),8)</f>
        <v>0.39710144927536234</v>
      </c>
      <c r="S765">
        <f>INDEX(Cond_Probability!$A$6:$H$60,MATCH('Model 1_Train'!B765,Cond_Probability!$A$6:$A$60,0),8)</f>
        <v>0.68023255813953487</v>
      </c>
      <c r="T765">
        <f>INDEX(Cond_Probability!$A$6:$H$60,MATCH('Model 1_Train'!C765,Cond_Probability!$A$6:$A$60,0),8)</f>
        <v>0.19653179190751446</v>
      </c>
      <c r="U765">
        <f>INDEX(Cond_Probability!$A$6:$H$60,MATCH('Model 1_Train'!D765,Cond_Probability!$A$6:$A$60,0),8)</f>
        <v>0.38662790697674421</v>
      </c>
      <c r="V765">
        <f>INDEX(Cond_Probability!$A$6:$H$60,MATCH('Model 1_Train'!E765,Cond_Probability!$A$6:$A$60,0),8)</f>
        <v>0.31976744186046513</v>
      </c>
      <c r="W765">
        <f>INDEX(Cond_Probability!$A$6:$H$60,MATCH('Model 1_Train'!F765,Cond_Probability!$A$6:$A$60,0),8)</f>
        <v>0.57971014492753625</v>
      </c>
      <c r="X765">
        <f>INDEX(Cond_Probability!$A$6:$H$60,MATCH('Model 1_Train'!G765,Cond_Probability!$A$6:$A$60,0),8)</f>
        <v>0.63005780346820806</v>
      </c>
      <c r="Y765">
        <f>Cond_Probability!$C$3</f>
        <v>0.38383838383838381</v>
      </c>
      <c r="Z765" s="18">
        <f t="shared" si="57"/>
        <v>9.2015044235277085E-4</v>
      </c>
      <c r="AA765" s="18">
        <f t="shared" si="58"/>
        <v>96.809279878954186</v>
      </c>
      <c r="AB765" t="str">
        <f t="shared" si="59"/>
        <v>Survive</v>
      </c>
      <c r="AC765" s="2" t="s">
        <v>1</v>
      </c>
    </row>
    <row r="766" spans="1:29" x14ac:dyDescent="0.3">
      <c r="A766" s="1" t="s">
        <v>1236</v>
      </c>
      <c r="B766" s="1" t="s">
        <v>13</v>
      </c>
      <c r="C766" s="1" t="s">
        <v>1242</v>
      </c>
      <c r="D766" s="1" t="s">
        <v>1244</v>
      </c>
      <c r="E766" s="1" t="s">
        <v>1246</v>
      </c>
      <c r="F766" s="1" t="s">
        <v>1228</v>
      </c>
      <c r="G766" t="s">
        <v>1253</v>
      </c>
      <c r="H766">
        <f>INDEX(Cond_Probability!$A$6:$H$60,MATCH('Model 1_Train'!A766,Cond_Probability!$A$6:$A$60,0),7)</f>
        <v>0.67572463768115942</v>
      </c>
      <c r="I766">
        <f>INDEX(Cond_Probability!$A$6:$H$60,MATCH('Model 1_Train'!B766,Cond_Probability!$A$6:$A$60,0),7)</f>
        <v>0.85117967332123412</v>
      </c>
      <c r="J766">
        <f>INDEX(Cond_Probability!$A$6:$H$60,MATCH('Model 1_Train'!C766,Cond_Probability!$A$6:$A$60,0),7)</f>
        <v>0.51356238698010848</v>
      </c>
      <c r="K766">
        <f>INDEX(Cond_Probability!$A$6:$H$60,MATCH('Model 1_Train'!D766,Cond_Probability!$A$6:$A$60,0),7)</f>
        <v>0.72413793103448276</v>
      </c>
      <c r="L766">
        <f>INDEX(Cond_Probability!$A$6:$H$60,MATCH('Model 1_Train'!E766,Cond_Probability!$A$6:$A$60,0),7)</f>
        <v>0.80943738656987296</v>
      </c>
      <c r="M766">
        <f>INDEX(Cond_Probability!$A$6:$H$60,MATCH('Model 1_Train'!F766,Cond_Probability!$A$6:$A$60,0),7)</f>
        <v>0.4891304347826087</v>
      </c>
      <c r="N766">
        <f>INDEX(Cond_Probability!$A$6:$H$60,MATCH('Model 1_Train'!G766,Cond_Probability!$A$6:$A$60,0),7)</f>
        <v>0.77396021699819173</v>
      </c>
      <c r="O766">
        <f>Cond_Probability!$C$2</f>
        <v>0.61616161616161613</v>
      </c>
      <c r="P766" s="18">
        <f t="shared" si="55"/>
        <v>4.038561752409902E-2</v>
      </c>
      <c r="Q766" s="18">
        <f t="shared" si="56"/>
        <v>96.975714257681219</v>
      </c>
      <c r="R766">
        <f>INDEX(Cond_Probability!$A$6:$H$60,MATCH('Model 1_Train'!A766,Cond_Probability!$A$6:$A$60,0),8)</f>
        <v>0.34782608695652173</v>
      </c>
      <c r="S766">
        <f>INDEX(Cond_Probability!$A$6:$H$60,MATCH('Model 1_Train'!B766,Cond_Probability!$A$6:$A$60,0),8)</f>
        <v>0.31976744186046513</v>
      </c>
      <c r="T766">
        <f>INDEX(Cond_Probability!$A$6:$H$60,MATCH('Model 1_Train'!C766,Cond_Probability!$A$6:$A$60,0),8)</f>
        <v>0.56936416184971095</v>
      </c>
      <c r="U766">
        <f>INDEX(Cond_Probability!$A$6:$H$60,MATCH('Model 1_Train'!D766,Cond_Probability!$A$6:$A$60,0),8)</f>
        <v>0.61337209302325579</v>
      </c>
      <c r="V766">
        <f>INDEX(Cond_Probability!$A$6:$H$60,MATCH('Model 1_Train'!E766,Cond_Probability!$A$6:$A$60,0),8)</f>
        <v>0.68023255813953487</v>
      </c>
      <c r="W766">
        <f>INDEX(Cond_Probability!$A$6:$H$60,MATCH('Model 1_Train'!F766,Cond_Probability!$A$6:$A$60,0),8)</f>
        <v>0.19710144927536233</v>
      </c>
      <c r="X766">
        <f>INDEX(Cond_Probability!$A$6:$H$60,MATCH('Model 1_Train'!G766,Cond_Probability!$A$6:$A$60,0),8)</f>
        <v>0.63005780346820806</v>
      </c>
      <c r="Y766">
        <f>Cond_Probability!$C$3</f>
        <v>0.38383838383838381</v>
      </c>
      <c r="Z766" s="18">
        <f t="shared" si="57"/>
        <v>1.2594663334815088E-3</v>
      </c>
      <c r="AA766" s="18">
        <f t="shared" si="58"/>
        <v>3.0242857423187814</v>
      </c>
      <c r="AB766" t="str">
        <f t="shared" si="59"/>
        <v>Won't Survive</v>
      </c>
      <c r="AC766" s="2" t="s">
        <v>1230</v>
      </c>
    </row>
    <row r="767" spans="1:29" x14ac:dyDescent="0.3">
      <c r="A767" s="1" t="s">
        <v>1234</v>
      </c>
      <c r="B767" s="1" t="s">
        <v>17</v>
      </c>
      <c r="C767" s="1" t="s">
        <v>1239</v>
      </c>
      <c r="D767" s="1" t="s">
        <v>1243</v>
      </c>
      <c r="E767" s="1" t="s">
        <v>1246</v>
      </c>
      <c r="F767" s="1" t="s">
        <v>1248</v>
      </c>
      <c r="G767" t="s">
        <v>1253</v>
      </c>
      <c r="H767">
        <f>INDEX(Cond_Probability!$A$6:$H$60,MATCH('Model 1_Train'!A767,Cond_Probability!$A$6:$A$60,0),7)</f>
        <v>0.14673913043478262</v>
      </c>
      <c r="I767">
        <f>INDEX(Cond_Probability!$A$6:$H$60,MATCH('Model 1_Train'!B767,Cond_Probability!$A$6:$A$60,0),7)</f>
        <v>0.14882032667876588</v>
      </c>
      <c r="J767">
        <f>INDEX(Cond_Probability!$A$6:$H$60,MATCH('Model 1_Train'!C767,Cond_Probability!$A$6:$A$60,0),7)</f>
        <v>8.6799276672694395E-2</v>
      </c>
      <c r="K767">
        <f>INDEX(Cond_Probability!$A$6:$H$60,MATCH('Model 1_Train'!D767,Cond_Probability!$A$6:$A$60,0),7)</f>
        <v>0.27586206896551724</v>
      </c>
      <c r="L767">
        <f>INDEX(Cond_Probability!$A$6:$H$60,MATCH('Model 1_Train'!E767,Cond_Probability!$A$6:$A$60,0),7)</f>
        <v>0.80943738656987296</v>
      </c>
      <c r="M767">
        <f>INDEX(Cond_Probability!$A$6:$H$60,MATCH('Model 1_Train'!F767,Cond_Probability!$A$6:$A$60,0),7)</f>
        <v>0.32246376811594202</v>
      </c>
      <c r="N767">
        <f>INDEX(Cond_Probability!$A$6:$H$60,MATCH('Model 1_Train'!G767,Cond_Probability!$A$6:$A$60,0),7)</f>
        <v>0.77396021699819173</v>
      </c>
      <c r="O767">
        <f>Cond_Probability!$C$2</f>
        <v>0.61616161616161613</v>
      </c>
      <c r="P767" s="18">
        <f t="shared" si="55"/>
        <v>6.5086924761897233E-5</v>
      </c>
      <c r="Q767" s="18">
        <f t="shared" si="56"/>
        <v>7.4719830302510699</v>
      </c>
      <c r="R767">
        <f>INDEX(Cond_Probability!$A$6:$H$60,MATCH('Model 1_Train'!A767,Cond_Probability!$A$6:$A$60,0),8)</f>
        <v>0.39710144927536234</v>
      </c>
      <c r="S767">
        <f>INDEX(Cond_Probability!$A$6:$H$60,MATCH('Model 1_Train'!B767,Cond_Probability!$A$6:$A$60,0),8)</f>
        <v>0.68023255813953487</v>
      </c>
      <c r="T767">
        <f>INDEX(Cond_Probability!$A$6:$H$60,MATCH('Model 1_Train'!C767,Cond_Probability!$A$6:$A$60,0),8)</f>
        <v>8.0924855491329481E-2</v>
      </c>
      <c r="U767">
        <f>INDEX(Cond_Probability!$A$6:$H$60,MATCH('Model 1_Train'!D767,Cond_Probability!$A$6:$A$60,0),8)</f>
        <v>0.38662790697674421</v>
      </c>
      <c r="V767">
        <f>INDEX(Cond_Probability!$A$6:$H$60,MATCH('Model 1_Train'!E767,Cond_Probability!$A$6:$A$60,0),8)</f>
        <v>0.68023255813953487</v>
      </c>
      <c r="W767">
        <f>INDEX(Cond_Probability!$A$6:$H$60,MATCH('Model 1_Train'!F767,Cond_Probability!$A$6:$A$60,0),8)</f>
        <v>0.57971014492753625</v>
      </c>
      <c r="X767">
        <f>INDEX(Cond_Probability!$A$6:$H$60,MATCH('Model 1_Train'!G767,Cond_Probability!$A$6:$A$60,0),8)</f>
        <v>0.63005780346820806</v>
      </c>
      <c r="Y767">
        <f>Cond_Probability!$C$3</f>
        <v>0.38383838383838381</v>
      </c>
      <c r="Z767" s="18">
        <f t="shared" si="57"/>
        <v>8.0599274041381734E-4</v>
      </c>
      <c r="AA767" s="18">
        <f t="shared" si="58"/>
        <v>92.528016969748933</v>
      </c>
      <c r="AB767" t="str">
        <f t="shared" si="59"/>
        <v>Survive</v>
      </c>
      <c r="AC767" s="2" t="s">
        <v>1</v>
      </c>
    </row>
    <row r="768" spans="1:29" x14ac:dyDescent="0.3">
      <c r="A768" s="1" t="s">
        <v>1234</v>
      </c>
      <c r="B768" s="1" t="s">
        <v>13</v>
      </c>
      <c r="C768" s="1" t="s">
        <v>1241</v>
      </c>
      <c r="D768" s="1" t="s">
        <v>1244</v>
      </c>
      <c r="E768" s="1" t="s">
        <v>1246</v>
      </c>
      <c r="F768" s="1" t="s">
        <v>1248</v>
      </c>
      <c r="G768" t="s">
        <v>1251</v>
      </c>
      <c r="H768">
        <f>INDEX(Cond_Probability!$A$6:$H$60,MATCH('Model 1_Train'!A768,Cond_Probability!$A$6:$A$60,0),7)</f>
        <v>0.14673913043478262</v>
      </c>
      <c r="I768">
        <f>INDEX(Cond_Probability!$A$6:$H$60,MATCH('Model 1_Train'!B768,Cond_Probability!$A$6:$A$60,0),7)</f>
        <v>0.85117967332123412</v>
      </c>
      <c r="J768">
        <f>INDEX(Cond_Probability!$A$6:$H$60,MATCH('Model 1_Train'!C768,Cond_Probability!$A$6:$A$60,0),7)</f>
        <v>0.22784810126582278</v>
      </c>
      <c r="K768">
        <f>INDEX(Cond_Probability!$A$6:$H$60,MATCH('Model 1_Train'!D768,Cond_Probability!$A$6:$A$60,0),7)</f>
        <v>0.72413793103448276</v>
      </c>
      <c r="L768">
        <f>INDEX(Cond_Probability!$A$6:$H$60,MATCH('Model 1_Train'!E768,Cond_Probability!$A$6:$A$60,0),7)</f>
        <v>0.80943738656987296</v>
      </c>
      <c r="M768">
        <f>INDEX(Cond_Probability!$A$6:$H$60,MATCH('Model 1_Train'!F768,Cond_Probability!$A$6:$A$60,0),7)</f>
        <v>0.32246376811594202</v>
      </c>
      <c r="N768">
        <f>INDEX(Cond_Probability!$A$6:$H$60,MATCH('Model 1_Train'!G768,Cond_Probability!$A$6:$A$60,0),7)</f>
        <v>0.13743218806509946</v>
      </c>
      <c r="O768">
        <f>Cond_Probability!$C$2</f>
        <v>0.61616161616161613</v>
      </c>
      <c r="P768" s="18">
        <f t="shared" si="55"/>
        <v>4.5549244869427867E-4</v>
      </c>
      <c r="Q768" s="18">
        <f t="shared" si="56"/>
        <v>48.144577976091171</v>
      </c>
      <c r="R768">
        <f>INDEX(Cond_Probability!$A$6:$H$60,MATCH('Model 1_Train'!A768,Cond_Probability!$A$6:$A$60,0),8)</f>
        <v>0.39710144927536234</v>
      </c>
      <c r="S768">
        <f>INDEX(Cond_Probability!$A$6:$H$60,MATCH('Model 1_Train'!B768,Cond_Probability!$A$6:$A$60,0),8)</f>
        <v>0.31976744186046513</v>
      </c>
      <c r="T768">
        <f>INDEX(Cond_Probability!$A$6:$H$60,MATCH('Model 1_Train'!C768,Cond_Probability!$A$6:$A$60,0),8)</f>
        <v>0.15317919075144509</v>
      </c>
      <c r="U768">
        <f>INDEX(Cond_Probability!$A$6:$H$60,MATCH('Model 1_Train'!D768,Cond_Probability!$A$6:$A$60,0),8)</f>
        <v>0.61337209302325579</v>
      </c>
      <c r="V768">
        <f>INDEX(Cond_Probability!$A$6:$H$60,MATCH('Model 1_Train'!E768,Cond_Probability!$A$6:$A$60,0),8)</f>
        <v>0.68023255813953487</v>
      </c>
      <c r="W768">
        <f>INDEX(Cond_Probability!$A$6:$H$60,MATCH('Model 1_Train'!F768,Cond_Probability!$A$6:$A$60,0),8)</f>
        <v>0.57971014492753625</v>
      </c>
      <c r="X768">
        <f>INDEX(Cond_Probability!$A$6:$H$60,MATCH('Model 1_Train'!G768,Cond_Probability!$A$6:$A$60,0),8)</f>
        <v>0.27167630057803466</v>
      </c>
      <c r="Y768">
        <f>Cond_Probability!$C$3</f>
        <v>0.38383838383838381</v>
      </c>
      <c r="Z768" s="18">
        <f t="shared" si="57"/>
        <v>4.9060048189590827E-4</v>
      </c>
      <c r="AA768" s="18">
        <f t="shared" si="58"/>
        <v>51.855422023908829</v>
      </c>
      <c r="AB768" t="str">
        <f t="shared" si="59"/>
        <v>Survive</v>
      </c>
      <c r="AC768" s="2" t="s">
        <v>1230</v>
      </c>
    </row>
    <row r="769" spans="1:29" x14ac:dyDescent="0.3">
      <c r="A769" s="1" t="s">
        <v>1236</v>
      </c>
      <c r="B769" s="1" t="s">
        <v>17</v>
      </c>
      <c r="C769" s="1" t="s">
        <v>1242</v>
      </c>
      <c r="D769" s="1" t="s">
        <v>1244</v>
      </c>
      <c r="E769" s="1" t="s">
        <v>1246</v>
      </c>
      <c r="F769" s="1" t="s">
        <v>1228</v>
      </c>
      <c r="G769" t="s">
        <v>1252</v>
      </c>
      <c r="H769">
        <f>INDEX(Cond_Probability!$A$6:$H$60,MATCH('Model 1_Train'!A769,Cond_Probability!$A$6:$A$60,0),7)</f>
        <v>0.67572463768115942</v>
      </c>
      <c r="I769">
        <f>INDEX(Cond_Probability!$A$6:$H$60,MATCH('Model 1_Train'!B769,Cond_Probability!$A$6:$A$60,0),7)</f>
        <v>0.14882032667876588</v>
      </c>
      <c r="J769">
        <f>INDEX(Cond_Probability!$A$6:$H$60,MATCH('Model 1_Train'!C769,Cond_Probability!$A$6:$A$60,0),7)</f>
        <v>0.51356238698010848</v>
      </c>
      <c r="K769">
        <f>INDEX(Cond_Probability!$A$6:$H$60,MATCH('Model 1_Train'!D769,Cond_Probability!$A$6:$A$60,0),7)</f>
        <v>0.72413793103448276</v>
      </c>
      <c r="L769">
        <f>INDEX(Cond_Probability!$A$6:$H$60,MATCH('Model 1_Train'!E769,Cond_Probability!$A$6:$A$60,0),7)</f>
        <v>0.80943738656987296</v>
      </c>
      <c r="M769">
        <f>INDEX(Cond_Probability!$A$6:$H$60,MATCH('Model 1_Train'!F769,Cond_Probability!$A$6:$A$60,0),7)</f>
        <v>0.4891304347826087</v>
      </c>
      <c r="N769">
        <f>INDEX(Cond_Probability!$A$6:$H$60,MATCH('Model 1_Train'!G769,Cond_Probability!$A$6:$A$60,0),7)</f>
        <v>8.6799276672694395E-2</v>
      </c>
      <c r="O769">
        <f>Cond_Probability!$C$2</f>
        <v>0.61616161616161613</v>
      </c>
      <c r="P769" s="18">
        <f t="shared" si="55"/>
        <v>7.9189063315691422E-4</v>
      </c>
      <c r="Q769" s="18">
        <f t="shared" si="56"/>
        <v>67.516659922795156</v>
      </c>
      <c r="R769">
        <f>INDEX(Cond_Probability!$A$6:$H$60,MATCH('Model 1_Train'!A769,Cond_Probability!$A$6:$A$60,0),8)</f>
        <v>0.34782608695652173</v>
      </c>
      <c r="S769">
        <f>INDEX(Cond_Probability!$A$6:$H$60,MATCH('Model 1_Train'!B769,Cond_Probability!$A$6:$A$60,0),8)</f>
        <v>0.68023255813953487</v>
      </c>
      <c r="T769">
        <f>INDEX(Cond_Probability!$A$6:$H$60,MATCH('Model 1_Train'!C769,Cond_Probability!$A$6:$A$60,0),8)</f>
        <v>0.56936416184971095</v>
      </c>
      <c r="U769">
        <f>INDEX(Cond_Probability!$A$6:$H$60,MATCH('Model 1_Train'!D769,Cond_Probability!$A$6:$A$60,0),8)</f>
        <v>0.61337209302325579</v>
      </c>
      <c r="V769">
        <f>INDEX(Cond_Probability!$A$6:$H$60,MATCH('Model 1_Train'!E769,Cond_Probability!$A$6:$A$60,0),8)</f>
        <v>0.68023255813953487</v>
      </c>
      <c r="W769">
        <f>INDEX(Cond_Probability!$A$6:$H$60,MATCH('Model 1_Train'!F769,Cond_Probability!$A$6:$A$60,0),8)</f>
        <v>0.19710144927536233</v>
      </c>
      <c r="X769">
        <f>INDEX(Cond_Probability!$A$6:$H$60,MATCH('Model 1_Train'!G769,Cond_Probability!$A$6:$A$60,0),8)</f>
        <v>8.9595375722543349E-2</v>
      </c>
      <c r="Y769">
        <f>Cond_Probability!$C$3</f>
        <v>0.38383838383838381</v>
      </c>
      <c r="Z769" s="18">
        <f t="shared" si="57"/>
        <v>3.8099119195474828E-4</v>
      </c>
      <c r="AA769" s="18">
        <f t="shared" si="58"/>
        <v>32.483340077204844</v>
      </c>
      <c r="AB769" t="str">
        <f t="shared" si="59"/>
        <v>Won't Survive</v>
      </c>
      <c r="AC769" s="2" t="s">
        <v>1230</v>
      </c>
    </row>
    <row r="770" spans="1:29" x14ac:dyDescent="0.3">
      <c r="A770" s="1" t="s">
        <v>1236</v>
      </c>
      <c r="B770" s="1" t="s">
        <v>13</v>
      </c>
      <c r="C770" s="1" t="s">
        <v>1241</v>
      </c>
      <c r="D770" s="1" t="s">
        <v>1243</v>
      </c>
      <c r="E770" s="1" t="s">
        <v>1246</v>
      </c>
      <c r="F770" s="1" t="s">
        <v>1248</v>
      </c>
      <c r="G770" t="s">
        <v>1252</v>
      </c>
      <c r="H770">
        <f>INDEX(Cond_Probability!$A$6:$H$60,MATCH('Model 1_Train'!A770,Cond_Probability!$A$6:$A$60,0),7)</f>
        <v>0.67572463768115942</v>
      </c>
      <c r="I770">
        <f>INDEX(Cond_Probability!$A$6:$H$60,MATCH('Model 1_Train'!B770,Cond_Probability!$A$6:$A$60,0),7)</f>
        <v>0.85117967332123412</v>
      </c>
      <c r="J770">
        <f>INDEX(Cond_Probability!$A$6:$H$60,MATCH('Model 1_Train'!C770,Cond_Probability!$A$6:$A$60,0),7)</f>
        <v>0.22784810126582278</v>
      </c>
      <c r="K770">
        <f>INDEX(Cond_Probability!$A$6:$H$60,MATCH('Model 1_Train'!D770,Cond_Probability!$A$6:$A$60,0),7)</f>
        <v>0.27586206896551724</v>
      </c>
      <c r="L770">
        <f>INDEX(Cond_Probability!$A$6:$H$60,MATCH('Model 1_Train'!E770,Cond_Probability!$A$6:$A$60,0),7)</f>
        <v>0.80943738656987296</v>
      </c>
      <c r="M770">
        <f>INDEX(Cond_Probability!$A$6:$H$60,MATCH('Model 1_Train'!F770,Cond_Probability!$A$6:$A$60,0),7)</f>
        <v>0.32246376811594202</v>
      </c>
      <c r="N770">
        <f>INDEX(Cond_Probability!$A$6:$H$60,MATCH('Model 1_Train'!G770,Cond_Probability!$A$6:$A$60,0),7)</f>
        <v>8.6799276672694395E-2</v>
      </c>
      <c r="O770">
        <f>Cond_Probability!$C$2</f>
        <v>0.61616161616161613</v>
      </c>
      <c r="P770" s="18">
        <f t="shared" si="55"/>
        <v>5.0466516918359872E-4</v>
      </c>
      <c r="Q770" s="18">
        <f t="shared" si="56"/>
        <v>84.961323637281922</v>
      </c>
      <c r="R770">
        <f>INDEX(Cond_Probability!$A$6:$H$60,MATCH('Model 1_Train'!A770,Cond_Probability!$A$6:$A$60,0),8)</f>
        <v>0.34782608695652173</v>
      </c>
      <c r="S770">
        <f>INDEX(Cond_Probability!$A$6:$H$60,MATCH('Model 1_Train'!B770,Cond_Probability!$A$6:$A$60,0),8)</f>
        <v>0.31976744186046513</v>
      </c>
      <c r="T770">
        <f>INDEX(Cond_Probability!$A$6:$H$60,MATCH('Model 1_Train'!C770,Cond_Probability!$A$6:$A$60,0),8)</f>
        <v>0.15317919075144509</v>
      </c>
      <c r="U770">
        <f>INDEX(Cond_Probability!$A$6:$H$60,MATCH('Model 1_Train'!D770,Cond_Probability!$A$6:$A$60,0),8)</f>
        <v>0.38662790697674421</v>
      </c>
      <c r="V770">
        <f>INDEX(Cond_Probability!$A$6:$H$60,MATCH('Model 1_Train'!E770,Cond_Probability!$A$6:$A$60,0),8)</f>
        <v>0.68023255813953487</v>
      </c>
      <c r="W770">
        <f>INDEX(Cond_Probability!$A$6:$H$60,MATCH('Model 1_Train'!F770,Cond_Probability!$A$6:$A$60,0),8)</f>
        <v>0.57971014492753625</v>
      </c>
      <c r="X770">
        <f>INDEX(Cond_Probability!$A$6:$H$60,MATCH('Model 1_Train'!G770,Cond_Probability!$A$6:$A$60,0),8)</f>
        <v>8.9595375722543349E-2</v>
      </c>
      <c r="Y770">
        <f>Cond_Probability!$C$3</f>
        <v>0.38383838383838381</v>
      </c>
      <c r="Z770" s="18">
        <f t="shared" si="57"/>
        <v>8.9328836062979505E-5</v>
      </c>
      <c r="AA770" s="18">
        <f t="shared" si="58"/>
        <v>15.038676362718078</v>
      </c>
      <c r="AB770" t="str">
        <f t="shared" si="59"/>
        <v>Won't Survive</v>
      </c>
      <c r="AC770" s="2" t="s">
        <v>1230</v>
      </c>
    </row>
    <row r="771" spans="1:29" x14ac:dyDescent="0.3">
      <c r="A771" s="1" t="s">
        <v>1236</v>
      </c>
      <c r="B771" s="1" t="s">
        <v>13</v>
      </c>
      <c r="C771" s="1" t="s">
        <v>1242</v>
      </c>
      <c r="D771" s="1" t="s">
        <v>1244</v>
      </c>
      <c r="E771" s="1" t="s">
        <v>1246</v>
      </c>
      <c r="F771" s="1" t="s">
        <v>1228</v>
      </c>
      <c r="G771" t="s">
        <v>1253</v>
      </c>
      <c r="H771">
        <f>INDEX(Cond_Probability!$A$6:$H$60,MATCH('Model 1_Train'!A771,Cond_Probability!$A$6:$A$60,0),7)</f>
        <v>0.67572463768115942</v>
      </c>
      <c r="I771">
        <f>INDEX(Cond_Probability!$A$6:$H$60,MATCH('Model 1_Train'!B771,Cond_Probability!$A$6:$A$60,0),7)</f>
        <v>0.85117967332123412</v>
      </c>
      <c r="J771">
        <f>INDEX(Cond_Probability!$A$6:$H$60,MATCH('Model 1_Train'!C771,Cond_Probability!$A$6:$A$60,0),7)</f>
        <v>0.51356238698010848</v>
      </c>
      <c r="K771">
        <f>INDEX(Cond_Probability!$A$6:$H$60,MATCH('Model 1_Train'!D771,Cond_Probability!$A$6:$A$60,0),7)</f>
        <v>0.72413793103448276</v>
      </c>
      <c r="L771">
        <f>INDEX(Cond_Probability!$A$6:$H$60,MATCH('Model 1_Train'!E771,Cond_Probability!$A$6:$A$60,0),7)</f>
        <v>0.80943738656987296</v>
      </c>
      <c r="M771">
        <f>INDEX(Cond_Probability!$A$6:$H$60,MATCH('Model 1_Train'!F771,Cond_Probability!$A$6:$A$60,0),7)</f>
        <v>0.4891304347826087</v>
      </c>
      <c r="N771">
        <f>INDEX(Cond_Probability!$A$6:$H$60,MATCH('Model 1_Train'!G771,Cond_Probability!$A$6:$A$60,0),7)</f>
        <v>0.77396021699819173</v>
      </c>
      <c r="O771">
        <f>Cond_Probability!$C$2</f>
        <v>0.61616161616161613</v>
      </c>
      <c r="P771" s="18">
        <f t="shared" ref="P771:P834" si="60">PRODUCT(H771:O771)</f>
        <v>4.038561752409902E-2</v>
      </c>
      <c r="Q771" s="18">
        <f t="shared" ref="Q771:Q834" si="61">P771/(P771+Z771)*100</f>
        <v>96.975714257681219</v>
      </c>
      <c r="R771">
        <f>INDEX(Cond_Probability!$A$6:$H$60,MATCH('Model 1_Train'!A771,Cond_Probability!$A$6:$A$60,0),8)</f>
        <v>0.34782608695652173</v>
      </c>
      <c r="S771">
        <f>INDEX(Cond_Probability!$A$6:$H$60,MATCH('Model 1_Train'!B771,Cond_Probability!$A$6:$A$60,0),8)</f>
        <v>0.31976744186046513</v>
      </c>
      <c r="T771">
        <f>INDEX(Cond_Probability!$A$6:$H$60,MATCH('Model 1_Train'!C771,Cond_Probability!$A$6:$A$60,0),8)</f>
        <v>0.56936416184971095</v>
      </c>
      <c r="U771">
        <f>INDEX(Cond_Probability!$A$6:$H$60,MATCH('Model 1_Train'!D771,Cond_Probability!$A$6:$A$60,0),8)</f>
        <v>0.61337209302325579</v>
      </c>
      <c r="V771">
        <f>INDEX(Cond_Probability!$A$6:$H$60,MATCH('Model 1_Train'!E771,Cond_Probability!$A$6:$A$60,0),8)</f>
        <v>0.68023255813953487</v>
      </c>
      <c r="W771">
        <f>INDEX(Cond_Probability!$A$6:$H$60,MATCH('Model 1_Train'!F771,Cond_Probability!$A$6:$A$60,0),8)</f>
        <v>0.19710144927536233</v>
      </c>
      <c r="X771">
        <f>INDEX(Cond_Probability!$A$6:$H$60,MATCH('Model 1_Train'!G771,Cond_Probability!$A$6:$A$60,0),8)</f>
        <v>0.63005780346820806</v>
      </c>
      <c r="Y771">
        <f>Cond_Probability!$C$3</f>
        <v>0.38383838383838381</v>
      </c>
      <c r="Z771" s="18">
        <f t="shared" ref="Z771:Z834" si="62">PRODUCT(R771:Y771)</f>
        <v>1.2594663334815088E-3</v>
      </c>
      <c r="AA771" s="18">
        <f t="shared" ref="AA771:AA834" si="63">100-Q771</f>
        <v>3.0242857423187814</v>
      </c>
      <c r="AB771" t="str">
        <f t="shared" ref="AB771:AB834" si="64">IF(Q771&gt;AA771,"Won't Survive", "Survive")</f>
        <v>Won't Survive</v>
      </c>
      <c r="AC771" s="2" t="s">
        <v>1230</v>
      </c>
    </row>
    <row r="772" spans="1:29" x14ac:dyDescent="0.3">
      <c r="A772" s="1" t="s">
        <v>1236</v>
      </c>
      <c r="B772" s="1" t="s">
        <v>13</v>
      </c>
      <c r="C772" s="1" t="s">
        <v>1242</v>
      </c>
      <c r="D772" s="1" t="s">
        <v>1244</v>
      </c>
      <c r="E772" s="1" t="s">
        <v>1246</v>
      </c>
      <c r="F772" s="1" t="s">
        <v>1228</v>
      </c>
      <c r="G772" t="s">
        <v>1253</v>
      </c>
      <c r="H772">
        <f>INDEX(Cond_Probability!$A$6:$H$60,MATCH('Model 1_Train'!A772,Cond_Probability!$A$6:$A$60,0),7)</f>
        <v>0.67572463768115942</v>
      </c>
      <c r="I772">
        <f>INDEX(Cond_Probability!$A$6:$H$60,MATCH('Model 1_Train'!B772,Cond_Probability!$A$6:$A$60,0),7)</f>
        <v>0.85117967332123412</v>
      </c>
      <c r="J772">
        <f>INDEX(Cond_Probability!$A$6:$H$60,MATCH('Model 1_Train'!C772,Cond_Probability!$A$6:$A$60,0),7)</f>
        <v>0.51356238698010848</v>
      </c>
      <c r="K772">
        <f>INDEX(Cond_Probability!$A$6:$H$60,MATCH('Model 1_Train'!D772,Cond_Probability!$A$6:$A$60,0),7)</f>
        <v>0.72413793103448276</v>
      </c>
      <c r="L772">
        <f>INDEX(Cond_Probability!$A$6:$H$60,MATCH('Model 1_Train'!E772,Cond_Probability!$A$6:$A$60,0),7)</f>
        <v>0.80943738656987296</v>
      </c>
      <c r="M772">
        <f>INDEX(Cond_Probability!$A$6:$H$60,MATCH('Model 1_Train'!F772,Cond_Probability!$A$6:$A$60,0),7)</f>
        <v>0.4891304347826087</v>
      </c>
      <c r="N772">
        <f>INDEX(Cond_Probability!$A$6:$H$60,MATCH('Model 1_Train'!G772,Cond_Probability!$A$6:$A$60,0),7)</f>
        <v>0.77396021699819173</v>
      </c>
      <c r="O772">
        <f>Cond_Probability!$C$2</f>
        <v>0.61616161616161613</v>
      </c>
      <c r="P772" s="18">
        <f t="shared" si="60"/>
        <v>4.038561752409902E-2</v>
      </c>
      <c r="Q772" s="18">
        <f t="shared" si="61"/>
        <v>96.975714257681219</v>
      </c>
      <c r="R772">
        <f>INDEX(Cond_Probability!$A$6:$H$60,MATCH('Model 1_Train'!A772,Cond_Probability!$A$6:$A$60,0),8)</f>
        <v>0.34782608695652173</v>
      </c>
      <c r="S772">
        <f>INDEX(Cond_Probability!$A$6:$H$60,MATCH('Model 1_Train'!B772,Cond_Probability!$A$6:$A$60,0),8)</f>
        <v>0.31976744186046513</v>
      </c>
      <c r="T772">
        <f>INDEX(Cond_Probability!$A$6:$H$60,MATCH('Model 1_Train'!C772,Cond_Probability!$A$6:$A$60,0),8)</f>
        <v>0.56936416184971095</v>
      </c>
      <c r="U772">
        <f>INDEX(Cond_Probability!$A$6:$H$60,MATCH('Model 1_Train'!D772,Cond_Probability!$A$6:$A$60,0),8)</f>
        <v>0.61337209302325579</v>
      </c>
      <c r="V772">
        <f>INDEX(Cond_Probability!$A$6:$H$60,MATCH('Model 1_Train'!E772,Cond_Probability!$A$6:$A$60,0),8)</f>
        <v>0.68023255813953487</v>
      </c>
      <c r="W772">
        <f>INDEX(Cond_Probability!$A$6:$H$60,MATCH('Model 1_Train'!F772,Cond_Probability!$A$6:$A$60,0),8)</f>
        <v>0.19710144927536233</v>
      </c>
      <c r="X772">
        <f>INDEX(Cond_Probability!$A$6:$H$60,MATCH('Model 1_Train'!G772,Cond_Probability!$A$6:$A$60,0),8)</f>
        <v>0.63005780346820806</v>
      </c>
      <c r="Y772">
        <f>Cond_Probability!$C$3</f>
        <v>0.38383838383838381</v>
      </c>
      <c r="Z772" s="18">
        <f t="shared" si="62"/>
        <v>1.2594663334815088E-3</v>
      </c>
      <c r="AA772" s="18">
        <f t="shared" si="63"/>
        <v>3.0242857423187814</v>
      </c>
      <c r="AB772" t="str">
        <f t="shared" si="64"/>
        <v>Won't Survive</v>
      </c>
      <c r="AC772" s="2" t="s">
        <v>1230</v>
      </c>
    </row>
    <row r="773" spans="1:29" x14ac:dyDescent="0.3">
      <c r="A773" s="1" t="s">
        <v>1236</v>
      </c>
      <c r="B773" s="1" t="s">
        <v>13</v>
      </c>
      <c r="C773" s="1" t="s">
        <v>1240</v>
      </c>
      <c r="D773" s="1" t="s">
        <v>1244</v>
      </c>
      <c r="E773" s="1" t="s">
        <v>1246</v>
      </c>
      <c r="F773" s="1" t="s">
        <v>1228</v>
      </c>
      <c r="G773" t="s">
        <v>1253</v>
      </c>
      <c r="H773">
        <f>INDEX(Cond_Probability!$A$6:$H$60,MATCH('Model 1_Train'!A773,Cond_Probability!$A$6:$A$60,0),7)</f>
        <v>0.67572463768115942</v>
      </c>
      <c r="I773">
        <f>INDEX(Cond_Probability!$A$6:$H$60,MATCH('Model 1_Train'!B773,Cond_Probability!$A$6:$A$60,0),7)</f>
        <v>0.85117967332123412</v>
      </c>
      <c r="J773">
        <f>INDEX(Cond_Probability!$A$6:$H$60,MATCH('Model 1_Train'!C773,Cond_Probability!$A$6:$A$60,0),7)</f>
        <v>0.17179023508137431</v>
      </c>
      <c r="K773">
        <f>INDEX(Cond_Probability!$A$6:$H$60,MATCH('Model 1_Train'!D773,Cond_Probability!$A$6:$A$60,0),7)</f>
        <v>0.72413793103448276</v>
      </c>
      <c r="L773">
        <f>INDEX(Cond_Probability!$A$6:$H$60,MATCH('Model 1_Train'!E773,Cond_Probability!$A$6:$A$60,0),7)</f>
        <v>0.80943738656987296</v>
      </c>
      <c r="M773">
        <f>INDEX(Cond_Probability!$A$6:$H$60,MATCH('Model 1_Train'!F773,Cond_Probability!$A$6:$A$60,0),7)</f>
        <v>0.4891304347826087</v>
      </c>
      <c r="N773">
        <f>INDEX(Cond_Probability!$A$6:$H$60,MATCH('Model 1_Train'!G773,Cond_Probability!$A$6:$A$60,0),7)</f>
        <v>0.77396021699819173</v>
      </c>
      <c r="O773">
        <f>Cond_Probability!$C$2</f>
        <v>0.61616161616161613</v>
      </c>
      <c r="P773" s="18">
        <f t="shared" si="60"/>
        <v>1.350927346756833E-2</v>
      </c>
      <c r="Q773" s="18">
        <f t="shared" si="61"/>
        <v>96.882248714922483</v>
      </c>
      <c r="R773">
        <f>INDEX(Cond_Probability!$A$6:$H$60,MATCH('Model 1_Train'!A773,Cond_Probability!$A$6:$A$60,0),8)</f>
        <v>0.34782608695652173</v>
      </c>
      <c r="S773">
        <f>INDEX(Cond_Probability!$A$6:$H$60,MATCH('Model 1_Train'!B773,Cond_Probability!$A$6:$A$60,0),8)</f>
        <v>0.31976744186046513</v>
      </c>
      <c r="T773">
        <f>INDEX(Cond_Probability!$A$6:$H$60,MATCH('Model 1_Train'!C773,Cond_Probability!$A$6:$A$60,0),8)</f>
        <v>0.19653179190751446</v>
      </c>
      <c r="U773">
        <f>INDEX(Cond_Probability!$A$6:$H$60,MATCH('Model 1_Train'!D773,Cond_Probability!$A$6:$A$60,0),8)</f>
        <v>0.61337209302325579</v>
      </c>
      <c r="V773">
        <f>INDEX(Cond_Probability!$A$6:$H$60,MATCH('Model 1_Train'!E773,Cond_Probability!$A$6:$A$60,0),8)</f>
        <v>0.68023255813953487</v>
      </c>
      <c r="W773">
        <f>INDEX(Cond_Probability!$A$6:$H$60,MATCH('Model 1_Train'!F773,Cond_Probability!$A$6:$A$60,0),8)</f>
        <v>0.19710144927536233</v>
      </c>
      <c r="X773">
        <f>INDEX(Cond_Probability!$A$6:$H$60,MATCH('Model 1_Train'!G773,Cond_Probability!$A$6:$A$60,0),8)</f>
        <v>0.63005780346820806</v>
      </c>
      <c r="Y773">
        <f>Cond_Probability!$C$3</f>
        <v>0.38383838383838381</v>
      </c>
      <c r="Z773" s="18">
        <f t="shared" si="62"/>
        <v>4.3473964810529237E-4</v>
      </c>
      <c r="AA773" s="18">
        <f t="shared" si="63"/>
        <v>3.1177512850775173</v>
      </c>
      <c r="AB773" t="str">
        <f t="shared" si="64"/>
        <v>Won't Survive</v>
      </c>
      <c r="AC773" s="2" t="s">
        <v>1230</v>
      </c>
    </row>
    <row r="774" spans="1:29" x14ac:dyDescent="0.3">
      <c r="A774" s="1" t="s">
        <v>1235</v>
      </c>
      <c r="B774" s="1" t="s">
        <v>17</v>
      </c>
      <c r="C774" s="1" t="s">
        <v>1239</v>
      </c>
      <c r="D774" s="1" t="s">
        <v>1244</v>
      </c>
      <c r="E774" s="1" t="s">
        <v>1246</v>
      </c>
      <c r="F774" s="1" t="s">
        <v>1247</v>
      </c>
      <c r="G774" t="s">
        <v>1253</v>
      </c>
      <c r="H774">
        <f>INDEX(Cond_Probability!$A$6:$H$60,MATCH('Model 1_Train'!A774,Cond_Probability!$A$6:$A$60,0),7)</f>
        <v>0.17753623188405798</v>
      </c>
      <c r="I774">
        <f>INDEX(Cond_Probability!$A$6:$H$60,MATCH('Model 1_Train'!B774,Cond_Probability!$A$6:$A$60,0),7)</f>
        <v>0.14882032667876588</v>
      </c>
      <c r="J774">
        <f>INDEX(Cond_Probability!$A$6:$H$60,MATCH('Model 1_Train'!C774,Cond_Probability!$A$6:$A$60,0),7)</f>
        <v>8.6799276672694395E-2</v>
      </c>
      <c r="K774">
        <f>INDEX(Cond_Probability!$A$6:$H$60,MATCH('Model 1_Train'!D774,Cond_Probability!$A$6:$A$60,0),7)</f>
        <v>0.72413793103448276</v>
      </c>
      <c r="L774">
        <f>INDEX(Cond_Probability!$A$6:$H$60,MATCH('Model 1_Train'!E774,Cond_Probability!$A$6:$A$60,0),7)</f>
        <v>0.80943738656987296</v>
      </c>
      <c r="M774">
        <f>INDEX(Cond_Probability!$A$6:$H$60,MATCH('Model 1_Train'!F774,Cond_Probability!$A$6:$A$60,0),7)</f>
        <v>0.18840579710144928</v>
      </c>
      <c r="N774">
        <f>INDEX(Cond_Probability!$A$6:$H$60,MATCH('Model 1_Train'!G774,Cond_Probability!$A$6:$A$60,0),7)</f>
        <v>0.77396021699819173</v>
      </c>
      <c r="O774">
        <f>Cond_Probability!$C$2</f>
        <v>0.61616161616161613</v>
      </c>
      <c r="P774" s="18">
        <f t="shared" si="60"/>
        <v>1.2077511340545143E-4</v>
      </c>
      <c r="Q774" s="18">
        <f t="shared" si="61"/>
        <v>27.637844545250871</v>
      </c>
      <c r="R774">
        <f>INDEX(Cond_Probability!$A$6:$H$60,MATCH('Model 1_Train'!A774,Cond_Probability!$A$6:$A$60,0),8)</f>
        <v>0.25507246376811593</v>
      </c>
      <c r="S774">
        <f>INDEX(Cond_Probability!$A$6:$H$60,MATCH('Model 1_Train'!B774,Cond_Probability!$A$6:$A$60,0),8)</f>
        <v>0.68023255813953487</v>
      </c>
      <c r="T774">
        <f>INDEX(Cond_Probability!$A$6:$H$60,MATCH('Model 1_Train'!C774,Cond_Probability!$A$6:$A$60,0),8)</f>
        <v>8.0924855491329481E-2</v>
      </c>
      <c r="U774">
        <f>INDEX(Cond_Probability!$A$6:$H$60,MATCH('Model 1_Train'!D774,Cond_Probability!$A$6:$A$60,0),8)</f>
        <v>0.61337209302325579</v>
      </c>
      <c r="V774">
        <f>INDEX(Cond_Probability!$A$6:$H$60,MATCH('Model 1_Train'!E774,Cond_Probability!$A$6:$A$60,0),8)</f>
        <v>0.68023255813953487</v>
      </c>
      <c r="W774">
        <f>INDEX(Cond_Probability!$A$6:$H$60,MATCH('Model 1_Train'!F774,Cond_Probability!$A$6:$A$60,0),8)</f>
        <v>0.22318840579710145</v>
      </c>
      <c r="X774">
        <f>INDEX(Cond_Probability!$A$6:$H$60,MATCH('Model 1_Train'!G774,Cond_Probability!$A$6:$A$60,0),8)</f>
        <v>0.63005780346820806</v>
      </c>
      <c r="Y774">
        <f>Cond_Probability!$C$3</f>
        <v>0.38383838383838381</v>
      </c>
      <c r="Z774" s="18">
        <f t="shared" si="62"/>
        <v>3.1621668314260728E-4</v>
      </c>
      <c r="AA774" s="18">
        <f t="shared" si="63"/>
        <v>72.362155454749129</v>
      </c>
      <c r="AB774" t="str">
        <f t="shared" si="64"/>
        <v>Survive</v>
      </c>
      <c r="AC774" s="2" t="s">
        <v>1230</v>
      </c>
    </row>
    <row r="775" spans="1:29" x14ac:dyDescent="0.3">
      <c r="A775" s="1" t="s">
        <v>1236</v>
      </c>
      <c r="B775" s="1" t="s">
        <v>13</v>
      </c>
      <c r="C775" s="1" t="s">
        <v>1241</v>
      </c>
      <c r="D775" s="1" t="s">
        <v>1244</v>
      </c>
      <c r="E775" s="1" t="s">
        <v>1246</v>
      </c>
      <c r="F775" s="1" t="s">
        <v>1228</v>
      </c>
      <c r="G775" t="s">
        <v>1251</v>
      </c>
      <c r="H775">
        <f>INDEX(Cond_Probability!$A$6:$H$60,MATCH('Model 1_Train'!A775,Cond_Probability!$A$6:$A$60,0),7)</f>
        <v>0.67572463768115942</v>
      </c>
      <c r="I775">
        <f>INDEX(Cond_Probability!$A$6:$H$60,MATCH('Model 1_Train'!B775,Cond_Probability!$A$6:$A$60,0),7)</f>
        <v>0.85117967332123412</v>
      </c>
      <c r="J775">
        <f>INDEX(Cond_Probability!$A$6:$H$60,MATCH('Model 1_Train'!C775,Cond_Probability!$A$6:$A$60,0),7)</f>
        <v>0.22784810126582278</v>
      </c>
      <c r="K775">
        <f>INDEX(Cond_Probability!$A$6:$H$60,MATCH('Model 1_Train'!D775,Cond_Probability!$A$6:$A$60,0),7)</f>
        <v>0.72413793103448276</v>
      </c>
      <c r="L775">
        <f>INDEX(Cond_Probability!$A$6:$H$60,MATCH('Model 1_Train'!E775,Cond_Probability!$A$6:$A$60,0),7)</f>
        <v>0.80943738656987296</v>
      </c>
      <c r="M775">
        <f>INDEX(Cond_Probability!$A$6:$H$60,MATCH('Model 1_Train'!F775,Cond_Probability!$A$6:$A$60,0),7)</f>
        <v>0.4891304347826087</v>
      </c>
      <c r="N775">
        <f>INDEX(Cond_Probability!$A$6:$H$60,MATCH('Model 1_Train'!G775,Cond_Probability!$A$6:$A$60,0),7)</f>
        <v>0.13743218806509946</v>
      </c>
      <c r="O775">
        <f>Cond_Probability!$C$2</f>
        <v>0.61616161616161613</v>
      </c>
      <c r="P775" s="18">
        <f t="shared" si="60"/>
        <v>3.1816232839506735E-3</v>
      </c>
      <c r="Q775" s="18">
        <f t="shared" si="61"/>
        <v>95.609443207778469</v>
      </c>
      <c r="R775">
        <f>INDEX(Cond_Probability!$A$6:$H$60,MATCH('Model 1_Train'!A775,Cond_Probability!$A$6:$A$60,0),8)</f>
        <v>0.34782608695652173</v>
      </c>
      <c r="S775">
        <f>INDEX(Cond_Probability!$A$6:$H$60,MATCH('Model 1_Train'!B775,Cond_Probability!$A$6:$A$60,0),8)</f>
        <v>0.31976744186046513</v>
      </c>
      <c r="T775">
        <f>INDEX(Cond_Probability!$A$6:$H$60,MATCH('Model 1_Train'!C775,Cond_Probability!$A$6:$A$60,0),8)</f>
        <v>0.15317919075144509</v>
      </c>
      <c r="U775">
        <f>INDEX(Cond_Probability!$A$6:$H$60,MATCH('Model 1_Train'!D775,Cond_Probability!$A$6:$A$60,0),8)</f>
        <v>0.61337209302325579</v>
      </c>
      <c r="V775">
        <f>INDEX(Cond_Probability!$A$6:$H$60,MATCH('Model 1_Train'!E775,Cond_Probability!$A$6:$A$60,0),8)</f>
        <v>0.68023255813953487</v>
      </c>
      <c r="W775">
        <f>INDEX(Cond_Probability!$A$6:$H$60,MATCH('Model 1_Train'!F775,Cond_Probability!$A$6:$A$60,0),8)</f>
        <v>0.19710144927536233</v>
      </c>
      <c r="X775">
        <f>INDEX(Cond_Probability!$A$6:$H$60,MATCH('Model 1_Train'!G775,Cond_Probability!$A$6:$A$60,0),8)</f>
        <v>0.27167630057803466</v>
      </c>
      <c r="Y775">
        <f>Cond_Probability!$C$3</f>
        <v>0.38383838383838381</v>
      </c>
      <c r="Z775" s="18">
        <f t="shared" si="62"/>
        <v>1.4610583694418287E-4</v>
      </c>
      <c r="AA775" s="18">
        <f t="shared" si="63"/>
        <v>4.3905567922215312</v>
      </c>
      <c r="AB775" t="str">
        <f t="shared" si="64"/>
        <v>Won't Survive</v>
      </c>
      <c r="AC775" s="2" t="s">
        <v>1230</v>
      </c>
    </row>
    <row r="776" spans="1:29" x14ac:dyDescent="0.3">
      <c r="A776" s="1" t="s">
        <v>1235</v>
      </c>
      <c r="B776" s="1" t="s">
        <v>17</v>
      </c>
      <c r="C776" s="1" t="s">
        <v>1239</v>
      </c>
      <c r="D776" s="1" t="s">
        <v>1243</v>
      </c>
      <c r="E776" s="1" t="s">
        <v>1245</v>
      </c>
      <c r="F776" s="1" t="s">
        <v>1248</v>
      </c>
      <c r="G776" t="s">
        <v>1253</v>
      </c>
      <c r="H776">
        <f>INDEX(Cond_Probability!$A$6:$H$60,MATCH('Model 1_Train'!A776,Cond_Probability!$A$6:$A$60,0),7)</f>
        <v>0.17753623188405798</v>
      </c>
      <c r="I776">
        <f>INDEX(Cond_Probability!$A$6:$H$60,MATCH('Model 1_Train'!B776,Cond_Probability!$A$6:$A$60,0),7)</f>
        <v>0.14882032667876588</v>
      </c>
      <c r="J776">
        <f>INDEX(Cond_Probability!$A$6:$H$60,MATCH('Model 1_Train'!C776,Cond_Probability!$A$6:$A$60,0),7)</f>
        <v>8.6799276672694395E-2</v>
      </c>
      <c r="K776">
        <f>INDEX(Cond_Probability!$A$6:$H$60,MATCH('Model 1_Train'!D776,Cond_Probability!$A$6:$A$60,0),7)</f>
        <v>0.27586206896551724</v>
      </c>
      <c r="L776">
        <f>INDEX(Cond_Probability!$A$6:$H$60,MATCH('Model 1_Train'!E776,Cond_Probability!$A$6:$A$60,0),7)</f>
        <v>0.19056261343012704</v>
      </c>
      <c r="M776">
        <f>INDEX(Cond_Probability!$A$6:$H$60,MATCH('Model 1_Train'!F776,Cond_Probability!$A$6:$A$60,0),7)</f>
        <v>0.32246376811594202</v>
      </c>
      <c r="N776">
        <f>INDEX(Cond_Probability!$A$6:$H$60,MATCH('Model 1_Train'!G776,Cond_Probability!$A$6:$A$60,0),7)</f>
        <v>0.77396021699819173</v>
      </c>
      <c r="O776">
        <f>Cond_Probability!$C$2</f>
        <v>0.61616161616161613</v>
      </c>
      <c r="P776" s="18">
        <f t="shared" si="60"/>
        <v>1.8539125721085164E-5</v>
      </c>
      <c r="Q776" s="18">
        <f t="shared" si="61"/>
        <v>7.0784115856848091</v>
      </c>
      <c r="R776">
        <f>INDEX(Cond_Probability!$A$6:$H$60,MATCH('Model 1_Train'!A776,Cond_Probability!$A$6:$A$60,0),8)</f>
        <v>0.25507246376811593</v>
      </c>
      <c r="S776">
        <f>INDEX(Cond_Probability!$A$6:$H$60,MATCH('Model 1_Train'!B776,Cond_Probability!$A$6:$A$60,0),8)</f>
        <v>0.68023255813953487</v>
      </c>
      <c r="T776">
        <f>INDEX(Cond_Probability!$A$6:$H$60,MATCH('Model 1_Train'!C776,Cond_Probability!$A$6:$A$60,0),8)</f>
        <v>8.0924855491329481E-2</v>
      </c>
      <c r="U776">
        <f>INDEX(Cond_Probability!$A$6:$H$60,MATCH('Model 1_Train'!D776,Cond_Probability!$A$6:$A$60,0),8)</f>
        <v>0.38662790697674421</v>
      </c>
      <c r="V776">
        <f>INDEX(Cond_Probability!$A$6:$H$60,MATCH('Model 1_Train'!E776,Cond_Probability!$A$6:$A$60,0),8)</f>
        <v>0.31976744186046513</v>
      </c>
      <c r="W776">
        <f>INDEX(Cond_Probability!$A$6:$H$60,MATCH('Model 1_Train'!F776,Cond_Probability!$A$6:$A$60,0),8)</f>
        <v>0.57971014492753625</v>
      </c>
      <c r="X776">
        <f>INDEX(Cond_Probability!$A$6:$H$60,MATCH('Model 1_Train'!G776,Cond_Probability!$A$6:$A$60,0),8)</f>
        <v>0.63005780346820806</v>
      </c>
      <c r="Y776">
        <f>Cond_Probability!$C$3</f>
        <v>0.38383838383838381</v>
      </c>
      <c r="Z776" s="18">
        <f t="shared" si="62"/>
        <v>2.433716927820123E-4</v>
      </c>
      <c r="AA776" s="18">
        <f t="shared" si="63"/>
        <v>92.921588414315195</v>
      </c>
      <c r="AB776" t="str">
        <f t="shared" si="64"/>
        <v>Survive</v>
      </c>
      <c r="AC776" s="2" t="s">
        <v>1</v>
      </c>
    </row>
    <row r="777" spans="1:29" x14ac:dyDescent="0.3">
      <c r="A777" s="1" t="s">
        <v>1236</v>
      </c>
      <c r="B777" s="1" t="s">
        <v>13</v>
      </c>
      <c r="C777" s="1" t="s">
        <v>1242</v>
      </c>
      <c r="D777" s="1" t="s">
        <v>1244</v>
      </c>
      <c r="E777" s="1" t="s">
        <v>1246</v>
      </c>
      <c r="F777" s="1" t="s">
        <v>1228</v>
      </c>
      <c r="G777" t="s">
        <v>1253</v>
      </c>
      <c r="H777">
        <f>INDEX(Cond_Probability!$A$6:$H$60,MATCH('Model 1_Train'!A777,Cond_Probability!$A$6:$A$60,0),7)</f>
        <v>0.67572463768115942</v>
      </c>
      <c r="I777">
        <f>INDEX(Cond_Probability!$A$6:$H$60,MATCH('Model 1_Train'!B777,Cond_Probability!$A$6:$A$60,0),7)</f>
        <v>0.85117967332123412</v>
      </c>
      <c r="J777">
        <f>INDEX(Cond_Probability!$A$6:$H$60,MATCH('Model 1_Train'!C777,Cond_Probability!$A$6:$A$60,0),7)</f>
        <v>0.51356238698010848</v>
      </c>
      <c r="K777">
        <f>INDEX(Cond_Probability!$A$6:$H$60,MATCH('Model 1_Train'!D777,Cond_Probability!$A$6:$A$60,0),7)</f>
        <v>0.72413793103448276</v>
      </c>
      <c r="L777">
        <f>INDEX(Cond_Probability!$A$6:$H$60,MATCH('Model 1_Train'!E777,Cond_Probability!$A$6:$A$60,0),7)</f>
        <v>0.80943738656987296</v>
      </c>
      <c r="M777">
        <f>INDEX(Cond_Probability!$A$6:$H$60,MATCH('Model 1_Train'!F777,Cond_Probability!$A$6:$A$60,0),7)</f>
        <v>0.4891304347826087</v>
      </c>
      <c r="N777">
        <f>INDEX(Cond_Probability!$A$6:$H$60,MATCH('Model 1_Train'!G777,Cond_Probability!$A$6:$A$60,0),7)</f>
        <v>0.77396021699819173</v>
      </c>
      <c r="O777">
        <f>Cond_Probability!$C$2</f>
        <v>0.61616161616161613</v>
      </c>
      <c r="P777" s="18">
        <f t="shared" si="60"/>
        <v>4.038561752409902E-2</v>
      </c>
      <c r="Q777" s="18">
        <f t="shared" si="61"/>
        <v>96.975714257681219</v>
      </c>
      <c r="R777">
        <f>INDEX(Cond_Probability!$A$6:$H$60,MATCH('Model 1_Train'!A777,Cond_Probability!$A$6:$A$60,0),8)</f>
        <v>0.34782608695652173</v>
      </c>
      <c r="S777">
        <f>INDEX(Cond_Probability!$A$6:$H$60,MATCH('Model 1_Train'!B777,Cond_Probability!$A$6:$A$60,0),8)</f>
        <v>0.31976744186046513</v>
      </c>
      <c r="T777">
        <f>INDEX(Cond_Probability!$A$6:$H$60,MATCH('Model 1_Train'!C777,Cond_Probability!$A$6:$A$60,0),8)</f>
        <v>0.56936416184971095</v>
      </c>
      <c r="U777">
        <f>INDEX(Cond_Probability!$A$6:$H$60,MATCH('Model 1_Train'!D777,Cond_Probability!$A$6:$A$60,0),8)</f>
        <v>0.61337209302325579</v>
      </c>
      <c r="V777">
        <f>INDEX(Cond_Probability!$A$6:$H$60,MATCH('Model 1_Train'!E777,Cond_Probability!$A$6:$A$60,0),8)</f>
        <v>0.68023255813953487</v>
      </c>
      <c r="W777">
        <f>INDEX(Cond_Probability!$A$6:$H$60,MATCH('Model 1_Train'!F777,Cond_Probability!$A$6:$A$60,0),8)</f>
        <v>0.19710144927536233</v>
      </c>
      <c r="X777">
        <f>INDEX(Cond_Probability!$A$6:$H$60,MATCH('Model 1_Train'!G777,Cond_Probability!$A$6:$A$60,0),8)</f>
        <v>0.63005780346820806</v>
      </c>
      <c r="Y777">
        <f>Cond_Probability!$C$3</f>
        <v>0.38383838383838381</v>
      </c>
      <c r="Z777" s="18">
        <f t="shared" si="62"/>
        <v>1.2594663334815088E-3</v>
      </c>
      <c r="AA777" s="18">
        <f t="shared" si="63"/>
        <v>3.0242857423187814</v>
      </c>
      <c r="AB777" t="str">
        <f t="shared" si="64"/>
        <v>Won't Survive</v>
      </c>
      <c r="AC777" s="2" t="s">
        <v>1230</v>
      </c>
    </row>
    <row r="778" spans="1:29" x14ac:dyDescent="0.3">
      <c r="A778" s="1" t="s">
        <v>1236</v>
      </c>
      <c r="B778" s="1" t="s">
        <v>13</v>
      </c>
      <c r="C778" s="1" t="s">
        <v>1241</v>
      </c>
      <c r="D778" s="1" t="s">
        <v>1244</v>
      </c>
      <c r="E778" s="1" t="s">
        <v>1246</v>
      </c>
      <c r="F778" s="1" t="s">
        <v>1228</v>
      </c>
      <c r="G778" t="s">
        <v>1252</v>
      </c>
      <c r="H778">
        <f>INDEX(Cond_Probability!$A$6:$H$60,MATCH('Model 1_Train'!A778,Cond_Probability!$A$6:$A$60,0),7)</f>
        <v>0.67572463768115942</v>
      </c>
      <c r="I778">
        <f>INDEX(Cond_Probability!$A$6:$H$60,MATCH('Model 1_Train'!B778,Cond_Probability!$A$6:$A$60,0),7)</f>
        <v>0.85117967332123412</v>
      </c>
      <c r="J778">
        <f>INDEX(Cond_Probability!$A$6:$H$60,MATCH('Model 1_Train'!C778,Cond_Probability!$A$6:$A$60,0),7)</f>
        <v>0.22784810126582278</v>
      </c>
      <c r="K778">
        <f>INDEX(Cond_Probability!$A$6:$H$60,MATCH('Model 1_Train'!D778,Cond_Probability!$A$6:$A$60,0),7)</f>
        <v>0.72413793103448276</v>
      </c>
      <c r="L778">
        <f>INDEX(Cond_Probability!$A$6:$H$60,MATCH('Model 1_Train'!E778,Cond_Probability!$A$6:$A$60,0),7)</f>
        <v>0.80943738656987296</v>
      </c>
      <c r="M778">
        <f>INDEX(Cond_Probability!$A$6:$H$60,MATCH('Model 1_Train'!F778,Cond_Probability!$A$6:$A$60,0),7)</f>
        <v>0.4891304347826087</v>
      </c>
      <c r="N778">
        <f>INDEX(Cond_Probability!$A$6:$H$60,MATCH('Model 1_Train'!G778,Cond_Probability!$A$6:$A$60,0),7)</f>
        <v>8.6799276672694395E-2</v>
      </c>
      <c r="O778">
        <f>Cond_Probability!$C$2</f>
        <v>0.61616161616161613</v>
      </c>
      <c r="P778" s="18">
        <f t="shared" si="60"/>
        <v>2.0094462846004251E-3</v>
      </c>
      <c r="Q778" s="18">
        <f t="shared" si="61"/>
        <v>97.658284680473315</v>
      </c>
      <c r="R778">
        <f>INDEX(Cond_Probability!$A$6:$H$60,MATCH('Model 1_Train'!A778,Cond_Probability!$A$6:$A$60,0),8)</f>
        <v>0.34782608695652173</v>
      </c>
      <c r="S778">
        <f>INDEX(Cond_Probability!$A$6:$H$60,MATCH('Model 1_Train'!B778,Cond_Probability!$A$6:$A$60,0),8)</f>
        <v>0.31976744186046513</v>
      </c>
      <c r="T778">
        <f>INDEX(Cond_Probability!$A$6:$H$60,MATCH('Model 1_Train'!C778,Cond_Probability!$A$6:$A$60,0),8)</f>
        <v>0.15317919075144509</v>
      </c>
      <c r="U778">
        <f>INDEX(Cond_Probability!$A$6:$H$60,MATCH('Model 1_Train'!D778,Cond_Probability!$A$6:$A$60,0),8)</f>
        <v>0.61337209302325579</v>
      </c>
      <c r="V778">
        <f>INDEX(Cond_Probability!$A$6:$H$60,MATCH('Model 1_Train'!E778,Cond_Probability!$A$6:$A$60,0),8)</f>
        <v>0.68023255813953487</v>
      </c>
      <c r="W778">
        <f>INDEX(Cond_Probability!$A$6:$H$60,MATCH('Model 1_Train'!F778,Cond_Probability!$A$6:$A$60,0),8)</f>
        <v>0.19710144927536233</v>
      </c>
      <c r="X778">
        <f>INDEX(Cond_Probability!$A$6:$H$60,MATCH('Model 1_Train'!G778,Cond_Probability!$A$6:$A$60,0),8)</f>
        <v>8.9595375722543349E-2</v>
      </c>
      <c r="Y778">
        <f>Cond_Probability!$C$3</f>
        <v>0.38383838383838381</v>
      </c>
      <c r="Z778" s="18">
        <f t="shared" si="62"/>
        <v>4.8183839843294352E-5</v>
      </c>
      <c r="AA778" s="18">
        <f t="shared" si="63"/>
        <v>2.3417153195266849</v>
      </c>
      <c r="AB778" t="str">
        <f t="shared" si="64"/>
        <v>Won't Survive</v>
      </c>
      <c r="AC778" s="2" t="s">
        <v>1230</v>
      </c>
    </row>
    <row r="779" spans="1:29" x14ac:dyDescent="0.3">
      <c r="A779" s="1" t="s">
        <v>1236</v>
      </c>
      <c r="B779" s="1" t="s">
        <v>17</v>
      </c>
      <c r="C779" s="1" t="s">
        <v>1242</v>
      </c>
      <c r="D779" s="1" t="s">
        <v>1244</v>
      </c>
      <c r="E779" s="1" t="s">
        <v>1246</v>
      </c>
      <c r="F779" s="1" t="s">
        <v>1247</v>
      </c>
      <c r="G779" t="s">
        <v>1253</v>
      </c>
      <c r="H779">
        <f>INDEX(Cond_Probability!$A$6:$H$60,MATCH('Model 1_Train'!A779,Cond_Probability!$A$6:$A$60,0),7)</f>
        <v>0.67572463768115942</v>
      </c>
      <c r="I779">
        <f>INDEX(Cond_Probability!$A$6:$H$60,MATCH('Model 1_Train'!B779,Cond_Probability!$A$6:$A$60,0),7)</f>
        <v>0.14882032667876588</v>
      </c>
      <c r="J779">
        <f>INDEX(Cond_Probability!$A$6:$H$60,MATCH('Model 1_Train'!C779,Cond_Probability!$A$6:$A$60,0),7)</f>
        <v>0.51356238698010848</v>
      </c>
      <c r="K779">
        <f>INDEX(Cond_Probability!$A$6:$H$60,MATCH('Model 1_Train'!D779,Cond_Probability!$A$6:$A$60,0),7)</f>
        <v>0.72413793103448276</v>
      </c>
      <c r="L779">
        <f>INDEX(Cond_Probability!$A$6:$H$60,MATCH('Model 1_Train'!E779,Cond_Probability!$A$6:$A$60,0),7)</f>
        <v>0.80943738656987296</v>
      </c>
      <c r="M779">
        <f>INDEX(Cond_Probability!$A$6:$H$60,MATCH('Model 1_Train'!F779,Cond_Probability!$A$6:$A$60,0),7)</f>
        <v>0.18840579710144928</v>
      </c>
      <c r="N779">
        <f>INDEX(Cond_Probability!$A$6:$H$60,MATCH('Model 1_Train'!G779,Cond_Probability!$A$6:$A$60,0),7)</f>
        <v>0.77396021699819173</v>
      </c>
      <c r="O779">
        <f>Cond_Probability!$C$2</f>
        <v>0.61616161616161613</v>
      </c>
      <c r="P779" s="18">
        <f t="shared" si="60"/>
        <v>2.7198021499290565E-3</v>
      </c>
      <c r="Q779" s="18">
        <f t="shared" si="61"/>
        <v>47.271029292827428</v>
      </c>
      <c r="R779">
        <f>INDEX(Cond_Probability!$A$6:$H$60,MATCH('Model 1_Train'!A779,Cond_Probability!$A$6:$A$60,0),8)</f>
        <v>0.34782608695652173</v>
      </c>
      <c r="S779">
        <f>INDEX(Cond_Probability!$A$6:$H$60,MATCH('Model 1_Train'!B779,Cond_Probability!$A$6:$A$60,0),8)</f>
        <v>0.68023255813953487</v>
      </c>
      <c r="T779">
        <f>INDEX(Cond_Probability!$A$6:$H$60,MATCH('Model 1_Train'!C779,Cond_Probability!$A$6:$A$60,0),8)</f>
        <v>0.56936416184971095</v>
      </c>
      <c r="U779">
        <f>INDEX(Cond_Probability!$A$6:$H$60,MATCH('Model 1_Train'!D779,Cond_Probability!$A$6:$A$60,0),8)</f>
        <v>0.61337209302325579</v>
      </c>
      <c r="V779">
        <f>INDEX(Cond_Probability!$A$6:$H$60,MATCH('Model 1_Train'!E779,Cond_Probability!$A$6:$A$60,0),8)</f>
        <v>0.68023255813953487</v>
      </c>
      <c r="W779">
        <f>INDEX(Cond_Probability!$A$6:$H$60,MATCH('Model 1_Train'!F779,Cond_Probability!$A$6:$A$60,0),8)</f>
        <v>0.22318840579710145</v>
      </c>
      <c r="X779">
        <f>INDEX(Cond_Probability!$A$6:$H$60,MATCH('Model 1_Train'!G779,Cond_Probability!$A$6:$A$60,0),8)</f>
        <v>0.63005780346820806</v>
      </c>
      <c r="Y779">
        <f>Cond_Probability!$C$3</f>
        <v>0.38383838383838381</v>
      </c>
      <c r="Z779" s="18">
        <f t="shared" si="62"/>
        <v>3.0338321385922221E-3</v>
      </c>
      <c r="AA779" s="18">
        <f t="shared" si="63"/>
        <v>52.728970707172572</v>
      </c>
      <c r="AB779" t="str">
        <f t="shared" si="64"/>
        <v>Survive</v>
      </c>
      <c r="AC779" s="2" t="s">
        <v>1</v>
      </c>
    </row>
    <row r="780" spans="1:29" x14ac:dyDescent="0.3">
      <c r="A780" s="1" t="s">
        <v>1236</v>
      </c>
      <c r="B780" s="1" t="s">
        <v>13</v>
      </c>
      <c r="C780" s="1" t="s">
        <v>1241</v>
      </c>
      <c r="D780" s="1" t="s">
        <v>1244</v>
      </c>
      <c r="E780" s="1" t="s">
        <v>1246</v>
      </c>
      <c r="F780" s="1" t="s">
        <v>1228</v>
      </c>
      <c r="G780" t="s">
        <v>1252</v>
      </c>
      <c r="H780">
        <f>INDEX(Cond_Probability!$A$6:$H$60,MATCH('Model 1_Train'!A780,Cond_Probability!$A$6:$A$60,0),7)</f>
        <v>0.67572463768115942</v>
      </c>
      <c r="I780">
        <f>INDEX(Cond_Probability!$A$6:$H$60,MATCH('Model 1_Train'!B780,Cond_Probability!$A$6:$A$60,0),7)</f>
        <v>0.85117967332123412</v>
      </c>
      <c r="J780">
        <f>INDEX(Cond_Probability!$A$6:$H$60,MATCH('Model 1_Train'!C780,Cond_Probability!$A$6:$A$60,0),7)</f>
        <v>0.22784810126582278</v>
      </c>
      <c r="K780">
        <f>INDEX(Cond_Probability!$A$6:$H$60,MATCH('Model 1_Train'!D780,Cond_Probability!$A$6:$A$60,0),7)</f>
        <v>0.72413793103448276</v>
      </c>
      <c r="L780">
        <f>INDEX(Cond_Probability!$A$6:$H$60,MATCH('Model 1_Train'!E780,Cond_Probability!$A$6:$A$60,0),7)</f>
        <v>0.80943738656987296</v>
      </c>
      <c r="M780">
        <f>INDEX(Cond_Probability!$A$6:$H$60,MATCH('Model 1_Train'!F780,Cond_Probability!$A$6:$A$60,0),7)</f>
        <v>0.4891304347826087</v>
      </c>
      <c r="N780">
        <f>INDEX(Cond_Probability!$A$6:$H$60,MATCH('Model 1_Train'!G780,Cond_Probability!$A$6:$A$60,0),7)</f>
        <v>8.6799276672694395E-2</v>
      </c>
      <c r="O780">
        <f>Cond_Probability!$C$2</f>
        <v>0.61616161616161613</v>
      </c>
      <c r="P780" s="18">
        <f t="shared" si="60"/>
        <v>2.0094462846004251E-3</v>
      </c>
      <c r="Q780" s="18">
        <f t="shared" si="61"/>
        <v>97.658284680473315</v>
      </c>
      <c r="R780">
        <f>INDEX(Cond_Probability!$A$6:$H$60,MATCH('Model 1_Train'!A780,Cond_Probability!$A$6:$A$60,0),8)</f>
        <v>0.34782608695652173</v>
      </c>
      <c r="S780">
        <f>INDEX(Cond_Probability!$A$6:$H$60,MATCH('Model 1_Train'!B780,Cond_Probability!$A$6:$A$60,0),8)</f>
        <v>0.31976744186046513</v>
      </c>
      <c r="T780">
        <f>INDEX(Cond_Probability!$A$6:$H$60,MATCH('Model 1_Train'!C780,Cond_Probability!$A$6:$A$60,0),8)</f>
        <v>0.15317919075144509</v>
      </c>
      <c r="U780">
        <f>INDEX(Cond_Probability!$A$6:$H$60,MATCH('Model 1_Train'!D780,Cond_Probability!$A$6:$A$60,0),8)</f>
        <v>0.61337209302325579</v>
      </c>
      <c r="V780">
        <f>INDEX(Cond_Probability!$A$6:$H$60,MATCH('Model 1_Train'!E780,Cond_Probability!$A$6:$A$60,0),8)</f>
        <v>0.68023255813953487</v>
      </c>
      <c r="W780">
        <f>INDEX(Cond_Probability!$A$6:$H$60,MATCH('Model 1_Train'!F780,Cond_Probability!$A$6:$A$60,0),8)</f>
        <v>0.19710144927536233</v>
      </c>
      <c r="X780">
        <f>INDEX(Cond_Probability!$A$6:$H$60,MATCH('Model 1_Train'!G780,Cond_Probability!$A$6:$A$60,0),8)</f>
        <v>8.9595375722543349E-2</v>
      </c>
      <c r="Y780">
        <f>Cond_Probability!$C$3</f>
        <v>0.38383838383838381</v>
      </c>
      <c r="Z780" s="18">
        <f t="shared" si="62"/>
        <v>4.8183839843294352E-5</v>
      </c>
      <c r="AA780" s="18">
        <f t="shared" si="63"/>
        <v>2.3417153195266849</v>
      </c>
      <c r="AB780" t="str">
        <f t="shared" si="64"/>
        <v>Won't Survive</v>
      </c>
      <c r="AC780" s="2" t="s">
        <v>1230</v>
      </c>
    </row>
    <row r="781" spans="1:29" x14ac:dyDescent="0.3">
      <c r="A781" s="1" t="s">
        <v>1234</v>
      </c>
      <c r="B781" s="1" t="s">
        <v>17</v>
      </c>
      <c r="C781" s="1" t="s">
        <v>1240</v>
      </c>
      <c r="D781" s="1" t="s">
        <v>1244</v>
      </c>
      <c r="E781" s="1" t="s">
        <v>1245</v>
      </c>
      <c r="F781" s="1" t="s">
        <v>1248</v>
      </c>
      <c r="G781" t="s">
        <v>1253</v>
      </c>
      <c r="H781">
        <f>INDEX(Cond_Probability!$A$6:$H$60,MATCH('Model 1_Train'!A781,Cond_Probability!$A$6:$A$60,0),7)</f>
        <v>0.14673913043478262</v>
      </c>
      <c r="I781">
        <f>INDEX(Cond_Probability!$A$6:$H$60,MATCH('Model 1_Train'!B781,Cond_Probability!$A$6:$A$60,0),7)</f>
        <v>0.14882032667876588</v>
      </c>
      <c r="J781">
        <f>INDEX(Cond_Probability!$A$6:$H$60,MATCH('Model 1_Train'!C781,Cond_Probability!$A$6:$A$60,0),7)</f>
        <v>0.17179023508137431</v>
      </c>
      <c r="K781">
        <f>INDEX(Cond_Probability!$A$6:$H$60,MATCH('Model 1_Train'!D781,Cond_Probability!$A$6:$A$60,0),7)</f>
        <v>0.72413793103448276</v>
      </c>
      <c r="L781">
        <f>INDEX(Cond_Probability!$A$6:$H$60,MATCH('Model 1_Train'!E781,Cond_Probability!$A$6:$A$60,0),7)</f>
        <v>0.19056261343012704</v>
      </c>
      <c r="M781">
        <f>INDEX(Cond_Probability!$A$6:$H$60,MATCH('Model 1_Train'!F781,Cond_Probability!$A$6:$A$60,0),7)</f>
        <v>0.32246376811594202</v>
      </c>
      <c r="N781">
        <f>INDEX(Cond_Probability!$A$6:$H$60,MATCH('Model 1_Train'!G781,Cond_Probability!$A$6:$A$60,0),7)</f>
        <v>0.77396021699819173</v>
      </c>
      <c r="O781">
        <f>Cond_Probability!$C$2</f>
        <v>0.61616161616161613</v>
      </c>
      <c r="P781" s="18">
        <f t="shared" si="60"/>
        <v>7.9608578361467809E-5</v>
      </c>
      <c r="Q781" s="18">
        <f t="shared" si="61"/>
        <v>5.1714160644629104</v>
      </c>
      <c r="R781">
        <f>INDEX(Cond_Probability!$A$6:$H$60,MATCH('Model 1_Train'!A781,Cond_Probability!$A$6:$A$60,0),8)</f>
        <v>0.39710144927536234</v>
      </c>
      <c r="S781">
        <f>INDEX(Cond_Probability!$A$6:$H$60,MATCH('Model 1_Train'!B781,Cond_Probability!$A$6:$A$60,0),8)</f>
        <v>0.68023255813953487</v>
      </c>
      <c r="T781">
        <f>INDEX(Cond_Probability!$A$6:$H$60,MATCH('Model 1_Train'!C781,Cond_Probability!$A$6:$A$60,0),8)</f>
        <v>0.19653179190751446</v>
      </c>
      <c r="U781">
        <f>INDEX(Cond_Probability!$A$6:$H$60,MATCH('Model 1_Train'!D781,Cond_Probability!$A$6:$A$60,0),8)</f>
        <v>0.61337209302325579</v>
      </c>
      <c r="V781">
        <f>INDEX(Cond_Probability!$A$6:$H$60,MATCH('Model 1_Train'!E781,Cond_Probability!$A$6:$A$60,0),8)</f>
        <v>0.31976744186046513</v>
      </c>
      <c r="W781">
        <f>INDEX(Cond_Probability!$A$6:$H$60,MATCH('Model 1_Train'!F781,Cond_Probability!$A$6:$A$60,0),8)</f>
        <v>0.57971014492753625</v>
      </c>
      <c r="X781">
        <f>INDEX(Cond_Probability!$A$6:$H$60,MATCH('Model 1_Train'!G781,Cond_Probability!$A$6:$A$60,0),8)</f>
        <v>0.63005780346820806</v>
      </c>
      <c r="Y781">
        <f>Cond_Probability!$C$3</f>
        <v>0.38383838383838381</v>
      </c>
      <c r="Z781" s="18">
        <f t="shared" si="62"/>
        <v>1.4597875438829672E-3</v>
      </c>
      <c r="AA781" s="18">
        <f t="shared" si="63"/>
        <v>94.828583935537097</v>
      </c>
      <c r="AB781" t="str">
        <f t="shared" si="64"/>
        <v>Survive</v>
      </c>
      <c r="AC781" s="2" t="s">
        <v>1</v>
      </c>
    </row>
    <row r="782" spans="1:29" x14ac:dyDescent="0.3">
      <c r="A782" s="1" t="s">
        <v>1236</v>
      </c>
      <c r="B782" s="1" t="s">
        <v>17</v>
      </c>
      <c r="C782" s="1" t="s">
        <v>1242</v>
      </c>
      <c r="D782" s="1" t="s">
        <v>1244</v>
      </c>
      <c r="E782" s="1" t="s">
        <v>1246</v>
      </c>
      <c r="F782" s="1" t="s">
        <v>1228</v>
      </c>
      <c r="G782" t="s">
        <v>1251</v>
      </c>
      <c r="H782">
        <f>INDEX(Cond_Probability!$A$6:$H$60,MATCH('Model 1_Train'!A782,Cond_Probability!$A$6:$A$60,0),7)</f>
        <v>0.67572463768115942</v>
      </c>
      <c r="I782">
        <f>INDEX(Cond_Probability!$A$6:$H$60,MATCH('Model 1_Train'!B782,Cond_Probability!$A$6:$A$60,0),7)</f>
        <v>0.14882032667876588</v>
      </c>
      <c r="J782">
        <f>INDEX(Cond_Probability!$A$6:$H$60,MATCH('Model 1_Train'!C782,Cond_Probability!$A$6:$A$60,0),7)</f>
        <v>0.51356238698010848</v>
      </c>
      <c r="K782">
        <f>INDEX(Cond_Probability!$A$6:$H$60,MATCH('Model 1_Train'!D782,Cond_Probability!$A$6:$A$60,0),7)</f>
        <v>0.72413793103448276</v>
      </c>
      <c r="L782">
        <f>INDEX(Cond_Probability!$A$6:$H$60,MATCH('Model 1_Train'!E782,Cond_Probability!$A$6:$A$60,0),7)</f>
        <v>0.80943738656987296</v>
      </c>
      <c r="M782">
        <f>INDEX(Cond_Probability!$A$6:$H$60,MATCH('Model 1_Train'!F782,Cond_Probability!$A$6:$A$60,0),7)</f>
        <v>0.4891304347826087</v>
      </c>
      <c r="N782">
        <f>INDEX(Cond_Probability!$A$6:$H$60,MATCH('Model 1_Train'!G782,Cond_Probability!$A$6:$A$60,0),7)</f>
        <v>0.13743218806509946</v>
      </c>
      <c r="O782">
        <f>Cond_Probability!$C$2</f>
        <v>0.61616161616161613</v>
      </c>
      <c r="P782" s="18">
        <f t="shared" si="60"/>
        <v>1.2538268358317812E-3</v>
      </c>
      <c r="Q782" s="18">
        <f t="shared" si="61"/>
        <v>52.045652157049616</v>
      </c>
      <c r="R782">
        <f>INDEX(Cond_Probability!$A$6:$H$60,MATCH('Model 1_Train'!A782,Cond_Probability!$A$6:$A$60,0),8)</f>
        <v>0.34782608695652173</v>
      </c>
      <c r="S782">
        <f>INDEX(Cond_Probability!$A$6:$H$60,MATCH('Model 1_Train'!B782,Cond_Probability!$A$6:$A$60,0),8)</f>
        <v>0.68023255813953487</v>
      </c>
      <c r="T782">
        <f>INDEX(Cond_Probability!$A$6:$H$60,MATCH('Model 1_Train'!C782,Cond_Probability!$A$6:$A$60,0),8)</f>
        <v>0.56936416184971095</v>
      </c>
      <c r="U782">
        <f>INDEX(Cond_Probability!$A$6:$H$60,MATCH('Model 1_Train'!D782,Cond_Probability!$A$6:$A$60,0),8)</f>
        <v>0.61337209302325579</v>
      </c>
      <c r="V782">
        <f>INDEX(Cond_Probability!$A$6:$H$60,MATCH('Model 1_Train'!E782,Cond_Probability!$A$6:$A$60,0),8)</f>
        <v>0.68023255813953487</v>
      </c>
      <c r="W782">
        <f>INDEX(Cond_Probability!$A$6:$H$60,MATCH('Model 1_Train'!F782,Cond_Probability!$A$6:$A$60,0),8)</f>
        <v>0.19710144927536233</v>
      </c>
      <c r="X782">
        <f>INDEX(Cond_Probability!$A$6:$H$60,MATCH('Model 1_Train'!G782,Cond_Probability!$A$6:$A$60,0),8)</f>
        <v>0.27167630057803466</v>
      </c>
      <c r="Y782">
        <f>Cond_Probability!$C$3</f>
        <v>0.38383838383838381</v>
      </c>
      <c r="Z782" s="18">
        <f t="shared" si="62"/>
        <v>1.1552636143143979E-3</v>
      </c>
      <c r="AA782" s="18">
        <f t="shared" si="63"/>
        <v>47.954347842950384</v>
      </c>
      <c r="AB782" t="str">
        <f t="shared" si="64"/>
        <v>Won't Survive</v>
      </c>
      <c r="AC782" s="2" t="s">
        <v>1</v>
      </c>
    </row>
    <row r="783" spans="1:29" x14ac:dyDescent="0.3">
      <c r="A783" s="1" t="s">
        <v>1234</v>
      </c>
      <c r="B783" s="1" t="s">
        <v>17</v>
      </c>
      <c r="C783" s="1" t="s">
        <v>1242</v>
      </c>
      <c r="D783" s="1" t="s">
        <v>1243</v>
      </c>
      <c r="E783" s="1" t="s">
        <v>1246</v>
      </c>
      <c r="F783" s="1" t="s">
        <v>1248</v>
      </c>
      <c r="G783" t="s">
        <v>1253</v>
      </c>
      <c r="H783">
        <f>INDEX(Cond_Probability!$A$6:$H$60,MATCH('Model 1_Train'!A783,Cond_Probability!$A$6:$A$60,0),7)</f>
        <v>0.14673913043478262</v>
      </c>
      <c r="I783">
        <f>INDEX(Cond_Probability!$A$6:$H$60,MATCH('Model 1_Train'!B783,Cond_Probability!$A$6:$A$60,0),7)</f>
        <v>0.14882032667876588</v>
      </c>
      <c r="J783">
        <f>INDEX(Cond_Probability!$A$6:$H$60,MATCH('Model 1_Train'!C783,Cond_Probability!$A$6:$A$60,0),7)</f>
        <v>0.51356238698010848</v>
      </c>
      <c r="K783">
        <f>INDEX(Cond_Probability!$A$6:$H$60,MATCH('Model 1_Train'!D783,Cond_Probability!$A$6:$A$60,0),7)</f>
        <v>0.27586206896551724</v>
      </c>
      <c r="L783">
        <f>INDEX(Cond_Probability!$A$6:$H$60,MATCH('Model 1_Train'!E783,Cond_Probability!$A$6:$A$60,0),7)</f>
        <v>0.80943738656987296</v>
      </c>
      <c r="M783">
        <f>INDEX(Cond_Probability!$A$6:$H$60,MATCH('Model 1_Train'!F783,Cond_Probability!$A$6:$A$60,0),7)</f>
        <v>0.32246376811594202</v>
      </c>
      <c r="N783">
        <f>INDEX(Cond_Probability!$A$6:$H$60,MATCH('Model 1_Train'!G783,Cond_Probability!$A$6:$A$60,0),7)</f>
        <v>0.77396021699819173</v>
      </c>
      <c r="O783">
        <f>Cond_Probability!$C$2</f>
        <v>0.61616161616161613</v>
      </c>
      <c r="P783" s="18">
        <f t="shared" si="60"/>
        <v>3.8509763817455871E-4</v>
      </c>
      <c r="Q783" s="18">
        <f t="shared" si="61"/>
        <v>6.3591199461595878</v>
      </c>
      <c r="R783">
        <f>INDEX(Cond_Probability!$A$6:$H$60,MATCH('Model 1_Train'!A783,Cond_Probability!$A$6:$A$60,0),8)</f>
        <v>0.39710144927536234</v>
      </c>
      <c r="S783">
        <f>INDEX(Cond_Probability!$A$6:$H$60,MATCH('Model 1_Train'!B783,Cond_Probability!$A$6:$A$60,0),8)</f>
        <v>0.68023255813953487</v>
      </c>
      <c r="T783">
        <f>INDEX(Cond_Probability!$A$6:$H$60,MATCH('Model 1_Train'!C783,Cond_Probability!$A$6:$A$60,0),8)</f>
        <v>0.56936416184971095</v>
      </c>
      <c r="U783">
        <f>INDEX(Cond_Probability!$A$6:$H$60,MATCH('Model 1_Train'!D783,Cond_Probability!$A$6:$A$60,0),8)</f>
        <v>0.38662790697674421</v>
      </c>
      <c r="V783">
        <f>INDEX(Cond_Probability!$A$6:$H$60,MATCH('Model 1_Train'!E783,Cond_Probability!$A$6:$A$60,0),8)</f>
        <v>0.68023255813953487</v>
      </c>
      <c r="W783">
        <f>INDEX(Cond_Probability!$A$6:$H$60,MATCH('Model 1_Train'!F783,Cond_Probability!$A$6:$A$60,0),8)</f>
        <v>0.57971014492753625</v>
      </c>
      <c r="X783">
        <f>INDEX(Cond_Probability!$A$6:$H$60,MATCH('Model 1_Train'!G783,Cond_Probability!$A$6:$A$60,0),8)</f>
        <v>0.63005780346820806</v>
      </c>
      <c r="Y783">
        <f>Cond_Probability!$C$3</f>
        <v>0.38383838383838381</v>
      </c>
      <c r="Z783" s="18">
        <f t="shared" si="62"/>
        <v>5.6707346379115007E-3</v>
      </c>
      <c r="AA783" s="18">
        <f t="shared" si="63"/>
        <v>93.640880053840419</v>
      </c>
      <c r="AB783" t="str">
        <f t="shared" si="64"/>
        <v>Survive</v>
      </c>
      <c r="AC783" s="2" t="s">
        <v>1</v>
      </c>
    </row>
    <row r="784" spans="1:29" x14ac:dyDescent="0.3">
      <c r="A784" s="1" t="s">
        <v>1234</v>
      </c>
      <c r="B784" s="1" t="s">
        <v>13</v>
      </c>
      <c r="C784" s="1" t="s">
        <v>1242</v>
      </c>
      <c r="D784" s="1" t="s">
        <v>1244</v>
      </c>
      <c r="E784" s="1" t="s">
        <v>1246</v>
      </c>
      <c r="F784" s="1" t="s">
        <v>1248</v>
      </c>
      <c r="G784" t="s">
        <v>1253</v>
      </c>
      <c r="H784">
        <f>INDEX(Cond_Probability!$A$6:$H$60,MATCH('Model 1_Train'!A784,Cond_Probability!$A$6:$A$60,0),7)</f>
        <v>0.14673913043478262</v>
      </c>
      <c r="I784">
        <f>INDEX(Cond_Probability!$A$6:$H$60,MATCH('Model 1_Train'!B784,Cond_Probability!$A$6:$A$60,0),7)</f>
        <v>0.85117967332123412</v>
      </c>
      <c r="J784">
        <f>INDEX(Cond_Probability!$A$6:$H$60,MATCH('Model 1_Train'!C784,Cond_Probability!$A$6:$A$60,0),7)</f>
        <v>0.51356238698010848</v>
      </c>
      <c r="K784">
        <f>INDEX(Cond_Probability!$A$6:$H$60,MATCH('Model 1_Train'!D784,Cond_Probability!$A$6:$A$60,0),7)</f>
        <v>0.72413793103448276</v>
      </c>
      <c r="L784">
        <f>INDEX(Cond_Probability!$A$6:$H$60,MATCH('Model 1_Train'!E784,Cond_Probability!$A$6:$A$60,0),7)</f>
        <v>0.80943738656987296</v>
      </c>
      <c r="M784">
        <f>INDEX(Cond_Probability!$A$6:$H$60,MATCH('Model 1_Train'!F784,Cond_Probability!$A$6:$A$60,0),7)</f>
        <v>0.32246376811594202</v>
      </c>
      <c r="N784">
        <f>INDEX(Cond_Probability!$A$6:$H$60,MATCH('Model 1_Train'!G784,Cond_Probability!$A$6:$A$60,0),7)</f>
        <v>0.77396021699819173</v>
      </c>
      <c r="O784">
        <f>Cond_Probability!$C$2</f>
        <v>0.61616161616161613</v>
      </c>
      <c r="P784" s="18">
        <f t="shared" si="60"/>
        <v>5.7817479243616292E-3</v>
      </c>
      <c r="Q784" s="18">
        <f t="shared" si="61"/>
        <v>57.754882717989467</v>
      </c>
      <c r="R784">
        <f>INDEX(Cond_Probability!$A$6:$H$60,MATCH('Model 1_Train'!A784,Cond_Probability!$A$6:$A$60,0),8)</f>
        <v>0.39710144927536234</v>
      </c>
      <c r="S784">
        <f>INDEX(Cond_Probability!$A$6:$H$60,MATCH('Model 1_Train'!B784,Cond_Probability!$A$6:$A$60,0),8)</f>
        <v>0.31976744186046513</v>
      </c>
      <c r="T784">
        <f>INDEX(Cond_Probability!$A$6:$H$60,MATCH('Model 1_Train'!C784,Cond_Probability!$A$6:$A$60,0),8)</f>
        <v>0.56936416184971095</v>
      </c>
      <c r="U784">
        <f>INDEX(Cond_Probability!$A$6:$H$60,MATCH('Model 1_Train'!D784,Cond_Probability!$A$6:$A$60,0),8)</f>
        <v>0.61337209302325579</v>
      </c>
      <c r="V784">
        <f>INDEX(Cond_Probability!$A$6:$H$60,MATCH('Model 1_Train'!E784,Cond_Probability!$A$6:$A$60,0),8)</f>
        <v>0.68023255813953487</v>
      </c>
      <c r="W784">
        <f>INDEX(Cond_Probability!$A$6:$H$60,MATCH('Model 1_Train'!F784,Cond_Probability!$A$6:$A$60,0),8)</f>
        <v>0.57971014492753625</v>
      </c>
      <c r="X784">
        <f>INDEX(Cond_Probability!$A$6:$H$60,MATCH('Model 1_Train'!G784,Cond_Probability!$A$6:$A$60,0),8)</f>
        <v>0.63005780346820806</v>
      </c>
      <c r="Y784">
        <f>Cond_Probability!$C$3</f>
        <v>0.38383838383838381</v>
      </c>
      <c r="Z784" s="18">
        <f t="shared" si="62"/>
        <v>4.2290903844844786E-3</v>
      </c>
      <c r="AA784" s="18">
        <f t="shared" si="63"/>
        <v>42.245117282010533</v>
      </c>
      <c r="AB784" t="str">
        <f t="shared" si="64"/>
        <v>Won't Survive</v>
      </c>
      <c r="AC784" s="2" t="s">
        <v>1230</v>
      </c>
    </row>
    <row r="785" spans="1:29" x14ac:dyDescent="0.3">
      <c r="A785" s="1" t="s">
        <v>1236</v>
      </c>
      <c r="B785" s="1" t="s">
        <v>13</v>
      </c>
      <c r="C785" s="1" t="s">
        <v>1241</v>
      </c>
      <c r="D785" s="1" t="s">
        <v>1243</v>
      </c>
      <c r="E785" s="1" t="s">
        <v>1245</v>
      </c>
      <c r="F785" s="1" t="s">
        <v>1248</v>
      </c>
      <c r="G785" t="s">
        <v>1253</v>
      </c>
      <c r="H785">
        <f>INDEX(Cond_Probability!$A$6:$H$60,MATCH('Model 1_Train'!A785,Cond_Probability!$A$6:$A$60,0),7)</f>
        <v>0.67572463768115942</v>
      </c>
      <c r="I785">
        <f>INDEX(Cond_Probability!$A$6:$H$60,MATCH('Model 1_Train'!B785,Cond_Probability!$A$6:$A$60,0),7)</f>
        <v>0.85117967332123412</v>
      </c>
      <c r="J785">
        <f>INDEX(Cond_Probability!$A$6:$H$60,MATCH('Model 1_Train'!C785,Cond_Probability!$A$6:$A$60,0),7)</f>
        <v>0.22784810126582278</v>
      </c>
      <c r="K785">
        <f>INDEX(Cond_Probability!$A$6:$H$60,MATCH('Model 1_Train'!D785,Cond_Probability!$A$6:$A$60,0),7)</f>
        <v>0.27586206896551724</v>
      </c>
      <c r="L785">
        <f>INDEX(Cond_Probability!$A$6:$H$60,MATCH('Model 1_Train'!E785,Cond_Probability!$A$6:$A$60,0),7)</f>
        <v>0.19056261343012704</v>
      </c>
      <c r="M785">
        <f>INDEX(Cond_Probability!$A$6:$H$60,MATCH('Model 1_Train'!F785,Cond_Probability!$A$6:$A$60,0),7)</f>
        <v>0.32246376811594202</v>
      </c>
      <c r="N785">
        <f>INDEX(Cond_Probability!$A$6:$H$60,MATCH('Model 1_Train'!G785,Cond_Probability!$A$6:$A$60,0),7)</f>
        <v>0.77396021699819173</v>
      </c>
      <c r="O785">
        <f>Cond_Probability!$C$2</f>
        <v>0.61616161616161613</v>
      </c>
      <c r="P785" s="18">
        <f t="shared" si="60"/>
        <v>1.059400817596736E-3</v>
      </c>
      <c r="Q785" s="18">
        <f t="shared" si="61"/>
        <v>78.201834715667033</v>
      </c>
      <c r="R785">
        <f>INDEX(Cond_Probability!$A$6:$H$60,MATCH('Model 1_Train'!A785,Cond_Probability!$A$6:$A$60,0),8)</f>
        <v>0.34782608695652173</v>
      </c>
      <c r="S785">
        <f>INDEX(Cond_Probability!$A$6:$H$60,MATCH('Model 1_Train'!B785,Cond_Probability!$A$6:$A$60,0),8)</f>
        <v>0.31976744186046513</v>
      </c>
      <c r="T785">
        <f>INDEX(Cond_Probability!$A$6:$H$60,MATCH('Model 1_Train'!C785,Cond_Probability!$A$6:$A$60,0),8)</f>
        <v>0.15317919075144509</v>
      </c>
      <c r="U785">
        <f>INDEX(Cond_Probability!$A$6:$H$60,MATCH('Model 1_Train'!D785,Cond_Probability!$A$6:$A$60,0),8)</f>
        <v>0.38662790697674421</v>
      </c>
      <c r="V785">
        <f>INDEX(Cond_Probability!$A$6:$H$60,MATCH('Model 1_Train'!E785,Cond_Probability!$A$6:$A$60,0),8)</f>
        <v>0.31976744186046513</v>
      </c>
      <c r="W785">
        <f>INDEX(Cond_Probability!$A$6:$H$60,MATCH('Model 1_Train'!F785,Cond_Probability!$A$6:$A$60,0),8)</f>
        <v>0.57971014492753625</v>
      </c>
      <c r="X785">
        <f>INDEX(Cond_Probability!$A$6:$H$60,MATCH('Model 1_Train'!G785,Cond_Probability!$A$6:$A$60,0),8)</f>
        <v>0.63005780346820806</v>
      </c>
      <c r="Y785">
        <f>Cond_Probability!$C$3</f>
        <v>0.38383838383838381</v>
      </c>
      <c r="Z785" s="18">
        <f t="shared" si="62"/>
        <v>2.9529990195619637E-4</v>
      </c>
      <c r="AA785" s="18">
        <f t="shared" si="63"/>
        <v>21.798165284332967</v>
      </c>
      <c r="AB785" t="str">
        <f t="shared" si="64"/>
        <v>Won't Survive</v>
      </c>
      <c r="AC785" s="2" t="s">
        <v>1230</v>
      </c>
    </row>
    <row r="786" spans="1:29" x14ac:dyDescent="0.3">
      <c r="A786" s="1" t="s">
        <v>1236</v>
      </c>
      <c r="B786" s="1" t="s">
        <v>13</v>
      </c>
      <c r="C786" s="1" t="s">
        <v>1242</v>
      </c>
      <c r="D786" s="1" t="s">
        <v>1244</v>
      </c>
      <c r="E786" s="1" t="s">
        <v>1246</v>
      </c>
      <c r="F786" s="1" t="s">
        <v>1228</v>
      </c>
      <c r="G786" t="s">
        <v>1253</v>
      </c>
      <c r="H786">
        <f>INDEX(Cond_Probability!$A$6:$H$60,MATCH('Model 1_Train'!A786,Cond_Probability!$A$6:$A$60,0),7)</f>
        <v>0.67572463768115942</v>
      </c>
      <c r="I786">
        <f>INDEX(Cond_Probability!$A$6:$H$60,MATCH('Model 1_Train'!B786,Cond_Probability!$A$6:$A$60,0),7)</f>
        <v>0.85117967332123412</v>
      </c>
      <c r="J786">
        <f>INDEX(Cond_Probability!$A$6:$H$60,MATCH('Model 1_Train'!C786,Cond_Probability!$A$6:$A$60,0),7)</f>
        <v>0.51356238698010848</v>
      </c>
      <c r="K786">
        <f>INDEX(Cond_Probability!$A$6:$H$60,MATCH('Model 1_Train'!D786,Cond_Probability!$A$6:$A$60,0),7)</f>
        <v>0.72413793103448276</v>
      </c>
      <c r="L786">
        <f>INDEX(Cond_Probability!$A$6:$H$60,MATCH('Model 1_Train'!E786,Cond_Probability!$A$6:$A$60,0),7)</f>
        <v>0.80943738656987296</v>
      </c>
      <c r="M786">
        <f>INDEX(Cond_Probability!$A$6:$H$60,MATCH('Model 1_Train'!F786,Cond_Probability!$A$6:$A$60,0),7)</f>
        <v>0.4891304347826087</v>
      </c>
      <c r="N786">
        <f>INDEX(Cond_Probability!$A$6:$H$60,MATCH('Model 1_Train'!G786,Cond_Probability!$A$6:$A$60,0),7)</f>
        <v>0.77396021699819173</v>
      </c>
      <c r="O786">
        <f>Cond_Probability!$C$2</f>
        <v>0.61616161616161613</v>
      </c>
      <c r="P786" s="18">
        <f t="shared" si="60"/>
        <v>4.038561752409902E-2</v>
      </c>
      <c r="Q786" s="18">
        <f t="shared" si="61"/>
        <v>96.975714257681219</v>
      </c>
      <c r="R786">
        <f>INDEX(Cond_Probability!$A$6:$H$60,MATCH('Model 1_Train'!A786,Cond_Probability!$A$6:$A$60,0),8)</f>
        <v>0.34782608695652173</v>
      </c>
      <c r="S786">
        <f>INDEX(Cond_Probability!$A$6:$H$60,MATCH('Model 1_Train'!B786,Cond_Probability!$A$6:$A$60,0),8)</f>
        <v>0.31976744186046513</v>
      </c>
      <c r="T786">
        <f>INDEX(Cond_Probability!$A$6:$H$60,MATCH('Model 1_Train'!C786,Cond_Probability!$A$6:$A$60,0),8)</f>
        <v>0.56936416184971095</v>
      </c>
      <c r="U786">
        <f>INDEX(Cond_Probability!$A$6:$H$60,MATCH('Model 1_Train'!D786,Cond_Probability!$A$6:$A$60,0),8)</f>
        <v>0.61337209302325579</v>
      </c>
      <c r="V786">
        <f>INDEX(Cond_Probability!$A$6:$H$60,MATCH('Model 1_Train'!E786,Cond_Probability!$A$6:$A$60,0),8)</f>
        <v>0.68023255813953487</v>
      </c>
      <c r="W786">
        <f>INDEX(Cond_Probability!$A$6:$H$60,MATCH('Model 1_Train'!F786,Cond_Probability!$A$6:$A$60,0),8)</f>
        <v>0.19710144927536233</v>
      </c>
      <c r="X786">
        <f>INDEX(Cond_Probability!$A$6:$H$60,MATCH('Model 1_Train'!G786,Cond_Probability!$A$6:$A$60,0),8)</f>
        <v>0.63005780346820806</v>
      </c>
      <c r="Y786">
        <f>Cond_Probability!$C$3</f>
        <v>0.38383838383838381</v>
      </c>
      <c r="Z786" s="18">
        <f t="shared" si="62"/>
        <v>1.2594663334815088E-3</v>
      </c>
      <c r="AA786" s="18">
        <f t="shared" si="63"/>
        <v>3.0242857423187814</v>
      </c>
      <c r="AB786" t="str">
        <f t="shared" si="64"/>
        <v>Won't Survive</v>
      </c>
      <c r="AC786" s="2" t="s">
        <v>1230</v>
      </c>
    </row>
    <row r="787" spans="1:29" x14ac:dyDescent="0.3">
      <c r="A787" s="1" t="s">
        <v>1236</v>
      </c>
      <c r="B787" s="1" t="s">
        <v>13</v>
      </c>
      <c r="C787" s="1" t="s">
        <v>1242</v>
      </c>
      <c r="D787" s="1" t="s">
        <v>1244</v>
      </c>
      <c r="E787" s="1" t="s">
        <v>1246</v>
      </c>
      <c r="F787" s="1" t="s">
        <v>1228</v>
      </c>
      <c r="G787" t="s">
        <v>1253</v>
      </c>
      <c r="H787">
        <f>INDEX(Cond_Probability!$A$6:$H$60,MATCH('Model 1_Train'!A787,Cond_Probability!$A$6:$A$60,0),7)</f>
        <v>0.67572463768115942</v>
      </c>
      <c r="I787">
        <f>INDEX(Cond_Probability!$A$6:$H$60,MATCH('Model 1_Train'!B787,Cond_Probability!$A$6:$A$60,0),7)</f>
        <v>0.85117967332123412</v>
      </c>
      <c r="J787">
        <f>INDEX(Cond_Probability!$A$6:$H$60,MATCH('Model 1_Train'!C787,Cond_Probability!$A$6:$A$60,0),7)</f>
        <v>0.51356238698010848</v>
      </c>
      <c r="K787">
        <f>INDEX(Cond_Probability!$A$6:$H$60,MATCH('Model 1_Train'!D787,Cond_Probability!$A$6:$A$60,0),7)</f>
        <v>0.72413793103448276</v>
      </c>
      <c r="L787">
        <f>INDEX(Cond_Probability!$A$6:$H$60,MATCH('Model 1_Train'!E787,Cond_Probability!$A$6:$A$60,0),7)</f>
        <v>0.80943738656987296</v>
      </c>
      <c r="M787">
        <f>INDEX(Cond_Probability!$A$6:$H$60,MATCH('Model 1_Train'!F787,Cond_Probability!$A$6:$A$60,0),7)</f>
        <v>0.4891304347826087</v>
      </c>
      <c r="N787">
        <f>INDEX(Cond_Probability!$A$6:$H$60,MATCH('Model 1_Train'!G787,Cond_Probability!$A$6:$A$60,0),7)</f>
        <v>0.77396021699819173</v>
      </c>
      <c r="O787">
        <f>Cond_Probability!$C$2</f>
        <v>0.61616161616161613</v>
      </c>
      <c r="P787" s="18">
        <f t="shared" si="60"/>
        <v>4.038561752409902E-2</v>
      </c>
      <c r="Q787" s="18">
        <f t="shared" si="61"/>
        <v>96.975714257681219</v>
      </c>
      <c r="R787">
        <f>INDEX(Cond_Probability!$A$6:$H$60,MATCH('Model 1_Train'!A787,Cond_Probability!$A$6:$A$60,0),8)</f>
        <v>0.34782608695652173</v>
      </c>
      <c r="S787">
        <f>INDEX(Cond_Probability!$A$6:$H$60,MATCH('Model 1_Train'!B787,Cond_Probability!$A$6:$A$60,0),8)</f>
        <v>0.31976744186046513</v>
      </c>
      <c r="T787">
        <f>INDEX(Cond_Probability!$A$6:$H$60,MATCH('Model 1_Train'!C787,Cond_Probability!$A$6:$A$60,0),8)</f>
        <v>0.56936416184971095</v>
      </c>
      <c r="U787">
        <f>INDEX(Cond_Probability!$A$6:$H$60,MATCH('Model 1_Train'!D787,Cond_Probability!$A$6:$A$60,0),8)</f>
        <v>0.61337209302325579</v>
      </c>
      <c r="V787">
        <f>INDEX(Cond_Probability!$A$6:$H$60,MATCH('Model 1_Train'!E787,Cond_Probability!$A$6:$A$60,0),8)</f>
        <v>0.68023255813953487</v>
      </c>
      <c r="W787">
        <f>INDEX(Cond_Probability!$A$6:$H$60,MATCH('Model 1_Train'!F787,Cond_Probability!$A$6:$A$60,0),8)</f>
        <v>0.19710144927536233</v>
      </c>
      <c r="X787">
        <f>INDEX(Cond_Probability!$A$6:$H$60,MATCH('Model 1_Train'!G787,Cond_Probability!$A$6:$A$60,0),8)</f>
        <v>0.63005780346820806</v>
      </c>
      <c r="Y787">
        <f>Cond_Probability!$C$3</f>
        <v>0.38383838383838381</v>
      </c>
      <c r="Z787" s="18">
        <f t="shared" si="62"/>
        <v>1.2594663334815088E-3</v>
      </c>
      <c r="AA787" s="18">
        <f t="shared" si="63"/>
        <v>3.0242857423187814</v>
      </c>
      <c r="AB787" t="str">
        <f t="shared" si="64"/>
        <v>Won't Survive</v>
      </c>
      <c r="AC787" s="2" t="s">
        <v>1230</v>
      </c>
    </row>
    <row r="788" spans="1:29" x14ac:dyDescent="0.3">
      <c r="A788" s="1" t="s">
        <v>1236</v>
      </c>
      <c r="B788" s="1" t="s">
        <v>17</v>
      </c>
      <c r="C788" s="1" t="s">
        <v>1242</v>
      </c>
      <c r="D788" s="1" t="s">
        <v>1244</v>
      </c>
      <c r="E788" s="1" t="s">
        <v>1246</v>
      </c>
      <c r="F788" s="1" t="s">
        <v>1228</v>
      </c>
      <c r="G788" t="s">
        <v>1253</v>
      </c>
      <c r="H788">
        <f>INDEX(Cond_Probability!$A$6:$H$60,MATCH('Model 1_Train'!A788,Cond_Probability!$A$6:$A$60,0),7)</f>
        <v>0.67572463768115942</v>
      </c>
      <c r="I788">
        <f>INDEX(Cond_Probability!$A$6:$H$60,MATCH('Model 1_Train'!B788,Cond_Probability!$A$6:$A$60,0),7)</f>
        <v>0.14882032667876588</v>
      </c>
      <c r="J788">
        <f>INDEX(Cond_Probability!$A$6:$H$60,MATCH('Model 1_Train'!C788,Cond_Probability!$A$6:$A$60,0),7)</f>
        <v>0.51356238698010848</v>
      </c>
      <c r="K788">
        <f>INDEX(Cond_Probability!$A$6:$H$60,MATCH('Model 1_Train'!D788,Cond_Probability!$A$6:$A$60,0),7)</f>
        <v>0.72413793103448276</v>
      </c>
      <c r="L788">
        <f>INDEX(Cond_Probability!$A$6:$H$60,MATCH('Model 1_Train'!E788,Cond_Probability!$A$6:$A$60,0),7)</f>
        <v>0.80943738656987296</v>
      </c>
      <c r="M788">
        <f>INDEX(Cond_Probability!$A$6:$H$60,MATCH('Model 1_Train'!F788,Cond_Probability!$A$6:$A$60,0),7)</f>
        <v>0.4891304347826087</v>
      </c>
      <c r="N788">
        <f>INDEX(Cond_Probability!$A$6:$H$60,MATCH('Model 1_Train'!G788,Cond_Probability!$A$6:$A$60,0),7)</f>
        <v>0.77396021699819173</v>
      </c>
      <c r="O788">
        <f>Cond_Probability!$C$2</f>
        <v>0.61616161616161613</v>
      </c>
      <c r="P788" s="18">
        <f t="shared" si="60"/>
        <v>7.0610248123158196E-3</v>
      </c>
      <c r="Q788" s="18">
        <f t="shared" si="61"/>
        <v>72.493236791213661</v>
      </c>
      <c r="R788">
        <f>INDEX(Cond_Probability!$A$6:$H$60,MATCH('Model 1_Train'!A788,Cond_Probability!$A$6:$A$60,0),8)</f>
        <v>0.34782608695652173</v>
      </c>
      <c r="S788">
        <f>INDEX(Cond_Probability!$A$6:$H$60,MATCH('Model 1_Train'!B788,Cond_Probability!$A$6:$A$60,0),8)</f>
        <v>0.68023255813953487</v>
      </c>
      <c r="T788">
        <f>INDEX(Cond_Probability!$A$6:$H$60,MATCH('Model 1_Train'!C788,Cond_Probability!$A$6:$A$60,0),8)</f>
        <v>0.56936416184971095</v>
      </c>
      <c r="U788">
        <f>INDEX(Cond_Probability!$A$6:$H$60,MATCH('Model 1_Train'!D788,Cond_Probability!$A$6:$A$60,0),8)</f>
        <v>0.61337209302325579</v>
      </c>
      <c r="V788">
        <f>INDEX(Cond_Probability!$A$6:$H$60,MATCH('Model 1_Train'!E788,Cond_Probability!$A$6:$A$60,0),8)</f>
        <v>0.68023255813953487</v>
      </c>
      <c r="W788">
        <f>INDEX(Cond_Probability!$A$6:$H$60,MATCH('Model 1_Train'!F788,Cond_Probability!$A$6:$A$60,0),8)</f>
        <v>0.19710144927536233</v>
      </c>
      <c r="X788">
        <f>INDEX(Cond_Probability!$A$6:$H$60,MATCH('Model 1_Train'!G788,Cond_Probability!$A$6:$A$60,0),8)</f>
        <v>0.63005780346820806</v>
      </c>
      <c r="Y788">
        <f>Cond_Probability!$C$3</f>
        <v>0.38383838383838381</v>
      </c>
      <c r="Z788" s="18">
        <f t="shared" si="62"/>
        <v>2.679228382133391E-3</v>
      </c>
      <c r="AA788" s="18">
        <f t="shared" si="63"/>
        <v>27.506763208786339</v>
      </c>
      <c r="AB788" t="str">
        <f t="shared" si="64"/>
        <v>Won't Survive</v>
      </c>
      <c r="AC788" s="2" t="s">
        <v>1</v>
      </c>
    </row>
    <row r="789" spans="1:29" x14ac:dyDescent="0.3">
      <c r="A789" s="1" t="s">
        <v>1236</v>
      </c>
      <c r="B789" s="1" t="s">
        <v>13</v>
      </c>
      <c r="C789" s="1" t="s">
        <v>1242</v>
      </c>
      <c r="D789" s="1" t="s">
        <v>1243</v>
      </c>
      <c r="E789" s="1" t="s">
        <v>1245</v>
      </c>
      <c r="F789" s="1" t="s">
        <v>1248</v>
      </c>
      <c r="G789" t="s">
        <v>1252</v>
      </c>
      <c r="H789">
        <f>INDEX(Cond_Probability!$A$6:$H$60,MATCH('Model 1_Train'!A789,Cond_Probability!$A$6:$A$60,0),7)</f>
        <v>0.67572463768115942</v>
      </c>
      <c r="I789">
        <f>INDEX(Cond_Probability!$A$6:$H$60,MATCH('Model 1_Train'!B789,Cond_Probability!$A$6:$A$60,0),7)</f>
        <v>0.85117967332123412</v>
      </c>
      <c r="J789">
        <f>INDEX(Cond_Probability!$A$6:$H$60,MATCH('Model 1_Train'!C789,Cond_Probability!$A$6:$A$60,0),7)</f>
        <v>0.51356238698010848</v>
      </c>
      <c r="K789">
        <f>INDEX(Cond_Probability!$A$6:$H$60,MATCH('Model 1_Train'!D789,Cond_Probability!$A$6:$A$60,0),7)</f>
        <v>0.27586206896551724</v>
      </c>
      <c r="L789">
        <f>INDEX(Cond_Probability!$A$6:$H$60,MATCH('Model 1_Train'!E789,Cond_Probability!$A$6:$A$60,0),7)</f>
        <v>0.19056261343012704</v>
      </c>
      <c r="M789">
        <f>INDEX(Cond_Probability!$A$6:$H$60,MATCH('Model 1_Train'!F789,Cond_Probability!$A$6:$A$60,0),7)</f>
        <v>0.32246376811594202</v>
      </c>
      <c r="N789">
        <f>INDEX(Cond_Probability!$A$6:$H$60,MATCH('Model 1_Train'!G789,Cond_Probability!$A$6:$A$60,0),7)</f>
        <v>8.6799276672694395E-2</v>
      </c>
      <c r="O789">
        <f>Cond_Probability!$C$2</f>
        <v>0.61616161616161613</v>
      </c>
      <c r="P789" s="18">
        <f t="shared" si="60"/>
        <v>2.6779691339338946E-4</v>
      </c>
      <c r="Q789" s="18">
        <f t="shared" si="61"/>
        <v>63.177368329631392</v>
      </c>
      <c r="R789">
        <f>INDEX(Cond_Probability!$A$6:$H$60,MATCH('Model 1_Train'!A789,Cond_Probability!$A$6:$A$60,0),8)</f>
        <v>0.34782608695652173</v>
      </c>
      <c r="S789">
        <f>INDEX(Cond_Probability!$A$6:$H$60,MATCH('Model 1_Train'!B789,Cond_Probability!$A$6:$A$60,0),8)</f>
        <v>0.31976744186046513</v>
      </c>
      <c r="T789">
        <f>INDEX(Cond_Probability!$A$6:$H$60,MATCH('Model 1_Train'!C789,Cond_Probability!$A$6:$A$60,0),8)</f>
        <v>0.56936416184971095</v>
      </c>
      <c r="U789">
        <f>INDEX(Cond_Probability!$A$6:$H$60,MATCH('Model 1_Train'!D789,Cond_Probability!$A$6:$A$60,0),8)</f>
        <v>0.38662790697674421</v>
      </c>
      <c r="V789">
        <f>INDEX(Cond_Probability!$A$6:$H$60,MATCH('Model 1_Train'!E789,Cond_Probability!$A$6:$A$60,0),8)</f>
        <v>0.31976744186046513</v>
      </c>
      <c r="W789">
        <f>INDEX(Cond_Probability!$A$6:$H$60,MATCH('Model 1_Train'!F789,Cond_Probability!$A$6:$A$60,0),8)</f>
        <v>0.57971014492753625</v>
      </c>
      <c r="X789">
        <f>INDEX(Cond_Probability!$A$6:$H$60,MATCH('Model 1_Train'!G789,Cond_Probability!$A$6:$A$60,0),8)</f>
        <v>8.9595375722543349E-2</v>
      </c>
      <c r="Y789">
        <f>Cond_Probability!$C$3</f>
        <v>0.38383838383838381</v>
      </c>
      <c r="Z789" s="18">
        <f t="shared" si="62"/>
        <v>1.5608417009230492E-4</v>
      </c>
      <c r="AA789" s="18">
        <f t="shared" si="63"/>
        <v>36.822631670368608</v>
      </c>
      <c r="AB789" t="str">
        <f t="shared" si="64"/>
        <v>Won't Survive</v>
      </c>
      <c r="AC789" s="2" t="s">
        <v>1230</v>
      </c>
    </row>
    <row r="790" spans="1:29" x14ac:dyDescent="0.3">
      <c r="A790" s="1" t="s">
        <v>1236</v>
      </c>
      <c r="B790" s="1" t="s">
        <v>13</v>
      </c>
      <c r="C790" s="1" t="s">
        <v>1242</v>
      </c>
      <c r="D790" s="1" t="s">
        <v>1243</v>
      </c>
      <c r="E790" s="1" t="s">
        <v>1245</v>
      </c>
      <c r="F790" s="1" t="s">
        <v>1248</v>
      </c>
      <c r="G790" t="s">
        <v>1253</v>
      </c>
      <c r="H790">
        <f>INDEX(Cond_Probability!$A$6:$H$60,MATCH('Model 1_Train'!A790,Cond_Probability!$A$6:$A$60,0),7)</f>
        <v>0.67572463768115942</v>
      </c>
      <c r="I790">
        <f>INDEX(Cond_Probability!$A$6:$H$60,MATCH('Model 1_Train'!B790,Cond_Probability!$A$6:$A$60,0),7)</f>
        <v>0.85117967332123412</v>
      </c>
      <c r="J790">
        <f>INDEX(Cond_Probability!$A$6:$H$60,MATCH('Model 1_Train'!C790,Cond_Probability!$A$6:$A$60,0),7)</f>
        <v>0.51356238698010848</v>
      </c>
      <c r="K790">
        <f>INDEX(Cond_Probability!$A$6:$H$60,MATCH('Model 1_Train'!D790,Cond_Probability!$A$6:$A$60,0),7)</f>
        <v>0.27586206896551724</v>
      </c>
      <c r="L790">
        <f>INDEX(Cond_Probability!$A$6:$H$60,MATCH('Model 1_Train'!E790,Cond_Probability!$A$6:$A$60,0),7)</f>
        <v>0.19056261343012704</v>
      </c>
      <c r="M790">
        <f>INDEX(Cond_Probability!$A$6:$H$60,MATCH('Model 1_Train'!F790,Cond_Probability!$A$6:$A$60,0),7)</f>
        <v>0.32246376811594202</v>
      </c>
      <c r="N790">
        <f>INDEX(Cond_Probability!$A$6:$H$60,MATCH('Model 1_Train'!G790,Cond_Probability!$A$6:$A$60,0),7)</f>
        <v>0.77396021699819173</v>
      </c>
      <c r="O790">
        <f>Cond_Probability!$C$2</f>
        <v>0.61616161616161613</v>
      </c>
      <c r="P790" s="18">
        <f t="shared" si="60"/>
        <v>2.3878558110910558E-3</v>
      </c>
      <c r="Q790" s="18">
        <f t="shared" si="61"/>
        <v>68.508665327057756</v>
      </c>
      <c r="R790">
        <f>INDEX(Cond_Probability!$A$6:$H$60,MATCH('Model 1_Train'!A790,Cond_Probability!$A$6:$A$60,0),8)</f>
        <v>0.34782608695652173</v>
      </c>
      <c r="S790">
        <f>INDEX(Cond_Probability!$A$6:$H$60,MATCH('Model 1_Train'!B790,Cond_Probability!$A$6:$A$60,0),8)</f>
        <v>0.31976744186046513</v>
      </c>
      <c r="T790">
        <f>INDEX(Cond_Probability!$A$6:$H$60,MATCH('Model 1_Train'!C790,Cond_Probability!$A$6:$A$60,0),8)</f>
        <v>0.56936416184971095</v>
      </c>
      <c r="U790">
        <f>INDEX(Cond_Probability!$A$6:$H$60,MATCH('Model 1_Train'!D790,Cond_Probability!$A$6:$A$60,0),8)</f>
        <v>0.38662790697674421</v>
      </c>
      <c r="V790">
        <f>INDEX(Cond_Probability!$A$6:$H$60,MATCH('Model 1_Train'!E790,Cond_Probability!$A$6:$A$60,0),8)</f>
        <v>0.31976744186046513</v>
      </c>
      <c r="W790">
        <f>INDEX(Cond_Probability!$A$6:$H$60,MATCH('Model 1_Train'!F790,Cond_Probability!$A$6:$A$60,0),8)</f>
        <v>0.57971014492753625</v>
      </c>
      <c r="X790">
        <f>INDEX(Cond_Probability!$A$6:$H$60,MATCH('Model 1_Train'!G790,Cond_Probability!$A$6:$A$60,0),8)</f>
        <v>0.63005780346820806</v>
      </c>
      <c r="Y790">
        <f>Cond_Probability!$C$3</f>
        <v>0.38383838383838381</v>
      </c>
      <c r="Z790" s="18">
        <f t="shared" si="62"/>
        <v>1.0976241638749184E-3</v>
      </c>
      <c r="AA790" s="18">
        <f t="shared" si="63"/>
        <v>31.491334672942244</v>
      </c>
      <c r="AB790" t="str">
        <f t="shared" si="64"/>
        <v>Won't Survive</v>
      </c>
      <c r="AC790" s="2" t="s">
        <v>1</v>
      </c>
    </row>
    <row r="791" spans="1:29" x14ac:dyDescent="0.3">
      <c r="A791" s="1" t="s">
        <v>1234</v>
      </c>
      <c r="B791" s="1" t="s">
        <v>13</v>
      </c>
      <c r="C791" s="1" t="s">
        <v>1240</v>
      </c>
      <c r="D791" s="1" t="s">
        <v>1244</v>
      </c>
      <c r="E791" s="1" t="s">
        <v>1246</v>
      </c>
      <c r="F791" s="1" t="s">
        <v>1248</v>
      </c>
      <c r="G791" t="s">
        <v>1251</v>
      </c>
      <c r="H791">
        <f>INDEX(Cond_Probability!$A$6:$H$60,MATCH('Model 1_Train'!A791,Cond_Probability!$A$6:$A$60,0),7)</f>
        <v>0.14673913043478262</v>
      </c>
      <c r="I791">
        <f>INDEX(Cond_Probability!$A$6:$H$60,MATCH('Model 1_Train'!B791,Cond_Probability!$A$6:$A$60,0),7)</f>
        <v>0.85117967332123412</v>
      </c>
      <c r="J791">
        <f>INDEX(Cond_Probability!$A$6:$H$60,MATCH('Model 1_Train'!C791,Cond_Probability!$A$6:$A$60,0),7)</f>
        <v>0.17179023508137431</v>
      </c>
      <c r="K791">
        <f>INDEX(Cond_Probability!$A$6:$H$60,MATCH('Model 1_Train'!D791,Cond_Probability!$A$6:$A$60,0),7)</f>
        <v>0.72413793103448276</v>
      </c>
      <c r="L791">
        <f>INDEX(Cond_Probability!$A$6:$H$60,MATCH('Model 1_Train'!E791,Cond_Probability!$A$6:$A$60,0),7)</f>
        <v>0.80943738656987296</v>
      </c>
      <c r="M791">
        <f>INDEX(Cond_Probability!$A$6:$H$60,MATCH('Model 1_Train'!F791,Cond_Probability!$A$6:$A$60,0),7)</f>
        <v>0.32246376811594202</v>
      </c>
      <c r="N791">
        <f>INDEX(Cond_Probability!$A$6:$H$60,MATCH('Model 1_Train'!G791,Cond_Probability!$A$6:$A$60,0),7)</f>
        <v>0.13743218806509946</v>
      </c>
      <c r="O791">
        <f>Cond_Probability!$C$2</f>
        <v>0.61616161616161613</v>
      </c>
      <c r="P791" s="18">
        <f t="shared" si="60"/>
        <v>3.4342684623774972E-4</v>
      </c>
      <c r="Q791" s="18">
        <f t="shared" si="61"/>
        <v>35.300147426860072</v>
      </c>
      <c r="R791">
        <f>INDEX(Cond_Probability!$A$6:$H$60,MATCH('Model 1_Train'!A791,Cond_Probability!$A$6:$A$60,0),8)</f>
        <v>0.39710144927536234</v>
      </c>
      <c r="S791">
        <f>INDEX(Cond_Probability!$A$6:$H$60,MATCH('Model 1_Train'!B791,Cond_Probability!$A$6:$A$60,0),8)</f>
        <v>0.31976744186046513</v>
      </c>
      <c r="T791">
        <f>INDEX(Cond_Probability!$A$6:$H$60,MATCH('Model 1_Train'!C791,Cond_Probability!$A$6:$A$60,0),8)</f>
        <v>0.19653179190751446</v>
      </c>
      <c r="U791">
        <f>INDEX(Cond_Probability!$A$6:$H$60,MATCH('Model 1_Train'!D791,Cond_Probability!$A$6:$A$60,0),8)</f>
        <v>0.61337209302325579</v>
      </c>
      <c r="V791">
        <f>INDEX(Cond_Probability!$A$6:$H$60,MATCH('Model 1_Train'!E791,Cond_Probability!$A$6:$A$60,0),8)</f>
        <v>0.68023255813953487</v>
      </c>
      <c r="W791">
        <f>INDEX(Cond_Probability!$A$6:$H$60,MATCH('Model 1_Train'!F791,Cond_Probability!$A$6:$A$60,0),8)</f>
        <v>0.57971014492753625</v>
      </c>
      <c r="X791">
        <f>INDEX(Cond_Probability!$A$6:$H$60,MATCH('Model 1_Train'!G791,Cond_Probability!$A$6:$A$60,0),8)</f>
        <v>0.27167630057803466</v>
      </c>
      <c r="Y791">
        <f>Cond_Probability!$C$3</f>
        <v>0.38383838383838381</v>
      </c>
      <c r="Z791" s="18">
        <f t="shared" si="62"/>
        <v>6.2944967488531617E-4</v>
      </c>
      <c r="AA791" s="18">
        <f t="shared" si="63"/>
        <v>64.699852573139935</v>
      </c>
      <c r="AB791" t="str">
        <f t="shared" si="64"/>
        <v>Survive</v>
      </c>
      <c r="AC791" s="2" t="s">
        <v>1230</v>
      </c>
    </row>
    <row r="792" spans="1:29" x14ac:dyDescent="0.3">
      <c r="A792" s="1" t="s">
        <v>1236</v>
      </c>
      <c r="B792" s="1" t="s">
        <v>13</v>
      </c>
      <c r="C792" s="1" t="s">
        <v>1241</v>
      </c>
      <c r="D792" s="1" t="s">
        <v>1244</v>
      </c>
      <c r="E792" s="1" t="s">
        <v>1246</v>
      </c>
      <c r="F792" s="1" t="s">
        <v>1228</v>
      </c>
      <c r="G792" t="s">
        <v>1252</v>
      </c>
      <c r="H792">
        <f>INDEX(Cond_Probability!$A$6:$H$60,MATCH('Model 1_Train'!A792,Cond_Probability!$A$6:$A$60,0),7)</f>
        <v>0.67572463768115942</v>
      </c>
      <c r="I792">
        <f>INDEX(Cond_Probability!$A$6:$H$60,MATCH('Model 1_Train'!B792,Cond_Probability!$A$6:$A$60,0),7)</f>
        <v>0.85117967332123412</v>
      </c>
      <c r="J792">
        <f>INDEX(Cond_Probability!$A$6:$H$60,MATCH('Model 1_Train'!C792,Cond_Probability!$A$6:$A$60,0),7)</f>
        <v>0.22784810126582278</v>
      </c>
      <c r="K792">
        <f>INDEX(Cond_Probability!$A$6:$H$60,MATCH('Model 1_Train'!D792,Cond_Probability!$A$6:$A$60,0),7)</f>
        <v>0.72413793103448276</v>
      </c>
      <c r="L792">
        <f>INDEX(Cond_Probability!$A$6:$H$60,MATCH('Model 1_Train'!E792,Cond_Probability!$A$6:$A$60,0),7)</f>
        <v>0.80943738656987296</v>
      </c>
      <c r="M792">
        <f>INDEX(Cond_Probability!$A$6:$H$60,MATCH('Model 1_Train'!F792,Cond_Probability!$A$6:$A$60,0),7)</f>
        <v>0.4891304347826087</v>
      </c>
      <c r="N792">
        <f>INDEX(Cond_Probability!$A$6:$H$60,MATCH('Model 1_Train'!G792,Cond_Probability!$A$6:$A$60,0),7)</f>
        <v>8.6799276672694395E-2</v>
      </c>
      <c r="O792">
        <f>Cond_Probability!$C$2</f>
        <v>0.61616161616161613</v>
      </c>
      <c r="P792" s="18">
        <f t="shared" si="60"/>
        <v>2.0094462846004251E-3</v>
      </c>
      <c r="Q792" s="18">
        <f t="shared" si="61"/>
        <v>97.658284680473315</v>
      </c>
      <c r="R792">
        <f>INDEX(Cond_Probability!$A$6:$H$60,MATCH('Model 1_Train'!A792,Cond_Probability!$A$6:$A$60,0),8)</f>
        <v>0.34782608695652173</v>
      </c>
      <c r="S792">
        <f>INDEX(Cond_Probability!$A$6:$H$60,MATCH('Model 1_Train'!B792,Cond_Probability!$A$6:$A$60,0),8)</f>
        <v>0.31976744186046513</v>
      </c>
      <c r="T792">
        <f>INDEX(Cond_Probability!$A$6:$H$60,MATCH('Model 1_Train'!C792,Cond_Probability!$A$6:$A$60,0),8)</f>
        <v>0.15317919075144509</v>
      </c>
      <c r="U792">
        <f>INDEX(Cond_Probability!$A$6:$H$60,MATCH('Model 1_Train'!D792,Cond_Probability!$A$6:$A$60,0),8)</f>
        <v>0.61337209302325579</v>
      </c>
      <c r="V792">
        <f>INDEX(Cond_Probability!$A$6:$H$60,MATCH('Model 1_Train'!E792,Cond_Probability!$A$6:$A$60,0),8)</f>
        <v>0.68023255813953487</v>
      </c>
      <c r="W792">
        <f>INDEX(Cond_Probability!$A$6:$H$60,MATCH('Model 1_Train'!F792,Cond_Probability!$A$6:$A$60,0),8)</f>
        <v>0.19710144927536233</v>
      </c>
      <c r="X792">
        <f>INDEX(Cond_Probability!$A$6:$H$60,MATCH('Model 1_Train'!G792,Cond_Probability!$A$6:$A$60,0),8)</f>
        <v>8.9595375722543349E-2</v>
      </c>
      <c r="Y792">
        <f>Cond_Probability!$C$3</f>
        <v>0.38383838383838381</v>
      </c>
      <c r="Z792" s="18">
        <f t="shared" si="62"/>
        <v>4.8183839843294352E-5</v>
      </c>
      <c r="AA792" s="18">
        <f t="shared" si="63"/>
        <v>2.3417153195266849</v>
      </c>
      <c r="AB792" t="str">
        <f t="shared" si="64"/>
        <v>Won't Survive</v>
      </c>
      <c r="AC792" s="2" t="s">
        <v>1230</v>
      </c>
    </row>
    <row r="793" spans="1:29" x14ac:dyDescent="0.3">
      <c r="A793" s="1" t="s">
        <v>1235</v>
      </c>
      <c r="B793" s="1" t="s">
        <v>13</v>
      </c>
      <c r="C793" s="1" t="s">
        <v>1242</v>
      </c>
      <c r="D793" s="1" t="s">
        <v>1244</v>
      </c>
      <c r="E793" s="1" t="s">
        <v>1246</v>
      </c>
      <c r="F793" s="1" t="s">
        <v>1248</v>
      </c>
      <c r="G793" t="s">
        <v>1253</v>
      </c>
      <c r="H793">
        <f>INDEX(Cond_Probability!$A$6:$H$60,MATCH('Model 1_Train'!A793,Cond_Probability!$A$6:$A$60,0),7)</f>
        <v>0.17753623188405798</v>
      </c>
      <c r="I793">
        <f>INDEX(Cond_Probability!$A$6:$H$60,MATCH('Model 1_Train'!B793,Cond_Probability!$A$6:$A$60,0),7)</f>
        <v>0.85117967332123412</v>
      </c>
      <c r="J793">
        <f>INDEX(Cond_Probability!$A$6:$H$60,MATCH('Model 1_Train'!C793,Cond_Probability!$A$6:$A$60,0),7)</f>
        <v>0.51356238698010848</v>
      </c>
      <c r="K793">
        <f>INDEX(Cond_Probability!$A$6:$H$60,MATCH('Model 1_Train'!D793,Cond_Probability!$A$6:$A$60,0),7)</f>
        <v>0.72413793103448276</v>
      </c>
      <c r="L793">
        <f>INDEX(Cond_Probability!$A$6:$H$60,MATCH('Model 1_Train'!E793,Cond_Probability!$A$6:$A$60,0),7)</f>
        <v>0.80943738656987296</v>
      </c>
      <c r="M793">
        <f>INDEX(Cond_Probability!$A$6:$H$60,MATCH('Model 1_Train'!F793,Cond_Probability!$A$6:$A$60,0),7)</f>
        <v>0.32246376811594202</v>
      </c>
      <c r="N793">
        <f>INDEX(Cond_Probability!$A$6:$H$60,MATCH('Model 1_Train'!G793,Cond_Probability!$A$6:$A$60,0),7)</f>
        <v>0.77396021699819173</v>
      </c>
      <c r="O793">
        <f>Cond_Probability!$C$2</f>
        <v>0.61616161616161613</v>
      </c>
      <c r="P793" s="18">
        <f t="shared" si="60"/>
        <v>6.9952011924375255E-3</v>
      </c>
      <c r="Q793" s="18">
        <f t="shared" si="61"/>
        <v>72.028617080843148</v>
      </c>
      <c r="R793">
        <f>INDEX(Cond_Probability!$A$6:$H$60,MATCH('Model 1_Train'!A793,Cond_Probability!$A$6:$A$60,0),8)</f>
        <v>0.25507246376811593</v>
      </c>
      <c r="S793">
        <f>INDEX(Cond_Probability!$A$6:$H$60,MATCH('Model 1_Train'!B793,Cond_Probability!$A$6:$A$60,0),8)</f>
        <v>0.31976744186046513</v>
      </c>
      <c r="T793">
        <f>INDEX(Cond_Probability!$A$6:$H$60,MATCH('Model 1_Train'!C793,Cond_Probability!$A$6:$A$60,0),8)</f>
        <v>0.56936416184971095</v>
      </c>
      <c r="U793">
        <f>INDEX(Cond_Probability!$A$6:$H$60,MATCH('Model 1_Train'!D793,Cond_Probability!$A$6:$A$60,0),8)</f>
        <v>0.61337209302325579</v>
      </c>
      <c r="V793">
        <f>INDEX(Cond_Probability!$A$6:$H$60,MATCH('Model 1_Train'!E793,Cond_Probability!$A$6:$A$60,0),8)</f>
        <v>0.68023255813953487</v>
      </c>
      <c r="W793">
        <f>INDEX(Cond_Probability!$A$6:$H$60,MATCH('Model 1_Train'!F793,Cond_Probability!$A$6:$A$60,0),8)</f>
        <v>0.57971014492753625</v>
      </c>
      <c r="X793">
        <f>INDEX(Cond_Probability!$A$6:$H$60,MATCH('Model 1_Train'!G793,Cond_Probability!$A$6:$A$60,0),8)</f>
        <v>0.63005780346820806</v>
      </c>
      <c r="Y793">
        <f>Cond_Probability!$C$3</f>
        <v>0.38383838383838381</v>
      </c>
      <c r="Z793" s="18">
        <f t="shared" si="62"/>
        <v>2.716496013391489E-3</v>
      </c>
      <c r="AA793" s="18">
        <f t="shared" si="63"/>
        <v>27.971382919156852</v>
      </c>
      <c r="AB793" t="str">
        <f t="shared" si="64"/>
        <v>Won't Survive</v>
      </c>
      <c r="AC793" s="2" t="s">
        <v>1230</v>
      </c>
    </row>
    <row r="794" spans="1:29" x14ac:dyDescent="0.3">
      <c r="A794" s="1" t="s">
        <v>1236</v>
      </c>
      <c r="B794" s="1" t="s">
        <v>17</v>
      </c>
      <c r="C794" s="1" t="s">
        <v>1241</v>
      </c>
      <c r="D794" s="1" t="s">
        <v>1243</v>
      </c>
      <c r="E794" s="1" t="s">
        <v>1245</v>
      </c>
      <c r="F794" s="1" t="s">
        <v>1248</v>
      </c>
      <c r="G794" t="s">
        <v>1253</v>
      </c>
      <c r="H794">
        <f>INDEX(Cond_Probability!$A$6:$H$60,MATCH('Model 1_Train'!A794,Cond_Probability!$A$6:$A$60,0),7)</f>
        <v>0.67572463768115942</v>
      </c>
      <c r="I794">
        <f>INDEX(Cond_Probability!$A$6:$H$60,MATCH('Model 1_Train'!B794,Cond_Probability!$A$6:$A$60,0),7)</f>
        <v>0.14882032667876588</v>
      </c>
      <c r="J794">
        <f>INDEX(Cond_Probability!$A$6:$H$60,MATCH('Model 1_Train'!C794,Cond_Probability!$A$6:$A$60,0),7)</f>
        <v>0.22784810126582278</v>
      </c>
      <c r="K794">
        <f>INDEX(Cond_Probability!$A$6:$H$60,MATCH('Model 1_Train'!D794,Cond_Probability!$A$6:$A$60,0),7)</f>
        <v>0.27586206896551724</v>
      </c>
      <c r="L794">
        <f>INDEX(Cond_Probability!$A$6:$H$60,MATCH('Model 1_Train'!E794,Cond_Probability!$A$6:$A$60,0),7)</f>
        <v>0.19056261343012704</v>
      </c>
      <c r="M794">
        <f>INDEX(Cond_Probability!$A$6:$H$60,MATCH('Model 1_Train'!F794,Cond_Probability!$A$6:$A$60,0),7)</f>
        <v>0.32246376811594202</v>
      </c>
      <c r="N794">
        <f>INDEX(Cond_Probability!$A$6:$H$60,MATCH('Model 1_Train'!G794,Cond_Probability!$A$6:$A$60,0),7)</f>
        <v>0.77396021699819173</v>
      </c>
      <c r="O794">
        <f>Cond_Probability!$C$2</f>
        <v>0.61616161616161613</v>
      </c>
      <c r="P794" s="18">
        <f t="shared" si="60"/>
        <v>1.8522572930262764E-4</v>
      </c>
      <c r="Q794" s="18">
        <f t="shared" si="61"/>
        <v>22.771532344548639</v>
      </c>
      <c r="R794">
        <f>INDEX(Cond_Probability!$A$6:$H$60,MATCH('Model 1_Train'!A794,Cond_Probability!$A$6:$A$60,0),8)</f>
        <v>0.34782608695652173</v>
      </c>
      <c r="S794">
        <f>INDEX(Cond_Probability!$A$6:$H$60,MATCH('Model 1_Train'!B794,Cond_Probability!$A$6:$A$60,0),8)</f>
        <v>0.68023255813953487</v>
      </c>
      <c r="T794">
        <f>INDEX(Cond_Probability!$A$6:$H$60,MATCH('Model 1_Train'!C794,Cond_Probability!$A$6:$A$60,0),8)</f>
        <v>0.15317919075144509</v>
      </c>
      <c r="U794">
        <f>INDEX(Cond_Probability!$A$6:$H$60,MATCH('Model 1_Train'!D794,Cond_Probability!$A$6:$A$60,0),8)</f>
        <v>0.38662790697674421</v>
      </c>
      <c r="V794">
        <f>INDEX(Cond_Probability!$A$6:$H$60,MATCH('Model 1_Train'!E794,Cond_Probability!$A$6:$A$60,0),8)</f>
        <v>0.31976744186046513</v>
      </c>
      <c r="W794">
        <f>INDEX(Cond_Probability!$A$6:$H$60,MATCH('Model 1_Train'!F794,Cond_Probability!$A$6:$A$60,0),8)</f>
        <v>0.57971014492753625</v>
      </c>
      <c r="X794">
        <f>INDEX(Cond_Probability!$A$6:$H$60,MATCH('Model 1_Train'!G794,Cond_Probability!$A$6:$A$60,0),8)</f>
        <v>0.63005780346820806</v>
      </c>
      <c r="Y794">
        <f>Cond_Probability!$C$3</f>
        <v>0.38383838383838381</v>
      </c>
      <c r="Z794" s="18">
        <f t="shared" si="62"/>
        <v>6.2818342779772665E-4</v>
      </c>
      <c r="AA794" s="18">
        <f t="shared" si="63"/>
        <v>77.228467655451368</v>
      </c>
      <c r="AB794" t="str">
        <f t="shared" si="64"/>
        <v>Survive</v>
      </c>
      <c r="AC794" s="2" t="s">
        <v>1230</v>
      </c>
    </row>
    <row r="795" spans="1:29" x14ac:dyDescent="0.3">
      <c r="A795" s="1" t="s">
        <v>1234</v>
      </c>
      <c r="B795" s="1" t="s">
        <v>13</v>
      </c>
      <c r="C795" s="1" t="s">
        <v>1241</v>
      </c>
      <c r="D795" s="1" t="s">
        <v>1244</v>
      </c>
      <c r="E795" s="1" t="s">
        <v>1246</v>
      </c>
      <c r="F795" s="1" t="s">
        <v>1248</v>
      </c>
      <c r="G795" t="s">
        <v>1251</v>
      </c>
      <c r="H795">
        <f>INDEX(Cond_Probability!$A$6:$H$60,MATCH('Model 1_Train'!A795,Cond_Probability!$A$6:$A$60,0),7)</f>
        <v>0.14673913043478262</v>
      </c>
      <c r="I795">
        <f>INDEX(Cond_Probability!$A$6:$H$60,MATCH('Model 1_Train'!B795,Cond_Probability!$A$6:$A$60,0),7)</f>
        <v>0.85117967332123412</v>
      </c>
      <c r="J795">
        <f>INDEX(Cond_Probability!$A$6:$H$60,MATCH('Model 1_Train'!C795,Cond_Probability!$A$6:$A$60,0),7)</f>
        <v>0.22784810126582278</v>
      </c>
      <c r="K795">
        <f>INDEX(Cond_Probability!$A$6:$H$60,MATCH('Model 1_Train'!D795,Cond_Probability!$A$6:$A$60,0),7)</f>
        <v>0.72413793103448276</v>
      </c>
      <c r="L795">
        <f>INDEX(Cond_Probability!$A$6:$H$60,MATCH('Model 1_Train'!E795,Cond_Probability!$A$6:$A$60,0),7)</f>
        <v>0.80943738656987296</v>
      </c>
      <c r="M795">
        <f>INDEX(Cond_Probability!$A$6:$H$60,MATCH('Model 1_Train'!F795,Cond_Probability!$A$6:$A$60,0),7)</f>
        <v>0.32246376811594202</v>
      </c>
      <c r="N795">
        <f>INDEX(Cond_Probability!$A$6:$H$60,MATCH('Model 1_Train'!G795,Cond_Probability!$A$6:$A$60,0),7)</f>
        <v>0.13743218806509946</v>
      </c>
      <c r="O795">
        <f>Cond_Probability!$C$2</f>
        <v>0.61616161616161613</v>
      </c>
      <c r="P795" s="18">
        <f t="shared" si="60"/>
        <v>4.5549244869427867E-4</v>
      </c>
      <c r="Q795" s="18">
        <f t="shared" si="61"/>
        <v>48.144577976091171</v>
      </c>
      <c r="R795">
        <f>INDEX(Cond_Probability!$A$6:$H$60,MATCH('Model 1_Train'!A795,Cond_Probability!$A$6:$A$60,0),8)</f>
        <v>0.39710144927536234</v>
      </c>
      <c r="S795">
        <f>INDEX(Cond_Probability!$A$6:$H$60,MATCH('Model 1_Train'!B795,Cond_Probability!$A$6:$A$60,0),8)</f>
        <v>0.31976744186046513</v>
      </c>
      <c r="T795">
        <f>INDEX(Cond_Probability!$A$6:$H$60,MATCH('Model 1_Train'!C795,Cond_Probability!$A$6:$A$60,0),8)</f>
        <v>0.15317919075144509</v>
      </c>
      <c r="U795">
        <f>INDEX(Cond_Probability!$A$6:$H$60,MATCH('Model 1_Train'!D795,Cond_Probability!$A$6:$A$60,0),8)</f>
        <v>0.61337209302325579</v>
      </c>
      <c r="V795">
        <f>INDEX(Cond_Probability!$A$6:$H$60,MATCH('Model 1_Train'!E795,Cond_Probability!$A$6:$A$60,0),8)</f>
        <v>0.68023255813953487</v>
      </c>
      <c r="W795">
        <f>INDEX(Cond_Probability!$A$6:$H$60,MATCH('Model 1_Train'!F795,Cond_Probability!$A$6:$A$60,0),8)</f>
        <v>0.57971014492753625</v>
      </c>
      <c r="X795">
        <f>INDEX(Cond_Probability!$A$6:$H$60,MATCH('Model 1_Train'!G795,Cond_Probability!$A$6:$A$60,0),8)</f>
        <v>0.27167630057803466</v>
      </c>
      <c r="Y795">
        <f>Cond_Probability!$C$3</f>
        <v>0.38383838383838381</v>
      </c>
      <c r="Z795" s="18">
        <f t="shared" si="62"/>
        <v>4.9060048189590827E-4</v>
      </c>
      <c r="AA795" s="18">
        <f t="shared" si="63"/>
        <v>51.855422023908829</v>
      </c>
      <c r="AB795" t="str">
        <f t="shared" si="64"/>
        <v>Survive</v>
      </c>
      <c r="AC795" s="2" t="s">
        <v>1230</v>
      </c>
    </row>
    <row r="796" spans="1:29" x14ac:dyDescent="0.3">
      <c r="A796" s="1" t="s">
        <v>1236</v>
      </c>
      <c r="B796" s="1" t="s">
        <v>13</v>
      </c>
      <c r="C796" s="1" t="s">
        <v>1242</v>
      </c>
      <c r="D796" s="1" t="s">
        <v>1244</v>
      </c>
      <c r="E796" s="1" t="s">
        <v>1246</v>
      </c>
      <c r="F796" s="1" t="s">
        <v>1228</v>
      </c>
      <c r="G796" t="s">
        <v>1253</v>
      </c>
      <c r="H796">
        <f>INDEX(Cond_Probability!$A$6:$H$60,MATCH('Model 1_Train'!A796,Cond_Probability!$A$6:$A$60,0),7)</f>
        <v>0.67572463768115942</v>
      </c>
      <c r="I796">
        <f>INDEX(Cond_Probability!$A$6:$H$60,MATCH('Model 1_Train'!B796,Cond_Probability!$A$6:$A$60,0),7)</f>
        <v>0.85117967332123412</v>
      </c>
      <c r="J796">
        <f>INDEX(Cond_Probability!$A$6:$H$60,MATCH('Model 1_Train'!C796,Cond_Probability!$A$6:$A$60,0),7)</f>
        <v>0.51356238698010848</v>
      </c>
      <c r="K796">
        <f>INDEX(Cond_Probability!$A$6:$H$60,MATCH('Model 1_Train'!D796,Cond_Probability!$A$6:$A$60,0),7)</f>
        <v>0.72413793103448276</v>
      </c>
      <c r="L796">
        <f>INDEX(Cond_Probability!$A$6:$H$60,MATCH('Model 1_Train'!E796,Cond_Probability!$A$6:$A$60,0),7)</f>
        <v>0.80943738656987296</v>
      </c>
      <c r="M796">
        <f>INDEX(Cond_Probability!$A$6:$H$60,MATCH('Model 1_Train'!F796,Cond_Probability!$A$6:$A$60,0),7)</f>
        <v>0.4891304347826087</v>
      </c>
      <c r="N796">
        <f>INDEX(Cond_Probability!$A$6:$H$60,MATCH('Model 1_Train'!G796,Cond_Probability!$A$6:$A$60,0),7)</f>
        <v>0.77396021699819173</v>
      </c>
      <c r="O796">
        <f>Cond_Probability!$C$2</f>
        <v>0.61616161616161613</v>
      </c>
      <c r="P796" s="18">
        <f t="shared" si="60"/>
        <v>4.038561752409902E-2</v>
      </c>
      <c r="Q796" s="18">
        <f t="shared" si="61"/>
        <v>96.975714257681219</v>
      </c>
      <c r="R796">
        <f>INDEX(Cond_Probability!$A$6:$H$60,MATCH('Model 1_Train'!A796,Cond_Probability!$A$6:$A$60,0),8)</f>
        <v>0.34782608695652173</v>
      </c>
      <c r="S796">
        <f>INDEX(Cond_Probability!$A$6:$H$60,MATCH('Model 1_Train'!B796,Cond_Probability!$A$6:$A$60,0),8)</f>
        <v>0.31976744186046513</v>
      </c>
      <c r="T796">
        <f>INDEX(Cond_Probability!$A$6:$H$60,MATCH('Model 1_Train'!C796,Cond_Probability!$A$6:$A$60,0),8)</f>
        <v>0.56936416184971095</v>
      </c>
      <c r="U796">
        <f>INDEX(Cond_Probability!$A$6:$H$60,MATCH('Model 1_Train'!D796,Cond_Probability!$A$6:$A$60,0),8)</f>
        <v>0.61337209302325579</v>
      </c>
      <c r="V796">
        <f>INDEX(Cond_Probability!$A$6:$H$60,MATCH('Model 1_Train'!E796,Cond_Probability!$A$6:$A$60,0),8)</f>
        <v>0.68023255813953487</v>
      </c>
      <c r="W796">
        <f>INDEX(Cond_Probability!$A$6:$H$60,MATCH('Model 1_Train'!F796,Cond_Probability!$A$6:$A$60,0),8)</f>
        <v>0.19710144927536233</v>
      </c>
      <c r="X796">
        <f>INDEX(Cond_Probability!$A$6:$H$60,MATCH('Model 1_Train'!G796,Cond_Probability!$A$6:$A$60,0),8)</f>
        <v>0.63005780346820806</v>
      </c>
      <c r="Y796">
        <f>Cond_Probability!$C$3</f>
        <v>0.38383838383838381</v>
      </c>
      <c r="Z796" s="18">
        <f t="shared" si="62"/>
        <v>1.2594663334815088E-3</v>
      </c>
      <c r="AA796" s="18">
        <f t="shared" si="63"/>
        <v>3.0242857423187814</v>
      </c>
      <c r="AB796" t="str">
        <f t="shared" si="64"/>
        <v>Won't Survive</v>
      </c>
      <c r="AC796" s="2" t="s">
        <v>1230</v>
      </c>
    </row>
    <row r="797" spans="1:29" x14ac:dyDescent="0.3">
      <c r="A797" s="1" t="s">
        <v>1235</v>
      </c>
      <c r="B797" s="1" t="s">
        <v>13</v>
      </c>
      <c r="C797" s="1" t="s">
        <v>1240</v>
      </c>
      <c r="D797" s="1" t="s">
        <v>1244</v>
      </c>
      <c r="E797" s="1" t="s">
        <v>1246</v>
      </c>
      <c r="F797" s="1" t="s">
        <v>1247</v>
      </c>
      <c r="G797" t="s">
        <v>1253</v>
      </c>
      <c r="H797">
        <f>INDEX(Cond_Probability!$A$6:$H$60,MATCH('Model 1_Train'!A797,Cond_Probability!$A$6:$A$60,0),7)</f>
        <v>0.17753623188405798</v>
      </c>
      <c r="I797">
        <f>INDEX(Cond_Probability!$A$6:$H$60,MATCH('Model 1_Train'!B797,Cond_Probability!$A$6:$A$60,0),7)</f>
        <v>0.85117967332123412</v>
      </c>
      <c r="J797">
        <f>INDEX(Cond_Probability!$A$6:$H$60,MATCH('Model 1_Train'!C797,Cond_Probability!$A$6:$A$60,0),7)</f>
        <v>0.17179023508137431</v>
      </c>
      <c r="K797">
        <f>INDEX(Cond_Probability!$A$6:$H$60,MATCH('Model 1_Train'!D797,Cond_Probability!$A$6:$A$60,0),7)</f>
        <v>0.72413793103448276</v>
      </c>
      <c r="L797">
        <f>INDEX(Cond_Probability!$A$6:$H$60,MATCH('Model 1_Train'!E797,Cond_Probability!$A$6:$A$60,0),7)</f>
        <v>0.80943738656987296</v>
      </c>
      <c r="M797">
        <f>INDEX(Cond_Probability!$A$6:$H$60,MATCH('Model 1_Train'!F797,Cond_Probability!$A$6:$A$60,0),7)</f>
        <v>0.18840579710144928</v>
      </c>
      <c r="N797">
        <f>INDEX(Cond_Probability!$A$6:$H$60,MATCH('Model 1_Train'!G797,Cond_Probability!$A$6:$A$60,0),7)</f>
        <v>0.77396021699819173</v>
      </c>
      <c r="O797">
        <f>Cond_Probability!$C$2</f>
        <v>0.61616161616161613</v>
      </c>
      <c r="P797" s="18">
        <f t="shared" si="60"/>
        <v>1.3671583276879801E-3</v>
      </c>
      <c r="Q797" s="18">
        <f t="shared" si="61"/>
        <v>79.110509125092989</v>
      </c>
      <c r="R797">
        <f>INDEX(Cond_Probability!$A$6:$H$60,MATCH('Model 1_Train'!A797,Cond_Probability!$A$6:$A$60,0),8)</f>
        <v>0.25507246376811593</v>
      </c>
      <c r="S797">
        <f>INDEX(Cond_Probability!$A$6:$H$60,MATCH('Model 1_Train'!B797,Cond_Probability!$A$6:$A$60,0),8)</f>
        <v>0.31976744186046513</v>
      </c>
      <c r="T797">
        <f>INDEX(Cond_Probability!$A$6:$H$60,MATCH('Model 1_Train'!C797,Cond_Probability!$A$6:$A$60,0),8)</f>
        <v>0.19653179190751446</v>
      </c>
      <c r="U797">
        <f>INDEX(Cond_Probability!$A$6:$H$60,MATCH('Model 1_Train'!D797,Cond_Probability!$A$6:$A$60,0),8)</f>
        <v>0.61337209302325579</v>
      </c>
      <c r="V797">
        <f>INDEX(Cond_Probability!$A$6:$H$60,MATCH('Model 1_Train'!E797,Cond_Probability!$A$6:$A$60,0),8)</f>
        <v>0.68023255813953487</v>
      </c>
      <c r="W797">
        <f>INDEX(Cond_Probability!$A$6:$H$60,MATCH('Model 1_Train'!F797,Cond_Probability!$A$6:$A$60,0),8)</f>
        <v>0.22318840579710145</v>
      </c>
      <c r="X797">
        <f>INDEX(Cond_Probability!$A$6:$H$60,MATCH('Model 1_Train'!G797,Cond_Probability!$A$6:$A$60,0),8)</f>
        <v>0.63005780346820806</v>
      </c>
      <c r="Y797">
        <f>Cond_Probability!$C$3</f>
        <v>0.38383838383838381</v>
      </c>
      <c r="Z797" s="18">
        <f t="shared" si="62"/>
        <v>3.6100439406390461E-4</v>
      </c>
      <c r="AA797" s="18">
        <f t="shared" si="63"/>
        <v>20.889490874907011</v>
      </c>
      <c r="AB797" t="str">
        <f t="shared" si="64"/>
        <v>Won't Survive</v>
      </c>
      <c r="AC797" s="2" t="s">
        <v>1230</v>
      </c>
    </row>
    <row r="798" spans="1:29" x14ac:dyDescent="0.3">
      <c r="A798" s="1" t="s">
        <v>1234</v>
      </c>
      <c r="B798" s="1" t="s">
        <v>17</v>
      </c>
      <c r="C798" s="1" t="s">
        <v>1240</v>
      </c>
      <c r="D798" s="1" t="s">
        <v>1244</v>
      </c>
      <c r="E798" s="1" t="s">
        <v>1246</v>
      </c>
      <c r="F798" s="1" t="s">
        <v>1248</v>
      </c>
      <c r="G798" t="s">
        <v>1253</v>
      </c>
      <c r="H798">
        <f>INDEX(Cond_Probability!$A$6:$H$60,MATCH('Model 1_Train'!A798,Cond_Probability!$A$6:$A$60,0),7)</f>
        <v>0.14673913043478262</v>
      </c>
      <c r="I798">
        <f>INDEX(Cond_Probability!$A$6:$H$60,MATCH('Model 1_Train'!B798,Cond_Probability!$A$6:$A$60,0),7)</f>
        <v>0.14882032667876588</v>
      </c>
      <c r="J798">
        <f>INDEX(Cond_Probability!$A$6:$H$60,MATCH('Model 1_Train'!C798,Cond_Probability!$A$6:$A$60,0),7)</f>
        <v>0.17179023508137431</v>
      </c>
      <c r="K798">
        <f>INDEX(Cond_Probability!$A$6:$H$60,MATCH('Model 1_Train'!D798,Cond_Probability!$A$6:$A$60,0),7)</f>
        <v>0.72413793103448276</v>
      </c>
      <c r="L798">
        <f>INDEX(Cond_Probability!$A$6:$H$60,MATCH('Model 1_Train'!E798,Cond_Probability!$A$6:$A$60,0),7)</f>
        <v>0.80943738656987296</v>
      </c>
      <c r="M798">
        <f>INDEX(Cond_Probability!$A$6:$H$60,MATCH('Model 1_Train'!F798,Cond_Probability!$A$6:$A$60,0),7)</f>
        <v>0.32246376811594202</v>
      </c>
      <c r="N798">
        <f>INDEX(Cond_Probability!$A$6:$H$60,MATCH('Model 1_Train'!G798,Cond_Probability!$A$6:$A$60,0),7)</f>
        <v>0.77396021699819173</v>
      </c>
      <c r="O798">
        <f>Cond_Probability!$C$2</f>
        <v>0.61616161616161613</v>
      </c>
      <c r="P798" s="18">
        <f t="shared" si="60"/>
        <v>3.3814691380204418E-4</v>
      </c>
      <c r="Q798" s="18">
        <f t="shared" si="61"/>
        <v>9.8198235264090954</v>
      </c>
      <c r="R798">
        <f>INDEX(Cond_Probability!$A$6:$H$60,MATCH('Model 1_Train'!A798,Cond_Probability!$A$6:$A$60,0),8)</f>
        <v>0.39710144927536234</v>
      </c>
      <c r="S798">
        <f>INDEX(Cond_Probability!$A$6:$H$60,MATCH('Model 1_Train'!B798,Cond_Probability!$A$6:$A$60,0),8)</f>
        <v>0.68023255813953487</v>
      </c>
      <c r="T798">
        <f>INDEX(Cond_Probability!$A$6:$H$60,MATCH('Model 1_Train'!C798,Cond_Probability!$A$6:$A$60,0),8)</f>
        <v>0.19653179190751446</v>
      </c>
      <c r="U798">
        <f>INDEX(Cond_Probability!$A$6:$H$60,MATCH('Model 1_Train'!D798,Cond_Probability!$A$6:$A$60,0),8)</f>
        <v>0.61337209302325579</v>
      </c>
      <c r="V798">
        <f>INDEX(Cond_Probability!$A$6:$H$60,MATCH('Model 1_Train'!E798,Cond_Probability!$A$6:$A$60,0),8)</f>
        <v>0.68023255813953487</v>
      </c>
      <c r="W798">
        <f>INDEX(Cond_Probability!$A$6:$H$60,MATCH('Model 1_Train'!F798,Cond_Probability!$A$6:$A$60,0),8)</f>
        <v>0.57971014492753625</v>
      </c>
      <c r="X798">
        <f>INDEX(Cond_Probability!$A$6:$H$60,MATCH('Model 1_Train'!G798,Cond_Probability!$A$6:$A$60,0),8)</f>
        <v>0.63005780346820806</v>
      </c>
      <c r="Y798">
        <f>Cond_Probability!$C$3</f>
        <v>0.38383838383838381</v>
      </c>
      <c r="Z798" s="18">
        <f t="shared" si="62"/>
        <v>3.1053662297146748E-3</v>
      </c>
      <c r="AA798" s="18">
        <f t="shared" si="63"/>
        <v>90.180176473590905</v>
      </c>
      <c r="AB798" t="str">
        <f t="shared" si="64"/>
        <v>Survive</v>
      </c>
      <c r="AC798" s="2" t="s">
        <v>1</v>
      </c>
    </row>
    <row r="799" spans="1:29" x14ac:dyDescent="0.3">
      <c r="A799" s="1" t="s">
        <v>1236</v>
      </c>
      <c r="B799" s="1" t="s">
        <v>17</v>
      </c>
      <c r="C799" s="1" t="s">
        <v>1242</v>
      </c>
      <c r="D799" s="1" t="s">
        <v>1244</v>
      </c>
      <c r="E799" s="1" t="s">
        <v>1246</v>
      </c>
      <c r="F799" s="1" t="s">
        <v>1228</v>
      </c>
      <c r="G799" t="s">
        <v>1253</v>
      </c>
      <c r="H799">
        <f>INDEX(Cond_Probability!$A$6:$H$60,MATCH('Model 1_Train'!A799,Cond_Probability!$A$6:$A$60,0),7)</f>
        <v>0.67572463768115942</v>
      </c>
      <c r="I799">
        <f>INDEX(Cond_Probability!$A$6:$H$60,MATCH('Model 1_Train'!B799,Cond_Probability!$A$6:$A$60,0),7)</f>
        <v>0.14882032667876588</v>
      </c>
      <c r="J799">
        <f>INDEX(Cond_Probability!$A$6:$H$60,MATCH('Model 1_Train'!C799,Cond_Probability!$A$6:$A$60,0),7)</f>
        <v>0.51356238698010848</v>
      </c>
      <c r="K799">
        <f>INDEX(Cond_Probability!$A$6:$H$60,MATCH('Model 1_Train'!D799,Cond_Probability!$A$6:$A$60,0),7)</f>
        <v>0.72413793103448276</v>
      </c>
      <c r="L799">
        <f>INDEX(Cond_Probability!$A$6:$H$60,MATCH('Model 1_Train'!E799,Cond_Probability!$A$6:$A$60,0),7)</f>
        <v>0.80943738656987296</v>
      </c>
      <c r="M799">
        <f>INDEX(Cond_Probability!$A$6:$H$60,MATCH('Model 1_Train'!F799,Cond_Probability!$A$6:$A$60,0),7)</f>
        <v>0.4891304347826087</v>
      </c>
      <c r="N799">
        <f>INDEX(Cond_Probability!$A$6:$H$60,MATCH('Model 1_Train'!G799,Cond_Probability!$A$6:$A$60,0),7)</f>
        <v>0.77396021699819173</v>
      </c>
      <c r="O799">
        <f>Cond_Probability!$C$2</f>
        <v>0.61616161616161613</v>
      </c>
      <c r="P799" s="18">
        <f t="shared" si="60"/>
        <v>7.0610248123158196E-3</v>
      </c>
      <c r="Q799" s="18">
        <f t="shared" si="61"/>
        <v>72.493236791213661</v>
      </c>
      <c r="R799">
        <f>INDEX(Cond_Probability!$A$6:$H$60,MATCH('Model 1_Train'!A799,Cond_Probability!$A$6:$A$60,0),8)</f>
        <v>0.34782608695652173</v>
      </c>
      <c r="S799">
        <f>INDEX(Cond_Probability!$A$6:$H$60,MATCH('Model 1_Train'!B799,Cond_Probability!$A$6:$A$60,0),8)</f>
        <v>0.68023255813953487</v>
      </c>
      <c r="T799">
        <f>INDEX(Cond_Probability!$A$6:$H$60,MATCH('Model 1_Train'!C799,Cond_Probability!$A$6:$A$60,0),8)</f>
        <v>0.56936416184971095</v>
      </c>
      <c r="U799">
        <f>INDEX(Cond_Probability!$A$6:$H$60,MATCH('Model 1_Train'!D799,Cond_Probability!$A$6:$A$60,0),8)</f>
        <v>0.61337209302325579</v>
      </c>
      <c r="V799">
        <f>INDEX(Cond_Probability!$A$6:$H$60,MATCH('Model 1_Train'!E799,Cond_Probability!$A$6:$A$60,0),8)</f>
        <v>0.68023255813953487</v>
      </c>
      <c r="W799">
        <f>INDEX(Cond_Probability!$A$6:$H$60,MATCH('Model 1_Train'!F799,Cond_Probability!$A$6:$A$60,0),8)</f>
        <v>0.19710144927536233</v>
      </c>
      <c r="X799">
        <f>INDEX(Cond_Probability!$A$6:$H$60,MATCH('Model 1_Train'!G799,Cond_Probability!$A$6:$A$60,0),8)</f>
        <v>0.63005780346820806</v>
      </c>
      <c r="Y799">
        <f>Cond_Probability!$C$3</f>
        <v>0.38383838383838381</v>
      </c>
      <c r="Z799" s="18">
        <f t="shared" si="62"/>
        <v>2.679228382133391E-3</v>
      </c>
      <c r="AA799" s="18">
        <f t="shared" si="63"/>
        <v>27.506763208786339</v>
      </c>
      <c r="AB799" t="str">
        <f t="shared" si="64"/>
        <v>Won't Survive</v>
      </c>
      <c r="AC799" s="2" t="s">
        <v>1</v>
      </c>
    </row>
    <row r="800" spans="1:29" x14ac:dyDescent="0.3">
      <c r="A800" s="1" t="s">
        <v>1236</v>
      </c>
      <c r="B800" s="1" t="s">
        <v>13</v>
      </c>
      <c r="C800" s="1" t="s">
        <v>1242</v>
      </c>
      <c r="D800" s="1" t="s">
        <v>1244</v>
      </c>
      <c r="E800" s="1" t="s">
        <v>1246</v>
      </c>
      <c r="F800" s="1" t="s">
        <v>1228</v>
      </c>
      <c r="G800" t="s">
        <v>1251</v>
      </c>
      <c r="H800">
        <f>INDEX(Cond_Probability!$A$6:$H$60,MATCH('Model 1_Train'!A800,Cond_Probability!$A$6:$A$60,0),7)</f>
        <v>0.67572463768115942</v>
      </c>
      <c r="I800">
        <f>INDEX(Cond_Probability!$A$6:$H$60,MATCH('Model 1_Train'!B800,Cond_Probability!$A$6:$A$60,0),7)</f>
        <v>0.85117967332123412</v>
      </c>
      <c r="J800">
        <f>INDEX(Cond_Probability!$A$6:$H$60,MATCH('Model 1_Train'!C800,Cond_Probability!$A$6:$A$60,0),7)</f>
        <v>0.51356238698010848</v>
      </c>
      <c r="K800">
        <f>INDEX(Cond_Probability!$A$6:$H$60,MATCH('Model 1_Train'!D800,Cond_Probability!$A$6:$A$60,0),7)</f>
        <v>0.72413793103448276</v>
      </c>
      <c r="L800">
        <f>INDEX(Cond_Probability!$A$6:$H$60,MATCH('Model 1_Train'!E800,Cond_Probability!$A$6:$A$60,0),7)</f>
        <v>0.80943738656987296</v>
      </c>
      <c r="M800">
        <f>INDEX(Cond_Probability!$A$6:$H$60,MATCH('Model 1_Train'!F800,Cond_Probability!$A$6:$A$60,0),7)</f>
        <v>0.4891304347826087</v>
      </c>
      <c r="N800">
        <f>INDEX(Cond_Probability!$A$6:$H$60,MATCH('Model 1_Train'!G800,Cond_Probability!$A$6:$A$60,0),7)</f>
        <v>0.13743218806509946</v>
      </c>
      <c r="O800">
        <f>Cond_Probability!$C$2</f>
        <v>0.61616161616161613</v>
      </c>
      <c r="P800" s="18">
        <f t="shared" si="60"/>
        <v>7.1712778781110407E-3</v>
      </c>
      <c r="Q800" s="18">
        <f t="shared" si="61"/>
        <v>92.960228628600319</v>
      </c>
      <c r="R800">
        <f>INDEX(Cond_Probability!$A$6:$H$60,MATCH('Model 1_Train'!A800,Cond_Probability!$A$6:$A$60,0),8)</f>
        <v>0.34782608695652173</v>
      </c>
      <c r="S800">
        <f>INDEX(Cond_Probability!$A$6:$H$60,MATCH('Model 1_Train'!B800,Cond_Probability!$A$6:$A$60,0),8)</f>
        <v>0.31976744186046513</v>
      </c>
      <c r="T800">
        <f>INDEX(Cond_Probability!$A$6:$H$60,MATCH('Model 1_Train'!C800,Cond_Probability!$A$6:$A$60,0),8)</f>
        <v>0.56936416184971095</v>
      </c>
      <c r="U800">
        <f>INDEX(Cond_Probability!$A$6:$H$60,MATCH('Model 1_Train'!D800,Cond_Probability!$A$6:$A$60,0),8)</f>
        <v>0.61337209302325579</v>
      </c>
      <c r="V800">
        <f>INDEX(Cond_Probability!$A$6:$H$60,MATCH('Model 1_Train'!E800,Cond_Probability!$A$6:$A$60,0),8)</f>
        <v>0.68023255813953487</v>
      </c>
      <c r="W800">
        <f>INDEX(Cond_Probability!$A$6:$H$60,MATCH('Model 1_Train'!F800,Cond_Probability!$A$6:$A$60,0),8)</f>
        <v>0.19710144927536233</v>
      </c>
      <c r="X800">
        <f>INDEX(Cond_Probability!$A$6:$H$60,MATCH('Model 1_Train'!G800,Cond_Probability!$A$6:$A$60,0),8)</f>
        <v>0.27167630057803466</v>
      </c>
      <c r="Y800">
        <f>Cond_Probability!$C$3</f>
        <v>0.38383838383838381</v>
      </c>
      <c r="Z800" s="18">
        <f t="shared" si="62"/>
        <v>5.4307263920762305E-4</v>
      </c>
      <c r="AA800" s="18">
        <f t="shared" si="63"/>
        <v>7.0397713713996808</v>
      </c>
      <c r="AB800" t="str">
        <f t="shared" si="64"/>
        <v>Won't Survive</v>
      </c>
      <c r="AC800" s="2" t="s">
        <v>1230</v>
      </c>
    </row>
    <row r="801" spans="1:29" x14ac:dyDescent="0.3">
      <c r="A801" s="1" t="s">
        <v>1236</v>
      </c>
      <c r="B801" s="1" t="s">
        <v>17</v>
      </c>
      <c r="C801" s="1" t="s">
        <v>1242</v>
      </c>
      <c r="D801" s="1" t="s">
        <v>1243</v>
      </c>
      <c r="E801" s="1" t="s">
        <v>1245</v>
      </c>
      <c r="F801" s="1" t="s">
        <v>1248</v>
      </c>
      <c r="G801" t="s">
        <v>1253</v>
      </c>
      <c r="H801">
        <f>INDEX(Cond_Probability!$A$6:$H$60,MATCH('Model 1_Train'!A801,Cond_Probability!$A$6:$A$60,0),7)</f>
        <v>0.67572463768115942</v>
      </c>
      <c r="I801">
        <f>INDEX(Cond_Probability!$A$6:$H$60,MATCH('Model 1_Train'!B801,Cond_Probability!$A$6:$A$60,0),7)</f>
        <v>0.14882032667876588</v>
      </c>
      <c r="J801">
        <f>INDEX(Cond_Probability!$A$6:$H$60,MATCH('Model 1_Train'!C801,Cond_Probability!$A$6:$A$60,0),7)</f>
        <v>0.51356238698010848</v>
      </c>
      <c r="K801">
        <f>INDEX(Cond_Probability!$A$6:$H$60,MATCH('Model 1_Train'!D801,Cond_Probability!$A$6:$A$60,0),7)</f>
        <v>0.27586206896551724</v>
      </c>
      <c r="L801">
        <f>INDEX(Cond_Probability!$A$6:$H$60,MATCH('Model 1_Train'!E801,Cond_Probability!$A$6:$A$60,0),7)</f>
        <v>0.19056261343012704</v>
      </c>
      <c r="M801">
        <f>INDEX(Cond_Probability!$A$6:$H$60,MATCH('Model 1_Train'!F801,Cond_Probability!$A$6:$A$60,0),7)</f>
        <v>0.32246376811594202</v>
      </c>
      <c r="N801">
        <f>INDEX(Cond_Probability!$A$6:$H$60,MATCH('Model 1_Train'!G801,Cond_Probability!$A$6:$A$60,0),7)</f>
        <v>0.77396021699819173</v>
      </c>
      <c r="O801">
        <f>Cond_Probability!$C$2</f>
        <v>0.61616161616161613</v>
      </c>
      <c r="P801" s="18">
        <f t="shared" si="60"/>
        <v>4.1749291366624004E-4</v>
      </c>
      <c r="Q801" s="18">
        <f t="shared" si="61"/>
        <v>15.168108523271117</v>
      </c>
      <c r="R801">
        <f>INDEX(Cond_Probability!$A$6:$H$60,MATCH('Model 1_Train'!A801,Cond_Probability!$A$6:$A$60,0),8)</f>
        <v>0.34782608695652173</v>
      </c>
      <c r="S801">
        <f>INDEX(Cond_Probability!$A$6:$H$60,MATCH('Model 1_Train'!B801,Cond_Probability!$A$6:$A$60,0),8)</f>
        <v>0.68023255813953487</v>
      </c>
      <c r="T801">
        <f>INDEX(Cond_Probability!$A$6:$H$60,MATCH('Model 1_Train'!C801,Cond_Probability!$A$6:$A$60,0),8)</f>
        <v>0.56936416184971095</v>
      </c>
      <c r="U801">
        <f>INDEX(Cond_Probability!$A$6:$H$60,MATCH('Model 1_Train'!D801,Cond_Probability!$A$6:$A$60,0),8)</f>
        <v>0.38662790697674421</v>
      </c>
      <c r="V801">
        <f>INDEX(Cond_Probability!$A$6:$H$60,MATCH('Model 1_Train'!E801,Cond_Probability!$A$6:$A$60,0),8)</f>
        <v>0.31976744186046513</v>
      </c>
      <c r="W801">
        <f>INDEX(Cond_Probability!$A$6:$H$60,MATCH('Model 1_Train'!F801,Cond_Probability!$A$6:$A$60,0),8)</f>
        <v>0.57971014492753625</v>
      </c>
      <c r="X801">
        <f>INDEX(Cond_Probability!$A$6:$H$60,MATCH('Model 1_Train'!G801,Cond_Probability!$A$6:$A$60,0),8)</f>
        <v>0.63005780346820806</v>
      </c>
      <c r="Y801">
        <f>Cond_Probability!$C$3</f>
        <v>0.38383838383838381</v>
      </c>
      <c r="Z801" s="18">
        <f t="shared" si="62"/>
        <v>2.3349459486066448E-3</v>
      </c>
      <c r="AA801" s="18">
        <f t="shared" si="63"/>
        <v>84.831891476728885</v>
      </c>
      <c r="AB801" t="str">
        <f t="shared" si="64"/>
        <v>Survive</v>
      </c>
      <c r="AC801" s="2" t="s">
        <v>1230</v>
      </c>
    </row>
    <row r="802" spans="1:29" x14ac:dyDescent="0.3">
      <c r="A802" s="1" t="s">
        <v>1235</v>
      </c>
      <c r="B802" s="1" t="s">
        <v>13</v>
      </c>
      <c r="C802" s="1" t="s">
        <v>1242</v>
      </c>
      <c r="D802" s="1" t="s">
        <v>1244</v>
      </c>
      <c r="E802" s="1" t="s">
        <v>1246</v>
      </c>
      <c r="F802" s="1" t="s">
        <v>1247</v>
      </c>
      <c r="G802" t="s">
        <v>1253</v>
      </c>
      <c r="H802">
        <f>INDEX(Cond_Probability!$A$6:$H$60,MATCH('Model 1_Train'!A802,Cond_Probability!$A$6:$A$60,0),7)</f>
        <v>0.17753623188405798</v>
      </c>
      <c r="I802">
        <f>INDEX(Cond_Probability!$A$6:$H$60,MATCH('Model 1_Train'!B802,Cond_Probability!$A$6:$A$60,0),7)</f>
        <v>0.85117967332123412</v>
      </c>
      <c r="J802">
        <f>INDEX(Cond_Probability!$A$6:$H$60,MATCH('Model 1_Train'!C802,Cond_Probability!$A$6:$A$60,0),7)</f>
        <v>0.51356238698010848</v>
      </c>
      <c r="K802">
        <f>INDEX(Cond_Probability!$A$6:$H$60,MATCH('Model 1_Train'!D802,Cond_Probability!$A$6:$A$60,0),7)</f>
        <v>0.72413793103448276</v>
      </c>
      <c r="L802">
        <f>INDEX(Cond_Probability!$A$6:$H$60,MATCH('Model 1_Train'!E802,Cond_Probability!$A$6:$A$60,0),7)</f>
        <v>0.80943738656987296</v>
      </c>
      <c r="M802">
        <f>INDEX(Cond_Probability!$A$6:$H$60,MATCH('Model 1_Train'!F802,Cond_Probability!$A$6:$A$60,0),7)</f>
        <v>0.18840579710144928</v>
      </c>
      <c r="N802">
        <f>INDEX(Cond_Probability!$A$6:$H$60,MATCH('Model 1_Train'!G802,Cond_Probability!$A$6:$A$60,0),7)</f>
        <v>0.77396021699819173</v>
      </c>
      <c r="O802">
        <f>Cond_Probability!$C$2</f>
        <v>0.61616161616161613</v>
      </c>
      <c r="P802" s="18">
        <f t="shared" si="60"/>
        <v>4.0870838427724881E-3</v>
      </c>
      <c r="Q802" s="18">
        <f t="shared" si="61"/>
        <v>79.624698066682527</v>
      </c>
      <c r="R802">
        <f>INDEX(Cond_Probability!$A$6:$H$60,MATCH('Model 1_Train'!A802,Cond_Probability!$A$6:$A$60,0),8)</f>
        <v>0.25507246376811593</v>
      </c>
      <c r="S802">
        <f>INDEX(Cond_Probability!$A$6:$H$60,MATCH('Model 1_Train'!B802,Cond_Probability!$A$6:$A$60,0),8)</f>
        <v>0.31976744186046513</v>
      </c>
      <c r="T802">
        <f>INDEX(Cond_Probability!$A$6:$H$60,MATCH('Model 1_Train'!C802,Cond_Probability!$A$6:$A$60,0),8)</f>
        <v>0.56936416184971095</v>
      </c>
      <c r="U802">
        <f>INDEX(Cond_Probability!$A$6:$H$60,MATCH('Model 1_Train'!D802,Cond_Probability!$A$6:$A$60,0),8)</f>
        <v>0.61337209302325579</v>
      </c>
      <c r="V802">
        <f>INDEX(Cond_Probability!$A$6:$H$60,MATCH('Model 1_Train'!E802,Cond_Probability!$A$6:$A$60,0),8)</f>
        <v>0.68023255813953487</v>
      </c>
      <c r="W802">
        <f>INDEX(Cond_Probability!$A$6:$H$60,MATCH('Model 1_Train'!F802,Cond_Probability!$A$6:$A$60,0),8)</f>
        <v>0.22318840579710145</v>
      </c>
      <c r="X802">
        <f>INDEX(Cond_Probability!$A$6:$H$60,MATCH('Model 1_Train'!G802,Cond_Probability!$A$6:$A$60,0),8)</f>
        <v>0.63005780346820806</v>
      </c>
      <c r="Y802">
        <f>Cond_Probability!$C$3</f>
        <v>0.38383838383838381</v>
      </c>
      <c r="Z802" s="18">
        <f t="shared" si="62"/>
        <v>1.0458509651557232E-3</v>
      </c>
      <c r="AA802" s="18">
        <f t="shared" si="63"/>
        <v>20.375301933317473</v>
      </c>
      <c r="AB802" t="str">
        <f t="shared" si="64"/>
        <v>Won't Survive</v>
      </c>
      <c r="AC802" s="2" t="s">
        <v>1230</v>
      </c>
    </row>
    <row r="803" spans="1:29" x14ac:dyDescent="0.3">
      <c r="A803" s="1" t="s">
        <v>1235</v>
      </c>
      <c r="B803" s="1" t="s">
        <v>17</v>
      </c>
      <c r="C803" s="1" t="s">
        <v>1242</v>
      </c>
      <c r="D803" s="1" t="s">
        <v>1243</v>
      </c>
      <c r="E803" s="1" t="s">
        <v>1245</v>
      </c>
      <c r="F803" s="1" t="s">
        <v>1248</v>
      </c>
      <c r="G803" t="s">
        <v>1253</v>
      </c>
      <c r="H803">
        <f>INDEX(Cond_Probability!$A$6:$H$60,MATCH('Model 1_Train'!A803,Cond_Probability!$A$6:$A$60,0),7)</f>
        <v>0.17753623188405798</v>
      </c>
      <c r="I803">
        <f>INDEX(Cond_Probability!$A$6:$H$60,MATCH('Model 1_Train'!B803,Cond_Probability!$A$6:$A$60,0),7)</f>
        <v>0.14882032667876588</v>
      </c>
      <c r="J803">
        <f>INDEX(Cond_Probability!$A$6:$H$60,MATCH('Model 1_Train'!C803,Cond_Probability!$A$6:$A$60,0),7)</f>
        <v>0.51356238698010848</v>
      </c>
      <c r="K803">
        <f>INDEX(Cond_Probability!$A$6:$H$60,MATCH('Model 1_Train'!D803,Cond_Probability!$A$6:$A$60,0),7)</f>
        <v>0.27586206896551724</v>
      </c>
      <c r="L803">
        <f>INDEX(Cond_Probability!$A$6:$H$60,MATCH('Model 1_Train'!E803,Cond_Probability!$A$6:$A$60,0),7)</f>
        <v>0.19056261343012704</v>
      </c>
      <c r="M803">
        <f>INDEX(Cond_Probability!$A$6:$H$60,MATCH('Model 1_Train'!F803,Cond_Probability!$A$6:$A$60,0),7)</f>
        <v>0.32246376811594202</v>
      </c>
      <c r="N803">
        <f>INDEX(Cond_Probability!$A$6:$H$60,MATCH('Model 1_Train'!G803,Cond_Probability!$A$6:$A$60,0),7)</f>
        <v>0.77396021699819173</v>
      </c>
      <c r="O803">
        <f>Cond_Probability!$C$2</f>
        <v>0.61616161616161613</v>
      </c>
      <c r="P803" s="18">
        <f t="shared" si="60"/>
        <v>1.0968982718308722E-4</v>
      </c>
      <c r="Q803" s="18">
        <f t="shared" si="61"/>
        <v>6.0203523143191795</v>
      </c>
      <c r="R803">
        <f>INDEX(Cond_Probability!$A$6:$H$60,MATCH('Model 1_Train'!A803,Cond_Probability!$A$6:$A$60,0),8)</f>
        <v>0.25507246376811593</v>
      </c>
      <c r="S803">
        <f>INDEX(Cond_Probability!$A$6:$H$60,MATCH('Model 1_Train'!B803,Cond_Probability!$A$6:$A$60,0),8)</f>
        <v>0.68023255813953487</v>
      </c>
      <c r="T803">
        <f>INDEX(Cond_Probability!$A$6:$H$60,MATCH('Model 1_Train'!C803,Cond_Probability!$A$6:$A$60,0),8)</f>
        <v>0.56936416184971095</v>
      </c>
      <c r="U803">
        <f>INDEX(Cond_Probability!$A$6:$H$60,MATCH('Model 1_Train'!D803,Cond_Probability!$A$6:$A$60,0),8)</f>
        <v>0.38662790697674421</v>
      </c>
      <c r="V803">
        <f>INDEX(Cond_Probability!$A$6:$H$60,MATCH('Model 1_Train'!E803,Cond_Probability!$A$6:$A$60,0),8)</f>
        <v>0.31976744186046513</v>
      </c>
      <c r="W803">
        <f>INDEX(Cond_Probability!$A$6:$H$60,MATCH('Model 1_Train'!F803,Cond_Probability!$A$6:$A$60,0),8)</f>
        <v>0.57971014492753625</v>
      </c>
      <c r="X803">
        <f>INDEX(Cond_Probability!$A$6:$H$60,MATCH('Model 1_Train'!G803,Cond_Probability!$A$6:$A$60,0),8)</f>
        <v>0.63005780346820806</v>
      </c>
      <c r="Y803">
        <f>Cond_Probability!$C$3</f>
        <v>0.38383838383838381</v>
      </c>
      <c r="Z803" s="18">
        <f t="shared" si="62"/>
        <v>1.712293695644873E-3</v>
      </c>
      <c r="AA803" s="18">
        <f t="shared" si="63"/>
        <v>93.979647685680817</v>
      </c>
      <c r="AB803" t="str">
        <f t="shared" si="64"/>
        <v>Survive</v>
      </c>
      <c r="AC803" s="2" t="s">
        <v>1</v>
      </c>
    </row>
    <row r="804" spans="1:29" x14ac:dyDescent="0.3">
      <c r="A804" s="1" t="s">
        <v>1234</v>
      </c>
      <c r="B804" s="1" t="s">
        <v>13</v>
      </c>
      <c r="C804" s="1" t="s">
        <v>1242</v>
      </c>
      <c r="D804" s="1" t="s">
        <v>1243</v>
      </c>
      <c r="E804" s="1" t="s">
        <v>1245</v>
      </c>
      <c r="F804" s="1" t="s">
        <v>1248</v>
      </c>
      <c r="G804" t="s">
        <v>1253</v>
      </c>
      <c r="H804">
        <f>INDEX(Cond_Probability!$A$6:$H$60,MATCH('Model 1_Train'!A804,Cond_Probability!$A$6:$A$60,0),7)</f>
        <v>0.14673913043478262</v>
      </c>
      <c r="I804">
        <f>INDEX(Cond_Probability!$A$6:$H$60,MATCH('Model 1_Train'!B804,Cond_Probability!$A$6:$A$60,0),7)</f>
        <v>0.85117967332123412</v>
      </c>
      <c r="J804">
        <f>INDEX(Cond_Probability!$A$6:$H$60,MATCH('Model 1_Train'!C804,Cond_Probability!$A$6:$A$60,0),7)</f>
        <v>0.51356238698010848</v>
      </c>
      <c r="K804">
        <f>INDEX(Cond_Probability!$A$6:$H$60,MATCH('Model 1_Train'!D804,Cond_Probability!$A$6:$A$60,0),7)</f>
        <v>0.27586206896551724</v>
      </c>
      <c r="L804">
        <f>INDEX(Cond_Probability!$A$6:$H$60,MATCH('Model 1_Train'!E804,Cond_Probability!$A$6:$A$60,0),7)</f>
        <v>0.19056261343012704</v>
      </c>
      <c r="M804">
        <f>INDEX(Cond_Probability!$A$6:$H$60,MATCH('Model 1_Train'!F804,Cond_Probability!$A$6:$A$60,0),7)</f>
        <v>0.32246376811594202</v>
      </c>
      <c r="N804">
        <f>INDEX(Cond_Probability!$A$6:$H$60,MATCH('Model 1_Train'!G804,Cond_Probability!$A$6:$A$60,0),7)</f>
        <v>0.77396021699819173</v>
      </c>
      <c r="O804">
        <f>Cond_Probability!$C$2</f>
        <v>0.61616161616161613</v>
      </c>
      <c r="P804" s="18">
        <f t="shared" si="60"/>
        <v>5.1854241474095326E-4</v>
      </c>
      <c r="Q804" s="18">
        <f t="shared" si="61"/>
        <v>29.26867675413698</v>
      </c>
      <c r="R804">
        <f>INDEX(Cond_Probability!$A$6:$H$60,MATCH('Model 1_Train'!A804,Cond_Probability!$A$6:$A$60,0),8)</f>
        <v>0.39710144927536234</v>
      </c>
      <c r="S804">
        <f>INDEX(Cond_Probability!$A$6:$H$60,MATCH('Model 1_Train'!B804,Cond_Probability!$A$6:$A$60,0),8)</f>
        <v>0.31976744186046513</v>
      </c>
      <c r="T804">
        <f>INDEX(Cond_Probability!$A$6:$H$60,MATCH('Model 1_Train'!C804,Cond_Probability!$A$6:$A$60,0),8)</f>
        <v>0.56936416184971095</v>
      </c>
      <c r="U804">
        <f>INDEX(Cond_Probability!$A$6:$H$60,MATCH('Model 1_Train'!D804,Cond_Probability!$A$6:$A$60,0),8)</f>
        <v>0.38662790697674421</v>
      </c>
      <c r="V804">
        <f>INDEX(Cond_Probability!$A$6:$H$60,MATCH('Model 1_Train'!E804,Cond_Probability!$A$6:$A$60,0),8)</f>
        <v>0.31976744186046513</v>
      </c>
      <c r="W804">
        <f>INDEX(Cond_Probability!$A$6:$H$60,MATCH('Model 1_Train'!F804,Cond_Probability!$A$6:$A$60,0),8)</f>
        <v>0.57971014492753625</v>
      </c>
      <c r="X804">
        <f>INDEX(Cond_Probability!$A$6:$H$60,MATCH('Model 1_Train'!G804,Cond_Probability!$A$6:$A$60,0),8)</f>
        <v>0.63005780346820806</v>
      </c>
      <c r="Y804">
        <f>Cond_Probability!$C$3</f>
        <v>0.38383838383838381</v>
      </c>
      <c r="Z804" s="18">
        <f t="shared" si="62"/>
        <v>1.2531209204238655E-3</v>
      </c>
      <c r="AA804" s="18">
        <f t="shared" si="63"/>
        <v>70.731323245863024</v>
      </c>
      <c r="AB804" t="str">
        <f t="shared" si="64"/>
        <v>Survive</v>
      </c>
      <c r="AC804" s="2" t="s">
        <v>1</v>
      </c>
    </row>
    <row r="805" spans="1:29" x14ac:dyDescent="0.3">
      <c r="A805" s="1" t="s">
        <v>1236</v>
      </c>
      <c r="B805" s="1" t="s">
        <v>13</v>
      </c>
      <c r="C805" s="1" t="s">
        <v>1242</v>
      </c>
      <c r="D805" s="1" t="s">
        <v>1244</v>
      </c>
      <c r="E805" s="1" t="s">
        <v>1245</v>
      </c>
      <c r="F805" s="1" t="s">
        <v>1228</v>
      </c>
      <c r="G805" t="s">
        <v>1251</v>
      </c>
      <c r="H805">
        <f>INDEX(Cond_Probability!$A$6:$H$60,MATCH('Model 1_Train'!A805,Cond_Probability!$A$6:$A$60,0),7)</f>
        <v>0.67572463768115942</v>
      </c>
      <c r="I805">
        <f>INDEX(Cond_Probability!$A$6:$H$60,MATCH('Model 1_Train'!B805,Cond_Probability!$A$6:$A$60,0),7)</f>
        <v>0.85117967332123412</v>
      </c>
      <c r="J805">
        <f>INDEX(Cond_Probability!$A$6:$H$60,MATCH('Model 1_Train'!C805,Cond_Probability!$A$6:$A$60,0),7)</f>
        <v>0.51356238698010848</v>
      </c>
      <c r="K805">
        <f>INDEX(Cond_Probability!$A$6:$H$60,MATCH('Model 1_Train'!D805,Cond_Probability!$A$6:$A$60,0),7)</f>
        <v>0.72413793103448276</v>
      </c>
      <c r="L805">
        <f>INDEX(Cond_Probability!$A$6:$H$60,MATCH('Model 1_Train'!E805,Cond_Probability!$A$6:$A$60,0),7)</f>
        <v>0.19056261343012704</v>
      </c>
      <c r="M805">
        <f>INDEX(Cond_Probability!$A$6:$H$60,MATCH('Model 1_Train'!F805,Cond_Probability!$A$6:$A$60,0),7)</f>
        <v>0.4891304347826087</v>
      </c>
      <c r="N805">
        <f>INDEX(Cond_Probability!$A$6:$H$60,MATCH('Model 1_Train'!G805,Cond_Probability!$A$6:$A$60,0),7)</f>
        <v>0.13743218806509946</v>
      </c>
      <c r="O805">
        <f>Cond_Probability!$C$2</f>
        <v>0.61616161616161613</v>
      </c>
      <c r="P805" s="18">
        <f t="shared" si="60"/>
        <v>1.6883053300485635E-3</v>
      </c>
      <c r="Q805" s="18">
        <f t="shared" si="61"/>
        <v>86.865039249786321</v>
      </c>
      <c r="R805">
        <f>INDEX(Cond_Probability!$A$6:$H$60,MATCH('Model 1_Train'!A805,Cond_Probability!$A$6:$A$60,0),8)</f>
        <v>0.34782608695652173</v>
      </c>
      <c r="S805">
        <f>INDEX(Cond_Probability!$A$6:$H$60,MATCH('Model 1_Train'!B805,Cond_Probability!$A$6:$A$60,0),8)</f>
        <v>0.31976744186046513</v>
      </c>
      <c r="T805">
        <f>INDEX(Cond_Probability!$A$6:$H$60,MATCH('Model 1_Train'!C805,Cond_Probability!$A$6:$A$60,0),8)</f>
        <v>0.56936416184971095</v>
      </c>
      <c r="U805">
        <f>INDEX(Cond_Probability!$A$6:$H$60,MATCH('Model 1_Train'!D805,Cond_Probability!$A$6:$A$60,0),8)</f>
        <v>0.61337209302325579</v>
      </c>
      <c r="V805">
        <f>INDEX(Cond_Probability!$A$6:$H$60,MATCH('Model 1_Train'!E805,Cond_Probability!$A$6:$A$60,0),8)</f>
        <v>0.31976744186046513</v>
      </c>
      <c r="W805">
        <f>INDEX(Cond_Probability!$A$6:$H$60,MATCH('Model 1_Train'!F805,Cond_Probability!$A$6:$A$60,0),8)</f>
        <v>0.19710144927536233</v>
      </c>
      <c r="X805">
        <f>INDEX(Cond_Probability!$A$6:$H$60,MATCH('Model 1_Train'!G805,Cond_Probability!$A$6:$A$60,0),8)</f>
        <v>0.27167630057803466</v>
      </c>
      <c r="Y805">
        <f>Cond_Probability!$C$3</f>
        <v>0.38383838383838381</v>
      </c>
      <c r="Z805" s="18">
        <f t="shared" si="62"/>
        <v>2.5529055689247238E-4</v>
      </c>
      <c r="AA805" s="18">
        <f t="shared" si="63"/>
        <v>13.134960750213679</v>
      </c>
      <c r="AB805" t="str">
        <f t="shared" si="64"/>
        <v>Won't Survive</v>
      </c>
      <c r="AC805" s="2" t="s">
        <v>1</v>
      </c>
    </row>
    <row r="806" spans="1:29" x14ac:dyDescent="0.3">
      <c r="A806" s="1" t="s">
        <v>1236</v>
      </c>
      <c r="B806" s="1" t="s">
        <v>13</v>
      </c>
      <c r="C806" s="1" t="s">
        <v>1242</v>
      </c>
      <c r="D806" s="1" t="s">
        <v>1244</v>
      </c>
      <c r="E806" s="1" t="s">
        <v>1246</v>
      </c>
      <c r="F806" s="1" t="s">
        <v>1228</v>
      </c>
      <c r="G806" t="s">
        <v>1253</v>
      </c>
      <c r="H806">
        <f>INDEX(Cond_Probability!$A$6:$H$60,MATCH('Model 1_Train'!A806,Cond_Probability!$A$6:$A$60,0),7)</f>
        <v>0.67572463768115942</v>
      </c>
      <c r="I806">
        <f>INDEX(Cond_Probability!$A$6:$H$60,MATCH('Model 1_Train'!B806,Cond_Probability!$A$6:$A$60,0),7)</f>
        <v>0.85117967332123412</v>
      </c>
      <c r="J806">
        <f>INDEX(Cond_Probability!$A$6:$H$60,MATCH('Model 1_Train'!C806,Cond_Probability!$A$6:$A$60,0),7)</f>
        <v>0.51356238698010848</v>
      </c>
      <c r="K806">
        <f>INDEX(Cond_Probability!$A$6:$H$60,MATCH('Model 1_Train'!D806,Cond_Probability!$A$6:$A$60,0),7)</f>
        <v>0.72413793103448276</v>
      </c>
      <c r="L806">
        <f>INDEX(Cond_Probability!$A$6:$H$60,MATCH('Model 1_Train'!E806,Cond_Probability!$A$6:$A$60,0),7)</f>
        <v>0.80943738656987296</v>
      </c>
      <c r="M806">
        <f>INDEX(Cond_Probability!$A$6:$H$60,MATCH('Model 1_Train'!F806,Cond_Probability!$A$6:$A$60,0),7)</f>
        <v>0.4891304347826087</v>
      </c>
      <c r="N806">
        <f>INDEX(Cond_Probability!$A$6:$H$60,MATCH('Model 1_Train'!G806,Cond_Probability!$A$6:$A$60,0),7)</f>
        <v>0.77396021699819173</v>
      </c>
      <c r="O806">
        <f>Cond_Probability!$C$2</f>
        <v>0.61616161616161613</v>
      </c>
      <c r="P806" s="18">
        <f t="shared" si="60"/>
        <v>4.038561752409902E-2</v>
      </c>
      <c r="Q806" s="18">
        <f t="shared" si="61"/>
        <v>96.975714257681219</v>
      </c>
      <c r="R806">
        <f>INDEX(Cond_Probability!$A$6:$H$60,MATCH('Model 1_Train'!A806,Cond_Probability!$A$6:$A$60,0),8)</f>
        <v>0.34782608695652173</v>
      </c>
      <c r="S806">
        <f>INDEX(Cond_Probability!$A$6:$H$60,MATCH('Model 1_Train'!B806,Cond_Probability!$A$6:$A$60,0),8)</f>
        <v>0.31976744186046513</v>
      </c>
      <c r="T806">
        <f>INDEX(Cond_Probability!$A$6:$H$60,MATCH('Model 1_Train'!C806,Cond_Probability!$A$6:$A$60,0),8)</f>
        <v>0.56936416184971095</v>
      </c>
      <c r="U806">
        <f>INDEX(Cond_Probability!$A$6:$H$60,MATCH('Model 1_Train'!D806,Cond_Probability!$A$6:$A$60,0),8)</f>
        <v>0.61337209302325579</v>
      </c>
      <c r="V806">
        <f>INDEX(Cond_Probability!$A$6:$H$60,MATCH('Model 1_Train'!E806,Cond_Probability!$A$6:$A$60,0),8)</f>
        <v>0.68023255813953487</v>
      </c>
      <c r="W806">
        <f>INDEX(Cond_Probability!$A$6:$H$60,MATCH('Model 1_Train'!F806,Cond_Probability!$A$6:$A$60,0),8)</f>
        <v>0.19710144927536233</v>
      </c>
      <c r="X806">
        <f>INDEX(Cond_Probability!$A$6:$H$60,MATCH('Model 1_Train'!G806,Cond_Probability!$A$6:$A$60,0),8)</f>
        <v>0.63005780346820806</v>
      </c>
      <c r="Y806">
        <f>Cond_Probability!$C$3</f>
        <v>0.38383838383838381</v>
      </c>
      <c r="Z806" s="18">
        <f t="shared" si="62"/>
        <v>1.2594663334815088E-3</v>
      </c>
      <c r="AA806" s="18">
        <f t="shared" si="63"/>
        <v>3.0242857423187814</v>
      </c>
      <c r="AB806" t="str">
        <f t="shared" si="64"/>
        <v>Won't Survive</v>
      </c>
      <c r="AC806" s="2" t="s">
        <v>1</v>
      </c>
    </row>
    <row r="807" spans="1:29" x14ac:dyDescent="0.3">
      <c r="A807" s="1" t="s">
        <v>1236</v>
      </c>
      <c r="B807" s="1" t="s">
        <v>13</v>
      </c>
      <c r="C807" s="1" t="s">
        <v>1242</v>
      </c>
      <c r="D807" s="1" t="s">
        <v>1244</v>
      </c>
      <c r="E807" s="1" t="s">
        <v>1246</v>
      </c>
      <c r="F807" s="1" t="s">
        <v>1228</v>
      </c>
      <c r="G807" t="s">
        <v>1253</v>
      </c>
      <c r="H807">
        <f>INDEX(Cond_Probability!$A$6:$H$60,MATCH('Model 1_Train'!A807,Cond_Probability!$A$6:$A$60,0),7)</f>
        <v>0.67572463768115942</v>
      </c>
      <c r="I807">
        <f>INDEX(Cond_Probability!$A$6:$H$60,MATCH('Model 1_Train'!B807,Cond_Probability!$A$6:$A$60,0),7)</f>
        <v>0.85117967332123412</v>
      </c>
      <c r="J807">
        <f>INDEX(Cond_Probability!$A$6:$H$60,MATCH('Model 1_Train'!C807,Cond_Probability!$A$6:$A$60,0),7)</f>
        <v>0.51356238698010848</v>
      </c>
      <c r="K807">
        <f>INDEX(Cond_Probability!$A$6:$H$60,MATCH('Model 1_Train'!D807,Cond_Probability!$A$6:$A$60,0),7)</f>
        <v>0.72413793103448276</v>
      </c>
      <c r="L807">
        <f>INDEX(Cond_Probability!$A$6:$H$60,MATCH('Model 1_Train'!E807,Cond_Probability!$A$6:$A$60,0),7)</f>
        <v>0.80943738656987296</v>
      </c>
      <c r="M807">
        <f>INDEX(Cond_Probability!$A$6:$H$60,MATCH('Model 1_Train'!F807,Cond_Probability!$A$6:$A$60,0),7)</f>
        <v>0.4891304347826087</v>
      </c>
      <c r="N807">
        <f>INDEX(Cond_Probability!$A$6:$H$60,MATCH('Model 1_Train'!G807,Cond_Probability!$A$6:$A$60,0),7)</f>
        <v>0.77396021699819173</v>
      </c>
      <c r="O807">
        <f>Cond_Probability!$C$2</f>
        <v>0.61616161616161613</v>
      </c>
      <c r="P807" s="18">
        <f t="shared" si="60"/>
        <v>4.038561752409902E-2</v>
      </c>
      <c r="Q807" s="18">
        <f t="shared" si="61"/>
        <v>96.975714257681219</v>
      </c>
      <c r="R807">
        <f>INDEX(Cond_Probability!$A$6:$H$60,MATCH('Model 1_Train'!A807,Cond_Probability!$A$6:$A$60,0),8)</f>
        <v>0.34782608695652173</v>
      </c>
      <c r="S807">
        <f>INDEX(Cond_Probability!$A$6:$H$60,MATCH('Model 1_Train'!B807,Cond_Probability!$A$6:$A$60,0),8)</f>
        <v>0.31976744186046513</v>
      </c>
      <c r="T807">
        <f>INDEX(Cond_Probability!$A$6:$H$60,MATCH('Model 1_Train'!C807,Cond_Probability!$A$6:$A$60,0),8)</f>
        <v>0.56936416184971095</v>
      </c>
      <c r="U807">
        <f>INDEX(Cond_Probability!$A$6:$H$60,MATCH('Model 1_Train'!D807,Cond_Probability!$A$6:$A$60,0),8)</f>
        <v>0.61337209302325579</v>
      </c>
      <c r="V807">
        <f>INDEX(Cond_Probability!$A$6:$H$60,MATCH('Model 1_Train'!E807,Cond_Probability!$A$6:$A$60,0),8)</f>
        <v>0.68023255813953487</v>
      </c>
      <c r="W807">
        <f>INDEX(Cond_Probability!$A$6:$H$60,MATCH('Model 1_Train'!F807,Cond_Probability!$A$6:$A$60,0),8)</f>
        <v>0.19710144927536233</v>
      </c>
      <c r="X807">
        <f>INDEX(Cond_Probability!$A$6:$H$60,MATCH('Model 1_Train'!G807,Cond_Probability!$A$6:$A$60,0),8)</f>
        <v>0.63005780346820806</v>
      </c>
      <c r="Y807">
        <f>Cond_Probability!$C$3</f>
        <v>0.38383838383838381</v>
      </c>
      <c r="Z807" s="18">
        <f t="shared" si="62"/>
        <v>1.2594663334815088E-3</v>
      </c>
      <c r="AA807" s="18">
        <f t="shared" si="63"/>
        <v>3.0242857423187814</v>
      </c>
      <c r="AB807" t="str">
        <f t="shared" si="64"/>
        <v>Won't Survive</v>
      </c>
      <c r="AC807" s="2" t="s">
        <v>1230</v>
      </c>
    </row>
    <row r="808" spans="1:29" x14ac:dyDescent="0.3">
      <c r="A808" s="1" t="s">
        <v>1234</v>
      </c>
      <c r="B808" s="1" t="s">
        <v>13</v>
      </c>
      <c r="C808" s="1" t="s">
        <v>1240</v>
      </c>
      <c r="D808" s="1" t="s">
        <v>1244</v>
      </c>
      <c r="E808" s="1" t="s">
        <v>1246</v>
      </c>
      <c r="F808" s="1" t="s">
        <v>1228</v>
      </c>
      <c r="G808" t="s">
        <v>1253</v>
      </c>
      <c r="H808">
        <f>INDEX(Cond_Probability!$A$6:$H$60,MATCH('Model 1_Train'!A808,Cond_Probability!$A$6:$A$60,0),7)</f>
        <v>0.14673913043478262</v>
      </c>
      <c r="I808">
        <f>INDEX(Cond_Probability!$A$6:$H$60,MATCH('Model 1_Train'!B808,Cond_Probability!$A$6:$A$60,0),7)</f>
        <v>0.85117967332123412</v>
      </c>
      <c r="J808">
        <f>INDEX(Cond_Probability!$A$6:$H$60,MATCH('Model 1_Train'!C808,Cond_Probability!$A$6:$A$60,0),7)</f>
        <v>0.17179023508137431</v>
      </c>
      <c r="K808">
        <f>INDEX(Cond_Probability!$A$6:$H$60,MATCH('Model 1_Train'!D808,Cond_Probability!$A$6:$A$60,0),7)</f>
        <v>0.72413793103448276</v>
      </c>
      <c r="L808">
        <f>INDEX(Cond_Probability!$A$6:$H$60,MATCH('Model 1_Train'!E808,Cond_Probability!$A$6:$A$60,0),7)</f>
        <v>0.80943738656987296</v>
      </c>
      <c r="M808">
        <f>INDEX(Cond_Probability!$A$6:$H$60,MATCH('Model 1_Train'!F808,Cond_Probability!$A$6:$A$60,0),7)</f>
        <v>0.4891304347826087</v>
      </c>
      <c r="N808">
        <f>INDEX(Cond_Probability!$A$6:$H$60,MATCH('Model 1_Train'!G808,Cond_Probability!$A$6:$A$60,0),7)</f>
        <v>0.77396021699819173</v>
      </c>
      <c r="O808">
        <f>Cond_Probability!$C$2</f>
        <v>0.61616161616161613</v>
      </c>
      <c r="P808" s="18">
        <f t="shared" si="60"/>
        <v>2.9336491980510322E-3</v>
      </c>
      <c r="Q808" s="18">
        <f t="shared" si="61"/>
        <v>85.529705584661968</v>
      </c>
      <c r="R808">
        <f>INDEX(Cond_Probability!$A$6:$H$60,MATCH('Model 1_Train'!A808,Cond_Probability!$A$6:$A$60,0),8)</f>
        <v>0.39710144927536234</v>
      </c>
      <c r="S808">
        <f>INDEX(Cond_Probability!$A$6:$H$60,MATCH('Model 1_Train'!B808,Cond_Probability!$A$6:$A$60,0),8)</f>
        <v>0.31976744186046513</v>
      </c>
      <c r="T808">
        <f>INDEX(Cond_Probability!$A$6:$H$60,MATCH('Model 1_Train'!C808,Cond_Probability!$A$6:$A$60,0),8)</f>
        <v>0.19653179190751446</v>
      </c>
      <c r="U808">
        <f>INDEX(Cond_Probability!$A$6:$H$60,MATCH('Model 1_Train'!D808,Cond_Probability!$A$6:$A$60,0),8)</f>
        <v>0.61337209302325579</v>
      </c>
      <c r="V808">
        <f>INDEX(Cond_Probability!$A$6:$H$60,MATCH('Model 1_Train'!E808,Cond_Probability!$A$6:$A$60,0),8)</f>
        <v>0.68023255813953487</v>
      </c>
      <c r="W808">
        <f>INDEX(Cond_Probability!$A$6:$H$60,MATCH('Model 1_Train'!F808,Cond_Probability!$A$6:$A$60,0),8)</f>
        <v>0.19710144927536233</v>
      </c>
      <c r="X808">
        <f>INDEX(Cond_Probability!$A$6:$H$60,MATCH('Model 1_Train'!G808,Cond_Probability!$A$6:$A$60,0),8)</f>
        <v>0.63005780346820806</v>
      </c>
      <c r="Y808">
        <f>Cond_Probability!$C$3</f>
        <v>0.38383838383838381</v>
      </c>
      <c r="Z808" s="18">
        <f t="shared" si="62"/>
        <v>4.9632776492020885E-4</v>
      </c>
      <c r="AA808" s="18">
        <f t="shared" si="63"/>
        <v>14.470294415338032</v>
      </c>
      <c r="AB808" t="str">
        <f t="shared" si="64"/>
        <v>Won't Survive</v>
      </c>
      <c r="AC808" s="2" t="s">
        <v>1230</v>
      </c>
    </row>
    <row r="809" spans="1:29" x14ac:dyDescent="0.3">
      <c r="A809" s="1" t="s">
        <v>1236</v>
      </c>
      <c r="B809" s="1" t="s">
        <v>17</v>
      </c>
      <c r="C809" s="1" t="s">
        <v>1242</v>
      </c>
      <c r="D809" s="1" t="s">
        <v>1244</v>
      </c>
      <c r="E809" s="1" t="s">
        <v>1246</v>
      </c>
      <c r="F809" s="1" t="s">
        <v>1228</v>
      </c>
      <c r="G809" t="s">
        <v>1253</v>
      </c>
      <c r="H809">
        <f>INDEX(Cond_Probability!$A$6:$H$60,MATCH('Model 1_Train'!A809,Cond_Probability!$A$6:$A$60,0),7)</f>
        <v>0.67572463768115942</v>
      </c>
      <c r="I809">
        <f>INDEX(Cond_Probability!$A$6:$H$60,MATCH('Model 1_Train'!B809,Cond_Probability!$A$6:$A$60,0),7)</f>
        <v>0.14882032667876588</v>
      </c>
      <c r="J809">
        <f>INDEX(Cond_Probability!$A$6:$H$60,MATCH('Model 1_Train'!C809,Cond_Probability!$A$6:$A$60,0),7)</f>
        <v>0.51356238698010848</v>
      </c>
      <c r="K809">
        <f>INDEX(Cond_Probability!$A$6:$H$60,MATCH('Model 1_Train'!D809,Cond_Probability!$A$6:$A$60,0),7)</f>
        <v>0.72413793103448276</v>
      </c>
      <c r="L809">
        <f>INDEX(Cond_Probability!$A$6:$H$60,MATCH('Model 1_Train'!E809,Cond_Probability!$A$6:$A$60,0),7)</f>
        <v>0.80943738656987296</v>
      </c>
      <c r="M809">
        <f>INDEX(Cond_Probability!$A$6:$H$60,MATCH('Model 1_Train'!F809,Cond_Probability!$A$6:$A$60,0),7)</f>
        <v>0.4891304347826087</v>
      </c>
      <c r="N809">
        <f>INDEX(Cond_Probability!$A$6:$H$60,MATCH('Model 1_Train'!G809,Cond_Probability!$A$6:$A$60,0),7)</f>
        <v>0.77396021699819173</v>
      </c>
      <c r="O809">
        <f>Cond_Probability!$C$2</f>
        <v>0.61616161616161613</v>
      </c>
      <c r="P809" s="18">
        <f t="shared" si="60"/>
        <v>7.0610248123158196E-3</v>
      </c>
      <c r="Q809" s="18">
        <f t="shared" si="61"/>
        <v>72.493236791213661</v>
      </c>
      <c r="R809">
        <f>INDEX(Cond_Probability!$A$6:$H$60,MATCH('Model 1_Train'!A809,Cond_Probability!$A$6:$A$60,0),8)</f>
        <v>0.34782608695652173</v>
      </c>
      <c r="S809">
        <f>INDEX(Cond_Probability!$A$6:$H$60,MATCH('Model 1_Train'!B809,Cond_Probability!$A$6:$A$60,0),8)</f>
        <v>0.68023255813953487</v>
      </c>
      <c r="T809">
        <f>INDEX(Cond_Probability!$A$6:$H$60,MATCH('Model 1_Train'!C809,Cond_Probability!$A$6:$A$60,0),8)</f>
        <v>0.56936416184971095</v>
      </c>
      <c r="U809">
        <f>INDEX(Cond_Probability!$A$6:$H$60,MATCH('Model 1_Train'!D809,Cond_Probability!$A$6:$A$60,0),8)</f>
        <v>0.61337209302325579</v>
      </c>
      <c r="V809">
        <f>INDEX(Cond_Probability!$A$6:$H$60,MATCH('Model 1_Train'!E809,Cond_Probability!$A$6:$A$60,0),8)</f>
        <v>0.68023255813953487</v>
      </c>
      <c r="W809">
        <f>INDEX(Cond_Probability!$A$6:$H$60,MATCH('Model 1_Train'!F809,Cond_Probability!$A$6:$A$60,0),8)</f>
        <v>0.19710144927536233</v>
      </c>
      <c r="X809">
        <f>INDEX(Cond_Probability!$A$6:$H$60,MATCH('Model 1_Train'!G809,Cond_Probability!$A$6:$A$60,0),8)</f>
        <v>0.63005780346820806</v>
      </c>
      <c r="Y809">
        <f>Cond_Probability!$C$3</f>
        <v>0.38383838383838381</v>
      </c>
      <c r="Z809" s="18">
        <f t="shared" si="62"/>
        <v>2.679228382133391E-3</v>
      </c>
      <c r="AA809" s="18">
        <f t="shared" si="63"/>
        <v>27.506763208786339</v>
      </c>
      <c r="AB809" t="str">
        <f t="shared" si="64"/>
        <v>Won't Survive</v>
      </c>
      <c r="AC809" s="2" t="s">
        <v>1230</v>
      </c>
    </row>
    <row r="810" spans="1:29" x14ac:dyDescent="0.3">
      <c r="A810" s="1" t="s">
        <v>1235</v>
      </c>
      <c r="B810" s="1" t="s">
        <v>13</v>
      </c>
      <c r="C810" s="1" t="s">
        <v>1240</v>
      </c>
      <c r="D810" s="1" t="s">
        <v>1244</v>
      </c>
      <c r="E810" s="1" t="s">
        <v>1246</v>
      </c>
      <c r="F810" s="1" t="s">
        <v>1247</v>
      </c>
      <c r="G810" t="s">
        <v>1253</v>
      </c>
      <c r="H810">
        <f>INDEX(Cond_Probability!$A$6:$H$60,MATCH('Model 1_Train'!A810,Cond_Probability!$A$6:$A$60,0),7)</f>
        <v>0.17753623188405798</v>
      </c>
      <c r="I810">
        <f>INDEX(Cond_Probability!$A$6:$H$60,MATCH('Model 1_Train'!B810,Cond_Probability!$A$6:$A$60,0),7)</f>
        <v>0.85117967332123412</v>
      </c>
      <c r="J810">
        <f>INDEX(Cond_Probability!$A$6:$H$60,MATCH('Model 1_Train'!C810,Cond_Probability!$A$6:$A$60,0),7)</f>
        <v>0.17179023508137431</v>
      </c>
      <c r="K810">
        <f>INDEX(Cond_Probability!$A$6:$H$60,MATCH('Model 1_Train'!D810,Cond_Probability!$A$6:$A$60,0),7)</f>
        <v>0.72413793103448276</v>
      </c>
      <c r="L810">
        <f>INDEX(Cond_Probability!$A$6:$H$60,MATCH('Model 1_Train'!E810,Cond_Probability!$A$6:$A$60,0),7)</f>
        <v>0.80943738656987296</v>
      </c>
      <c r="M810">
        <f>INDEX(Cond_Probability!$A$6:$H$60,MATCH('Model 1_Train'!F810,Cond_Probability!$A$6:$A$60,0),7)</f>
        <v>0.18840579710144928</v>
      </c>
      <c r="N810">
        <f>INDEX(Cond_Probability!$A$6:$H$60,MATCH('Model 1_Train'!G810,Cond_Probability!$A$6:$A$60,0),7)</f>
        <v>0.77396021699819173</v>
      </c>
      <c r="O810">
        <f>Cond_Probability!$C$2</f>
        <v>0.61616161616161613</v>
      </c>
      <c r="P810" s="18">
        <f t="shared" si="60"/>
        <v>1.3671583276879801E-3</v>
      </c>
      <c r="Q810" s="18">
        <f t="shared" si="61"/>
        <v>79.110509125092989</v>
      </c>
      <c r="R810">
        <f>INDEX(Cond_Probability!$A$6:$H$60,MATCH('Model 1_Train'!A810,Cond_Probability!$A$6:$A$60,0),8)</f>
        <v>0.25507246376811593</v>
      </c>
      <c r="S810">
        <f>INDEX(Cond_Probability!$A$6:$H$60,MATCH('Model 1_Train'!B810,Cond_Probability!$A$6:$A$60,0),8)</f>
        <v>0.31976744186046513</v>
      </c>
      <c r="T810">
        <f>INDEX(Cond_Probability!$A$6:$H$60,MATCH('Model 1_Train'!C810,Cond_Probability!$A$6:$A$60,0),8)</f>
        <v>0.19653179190751446</v>
      </c>
      <c r="U810">
        <f>INDEX(Cond_Probability!$A$6:$H$60,MATCH('Model 1_Train'!D810,Cond_Probability!$A$6:$A$60,0),8)</f>
        <v>0.61337209302325579</v>
      </c>
      <c r="V810">
        <f>INDEX(Cond_Probability!$A$6:$H$60,MATCH('Model 1_Train'!E810,Cond_Probability!$A$6:$A$60,0),8)</f>
        <v>0.68023255813953487</v>
      </c>
      <c r="W810">
        <f>INDEX(Cond_Probability!$A$6:$H$60,MATCH('Model 1_Train'!F810,Cond_Probability!$A$6:$A$60,0),8)</f>
        <v>0.22318840579710145</v>
      </c>
      <c r="X810">
        <f>INDEX(Cond_Probability!$A$6:$H$60,MATCH('Model 1_Train'!G810,Cond_Probability!$A$6:$A$60,0),8)</f>
        <v>0.63005780346820806</v>
      </c>
      <c r="Y810">
        <f>Cond_Probability!$C$3</f>
        <v>0.38383838383838381</v>
      </c>
      <c r="Z810" s="18">
        <f t="shared" si="62"/>
        <v>3.6100439406390461E-4</v>
      </c>
      <c r="AA810" s="18">
        <f t="shared" si="63"/>
        <v>20.889490874907011</v>
      </c>
      <c r="AB810" t="str">
        <f t="shared" si="64"/>
        <v>Won't Survive</v>
      </c>
      <c r="AC810" s="2" t="s">
        <v>1230</v>
      </c>
    </row>
    <row r="811" spans="1:29" x14ac:dyDescent="0.3">
      <c r="A811" s="1" t="s">
        <v>1234</v>
      </c>
      <c r="B811" s="1" t="s">
        <v>17</v>
      </c>
      <c r="C811" s="1" t="s">
        <v>1242</v>
      </c>
      <c r="D811" s="1" t="s">
        <v>1243</v>
      </c>
      <c r="E811" s="1" t="s">
        <v>1246</v>
      </c>
      <c r="F811" s="1" t="s">
        <v>1248</v>
      </c>
      <c r="G811" t="s">
        <v>1253</v>
      </c>
      <c r="H811">
        <f>INDEX(Cond_Probability!$A$6:$H$60,MATCH('Model 1_Train'!A811,Cond_Probability!$A$6:$A$60,0),7)</f>
        <v>0.14673913043478262</v>
      </c>
      <c r="I811">
        <f>INDEX(Cond_Probability!$A$6:$H$60,MATCH('Model 1_Train'!B811,Cond_Probability!$A$6:$A$60,0),7)</f>
        <v>0.14882032667876588</v>
      </c>
      <c r="J811">
        <f>INDEX(Cond_Probability!$A$6:$H$60,MATCH('Model 1_Train'!C811,Cond_Probability!$A$6:$A$60,0),7)</f>
        <v>0.51356238698010848</v>
      </c>
      <c r="K811">
        <f>INDEX(Cond_Probability!$A$6:$H$60,MATCH('Model 1_Train'!D811,Cond_Probability!$A$6:$A$60,0),7)</f>
        <v>0.27586206896551724</v>
      </c>
      <c r="L811">
        <f>INDEX(Cond_Probability!$A$6:$H$60,MATCH('Model 1_Train'!E811,Cond_Probability!$A$6:$A$60,0),7)</f>
        <v>0.80943738656987296</v>
      </c>
      <c r="M811">
        <f>INDEX(Cond_Probability!$A$6:$H$60,MATCH('Model 1_Train'!F811,Cond_Probability!$A$6:$A$60,0),7)</f>
        <v>0.32246376811594202</v>
      </c>
      <c r="N811">
        <f>INDEX(Cond_Probability!$A$6:$H$60,MATCH('Model 1_Train'!G811,Cond_Probability!$A$6:$A$60,0),7)</f>
        <v>0.77396021699819173</v>
      </c>
      <c r="O811">
        <f>Cond_Probability!$C$2</f>
        <v>0.61616161616161613</v>
      </c>
      <c r="P811" s="18">
        <f t="shared" si="60"/>
        <v>3.8509763817455871E-4</v>
      </c>
      <c r="Q811" s="18">
        <f t="shared" si="61"/>
        <v>6.3591199461595878</v>
      </c>
      <c r="R811">
        <f>INDEX(Cond_Probability!$A$6:$H$60,MATCH('Model 1_Train'!A811,Cond_Probability!$A$6:$A$60,0),8)</f>
        <v>0.39710144927536234</v>
      </c>
      <c r="S811">
        <f>INDEX(Cond_Probability!$A$6:$H$60,MATCH('Model 1_Train'!B811,Cond_Probability!$A$6:$A$60,0),8)</f>
        <v>0.68023255813953487</v>
      </c>
      <c r="T811">
        <f>INDEX(Cond_Probability!$A$6:$H$60,MATCH('Model 1_Train'!C811,Cond_Probability!$A$6:$A$60,0),8)</f>
        <v>0.56936416184971095</v>
      </c>
      <c r="U811">
        <f>INDEX(Cond_Probability!$A$6:$H$60,MATCH('Model 1_Train'!D811,Cond_Probability!$A$6:$A$60,0),8)</f>
        <v>0.38662790697674421</v>
      </c>
      <c r="V811">
        <f>INDEX(Cond_Probability!$A$6:$H$60,MATCH('Model 1_Train'!E811,Cond_Probability!$A$6:$A$60,0),8)</f>
        <v>0.68023255813953487</v>
      </c>
      <c r="W811">
        <f>INDEX(Cond_Probability!$A$6:$H$60,MATCH('Model 1_Train'!F811,Cond_Probability!$A$6:$A$60,0),8)</f>
        <v>0.57971014492753625</v>
      </c>
      <c r="X811">
        <f>INDEX(Cond_Probability!$A$6:$H$60,MATCH('Model 1_Train'!G811,Cond_Probability!$A$6:$A$60,0),8)</f>
        <v>0.63005780346820806</v>
      </c>
      <c r="Y811">
        <f>Cond_Probability!$C$3</f>
        <v>0.38383838383838381</v>
      </c>
      <c r="Z811" s="18">
        <f t="shared" si="62"/>
        <v>5.6707346379115007E-3</v>
      </c>
      <c r="AA811" s="18">
        <f t="shared" si="63"/>
        <v>93.640880053840419</v>
      </c>
      <c r="AB811" t="str">
        <f t="shared" si="64"/>
        <v>Survive</v>
      </c>
      <c r="AC811" s="2" t="s">
        <v>1</v>
      </c>
    </row>
    <row r="812" spans="1:29" x14ac:dyDescent="0.3">
      <c r="A812" s="1" t="s">
        <v>1236</v>
      </c>
      <c r="B812" s="1" t="s">
        <v>13</v>
      </c>
      <c r="C812" s="1" t="s">
        <v>1242</v>
      </c>
      <c r="D812" s="1" t="s">
        <v>1244</v>
      </c>
      <c r="E812" s="1" t="s">
        <v>1246</v>
      </c>
      <c r="F812" s="1" t="s">
        <v>1228</v>
      </c>
      <c r="G812" t="s">
        <v>1253</v>
      </c>
      <c r="H812">
        <f>INDEX(Cond_Probability!$A$6:$H$60,MATCH('Model 1_Train'!A812,Cond_Probability!$A$6:$A$60,0),7)</f>
        <v>0.67572463768115942</v>
      </c>
      <c r="I812">
        <f>INDEX(Cond_Probability!$A$6:$H$60,MATCH('Model 1_Train'!B812,Cond_Probability!$A$6:$A$60,0),7)</f>
        <v>0.85117967332123412</v>
      </c>
      <c r="J812">
        <f>INDEX(Cond_Probability!$A$6:$H$60,MATCH('Model 1_Train'!C812,Cond_Probability!$A$6:$A$60,0),7)</f>
        <v>0.51356238698010848</v>
      </c>
      <c r="K812">
        <f>INDEX(Cond_Probability!$A$6:$H$60,MATCH('Model 1_Train'!D812,Cond_Probability!$A$6:$A$60,0),7)</f>
        <v>0.72413793103448276</v>
      </c>
      <c r="L812">
        <f>INDEX(Cond_Probability!$A$6:$H$60,MATCH('Model 1_Train'!E812,Cond_Probability!$A$6:$A$60,0),7)</f>
        <v>0.80943738656987296</v>
      </c>
      <c r="M812">
        <f>INDEX(Cond_Probability!$A$6:$H$60,MATCH('Model 1_Train'!F812,Cond_Probability!$A$6:$A$60,0),7)</f>
        <v>0.4891304347826087</v>
      </c>
      <c r="N812">
        <f>INDEX(Cond_Probability!$A$6:$H$60,MATCH('Model 1_Train'!G812,Cond_Probability!$A$6:$A$60,0),7)</f>
        <v>0.77396021699819173</v>
      </c>
      <c r="O812">
        <f>Cond_Probability!$C$2</f>
        <v>0.61616161616161613</v>
      </c>
      <c r="P812" s="18">
        <f t="shared" si="60"/>
        <v>4.038561752409902E-2</v>
      </c>
      <c r="Q812" s="18">
        <f t="shared" si="61"/>
        <v>96.975714257681219</v>
      </c>
      <c r="R812">
        <f>INDEX(Cond_Probability!$A$6:$H$60,MATCH('Model 1_Train'!A812,Cond_Probability!$A$6:$A$60,0),8)</f>
        <v>0.34782608695652173</v>
      </c>
      <c r="S812">
        <f>INDEX(Cond_Probability!$A$6:$H$60,MATCH('Model 1_Train'!B812,Cond_Probability!$A$6:$A$60,0),8)</f>
        <v>0.31976744186046513</v>
      </c>
      <c r="T812">
        <f>INDEX(Cond_Probability!$A$6:$H$60,MATCH('Model 1_Train'!C812,Cond_Probability!$A$6:$A$60,0),8)</f>
        <v>0.56936416184971095</v>
      </c>
      <c r="U812">
        <f>INDEX(Cond_Probability!$A$6:$H$60,MATCH('Model 1_Train'!D812,Cond_Probability!$A$6:$A$60,0),8)</f>
        <v>0.61337209302325579</v>
      </c>
      <c r="V812">
        <f>INDEX(Cond_Probability!$A$6:$H$60,MATCH('Model 1_Train'!E812,Cond_Probability!$A$6:$A$60,0),8)</f>
        <v>0.68023255813953487</v>
      </c>
      <c r="W812">
        <f>INDEX(Cond_Probability!$A$6:$H$60,MATCH('Model 1_Train'!F812,Cond_Probability!$A$6:$A$60,0),8)</f>
        <v>0.19710144927536233</v>
      </c>
      <c r="X812">
        <f>INDEX(Cond_Probability!$A$6:$H$60,MATCH('Model 1_Train'!G812,Cond_Probability!$A$6:$A$60,0),8)</f>
        <v>0.63005780346820806</v>
      </c>
      <c r="Y812">
        <f>Cond_Probability!$C$3</f>
        <v>0.38383838383838381</v>
      </c>
      <c r="Z812" s="18">
        <f t="shared" si="62"/>
        <v>1.2594663334815088E-3</v>
      </c>
      <c r="AA812" s="18">
        <f t="shared" si="63"/>
        <v>3.0242857423187814</v>
      </c>
      <c r="AB812" t="str">
        <f t="shared" si="64"/>
        <v>Won't Survive</v>
      </c>
      <c r="AC812" s="2" t="s">
        <v>1230</v>
      </c>
    </row>
    <row r="813" spans="1:29" x14ac:dyDescent="0.3">
      <c r="A813" s="1" t="s">
        <v>1236</v>
      </c>
      <c r="B813" s="1" t="s">
        <v>13</v>
      </c>
      <c r="C813" s="1" t="s">
        <v>1240</v>
      </c>
      <c r="D813" s="1" t="s">
        <v>1244</v>
      </c>
      <c r="E813" s="1" t="s">
        <v>1246</v>
      </c>
      <c r="F813" s="1" t="s">
        <v>1248</v>
      </c>
      <c r="G813" t="s">
        <v>1253</v>
      </c>
      <c r="H813">
        <f>INDEX(Cond_Probability!$A$6:$H$60,MATCH('Model 1_Train'!A813,Cond_Probability!$A$6:$A$60,0),7)</f>
        <v>0.67572463768115942</v>
      </c>
      <c r="I813">
        <f>INDEX(Cond_Probability!$A$6:$H$60,MATCH('Model 1_Train'!B813,Cond_Probability!$A$6:$A$60,0),7)</f>
        <v>0.85117967332123412</v>
      </c>
      <c r="J813">
        <f>INDEX(Cond_Probability!$A$6:$H$60,MATCH('Model 1_Train'!C813,Cond_Probability!$A$6:$A$60,0),7)</f>
        <v>0.17179023508137431</v>
      </c>
      <c r="K813">
        <f>INDEX(Cond_Probability!$A$6:$H$60,MATCH('Model 1_Train'!D813,Cond_Probability!$A$6:$A$60,0),7)</f>
        <v>0.72413793103448276</v>
      </c>
      <c r="L813">
        <f>INDEX(Cond_Probability!$A$6:$H$60,MATCH('Model 1_Train'!E813,Cond_Probability!$A$6:$A$60,0),7)</f>
        <v>0.80943738656987296</v>
      </c>
      <c r="M813">
        <f>INDEX(Cond_Probability!$A$6:$H$60,MATCH('Model 1_Train'!F813,Cond_Probability!$A$6:$A$60,0),7)</f>
        <v>0.32246376811594202</v>
      </c>
      <c r="N813">
        <f>INDEX(Cond_Probability!$A$6:$H$60,MATCH('Model 1_Train'!G813,Cond_Probability!$A$6:$A$60,0),7)</f>
        <v>0.77396021699819173</v>
      </c>
      <c r="O813">
        <f>Cond_Probability!$C$2</f>
        <v>0.61616161616161613</v>
      </c>
      <c r="P813" s="18">
        <f t="shared" si="60"/>
        <v>8.9061136193598622E-3</v>
      </c>
      <c r="Q813" s="18">
        <f t="shared" si="61"/>
        <v>87.445496323588429</v>
      </c>
      <c r="R813">
        <f>INDEX(Cond_Probability!$A$6:$H$60,MATCH('Model 1_Train'!A813,Cond_Probability!$A$6:$A$60,0),8)</f>
        <v>0.34782608695652173</v>
      </c>
      <c r="S813">
        <f>INDEX(Cond_Probability!$A$6:$H$60,MATCH('Model 1_Train'!B813,Cond_Probability!$A$6:$A$60,0),8)</f>
        <v>0.31976744186046513</v>
      </c>
      <c r="T813">
        <f>INDEX(Cond_Probability!$A$6:$H$60,MATCH('Model 1_Train'!C813,Cond_Probability!$A$6:$A$60,0),8)</f>
        <v>0.19653179190751446</v>
      </c>
      <c r="U813">
        <f>INDEX(Cond_Probability!$A$6:$H$60,MATCH('Model 1_Train'!D813,Cond_Probability!$A$6:$A$60,0),8)</f>
        <v>0.61337209302325579</v>
      </c>
      <c r="V813">
        <f>INDEX(Cond_Probability!$A$6:$H$60,MATCH('Model 1_Train'!E813,Cond_Probability!$A$6:$A$60,0),8)</f>
        <v>0.68023255813953487</v>
      </c>
      <c r="W813">
        <f>INDEX(Cond_Probability!$A$6:$H$60,MATCH('Model 1_Train'!F813,Cond_Probability!$A$6:$A$60,0),8)</f>
        <v>0.57971014492753625</v>
      </c>
      <c r="X813">
        <f>INDEX(Cond_Probability!$A$6:$H$60,MATCH('Model 1_Train'!G813,Cond_Probability!$A$6:$A$60,0),8)</f>
        <v>0.63005780346820806</v>
      </c>
      <c r="Y813">
        <f>Cond_Probability!$C$3</f>
        <v>0.38383838383838381</v>
      </c>
      <c r="Z813" s="18">
        <f t="shared" si="62"/>
        <v>1.2786460238390952E-3</v>
      </c>
      <c r="AA813" s="18">
        <f t="shared" si="63"/>
        <v>12.554503676411571</v>
      </c>
      <c r="AB813" t="str">
        <f t="shared" si="64"/>
        <v>Won't Survive</v>
      </c>
      <c r="AC813" s="2" t="s">
        <v>1230</v>
      </c>
    </row>
    <row r="814" spans="1:29" x14ac:dyDescent="0.3">
      <c r="A814" s="1" t="s">
        <v>1235</v>
      </c>
      <c r="B814" s="1" t="s">
        <v>13</v>
      </c>
      <c r="C814" s="1" t="s">
        <v>1240</v>
      </c>
      <c r="D814" s="1" t="s">
        <v>1244</v>
      </c>
      <c r="E814" s="1" t="s">
        <v>1246</v>
      </c>
      <c r="F814" s="1" t="s">
        <v>1247</v>
      </c>
      <c r="G814" t="s">
        <v>1253</v>
      </c>
      <c r="H814">
        <f>INDEX(Cond_Probability!$A$6:$H$60,MATCH('Model 1_Train'!A814,Cond_Probability!$A$6:$A$60,0),7)</f>
        <v>0.17753623188405798</v>
      </c>
      <c r="I814">
        <f>INDEX(Cond_Probability!$A$6:$H$60,MATCH('Model 1_Train'!B814,Cond_Probability!$A$6:$A$60,0),7)</f>
        <v>0.85117967332123412</v>
      </c>
      <c r="J814">
        <f>INDEX(Cond_Probability!$A$6:$H$60,MATCH('Model 1_Train'!C814,Cond_Probability!$A$6:$A$60,0),7)</f>
        <v>0.17179023508137431</v>
      </c>
      <c r="K814">
        <f>INDEX(Cond_Probability!$A$6:$H$60,MATCH('Model 1_Train'!D814,Cond_Probability!$A$6:$A$60,0),7)</f>
        <v>0.72413793103448276</v>
      </c>
      <c r="L814">
        <f>INDEX(Cond_Probability!$A$6:$H$60,MATCH('Model 1_Train'!E814,Cond_Probability!$A$6:$A$60,0),7)</f>
        <v>0.80943738656987296</v>
      </c>
      <c r="M814">
        <f>INDEX(Cond_Probability!$A$6:$H$60,MATCH('Model 1_Train'!F814,Cond_Probability!$A$6:$A$60,0),7)</f>
        <v>0.18840579710144928</v>
      </c>
      <c r="N814">
        <f>INDEX(Cond_Probability!$A$6:$H$60,MATCH('Model 1_Train'!G814,Cond_Probability!$A$6:$A$60,0),7)</f>
        <v>0.77396021699819173</v>
      </c>
      <c r="O814">
        <f>Cond_Probability!$C$2</f>
        <v>0.61616161616161613</v>
      </c>
      <c r="P814" s="18">
        <f t="shared" si="60"/>
        <v>1.3671583276879801E-3</v>
      </c>
      <c r="Q814" s="18">
        <f t="shared" si="61"/>
        <v>79.110509125092989</v>
      </c>
      <c r="R814">
        <f>INDEX(Cond_Probability!$A$6:$H$60,MATCH('Model 1_Train'!A814,Cond_Probability!$A$6:$A$60,0),8)</f>
        <v>0.25507246376811593</v>
      </c>
      <c r="S814">
        <f>INDEX(Cond_Probability!$A$6:$H$60,MATCH('Model 1_Train'!B814,Cond_Probability!$A$6:$A$60,0),8)</f>
        <v>0.31976744186046513</v>
      </c>
      <c r="T814">
        <f>INDEX(Cond_Probability!$A$6:$H$60,MATCH('Model 1_Train'!C814,Cond_Probability!$A$6:$A$60,0),8)</f>
        <v>0.19653179190751446</v>
      </c>
      <c r="U814">
        <f>INDEX(Cond_Probability!$A$6:$H$60,MATCH('Model 1_Train'!D814,Cond_Probability!$A$6:$A$60,0),8)</f>
        <v>0.61337209302325579</v>
      </c>
      <c r="V814">
        <f>INDEX(Cond_Probability!$A$6:$H$60,MATCH('Model 1_Train'!E814,Cond_Probability!$A$6:$A$60,0),8)</f>
        <v>0.68023255813953487</v>
      </c>
      <c r="W814">
        <f>INDEX(Cond_Probability!$A$6:$H$60,MATCH('Model 1_Train'!F814,Cond_Probability!$A$6:$A$60,0),8)</f>
        <v>0.22318840579710145</v>
      </c>
      <c r="X814">
        <f>INDEX(Cond_Probability!$A$6:$H$60,MATCH('Model 1_Train'!G814,Cond_Probability!$A$6:$A$60,0),8)</f>
        <v>0.63005780346820806</v>
      </c>
      <c r="Y814">
        <f>Cond_Probability!$C$3</f>
        <v>0.38383838383838381</v>
      </c>
      <c r="Z814" s="18">
        <f t="shared" si="62"/>
        <v>3.6100439406390461E-4</v>
      </c>
      <c r="AA814" s="18">
        <f t="shared" si="63"/>
        <v>20.889490874907011</v>
      </c>
      <c r="AB814" t="str">
        <f t="shared" si="64"/>
        <v>Won't Survive</v>
      </c>
      <c r="AC814" s="2" t="s">
        <v>1230</v>
      </c>
    </row>
    <row r="815" spans="1:29" x14ac:dyDescent="0.3">
      <c r="A815" s="1" t="s">
        <v>1236</v>
      </c>
      <c r="B815" s="1" t="s">
        <v>17</v>
      </c>
      <c r="C815" s="1" t="s">
        <v>1242</v>
      </c>
      <c r="D815" s="1" t="s">
        <v>1243</v>
      </c>
      <c r="E815" s="1" t="s">
        <v>1245</v>
      </c>
      <c r="F815" s="1" t="s">
        <v>1248</v>
      </c>
      <c r="G815" t="s">
        <v>1253</v>
      </c>
      <c r="H815">
        <f>INDEX(Cond_Probability!$A$6:$H$60,MATCH('Model 1_Train'!A815,Cond_Probability!$A$6:$A$60,0),7)</f>
        <v>0.67572463768115942</v>
      </c>
      <c r="I815">
        <f>INDEX(Cond_Probability!$A$6:$H$60,MATCH('Model 1_Train'!B815,Cond_Probability!$A$6:$A$60,0),7)</f>
        <v>0.14882032667876588</v>
      </c>
      <c r="J815">
        <f>INDEX(Cond_Probability!$A$6:$H$60,MATCH('Model 1_Train'!C815,Cond_Probability!$A$6:$A$60,0),7)</f>
        <v>0.51356238698010848</v>
      </c>
      <c r="K815">
        <f>INDEX(Cond_Probability!$A$6:$H$60,MATCH('Model 1_Train'!D815,Cond_Probability!$A$6:$A$60,0),7)</f>
        <v>0.27586206896551724</v>
      </c>
      <c r="L815">
        <f>INDEX(Cond_Probability!$A$6:$H$60,MATCH('Model 1_Train'!E815,Cond_Probability!$A$6:$A$60,0),7)</f>
        <v>0.19056261343012704</v>
      </c>
      <c r="M815">
        <f>INDEX(Cond_Probability!$A$6:$H$60,MATCH('Model 1_Train'!F815,Cond_Probability!$A$6:$A$60,0),7)</f>
        <v>0.32246376811594202</v>
      </c>
      <c r="N815">
        <f>INDEX(Cond_Probability!$A$6:$H$60,MATCH('Model 1_Train'!G815,Cond_Probability!$A$6:$A$60,0),7)</f>
        <v>0.77396021699819173</v>
      </c>
      <c r="O815">
        <f>Cond_Probability!$C$2</f>
        <v>0.61616161616161613</v>
      </c>
      <c r="P815" s="18">
        <f t="shared" si="60"/>
        <v>4.1749291366624004E-4</v>
      </c>
      <c r="Q815" s="18">
        <f t="shared" si="61"/>
        <v>15.168108523271117</v>
      </c>
      <c r="R815">
        <f>INDEX(Cond_Probability!$A$6:$H$60,MATCH('Model 1_Train'!A815,Cond_Probability!$A$6:$A$60,0),8)</f>
        <v>0.34782608695652173</v>
      </c>
      <c r="S815">
        <f>INDEX(Cond_Probability!$A$6:$H$60,MATCH('Model 1_Train'!B815,Cond_Probability!$A$6:$A$60,0),8)</f>
        <v>0.68023255813953487</v>
      </c>
      <c r="T815">
        <f>INDEX(Cond_Probability!$A$6:$H$60,MATCH('Model 1_Train'!C815,Cond_Probability!$A$6:$A$60,0),8)</f>
        <v>0.56936416184971095</v>
      </c>
      <c r="U815">
        <f>INDEX(Cond_Probability!$A$6:$H$60,MATCH('Model 1_Train'!D815,Cond_Probability!$A$6:$A$60,0),8)</f>
        <v>0.38662790697674421</v>
      </c>
      <c r="V815">
        <f>INDEX(Cond_Probability!$A$6:$H$60,MATCH('Model 1_Train'!E815,Cond_Probability!$A$6:$A$60,0),8)</f>
        <v>0.31976744186046513</v>
      </c>
      <c r="W815">
        <f>INDEX(Cond_Probability!$A$6:$H$60,MATCH('Model 1_Train'!F815,Cond_Probability!$A$6:$A$60,0),8)</f>
        <v>0.57971014492753625</v>
      </c>
      <c r="X815">
        <f>INDEX(Cond_Probability!$A$6:$H$60,MATCH('Model 1_Train'!G815,Cond_Probability!$A$6:$A$60,0),8)</f>
        <v>0.63005780346820806</v>
      </c>
      <c r="Y815">
        <f>Cond_Probability!$C$3</f>
        <v>0.38383838383838381</v>
      </c>
      <c r="Z815" s="18">
        <f t="shared" si="62"/>
        <v>2.3349459486066448E-3</v>
      </c>
      <c r="AA815" s="18">
        <f t="shared" si="63"/>
        <v>84.831891476728885</v>
      </c>
      <c r="AB815" t="str">
        <f t="shared" si="64"/>
        <v>Survive</v>
      </c>
      <c r="AC815" s="2" t="s">
        <v>1230</v>
      </c>
    </row>
    <row r="816" spans="1:29" x14ac:dyDescent="0.3">
      <c r="A816" s="1" t="s">
        <v>1236</v>
      </c>
      <c r="B816" s="1" t="s">
        <v>13</v>
      </c>
      <c r="C816" s="1" t="s">
        <v>1242</v>
      </c>
      <c r="D816" s="1" t="s">
        <v>1244</v>
      </c>
      <c r="E816" s="1" t="s">
        <v>1246</v>
      </c>
      <c r="F816" s="1" t="s">
        <v>1228</v>
      </c>
      <c r="G816" t="s">
        <v>1253</v>
      </c>
      <c r="H816">
        <f>INDEX(Cond_Probability!$A$6:$H$60,MATCH('Model 1_Train'!A816,Cond_Probability!$A$6:$A$60,0),7)</f>
        <v>0.67572463768115942</v>
      </c>
      <c r="I816">
        <f>INDEX(Cond_Probability!$A$6:$H$60,MATCH('Model 1_Train'!B816,Cond_Probability!$A$6:$A$60,0),7)</f>
        <v>0.85117967332123412</v>
      </c>
      <c r="J816">
        <f>INDEX(Cond_Probability!$A$6:$H$60,MATCH('Model 1_Train'!C816,Cond_Probability!$A$6:$A$60,0),7)</f>
        <v>0.51356238698010848</v>
      </c>
      <c r="K816">
        <f>INDEX(Cond_Probability!$A$6:$H$60,MATCH('Model 1_Train'!D816,Cond_Probability!$A$6:$A$60,0),7)</f>
        <v>0.72413793103448276</v>
      </c>
      <c r="L816">
        <f>INDEX(Cond_Probability!$A$6:$H$60,MATCH('Model 1_Train'!E816,Cond_Probability!$A$6:$A$60,0),7)</f>
        <v>0.80943738656987296</v>
      </c>
      <c r="M816">
        <f>INDEX(Cond_Probability!$A$6:$H$60,MATCH('Model 1_Train'!F816,Cond_Probability!$A$6:$A$60,0),7)</f>
        <v>0.4891304347826087</v>
      </c>
      <c r="N816">
        <f>INDEX(Cond_Probability!$A$6:$H$60,MATCH('Model 1_Train'!G816,Cond_Probability!$A$6:$A$60,0),7)</f>
        <v>0.77396021699819173</v>
      </c>
      <c r="O816">
        <f>Cond_Probability!$C$2</f>
        <v>0.61616161616161613</v>
      </c>
      <c r="P816" s="18">
        <f t="shared" si="60"/>
        <v>4.038561752409902E-2</v>
      </c>
      <c r="Q816" s="18">
        <f t="shared" si="61"/>
        <v>96.975714257681219</v>
      </c>
      <c r="R816">
        <f>INDEX(Cond_Probability!$A$6:$H$60,MATCH('Model 1_Train'!A816,Cond_Probability!$A$6:$A$60,0),8)</f>
        <v>0.34782608695652173</v>
      </c>
      <c r="S816">
        <f>INDEX(Cond_Probability!$A$6:$H$60,MATCH('Model 1_Train'!B816,Cond_Probability!$A$6:$A$60,0),8)</f>
        <v>0.31976744186046513</v>
      </c>
      <c r="T816">
        <f>INDEX(Cond_Probability!$A$6:$H$60,MATCH('Model 1_Train'!C816,Cond_Probability!$A$6:$A$60,0),8)</f>
        <v>0.56936416184971095</v>
      </c>
      <c r="U816">
        <f>INDEX(Cond_Probability!$A$6:$H$60,MATCH('Model 1_Train'!D816,Cond_Probability!$A$6:$A$60,0),8)</f>
        <v>0.61337209302325579</v>
      </c>
      <c r="V816">
        <f>INDEX(Cond_Probability!$A$6:$H$60,MATCH('Model 1_Train'!E816,Cond_Probability!$A$6:$A$60,0),8)</f>
        <v>0.68023255813953487</v>
      </c>
      <c r="W816">
        <f>INDEX(Cond_Probability!$A$6:$H$60,MATCH('Model 1_Train'!F816,Cond_Probability!$A$6:$A$60,0),8)</f>
        <v>0.19710144927536233</v>
      </c>
      <c r="X816">
        <f>INDEX(Cond_Probability!$A$6:$H$60,MATCH('Model 1_Train'!G816,Cond_Probability!$A$6:$A$60,0),8)</f>
        <v>0.63005780346820806</v>
      </c>
      <c r="Y816">
        <f>Cond_Probability!$C$3</f>
        <v>0.38383838383838381</v>
      </c>
      <c r="Z816" s="18">
        <f t="shared" si="62"/>
        <v>1.2594663334815088E-3</v>
      </c>
      <c r="AA816" s="18">
        <f t="shared" si="63"/>
        <v>3.0242857423187814</v>
      </c>
      <c r="AB816" t="str">
        <f t="shared" si="64"/>
        <v>Won't Survive</v>
      </c>
      <c r="AC816" s="2" t="s">
        <v>1230</v>
      </c>
    </row>
    <row r="817" spans="1:29" x14ac:dyDescent="0.3">
      <c r="A817" s="1" t="s">
        <v>1234</v>
      </c>
      <c r="B817" s="1" t="s">
        <v>13</v>
      </c>
      <c r="C817" s="1" t="s">
        <v>1241</v>
      </c>
      <c r="D817" s="1" t="s">
        <v>1244</v>
      </c>
      <c r="E817" s="1" t="s">
        <v>1246</v>
      </c>
      <c r="F817" s="1" t="s">
        <v>1228</v>
      </c>
      <c r="G817" t="s">
        <v>1253</v>
      </c>
      <c r="H817">
        <f>INDEX(Cond_Probability!$A$6:$H$60,MATCH('Model 1_Train'!A817,Cond_Probability!$A$6:$A$60,0),7)</f>
        <v>0.14673913043478262</v>
      </c>
      <c r="I817">
        <f>INDEX(Cond_Probability!$A$6:$H$60,MATCH('Model 1_Train'!B817,Cond_Probability!$A$6:$A$60,0),7)</f>
        <v>0.85117967332123412</v>
      </c>
      <c r="J817">
        <f>INDEX(Cond_Probability!$A$6:$H$60,MATCH('Model 1_Train'!C817,Cond_Probability!$A$6:$A$60,0),7)</f>
        <v>0.22784810126582278</v>
      </c>
      <c r="K817">
        <f>INDEX(Cond_Probability!$A$6:$H$60,MATCH('Model 1_Train'!D817,Cond_Probability!$A$6:$A$60,0),7)</f>
        <v>0.72413793103448276</v>
      </c>
      <c r="L817">
        <f>INDEX(Cond_Probability!$A$6:$H$60,MATCH('Model 1_Train'!E817,Cond_Probability!$A$6:$A$60,0),7)</f>
        <v>0.80943738656987296</v>
      </c>
      <c r="M817">
        <f>INDEX(Cond_Probability!$A$6:$H$60,MATCH('Model 1_Train'!F817,Cond_Probability!$A$6:$A$60,0),7)</f>
        <v>0.4891304347826087</v>
      </c>
      <c r="N817">
        <f>INDEX(Cond_Probability!$A$6:$H$60,MATCH('Model 1_Train'!G817,Cond_Probability!$A$6:$A$60,0),7)</f>
        <v>0.77396021699819173</v>
      </c>
      <c r="O817">
        <f>Cond_Probability!$C$2</f>
        <v>0.61616161616161613</v>
      </c>
      <c r="P817" s="18">
        <f t="shared" si="60"/>
        <v>3.890945252151896E-3</v>
      </c>
      <c r="Q817" s="18">
        <f t="shared" si="61"/>
        <v>90.956924160245094</v>
      </c>
      <c r="R817">
        <f>INDEX(Cond_Probability!$A$6:$H$60,MATCH('Model 1_Train'!A817,Cond_Probability!$A$6:$A$60,0),8)</f>
        <v>0.39710144927536234</v>
      </c>
      <c r="S817">
        <f>INDEX(Cond_Probability!$A$6:$H$60,MATCH('Model 1_Train'!B817,Cond_Probability!$A$6:$A$60,0),8)</f>
        <v>0.31976744186046513</v>
      </c>
      <c r="T817">
        <f>INDEX(Cond_Probability!$A$6:$H$60,MATCH('Model 1_Train'!C817,Cond_Probability!$A$6:$A$60,0),8)</f>
        <v>0.15317919075144509</v>
      </c>
      <c r="U817">
        <f>INDEX(Cond_Probability!$A$6:$H$60,MATCH('Model 1_Train'!D817,Cond_Probability!$A$6:$A$60,0),8)</f>
        <v>0.61337209302325579</v>
      </c>
      <c r="V817">
        <f>INDEX(Cond_Probability!$A$6:$H$60,MATCH('Model 1_Train'!E817,Cond_Probability!$A$6:$A$60,0),8)</f>
        <v>0.68023255813953487</v>
      </c>
      <c r="W817">
        <f>INDEX(Cond_Probability!$A$6:$H$60,MATCH('Model 1_Train'!F817,Cond_Probability!$A$6:$A$60,0),8)</f>
        <v>0.19710144927536233</v>
      </c>
      <c r="X817">
        <f>INDEX(Cond_Probability!$A$6:$H$60,MATCH('Model 1_Train'!G817,Cond_Probability!$A$6:$A$60,0),8)</f>
        <v>0.63005780346820806</v>
      </c>
      <c r="Y817">
        <f>Cond_Probability!$C$3</f>
        <v>0.38383838383838381</v>
      </c>
      <c r="Z817" s="18">
        <f t="shared" si="62"/>
        <v>3.8684369912898636E-4</v>
      </c>
      <c r="AA817" s="18">
        <f t="shared" si="63"/>
        <v>9.0430758397549056</v>
      </c>
      <c r="AB817" t="str">
        <f t="shared" si="64"/>
        <v>Won't Survive</v>
      </c>
      <c r="AC817" s="2" t="s">
        <v>1230</v>
      </c>
    </row>
    <row r="818" spans="1:29" x14ac:dyDescent="0.3">
      <c r="A818" s="1" t="s">
        <v>1236</v>
      </c>
      <c r="B818" s="1" t="s">
        <v>17</v>
      </c>
      <c r="C818" s="1" t="s">
        <v>1242</v>
      </c>
      <c r="D818" s="1" t="s">
        <v>1244</v>
      </c>
      <c r="E818" s="1" t="s">
        <v>1246</v>
      </c>
      <c r="F818" s="1" t="s">
        <v>1228</v>
      </c>
      <c r="G818" t="s">
        <v>1253</v>
      </c>
      <c r="H818">
        <f>INDEX(Cond_Probability!$A$6:$H$60,MATCH('Model 1_Train'!A818,Cond_Probability!$A$6:$A$60,0),7)</f>
        <v>0.67572463768115942</v>
      </c>
      <c r="I818">
        <f>INDEX(Cond_Probability!$A$6:$H$60,MATCH('Model 1_Train'!B818,Cond_Probability!$A$6:$A$60,0),7)</f>
        <v>0.14882032667876588</v>
      </c>
      <c r="J818">
        <f>INDEX(Cond_Probability!$A$6:$H$60,MATCH('Model 1_Train'!C818,Cond_Probability!$A$6:$A$60,0),7)</f>
        <v>0.51356238698010848</v>
      </c>
      <c r="K818">
        <f>INDEX(Cond_Probability!$A$6:$H$60,MATCH('Model 1_Train'!D818,Cond_Probability!$A$6:$A$60,0),7)</f>
        <v>0.72413793103448276</v>
      </c>
      <c r="L818">
        <f>INDEX(Cond_Probability!$A$6:$H$60,MATCH('Model 1_Train'!E818,Cond_Probability!$A$6:$A$60,0),7)</f>
        <v>0.80943738656987296</v>
      </c>
      <c r="M818">
        <f>INDEX(Cond_Probability!$A$6:$H$60,MATCH('Model 1_Train'!F818,Cond_Probability!$A$6:$A$60,0),7)</f>
        <v>0.4891304347826087</v>
      </c>
      <c r="N818">
        <f>INDEX(Cond_Probability!$A$6:$H$60,MATCH('Model 1_Train'!G818,Cond_Probability!$A$6:$A$60,0),7)</f>
        <v>0.77396021699819173</v>
      </c>
      <c r="O818">
        <f>Cond_Probability!$C$2</f>
        <v>0.61616161616161613</v>
      </c>
      <c r="P818" s="18">
        <f t="shared" si="60"/>
        <v>7.0610248123158196E-3</v>
      </c>
      <c r="Q818" s="18">
        <f t="shared" si="61"/>
        <v>72.493236791213661</v>
      </c>
      <c r="R818">
        <f>INDEX(Cond_Probability!$A$6:$H$60,MATCH('Model 1_Train'!A818,Cond_Probability!$A$6:$A$60,0),8)</f>
        <v>0.34782608695652173</v>
      </c>
      <c r="S818">
        <f>INDEX(Cond_Probability!$A$6:$H$60,MATCH('Model 1_Train'!B818,Cond_Probability!$A$6:$A$60,0),8)</f>
        <v>0.68023255813953487</v>
      </c>
      <c r="T818">
        <f>INDEX(Cond_Probability!$A$6:$H$60,MATCH('Model 1_Train'!C818,Cond_Probability!$A$6:$A$60,0),8)</f>
        <v>0.56936416184971095</v>
      </c>
      <c r="U818">
        <f>INDEX(Cond_Probability!$A$6:$H$60,MATCH('Model 1_Train'!D818,Cond_Probability!$A$6:$A$60,0),8)</f>
        <v>0.61337209302325579</v>
      </c>
      <c r="V818">
        <f>INDEX(Cond_Probability!$A$6:$H$60,MATCH('Model 1_Train'!E818,Cond_Probability!$A$6:$A$60,0),8)</f>
        <v>0.68023255813953487</v>
      </c>
      <c r="W818">
        <f>INDEX(Cond_Probability!$A$6:$H$60,MATCH('Model 1_Train'!F818,Cond_Probability!$A$6:$A$60,0),8)</f>
        <v>0.19710144927536233</v>
      </c>
      <c r="X818">
        <f>INDEX(Cond_Probability!$A$6:$H$60,MATCH('Model 1_Train'!G818,Cond_Probability!$A$6:$A$60,0),8)</f>
        <v>0.63005780346820806</v>
      </c>
      <c r="Y818">
        <f>Cond_Probability!$C$3</f>
        <v>0.38383838383838381</v>
      </c>
      <c r="Z818" s="18">
        <f t="shared" si="62"/>
        <v>2.679228382133391E-3</v>
      </c>
      <c r="AA818" s="18">
        <f t="shared" si="63"/>
        <v>27.506763208786339</v>
      </c>
      <c r="AB818" t="str">
        <f t="shared" si="64"/>
        <v>Won't Survive</v>
      </c>
      <c r="AC818" s="2" t="s">
        <v>1230</v>
      </c>
    </row>
    <row r="819" spans="1:29" x14ac:dyDescent="0.3">
      <c r="A819" s="1" t="s">
        <v>1235</v>
      </c>
      <c r="B819" s="1" t="s">
        <v>13</v>
      </c>
      <c r="C819" s="1" t="s">
        <v>1242</v>
      </c>
      <c r="D819" s="1" t="s">
        <v>1243</v>
      </c>
      <c r="E819" s="1" t="s">
        <v>1245</v>
      </c>
      <c r="F819" s="1" t="s">
        <v>1248</v>
      </c>
      <c r="G819" t="s">
        <v>1251</v>
      </c>
      <c r="H819">
        <f>INDEX(Cond_Probability!$A$6:$H$60,MATCH('Model 1_Train'!A819,Cond_Probability!$A$6:$A$60,0),7)</f>
        <v>0.17753623188405798</v>
      </c>
      <c r="I819">
        <f>INDEX(Cond_Probability!$A$6:$H$60,MATCH('Model 1_Train'!B819,Cond_Probability!$A$6:$A$60,0),7)</f>
        <v>0.85117967332123412</v>
      </c>
      <c r="J819">
        <f>INDEX(Cond_Probability!$A$6:$H$60,MATCH('Model 1_Train'!C819,Cond_Probability!$A$6:$A$60,0),7)</f>
        <v>0.51356238698010848</v>
      </c>
      <c r="K819">
        <f>INDEX(Cond_Probability!$A$6:$H$60,MATCH('Model 1_Train'!D819,Cond_Probability!$A$6:$A$60,0),7)</f>
        <v>0.27586206896551724</v>
      </c>
      <c r="L819">
        <f>INDEX(Cond_Probability!$A$6:$H$60,MATCH('Model 1_Train'!E819,Cond_Probability!$A$6:$A$60,0),7)</f>
        <v>0.19056261343012704</v>
      </c>
      <c r="M819">
        <f>INDEX(Cond_Probability!$A$6:$H$60,MATCH('Model 1_Train'!F819,Cond_Probability!$A$6:$A$60,0),7)</f>
        <v>0.32246376811594202</v>
      </c>
      <c r="N819">
        <f>INDEX(Cond_Probability!$A$6:$H$60,MATCH('Model 1_Train'!G819,Cond_Probability!$A$6:$A$60,0),7)</f>
        <v>0.13743218806509946</v>
      </c>
      <c r="O819">
        <f>Cond_Probability!$C$2</f>
        <v>0.61616161616161613</v>
      </c>
      <c r="P819" s="18">
        <f t="shared" si="60"/>
        <v>1.1140255869939483E-4</v>
      </c>
      <c r="Q819" s="18">
        <f t="shared" si="61"/>
        <v>24.298234901314995</v>
      </c>
      <c r="R819">
        <f>INDEX(Cond_Probability!$A$6:$H$60,MATCH('Model 1_Train'!A819,Cond_Probability!$A$6:$A$60,0),8)</f>
        <v>0.25507246376811593</v>
      </c>
      <c r="S819">
        <f>INDEX(Cond_Probability!$A$6:$H$60,MATCH('Model 1_Train'!B819,Cond_Probability!$A$6:$A$60,0),8)</f>
        <v>0.31976744186046513</v>
      </c>
      <c r="T819">
        <f>INDEX(Cond_Probability!$A$6:$H$60,MATCH('Model 1_Train'!C819,Cond_Probability!$A$6:$A$60,0),8)</f>
        <v>0.56936416184971095</v>
      </c>
      <c r="U819">
        <f>INDEX(Cond_Probability!$A$6:$H$60,MATCH('Model 1_Train'!D819,Cond_Probability!$A$6:$A$60,0),8)</f>
        <v>0.38662790697674421</v>
      </c>
      <c r="V819">
        <f>INDEX(Cond_Probability!$A$6:$H$60,MATCH('Model 1_Train'!E819,Cond_Probability!$A$6:$A$60,0),8)</f>
        <v>0.31976744186046513</v>
      </c>
      <c r="W819">
        <f>INDEX(Cond_Probability!$A$6:$H$60,MATCH('Model 1_Train'!F819,Cond_Probability!$A$6:$A$60,0),8)</f>
        <v>0.57971014492753625</v>
      </c>
      <c r="X819">
        <f>INDEX(Cond_Probability!$A$6:$H$60,MATCH('Model 1_Train'!G819,Cond_Probability!$A$6:$A$60,0),8)</f>
        <v>0.27167630057803466</v>
      </c>
      <c r="Y819">
        <f>Cond_Probability!$C$3</f>
        <v>0.38383838383838381</v>
      </c>
      <c r="Z819" s="18">
        <f t="shared" si="62"/>
        <v>3.4707748790417902E-4</v>
      </c>
      <c r="AA819" s="18">
        <f t="shared" si="63"/>
        <v>75.701765098685001</v>
      </c>
      <c r="AB819" t="str">
        <f t="shared" si="64"/>
        <v>Survive</v>
      </c>
      <c r="AC819" s="2" t="s">
        <v>1230</v>
      </c>
    </row>
    <row r="820" spans="1:29" x14ac:dyDescent="0.3">
      <c r="A820" s="1" t="s">
        <v>1236</v>
      </c>
      <c r="B820" s="1" t="s">
        <v>13</v>
      </c>
      <c r="C820" s="1" t="s">
        <v>1240</v>
      </c>
      <c r="D820" s="1" t="s">
        <v>1244</v>
      </c>
      <c r="E820" s="1" t="s">
        <v>1246</v>
      </c>
      <c r="F820" s="1" t="s">
        <v>1228</v>
      </c>
      <c r="G820" t="s">
        <v>1253</v>
      </c>
      <c r="H820">
        <f>INDEX(Cond_Probability!$A$6:$H$60,MATCH('Model 1_Train'!A820,Cond_Probability!$A$6:$A$60,0),7)</f>
        <v>0.67572463768115942</v>
      </c>
      <c r="I820">
        <f>INDEX(Cond_Probability!$A$6:$H$60,MATCH('Model 1_Train'!B820,Cond_Probability!$A$6:$A$60,0),7)</f>
        <v>0.85117967332123412</v>
      </c>
      <c r="J820">
        <f>INDEX(Cond_Probability!$A$6:$H$60,MATCH('Model 1_Train'!C820,Cond_Probability!$A$6:$A$60,0),7)</f>
        <v>0.17179023508137431</v>
      </c>
      <c r="K820">
        <f>INDEX(Cond_Probability!$A$6:$H$60,MATCH('Model 1_Train'!D820,Cond_Probability!$A$6:$A$60,0),7)</f>
        <v>0.72413793103448276</v>
      </c>
      <c r="L820">
        <f>INDEX(Cond_Probability!$A$6:$H$60,MATCH('Model 1_Train'!E820,Cond_Probability!$A$6:$A$60,0),7)</f>
        <v>0.80943738656987296</v>
      </c>
      <c r="M820">
        <f>INDEX(Cond_Probability!$A$6:$H$60,MATCH('Model 1_Train'!F820,Cond_Probability!$A$6:$A$60,0),7)</f>
        <v>0.4891304347826087</v>
      </c>
      <c r="N820">
        <f>INDEX(Cond_Probability!$A$6:$H$60,MATCH('Model 1_Train'!G820,Cond_Probability!$A$6:$A$60,0),7)</f>
        <v>0.77396021699819173</v>
      </c>
      <c r="O820">
        <f>Cond_Probability!$C$2</f>
        <v>0.61616161616161613</v>
      </c>
      <c r="P820" s="18">
        <f t="shared" si="60"/>
        <v>1.350927346756833E-2</v>
      </c>
      <c r="Q820" s="18">
        <f t="shared" si="61"/>
        <v>96.882248714922483</v>
      </c>
      <c r="R820">
        <f>INDEX(Cond_Probability!$A$6:$H$60,MATCH('Model 1_Train'!A820,Cond_Probability!$A$6:$A$60,0),8)</f>
        <v>0.34782608695652173</v>
      </c>
      <c r="S820">
        <f>INDEX(Cond_Probability!$A$6:$H$60,MATCH('Model 1_Train'!B820,Cond_Probability!$A$6:$A$60,0),8)</f>
        <v>0.31976744186046513</v>
      </c>
      <c r="T820">
        <f>INDEX(Cond_Probability!$A$6:$H$60,MATCH('Model 1_Train'!C820,Cond_Probability!$A$6:$A$60,0),8)</f>
        <v>0.19653179190751446</v>
      </c>
      <c r="U820">
        <f>INDEX(Cond_Probability!$A$6:$H$60,MATCH('Model 1_Train'!D820,Cond_Probability!$A$6:$A$60,0),8)</f>
        <v>0.61337209302325579</v>
      </c>
      <c r="V820">
        <f>INDEX(Cond_Probability!$A$6:$H$60,MATCH('Model 1_Train'!E820,Cond_Probability!$A$6:$A$60,0),8)</f>
        <v>0.68023255813953487</v>
      </c>
      <c r="W820">
        <f>INDEX(Cond_Probability!$A$6:$H$60,MATCH('Model 1_Train'!F820,Cond_Probability!$A$6:$A$60,0),8)</f>
        <v>0.19710144927536233</v>
      </c>
      <c r="X820">
        <f>INDEX(Cond_Probability!$A$6:$H$60,MATCH('Model 1_Train'!G820,Cond_Probability!$A$6:$A$60,0),8)</f>
        <v>0.63005780346820806</v>
      </c>
      <c r="Y820">
        <f>Cond_Probability!$C$3</f>
        <v>0.38383838383838381</v>
      </c>
      <c r="Z820" s="18">
        <f t="shared" si="62"/>
        <v>4.3473964810529237E-4</v>
      </c>
      <c r="AA820" s="18">
        <f t="shared" si="63"/>
        <v>3.1177512850775173</v>
      </c>
      <c r="AB820" t="str">
        <f t="shared" si="64"/>
        <v>Won't Survive</v>
      </c>
      <c r="AC820" s="2" t="s">
        <v>1230</v>
      </c>
    </row>
    <row r="821" spans="1:29" x14ac:dyDescent="0.3">
      <c r="A821" s="1" t="s">
        <v>1236</v>
      </c>
      <c r="B821" s="1" t="s">
        <v>13</v>
      </c>
      <c r="C821" s="1" t="s">
        <v>1242</v>
      </c>
      <c r="D821" s="1" t="s">
        <v>1243</v>
      </c>
      <c r="E821" s="1" t="s">
        <v>1245</v>
      </c>
      <c r="F821" s="1" t="s">
        <v>1248</v>
      </c>
      <c r="G821" t="s">
        <v>1253</v>
      </c>
      <c r="H821">
        <f>INDEX(Cond_Probability!$A$6:$H$60,MATCH('Model 1_Train'!A821,Cond_Probability!$A$6:$A$60,0),7)</f>
        <v>0.67572463768115942</v>
      </c>
      <c r="I821">
        <f>INDEX(Cond_Probability!$A$6:$H$60,MATCH('Model 1_Train'!B821,Cond_Probability!$A$6:$A$60,0),7)</f>
        <v>0.85117967332123412</v>
      </c>
      <c r="J821">
        <f>INDEX(Cond_Probability!$A$6:$H$60,MATCH('Model 1_Train'!C821,Cond_Probability!$A$6:$A$60,0),7)</f>
        <v>0.51356238698010848</v>
      </c>
      <c r="K821">
        <f>INDEX(Cond_Probability!$A$6:$H$60,MATCH('Model 1_Train'!D821,Cond_Probability!$A$6:$A$60,0),7)</f>
        <v>0.27586206896551724</v>
      </c>
      <c r="L821">
        <f>INDEX(Cond_Probability!$A$6:$H$60,MATCH('Model 1_Train'!E821,Cond_Probability!$A$6:$A$60,0),7)</f>
        <v>0.19056261343012704</v>
      </c>
      <c r="M821">
        <f>INDEX(Cond_Probability!$A$6:$H$60,MATCH('Model 1_Train'!F821,Cond_Probability!$A$6:$A$60,0),7)</f>
        <v>0.32246376811594202</v>
      </c>
      <c r="N821">
        <f>INDEX(Cond_Probability!$A$6:$H$60,MATCH('Model 1_Train'!G821,Cond_Probability!$A$6:$A$60,0),7)</f>
        <v>0.77396021699819173</v>
      </c>
      <c r="O821">
        <f>Cond_Probability!$C$2</f>
        <v>0.61616161616161613</v>
      </c>
      <c r="P821" s="18">
        <f t="shared" si="60"/>
        <v>2.3878558110910558E-3</v>
      </c>
      <c r="Q821" s="18">
        <f t="shared" si="61"/>
        <v>68.508665327057756</v>
      </c>
      <c r="R821">
        <f>INDEX(Cond_Probability!$A$6:$H$60,MATCH('Model 1_Train'!A821,Cond_Probability!$A$6:$A$60,0),8)</f>
        <v>0.34782608695652173</v>
      </c>
      <c r="S821">
        <f>INDEX(Cond_Probability!$A$6:$H$60,MATCH('Model 1_Train'!B821,Cond_Probability!$A$6:$A$60,0),8)</f>
        <v>0.31976744186046513</v>
      </c>
      <c r="T821">
        <f>INDEX(Cond_Probability!$A$6:$H$60,MATCH('Model 1_Train'!C821,Cond_Probability!$A$6:$A$60,0),8)</f>
        <v>0.56936416184971095</v>
      </c>
      <c r="U821">
        <f>INDEX(Cond_Probability!$A$6:$H$60,MATCH('Model 1_Train'!D821,Cond_Probability!$A$6:$A$60,0),8)</f>
        <v>0.38662790697674421</v>
      </c>
      <c r="V821">
        <f>INDEX(Cond_Probability!$A$6:$H$60,MATCH('Model 1_Train'!E821,Cond_Probability!$A$6:$A$60,0),8)</f>
        <v>0.31976744186046513</v>
      </c>
      <c r="W821">
        <f>INDEX(Cond_Probability!$A$6:$H$60,MATCH('Model 1_Train'!F821,Cond_Probability!$A$6:$A$60,0),8)</f>
        <v>0.57971014492753625</v>
      </c>
      <c r="X821">
        <f>INDEX(Cond_Probability!$A$6:$H$60,MATCH('Model 1_Train'!G821,Cond_Probability!$A$6:$A$60,0),8)</f>
        <v>0.63005780346820806</v>
      </c>
      <c r="Y821">
        <f>Cond_Probability!$C$3</f>
        <v>0.38383838383838381</v>
      </c>
      <c r="Z821" s="18">
        <f t="shared" si="62"/>
        <v>1.0976241638749184E-3</v>
      </c>
      <c r="AA821" s="18">
        <f t="shared" si="63"/>
        <v>31.491334672942244</v>
      </c>
      <c r="AB821" t="str">
        <f t="shared" si="64"/>
        <v>Won't Survive</v>
      </c>
      <c r="AC821" s="2" t="s">
        <v>1230</v>
      </c>
    </row>
    <row r="822" spans="1:29" x14ac:dyDescent="0.3">
      <c r="A822" s="1" t="s">
        <v>1234</v>
      </c>
      <c r="B822" s="1" t="s">
        <v>17</v>
      </c>
      <c r="C822" s="1" t="s">
        <v>1239</v>
      </c>
      <c r="D822" s="1" t="s">
        <v>1243</v>
      </c>
      <c r="E822" s="1" t="s">
        <v>1245</v>
      </c>
      <c r="F822" s="1" t="s">
        <v>1248</v>
      </c>
      <c r="G822" t="s">
        <v>1253</v>
      </c>
      <c r="H822">
        <f>INDEX(Cond_Probability!$A$6:$H$60,MATCH('Model 1_Train'!A822,Cond_Probability!$A$6:$A$60,0),7)</f>
        <v>0.14673913043478262</v>
      </c>
      <c r="I822">
        <f>INDEX(Cond_Probability!$A$6:$H$60,MATCH('Model 1_Train'!B822,Cond_Probability!$A$6:$A$60,0),7)</f>
        <v>0.14882032667876588</v>
      </c>
      <c r="J822">
        <f>INDEX(Cond_Probability!$A$6:$H$60,MATCH('Model 1_Train'!C822,Cond_Probability!$A$6:$A$60,0),7)</f>
        <v>8.6799276672694395E-2</v>
      </c>
      <c r="K822">
        <f>INDEX(Cond_Probability!$A$6:$H$60,MATCH('Model 1_Train'!D822,Cond_Probability!$A$6:$A$60,0),7)</f>
        <v>0.27586206896551724</v>
      </c>
      <c r="L822">
        <f>INDEX(Cond_Probability!$A$6:$H$60,MATCH('Model 1_Train'!E822,Cond_Probability!$A$6:$A$60,0),7)</f>
        <v>0.19056261343012704</v>
      </c>
      <c r="M822">
        <f>INDEX(Cond_Probability!$A$6:$H$60,MATCH('Model 1_Train'!F822,Cond_Probability!$A$6:$A$60,0),7)</f>
        <v>0.32246376811594202</v>
      </c>
      <c r="N822">
        <f>INDEX(Cond_Probability!$A$6:$H$60,MATCH('Model 1_Train'!G822,Cond_Probability!$A$6:$A$60,0),7)</f>
        <v>0.77396021699819173</v>
      </c>
      <c r="O822">
        <f>Cond_Probability!$C$2</f>
        <v>0.61616161616161613</v>
      </c>
      <c r="P822" s="18">
        <f t="shared" si="60"/>
        <v>1.5323154932733654E-5</v>
      </c>
      <c r="Q822" s="18">
        <f t="shared" si="61"/>
        <v>3.8870673344361713</v>
      </c>
      <c r="R822">
        <f>INDEX(Cond_Probability!$A$6:$H$60,MATCH('Model 1_Train'!A822,Cond_Probability!$A$6:$A$60,0),8)</f>
        <v>0.39710144927536234</v>
      </c>
      <c r="S822">
        <f>INDEX(Cond_Probability!$A$6:$H$60,MATCH('Model 1_Train'!B822,Cond_Probability!$A$6:$A$60,0),8)</f>
        <v>0.68023255813953487</v>
      </c>
      <c r="T822">
        <f>INDEX(Cond_Probability!$A$6:$H$60,MATCH('Model 1_Train'!C822,Cond_Probability!$A$6:$A$60,0),8)</f>
        <v>8.0924855491329481E-2</v>
      </c>
      <c r="U822">
        <f>INDEX(Cond_Probability!$A$6:$H$60,MATCH('Model 1_Train'!D822,Cond_Probability!$A$6:$A$60,0),8)</f>
        <v>0.38662790697674421</v>
      </c>
      <c r="V822">
        <f>INDEX(Cond_Probability!$A$6:$H$60,MATCH('Model 1_Train'!E822,Cond_Probability!$A$6:$A$60,0),8)</f>
        <v>0.31976744186046513</v>
      </c>
      <c r="W822">
        <f>INDEX(Cond_Probability!$A$6:$H$60,MATCH('Model 1_Train'!F822,Cond_Probability!$A$6:$A$60,0),8)</f>
        <v>0.57971014492753625</v>
      </c>
      <c r="X822">
        <f>INDEX(Cond_Probability!$A$6:$H$60,MATCH('Model 1_Train'!G822,Cond_Probability!$A$6:$A$60,0),8)</f>
        <v>0.63005780346820806</v>
      </c>
      <c r="Y822">
        <f>Cond_Probability!$C$3</f>
        <v>0.38383838383838381</v>
      </c>
      <c r="Z822" s="18">
        <f t="shared" si="62"/>
        <v>3.7888547626290566E-4</v>
      </c>
      <c r="AA822" s="18">
        <f t="shared" si="63"/>
        <v>96.112932665563832</v>
      </c>
      <c r="AB822" t="str">
        <f t="shared" si="64"/>
        <v>Survive</v>
      </c>
      <c r="AC822" s="2" t="s">
        <v>1</v>
      </c>
    </row>
    <row r="823" spans="1:29" x14ac:dyDescent="0.3">
      <c r="A823" s="1" t="s">
        <v>1236</v>
      </c>
      <c r="B823" s="1" t="s">
        <v>13</v>
      </c>
      <c r="C823" s="1" t="s">
        <v>1242</v>
      </c>
      <c r="D823" s="1" t="s">
        <v>1244</v>
      </c>
      <c r="E823" s="1" t="s">
        <v>1246</v>
      </c>
      <c r="F823" s="1" t="s">
        <v>1228</v>
      </c>
      <c r="G823" t="s">
        <v>1253</v>
      </c>
      <c r="H823">
        <f>INDEX(Cond_Probability!$A$6:$H$60,MATCH('Model 1_Train'!A823,Cond_Probability!$A$6:$A$60,0),7)</f>
        <v>0.67572463768115942</v>
      </c>
      <c r="I823">
        <f>INDEX(Cond_Probability!$A$6:$H$60,MATCH('Model 1_Train'!B823,Cond_Probability!$A$6:$A$60,0),7)</f>
        <v>0.85117967332123412</v>
      </c>
      <c r="J823">
        <f>INDEX(Cond_Probability!$A$6:$H$60,MATCH('Model 1_Train'!C823,Cond_Probability!$A$6:$A$60,0),7)</f>
        <v>0.51356238698010848</v>
      </c>
      <c r="K823">
        <f>INDEX(Cond_Probability!$A$6:$H$60,MATCH('Model 1_Train'!D823,Cond_Probability!$A$6:$A$60,0),7)</f>
        <v>0.72413793103448276</v>
      </c>
      <c r="L823">
        <f>INDEX(Cond_Probability!$A$6:$H$60,MATCH('Model 1_Train'!E823,Cond_Probability!$A$6:$A$60,0),7)</f>
        <v>0.80943738656987296</v>
      </c>
      <c r="M823">
        <f>INDEX(Cond_Probability!$A$6:$H$60,MATCH('Model 1_Train'!F823,Cond_Probability!$A$6:$A$60,0),7)</f>
        <v>0.4891304347826087</v>
      </c>
      <c r="N823">
        <f>INDEX(Cond_Probability!$A$6:$H$60,MATCH('Model 1_Train'!G823,Cond_Probability!$A$6:$A$60,0),7)</f>
        <v>0.77396021699819173</v>
      </c>
      <c r="O823">
        <f>Cond_Probability!$C$2</f>
        <v>0.61616161616161613</v>
      </c>
      <c r="P823" s="18">
        <f t="shared" si="60"/>
        <v>4.038561752409902E-2</v>
      </c>
      <c r="Q823" s="18">
        <f t="shared" si="61"/>
        <v>96.975714257681219</v>
      </c>
      <c r="R823">
        <f>INDEX(Cond_Probability!$A$6:$H$60,MATCH('Model 1_Train'!A823,Cond_Probability!$A$6:$A$60,0),8)</f>
        <v>0.34782608695652173</v>
      </c>
      <c r="S823">
        <f>INDEX(Cond_Probability!$A$6:$H$60,MATCH('Model 1_Train'!B823,Cond_Probability!$A$6:$A$60,0),8)</f>
        <v>0.31976744186046513</v>
      </c>
      <c r="T823">
        <f>INDEX(Cond_Probability!$A$6:$H$60,MATCH('Model 1_Train'!C823,Cond_Probability!$A$6:$A$60,0),8)</f>
        <v>0.56936416184971095</v>
      </c>
      <c r="U823">
        <f>INDEX(Cond_Probability!$A$6:$H$60,MATCH('Model 1_Train'!D823,Cond_Probability!$A$6:$A$60,0),8)</f>
        <v>0.61337209302325579</v>
      </c>
      <c r="V823">
        <f>INDEX(Cond_Probability!$A$6:$H$60,MATCH('Model 1_Train'!E823,Cond_Probability!$A$6:$A$60,0),8)</f>
        <v>0.68023255813953487</v>
      </c>
      <c r="W823">
        <f>INDEX(Cond_Probability!$A$6:$H$60,MATCH('Model 1_Train'!F823,Cond_Probability!$A$6:$A$60,0),8)</f>
        <v>0.19710144927536233</v>
      </c>
      <c r="X823">
        <f>INDEX(Cond_Probability!$A$6:$H$60,MATCH('Model 1_Train'!G823,Cond_Probability!$A$6:$A$60,0),8)</f>
        <v>0.63005780346820806</v>
      </c>
      <c r="Y823">
        <f>Cond_Probability!$C$3</f>
        <v>0.38383838383838381</v>
      </c>
      <c r="Z823" s="18">
        <f t="shared" si="62"/>
        <v>1.2594663334815088E-3</v>
      </c>
      <c r="AA823" s="18">
        <f t="shared" si="63"/>
        <v>3.0242857423187814</v>
      </c>
      <c r="AB823" t="str">
        <f t="shared" si="64"/>
        <v>Won't Survive</v>
      </c>
      <c r="AC823" s="2" t="s">
        <v>1</v>
      </c>
    </row>
    <row r="824" spans="1:29" x14ac:dyDescent="0.3">
      <c r="A824" s="1" t="s">
        <v>1234</v>
      </c>
      <c r="B824" s="1" t="s">
        <v>13</v>
      </c>
      <c r="C824" s="1" t="s">
        <v>1240</v>
      </c>
      <c r="D824" s="1" t="s">
        <v>1244</v>
      </c>
      <c r="E824" s="1" t="s">
        <v>1246</v>
      </c>
      <c r="F824" s="1" t="s">
        <v>1228</v>
      </c>
      <c r="G824" t="s">
        <v>1253</v>
      </c>
      <c r="H824">
        <f>INDEX(Cond_Probability!$A$6:$H$60,MATCH('Model 1_Train'!A824,Cond_Probability!$A$6:$A$60,0),7)</f>
        <v>0.14673913043478262</v>
      </c>
      <c r="I824">
        <f>INDEX(Cond_Probability!$A$6:$H$60,MATCH('Model 1_Train'!B824,Cond_Probability!$A$6:$A$60,0),7)</f>
        <v>0.85117967332123412</v>
      </c>
      <c r="J824">
        <f>INDEX(Cond_Probability!$A$6:$H$60,MATCH('Model 1_Train'!C824,Cond_Probability!$A$6:$A$60,0),7)</f>
        <v>0.17179023508137431</v>
      </c>
      <c r="K824">
        <f>INDEX(Cond_Probability!$A$6:$H$60,MATCH('Model 1_Train'!D824,Cond_Probability!$A$6:$A$60,0),7)</f>
        <v>0.72413793103448276</v>
      </c>
      <c r="L824">
        <f>INDEX(Cond_Probability!$A$6:$H$60,MATCH('Model 1_Train'!E824,Cond_Probability!$A$6:$A$60,0),7)</f>
        <v>0.80943738656987296</v>
      </c>
      <c r="M824">
        <f>INDEX(Cond_Probability!$A$6:$H$60,MATCH('Model 1_Train'!F824,Cond_Probability!$A$6:$A$60,0),7)</f>
        <v>0.4891304347826087</v>
      </c>
      <c r="N824">
        <f>INDEX(Cond_Probability!$A$6:$H$60,MATCH('Model 1_Train'!G824,Cond_Probability!$A$6:$A$60,0),7)</f>
        <v>0.77396021699819173</v>
      </c>
      <c r="O824">
        <f>Cond_Probability!$C$2</f>
        <v>0.61616161616161613</v>
      </c>
      <c r="P824" s="18">
        <f t="shared" si="60"/>
        <v>2.9336491980510322E-3</v>
      </c>
      <c r="Q824" s="18">
        <f t="shared" si="61"/>
        <v>85.529705584661968</v>
      </c>
      <c r="R824">
        <f>INDEX(Cond_Probability!$A$6:$H$60,MATCH('Model 1_Train'!A824,Cond_Probability!$A$6:$A$60,0),8)</f>
        <v>0.39710144927536234</v>
      </c>
      <c r="S824">
        <f>INDEX(Cond_Probability!$A$6:$H$60,MATCH('Model 1_Train'!B824,Cond_Probability!$A$6:$A$60,0),8)</f>
        <v>0.31976744186046513</v>
      </c>
      <c r="T824">
        <f>INDEX(Cond_Probability!$A$6:$H$60,MATCH('Model 1_Train'!C824,Cond_Probability!$A$6:$A$60,0),8)</f>
        <v>0.19653179190751446</v>
      </c>
      <c r="U824">
        <f>INDEX(Cond_Probability!$A$6:$H$60,MATCH('Model 1_Train'!D824,Cond_Probability!$A$6:$A$60,0),8)</f>
        <v>0.61337209302325579</v>
      </c>
      <c r="V824">
        <f>INDEX(Cond_Probability!$A$6:$H$60,MATCH('Model 1_Train'!E824,Cond_Probability!$A$6:$A$60,0),8)</f>
        <v>0.68023255813953487</v>
      </c>
      <c r="W824">
        <f>INDEX(Cond_Probability!$A$6:$H$60,MATCH('Model 1_Train'!F824,Cond_Probability!$A$6:$A$60,0),8)</f>
        <v>0.19710144927536233</v>
      </c>
      <c r="X824">
        <f>INDEX(Cond_Probability!$A$6:$H$60,MATCH('Model 1_Train'!G824,Cond_Probability!$A$6:$A$60,0),8)</f>
        <v>0.63005780346820806</v>
      </c>
      <c r="Y824">
        <f>Cond_Probability!$C$3</f>
        <v>0.38383838383838381</v>
      </c>
      <c r="Z824" s="18">
        <f t="shared" si="62"/>
        <v>4.9632776492020885E-4</v>
      </c>
      <c r="AA824" s="18">
        <f t="shared" si="63"/>
        <v>14.470294415338032</v>
      </c>
      <c r="AB824" t="str">
        <f t="shared" si="64"/>
        <v>Won't Survive</v>
      </c>
      <c r="AC824" s="2" t="s">
        <v>1230</v>
      </c>
    </row>
    <row r="825" spans="1:29" x14ac:dyDescent="0.3">
      <c r="A825" s="1" t="s">
        <v>1236</v>
      </c>
      <c r="B825" s="1" t="s">
        <v>17</v>
      </c>
      <c r="C825" s="1" t="s">
        <v>1242</v>
      </c>
      <c r="D825" s="1" t="s">
        <v>1244</v>
      </c>
      <c r="E825" s="1" t="s">
        <v>1245</v>
      </c>
      <c r="F825" s="1" t="s">
        <v>1247</v>
      </c>
      <c r="G825" t="s">
        <v>1253</v>
      </c>
      <c r="H825">
        <f>INDEX(Cond_Probability!$A$6:$H$60,MATCH('Model 1_Train'!A825,Cond_Probability!$A$6:$A$60,0),7)</f>
        <v>0.67572463768115942</v>
      </c>
      <c r="I825">
        <f>INDEX(Cond_Probability!$A$6:$H$60,MATCH('Model 1_Train'!B825,Cond_Probability!$A$6:$A$60,0),7)</f>
        <v>0.14882032667876588</v>
      </c>
      <c r="J825">
        <f>INDEX(Cond_Probability!$A$6:$H$60,MATCH('Model 1_Train'!C825,Cond_Probability!$A$6:$A$60,0),7)</f>
        <v>0.51356238698010848</v>
      </c>
      <c r="K825">
        <f>INDEX(Cond_Probability!$A$6:$H$60,MATCH('Model 1_Train'!D825,Cond_Probability!$A$6:$A$60,0),7)</f>
        <v>0.72413793103448276</v>
      </c>
      <c r="L825">
        <f>INDEX(Cond_Probability!$A$6:$H$60,MATCH('Model 1_Train'!E825,Cond_Probability!$A$6:$A$60,0),7)</f>
        <v>0.19056261343012704</v>
      </c>
      <c r="M825">
        <f>INDEX(Cond_Probability!$A$6:$H$60,MATCH('Model 1_Train'!F825,Cond_Probability!$A$6:$A$60,0),7)</f>
        <v>0.18840579710144928</v>
      </c>
      <c r="N825">
        <f>INDEX(Cond_Probability!$A$6:$H$60,MATCH('Model 1_Train'!G825,Cond_Probability!$A$6:$A$60,0),7)</f>
        <v>0.77396021699819173</v>
      </c>
      <c r="O825">
        <f>Cond_Probability!$C$2</f>
        <v>0.61616161616161613</v>
      </c>
      <c r="P825" s="18">
        <f t="shared" si="60"/>
        <v>6.4031216534204234E-4</v>
      </c>
      <c r="Q825" s="18">
        <f t="shared" si="61"/>
        <v>30.985756786836145</v>
      </c>
      <c r="R825">
        <f>INDEX(Cond_Probability!$A$6:$H$60,MATCH('Model 1_Train'!A825,Cond_Probability!$A$6:$A$60,0),8)</f>
        <v>0.34782608695652173</v>
      </c>
      <c r="S825">
        <f>INDEX(Cond_Probability!$A$6:$H$60,MATCH('Model 1_Train'!B825,Cond_Probability!$A$6:$A$60,0),8)</f>
        <v>0.68023255813953487</v>
      </c>
      <c r="T825">
        <f>INDEX(Cond_Probability!$A$6:$H$60,MATCH('Model 1_Train'!C825,Cond_Probability!$A$6:$A$60,0),8)</f>
        <v>0.56936416184971095</v>
      </c>
      <c r="U825">
        <f>INDEX(Cond_Probability!$A$6:$H$60,MATCH('Model 1_Train'!D825,Cond_Probability!$A$6:$A$60,0),8)</f>
        <v>0.61337209302325579</v>
      </c>
      <c r="V825">
        <f>INDEX(Cond_Probability!$A$6:$H$60,MATCH('Model 1_Train'!E825,Cond_Probability!$A$6:$A$60,0),8)</f>
        <v>0.31976744186046513</v>
      </c>
      <c r="W825">
        <f>INDEX(Cond_Probability!$A$6:$H$60,MATCH('Model 1_Train'!F825,Cond_Probability!$A$6:$A$60,0),8)</f>
        <v>0.22318840579710145</v>
      </c>
      <c r="X825">
        <f>INDEX(Cond_Probability!$A$6:$H$60,MATCH('Model 1_Train'!G825,Cond_Probability!$A$6:$A$60,0),8)</f>
        <v>0.63005780346820806</v>
      </c>
      <c r="Y825">
        <f>Cond_Probability!$C$3</f>
        <v>0.38383838383838381</v>
      </c>
      <c r="Z825" s="18">
        <f t="shared" si="62"/>
        <v>1.4261604070305318E-3</v>
      </c>
      <c r="AA825" s="18">
        <f t="shared" si="63"/>
        <v>69.014243213163851</v>
      </c>
      <c r="AB825" t="str">
        <f t="shared" si="64"/>
        <v>Survive</v>
      </c>
      <c r="AC825" s="2" t="s">
        <v>1</v>
      </c>
    </row>
    <row r="826" spans="1:29" x14ac:dyDescent="0.3">
      <c r="A826" s="1" t="s">
        <v>1236</v>
      </c>
      <c r="B826" s="1" t="s">
        <v>13</v>
      </c>
      <c r="C826" s="1" t="s">
        <v>1242</v>
      </c>
      <c r="D826" s="1" t="s">
        <v>1243</v>
      </c>
      <c r="E826" s="1" t="s">
        <v>1245</v>
      </c>
      <c r="F826" s="1" t="s">
        <v>1248</v>
      </c>
      <c r="G826" t="s">
        <v>1253</v>
      </c>
      <c r="H826">
        <f>INDEX(Cond_Probability!$A$6:$H$60,MATCH('Model 1_Train'!A826,Cond_Probability!$A$6:$A$60,0),7)</f>
        <v>0.67572463768115942</v>
      </c>
      <c r="I826">
        <f>INDEX(Cond_Probability!$A$6:$H$60,MATCH('Model 1_Train'!B826,Cond_Probability!$A$6:$A$60,0),7)</f>
        <v>0.85117967332123412</v>
      </c>
      <c r="J826">
        <f>INDEX(Cond_Probability!$A$6:$H$60,MATCH('Model 1_Train'!C826,Cond_Probability!$A$6:$A$60,0),7)</f>
        <v>0.51356238698010848</v>
      </c>
      <c r="K826">
        <f>INDEX(Cond_Probability!$A$6:$H$60,MATCH('Model 1_Train'!D826,Cond_Probability!$A$6:$A$60,0),7)</f>
        <v>0.27586206896551724</v>
      </c>
      <c r="L826">
        <f>INDEX(Cond_Probability!$A$6:$H$60,MATCH('Model 1_Train'!E826,Cond_Probability!$A$6:$A$60,0),7)</f>
        <v>0.19056261343012704</v>
      </c>
      <c r="M826">
        <f>INDEX(Cond_Probability!$A$6:$H$60,MATCH('Model 1_Train'!F826,Cond_Probability!$A$6:$A$60,0),7)</f>
        <v>0.32246376811594202</v>
      </c>
      <c r="N826">
        <f>INDEX(Cond_Probability!$A$6:$H$60,MATCH('Model 1_Train'!G826,Cond_Probability!$A$6:$A$60,0),7)</f>
        <v>0.77396021699819173</v>
      </c>
      <c r="O826">
        <f>Cond_Probability!$C$2</f>
        <v>0.61616161616161613</v>
      </c>
      <c r="P826" s="18">
        <f t="shared" si="60"/>
        <v>2.3878558110910558E-3</v>
      </c>
      <c r="Q826" s="18">
        <f t="shared" si="61"/>
        <v>68.508665327057756</v>
      </c>
      <c r="R826">
        <f>INDEX(Cond_Probability!$A$6:$H$60,MATCH('Model 1_Train'!A826,Cond_Probability!$A$6:$A$60,0),8)</f>
        <v>0.34782608695652173</v>
      </c>
      <c r="S826">
        <f>INDEX(Cond_Probability!$A$6:$H$60,MATCH('Model 1_Train'!B826,Cond_Probability!$A$6:$A$60,0),8)</f>
        <v>0.31976744186046513</v>
      </c>
      <c r="T826">
        <f>INDEX(Cond_Probability!$A$6:$H$60,MATCH('Model 1_Train'!C826,Cond_Probability!$A$6:$A$60,0),8)</f>
        <v>0.56936416184971095</v>
      </c>
      <c r="U826">
        <f>INDEX(Cond_Probability!$A$6:$H$60,MATCH('Model 1_Train'!D826,Cond_Probability!$A$6:$A$60,0),8)</f>
        <v>0.38662790697674421</v>
      </c>
      <c r="V826">
        <f>INDEX(Cond_Probability!$A$6:$H$60,MATCH('Model 1_Train'!E826,Cond_Probability!$A$6:$A$60,0),8)</f>
        <v>0.31976744186046513</v>
      </c>
      <c r="W826">
        <f>INDEX(Cond_Probability!$A$6:$H$60,MATCH('Model 1_Train'!F826,Cond_Probability!$A$6:$A$60,0),8)</f>
        <v>0.57971014492753625</v>
      </c>
      <c r="X826">
        <f>INDEX(Cond_Probability!$A$6:$H$60,MATCH('Model 1_Train'!G826,Cond_Probability!$A$6:$A$60,0),8)</f>
        <v>0.63005780346820806</v>
      </c>
      <c r="Y826">
        <f>Cond_Probability!$C$3</f>
        <v>0.38383838383838381</v>
      </c>
      <c r="Z826" s="18">
        <f t="shared" si="62"/>
        <v>1.0976241638749184E-3</v>
      </c>
      <c r="AA826" s="18">
        <f t="shared" si="63"/>
        <v>31.491334672942244</v>
      </c>
      <c r="AB826" t="str">
        <f t="shared" si="64"/>
        <v>Won't Survive</v>
      </c>
      <c r="AC826" s="2" t="s">
        <v>1230</v>
      </c>
    </row>
    <row r="827" spans="1:29" x14ac:dyDescent="0.3">
      <c r="A827" s="1" t="s">
        <v>1236</v>
      </c>
      <c r="B827" s="1" t="s">
        <v>13</v>
      </c>
      <c r="C827" s="1" t="s">
        <v>1241</v>
      </c>
      <c r="D827" s="1" t="s">
        <v>1244</v>
      </c>
      <c r="E827" s="1" t="s">
        <v>1246</v>
      </c>
      <c r="F827" s="1" t="s">
        <v>1228</v>
      </c>
      <c r="G827" t="s">
        <v>1252</v>
      </c>
      <c r="H827">
        <f>INDEX(Cond_Probability!$A$6:$H$60,MATCH('Model 1_Train'!A827,Cond_Probability!$A$6:$A$60,0),7)</f>
        <v>0.67572463768115942</v>
      </c>
      <c r="I827">
        <f>INDEX(Cond_Probability!$A$6:$H$60,MATCH('Model 1_Train'!B827,Cond_Probability!$A$6:$A$60,0),7)</f>
        <v>0.85117967332123412</v>
      </c>
      <c r="J827">
        <f>INDEX(Cond_Probability!$A$6:$H$60,MATCH('Model 1_Train'!C827,Cond_Probability!$A$6:$A$60,0),7)</f>
        <v>0.22784810126582278</v>
      </c>
      <c r="K827">
        <f>INDEX(Cond_Probability!$A$6:$H$60,MATCH('Model 1_Train'!D827,Cond_Probability!$A$6:$A$60,0),7)</f>
        <v>0.72413793103448276</v>
      </c>
      <c r="L827">
        <f>INDEX(Cond_Probability!$A$6:$H$60,MATCH('Model 1_Train'!E827,Cond_Probability!$A$6:$A$60,0),7)</f>
        <v>0.80943738656987296</v>
      </c>
      <c r="M827">
        <f>INDEX(Cond_Probability!$A$6:$H$60,MATCH('Model 1_Train'!F827,Cond_Probability!$A$6:$A$60,0),7)</f>
        <v>0.4891304347826087</v>
      </c>
      <c r="N827">
        <f>INDEX(Cond_Probability!$A$6:$H$60,MATCH('Model 1_Train'!G827,Cond_Probability!$A$6:$A$60,0),7)</f>
        <v>8.6799276672694395E-2</v>
      </c>
      <c r="O827">
        <f>Cond_Probability!$C$2</f>
        <v>0.61616161616161613</v>
      </c>
      <c r="P827" s="18">
        <f t="shared" si="60"/>
        <v>2.0094462846004251E-3</v>
      </c>
      <c r="Q827" s="18">
        <f t="shared" si="61"/>
        <v>97.658284680473315</v>
      </c>
      <c r="R827">
        <f>INDEX(Cond_Probability!$A$6:$H$60,MATCH('Model 1_Train'!A827,Cond_Probability!$A$6:$A$60,0),8)</f>
        <v>0.34782608695652173</v>
      </c>
      <c r="S827">
        <f>INDEX(Cond_Probability!$A$6:$H$60,MATCH('Model 1_Train'!B827,Cond_Probability!$A$6:$A$60,0),8)</f>
        <v>0.31976744186046513</v>
      </c>
      <c r="T827">
        <f>INDEX(Cond_Probability!$A$6:$H$60,MATCH('Model 1_Train'!C827,Cond_Probability!$A$6:$A$60,0),8)</f>
        <v>0.15317919075144509</v>
      </c>
      <c r="U827">
        <f>INDEX(Cond_Probability!$A$6:$H$60,MATCH('Model 1_Train'!D827,Cond_Probability!$A$6:$A$60,0),8)</f>
        <v>0.61337209302325579</v>
      </c>
      <c r="V827">
        <f>INDEX(Cond_Probability!$A$6:$H$60,MATCH('Model 1_Train'!E827,Cond_Probability!$A$6:$A$60,0),8)</f>
        <v>0.68023255813953487</v>
      </c>
      <c r="W827">
        <f>INDEX(Cond_Probability!$A$6:$H$60,MATCH('Model 1_Train'!F827,Cond_Probability!$A$6:$A$60,0),8)</f>
        <v>0.19710144927536233</v>
      </c>
      <c r="X827">
        <f>INDEX(Cond_Probability!$A$6:$H$60,MATCH('Model 1_Train'!G827,Cond_Probability!$A$6:$A$60,0),8)</f>
        <v>8.9595375722543349E-2</v>
      </c>
      <c r="Y827">
        <f>Cond_Probability!$C$3</f>
        <v>0.38383838383838381</v>
      </c>
      <c r="Z827" s="18">
        <f t="shared" si="62"/>
        <v>4.8183839843294352E-5</v>
      </c>
      <c r="AA827" s="18">
        <f t="shared" si="63"/>
        <v>2.3417153195266849</v>
      </c>
      <c r="AB827" t="str">
        <f t="shared" si="64"/>
        <v>Won't Survive</v>
      </c>
      <c r="AC827" s="2" t="s">
        <v>1230</v>
      </c>
    </row>
    <row r="828" spans="1:29" x14ac:dyDescent="0.3">
      <c r="A828" s="1" t="s">
        <v>1236</v>
      </c>
      <c r="B828" s="1" t="s">
        <v>13</v>
      </c>
      <c r="C828" s="1" t="s">
        <v>1241</v>
      </c>
      <c r="D828" s="1" t="s">
        <v>1244</v>
      </c>
      <c r="E828" s="1" t="s">
        <v>1246</v>
      </c>
      <c r="F828" s="1" t="s">
        <v>1248</v>
      </c>
      <c r="G828" t="s">
        <v>1253</v>
      </c>
      <c r="H828">
        <f>INDEX(Cond_Probability!$A$6:$H$60,MATCH('Model 1_Train'!A828,Cond_Probability!$A$6:$A$60,0),7)</f>
        <v>0.67572463768115942</v>
      </c>
      <c r="I828">
        <f>INDEX(Cond_Probability!$A$6:$H$60,MATCH('Model 1_Train'!B828,Cond_Probability!$A$6:$A$60,0),7)</f>
        <v>0.85117967332123412</v>
      </c>
      <c r="J828">
        <f>INDEX(Cond_Probability!$A$6:$H$60,MATCH('Model 1_Train'!C828,Cond_Probability!$A$6:$A$60,0),7)</f>
        <v>0.22784810126582278</v>
      </c>
      <c r="K828">
        <f>INDEX(Cond_Probability!$A$6:$H$60,MATCH('Model 1_Train'!D828,Cond_Probability!$A$6:$A$60,0),7)</f>
        <v>0.72413793103448276</v>
      </c>
      <c r="L828">
        <f>INDEX(Cond_Probability!$A$6:$H$60,MATCH('Model 1_Train'!E828,Cond_Probability!$A$6:$A$60,0),7)</f>
        <v>0.80943738656987296</v>
      </c>
      <c r="M828">
        <f>INDEX(Cond_Probability!$A$6:$H$60,MATCH('Model 1_Train'!F828,Cond_Probability!$A$6:$A$60,0),7)</f>
        <v>0.32246376811594202</v>
      </c>
      <c r="N828">
        <f>INDEX(Cond_Probability!$A$6:$H$60,MATCH('Model 1_Train'!G828,Cond_Probability!$A$6:$A$60,0),7)</f>
        <v>0.77396021699819173</v>
      </c>
      <c r="O828">
        <f>Cond_Probability!$C$2</f>
        <v>0.61616161616161613</v>
      </c>
      <c r="P828" s="18">
        <f t="shared" si="60"/>
        <v>1.1812319116203609E-2</v>
      </c>
      <c r="Q828" s="18">
        <f t="shared" si="61"/>
        <v>92.219543378956274</v>
      </c>
      <c r="R828">
        <f>INDEX(Cond_Probability!$A$6:$H$60,MATCH('Model 1_Train'!A828,Cond_Probability!$A$6:$A$60,0),8)</f>
        <v>0.34782608695652173</v>
      </c>
      <c r="S828">
        <f>INDEX(Cond_Probability!$A$6:$H$60,MATCH('Model 1_Train'!B828,Cond_Probability!$A$6:$A$60,0),8)</f>
        <v>0.31976744186046513</v>
      </c>
      <c r="T828">
        <f>INDEX(Cond_Probability!$A$6:$H$60,MATCH('Model 1_Train'!C828,Cond_Probability!$A$6:$A$60,0),8)</f>
        <v>0.15317919075144509</v>
      </c>
      <c r="U828">
        <f>INDEX(Cond_Probability!$A$6:$H$60,MATCH('Model 1_Train'!D828,Cond_Probability!$A$6:$A$60,0),8)</f>
        <v>0.61337209302325579</v>
      </c>
      <c r="V828">
        <f>INDEX(Cond_Probability!$A$6:$H$60,MATCH('Model 1_Train'!E828,Cond_Probability!$A$6:$A$60,0),8)</f>
        <v>0.68023255813953487</v>
      </c>
      <c r="W828">
        <f>INDEX(Cond_Probability!$A$6:$H$60,MATCH('Model 1_Train'!F828,Cond_Probability!$A$6:$A$60,0),8)</f>
        <v>0.57971014492753625</v>
      </c>
      <c r="X828">
        <f>INDEX(Cond_Probability!$A$6:$H$60,MATCH('Model 1_Train'!G828,Cond_Probability!$A$6:$A$60,0),8)</f>
        <v>0.63005780346820806</v>
      </c>
      <c r="Y828">
        <f>Cond_Probability!$C$3</f>
        <v>0.38383838383838381</v>
      </c>
      <c r="Z828" s="18">
        <f t="shared" si="62"/>
        <v>9.9659175387458885E-4</v>
      </c>
      <c r="AA828" s="18">
        <f t="shared" si="63"/>
        <v>7.7804566210437258</v>
      </c>
      <c r="AB828" t="str">
        <f t="shared" si="64"/>
        <v>Won't Survive</v>
      </c>
      <c r="AC828" s="2" t="s">
        <v>1230</v>
      </c>
    </row>
    <row r="829" spans="1:29" x14ac:dyDescent="0.3">
      <c r="A829" s="1" t="s">
        <v>1235</v>
      </c>
      <c r="B829" s="1" t="s">
        <v>13</v>
      </c>
      <c r="C829" s="1" t="s">
        <v>1242</v>
      </c>
      <c r="D829" s="1" t="s">
        <v>1244</v>
      </c>
      <c r="E829" s="1" t="s">
        <v>1245</v>
      </c>
      <c r="F829" s="1" t="s">
        <v>1248</v>
      </c>
      <c r="G829" t="s">
        <v>1251</v>
      </c>
      <c r="H829">
        <f>INDEX(Cond_Probability!$A$6:$H$60,MATCH('Model 1_Train'!A829,Cond_Probability!$A$6:$A$60,0),7)</f>
        <v>0.17753623188405798</v>
      </c>
      <c r="I829">
        <f>INDEX(Cond_Probability!$A$6:$H$60,MATCH('Model 1_Train'!B829,Cond_Probability!$A$6:$A$60,0),7)</f>
        <v>0.85117967332123412</v>
      </c>
      <c r="J829">
        <f>INDEX(Cond_Probability!$A$6:$H$60,MATCH('Model 1_Train'!C829,Cond_Probability!$A$6:$A$60,0),7)</f>
        <v>0.51356238698010848</v>
      </c>
      <c r="K829">
        <f>INDEX(Cond_Probability!$A$6:$H$60,MATCH('Model 1_Train'!D829,Cond_Probability!$A$6:$A$60,0),7)</f>
        <v>0.72413793103448276</v>
      </c>
      <c r="L829">
        <f>INDEX(Cond_Probability!$A$6:$H$60,MATCH('Model 1_Train'!E829,Cond_Probability!$A$6:$A$60,0),7)</f>
        <v>0.19056261343012704</v>
      </c>
      <c r="M829">
        <f>INDEX(Cond_Probability!$A$6:$H$60,MATCH('Model 1_Train'!F829,Cond_Probability!$A$6:$A$60,0),7)</f>
        <v>0.32246376811594202</v>
      </c>
      <c r="N829">
        <f>INDEX(Cond_Probability!$A$6:$H$60,MATCH('Model 1_Train'!G829,Cond_Probability!$A$6:$A$60,0),7)</f>
        <v>0.13743218806509946</v>
      </c>
      <c r="O829">
        <f>Cond_Probability!$C$2</f>
        <v>0.61616161616161613</v>
      </c>
      <c r="P829" s="18">
        <f t="shared" si="60"/>
        <v>2.9243171658591138E-4</v>
      </c>
      <c r="Q829" s="18">
        <f t="shared" si="61"/>
        <v>34.687005531027623</v>
      </c>
      <c r="R829">
        <f>INDEX(Cond_Probability!$A$6:$H$60,MATCH('Model 1_Train'!A829,Cond_Probability!$A$6:$A$60,0),8)</f>
        <v>0.25507246376811593</v>
      </c>
      <c r="S829">
        <f>INDEX(Cond_Probability!$A$6:$H$60,MATCH('Model 1_Train'!B829,Cond_Probability!$A$6:$A$60,0),8)</f>
        <v>0.31976744186046513</v>
      </c>
      <c r="T829">
        <f>INDEX(Cond_Probability!$A$6:$H$60,MATCH('Model 1_Train'!C829,Cond_Probability!$A$6:$A$60,0),8)</f>
        <v>0.56936416184971095</v>
      </c>
      <c r="U829">
        <f>INDEX(Cond_Probability!$A$6:$H$60,MATCH('Model 1_Train'!D829,Cond_Probability!$A$6:$A$60,0),8)</f>
        <v>0.61337209302325579</v>
      </c>
      <c r="V829">
        <f>INDEX(Cond_Probability!$A$6:$H$60,MATCH('Model 1_Train'!E829,Cond_Probability!$A$6:$A$60,0),8)</f>
        <v>0.31976744186046513</v>
      </c>
      <c r="W829">
        <f>INDEX(Cond_Probability!$A$6:$H$60,MATCH('Model 1_Train'!F829,Cond_Probability!$A$6:$A$60,0),8)</f>
        <v>0.57971014492753625</v>
      </c>
      <c r="X829">
        <f>INDEX(Cond_Probability!$A$6:$H$60,MATCH('Model 1_Train'!G829,Cond_Probability!$A$6:$A$60,0),8)</f>
        <v>0.27167630057803466</v>
      </c>
      <c r="Y829">
        <f>Cond_Probability!$C$3</f>
        <v>0.38383838383838381</v>
      </c>
      <c r="Z829" s="18">
        <f t="shared" si="62"/>
        <v>5.5062669133670514E-4</v>
      </c>
      <c r="AA829" s="18">
        <f t="shared" si="63"/>
        <v>65.312994468972377</v>
      </c>
      <c r="AB829" t="str">
        <f t="shared" si="64"/>
        <v>Survive</v>
      </c>
      <c r="AC829" s="2" t="s">
        <v>1</v>
      </c>
    </row>
    <row r="830" spans="1:29" x14ac:dyDescent="0.3">
      <c r="A830" s="1" t="s">
        <v>1236</v>
      </c>
      <c r="B830" s="1" t="s">
        <v>13</v>
      </c>
      <c r="C830" s="1" t="s">
        <v>1241</v>
      </c>
      <c r="D830" s="1" t="s">
        <v>1244</v>
      </c>
      <c r="E830" s="1" t="s">
        <v>1246</v>
      </c>
      <c r="F830" s="1" t="s">
        <v>1228</v>
      </c>
      <c r="G830" t="s">
        <v>1252</v>
      </c>
      <c r="H830">
        <f>INDEX(Cond_Probability!$A$6:$H$60,MATCH('Model 1_Train'!A830,Cond_Probability!$A$6:$A$60,0),7)</f>
        <v>0.67572463768115942</v>
      </c>
      <c r="I830">
        <f>INDEX(Cond_Probability!$A$6:$H$60,MATCH('Model 1_Train'!B830,Cond_Probability!$A$6:$A$60,0),7)</f>
        <v>0.85117967332123412</v>
      </c>
      <c r="J830">
        <f>INDEX(Cond_Probability!$A$6:$H$60,MATCH('Model 1_Train'!C830,Cond_Probability!$A$6:$A$60,0),7)</f>
        <v>0.22784810126582278</v>
      </c>
      <c r="K830">
        <f>INDEX(Cond_Probability!$A$6:$H$60,MATCH('Model 1_Train'!D830,Cond_Probability!$A$6:$A$60,0),7)</f>
        <v>0.72413793103448276</v>
      </c>
      <c r="L830">
        <f>INDEX(Cond_Probability!$A$6:$H$60,MATCH('Model 1_Train'!E830,Cond_Probability!$A$6:$A$60,0),7)</f>
        <v>0.80943738656987296</v>
      </c>
      <c r="M830">
        <f>INDEX(Cond_Probability!$A$6:$H$60,MATCH('Model 1_Train'!F830,Cond_Probability!$A$6:$A$60,0),7)</f>
        <v>0.4891304347826087</v>
      </c>
      <c r="N830">
        <f>INDEX(Cond_Probability!$A$6:$H$60,MATCH('Model 1_Train'!G830,Cond_Probability!$A$6:$A$60,0),7)</f>
        <v>8.6799276672694395E-2</v>
      </c>
      <c r="O830">
        <f>Cond_Probability!$C$2</f>
        <v>0.61616161616161613</v>
      </c>
      <c r="P830" s="18">
        <f t="shared" si="60"/>
        <v>2.0094462846004251E-3</v>
      </c>
      <c r="Q830" s="18">
        <f t="shared" si="61"/>
        <v>97.658284680473315</v>
      </c>
      <c r="R830">
        <f>INDEX(Cond_Probability!$A$6:$H$60,MATCH('Model 1_Train'!A830,Cond_Probability!$A$6:$A$60,0),8)</f>
        <v>0.34782608695652173</v>
      </c>
      <c r="S830">
        <f>INDEX(Cond_Probability!$A$6:$H$60,MATCH('Model 1_Train'!B830,Cond_Probability!$A$6:$A$60,0),8)</f>
        <v>0.31976744186046513</v>
      </c>
      <c r="T830">
        <f>INDEX(Cond_Probability!$A$6:$H$60,MATCH('Model 1_Train'!C830,Cond_Probability!$A$6:$A$60,0),8)</f>
        <v>0.15317919075144509</v>
      </c>
      <c r="U830">
        <f>INDEX(Cond_Probability!$A$6:$H$60,MATCH('Model 1_Train'!D830,Cond_Probability!$A$6:$A$60,0),8)</f>
        <v>0.61337209302325579</v>
      </c>
      <c r="V830">
        <f>INDEX(Cond_Probability!$A$6:$H$60,MATCH('Model 1_Train'!E830,Cond_Probability!$A$6:$A$60,0),8)</f>
        <v>0.68023255813953487</v>
      </c>
      <c r="W830">
        <f>INDEX(Cond_Probability!$A$6:$H$60,MATCH('Model 1_Train'!F830,Cond_Probability!$A$6:$A$60,0),8)</f>
        <v>0.19710144927536233</v>
      </c>
      <c r="X830">
        <f>INDEX(Cond_Probability!$A$6:$H$60,MATCH('Model 1_Train'!G830,Cond_Probability!$A$6:$A$60,0),8)</f>
        <v>8.9595375722543349E-2</v>
      </c>
      <c r="Y830">
        <f>Cond_Probability!$C$3</f>
        <v>0.38383838383838381</v>
      </c>
      <c r="Z830" s="18">
        <f t="shared" si="62"/>
        <v>4.8183839843294352E-5</v>
      </c>
      <c r="AA830" s="18">
        <f t="shared" si="63"/>
        <v>2.3417153195266849</v>
      </c>
      <c r="AB830" t="str">
        <f t="shared" si="64"/>
        <v>Won't Survive</v>
      </c>
      <c r="AC830" s="2" t="s">
        <v>1</v>
      </c>
    </row>
    <row r="831" spans="1:29" x14ac:dyDescent="0.3">
      <c r="A831" s="1" t="s">
        <v>1234</v>
      </c>
      <c r="B831" s="1" t="s">
        <v>17</v>
      </c>
      <c r="C831" s="1" t="s">
        <v>1239</v>
      </c>
      <c r="D831" s="1" t="s">
        <v>1244</v>
      </c>
      <c r="E831" s="1" t="s">
        <v>1246</v>
      </c>
      <c r="F831" s="1" t="s">
        <v>1248</v>
      </c>
      <c r="G831" t="s">
        <v>1250</v>
      </c>
      <c r="H831">
        <f>INDEX(Cond_Probability!$A$6:$H$60,MATCH('Model 1_Train'!A831,Cond_Probability!$A$6:$A$60,0),7)</f>
        <v>0.14673913043478262</v>
      </c>
      <c r="I831">
        <f>INDEX(Cond_Probability!$A$6:$H$60,MATCH('Model 1_Train'!B831,Cond_Probability!$A$6:$A$60,0),7)</f>
        <v>0.14882032667876588</v>
      </c>
      <c r="J831">
        <f>INDEX(Cond_Probability!$A$6:$H$60,MATCH('Model 1_Train'!C831,Cond_Probability!$A$6:$A$60,0),7)</f>
        <v>8.6799276672694395E-2</v>
      </c>
      <c r="K831">
        <f>INDEX(Cond_Probability!$A$6:$H$60,MATCH('Model 1_Train'!D831,Cond_Probability!$A$6:$A$60,0),7)</f>
        <v>0.72413793103448276</v>
      </c>
      <c r="L831">
        <f>INDEX(Cond_Probability!$A$6:$H$60,MATCH('Model 1_Train'!E831,Cond_Probability!$A$6:$A$60,0),7)</f>
        <v>0.80943738656987296</v>
      </c>
      <c r="M831">
        <f>INDEX(Cond_Probability!$A$6:$H$60,MATCH('Model 1_Train'!F831,Cond_Probability!$A$6:$A$60,0),7)</f>
        <v>0.32246376811594202</v>
      </c>
      <c r="N831">
        <f>INDEX(Cond_Probability!$A$6:$H$60,MATCH('Model 1_Train'!G831,Cond_Probability!$A$6:$A$60,0),7)</f>
        <v>1.8083182640144665E-3</v>
      </c>
      <c r="O831">
        <f>Cond_Probability!$C$2</f>
        <v>0.61616161616161613</v>
      </c>
      <c r="P831" s="18">
        <f t="shared" si="60"/>
        <v>3.991896670560285E-7</v>
      </c>
      <c r="Q831" s="18">
        <f t="shared" si="61"/>
        <v>2.2182495052431133</v>
      </c>
      <c r="R831">
        <f>INDEX(Cond_Probability!$A$6:$H$60,MATCH('Model 1_Train'!A831,Cond_Probability!$A$6:$A$60,0),8)</f>
        <v>0.39710144927536234</v>
      </c>
      <c r="S831">
        <f>INDEX(Cond_Probability!$A$6:$H$60,MATCH('Model 1_Train'!B831,Cond_Probability!$A$6:$A$60,0),8)</f>
        <v>0.68023255813953487</v>
      </c>
      <c r="T831">
        <f>INDEX(Cond_Probability!$A$6:$H$60,MATCH('Model 1_Train'!C831,Cond_Probability!$A$6:$A$60,0),8)</f>
        <v>8.0924855491329481E-2</v>
      </c>
      <c r="U831">
        <f>INDEX(Cond_Probability!$A$6:$H$60,MATCH('Model 1_Train'!D831,Cond_Probability!$A$6:$A$60,0),8)</f>
        <v>0.61337209302325579</v>
      </c>
      <c r="V831">
        <f>INDEX(Cond_Probability!$A$6:$H$60,MATCH('Model 1_Train'!E831,Cond_Probability!$A$6:$A$60,0),8)</f>
        <v>0.68023255813953487</v>
      </c>
      <c r="W831">
        <f>INDEX(Cond_Probability!$A$6:$H$60,MATCH('Model 1_Train'!F831,Cond_Probability!$A$6:$A$60,0),8)</f>
        <v>0.57971014492753625</v>
      </c>
      <c r="X831">
        <f>INDEX(Cond_Probability!$A$6:$H$60,MATCH('Model 1_Train'!G831,Cond_Probability!$A$6:$A$60,0),8)</f>
        <v>8.670520231213872E-3</v>
      </c>
      <c r="Y831">
        <f>Cond_Probability!$C$3</f>
        <v>0.38383838383838381</v>
      </c>
      <c r="Z831" s="18">
        <f t="shared" si="62"/>
        <v>1.7596516682139282E-5</v>
      </c>
      <c r="AA831" s="18">
        <f t="shared" si="63"/>
        <v>97.781750494756892</v>
      </c>
      <c r="AB831" t="str">
        <f t="shared" si="64"/>
        <v>Survive</v>
      </c>
      <c r="AC831" s="2" t="s">
        <v>1</v>
      </c>
    </row>
    <row r="832" spans="1:29" x14ac:dyDescent="0.3">
      <c r="A832" s="1" t="s">
        <v>1236</v>
      </c>
      <c r="B832" s="1" t="s">
        <v>17</v>
      </c>
      <c r="C832" s="1" t="s">
        <v>1242</v>
      </c>
      <c r="D832" s="1" t="s">
        <v>1243</v>
      </c>
      <c r="E832" s="1" t="s">
        <v>1246</v>
      </c>
      <c r="F832" s="1" t="s">
        <v>1247</v>
      </c>
      <c r="G832" t="s">
        <v>1251</v>
      </c>
      <c r="H832">
        <f>INDEX(Cond_Probability!$A$6:$H$60,MATCH('Model 1_Train'!A832,Cond_Probability!$A$6:$A$60,0),7)</f>
        <v>0.67572463768115942</v>
      </c>
      <c r="I832">
        <f>INDEX(Cond_Probability!$A$6:$H$60,MATCH('Model 1_Train'!B832,Cond_Probability!$A$6:$A$60,0),7)</f>
        <v>0.14882032667876588</v>
      </c>
      <c r="J832">
        <f>INDEX(Cond_Probability!$A$6:$H$60,MATCH('Model 1_Train'!C832,Cond_Probability!$A$6:$A$60,0),7)</f>
        <v>0.51356238698010848</v>
      </c>
      <c r="K832">
        <f>INDEX(Cond_Probability!$A$6:$H$60,MATCH('Model 1_Train'!D832,Cond_Probability!$A$6:$A$60,0),7)</f>
        <v>0.27586206896551724</v>
      </c>
      <c r="L832">
        <f>INDEX(Cond_Probability!$A$6:$H$60,MATCH('Model 1_Train'!E832,Cond_Probability!$A$6:$A$60,0),7)</f>
        <v>0.80943738656987296</v>
      </c>
      <c r="M832">
        <f>INDEX(Cond_Probability!$A$6:$H$60,MATCH('Model 1_Train'!F832,Cond_Probability!$A$6:$A$60,0),7)</f>
        <v>0.18840579710144928</v>
      </c>
      <c r="N832">
        <f>INDEX(Cond_Probability!$A$6:$H$60,MATCH('Model 1_Train'!G832,Cond_Probability!$A$6:$A$60,0),7)</f>
        <v>0.13743218806509946</v>
      </c>
      <c r="O832">
        <f>Cond_Probability!$C$2</f>
        <v>0.61616161616161613</v>
      </c>
      <c r="P832" s="18">
        <f t="shared" si="60"/>
        <v>1.8398305598095975E-4</v>
      </c>
      <c r="Q832" s="18">
        <f t="shared" si="61"/>
        <v>18.242121656644176</v>
      </c>
      <c r="R832">
        <f>INDEX(Cond_Probability!$A$6:$H$60,MATCH('Model 1_Train'!A832,Cond_Probability!$A$6:$A$60,0),8)</f>
        <v>0.34782608695652173</v>
      </c>
      <c r="S832">
        <f>INDEX(Cond_Probability!$A$6:$H$60,MATCH('Model 1_Train'!B832,Cond_Probability!$A$6:$A$60,0),8)</f>
        <v>0.68023255813953487</v>
      </c>
      <c r="T832">
        <f>INDEX(Cond_Probability!$A$6:$H$60,MATCH('Model 1_Train'!C832,Cond_Probability!$A$6:$A$60,0),8)</f>
        <v>0.56936416184971095</v>
      </c>
      <c r="U832">
        <f>INDEX(Cond_Probability!$A$6:$H$60,MATCH('Model 1_Train'!D832,Cond_Probability!$A$6:$A$60,0),8)</f>
        <v>0.38662790697674421</v>
      </c>
      <c r="V832">
        <f>INDEX(Cond_Probability!$A$6:$H$60,MATCH('Model 1_Train'!E832,Cond_Probability!$A$6:$A$60,0),8)</f>
        <v>0.68023255813953487</v>
      </c>
      <c r="W832">
        <f>INDEX(Cond_Probability!$A$6:$H$60,MATCH('Model 1_Train'!F832,Cond_Probability!$A$6:$A$60,0),8)</f>
        <v>0.22318840579710145</v>
      </c>
      <c r="X832">
        <f>INDEX(Cond_Probability!$A$6:$H$60,MATCH('Model 1_Train'!G832,Cond_Probability!$A$6:$A$60,0),8)</f>
        <v>0.27167630057803466</v>
      </c>
      <c r="Y832">
        <f>Cond_Probability!$C$3</f>
        <v>0.38383838383838381</v>
      </c>
      <c r="Z832" s="18">
        <f t="shared" si="62"/>
        <v>8.2457866421757392E-4</v>
      </c>
      <c r="AA832" s="18">
        <f t="shared" si="63"/>
        <v>81.757878343355827</v>
      </c>
      <c r="AB832" t="str">
        <f t="shared" si="64"/>
        <v>Survive</v>
      </c>
      <c r="AC832" s="2" t="s">
        <v>1</v>
      </c>
    </row>
    <row r="833" spans="1:29" x14ac:dyDescent="0.3">
      <c r="A833" s="1" t="s">
        <v>1235</v>
      </c>
      <c r="B833" s="1" t="s">
        <v>13</v>
      </c>
      <c r="C833" s="1" t="s">
        <v>1242</v>
      </c>
      <c r="D833" s="1" t="s">
        <v>1243</v>
      </c>
      <c r="E833" s="1" t="s">
        <v>1245</v>
      </c>
      <c r="F833" s="1" t="s">
        <v>1247</v>
      </c>
      <c r="G833" t="s">
        <v>1253</v>
      </c>
      <c r="H833">
        <f>INDEX(Cond_Probability!$A$6:$H$60,MATCH('Model 1_Train'!A833,Cond_Probability!$A$6:$A$60,0),7)</f>
        <v>0.17753623188405798</v>
      </c>
      <c r="I833">
        <f>INDEX(Cond_Probability!$A$6:$H$60,MATCH('Model 1_Train'!B833,Cond_Probability!$A$6:$A$60,0),7)</f>
        <v>0.85117967332123412</v>
      </c>
      <c r="J833">
        <f>INDEX(Cond_Probability!$A$6:$H$60,MATCH('Model 1_Train'!C833,Cond_Probability!$A$6:$A$60,0),7)</f>
        <v>0.51356238698010848</v>
      </c>
      <c r="K833">
        <f>INDEX(Cond_Probability!$A$6:$H$60,MATCH('Model 1_Train'!D833,Cond_Probability!$A$6:$A$60,0),7)</f>
        <v>0.27586206896551724</v>
      </c>
      <c r="L833">
        <f>INDEX(Cond_Probability!$A$6:$H$60,MATCH('Model 1_Train'!E833,Cond_Probability!$A$6:$A$60,0),7)</f>
        <v>0.19056261343012704</v>
      </c>
      <c r="M833">
        <f>INDEX(Cond_Probability!$A$6:$H$60,MATCH('Model 1_Train'!F833,Cond_Probability!$A$6:$A$60,0),7)</f>
        <v>0.18840579710144928</v>
      </c>
      <c r="N833">
        <f>INDEX(Cond_Probability!$A$6:$H$60,MATCH('Model 1_Train'!G833,Cond_Probability!$A$6:$A$60,0),7)</f>
        <v>0.77396021699819173</v>
      </c>
      <c r="O833">
        <f>Cond_Probability!$C$2</f>
        <v>0.61616161616161613</v>
      </c>
      <c r="P833" s="18">
        <f t="shared" si="60"/>
        <v>3.6655460473295848E-4</v>
      </c>
      <c r="Q833" s="18">
        <f t="shared" si="61"/>
        <v>54.187942527161027</v>
      </c>
      <c r="R833">
        <f>INDEX(Cond_Probability!$A$6:$H$60,MATCH('Model 1_Train'!A833,Cond_Probability!$A$6:$A$60,0),8)</f>
        <v>0.25507246376811593</v>
      </c>
      <c r="S833">
        <f>INDEX(Cond_Probability!$A$6:$H$60,MATCH('Model 1_Train'!B833,Cond_Probability!$A$6:$A$60,0),8)</f>
        <v>0.31976744186046513</v>
      </c>
      <c r="T833">
        <f>INDEX(Cond_Probability!$A$6:$H$60,MATCH('Model 1_Train'!C833,Cond_Probability!$A$6:$A$60,0),8)</f>
        <v>0.56936416184971095</v>
      </c>
      <c r="U833">
        <f>INDEX(Cond_Probability!$A$6:$H$60,MATCH('Model 1_Train'!D833,Cond_Probability!$A$6:$A$60,0),8)</f>
        <v>0.38662790697674421</v>
      </c>
      <c r="V833">
        <f>INDEX(Cond_Probability!$A$6:$H$60,MATCH('Model 1_Train'!E833,Cond_Probability!$A$6:$A$60,0),8)</f>
        <v>0.31976744186046513</v>
      </c>
      <c r="W833">
        <f>INDEX(Cond_Probability!$A$6:$H$60,MATCH('Model 1_Train'!F833,Cond_Probability!$A$6:$A$60,0),8)</f>
        <v>0.22318840579710145</v>
      </c>
      <c r="X833">
        <f>INDEX(Cond_Probability!$A$6:$H$60,MATCH('Model 1_Train'!G833,Cond_Probability!$A$6:$A$60,0),8)</f>
        <v>0.63005780346820806</v>
      </c>
      <c r="Y833">
        <f>Cond_Probability!$C$3</f>
        <v>0.38383838383838381</v>
      </c>
      <c r="Z833" s="18">
        <f t="shared" si="62"/>
        <v>3.0989588893401854E-4</v>
      </c>
      <c r="AA833" s="18">
        <f t="shared" si="63"/>
        <v>45.812057472838973</v>
      </c>
      <c r="AB833" t="str">
        <f t="shared" si="64"/>
        <v>Won't Survive</v>
      </c>
      <c r="AC833" s="2" t="s">
        <v>1</v>
      </c>
    </row>
    <row r="834" spans="1:29" x14ac:dyDescent="0.3">
      <c r="A834" s="1" t="s">
        <v>1236</v>
      </c>
      <c r="B834" s="1" t="s">
        <v>13</v>
      </c>
      <c r="C834" s="1" t="s">
        <v>1241</v>
      </c>
      <c r="D834" s="1" t="s">
        <v>1244</v>
      </c>
      <c r="E834" s="1" t="s">
        <v>1246</v>
      </c>
      <c r="F834" s="1" t="s">
        <v>1228</v>
      </c>
      <c r="G834" t="s">
        <v>1251</v>
      </c>
      <c r="H834">
        <f>INDEX(Cond_Probability!$A$6:$H$60,MATCH('Model 1_Train'!A834,Cond_Probability!$A$6:$A$60,0),7)</f>
        <v>0.67572463768115942</v>
      </c>
      <c r="I834">
        <f>INDEX(Cond_Probability!$A$6:$H$60,MATCH('Model 1_Train'!B834,Cond_Probability!$A$6:$A$60,0),7)</f>
        <v>0.85117967332123412</v>
      </c>
      <c r="J834">
        <f>INDEX(Cond_Probability!$A$6:$H$60,MATCH('Model 1_Train'!C834,Cond_Probability!$A$6:$A$60,0),7)</f>
        <v>0.22784810126582278</v>
      </c>
      <c r="K834">
        <f>INDEX(Cond_Probability!$A$6:$H$60,MATCH('Model 1_Train'!D834,Cond_Probability!$A$6:$A$60,0),7)</f>
        <v>0.72413793103448276</v>
      </c>
      <c r="L834">
        <f>INDEX(Cond_Probability!$A$6:$H$60,MATCH('Model 1_Train'!E834,Cond_Probability!$A$6:$A$60,0),7)</f>
        <v>0.80943738656987296</v>
      </c>
      <c r="M834">
        <f>INDEX(Cond_Probability!$A$6:$H$60,MATCH('Model 1_Train'!F834,Cond_Probability!$A$6:$A$60,0),7)</f>
        <v>0.4891304347826087</v>
      </c>
      <c r="N834">
        <f>INDEX(Cond_Probability!$A$6:$H$60,MATCH('Model 1_Train'!G834,Cond_Probability!$A$6:$A$60,0),7)</f>
        <v>0.13743218806509946</v>
      </c>
      <c r="O834">
        <f>Cond_Probability!$C$2</f>
        <v>0.61616161616161613</v>
      </c>
      <c r="P834" s="18">
        <f t="shared" si="60"/>
        <v>3.1816232839506735E-3</v>
      </c>
      <c r="Q834" s="18">
        <f t="shared" si="61"/>
        <v>95.609443207778469</v>
      </c>
      <c r="R834">
        <f>INDEX(Cond_Probability!$A$6:$H$60,MATCH('Model 1_Train'!A834,Cond_Probability!$A$6:$A$60,0),8)</f>
        <v>0.34782608695652173</v>
      </c>
      <c r="S834">
        <f>INDEX(Cond_Probability!$A$6:$H$60,MATCH('Model 1_Train'!B834,Cond_Probability!$A$6:$A$60,0),8)</f>
        <v>0.31976744186046513</v>
      </c>
      <c r="T834">
        <f>INDEX(Cond_Probability!$A$6:$H$60,MATCH('Model 1_Train'!C834,Cond_Probability!$A$6:$A$60,0),8)</f>
        <v>0.15317919075144509</v>
      </c>
      <c r="U834">
        <f>INDEX(Cond_Probability!$A$6:$H$60,MATCH('Model 1_Train'!D834,Cond_Probability!$A$6:$A$60,0),8)</f>
        <v>0.61337209302325579</v>
      </c>
      <c r="V834">
        <f>INDEX(Cond_Probability!$A$6:$H$60,MATCH('Model 1_Train'!E834,Cond_Probability!$A$6:$A$60,0),8)</f>
        <v>0.68023255813953487</v>
      </c>
      <c r="W834">
        <f>INDEX(Cond_Probability!$A$6:$H$60,MATCH('Model 1_Train'!F834,Cond_Probability!$A$6:$A$60,0),8)</f>
        <v>0.19710144927536233</v>
      </c>
      <c r="X834">
        <f>INDEX(Cond_Probability!$A$6:$H$60,MATCH('Model 1_Train'!G834,Cond_Probability!$A$6:$A$60,0),8)</f>
        <v>0.27167630057803466</v>
      </c>
      <c r="Y834">
        <f>Cond_Probability!$C$3</f>
        <v>0.38383838383838381</v>
      </c>
      <c r="Z834" s="18">
        <f t="shared" si="62"/>
        <v>1.4610583694418287E-4</v>
      </c>
      <c r="AA834" s="18">
        <f t="shared" si="63"/>
        <v>4.3905567922215312</v>
      </c>
      <c r="AB834" t="str">
        <f t="shared" si="64"/>
        <v>Won't Survive</v>
      </c>
      <c r="AC834" s="2" t="s">
        <v>1230</v>
      </c>
    </row>
    <row r="835" spans="1:29" x14ac:dyDescent="0.3">
      <c r="A835" s="1" t="s">
        <v>1236</v>
      </c>
      <c r="B835" s="1" t="s">
        <v>13</v>
      </c>
      <c r="C835" s="1" t="s">
        <v>1242</v>
      </c>
      <c r="D835" s="1" t="s">
        <v>1244</v>
      </c>
      <c r="E835" s="1" t="s">
        <v>1246</v>
      </c>
      <c r="F835" s="1" t="s">
        <v>1228</v>
      </c>
      <c r="G835" t="s">
        <v>1253</v>
      </c>
      <c r="H835">
        <f>INDEX(Cond_Probability!$A$6:$H$60,MATCH('Model 1_Train'!A835,Cond_Probability!$A$6:$A$60,0),7)</f>
        <v>0.67572463768115942</v>
      </c>
      <c r="I835">
        <f>INDEX(Cond_Probability!$A$6:$H$60,MATCH('Model 1_Train'!B835,Cond_Probability!$A$6:$A$60,0),7)</f>
        <v>0.85117967332123412</v>
      </c>
      <c r="J835">
        <f>INDEX(Cond_Probability!$A$6:$H$60,MATCH('Model 1_Train'!C835,Cond_Probability!$A$6:$A$60,0),7)</f>
        <v>0.51356238698010848</v>
      </c>
      <c r="K835">
        <f>INDEX(Cond_Probability!$A$6:$H$60,MATCH('Model 1_Train'!D835,Cond_Probability!$A$6:$A$60,0),7)</f>
        <v>0.72413793103448276</v>
      </c>
      <c r="L835">
        <f>INDEX(Cond_Probability!$A$6:$H$60,MATCH('Model 1_Train'!E835,Cond_Probability!$A$6:$A$60,0),7)</f>
        <v>0.80943738656987296</v>
      </c>
      <c r="M835">
        <f>INDEX(Cond_Probability!$A$6:$H$60,MATCH('Model 1_Train'!F835,Cond_Probability!$A$6:$A$60,0),7)</f>
        <v>0.4891304347826087</v>
      </c>
      <c r="N835">
        <f>INDEX(Cond_Probability!$A$6:$H$60,MATCH('Model 1_Train'!G835,Cond_Probability!$A$6:$A$60,0),7)</f>
        <v>0.77396021699819173</v>
      </c>
      <c r="O835">
        <f>Cond_Probability!$C$2</f>
        <v>0.61616161616161613</v>
      </c>
      <c r="P835" s="18">
        <f t="shared" ref="P835:P892" si="65">PRODUCT(H835:O835)</f>
        <v>4.038561752409902E-2</v>
      </c>
      <c r="Q835" s="18">
        <f t="shared" ref="Q835:Q892" si="66">P835/(P835+Z835)*100</f>
        <v>96.975714257681219</v>
      </c>
      <c r="R835">
        <f>INDEX(Cond_Probability!$A$6:$H$60,MATCH('Model 1_Train'!A835,Cond_Probability!$A$6:$A$60,0),8)</f>
        <v>0.34782608695652173</v>
      </c>
      <c r="S835">
        <f>INDEX(Cond_Probability!$A$6:$H$60,MATCH('Model 1_Train'!B835,Cond_Probability!$A$6:$A$60,0),8)</f>
        <v>0.31976744186046513</v>
      </c>
      <c r="T835">
        <f>INDEX(Cond_Probability!$A$6:$H$60,MATCH('Model 1_Train'!C835,Cond_Probability!$A$6:$A$60,0),8)</f>
        <v>0.56936416184971095</v>
      </c>
      <c r="U835">
        <f>INDEX(Cond_Probability!$A$6:$H$60,MATCH('Model 1_Train'!D835,Cond_Probability!$A$6:$A$60,0),8)</f>
        <v>0.61337209302325579</v>
      </c>
      <c r="V835">
        <f>INDEX(Cond_Probability!$A$6:$H$60,MATCH('Model 1_Train'!E835,Cond_Probability!$A$6:$A$60,0),8)</f>
        <v>0.68023255813953487</v>
      </c>
      <c r="W835">
        <f>INDEX(Cond_Probability!$A$6:$H$60,MATCH('Model 1_Train'!F835,Cond_Probability!$A$6:$A$60,0),8)</f>
        <v>0.19710144927536233</v>
      </c>
      <c r="X835">
        <f>INDEX(Cond_Probability!$A$6:$H$60,MATCH('Model 1_Train'!G835,Cond_Probability!$A$6:$A$60,0),8)</f>
        <v>0.63005780346820806</v>
      </c>
      <c r="Y835">
        <f>Cond_Probability!$C$3</f>
        <v>0.38383838383838381</v>
      </c>
      <c r="Z835" s="18">
        <f t="shared" ref="Z835:Z892" si="67">PRODUCT(R835:Y835)</f>
        <v>1.2594663334815088E-3</v>
      </c>
      <c r="AA835" s="18">
        <f t="shared" ref="AA835:AA892" si="68">100-Q835</f>
        <v>3.0242857423187814</v>
      </c>
      <c r="AB835" t="str">
        <f t="shared" ref="AB835:AB892" si="69">IF(Q835&gt;AA835,"Won't Survive", "Survive")</f>
        <v>Won't Survive</v>
      </c>
      <c r="AC835" s="2" t="s">
        <v>1230</v>
      </c>
    </row>
    <row r="836" spans="1:29" x14ac:dyDescent="0.3">
      <c r="A836" s="1" t="s">
        <v>1236</v>
      </c>
      <c r="B836" s="1" t="s">
        <v>13</v>
      </c>
      <c r="C836" s="1" t="s">
        <v>1242</v>
      </c>
      <c r="D836" s="1" t="s">
        <v>1244</v>
      </c>
      <c r="E836" s="1" t="s">
        <v>1246</v>
      </c>
      <c r="F836" s="1" t="s">
        <v>1228</v>
      </c>
      <c r="G836" t="s">
        <v>1253</v>
      </c>
      <c r="H836">
        <f>INDEX(Cond_Probability!$A$6:$H$60,MATCH('Model 1_Train'!A836,Cond_Probability!$A$6:$A$60,0),7)</f>
        <v>0.67572463768115942</v>
      </c>
      <c r="I836">
        <f>INDEX(Cond_Probability!$A$6:$H$60,MATCH('Model 1_Train'!B836,Cond_Probability!$A$6:$A$60,0),7)</f>
        <v>0.85117967332123412</v>
      </c>
      <c r="J836">
        <f>INDEX(Cond_Probability!$A$6:$H$60,MATCH('Model 1_Train'!C836,Cond_Probability!$A$6:$A$60,0),7)</f>
        <v>0.51356238698010848</v>
      </c>
      <c r="K836">
        <f>INDEX(Cond_Probability!$A$6:$H$60,MATCH('Model 1_Train'!D836,Cond_Probability!$A$6:$A$60,0),7)</f>
        <v>0.72413793103448276</v>
      </c>
      <c r="L836">
        <f>INDEX(Cond_Probability!$A$6:$H$60,MATCH('Model 1_Train'!E836,Cond_Probability!$A$6:$A$60,0),7)</f>
        <v>0.80943738656987296</v>
      </c>
      <c r="M836">
        <f>INDEX(Cond_Probability!$A$6:$H$60,MATCH('Model 1_Train'!F836,Cond_Probability!$A$6:$A$60,0),7)</f>
        <v>0.4891304347826087</v>
      </c>
      <c r="N836">
        <f>INDEX(Cond_Probability!$A$6:$H$60,MATCH('Model 1_Train'!G836,Cond_Probability!$A$6:$A$60,0),7)</f>
        <v>0.77396021699819173</v>
      </c>
      <c r="O836">
        <f>Cond_Probability!$C$2</f>
        <v>0.61616161616161613</v>
      </c>
      <c r="P836" s="18">
        <f t="shared" si="65"/>
        <v>4.038561752409902E-2</v>
      </c>
      <c r="Q836" s="18">
        <f t="shared" si="66"/>
        <v>96.975714257681219</v>
      </c>
      <c r="R836">
        <f>INDEX(Cond_Probability!$A$6:$H$60,MATCH('Model 1_Train'!A836,Cond_Probability!$A$6:$A$60,0),8)</f>
        <v>0.34782608695652173</v>
      </c>
      <c r="S836">
        <f>INDEX(Cond_Probability!$A$6:$H$60,MATCH('Model 1_Train'!B836,Cond_Probability!$A$6:$A$60,0),8)</f>
        <v>0.31976744186046513</v>
      </c>
      <c r="T836">
        <f>INDEX(Cond_Probability!$A$6:$H$60,MATCH('Model 1_Train'!C836,Cond_Probability!$A$6:$A$60,0),8)</f>
        <v>0.56936416184971095</v>
      </c>
      <c r="U836">
        <f>INDEX(Cond_Probability!$A$6:$H$60,MATCH('Model 1_Train'!D836,Cond_Probability!$A$6:$A$60,0),8)</f>
        <v>0.61337209302325579</v>
      </c>
      <c r="V836">
        <f>INDEX(Cond_Probability!$A$6:$H$60,MATCH('Model 1_Train'!E836,Cond_Probability!$A$6:$A$60,0),8)</f>
        <v>0.68023255813953487</v>
      </c>
      <c r="W836">
        <f>INDEX(Cond_Probability!$A$6:$H$60,MATCH('Model 1_Train'!F836,Cond_Probability!$A$6:$A$60,0),8)</f>
        <v>0.19710144927536233</v>
      </c>
      <c r="X836">
        <f>INDEX(Cond_Probability!$A$6:$H$60,MATCH('Model 1_Train'!G836,Cond_Probability!$A$6:$A$60,0),8)</f>
        <v>0.63005780346820806</v>
      </c>
      <c r="Y836">
        <f>Cond_Probability!$C$3</f>
        <v>0.38383838383838381</v>
      </c>
      <c r="Z836" s="18">
        <f t="shared" si="67"/>
        <v>1.2594663334815088E-3</v>
      </c>
      <c r="AA836" s="18">
        <f t="shared" si="68"/>
        <v>3.0242857423187814</v>
      </c>
      <c r="AB836" t="str">
        <f t="shared" si="69"/>
        <v>Won't Survive</v>
      </c>
      <c r="AC836" s="2" t="s">
        <v>1230</v>
      </c>
    </row>
    <row r="837" spans="1:29" x14ac:dyDescent="0.3">
      <c r="A837" s="1" t="s">
        <v>1234</v>
      </c>
      <c r="B837" s="1" t="s">
        <v>17</v>
      </c>
      <c r="C837" s="1" t="s">
        <v>1240</v>
      </c>
      <c r="D837" s="1" t="s">
        <v>1243</v>
      </c>
      <c r="E837" s="1" t="s">
        <v>1245</v>
      </c>
      <c r="F837" s="1" t="s">
        <v>1248</v>
      </c>
      <c r="G837" t="s">
        <v>1251</v>
      </c>
      <c r="H837">
        <f>INDEX(Cond_Probability!$A$6:$H$60,MATCH('Model 1_Train'!A837,Cond_Probability!$A$6:$A$60,0),7)</f>
        <v>0.14673913043478262</v>
      </c>
      <c r="I837">
        <f>INDEX(Cond_Probability!$A$6:$H$60,MATCH('Model 1_Train'!B837,Cond_Probability!$A$6:$A$60,0),7)</f>
        <v>0.14882032667876588</v>
      </c>
      <c r="J837">
        <f>INDEX(Cond_Probability!$A$6:$H$60,MATCH('Model 1_Train'!C837,Cond_Probability!$A$6:$A$60,0),7)</f>
        <v>0.17179023508137431</v>
      </c>
      <c r="K837">
        <f>INDEX(Cond_Probability!$A$6:$H$60,MATCH('Model 1_Train'!D837,Cond_Probability!$A$6:$A$60,0),7)</f>
        <v>0.27586206896551724</v>
      </c>
      <c r="L837">
        <f>INDEX(Cond_Probability!$A$6:$H$60,MATCH('Model 1_Train'!E837,Cond_Probability!$A$6:$A$60,0),7)</f>
        <v>0.19056261343012704</v>
      </c>
      <c r="M837">
        <f>INDEX(Cond_Probability!$A$6:$H$60,MATCH('Model 1_Train'!F837,Cond_Probability!$A$6:$A$60,0),7)</f>
        <v>0.32246376811594202</v>
      </c>
      <c r="N837">
        <f>INDEX(Cond_Probability!$A$6:$H$60,MATCH('Model 1_Train'!G837,Cond_Probability!$A$6:$A$60,0),7)</f>
        <v>0.13743218806509946</v>
      </c>
      <c r="O837">
        <f>Cond_Probability!$C$2</f>
        <v>0.61616161616161613</v>
      </c>
      <c r="P837" s="18">
        <f t="shared" si="65"/>
        <v>5.3851819808380535E-6</v>
      </c>
      <c r="Q837" s="18">
        <f t="shared" si="66"/>
        <v>1.3391068371884745</v>
      </c>
      <c r="R837">
        <f>INDEX(Cond_Probability!$A$6:$H$60,MATCH('Model 1_Train'!A837,Cond_Probability!$A$6:$A$60,0),8)</f>
        <v>0.39710144927536234</v>
      </c>
      <c r="S837">
        <f>INDEX(Cond_Probability!$A$6:$H$60,MATCH('Model 1_Train'!B837,Cond_Probability!$A$6:$A$60,0),8)</f>
        <v>0.68023255813953487</v>
      </c>
      <c r="T837">
        <f>INDEX(Cond_Probability!$A$6:$H$60,MATCH('Model 1_Train'!C837,Cond_Probability!$A$6:$A$60,0),8)</f>
        <v>0.19653179190751446</v>
      </c>
      <c r="U837">
        <f>INDEX(Cond_Probability!$A$6:$H$60,MATCH('Model 1_Train'!D837,Cond_Probability!$A$6:$A$60,0),8)</f>
        <v>0.38662790697674421</v>
      </c>
      <c r="V837">
        <f>INDEX(Cond_Probability!$A$6:$H$60,MATCH('Model 1_Train'!E837,Cond_Probability!$A$6:$A$60,0),8)</f>
        <v>0.31976744186046513</v>
      </c>
      <c r="W837">
        <f>INDEX(Cond_Probability!$A$6:$H$60,MATCH('Model 1_Train'!F837,Cond_Probability!$A$6:$A$60,0),8)</f>
        <v>0.57971014492753625</v>
      </c>
      <c r="X837">
        <f>INDEX(Cond_Probability!$A$6:$H$60,MATCH('Model 1_Train'!G837,Cond_Probability!$A$6:$A$60,0),8)</f>
        <v>0.27167630057803466</v>
      </c>
      <c r="Y837">
        <f>Cond_Probability!$C$3</f>
        <v>0.38383838383838381</v>
      </c>
      <c r="Z837" s="18">
        <f t="shared" si="67"/>
        <v>3.9676211734477273E-4</v>
      </c>
      <c r="AA837" s="18">
        <f t="shared" si="68"/>
        <v>98.660893162811519</v>
      </c>
      <c r="AB837" t="str">
        <f t="shared" si="69"/>
        <v>Survive</v>
      </c>
      <c r="AC837" s="2" t="s">
        <v>1</v>
      </c>
    </row>
    <row r="838" spans="1:29" x14ac:dyDescent="0.3">
      <c r="A838" s="1" t="s">
        <v>1236</v>
      </c>
      <c r="B838" s="1" t="s">
        <v>13</v>
      </c>
      <c r="C838" s="1" t="s">
        <v>1242</v>
      </c>
      <c r="D838" s="1" t="s">
        <v>1244</v>
      </c>
      <c r="E838" s="1" t="s">
        <v>1246</v>
      </c>
      <c r="F838" s="1" t="s">
        <v>1228</v>
      </c>
      <c r="G838" t="s">
        <v>1253</v>
      </c>
      <c r="H838">
        <f>INDEX(Cond_Probability!$A$6:$H$60,MATCH('Model 1_Train'!A838,Cond_Probability!$A$6:$A$60,0),7)</f>
        <v>0.67572463768115942</v>
      </c>
      <c r="I838">
        <f>INDEX(Cond_Probability!$A$6:$H$60,MATCH('Model 1_Train'!B838,Cond_Probability!$A$6:$A$60,0),7)</f>
        <v>0.85117967332123412</v>
      </c>
      <c r="J838">
        <f>INDEX(Cond_Probability!$A$6:$H$60,MATCH('Model 1_Train'!C838,Cond_Probability!$A$6:$A$60,0),7)</f>
        <v>0.51356238698010848</v>
      </c>
      <c r="K838">
        <f>INDEX(Cond_Probability!$A$6:$H$60,MATCH('Model 1_Train'!D838,Cond_Probability!$A$6:$A$60,0),7)</f>
        <v>0.72413793103448276</v>
      </c>
      <c r="L838">
        <f>INDEX(Cond_Probability!$A$6:$H$60,MATCH('Model 1_Train'!E838,Cond_Probability!$A$6:$A$60,0),7)</f>
        <v>0.80943738656987296</v>
      </c>
      <c r="M838">
        <f>INDEX(Cond_Probability!$A$6:$H$60,MATCH('Model 1_Train'!F838,Cond_Probability!$A$6:$A$60,0),7)</f>
        <v>0.4891304347826087</v>
      </c>
      <c r="N838">
        <f>INDEX(Cond_Probability!$A$6:$H$60,MATCH('Model 1_Train'!G838,Cond_Probability!$A$6:$A$60,0),7)</f>
        <v>0.77396021699819173</v>
      </c>
      <c r="O838">
        <f>Cond_Probability!$C$2</f>
        <v>0.61616161616161613</v>
      </c>
      <c r="P838" s="18">
        <f t="shared" si="65"/>
        <v>4.038561752409902E-2</v>
      </c>
      <c r="Q838" s="18">
        <f t="shared" si="66"/>
        <v>96.975714257681219</v>
      </c>
      <c r="R838">
        <f>INDEX(Cond_Probability!$A$6:$H$60,MATCH('Model 1_Train'!A838,Cond_Probability!$A$6:$A$60,0),8)</f>
        <v>0.34782608695652173</v>
      </c>
      <c r="S838">
        <f>INDEX(Cond_Probability!$A$6:$H$60,MATCH('Model 1_Train'!B838,Cond_Probability!$A$6:$A$60,0),8)</f>
        <v>0.31976744186046513</v>
      </c>
      <c r="T838">
        <f>INDEX(Cond_Probability!$A$6:$H$60,MATCH('Model 1_Train'!C838,Cond_Probability!$A$6:$A$60,0),8)</f>
        <v>0.56936416184971095</v>
      </c>
      <c r="U838">
        <f>INDEX(Cond_Probability!$A$6:$H$60,MATCH('Model 1_Train'!D838,Cond_Probability!$A$6:$A$60,0),8)</f>
        <v>0.61337209302325579</v>
      </c>
      <c r="V838">
        <f>INDEX(Cond_Probability!$A$6:$H$60,MATCH('Model 1_Train'!E838,Cond_Probability!$A$6:$A$60,0),8)</f>
        <v>0.68023255813953487</v>
      </c>
      <c r="W838">
        <f>INDEX(Cond_Probability!$A$6:$H$60,MATCH('Model 1_Train'!F838,Cond_Probability!$A$6:$A$60,0),8)</f>
        <v>0.19710144927536233</v>
      </c>
      <c r="X838">
        <f>INDEX(Cond_Probability!$A$6:$H$60,MATCH('Model 1_Train'!G838,Cond_Probability!$A$6:$A$60,0),8)</f>
        <v>0.63005780346820806</v>
      </c>
      <c r="Y838">
        <f>Cond_Probability!$C$3</f>
        <v>0.38383838383838381</v>
      </c>
      <c r="Z838" s="18">
        <f t="shared" si="67"/>
        <v>1.2594663334815088E-3</v>
      </c>
      <c r="AA838" s="18">
        <f t="shared" si="68"/>
        <v>3.0242857423187814</v>
      </c>
      <c r="AB838" t="str">
        <f t="shared" si="69"/>
        <v>Won't Survive</v>
      </c>
      <c r="AC838" s="2" t="s">
        <v>1230</v>
      </c>
    </row>
    <row r="839" spans="1:29" x14ac:dyDescent="0.3">
      <c r="A839" s="1" t="s">
        <v>1236</v>
      </c>
      <c r="B839" s="1" t="s">
        <v>13</v>
      </c>
      <c r="C839" s="1" t="s">
        <v>1241</v>
      </c>
      <c r="D839" s="1" t="s">
        <v>1244</v>
      </c>
      <c r="E839" s="1" t="s">
        <v>1246</v>
      </c>
      <c r="F839" s="1" t="s">
        <v>1228</v>
      </c>
      <c r="G839" t="s">
        <v>1253</v>
      </c>
      <c r="H839">
        <f>INDEX(Cond_Probability!$A$6:$H$60,MATCH('Model 1_Train'!A839,Cond_Probability!$A$6:$A$60,0),7)</f>
        <v>0.67572463768115942</v>
      </c>
      <c r="I839">
        <f>INDEX(Cond_Probability!$A$6:$H$60,MATCH('Model 1_Train'!B839,Cond_Probability!$A$6:$A$60,0),7)</f>
        <v>0.85117967332123412</v>
      </c>
      <c r="J839">
        <f>INDEX(Cond_Probability!$A$6:$H$60,MATCH('Model 1_Train'!C839,Cond_Probability!$A$6:$A$60,0),7)</f>
        <v>0.22784810126582278</v>
      </c>
      <c r="K839">
        <f>INDEX(Cond_Probability!$A$6:$H$60,MATCH('Model 1_Train'!D839,Cond_Probability!$A$6:$A$60,0),7)</f>
        <v>0.72413793103448276</v>
      </c>
      <c r="L839">
        <f>INDEX(Cond_Probability!$A$6:$H$60,MATCH('Model 1_Train'!E839,Cond_Probability!$A$6:$A$60,0),7)</f>
        <v>0.80943738656987296</v>
      </c>
      <c r="M839">
        <f>INDEX(Cond_Probability!$A$6:$H$60,MATCH('Model 1_Train'!F839,Cond_Probability!$A$6:$A$60,0),7)</f>
        <v>0.4891304347826087</v>
      </c>
      <c r="N839">
        <f>INDEX(Cond_Probability!$A$6:$H$60,MATCH('Model 1_Train'!G839,Cond_Probability!$A$6:$A$60,0),7)</f>
        <v>0.77396021699819173</v>
      </c>
      <c r="O839">
        <f>Cond_Probability!$C$2</f>
        <v>0.61616161616161613</v>
      </c>
      <c r="P839" s="18">
        <f t="shared" si="65"/>
        <v>1.7917562704353792E-2</v>
      </c>
      <c r="Q839" s="18">
        <f t="shared" si="66"/>
        <v>98.143987183013053</v>
      </c>
      <c r="R839">
        <f>INDEX(Cond_Probability!$A$6:$H$60,MATCH('Model 1_Train'!A839,Cond_Probability!$A$6:$A$60,0),8)</f>
        <v>0.34782608695652173</v>
      </c>
      <c r="S839">
        <f>INDEX(Cond_Probability!$A$6:$H$60,MATCH('Model 1_Train'!B839,Cond_Probability!$A$6:$A$60,0),8)</f>
        <v>0.31976744186046513</v>
      </c>
      <c r="T839">
        <f>INDEX(Cond_Probability!$A$6:$H$60,MATCH('Model 1_Train'!C839,Cond_Probability!$A$6:$A$60,0),8)</f>
        <v>0.15317919075144509</v>
      </c>
      <c r="U839">
        <f>INDEX(Cond_Probability!$A$6:$H$60,MATCH('Model 1_Train'!D839,Cond_Probability!$A$6:$A$60,0),8)</f>
        <v>0.61337209302325579</v>
      </c>
      <c r="V839">
        <f>INDEX(Cond_Probability!$A$6:$H$60,MATCH('Model 1_Train'!E839,Cond_Probability!$A$6:$A$60,0),8)</f>
        <v>0.68023255813953487</v>
      </c>
      <c r="W839">
        <f>INDEX(Cond_Probability!$A$6:$H$60,MATCH('Model 1_Train'!F839,Cond_Probability!$A$6:$A$60,0),8)</f>
        <v>0.19710144927536233</v>
      </c>
      <c r="X839">
        <f>INDEX(Cond_Probability!$A$6:$H$60,MATCH('Model 1_Train'!G839,Cond_Probability!$A$6:$A$60,0),8)</f>
        <v>0.63005780346820806</v>
      </c>
      <c r="Y839">
        <f>Cond_Probability!$C$3</f>
        <v>0.38383838383838381</v>
      </c>
      <c r="Z839" s="18">
        <f t="shared" si="67"/>
        <v>3.3884119631736025E-4</v>
      </c>
      <c r="AA839" s="18">
        <f t="shared" si="68"/>
        <v>1.8560128169869472</v>
      </c>
      <c r="AB839" t="str">
        <f t="shared" si="69"/>
        <v>Won't Survive</v>
      </c>
      <c r="AC839" s="2" t="s">
        <v>1230</v>
      </c>
    </row>
    <row r="840" spans="1:29" x14ac:dyDescent="0.3">
      <c r="A840" s="1" t="s">
        <v>1236</v>
      </c>
      <c r="B840" s="1" t="s">
        <v>13</v>
      </c>
      <c r="C840" s="1" t="s">
        <v>1242</v>
      </c>
      <c r="D840" s="1" t="s">
        <v>1244</v>
      </c>
      <c r="E840" s="1" t="s">
        <v>1246</v>
      </c>
      <c r="F840" s="1" t="s">
        <v>1248</v>
      </c>
      <c r="G840" t="s">
        <v>1253</v>
      </c>
      <c r="H840">
        <f>INDEX(Cond_Probability!$A$6:$H$60,MATCH('Model 1_Train'!A840,Cond_Probability!$A$6:$A$60,0),7)</f>
        <v>0.67572463768115942</v>
      </c>
      <c r="I840">
        <f>INDEX(Cond_Probability!$A$6:$H$60,MATCH('Model 1_Train'!B840,Cond_Probability!$A$6:$A$60,0),7)</f>
        <v>0.85117967332123412</v>
      </c>
      <c r="J840">
        <f>INDEX(Cond_Probability!$A$6:$H$60,MATCH('Model 1_Train'!C840,Cond_Probability!$A$6:$A$60,0),7)</f>
        <v>0.51356238698010848</v>
      </c>
      <c r="K840">
        <f>INDEX(Cond_Probability!$A$6:$H$60,MATCH('Model 1_Train'!D840,Cond_Probability!$A$6:$A$60,0),7)</f>
        <v>0.72413793103448276</v>
      </c>
      <c r="L840">
        <f>INDEX(Cond_Probability!$A$6:$H$60,MATCH('Model 1_Train'!E840,Cond_Probability!$A$6:$A$60,0),7)</f>
        <v>0.80943738656987296</v>
      </c>
      <c r="M840">
        <f>INDEX(Cond_Probability!$A$6:$H$60,MATCH('Model 1_Train'!F840,Cond_Probability!$A$6:$A$60,0),7)</f>
        <v>0.32246376811594202</v>
      </c>
      <c r="N840">
        <f>INDEX(Cond_Probability!$A$6:$H$60,MATCH('Model 1_Train'!G840,Cond_Probability!$A$6:$A$60,0),7)</f>
        <v>0.77396021699819173</v>
      </c>
      <c r="O840">
        <f>Cond_Probability!$C$2</f>
        <v>0.61616161616161613</v>
      </c>
      <c r="P840" s="18">
        <f t="shared" si="65"/>
        <v>2.6624592293665275E-2</v>
      </c>
      <c r="Q840" s="18">
        <f t="shared" si="66"/>
        <v>87.78619689452637</v>
      </c>
      <c r="R840">
        <f>INDEX(Cond_Probability!$A$6:$H$60,MATCH('Model 1_Train'!A840,Cond_Probability!$A$6:$A$60,0),8)</f>
        <v>0.34782608695652173</v>
      </c>
      <c r="S840">
        <f>INDEX(Cond_Probability!$A$6:$H$60,MATCH('Model 1_Train'!B840,Cond_Probability!$A$6:$A$60,0),8)</f>
        <v>0.31976744186046513</v>
      </c>
      <c r="T840">
        <f>INDEX(Cond_Probability!$A$6:$H$60,MATCH('Model 1_Train'!C840,Cond_Probability!$A$6:$A$60,0),8)</f>
        <v>0.56936416184971095</v>
      </c>
      <c r="U840">
        <f>INDEX(Cond_Probability!$A$6:$H$60,MATCH('Model 1_Train'!D840,Cond_Probability!$A$6:$A$60,0),8)</f>
        <v>0.61337209302325579</v>
      </c>
      <c r="V840">
        <f>INDEX(Cond_Probability!$A$6:$H$60,MATCH('Model 1_Train'!E840,Cond_Probability!$A$6:$A$60,0),8)</f>
        <v>0.68023255813953487</v>
      </c>
      <c r="W840">
        <f>INDEX(Cond_Probability!$A$6:$H$60,MATCH('Model 1_Train'!F840,Cond_Probability!$A$6:$A$60,0),8)</f>
        <v>0.57971014492753625</v>
      </c>
      <c r="X840">
        <f>INDEX(Cond_Probability!$A$6:$H$60,MATCH('Model 1_Train'!G840,Cond_Probability!$A$6:$A$60,0),8)</f>
        <v>0.63005780346820806</v>
      </c>
      <c r="Y840">
        <f>Cond_Probability!$C$3</f>
        <v>0.38383838383838381</v>
      </c>
      <c r="Z840" s="18">
        <f t="shared" si="67"/>
        <v>3.7043127455338499E-3</v>
      </c>
      <c r="AA840" s="18">
        <f t="shared" si="68"/>
        <v>12.21380310547363</v>
      </c>
      <c r="AB840" t="str">
        <f t="shared" si="69"/>
        <v>Won't Survive</v>
      </c>
      <c r="AC840" s="2" t="s">
        <v>1</v>
      </c>
    </row>
    <row r="841" spans="1:29" x14ac:dyDescent="0.3">
      <c r="A841" s="1" t="s">
        <v>1234</v>
      </c>
      <c r="B841" s="1" t="s">
        <v>13</v>
      </c>
      <c r="C841" s="1" t="s">
        <v>1241</v>
      </c>
      <c r="D841" s="1" t="s">
        <v>1244</v>
      </c>
      <c r="E841" s="1" t="s">
        <v>1246</v>
      </c>
      <c r="F841" s="1" t="s">
        <v>1248</v>
      </c>
      <c r="G841" t="s">
        <v>1251</v>
      </c>
      <c r="H841">
        <f>INDEX(Cond_Probability!$A$6:$H$60,MATCH('Model 1_Train'!A841,Cond_Probability!$A$6:$A$60,0),7)</f>
        <v>0.14673913043478262</v>
      </c>
      <c r="I841">
        <f>INDEX(Cond_Probability!$A$6:$H$60,MATCH('Model 1_Train'!B841,Cond_Probability!$A$6:$A$60,0),7)</f>
        <v>0.85117967332123412</v>
      </c>
      <c r="J841">
        <f>INDEX(Cond_Probability!$A$6:$H$60,MATCH('Model 1_Train'!C841,Cond_Probability!$A$6:$A$60,0),7)</f>
        <v>0.22784810126582278</v>
      </c>
      <c r="K841">
        <f>INDEX(Cond_Probability!$A$6:$H$60,MATCH('Model 1_Train'!D841,Cond_Probability!$A$6:$A$60,0),7)</f>
        <v>0.72413793103448276</v>
      </c>
      <c r="L841">
        <f>INDEX(Cond_Probability!$A$6:$H$60,MATCH('Model 1_Train'!E841,Cond_Probability!$A$6:$A$60,0),7)</f>
        <v>0.80943738656987296</v>
      </c>
      <c r="M841">
        <f>INDEX(Cond_Probability!$A$6:$H$60,MATCH('Model 1_Train'!F841,Cond_Probability!$A$6:$A$60,0),7)</f>
        <v>0.32246376811594202</v>
      </c>
      <c r="N841">
        <f>INDEX(Cond_Probability!$A$6:$H$60,MATCH('Model 1_Train'!G841,Cond_Probability!$A$6:$A$60,0),7)</f>
        <v>0.13743218806509946</v>
      </c>
      <c r="O841">
        <f>Cond_Probability!$C$2</f>
        <v>0.61616161616161613</v>
      </c>
      <c r="P841" s="18">
        <f t="shared" si="65"/>
        <v>4.5549244869427867E-4</v>
      </c>
      <c r="Q841" s="18">
        <f t="shared" si="66"/>
        <v>48.144577976091171</v>
      </c>
      <c r="R841">
        <f>INDEX(Cond_Probability!$A$6:$H$60,MATCH('Model 1_Train'!A841,Cond_Probability!$A$6:$A$60,0),8)</f>
        <v>0.39710144927536234</v>
      </c>
      <c r="S841">
        <f>INDEX(Cond_Probability!$A$6:$H$60,MATCH('Model 1_Train'!B841,Cond_Probability!$A$6:$A$60,0),8)</f>
        <v>0.31976744186046513</v>
      </c>
      <c r="T841">
        <f>INDEX(Cond_Probability!$A$6:$H$60,MATCH('Model 1_Train'!C841,Cond_Probability!$A$6:$A$60,0),8)</f>
        <v>0.15317919075144509</v>
      </c>
      <c r="U841">
        <f>INDEX(Cond_Probability!$A$6:$H$60,MATCH('Model 1_Train'!D841,Cond_Probability!$A$6:$A$60,0),8)</f>
        <v>0.61337209302325579</v>
      </c>
      <c r="V841">
        <f>INDEX(Cond_Probability!$A$6:$H$60,MATCH('Model 1_Train'!E841,Cond_Probability!$A$6:$A$60,0),8)</f>
        <v>0.68023255813953487</v>
      </c>
      <c r="W841">
        <f>INDEX(Cond_Probability!$A$6:$H$60,MATCH('Model 1_Train'!F841,Cond_Probability!$A$6:$A$60,0),8)</f>
        <v>0.57971014492753625</v>
      </c>
      <c r="X841">
        <f>INDEX(Cond_Probability!$A$6:$H$60,MATCH('Model 1_Train'!G841,Cond_Probability!$A$6:$A$60,0),8)</f>
        <v>0.27167630057803466</v>
      </c>
      <c r="Y841">
        <f>Cond_Probability!$C$3</f>
        <v>0.38383838383838381</v>
      </c>
      <c r="Z841" s="18">
        <f t="shared" si="67"/>
        <v>4.9060048189590827E-4</v>
      </c>
      <c r="AA841" s="18">
        <f t="shared" si="68"/>
        <v>51.855422023908829</v>
      </c>
      <c r="AB841" t="str">
        <f t="shared" si="69"/>
        <v>Survive</v>
      </c>
      <c r="AC841" s="2" t="s">
        <v>1</v>
      </c>
    </row>
    <row r="842" spans="1:29" x14ac:dyDescent="0.3">
      <c r="A842" s="1" t="s">
        <v>1236</v>
      </c>
      <c r="B842" s="1" t="s">
        <v>13</v>
      </c>
      <c r="C842" s="1" t="s">
        <v>1242</v>
      </c>
      <c r="D842" s="1" t="s">
        <v>1244</v>
      </c>
      <c r="E842" s="1" t="s">
        <v>1246</v>
      </c>
      <c r="F842" s="1" t="s">
        <v>1228</v>
      </c>
      <c r="G842" t="s">
        <v>1253</v>
      </c>
      <c r="H842">
        <f>INDEX(Cond_Probability!$A$6:$H$60,MATCH('Model 1_Train'!A842,Cond_Probability!$A$6:$A$60,0),7)</f>
        <v>0.67572463768115942</v>
      </c>
      <c r="I842">
        <f>INDEX(Cond_Probability!$A$6:$H$60,MATCH('Model 1_Train'!B842,Cond_Probability!$A$6:$A$60,0),7)</f>
        <v>0.85117967332123412</v>
      </c>
      <c r="J842">
        <f>INDEX(Cond_Probability!$A$6:$H$60,MATCH('Model 1_Train'!C842,Cond_Probability!$A$6:$A$60,0),7)</f>
        <v>0.51356238698010848</v>
      </c>
      <c r="K842">
        <f>INDEX(Cond_Probability!$A$6:$H$60,MATCH('Model 1_Train'!D842,Cond_Probability!$A$6:$A$60,0),7)</f>
        <v>0.72413793103448276</v>
      </c>
      <c r="L842">
        <f>INDEX(Cond_Probability!$A$6:$H$60,MATCH('Model 1_Train'!E842,Cond_Probability!$A$6:$A$60,0),7)</f>
        <v>0.80943738656987296</v>
      </c>
      <c r="M842">
        <f>INDEX(Cond_Probability!$A$6:$H$60,MATCH('Model 1_Train'!F842,Cond_Probability!$A$6:$A$60,0),7)</f>
        <v>0.4891304347826087</v>
      </c>
      <c r="N842">
        <f>INDEX(Cond_Probability!$A$6:$H$60,MATCH('Model 1_Train'!G842,Cond_Probability!$A$6:$A$60,0),7)</f>
        <v>0.77396021699819173</v>
      </c>
      <c r="O842">
        <f>Cond_Probability!$C$2</f>
        <v>0.61616161616161613</v>
      </c>
      <c r="P842" s="18">
        <f t="shared" si="65"/>
        <v>4.038561752409902E-2</v>
      </c>
      <c r="Q842" s="18">
        <f t="shared" si="66"/>
        <v>96.975714257681219</v>
      </c>
      <c r="R842">
        <f>INDEX(Cond_Probability!$A$6:$H$60,MATCH('Model 1_Train'!A842,Cond_Probability!$A$6:$A$60,0),8)</f>
        <v>0.34782608695652173</v>
      </c>
      <c r="S842">
        <f>INDEX(Cond_Probability!$A$6:$H$60,MATCH('Model 1_Train'!B842,Cond_Probability!$A$6:$A$60,0),8)</f>
        <v>0.31976744186046513</v>
      </c>
      <c r="T842">
        <f>INDEX(Cond_Probability!$A$6:$H$60,MATCH('Model 1_Train'!C842,Cond_Probability!$A$6:$A$60,0),8)</f>
        <v>0.56936416184971095</v>
      </c>
      <c r="U842">
        <f>INDEX(Cond_Probability!$A$6:$H$60,MATCH('Model 1_Train'!D842,Cond_Probability!$A$6:$A$60,0),8)</f>
        <v>0.61337209302325579</v>
      </c>
      <c r="V842">
        <f>INDEX(Cond_Probability!$A$6:$H$60,MATCH('Model 1_Train'!E842,Cond_Probability!$A$6:$A$60,0),8)</f>
        <v>0.68023255813953487</v>
      </c>
      <c r="W842">
        <f>INDEX(Cond_Probability!$A$6:$H$60,MATCH('Model 1_Train'!F842,Cond_Probability!$A$6:$A$60,0),8)</f>
        <v>0.19710144927536233</v>
      </c>
      <c r="X842">
        <f>INDEX(Cond_Probability!$A$6:$H$60,MATCH('Model 1_Train'!G842,Cond_Probability!$A$6:$A$60,0),8)</f>
        <v>0.63005780346820806</v>
      </c>
      <c r="Y842">
        <f>Cond_Probability!$C$3</f>
        <v>0.38383838383838381</v>
      </c>
      <c r="Z842" s="18">
        <f t="shared" si="67"/>
        <v>1.2594663334815088E-3</v>
      </c>
      <c r="AA842" s="18">
        <f t="shared" si="68"/>
        <v>3.0242857423187814</v>
      </c>
      <c r="AB842" t="str">
        <f t="shared" si="69"/>
        <v>Won't Survive</v>
      </c>
      <c r="AC842" s="2" t="s">
        <v>1230</v>
      </c>
    </row>
    <row r="843" spans="1:29" x14ac:dyDescent="0.3">
      <c r="A843" s="1" t="s">
        <v>1235</v>
      </c>
      <c r="B843" s="1" t="s">
        <v>13</v>
      </c>
      <c r="C843" s="1" t="s">
        <v>1242</v>
      </c>
      <c r="D843" s="1" t="s">
        <v>1244</v>
      </c>
      <c r="E843" s="1" t="s">
        <v>1246</v>
      </c>
      <c r="F843" s="1" t="s">
        <v>1247</v>
      </c>
      <c r="G843" t="s">
        <v>1253</v>
      </c>
      <c r="H843">
        <f>INDEX(Cond_Probability!$A$6:$H$60,MATCH('Model 1_Train'!A843,Cond_Probability!$A$6:$A$60,0),7)</f>
        <v>0.17753623188405798</v>
      </c>
      <c r="I843">
        <f>INDEX(Cond_Probability!$A$6:$H$60,MATCH('Model 1_Train'!B843,Cond_Probability!$A$6:$A$60,0),7)</f>
        <v>0.85117967332123412</v>
      </c>
      <c r="J843">
        <f>INDEX(Cond_Probability!$A$6:$H$60,MATCH('Model 1_Train'!C843,Cond_Probability!$A$6:$A$60,0),7)</f>
        <v>0.51356238698010848</v>
      </c>
      <c r="K843">
        <f>INDEX(Cond_Probability!$A$6:$H$60,MATCH('Model 1_Train'!D843,Cond_Probability!$A$6:$A$60,0),7)</f>
        <v>0.72413793103448276</v>
      </c>
      <c r="L843">
        <f>INDEX(Cond_Probability!$A$6:$H$60,MATCH('Model 1_Train'!E843,Cond_Probability!$A$6:$A$60,0),7)</f>
        <v>0.80943738656987296</v>
      </c>
      <c r="M843">
        <f>INDEX(Cond_Probability!$A$6:$H$60,MATCH('Model 1_Train'!F843,Cond_Probability!$A$6:$A$60,0),7)</f>
        <v>0.18840579710144928</v>
      </c>
      <c r="N843">
        <f>INDEX(Cond_Probability!$A$6:$H$60,MATCH('Model 1_Train'!G843,Cond_Probability!$A$6:$A$60,0),7)</f>
        <v>0.77396021699819173</v>
      </c>
      <c r="O843">
        <f>Cond_Probability!$C$2</f>
        <v>0.61616161616161613</v>
      </c>
      <c r="P843" s="18">
        <f t="shared" si="65"/>
        <v>4.0870838427724881E-3</v>
      </c>
      <c r="Q843" s="18">
        <f t="shared" si="66"/>
        <v>79.624698066682527</v>
      </c>
      <c r="R843">
        <f>INDEX(Cond_Probability!$A$6:$H$60,MATCH('Model 1_Train'!A843,Cond_Probability!$A$6:$A$60,0),8)</f>
        <v>0.25507246376811593</v>
      </c>
      <c r="S843">
        <f>INDEX(Cond_Probability!$A$6:$H$60,MATCH('Model 1_Train'!B843,Cond_Probability!$A$6:$A$60,0),8)</f>
        <v>0.31976744186046513</v>
      </c>
      <c r="T843">
        <f>INDEX(Cond_Probability!$A$6:$H$60,MATCH('Model 1_Train'!C843,Cond_Probability!$A$6:$A$60,0),8)</f>
        <v>0.56936416184971095</v>
      </c>
      <c r="U843">
        <f>INDEX(Cond_Probability!$A$6:$H$60,MATCH('Model 1_Train'!D843,Cond_Probability!$A$6:$A$60,0),8)</f>
        <v>0.61337209302325579</v>
      </c>
      <c r="V843">
        <f>INDEX(Cond_Probability!$A$6:$H$60,MATCH('Model 1_Train'!E843,Cond_Probability!$A$6:$A$60,0),8)</f>
        <v>0.68023255813953487</v>
      </c>
      <c r="W843">
        <f>INDEX(Cond_Probability!$A$6:$H$60,MATCH('Model 1_Train'!F843,Cond_Probability!$A$6:$A$60,0),8)</f>
        <v>0.22318840579710145</v>
      </c>
      <c r="X843">
        <f>INDEX(Cond_Probability!$A$6:$H$60,MATCH('Model 1_Train'!G843,Cond_Probability!$A$6:$A$60,0),8)</f>
        <v>0.63005780346820806</v>
      </c>
      <c r="Y843">
        <f>Cond_Probability!$C$3</f>
        <v>0.38383838383838381</v>
      </c>
      <c r="Z843" s="18">
        <f t="shared" si="67"/>
        <v>1.0458509651557232E-3</v>
      </c>
      <c r="AA843" s="18">
        <f t="shared" si="68"/>
        <v>20.375301933317473</v>
      </c>
      <c r="AB843" t="str">
        <f t="shared" si="69"/>
        <v>Won't Survive</v>
      </c>
      <c r="AC843" s="2" t="s">
        <v>1230</v>
      </c>
    </row>
    <row r="844" spans="1:29" x14ac:dyDescent="0.3">
      <c r="A844" s="1" t="s">
        <v>1234</v>
      </c>
      <c r="B844" s="1" t="s">
        <v>17</v>
      </c>
      <c r="C844" s="1" t="s">
        <v>1242</v>
      </c>
      <c r="D844" s="1" t="s">
        <v>1244</v>
      </c>
      <c r="E844" s="1" t="s">
        <v>1246</v>
      </c>
      <c r="F844" s="1" t="s">
        <v>1248</v>
      </c>
      <c r="G844" t="s">
        <v>1251</v>
      </c>
      <c r="H844">
        <f>INDEX(Cond_Probability!$A$6:$H$60,MATCH('Model 1_Train'!A844,Cond_Probability!$A$6:$A$60,0),7)</f>
        <v>0.14673913043478262</v>
      </c>
      <c r="I844">
        <f>INDEX(Cond_Probability!$A$6:$H$60,MATCH('Model 1_Train'!B844,Cond_Probability!$A$6:$A$60,0),7)</f>
        <v>0.14882032667876588</v>
      </c>
      <c r="J844">
        <f>INDEX(Cond_Probability!$A$6:$H$60,MATCH('Model 1_Train'!C844,Cond_Probability!$A$6:$A$60,0),7)</f>
        <v>0.51356238698010848</v>
      </c>
      <c r="K844">
        <f>INDEX(Cond_Probability!$A$6:$H$60,MATCH('Model 1_Train'!D844,Cond_Probability!$A$6:$A$60,0),7)</f>
        <v>0.72413793103448276</v>
      </c>
      <c r="L844">
        <f>INDEX(Cond_Probability!$A$6:$H$60,MATCH('Model 1_Train'!E844,Cond_Probability!$A$6:$A$60,0),7)</f>
        <v>0.80943738656987296</v>
      </c>
      <c r="M844">
        <f>INDEX(Cond_Probability!$A$6:$H$60,MATCH('Model 1_Train'!F844,Cond_Probability!$A$6:$A$60,0),7)</f>
        <v>0.32246376811594202</v>
      </c>
      <c r="N844">
        <f>INDEX(Cond_Probability!$A$6:$H$60,MATCH('Model 1_Train'!G844,Cond_Probability!$A$6:$A$60,0),7)</f>
        <v>0.13743218806509946</v>
      </c>
      <c r="O844">
        <f>Cond_Probability!$C$2</f>
        <v>0.61616161616161613</v>
      </c>
      <c r="P844" s="18">
        <f t="shared" si="65"/>
        <v>1.7950228695286086E-4</v>
      </c>
      <c r="Q844" s="18">
        <f t="shared" si="66"/>
        <v>4.4226587629157699</v>
      </c>
      <c r="R844">
        <f>INDEX(Cond_Probability!$A$6:$H$60,MATCH('Model 1_Train'!A844,Cond_Probability!$A$6:$A$60,0),8)</f>
        <v>0.39710144927536234</v>
      </c>
      <c r="S844">
        <f>INDEX(Cond_Probability!$A$6:$H$60,MATCH('Model 1_Train'!B844,Cond_Probability!$A$6:$A$60,0),8)</f>
        <v>0.68023255813953487</v>
      </c>
      <c r="T844">
        <f>INDEX(Cond_Probability!$A$6:$H$60,MATCH('Model 1_Train'!C844,Cond_Probability!$A$6:$A$60,0),8)</f>
        <v>0.56936416184971095</v>
      </c>
      <c r="U844">
        <f>INDEX(Cond_Probability!$A$6:$H$60,MATCH('Model 1_Train'!D844,Cond_Probability!$A$6:$A$60,0),8)</f>
        <v>0.61337209302325579</v>
      </c>
      <c r="V844">
        <f>INDEX(Cond_Probability!$A$6:$H$60,MATCH('Model 1_Train'!E844,Cond_Probability!$A$6:$A$60,0),8)</f>
        <v>0.68023255813953487</v>
      </c>
      <c r="W844">
        <f>INDEX(Cond_Probability!$A$6:$H$60,MATCH('Model 1_Train'!F844,Cond_Probability!$A$6:$A$60,0),8)</f>
        <v>0.57971014492753625</v>
      </c>
      <c r="X844">
        <f>INDEX(Cond_Probability!$A$6:$H$60,MATCH('Model 1_Train'!G844,Cond_Probability!$A$6:$A$60,0),8)</f>
        <v>0.27167630057803466</v>
      </c>
      <c r="Y844">
        <f>Cond_Probability!$C$3</f>
        <v>0.38383838383838381</v>
      </c>
      <c r="Z844" s="18">
        <f t="shared" si="67"/>
        <v>3.8791939990458946E-3</v>
      </c>
      <c r="AA844" s="18">
        <f t="shared" si="68"/>
        <v>95.577341237084227</v>
      </c>
      <c r="AB844" t="str">
        <f t="shared" si="69"/>
        <v>Survive</v>
      </c>
      <c r="AC844" s="2" t="s">
        <v>1</v>
      </c>
    </row>
    <row r="845" spans="1:29" x14ac:dyDescent="0.3">
      <c r="A845" s="1" t="s">
        <v>1236</v>
      </c>
      <c r="B845" s="1" t="s">
        <v>13</v>
      </c>
      <c r="C845" s="1" t="s">
        <v>1242</v>
      </c>
      <c r="D845" s="1" t="s">
        <v>1244</v>
      </c>
      <c r="E845" s="1" t="s">
        <v>1246</v>
      </c>
      <c r="F845" s="1" t="s">
        <v>1228</v>
      </c>
      <c r="G845" t="s">
        <v>1251</v>
      </c>
      <c r="H845">
        <f>INDEX(Cond_Probability!$A$6:$H$60,MATCH('Model 1_Train'!A845,Cond_Probability!$A$6:$A$60,0),7)</f>
        <v>0.67572463768115942</v>
      </c>
      <c r="I845">
        <f>INDEX(Cond_Probability!$A$6:$H$60,MATCH('Model 1_Train'!B845,Cond_Probability!$A$6:$A$60,0),7)</f>
        <v>0.85117967332123412</v>
      </c>
      <c r="J845">
        <f>INDEX(Cond_Probability!$A$6:$H$60,MATCH('Model 1_Train'!C845,Cond_Probability!$A$6:$A$60,0),7)</f>
        <v>0.51356238698010848</v>
      </c>
      <c r="K845">
        <f>INDEX(Cond_Probability!$A$6:$H$60,MATCH('Model 1_Train'!D845,Cond_Probability!$A$6:$A$60,0),7)</f>
        <v>0.72413793103448276</v>
      </c>
      <c r="L845">
        <f>INDEX(Cond_Probability!$A$6:$H$60,MATCH('Model 1_Train'!E845,Cond_Probability!$A$6:$A$60,0),7)</f>
        <v>0.80943738656987296</v>
      </c>
      <c r="M845">
        <f>INDEX(Cond_Probability!$A$6:$H$60,MATCH('Model 1_Train'!F845,Cond_Probability!$A$6:$A$60,0),7)</f>
        <v>0.4891304347826087</v>
      </c>
      <c r="N845">
        <f>INDEX(Cond_Probability!$A$6:$H$60,MATCH('Model 1_Train'!G845,Cond_Probability!$A$6:$A$60,0),7)</f>
        <v>0.13743218806509946</v>
      </c>
      <c r="O845">
        <f>Cond_Probability!$C$2</f>
        <v>0.61616161616161613</v>
      </c>
      <c r="P845" s="18">
        <f t="shared" si="65"/>
        <v>7.1712778781110407E-3</v>
      </c>
      <c r="Q845" s="18">
        <f t="shared" si="66"/>
        <v>92.960228628600319</v>
      </c>
      <c r="R845">
        <f>INDEX(Cond_Probability!$A$6:$H$60,MATCH('Model 1_Train'!A845,Cond_Probability!$A$6:$A$60,0),8)</f>
        <v>0.34782608695652173</v>
      </c>
      <c r="S845">
        <f>INDEX(Cond_Probability!$A$6:$H$60,MATCH('Model 1_Train'!B845,Cond_Probability!$A$6:$A$60,0),8)</f>
        <v>0.31976744186046513</v>
      </c>
      <c r="T845">
        <f>INDEX(Cond_Probability!$A$6:$H$60,MATCH('Model 1_Train'!C845,Cond_Probability!$A$6:$A$60,0),8)</f>
        <v>0.56936416184971095</v>
      </c>
      <c r="U845">
        <f>INDEX(Cond_Probability!$A$6:$H$60,MATCH('Model 1_Train'!D845,Cond_Probability!$A$6:$A$60,0),8)</f>
        <v>0.61337209302325579</v>
      </c>
      <c r="V845">
        <f>INDEX(Cond_Probability!$A$6:$H$60,MATCH('Model 1_Train'!E845,Cond_Probability!$A$6:$A$60,0),8)</f>
        <v>0.68023255813953487</v>
      </c>
      <c r="W845">
        <f>INDEX(Cond_Probability!$A$6:$H$60,MATCH('Model 1_Train'!F845,Cond_Probability!$A$6:$A$60,0),8)</f>
        <v>0.19710144927536233</v>
      </c>
      <c r="X845">
        <f>INDEX(Cond_Probability!$A$6:$H$60,MATCH('Model 1_Train'!G845,Cond_Probability!$A$6:$A$60,0),8)</f>
        <v>0.27167630057803466</v>
      </c>
      <c r="Y845">
        <f>Cond_Probability!$C$3</f>
        <v>0.38383838383838381</v>
      </c>
      <c r="Z845" s="18">
        <f t="shared" si="67"/>
        <v>5.4307263920762305E-4</v>
      </c>
      <c r="AA845" s="18">
        <f t="shared" si="68"/>
        <v>7.0397713713996808</v>
      </c>
      <c r="AB845" t="str">
        <f t="shared" si="69"/>
        <v>Won't Survive</v>
      </c>
      <c r="AC845" s="2" t="s">
        <v>1230</v>
      </c>
    </row>
    <row r="846" spans="1:29" x14ac:dyDescent="0.3">
      <c r="A846" s="1" t="s">
        <v>1236</v>
      </c>
      <c r="B846" s="1" t="s">
        <v>13</v>
      </c>
      <c r="C846" s="1" t="s">
        <v>1242</v>
      </c>
      <c r="D846" s="1" t="s">
        <v>1244</v>
      </c>
      <c r="E846" s="1" t="s">
        <v>1246</v>
      </c>
      <c r="F846" s="1" t="s">
        <v>1228</v>
      </c>
      <c r="G846" t="s">
        <v>1253</v>
      </c>
      <c r="H846">
        <f>INDEX(Cond_Probability!$A$6:$H$60,MATCH('Model 1_Train'!A846,Cond_Probability!$A$6:$A$60,0),7)</f>
        <v>0.67572463768115942</v>
      </c>
      <c r="I846">
        <f>INDEX(Cond_Probability!$A$6:$H$60,MATCH('Model 1_Train'!B846,Cond_Probability!$A$6:$A$60,0),7)</f>
        <v>0.85117967332123412</v>
      </c>
      <c r="J846">
        <f>INDEX(Cond_Probability!$A$6:$H$60,MATCH('Model 1_Train'!C846,Cond_Probability!$A$6:$A$60,0),7)</f>
        <v>0.51356238698010848</v>
      </c>
      <c r="K846">
        <f>INDEX(Cond_Probability!$A$6:$H$60,MATCH('Model 1_Train'!D846,Cond_Probability!$A$6:$A$60,0),7)</f>
        <v>0.72413793103448276</v>
      </c>
      <c r="L846">
        <f>INDEX(Cond_Probability!$A$6:$H$60,MATCH('Model 1_Train'!E846,Cond_Probability!$A$6:$A$60,0),7)</f>
        <v>0.80943738656987296</v>
      </c>
      <c r="M846">
        <f>INDEX(Cond_Probability!$A$6:$H$60,MATCH('Model 1_Train'!F846,Cond_Probability!$A$6:$A$60,0),7)</f>
        <v>0.4891304347826087</v>
      </c>
      <c r="N846">
        <f>INDEX(Cond_Probability!$A$6:$H$60,MATCH('Model 1_Train'!G846,Cond_Probability!$A$6:$A$60,0),7)</f>
        <v>0.77396021699819173</v>
      </c>
      <c r="O846">
        <f>Cond_Probability!$C$2</f>
        <v>0.61616161616161613</v>
      </c>
      <c r="P846" s="18">
        <f t="shared" si="65"/>
        <v>4.038561752409902E-2</v>
      </c>
      <c r="Q846" s="18">
        <f t="shared" si="66"/>
        <v>96.975714257681219</v>
      </c>
      <c r="R846">
        <f>INDEX(Cond_Probability!$A$6:$H$60,MATCH('Model 1_Train'!A846,Cond_Probability!$A$6:$A$60,0),8)</f>
        <v>0.34782608695652173</v>
      </c>
      <c r="S846">
        <f>INDEX(Cond_Probability!$A$6:$H$60,MATCH('Model 1_Train'!B846,Cond_Probability!$A$6:$A$60,0),8)</f>
        <v>0.31976744186046513</v>
      </c>
      <c r="T846">
        <f>INDEX(Cond_Probability!$A$6:$H$60,MATCH('Model 1_Train'!C846,Cond_Probability!$A$6:$A$60,0),8)</f>
        <v>0.56936416184971095</v>
      </c>
      <c r="U846">
        <f>INDEX(Cond_Probability!$A$6:$H$60,MATCH('Model 1_Train'!D846,Cond_Probability!$A$6:$A$60,0),8)</f>
        <v>0.61337209302325579</v>
      </c>
      <c r="V846">
        <f>INDEX(Cond_Probability!$A$6:$H$60,MATCH('Model 1_Train'!E846,Cond_Probability!$A$6:$A$60,0),8)</f>
        <v>0.68023255813953487</v>
      </c>
      <c r="W846">
        <f>INDEX(Cond_Probability!$A$6:$H$60,MATCH('Model 1_Train'!F846,Cond_Probability!$A$6:$A$60,0),8)</f>
        <v>0.19710144927536233</v>
      </c>
      <c r="X846">
        <f>INDEX(Cond_Probability!$A$6:$H$60,MATCH('Model 1_Train'!G846,Cond_Probability!$A$6:$A$60,0),8)</f>
        <v>0.63005780346820806</v>
      </c>
      <c r="Y846">
        <f>Cond_Probability!$C$3</f>
        <v>0.38383838383838381</v>
      </c>
      <c r="Z846" s="18">
        <f t="shared" si="67"/>
        <v>1.2594663334815088E-3</v>
      </c>
      <c r="AA846" s="18">
        <f t="shared" si="68"/>
        <v>3.0242857423187814</v>
      </c>
      <c r="AB846" t="str">
        <f t="shared" si="69"/>
        <v>Won't Survive</v>
      </c>
      <c r="AC846" s="2" t="s">
        <v>1230</v>
      </c>
    </row>
    <row r="847" spans="1:29" x14ac:dyDescent="0.3">
      <c r="A847" s="1" t="s">
        <v>1236</v>
      </c>
      <c r="B847" s="1" t="s">
        <v>13</v>
      </c>
      <c r="C847" s="1" t="s">
        <v>1240</v>
      </c>
      <c r="D847" s="1" t="s">
        <v>1244</v>
      </c>
      <c r="E847" s="1" t="s">
        <v>1246</v>
      </c>
      <c r="F847" s="1" t="s">
        <v>1228</v>
      </c>
      <c r="G847" t="s">
        <v>1253</v>
      </c>
      <c r="H847">
        <f>INDEX(Cond_Probability!$A$6:$H$60,MATCH('Model 1_Train'!A847,Cond_Probability!$A$6:$A$60,0),7)</f>
        <v>0.67572463768115942</v>
      </c>
      <c r="I847">
        <f>INDEX(Cond_Probability!$A$6:$H$60,MATCH('Model 1_Train'!B847,Cond_Probability!$A$6:$A$60,0),7)</f>
        <v>0.85117967332123412</v>
      </c>
      <c r="J847">
        <f>INDEX(Cond_Probability!$A$6:$H$60,MATCH('Model 1_Train'!C847,Cond_Probability!$A$6:$A$60,0),7)</f>
        <v>0.17179023508137431</v>
      </c>
      <c r="K847">
        <f>INDEX(Cond_Probability!$A$6:$H$60,MATCH('Model 1_Train'!D847,Cond_Probability!$A$6:$A$60,0),7)</f>
        <v>0.72413793103448276</v>
      </c>
      <c r="L847">
        <f>INDEX(Cond_Probability!$A$6:$H$60,MATCH('Model 1_Train'!E847,Cond_Probability!$A$6:$A$60,0),7)</f>
        <v>0.80943738656987296</v>
      </c>
      <c r="M847">
        <f>INDEX(Cond_Probability!$A$6:$H$60,MATCH('Model 1_Train'!F847,Cond_Probability!$A$6:$A$60,0),7)</f>
        <v>0.4891304347826087</v>
      </c>
      <c r="N847">
        <f>INDEX(Cond_Probability!$A$6:$H$60,MATCH('Model 1_Train'!G847,Cond_Probability!$A$6:$A$60,0),7)</f>
        <v>0.77396021699819173</v>
      </c>
      <c r="O847">
        <f>Cond_Probability!$C$2</f>
        <v>0.61616161616161613</v>
      </c>
      <c r="P847" s="18">
        <f t="shared" si="65"/>
        <v>1.350927346756833E-2</v>
      </c>
      <c r="Q847" s="18">
        <f t="shared" si="66"/>
        <v>96.882248714922483</v>
      </c>
      <c r="R847">
        <f>INDEX(Cond_Probability!$A$6:$H$60,MATCH('Model 1_Train'!A847,Cond_Probability!$A$6:$A$60,0),8)</f>
        <v>0.34782608695652173</v>
      </c>
      <c r="S847">
        <f>INDEX(Cond_Probability!$A$6:$H$60,MATCH('Model 1_Train'!B847,Cond_Probability!$A$6:$A$60,0),8)</f>
        <v>0.31976744186046513</v>
      </c>
      <c r="T847">
        <f>INDEX(Cond_Probability!$A$6:$H$60,MATCH('Model 1_Train'!C847,Cond_Probability!$A$6:$A$60,0),8)</f>
        <v>0.19653179190751446</v>
      </c>
      <c r="U847">
        <f>INDEX(Cond_Probability!$A$6:$H$60,MATCH('Model 1_Train'!D847,Cond_Probability!$A$6:$A$60,0),8)</f>
        <v>0.61337209302325579</v>
      </c>
      <c r="V847">
        <f>INDEX(Cond_Probability!$A$6:$H$60,MATCH('Model 1_Train'!E847,Cond_Probability!$A$6:$A$60,0),8)</f>
        <v>0.68023255813953487</v>
      </c>
      <c r="W847">
        <f>INDEX(Cond_Probability!$A$6:$H$60,MATCH('Model 1_Train'!F847,Cond_Probability!$A$6:$A$60,0),8)</f>
        <v>0.19710144927536233</v>
      </c>
      <c r="X847">
        <f>INDEX(Cond_Probability!$A$6:$H$60,MATCH('Model 1_Train'!G847,Cond_Probability!$A$6:$A$60,0),8)</f>
        <v>0.63005780346820806</v>
      </c>
      <c r="Y847">
        <f>Cond_Probability!$C$3</f>
        <v>0.38383838383838381</v>
      </c>
      <c r="Z847" s="18">
        <f t="shared" si="67"/>
        <v>4.3473964810529237E-4</v>
      </c>
      <c r="AA847" s="18">
        <f t="shared" si="68"/>
        <v>3.1177512850775173</v>
      </c>
      <c r="AB847" t="str">
        <f t="shared" si="69"/>
        <v>Won't Survive</v>
      </c>
      <c r="AC847" s="2" t="s">
        <v>1230</v>
      </c>
    </row>
    <row r="848" spans="1:29" x14ac:dyDescent="0.3">
      <c r="A848" s="1" t="s">
        <v>1236</v>
      </c>
      <c r="B848" s="1" t="s">
        <v>13</v>
      </c>
      <c r="C848" s="1" t="s">
        <v>1241</v>
      </c>
      <c r="D848" s="1" t="s">
        <v>1243</v>
      </c>
      <c r="E848" s="1" t="s">
        <v>1245</v>
      </c>
      <c r="F848" s="1" t="s">
        <v>1248</v>
      </c>
      <c r="G848" t="s">
        <v>1253</v>
      </c>
      <c r="H848">
        <f>INDEX(Cond_Probability!$A$6:$H$60,MATCH('Model 1_Train'!A848,Cond_Probability!$A$6:$A$60,0),7)</f>
        <v>0.67572463768115942</v>
      </c>
      <c r="I848">
        <f>INDEX(Cond_Probability!$A$6:$H$60,MATCH('Model 1_Train'!B848,Cond_Probability!$A$6:$A$60,0),7)</f>
        <v>0.85117967332123412</v>
      </c>
      <c r="J848">
        <f>INDEX(Cond_Probability!$A$6:$H$60,MATCH('Model 1_Train'!C848,Cond_Probability!$A$6:$A$60,0),7)</f>
        <v>0.22784810126582278</v>
      </c>
      <c r="K848">
        <f>INDEX(Cond_Probability!$A$6:$H$60,MATCH('Model 1_Train'!D848,Cond_Probability!$A$6:$A$60,0),7)</f>
        <v>0.27586206896551724</v>
      </c>
      <c r="L848">
        <f>INDEX(Cond_Probability!$A$6:$H$60,MATCH('Model 1_Train'!E848,Cond_Probability!$A$6:$A$60,0),7)</f>
        <v>0.19056261343012704</v>
      </c>
      <c r="M848">
        <f>INDEX(Cond_Probability!$A$6:$H$60,MATCH('Model 1_Train'!F848,Cond_Probability!$A$6:$A$60,0),7)</f>
        <v>0.32246376811594202</v>
      </c>
      <c r="N848">
        <f>INDEX(Cond_Probability!$A$6:$H$60,MATCH('Model 1_Train'!G848,Cond_Probability!$A$6:$A$60,0),7)</f>
        <v>0.77396021699819173</v>
      </c>
      <c r="O848">
        <f>Cond_Probability!$C$2</f>
        <v>0.61616161616161613</v>
      </c>
      <c r="P848" s="18">
        <f t="shared" si="65"/>
        <v>1.059400817596736E-3</v>
      </c>
      <c r="Q848" s="18">
        <f t="shared" si="66"/>
        <v>78.201834715667033</v>
      </c>
      <c r="R848">
        <f>INDEX(Cond_Probability!$A$6:$H$60,MATCH('Model 1_Train'!A848,Cond_Probability!$A$6:$A$60,0),8)</f>
        <v>0.34782608695652173</v>
      </c>
      <c r="S848">
        <f>INDEX(Cond_Probability!$A$6:$H$60,MATCH('Model 1_Train'!B848,Cond_Probability!$A$6:$A$60,0),8)</f>
        <v>0.31976744186046513</v>
      </c>
      <c r="T848">
        <f>INDEX(Cond_Probability!$A$6:$H$60,MATCH('Model 1_Train'!C848,Cond_Probability!$A$6:$A$60,0),8)</f>
        <v>0.15317919075144509</v>
      </c>
      <c r="U848">
        <f>INDEX(Cond_Probability!$A$6:$H$60,MATCH('Model 1_Train'!D848,Cond_Probability!$A$6:$A$60,0),8)</f>
        <v>0.38662790697674421</v>
      </c>
      <c r="V848">
        <f>INDEX(Cond_Probability!$A$6:$H$60,MATCH('Model 1_Train'!E848,Cond_Probability!$A$6:$A$60,0),8)</f>
        <v>0.31976744186046513</v>
      </c>
      <c r="W848">
        <f>INDEX(Cond_Probability!$A$6:$H$60,MATCH('Model 1_Train'!F848,Cond_Probability!$A$6:$A$60,0),8)</f>
        <v>0.57971014492753625</v>
      </c>
      <c r="X848">
        <f>INDEX(Cond_Probability!$A$6:$H$60,MATCH('Model 1_Train'!G848,Cond_Probability!$A$6:$A$60,0),8)</f>
        <v>0.63005780346820806</v>
      </c>
      <c r="Y848">
        <f>Cond_Probability!$C$3</f>
        <v>0.38383838383838381</v>
      </c>
      <c r="Z848" s="18">
        <f t="shared" si="67"/>
        <v>2.9529990195619637E-4</v>
      </c>
      <c r="AA848" s="18">
        <f t="shared" si="68"/>
        <v>21.798165284332967</v>
      </c>
      <c r="AB848" t="str">
        <f t="shared" si="69"/>
        <v>Won't Survive</v>
      </c>
      <c r="AC848" s="2" t="s">
        <v>1230</v>
      </c>
    </row>
    <row r="849" spans="1:29" x14ac:dyDescent="0.3">
      <c r="A849" s="1" t="s">
        <v>1236</v>
      </c>
      <c r="B849" s="1" t="s">
        <v>13</v>
      </c>
      <c r="C849" s="1" t="s">
        <v>1240</v>
      </c>
      <c r="D849" s="1" t="s">
        <v>1244</v>
      </c>
      <c r="E849" s="1" t="s">
        <v>1246</v>
      </c>
      <c r="F849" s="1" t="s">
        <v>1228</v>
      </c>
      <c r="G849" t="s">
        <v>1251</v>
      </c>
      <c r="H849">
        <f>INDEX(Cond_Probability!$A$6:$H$60,MATCH('Model 1_Train'!A849,Cond_Probability!$A$6:$A$60,0),7)</f>
        <v>0.67572463768115942</v>
      </c>
      <c r="I849">
        <f>INDEX(Cond_Probability!$A$6:$H$60,MATCH('Model 1_Train'!B849,Cond_Probability!$A$6:$A$60,0),7)</f>
        <v>0.85117967332123412</v>
      </c>
      <c r="J849">
        <f>INDEX(Cond_Probability!$A$6:$H$60,MATCH('Model 1_Train'!C849,Cond_Probability!$A$6:$A$60,0),7)</f>
        <v>0.17179023508137431</v>
      </c>
      <c r="K849">
        <f>INDEX(Cond_Probability!$A$6:$H$60,MATCH('Model 1_Train'!D849,Cond_Probability!$A$6:$A$60,0),7)</f>
        <v>0.72413793103448276</v>
      </c>
      <c r="L849">
        <f>INDEX(Cond_Probability!$A$6:$H$60,MATCH('Model 1_Train'!E849,Cond_Probability!$A$6:$A$60,0),7)</f>
        <v>0.80943738656987296</v>
      </c>
      <c r="M849">
        <f>INDEX(Cond_Probability!$A$6:$H$60,MATCH('Model 1_Train'!F849,Cond_Probability!$A$6:$A$60,0),7)</f>
        <v>0.4891304347826087</v>
      </c>
      <c r="N849">
        <f>INDEX(Cond_Probability!$A$6:$H$60,MATCH('Model 1_Train'!G849,Cond_Probability!$A$6:$A$60,0),7)</f>
        <v>0.13743218806509946</v>
      </c>
      <c r="O849">
        <f>Cond_Probability!$C$2</f>
        <v>0.61616161616161613</v>
      </c>
      <c r="P849" s="18">
        <f t="shared" si="65"/>
        <v>2.3988429521850309E-3</v>
      </c>
      <c r="Q849" s="18">
        <f t="shared" si="66"/>
        <v>92.751939762578999</v>
      </c>
      <c r="R849">
        <f>INDEX(Cond_Probability!$A$6:$H$60,MATCH('Model 1_Train'!A849,Cond_Probability!$A$6:$A$60,0),8)</f>
        <v>0.34782608695652173</v>
      </c>
      <c r="S849">
        <f>INDEX(Cond_Probability!$A$6:$H$60,MATCH('Model 1_Train'!B849,Cond_Probability!$A$6:$A$60,0),8)</f>
        <v>0.31976744186046513</v>
      </c>
      <c r="T849">
        <f>INDEX(Cond_Probability!$A$6:$H$60,MATCH('Model 1_Train'!C849,Cond_Probability!$A$6:$A$60,0),8)</f>
        <v>0.19653179190751446</v>
      </c>
      <c r="U849">
        <f>INDEX(Cond_Probability!$A$6:$H$60,MATCH('Model 1_Train'!D849,Cond_Probability!$A$6:$A$60,0),8)</f>
        <v>0.61337209302325579</v>
      </c>
      <c r="V849">
        <f>INDEX(Cond_Probability!$A$6:$H$60,MATCH('Model 1_Train'!E849,Cond_Probability!$A$6:$A$60,0),8)</f>
        <v>0.68023255813953487</v>
      </c>
      <c r="W849">
        <f>INDEX(Cond_Probability!$A$6:$H$60,MATCH('Model 1_Train'!F849,Cond_Probability!$A$6:$A$60,0),8)</f>
        <v>0.19710144927536233</v>
      </c>
      <c r="X849">
        <f>INDEX(Cond_Probability!$A$6:$H$60,MATCH('Model 1_Train'!G849,Cond_Probability!$A$6:$A$60,0),8)</f>
        <v>0.27167630057803466</v>
      </c>
      <c r="Y849">
        <f>Cond_Probability!$C$3</f>
        <v>0.38383838383838381</v>
      </c>
      <c r="Z849" s="18">
        <f t="shared" si="67"/>
        <v>1.8745654551329121E-4</v>
      </c>
      <c r="AA849" s="18">
        <f t="shared" si="68"/>
        <v>7.2480602374210008</v>
      </c>
      <c r="AB849" t="str">
        <f t="shared" si="69"/>
        <v>Won't Survive</v>
      </c>
      <c r="AC849" s="2" t="s">
        <v>1230</v>
      </c>
    </row>
    <row r="850" spans="1:29" x14ac:dyDescent="0.3">
      <c r="A850" s="1" t="s">
        <v>1235</v>
      </c>
      <c r="B850" s="1" t="s">
        <v>13</v>
      </c>
      <c r="C850" s="1" t="s">
        <v>1242</v>
      </c>
      <c r="D850" s="1" t="s">
        <v>1244</v>
      </c>
      <c r="E850" s="1" t="s">
        <v>1245</v>
      </c>
      <c r="F850" s="1" t="s">
        <v>1248</v>
      </c>
      <c r="G850" t="s">
        <v>1253</v>
      </c>
      <c r="H850">
        <f>INDEX(Cond_Probability!$A$6:$H$60,MATCH('Model 1_Train'!A850,Cond_Probability!$A$6:$A$60,0),7)</f>
        <v>0.17753623188405798</v>
      </c>
      <c r="I850">
        <f>INDEX(Cond_Probability!$A$6:$H$60,MATCH('Model 1_Train'!B850,Cond_Probability!$A$6:$A$60,0),7)</f>
        <v>0.85117967332123412</v>
      </c>
      <c r="J850">
        <f>INDEX(Cond_Probability!$A$6:$H$60,MATCH('Model 1_Train'!C850,Cond_Probability!$A$6:$A$60,0),7)</f>
        <v>0.51356238698010848</v>
      </c>
      <c r="K850">
        <f>INDEX(Cond_Probability!$A$6:$H$60,MATCH('Model 1_Train'!D850,Cond_Probability!$A$6:$A$60,0),7)</f>
        <v>0.72413793103448276</v>
      </c>
      <c r="L850">
        <f>INDEX(Cond_Probability!$A$6:$H$60,MATCH('Model 1_Train'!E850,Cond_Probability!$A$6:$A$60,0),7)</f>
        <v>0.19056261343012704</v>
      </c>
      <c r="M850">
        <f>INDEX(Cond_Probability!$A$6:$H$60,MATCH('Model 1_Train'!F850,Cond_Probability!$A$6:$A$60,0),7)</f>
        <v>0.32246376811594202</v>
      </c>
      <c r="N850">
        <f>INDEX(Cond_Probability!$A$6:$H$60,MATCH('Model 1_Train'!G850,Cond_Probability!$A$6:$A$60,0),7)</f>
        <v>0.77396021699819173</v>
      </c>
      <c r="O850">
        <f>Cond_Probability!$C$2</f>
        <v>0.61616161616161613</v>
      </c>
      <c r="P850" s="18">
        <f t="shared" si="65"/>
        <v>1.6468522986680272E-3</v>
      </c>
      <c r="Q850" s="18">
        <f t="shared" si="66"/>
        <v>56.325026272113398</v>
      </c>
      <c r="R850">
        <f>INDEX(Cond_Probability!$A$6:$H$60,MATCH('Model 1_Train'!A850,Cond_Probability!$A$6:$A$60,0),8)</f>
        <v>0.25507246376811593</v>
      </c>
      <c r="S850">
        <f>INDEX(Cond_Probability!$A$6:$H$60,MATCH('Model 1_Train'!B850,Cond_Probability!$A$6:$A$60,0),8)</f>
        <v>0.31976744186046513</v>
      </c>
      <c r="T850">
        <f>INDEX(Cond_Probability!$A$6:$H$60,MATCH('Model 1_Train'!C850,Cond_Probability!$A$6:$A$60,0),8)</f>
        <v>0.56936416184971095</v>
      </c>
      <c r="U850">
        <f>INDEX(Cond_Probability!$A$6:$H$60,MATCH('Model 1_Train'!D850,Cond_Probability!$A$6:$A$60,0),8)</f>
        <v>0.61337209302325579</v>
      </c>
      <c r="V850">
        <f>INDEX(Cond_Probability!$A$6:$H$60,MATCH('Model 1_Train'!E850,Cond_Probability!$A$6:$A$60,0),8)</f>
        <v>0.31976744186046513</v>
      </c>
      <c r="W850">
        <f>INDEX(Cond_Probability!$A$6:$H$60,MATCH('Model 1_Train'!F850,Cond_Probability!$A$6:$A$60,0),8)</f>
        <v>0.57971014492753625</v>
      </c>
      <c r="X850">
        <f>INDEX(Cond_Probability!$A$6:$H$60,MATCH('Model 1_Train'!G850,Cond_Probability!$A$6:$A$60,0),8)</f>
        <v>0.63005780346820806</v>
      </c>
      <c r="Y850">
        <f>Cond_Probability!$C$3</f>
        <v>0.38383838383838381</v>
      </c>
      <c r="Z850" s="18">
        <f t="shared" si="67"/>
        <v>1.2769853054404438E-3</v>
      </c>
      <c r="AA850" s="18">
        <f t="shared" si="68"/>
        <v>43.674973727886602</v>
      </c>
      <c r="AB850" t="str">
        <f t="shared" si="69"/>
        <v>Won't Survive</v>
      </c>
      <c r="AC850" s="2" t="s">
        <v>1230</v>
      </c>
    </row>
    <row r="851" spans="1:29" x14ac:dyDescent="0.3">
      <c r="A851" s="1" t="s">
        <v>1234</v>
      </c>
      <c r="B851" s="1" t="s">
        <v>17</v>
      </c>
      <c r="C851" s="1" t="s">
        <v>1241</v>
      </c>
      <c r="D851" s="1" t="s">
        <v>1243</v>
      </c>
      <c r="E851" s="1" t="s">
        <v>1246</v>
      </c>
      <c r="F851" s="1" t="s">
        <v>1248</v>
      </c>
      <c r="G851" t="s">
        <v>1251</v>
      </c>
      <c r="H851">
        <f>INDEX(Cond_Probability!$A$6:$H$60,MATCH('Model 1_Train'!A851,Cond_Probability!$A$6:$A$60,0),7)</f>
        <v>0.14673913043478262</v>
      </c>
      <c r="I851">
        <f>INDEX(Cond_Probability!$A$6:$H$60,MATCH('Model 1_Train'!B851,Cond_Probability!$A$6:$A$60,0),7)</f>
        <v>0.14882032667876588</v>
      </c>
      <c r="J851">
        <f>INDEX(Cond_Probability!$A$6:$H$60,MATCH('Model 1_Train'!C851,Cond_Probability!$A$6:$A$60,0),7)</f>
        <v>0.22784810126582278</v>
      </c>
      <c r="K851">
        <f>INDEX(Cond_Probability!$A$6:$H$60,MATCH('Model 1_Train'!D851,Cond_Probability!$A$6:$A$60,0),7)</f>
        <v>0.27586206896551724</v>
      </c>
      <c r="L851">
        <f>INDEX(Cond_Probability!$A$6:$H$60,MATCH('Model 1_Train'!E851,Cond_Probability!$A$6:$A$60,0),7)</f>
        <v>0.80943738656987296</v>
      </c>
      <c r="M851">
        <f>INDEX(Cond_Probability!$A$6:$H$60,MATCH('Model 1_Train'!F851,Cond_Probability!$A$6:$A$60,0),7)</f>
        <v>0.32246376811594202</v>
      </c>
      <c r="N851">
        <f>INDEX(Cond_Probability!$A$6:$H$60,MATCH('Model 1_Train'!G851,Cond_Probability!$A$6:$A$60,0),7)</f>
        <v>0.13743218806509946</v>
      </c>
      <c r="O851">
        <f>Cond_Probability!$C$2</f>
        <v>0.61616161616161613</v>
      </c>
      <c r="P851" s="18">
        <f t="shared" si="65"/>
        <v>3.0338414696258171E-5</v>
      </c>
      <c r="Q851" s="18">
        <f t="shared" si="66"/>
        <v>4.4085095716570901</v>
      </c>
      <c r="R851">
        <f>INDEX(Cond_Probability!$A$6:$H$60,MATCH('Model 1_Train'!A851,Cond_Probability!$A$6:$A$60,0),8)</f>
        <v>0.39710144927536234</v>
      </c>
      <c r="S851">
        <f>INDEX(Cond_Probability!$A$6:$H$60,MATCH('Model 1_Train'!B851,Cond_Probability!$A$6:$A$60,0),8)</f>
        <v>0.68023255813953487</v>
      </c>
      <c r="T851">
        <f>INDEX(Cond_Probability!$A$6:$H$60,MATCH('Model 1_Train'!C851,Cond_Probability!$A$6:$A$60,0),8)</f>
        <v>0.15317919075144509</v>
      </c>
      <c r="U851">
        <f>INDEX(Cond_Probability!$A$6:$H$60,MATCH('Model 1_Train'!D851,Cond_Probability!$A$6:$A$60,0),8)</f>
        <v>0.38662790697674421</v>
      </c>
      <c r="V851">
        <f>INDEX(Cond_Probability!$A$6:$H$60,MATCH('Model 1_Train'!E851,Cond_Probability!$A$6:$A$60,0),8)</f>
        <v>0.68023255813953487</v>
      </c>
      <c r="W851">
        <f>INDEX(Cond_Probability!$A$6:$H$60,MATCH('Model 1_Train'!F851,Cond_Probability!$A$6:$A$60,0),8)</f>
        <v>0.57971014492753625</v>
      </c>
      <c r="X851">
        <f>INDEX(Cond_Probability!$A$6:$H$60,MATCH('Model 1_Train'!G851,Cond_Probability!$A$6:$A$60,0),8)</f>
        <v>0.27167630057803466</v>
      </c>
      <c r="Y851">
        <f>Cond_Probability!$C$3</f>
        <v>0.38383838383838381</v>
      </c>
      <c r="Z851" s="18">
        <f t="shared" si="67"/>
        <v>6.5784007744784374E-4</v>
      </c>
      <c r="AA851" s="18">
        <f t="shared" si="68"/>
        <v>95.591490428342908</v>
      </c>
      <c r="AB851" t="str">
        <f t="shared" si="69"/>
        <v>Survive</v>
      </c>
      <c r="AC851" s="2" t="s">
        <v>1</v>
      </c>
    </row>
    <row r="852" spans="1:29" x14ac:dyDescent="0.3">
      <c r="A852" s="1" t="s">
        <v>1236</v>
      </c>
      <c r="B852" s="1" t="s">
        <v>13</v>
      </c>
      <c r="C852" s="1" t="s">
        <v>1242</v>
      </c>
      <c r="D852" s="1" t="s">
        <v>1243</v>
      </c>
      <c r="E852" s="1" t="s">
        <v>1245</v>
      </c>
      <c r="F852" s="1" t="s">
        <v>1248</v>
      </c>
      <c r="G852" t="s">
        <v>1253</v>
      </c>
      <c r="H852">
        <f>INDEX(Cond_Probability!$A$6:$H$60,MATCH('Model 1_Train'!A852,Cond_Probability!$A$6:$A$60,0),7)</f>
        <v>0.67572463768115942</v>
      </c>
      <c r="I852">
        <f>INDEX(Cond_Probability!$A$6:$H$60,MATCH('Model 1_Train'!B852,Cond_Probability!$A$6:$A$60,0),7)</f>
        <v>0.85117967332123412</v>
      </c>
      <c r="J852">
        <f>INDEX(Cond_Probability!$A$6:$H$60,MATCH('Model 1_Train'!C852,Cond_Probability!$A$6:$A$60,0),7)</f>
        <v>0.51356238698010848</v>
      </c>
      <c r="K852">
        <f>INDEX(Cond_Probability!$A$6:$H$60,MATCH('Model 1_Train'!D852,Cond_Probability!$A$6:$A$60,0),7)</f>
        <v>0.27586206896551724</v>
      </c>
      <c r="L852">
        <f>INDEX(Cond_Probability!$A$6:$H$60,MATCH('Model 1_Train'!E852,Cond_Probability!$A$6:$A$60,0),7)</f>
        <v>0.19056261343012704</v>
      </c>
      <c r="M852">
        <f>INDEX(Cond_Probability!$A$6:$H$60,MATCH('Model 1_Train'!F852,Cond_Probability!$A$6:$A$60,0),7)</f>
        <v>0.32246376811594202</v>
      </c>
      <c r="N852">
        <f>INDEX(Cond_Probability!$A$6:$H$60,MATCH('Model 1_Train'!G852,Cond_Probability!$A$6:$A$60,0),7)</f>
        <v>0.77396021699819173</v>
      </c>
      <c r="O852">
        <f>Cond_Probability!$C$2</f>
        <v>0.61616161616161613</v>
      </c>
      <c r="P852" s="18">
        <f t="shared" si="65"/>
        <v>2.3878558110910558E-3</v>
      </c>
      <c r="Q852" s="18">
        <f t="shared" si="66"/>
        <v>68.508665327057756</v>
      </c>
      <c r="R852">
        <f>INDEX(Cond_Probability!$A$6:$H$60,MATCH('Model 1_Train'!A852,Cond_Probability!$A$6:$A$60,0),8)</f>
        <v>0.34782608695652173</v>
      </c>
      <c r="S852">
        <f>INDEX(Cond_Probability!$A$6:$H$60,MATCH('Model 1_Train'!B852,Cond_Probability!$A$6:$A$60,0),8)</f>
        <v>0.31976744186046513</v>
      </c>
      <c r="T852">
        <f>INDEX(Cond_Probability!$A$6:$H$60,MATCH('Model 1_Train'!C852,Cond_Probability!$A$6:$A$60,0),8)</f>
        <v>0.56936416184971095</v>
      </c>
      <c r="U852">
        <f>INDEX(Cond_Probability!$A$6:$H$60,MATCH('Model 1_Train'!D852,Cond_Probability!$A$6:$A$60,0),8)</f>
        <v>0.38662790697674421</v>
      </c>
      <c r="V852">
        <f>INDEX(Cond_Probability!$A$6:$H$60,MATCH('Model 1_Train'!E852,Cond_Probability!$A$6:$A$60,0),8)</f>
        <v>0.31976744186046513</v>
      </c>
      <c r="W852">
        <f>INDEX(Cond_Probability!$A$6:$H$60,MATCH('Model 1_Train'!F852,Cond_Probability!$A$6:$A$60,0),8)</f>
        <v>0.57971014492753625</v>
      </c>
      <c r="X852">
        <f>INDEX(Cond_Probability!$A$6:$H$60,MATCH('Model 1_Train'!G852,Cond_Probability!$A$6:$A$60,0),8)</f>
        <v>0.63005780346820806</v>
      </c>
      <c r="Y852">
        <f>Cond_Probability!$C$3</f>
        <v>0.38383838383838381</v>
      </c>
      <c r="Z852" s="18">
        <f t="shared" si="67"/>
        <v>1.0976241638749184E-3</v>
      </c>
      <c r="AA852" s="18">
        <f t="shared" si="68"/>
        <v>31.491334672942244</v>
      </c>
      <c r="AB852" t="str">
        <f t="shared" si="69"/>
        <v>Won't Survive</v>
      </c>
      <c r="AC852" s="2" t="s">
        <v>1230</v>
      </c>
    </row>
    <row r="853" spans="1:29" x14ac:dyDescent="0.3">
      <c r="A853" s="1" t="s">
        <v>1236</v>
      </c>
      <c r="B853" s="1" t="s">
        <v>13</v>
      </c>
      <c r="C853" s="1" t="s">
        <v>1239</v>
      </c>
      <c r="D853" s="1" t="s">
        <v>1244</v>
      </c>
      <c r="E853" s="1" t="s">
        <v>1246</v>
      </c>
      <c r="F853" s="1" t="s">
        <v>1228</v>
      </c>
      <c r="G853" t="s">
        <v>1253</v>
      </c>
      <c r="H853">
        <f>INDEX(Cond_Probability!$A$6:$H$60,MATCH('Model 1_Train'!A853,Cond_Probability!$A$6:$A$60,0),7)</f>
        <v>0.67572463768115942</v>
      </c>
      <c r="I853">
        <f>INDEX(Cond_Probability!$A$6:$H$60,MATCH('Model 1_Train'!B853,Cond_Probability!$A$6:$A$60,0),7)</f>
        <v>0.85117967332123412</v>
      </c>
      <c r="J853">
        <f>INDEX(Cond_Probability!$A$6:$H$60,MATCH('Model 1_Train'!C853,Cond_Probability!$A$6:$A$60,0),7)</f>
        <v>8.6799276672694395E-2</v>
      </c>
      <c r="K853">
        <f>INDEX(Cond_Probability!$A$6:$H$60,MATCH('Model 1_Train'!D853,Cond_Probability!$A$6:$A$60,0),7)</f>
        <v>0.72413793103448276</v>
      </c>
      <c r="L853">
        <f>INDEX(Cond_Probability!$A$6:$H$60,MATCH('Model 1_Train'!E853,Cond_Probability!$A$6:$A$60,0),7)</f>
        <v>0.80943738656987296</v>
      </c>
      <c r="M853">
        <f>INDEX(Cond_Probability!$A$6:$H$60,MATCH('Model 1_Train'!F853,Cond_Probability!$A$6:$A$60,0),7)</f>
        <v>0.4891304347826087</v>
      </c>
      <c r="N853">
        <f>INDEX(Cond_Probability!$A$6:$H$60,MATCH('Model 1_Train'!G853,Cond_Probability!$A$6:$A$60,0),7)</f>
        <v>0.77396021699819173</v>
      </c>
      <c r="O853">
        <f>Cond_Probability!$C$2</f>
        <v>0.61616161616161613</v>
      </c>
      <c r="P853" s="18">
        <f t="shared" si="65"/>
        <v>6.8257381730871579E-3</v>
      </c>
      <c r="Q853" s="18">
        <f t="shared" si="66"/>
        <v>97.44444157613691</v>
      </c>
      <c r="R853">
        <f>INDEX(Cond_Probability!$A$6:$H$60,MATCH('Model 1_Train'!A853,Cond_Probability!$A$6:$A$60,0),8)</f>
        <v>0.34782608695652173</v>
      </c>
      <c r="S853">
        <f>INDEX(Cond_Probability!$A$6:$H$60,MATCH('Model 1_Train'!B853,Cond_Probability!$A$6:$A$60,0),8)</f>
        <v>0.31976744186046513</v>
      </c>
      <c r="T853">
        <f>INDEX(Cond_Probability!$A$6:$H$60,MATCH('Model 1_Train'!C853,Cond_Probability!$A$6:$A$60,0),8)</f>
        <v>8.0924855491329481E-2</v>
      </c>
      <c r="U853">
        <f>INDEX(Cond_Probability!$A$6:$H$60,MATCH('Model 1_Train'!D853,Cond_Probability!$A$6:$A$60,0),8)</f>
        <v>0.61337209302325579</v>
      </c>
      <c r="V853">
        <f>INDEX(Cond_Probability!$A$6:$H$60,MATCH('Model 1_Train'!E853,Cond_Probability!$A$6:$A$60,0),8)</f>
        <v>0.68023255813953487</v>
      </c>
      <c r="W853">
        <f>INDEX(Cond_Probability!$A$6:$H$60,MATCH('Model 1_Train'!F853,Cond_Probability!$A$6:$A$60,0),8)</f>
        <v>0.19710144927536233</v>
      </c>
      <c r="X853">
        <f>INDEX(Cond_Probability!$A$6:$H$60,MATCH('Model 1_Train'!G853,Cond_Probability!$A$6:$A$60,0),8)</f>
        <v>0.63005780346820806</v>
      </c>
      <c r="Y853">
        <f>Cond_Probability!$C$3</f>
        <v>0.38383838383838381</v>
      </c>
      <c r="Z853" s="18">
        <f t="shared" si="67"/>
        <v>1.7901044333747332E-4</v>
      </c>
      <c r="AA853" s="18">
        <f t="shared" si="68"/>
        <v>2.55555842386309</v>
      </c>
      <c r="AB853" t="str">
        <f t="shared" si="69"/>
        <v>Won't Survive</v>
      </c>
      <c r="AC853" s="2" t="s">
        <v>1230</v>
      </c>
    </row>
    <row r="854" spans="1:29" x14ac:dyDescent="0.3">
      <c r="A854" s="1" t="s">
        <v>1236</v>
      </c>
      <c r="B854" s="1" t="s">
        <v>17</v>
      </c>
      <c r="C854" s="1" t="s">
        <v>1242</v>
      </c>
      <c r="D854" s="1" t="s">
        <v>1243</v>
      </c>
      <c r="E854" s="1" t="s">
        <v>1245</v>
      </c>
      <c r="F854" s="1" t="s">
        <v>1247</v>
      </c>
      <c r="G854" t="s">
        <v>1251</v>
      </c>
      <c r="H854">
        <f>INDEX(Cond_Probability!$A$6:$H$60,MATCH('Model 1_Train'!A854,Cond_Probability!$A$6:$A$60,0),7)</f>
        <v>0.67572463768115942</v>
      </c>
      <c r="I854">
        <f>INDEX(Cond_Probability!$A$6:$H$60,MATCH('Model 1_Train'!B854,Cond_Probability!$A$6:$A$60,0),7)</f>
        <v>0.14882032667876588</v>
      </c>
      <c r="J854">
        <f>INDEX(Cond_Probability!$A$6:$H$60,MATCH('Model 1_Train'!C854,Cond_Probability!$A$6:$A$60,0),7)</f>
        <v>0.51356238698010848</v>
      </c>
      <c r="K854">
        <f>INDEX(Cond_Probability!$A$6:$H$60,MATCH('Model 1_Train'!D854,Cond_Probability!$A$6:$A$60,0),7)</f>
        <v>0.27586206896551724</v>
      </c>
      <c r="L854">
        <f>INDEX(Cond_Probability!$A$6:$H$60,MATCH('Model 1_Train'!E854,Cond_Probability!$A$6:$A$60,0),7)</f>
        <v>0.19056261343012704</v>
      </c>
      <c r="M854">
        <f>INDEX(Cond_Probability!$A$6:$H$60,MATCH('Model 1_Train'!F854,Cond_Probability!$A$6:$A$60,0),7)</f>
        <v>0.18840579710144928</v>
      </c>
      <c r="N854">
        <f>INDEX(Cond_Probability!$A$6:$H$60,MATCH('Model 1_Train'!G854,Cond_Probability!$A$6:$A$60,0),7)</f>
        <v>0.13743218806509946</v>
      </c>
      <c r="O854">
        <f>Cond_Probability!$C$2</f>
        <v>0.61616161616161613</v>
      </c>
      <c r="P854" s="18">
        <f t="shared" si="65"/>
        <v>4.3314396587445683E-5</v>
      </c>
      <c r="Q854" s="18">
        <f t="shared" si="66"/>
        <v>10.051216792402153</v>
      </c>
      <c r="R854">
        <f>INDEX(Cond_Probability!$A$6:$H$60,MATCH('Model 1_Train'!A854,Cond_Probability!$A$6:$A$60,0),8)</f>
        <v>0.34782608695652173</v>
      </c>
      <c r="S854">
        <f>INDEX(Cond_Probability!$A$6:$H$60,MATCH('Model 1_Train'!B854,Cond_Probability!$A$6:$A$60,0),8)</f>
        <v>0.68023255813953487</v>
      </c>
      <c r="T854">
        <f>INDEX(Cond_Probability!$A$6:$H$60,MATCH('Model 1_Train'!C854,Cond_Probability!$A$6:$A$60,0),8)</f>
        <v>0.56936416184971095</v>
      </c>
      <c r="U854">
        <f>INDEX(Cond_Probability!$A$6:$H$60,MATCH('Model 1_Train'!D854,Cond_Probability!$A$6:$A$60,0),8)</f>
        <v>0.38662790697674421</v>
      </c>
      <c r="V854">
        <f>INDEX(Cond_Probability!$A$6:$H$60,MATCH('Model 1_Train'!E854,Cond_Probability!$A$6:$A$60,0),8)</f>
        <v>0.31976744186046513</v>
      </c>
      <c r="W854">
        <f>INDEX(Cond_Probability!$A$6:$H$60,MATCH('Model 1_Train'!F854,Cond_Probability!$A$6:$A$60,0),8)</f>
        <v>0.22318840579710145</v>
      </c>
      <c r="X854">
        <f>INDEX(Cond_Probability!$A$6:$H$60,MATCH('Model 1_Train'!G854,Cond_Probability!$A$6:$A$60,0),8)</f>
        <v>0.27167630057803466</v>
      </c>
      <c r="Y854">
        <f>Cond_Probability!$C$3</f>
        <v>0.38383838383838381</v>
      </c>
      <c r="Z854" s="18">
        <f t="shared" si="67"/>
        <v>3.8762244899116733E-4</v>
      </c>
      <c r="AA854" s="18">
        <f t="shared" si="68"/>
        <v>89.948783207597842</v>
      </c>
      <c r="AB854" t="str">
        <f t="shared" si="69"/>
        <v>Survive</v>
      </c>
      <c r="AC854" s="2" t="s">
        <v>1230</v>
      </c>
    </row>
    <row r="855" spans="1:29" x14ac:dyDescent="0.3">
      <c r="A855" s="1" t="s">
        <v>1234</v>
      </c>
      <c r="B855" s="1" t="s">
        <v>17</v>
      </c>
      <c r="C855" s="1" t="s">
        <v>1242</v>
      </c>
      <c r="D855" s="1" t="s">
        <v>1244</v>
      </c>
      <c r="E855" s="1" t="s">
        <v>1245</v>
      </c>
      <c r="F855" s="1" t="s">
        <v>1248</v>
      </c>
      <c r="G855" t="s">
        <v>1253</v>
      </c>
      <c r="H855">
        <f>INDEX(Cond_Probability!$A$6:$H$60,MATCH('Model 1_Train'!A855,Cond_Probability!$A$6:$A$60,0),7)</f>
        <v>0.14673913043478262</v>
      </c>
      <c r="I855">
        <f>INDEX(Cond_Probability!$A$6:$H$60,MATCH('Model 1_Train'!B855,Cond_Probability!$A$6:$A$60,0),7)</f>
        <v>0.14882032667876588</v>
      </c>
      <c r="J855">
        <f>INDEX(Cond_Probability!$A$6:$H$60,MATCH('Model 1_Train'!C855,Cond_Probability!$A$6:$A$60,0),7)</f>
        <v>0.51356238698010848</v>
      </c>
      <c r="K855">
        <f>INDEX(Cond_Probability!$A$6:$H$60,MATCH('Model 1_Train'!D855,Cond_Probability!$A$6:$A$60,0),7)</f>
        <v>0.72413793103448276</v>
      </c>
      <c r="L855">
        <f>INDEX(Cond_Probability!$A$6:$H$60,MATCH('Model 1_Train'!E855,Cond_Probability!$A$6:$A$60,0),7)</f>
        <v>0.19056261343012704</v>
      </c>
      <c r="M855">
        <f>INDEX(Cond_Probability!$A$6:$H$60,MATCH('Model 1_Train'!F855,Cond_Probability!$A$6:$A$60,0),7)</f>
        <v>0.32246376811594202</v>
      </c>
      <c r="N855">
        <f>INDEX(Cond_Probability!$A$6:$H$60,MATCH('Model 1_Train'!G855,Cond_Probability!$A$6:$A$60,0),7)</f>
        <v>0.77396021699819173</v>
      </c>
      <c r="O855">
        <f>Cond_Probability!$C$2</f>
        <v>0.61616161616161613</v>
      </c>
      <c r="P855" s="18">
        <f t="shared" si="65"/>
        <v>2.3798775004901955E-4</v>
      </c>
      <c r="Q855" s="18">
        <f t="shared" si="66"/>
        <v>5.3275931801867378</v>
      </c>
      <c r="R855">
        <f>INDEX(Cond_Probability!$A$6:$H$60,MATCH('Model 1_Train'!A855,Cond_Probability!$A$6:$A$60,0),8)</f>
        <v>0.39710144927536234</v>
      </c>
      <c r="S855">
        <f>INDEX(Cond_Probability!$A$6:$H$60,MATCH('Model 1_Train'!B855,Cond_Probability!$A$6:$A$60,0),8)</f>
        <v>0.68023255813953487</v>
      </c>
      <c r="T855">
        <f>INDEX(Cond_Probability!$A$6:$H$60,MATCH('Model 1_Train'!C855,Cond_Probability!$A$6:$A$60,0),8)</f>
        <v>0.56936416184971095</v>
      </c>
      <c r="U855">
        <f>INDEX(Cond_Probability!$A$6:$H$60,MATCH('Model 1_Train'!D855,Cond_Probability!$A$6:$A$60,0),8)</f>
        <v>0.61337209302325579</v>
      </c>
      <c r="V855">
        <f>INDEX(Cond_Probability!$A$6:$H$60,MATCH('Model 1_Train'!E855,Cond_Probability!$A$6:$A$60,0),8)</f>
        <v>0.31976744186046513</v>
      </c>
      <c r="W855">
        <f>INDEX(Cond_Probability!$A$6:$H$60,MATCH('Model 1_Train'!F855,Cond_Probability!$A$6:$A$60,0),8)</f>
        <v>0.57971014492753625</v>
      </c>
      <c r="X855">
        <f>INDEX(Cond_Probability!$A$6:$H$60,MATCH('Model 1_Train'!G855,Cond_Probability!$A$6:$A$60,0),8)</f>
        <v>0.63005780346820806</v>
      </c>
      <c r="Y855">
        <f>Cond_Probability!$C$3</f>
        <v>0.38383838383838381</v>
      </c>
      <c r="Z855" s="18">
        <f t="shared" si="67"/>
        <v>4.2290903844844777E-3</v>
      </c>
      <c r="AA855" s="18">
        <f t="shared" si="68"/>
        <v>94.672406819813261</v>
      </c>
      <c r="AB855" t="str">
        <f t="shared" si="69"/>
        <v>Survive</v>
      </c>
      <c r="AC855" s="2" t="s">
        <v>1</v>
      </c>
    </row>
    <row r="856" spans="1:29" x14ac:dyDescent="0.3">
      <c r="A856" s="1" t="s">
        <v>1235</v>
      </c>
      <c r="B856" s="1" t="s">
        <v>17</v>
      </c>
      <c r="C856" s="1" t="s">
        <v>1240</v>
      </c>
      <c r="D856" s="1" t="s">
        <v>1243</v>
      </c>
      <c r="E856" s="1" t="s">
        <v>1246</v>
      </c>
      <c r="F856" s="1" t="s">
        <v>1248</v>
      </c>
      <c r="G856" t="s">
        <v>1253</v>
      </c>
      <c r="H856">
        <f>INDEX(Cond_Probability!$A$6:$H$60,MATCH('Model 1_Train'!A856,Cond_Probability!$A$6:$A$60,0),7)</f>
        <v>0.17753623188405798</v>
      </c>
      <c r="I856">
        <f>INDEX(Cond_Probability!$A$6:$H$60,MATCH('Model 1_Train'!B856,Cond_Probability!$A$6:$A$60,0),7)</f>
        <v>0.14882032667876588</v>
      </c>
      <c r="J856">
        <f>INDEX(Cond_Probability!$A$6:$H$60,MATCH('Model 1_Train'!C856,Cond_Probability!$A$6:$A$60,0),7)</f>
        <v>0.17179023508137431</v>
      </c>
      <c r="K856">
        <f>INDEX(Cond_Probability!$A$6:$H$60,MATCH('Model 1_Train'!D856,Cond_Probability!$A$6:$A$60,0),7)</f>
        <v>0.27586206896551724</v>
      </c>
      <c r="L856">
        <f>INDEX(Cond_Probability!$A$6:$H$60,MATCH('Model 1_Train'!E856,Cond_Probability!$A$6:$A$60,0),7)</f>
        <v>0.80943738656987296</v>
      </c>
      <c r="M856">
        <f>INDEX(Cond_Probability!$A$6:$H$60,MATCH('Model 1_Train'!F856,Cond_Probability!$A$6:$A$60,0),7)</f>
        <v>0.32246376811594202</v>
      </c>
      <c r="N856">
        <f>INDEX(Cond_Probability!$A$6:$H$60,MATCH('Model 1_Train'!G856,Cond_Probability!$A$6:$A$60,0),7)</f>
        <v>0.77396021699819173</v>
      </c>
      <c r="O856">
        <f>Cond_Probability!$C$2</f>
        <v>0.61616161616161613</v>
      </c>
      <c r="P856" s="18">
        <f t="shared" si="65"/>
        <v>1.5585372158777346E-4</v>
      </c>
      <c r="Q856" s="18">
        <f t="shared" si="66"/>
        <v>11.028670032179393</v>
      </c>
      <c r="R856">
        <f>INDEX(Cond_Probability!$A$6:$H$60,MATCH('Model 1_Train'!A856,Cond_Probability!$A$6:$A$60,0),8)</f>
        <v>0.25507246376811593</v>
      </c>
      <c r="S856">
        <f>INDEX(Cond_Probability!$A$6:$H$60,MATCH('Model 1_Train'!B856,Cond_Probability!$A$6:$A$60,0),8)</f>
        <v>0.68023255813953487</v>
      </c>
      <c r="T856">
        <f>INDEX(Cond_Probability!$A$6:$H$60,MATCH('Model 1_Train'!C856,Cond_Probability!$A$6:$A$60,0),8)</f>
        <v>0.19653179190751446</v>
      </c>
      <c r="U856">
        <f>INDEX(Cond_Probability!$A$6:$H$60,MATCH('Model 1_Train'!D856,Cond_Probability!$A$6:$A$60,0),8)</f>
        <v>0.38662790697674421</v>
      </c>
      <c r="V856">
        <f>INDEX(Cond_Probability!$A$6:$H$60,MATCH('Model 1_Train'!E856,Cond_Probability!$A$6:$A$60,0),8)</f>
        <v>0.68023255813953487</v>
      </c>
      <c r="W856">
        <f>INDEX(Cond_Probability!$A$6:$H$60,MATCH('Model 1_Train'!F856,Cond_Probability!$A$6:$A$60,0),8)</f>
        <v>0.57971014492753625</v>
      </c>
      <c r="X856">
        <f>INDEX(Cond_Probability!$A$6:$H$60,MATCH('Model 1_Train'!G856,Cond_Probability!$A$6:$A$60,0),8)</f>
        <v>0.63005780346820806</v>
      </c>
      <c r="Y856">
        <f>Cond_Probability!$C$3</f>
        <v>0.38383838383838381</v>
      </c>
      <c r="Z856" s="18">
        <f t="shared" si="67"/>
        <v>1.2573150569959027E-3</v>
      </c>
      <c r="AA856" s="18">
        <f t="shared" si="68"/>
        <v>88.971329967820608</v>
      </c>
      <c r="AB856" t="str">
        <f t="shared" si="69"/>
        <v>Survive</v>
      </c>
      <c r="AC856" s="2" t="s">
        <v>1230</v>
      </c>
    </row>
    <row r="857" spans="1:29" x14ac:dyDescent="0.3">
      <c r="A857" s="1" t="s">
        <v>1236</v>
      </c>
      <c r="B857" s="1" t="s">
        <v>17</v>
      </c>
      <c r="C857" s="1" t="s">
        <v>1242</v>
      </c>
      <c r="D857" s="1" t="s">
        <v>1244</v>
      </c>
      <c r="E857" s="1" t="s">
        <v>1245</v>
      </c>
      <c r="F857" s="1" t="s">
        <v>1228</v>
      </c>
      <c r="G857" t="s">
        <v>1253</v>
      </c>
      <c r="H857">
        <f>INDEX(Cond_Probability!$A$6:$H$60,MATCH('Model 1_Train'!A857,Cond_Probability!$A$6:$A$60,0),7)</f>
        <v>0.67572463768115942</v>
      </c>
      <c r="I857">
        <f>INDEX(Cond_Probability!$A$6:$H$60,MATCH('Model 1_Train'!B857,Cond_Probability!$A$6:$A$60,0),7)</f>
        <v>0.14882032667876588</v>
      </c>
      <c r="J857">
        <f>INDEX(Cond_Probability!$A$6:$H$60,MATCH('Model 1_Train'!C857,Cond_Probability!$A$6:$A$60,0),7)</f>
        <v>0.51356238698010848</v>
      </c>
      <c r="K857">
        <f>INDEX(Cond_Probability!$A$6:$H$60,MATCH('Model 1_Train'!D857,Cond_Probability!$A$6:$A$60,0),7)</f>
        <v>0.72413793103448276</v>
      </c>
      <c r="L857">
        <f>INDEX(Cond_Probability!$A$6:$H$60,MATCH('Model 1_Train'!E857,Cond_Probability!$A$6:$A$60,0),7)</f>
        <v>0.19056261343012704</v>
      </c>
      <c r="M857">
        <f>INDEX(Cond_Probability!$A$6:$H$60,MATCH('Model 1_Train'!F857,Cond_Probability!$A$6:$A$60,0),7)</f>
        <v>0.4891304347826087</v>
      </c>
      <c r="N857">
        <f>INDEX(Cond_Probability!$A$6:$H$60,MATCH('Model 1_Train'!G857,Cond_Probability!$A$6:$A$60,0),7)</f>
        <v>0.77396021699819173</v>
      </c>
      <c r="O857">
        <f>Cond_Probability!$C$2</f>
        <v>0.61616161616161613</v>
      </c>
      <c r="P857" s="18">
        <f t="shared" si="65"/>
        <v>1.6623488907918408E-3</v>
      </c>
      <c r="Q857" s="18">
        <f t="shared" si="66"/>
        <v>56.894388015425044</v>
      </c>
      <c r="R857">
        <f>INDEX(Cond_Probability!$A$6:$H$60,MATCH('Model 1_Train'!A857,Cond_Probability!$A$6:$A$60,0),8)</f>
        <v>0.34782608695652173</v>
      </c>
      <c r="S857">
        <f>INDEX(Cond_Probability!$A$6:$H$60,MATCH('Model 1_Train'!B857,Cond_Probability!$A$6:$A$60,0),8)</f>
        <v>0.68023255813953487</v>
      </c>
      <c r="T857">
        <f>INDEX(Cond_Probability!$A$6:$H$60,MATCH('Model 1_Train'!C857,Cond_Probability!$A$6:$A$60,0),8)</f>
        <v>0.56936416184971095</v>
      </c>
      <c r="U857">
        <f>INDEX(Cond_Probability!$A$6:$H$60,MATCH('Model 1_Train'!D857,Cond_Probability!$A$6:$A$60,0),8)</f>
        <v>0.61337209302325579</v>
      </c>
      <c r="V857">
        <f>INDEX(Cond_Probability!$A$6:$H$60,MATCH('Model 1_Train'!E857,Cond_Probability!$A$6:$A$60,0),8)</f>
        <v>0.31976744186046513</v>
      </c>
      <c r="W857">
        <f>INDEX(Cond_Probability!$A$6:$H$60,MATCH('Model 1_Train'!F857,Cond_Probability!$A$6:$A$60,0),8)</f>
        <v>0.19710144927536233</v>
      </c>
      <c r="X857">
        <f>INDEX(Cond_Probability!$A$6:$H$60,MATCH('Model 1_Train'!G857,Cond_Probability!$A$6:$A$60,0),8)</f>
        <v>0.63005780346820806</v>
      </c>
      <c r="Y857">
        <f>Cond_Probability!$C$3</f>
        <v>0.38383838383838381</v>
      </c>
      <c r="Z857" s="18">
        <f t="shared" si="67"/>
        <v>1.2594663334815086E-3</v>
      </c>
      <c r="AA857" s="18">
        <f t="shared" si="68"/>
        <v>43.105611984574956</v>
      </c>
      <c r="AB857" t="str">
        <f t="shared" si="69"/>
        <v>Won't Survive</v>
      </c>
      <c r="AC857" s="2" t="s">
        <v>1</v>
      </c>
    </row>
    <row r="858" spans="1:29" x14ac:dyDescent="0.3">
      <c r="A858" s="1" t="s">
        <v>1234</v>
      </c>
      <c r="B858" s="1" t="s">
        <v>17</v>
      </c>
      <c r="C858" s="1" t="s">
        <v>1240</v>
      </c>
      <c r="D858" s="1" t="s">
        <v>1243</v>
      </c>
      <c r="E858" s="1" t="s">
        <v>1245</v>
      </c>
      <c r="F858" s="1" t="s">
        <v>1248</v>
      </c>
      <c r="G858" t="s">
        <v>1253</v>
      </c>
      <c r="H858">
        <f>INDEX(Cond_Probability!$A$6:$H$60,MATCH('Model 1_Train'!A858,Cond_Probability!$A$6:$A$60,0),7)</f>
        <v>0.14673913043478262</v>
      </c>
      <c r="I858">
        <f>INDEX(Cond_Probability!$A$6:$H$60,MATCH('Model 1_Train'!B858,Cond_Probability!$A$6:$A$60,0),7)</f>
        <v>0.14882032667876588</v>
      </c>
      <c r="J858">
        <f>INDEX(Cond_Probability!$A$6:$H$60,MATCH('Model 1_Train'!C858,Cond_Probability!$A$6:$A$60,0),7)</f>
        <v>0.17179023508137431</v>
      </c>
      <c r="K858">
        <f>INDEX(Cond_Probability!$A$6:$H$60,MATCH('Model 1_Train'!D858,Cond_Probability!$A$6:$A$60,0),7)</f>
        <v>0.27586206896551724</v>
      </c>
      <c r="L858">
        <f>INDEX(Cond_Probability!$A$6:$H$60,MATCH('Model 1_Train'!E858,Cond_Probability!$A$6:$A$60,0),7)</f>
        <v>0.19056261343012704</v>
      </c>
      <c r="M858">
        <f>INDEX(Cond_Probability!$A$6:$H$60,MATCH('Model 1_Train'!F858,Cond_Probability!$A$6:$A$60,0),7)</f>
        <v>0.32246376811594202</v>
      </c>
      <c r="N858">
        <f>INDEX(Cond_Probability!$A$6:$H$60,MATCH('Model 1_Train'!G858,Cond_Probability!$A$6:$A$60,0),7)</f>
        <v>0.77396021699819173</v>
      </c>
      <c r="O858">
        <f>Cond_Probability!$C$2</f>
        <v>0.61616161616161613</v>
      </c>
      <c r="P858" s="18">
        <f t="shared" si="65"/>
        <v>3.0327077471035351E-5</v>
      </c>
      <c r="Q858" s="18">
        <f t="shared" si="66"/>
        <v>3.1907201210458083</v>
      </c>
      <c r="R858">
        <f>INDEX(Cond_Probability!$A$6:$H$60,MATCH('Model 1_Train'!A858,Cond_Probability!$A$6:$A$60,0),8)</f>
        <v>0.39710144927536234</v>
      </c>
      <c r="S858">
        <f>INDEX(Cond_Probability!$A$6:$H$60,MATCH('Model 1_Train'!B858,Cond_Probability!$A$6:$A$60,0),8)</f>
        <v>0.68023255813953487</v>
      </c>
      <c r="T858">
        <f>INDEX(Cond_Probability!$A$6:$H$60,MATCH('Model 1_Train'!C858,Cond_Probability!$A$6:$A$60,0),8)</f>
        <v>0.19653179190751446</v>
      </c>
      <c r="U858">
        <f>INDEX(Cond_Probability!$A$6:$H$60,MATCH('Model 1_Train'!D858,Cond_Probability!$A$6:$A$60,0),8)</f>
        <v>0.38662790697674421</v>
      </c>
      <c r="V858">
        <f>INDEX(Cond_Probability!$A$6:$H$60,MATCH('Model 1_Train'!E858,Cond_Probability!$A$6:$A$60,0),8)</f>
        <v>0.31976744186046513</v>
      </c>
      <c r="W858">
        <f>INDEX(Cond_Probability!$A$6:$H$60,MATCH('Model 1_Train'!F858,Cond_Probability!$A$6:$A$60,0),8)</f>
        <v>0.57971014492753625</v>
      </c>
      <c r="X858">
        <f>INDEX(Cond_Probability!$A$6:$H$60,MATCH('Model 1_Train'!G858,Cond_Probability!$A$6:$A$60,0),8)</f>
        <v>0.63005780346820806</v>
      </c>
      <c r="Y858">
        <f>Cond_Probability!$C$3</f>
        <v>0.38383838383838381</v>
      </c>
      <c r="Z858" s="18">
        <f t="shared" si="67"/>
        <v>9.2015044235277085E-4</v>
      </c>
      <c r="AA858" s="18">
        <f t="shared" si="68"/>
        <v>96.809279878954186</v>
      </c>
      <c r="AB858" t="str">
        <f t="shared" si="69"/>
        <v>Survive</v>
      </c>
      <c r="AC858" s="2" t="s">
        <v>1</v>
      </c>
    </row>
    <row r="859" spans="1:29" x14ac:dyDescent="0.3">
      <c r="A859" s="1" t="s">
        <v>1234</v>
      </c>
      <c r="B859" s="1" t="s">
        <v>13</v>
      </c>
      <c r="C859" s="1" t="s">
        <v>1239</v>
      </c>
      <c r="D859" s="1" t="s">
        <v>1244</v>
      </c>
      <c r="E859" s="1" t="s">
        <v>1246</v>
      </c>
      <c r="F859" s="1" t="s">
        <v>1248</v>
      </c>
      <c r="G859" t="s">
        <v>1253</v>
      </c>
      <c r="H859">
        <f>INDEX(Cond_Probability!$A$6:$H$60,MATCH('Model 1_Train'!A859,Cond_Probability!$A$6:$A$60,0),7)</f>
        <v>0.14673913043478262</v>
      </c>
      <c r="I859">
        <f>INDEX(Cond_Probability!$A$6:$H$60,MATCH('Model 1_Train'!B859,Cond_Probability!$A$6:$A$60,0),7)</f>
        <v>0.85117967332123412</v>
      </c>
      <c r="J859">
        <f>INDEX(Cond_Probability!$A$6:$H$60,MATCH('Model 1_Train'!C859,Cond_Probability!$A$6:$A$60,0),7)</f>
        <v>8.6799276672694395E-2</v>
      </c>
      <c r="K859">
        <f>INDEX(Cond_Probability!$A$6:$H$60,MATCH('Model 1_Train'!D859,Cond_Probability!$A$6:$A$60,0),7)</f>
        <v>0.72413793103448276</v>
      </c>
      <c r="L859">
        <f>INDEX(Cond_Probability!$A$6:$H$60,MATCH('Model 1_Train'!E859,Cond_Probability!$A$6:$A$60,0),7)</f>
        <v>0.80943738656987296</v>
      </c>
      <c r="M859">
        <f>INDEX(Cond_Probability!$A$6:$H$60,MATCH('Model 1_Train'!F859,Cond_Probability!$A$6:$A$60,0),7)</f>
        <v>0.32246376811594202</v>
      </c>
      <c r="N859">
        <f>INDEX(Cond_Probability!$A$6:$H$60,MATCH('Model 1_Train'!G859,Cond_Probability!$A$6:$A$60,0),7)</f>
        <v>0.77396021699819173</v>
      </c>
      <c r="O859">
        <f>Cond_Probability!$C$2</f>
        <v>0.61616161616161613</v>
      </c>
      <c r="P859" s="18">
        <f t="shared" si="65"/>
        <v>9.7719683228647243E-4</v>
      </c>
      <c r="Q859" s="18">
        <f t="shared" si="66"/>
        <v>61.915073893389739</v>
      </c>
      <c r="R859">
        <f>INDEX(Cond_Probability!$A$6:$H$60,MATCH('Model 1_Train'!A859,Cond_Probability!$A$6:$A$60,0),8)</f>
        <v>0.39710144927536234</v>
      </c>
      <c r="S859">
        <f>INDEX(Cond_Probability!$A$6:$H$60,MATCH('Model 1_Train'!B859,Cond_Probability!$A$6:$A$60,0),8)</f>
        <v>0.31976744186046513</v>
      </c>
      <c r="T859">
        <f>INDEX(Cond_Probability!$A$6:$H$60,MATCH('Model 1_Train'!C859,Cond_Probability!$A$6:$A$60,0),8)</f>
        <v>8.0924855491329481E-2</v>
      </c>
      <c r="U859">
        <f>INDEX(Cond_Probability!$A$6:$H$60,MATCH('Model 1_Train'!D859,Cond_Probability!$A$6:$A$60,0),8)</f>
        <v>0.61337209302325579</v>
      </c>
      <c r="V859">
        <f>INDEX(Cond_Probability!$A$6:$H$60,MATCH('Model 1_Train'!E859,Cond_Probability!$A$6:$A$60,0),8)</f>
        <v>0.68023255813953487</v>
      </c>
      <c r="W859">
        <f>INDEX(Cond_Probability!$A$6:$H$60,MATCH('Model 1_Train'!F859,Cond_Probability!$A$6:$A$60,0),8)</f>
        <v>0.57971014492753625</v>
      </c>
      <c r="X859">
        <f>INDEX(Cond_Probability!$A$6:$H$60,MATCH('Model 1_Train'!G859,Cond_Probability!$A$6:$A$60,0),8)</f>
        <v>0.63005780346820806</v>
      </c>
      <c r="Y859">
        <f>Cond_Probability!$C$3</f>
        <v>0.38383838383838381</v>
      </c>
      <c r="Z859" s="18">
        <f t="shared" si="67"/>
        <v>6.0108898865769234E-4</v>
      </c>
      <c r="AA859" s="18">
        <f t="shared" si="68"/>
        <v>38.084926106610261</v>
      </c>
      <c r="AB859" t="str">
        <f t="shared" si="69"/>
        <v>Won't Survive</v>
      </c>
      <c r="AC859" s="2" t="s">
        <v>1</v>
      </c>
    </row>
    <row r="860" spans="1:29" x14ac:dyDescent="0.3">
      <c r="A860" s="1" t="s">
        <v>1236</v>
      </c>
      <c r="B860" s="1" t="s">
        <v>17</v>
      </c>
      <c r="C860" s="1" t="s">
        <v>1242</v>
      </c>
      <c r="D860" s="1" t="s">
        <v>1244</v>
      </c>
      <c r="E860" s="1" t="s">
        <v>1245</v>
      </c>
      <c r="F860" s="1" t="s">
        <v>1247</v>
      </c>
      <c r="G860" t="s">
        <v>1251</v>
      </c>
      <c r="H860">
        <f>INDEX(Cond_Probability!$A$6:$H$60,MATCH('Model 1_Train'!A860,Cond_Probability!$A$6:$A$60,0),7)</f>
        <v>0.67572463768115942</v>
      </c>
      <c r="I860">
        <f>INDEX(Cond_Probability!$A$6:$H$60,MATCH('Model 1_Train'!B860,Cond_Probability!$A$6:$A$60,0),7)</f>
        <v>0.14882032667876588</v>
      </c>
      <c r="J860">
        <f>INDEX(Cond_Probability!$A$6:$H$60,MATCH('Model 1_Train'!C860,Cond_Probability!$A$6:$A$60,0),7)</f>
        <v>0.51356238698010848</v>
      </c>
      <c r="K860">
        <f>INDEX(Cond_Probability!$A$6:$H$60,MATCH('Model 1_Train'!D860,Cond_Probability!$A$6:$A$60,0),7)</f>
        <v>0.72413793103448276</v>
      </c>
      <c r="L860">
        <f>INDEX(Cond_Probability!$A$6:$H$60,MATCH('Model 1_Train'!E860,Cond_Probability!$A$6:$A$60,0),7)</f>
        <v>0.19056261343012704</v>
      </c>
      <c r="M860">
        <f>INDEX(Cond_Probability!$A$6:$H$60,MATCH('Model 1_Train'!F860,Cond_Probability!$A$6:$A$60,0),7)</f>
        <v>0.18840579710144928</v>
      </c>
      <c r="N860">
        <f>INDEX(Cond_Probability!$A$6:$H$60,MATCH('Model 1_Train'!G860,Cond_Probability!$A$6:$A$60,0),7)</f>
        <v>0.13743218806509946</v>
      </c>
      <c r="O860">
        <f>Cond_Probability!$C$2</f>
        <v>0.61616161616161613</v>
      </c>
      <c r="P860" s="18">
        <f t="shared" si="65"/>
        <v>1.1370029104204491E-4</v>
      </c>
      <c r="Q860" s="18">
        <f t="shared" si="66"/>
        <v>15.604235392551205</v>
      </c>
      <c r="R860">
        <f>INDEX(Cond_Probability!$A$6:$H$60,MATCH('Model 1_Train'!A860,Cond_Probability!$A$6:$A$60,0),8)</f>
        <v>0.34782608695652173</v>
      </c>
      <c r="S860">
        <f>INDEX(Cond_Probability!$A$6:$H$60,MATCH('Model 1_Train'!B860,Cond_Probability!$A$6:$A$60,0),8)</f>
        <v>0.68023255813953487</v>
      </c>
      <c r="T860">
        <f>INDEX(Cond_Probability!$A$6:$H$60,MATCH('Model 1_Train'!C860,Cond_Probability!$A$6:$A$60,0),8)</f>
        <v>0.56936416184971095</v>
      </c>
      <c r="U860">
        <f>INDEX(Cond_Probability!$A$6:$H$60,MATCH('Model 1_Train'!D860,Cond_Probability!$A$6:$A$60,0),8)</f>
        <v>0.61337209302325579</v>
      </c>
      <c r="V860">
        <f>INDEX(Cond_Probability!$A$6:$H$60,MATCH('Model 1_Train'!E860,Cond_Probability!$A$6:$A$60,0),8)</f>
        <v>0.31976744186046513</v>
      </c>
      <c r="W860">
        <f>INDEX(Cond_Probability!$A$6:$H$60,MATCH('Model 1_Train'!F860,Cond_Probability!$A$6:$A$60,0),8)</f>
        <v>0.22318840579710145</v>
      </c>
      <c r="X860">
        <f>INDEX(Cond_Probability!$A$6:$H$60,MATCH('Model 1_Train'!G860,Cond_Probability!$A$6:$A$60,0),8)</f>
        <v>0.27167630057803466</v>
      </c>
      <c r="Y860">
        <f>Cond_Probability!$C$3</f>
        <v>0.38383838383838381</v>
      </c>
      <c r="Z860" s="18">
        <f t="shared" si="67"/>
        <v>6.1494990027922015E-4</v>
      </c>
      <c r="AA860" s="18">
        <f t="shared" si="68"/>
        <v>84.395764607448797</v>
      </c>
      <c r="AB860" t="str">
        <f t="shared" si="69"/>
        <v>Survive</v>
      </c>
      <c r="AC860" s="2" t="s">
        <v>1</v>
      </c>
    </row>
    <row r="861" spans="1:29" x14ac:dyDescent="0.3">
      <c r="A861" s="1" t="s">
        <v>1236</v>
      </c>
      <c r="B861" s="1" t="s">
        <v>13</v>
      </c>
      <c r="C861" s="1" t="s">
        <v>1241</v>
      </c>
      <c r="D861" s="1" t="s">
        <v>1244</v>
      </c>
      <c r="E861" s="1" t="s">
        <v>1246</v>
      </c>
      <c r="F861" s="1" t="s">
        <v>1228</v>
      </c>
      <c r="G861" t="s">
        <v>1251</v>
      </c>
      <c r="H861">
        <f>INDEX(Cond_Probability!$A$6:$H$60,MATCH('Model 1_Train'!A861,Cond_Probability!$A$6:$A$60,0),7)</f>
        <v>0.67572463768115942</v>
      </c>
      <c r="I861">
        <f>INDEX(Cond_Probability!$A$6:$H$60,MATCH('Model 1_Train'!B861,Cond_Probability!$A$6:$A$60,0),7)</f>
        <v>0.85117967332123412</v>
      </c>
      <c r="J861">
        <f>INDEX(Cond_Probability!$A$6:$H$60,MATCH('Model 1_Train'!C861,Cond_Probability!$A$6:$A$60,0),7)</f>
        <v>0.22784810126582278</v>
      </c>
      <c r="K861">
        <f>INDEX(Cond_Probability!$A$6:$H$60,MATCH('Model 1_Train'!D861,Cond_Probability!$A$6:$A$60,0),7)</f>
        <v>0.72413793103448276</v>
      </c>
      <c r="L861">
        <f>INDEX(Cond_Probability!$A$6:$H$60,MATCH('Model 1_Train'!E861,Cond_Probability!$A$6:$A$60,0),7)</f>
        <v>0.80943738656987296</v>
      </c>
      <c r="M861">
        <f>INDEX(Cond_Probability!$A$6:$H$60,MATCH('Model 1_Train'!F861,Cond_Probability!$A$6:$A$60,0),7)</f>
        <v>0.4891304347826087</v>
      </c>
      <c r="N861">
        <f>INDEX(Cond_Probability!$A$6:$H$60,MATCH('Model 1_Train'!G861,Cond_Probability!$A$6:$A$60,0),7)</f>
        <v>0.13743218806509946</v>
      </c>
      <c r="O861">
        <f>Cond_Probability!$C$2</f>
        <v>0.61616161616161613</v>
      </c>
      <c r="P861" s="18">
        <f t="shared" si="65"/>
        <v>3.1816232839506735E-3</v>
      </c>
      <c r="Q861" s="18">
        <f t="shared" si="66"/>
        <v>95.609443207778469</v>
      </c>
      <c r="R861">
        <f>INDEX(Cond_Probability!$A$6:$H$60,MATCH('Model 1_Train'!A861,Cond_Probability!$A$6:$A$60,0),8)</f>
        <v>0.34782608695652173</v>
      </c>
      <c r="S861">
        <f>INDEX(Cond_Probability!$A$6:$H$60,MATCH('Model 1_Train'!B861,Cond_Probability!$A$6:$A$60,0),8)</f>
        <v>0.31976744186046513</v>
      </c>
      <c r="T861">
        <f>INDEX(Cond_Probability!$A$6:$H$60,MATCH('Model 1_Train'!C861,Cond_Probability!$A$6:$A$60,0),8)</f>
        <v>0.15317919075144509</v>
      </c>
      <c r="U861">
        <f>INDEX(Cond_Probability!$A$6:$H$60,MATCH('Model 1_Train'!D861,Cond_Probability!$A$6:$A$60,0),8)</f>
        <v>0.61337209302325579</v>
      </c>
      <c r="V861">
        <f>INDEX(Cond_Probability!$A$6:$H$60,MATCH('Model 1_Train'!E861,Cond_Probability!$A$6:$A$60,0),8)</f>
        <v>0.68023255813953487</v>
      </c>
      <c r="W861">
        <f>INDEX(Cond_Probability!$A$6:$H$60,MATCH('Model 1_Train'!F861,Cond_Probability!$A$6:$A$60,0),8)</f>
        <v>0.19710144927536233</v>
      </c>
      <c r="X861">
        <f>INDEX(Cond_Probability!$A$6:$H$60,MATCH('Model 1_Train'!G861,Cond_Probability!$A$6:$A$60,0),8)</f>
        <v>0.27167630057803466</v>
      </c>
      <c r="Y861">
        <f>Cond_Probability!$C$3</f>
        <v>0.38383838383838381</v>
      </c>
      <c r="Z861" s="18">
        <f t="shared" si="67"/>
        <v>1.4610583694418287E-4</v>
      </c>
      <c r="AA861" s="18">
        <f t="shared" si="68"/>
        <v>4.3905567922215312</v>
      </c>
      <c r="AB861" t="str">
        <f t="shared" si="69"/>
        <v>Won't Survive</v>
      </c>
      <c r="AC861" s="2" t="s">
        <v>1230</v>
      </c>
    </row>
    <row r="862" spans="1:29" x14ac:dyDescent="0.3">
      <c r="A862" s="1" t="s">
        <v>1236</v>
      </c>
      <c r="B862" s="1" t="s">
        <v>13</v>
      </c>
      <c r="C862" s="1" t="s">
        <v>1240</v>
      </c>
      <c r="D862" s="1" t="s">
        <v>1243</v>
      </c>
      <c r="E862" s="1" t="s">
        <v>1246</v>
      </c>
      <c r="F862" s="1" t="s">
        <v>1247</v>
      </c>
      <c r="G862" t="s">
        <v>1253</v>
      </c>
      <c r="H862">
        <f>INDEX(Cond_Probability!$A$6:$H$60,MATCH('Model 1_Train'!A862,Cond_Probability!$A$6:$A$60,0),7)</f>
        <v>0.67572463768115942</v>
      </c>
      <c r="I862">
        <f>INDEX(Cond_Probability!$A$6:$H$60,MATCH('Model 1_Train'!B862,Cond_Probability!$A$6:$A$60,0),7)</f>
        <v>0.85117967332123412</v>
      </c>
      <c r="J862">
        <f>INDEX(Cond_Probability!$A$6:$H$60,MATCH('Model 1_Train'!C862,Cond_Probability!$A$6:$A$60,0),7)</f>
        <v>0.17179023508137431</v>
      </c>
      <c r="K862">
        <f>INDEX(Cond_Probability!$A$6:$H$60,MATCH('Model 1_Train'!D862,Cond_Probability!$A$6:$A$60,0),7)</f>
        <v>0.27586206896551724</v>
      </c>
      <c r="L862">
        <f>INDEX(Cond_Probability!$A$6:$H$60,MATCH('Model 1_Train'!E862,Cond_Probability!$A$6:$A$60,0),7)</f>
        <v>0.80943738656987296</v>
      </c>
      <c r="M862">
        <f>INDEX(Cond_Probability!$A$6:$H$60,MATCH('Model 1_Train'!F862,Cond_Probability!$A$6:$A$60,0),7)</f>
        <v>0.18840579710144928</v>
      </c>
      <c r="N862">
        <f>INDEX(Cond_Probability!$A$6:$H$60,MATCH('Model 1_Train'!G862,Cond_Probability!$A$6:$A$60,0),7)</f>
        <v>0.77396021699819173</v>
      </c>
      <c r="O862">
        <f>Cond_Probability!$C$2</f>
        <v>0.61616161616161613</v>
      </c>
      <c r="P862" s="18">
        <f t="shared" si="65"/>
        <v>1.9823131437419496E-3</v>
      </c>
      <c r="Q862" s="18">
        <f t="shared" si="66"/>
        <v>86.465267509123905</v>
      </c>
      <c r="R862">
        <f>INDEX(Cond_Probability!$A$6:$H$60,MATCH('Model 1_Train'!A862,Cond_Probability!$A$6:$A$60,0),8)</f>
        <v>0.34782608695652173</v>
      </c>
      <c r="S862">
        <f>INDEX(Cond_Probability!$A$6:$H$60,MATCH('Model 1_Train'!B862,Cond_Probability!$A$6:$A$60,0),8)</f>
        <v>0.31976744186046513</v>
      </c>
      <c r="T862">
        <f>INDEX(Cond_Probability!$A$6:$H$60,MATCH('Model 1_Train'!C862,Cond_Probability!$A$6:$A$60,0),8)</f>
        <v>0.19653179190751446</v>
      </c>
      <c r="U862">
        <f>INDEX(Cond_Probability!$A$6:$H$60,MATCH('Model 1_Train'!D862,Cond_Probability!$A$6:$A$60,0),8)</f>
        <v>0.38662790697674421</v>
      </c>
      <c r="V862">
        <f>INDEX(Cond_Probability!$A$6:$H$60,MATCH('Model 1_Train'!E862,Cond_Probability!$A$6:$A$60,0),8)</f>
        <v>0.68023255813953487</v>
      </c>
      <c r="W862">
        <f>INDEX(Cond_Probability!$A$6:$H$60,MATCH('Model 1_Train'!F862,Cond_Probability!$A$6:$A$60,0),8)</f>
        <v>0.22318840579710145</v>
      </c>
      <c r="X862">
        <f>INDEX(Cond_Probability!$A$6:$H$60,MATCH('Model 1_Train'!G862,Cond_Probability!$A$6:$A$60,0),8)</f>
        <v>0.63005780346820806</v>
      </c>
      <c r="Y862">
        <f>Cond_Probability!$C$3</f>
        <v>0.38383838383838381</v>
      </c>
      <c r="Z862" s="18">
        <f t="shared" si="67"/>
        <v>3.1029890829706585E-4</v>
      </c>
      <c r="AA862" s="18">
        <f t="shared" si="68"/>
        <v>13.534732490876095</v>
      </c>
      <c r="AB862" t="str">
        <f t="shared" si="69"/>
        <v>Won't Survive</v>
      </c>
      <c r="AC862" s="2" t="s">
        <v>1230</v>
      </c>
    </row>
    <row r="863" spans="1:29" x14ac:dyDescent="0.3">
      <c r="A863" s="1" t="s">
        <v>1235</v>
      </c>
      <c r="B863" s="1" t="s">
        <v>13</v>
      </c>
      <c r="C863" s="1" t="s">
        <v>1242</v>
      </c>
      <c r="D863" s="1" t="s">
        <v>1243</v>
      </c>
      <c r="E863" s="1" t="s">
        <v>1246</v>
      </c>
      <c r="F863" s="1" t="s">
        <v>1247</v>
      </c>
      <c r="G863" t="s">
        <v>1253</v>
      </c>
      <c r="H863">
        <f>INDEX(Cond_Probability!$A$6:$H$60,MATCH('Model 1_Train'!A863,Cond_Probability!$A$6:$A$60,0),7)</f>
        <v>0.17753623188405798</v>
      </c>
      <c r="I863">
        <f>INDEX(Cond_Probability!$A$6:$H$60,MATCH('Model 1_Train'!B863,Cond_Probability!$A$6:$A$60,0),7)</f>
        <v>0.85117967332123412</v>
      </c>
      <c r="J863">
        <f>INDEX(Cond_Probability!$A$6:$H$60,MATCH('Model 1_Train'!C863,Cond_Probability!$A$6:$A$60,0),7)</f>
        <v>0.51356238698010848</v>
      </c>
      <c r="K863">
        <f>INDEX(Cond_Probability!$A$6:$H$60,MATCH('Model 1_Train'!D863,Cond_Probability!$A$6:$A$60,0),7)</f>
        <v>0.27586206896551724</v>
      </c>
      <c r="L863">
        <f>INDEX(Cond_Probability!$A$6:$H$60,MATCH('Model 1_Train'!E863,Cond_Probability!$A$6:$A$60,0),7)</f>
        <v>0.80943738656987296</v>
      </c>
      <c r="M863">
        <f>INDEX(Cond_Probability!$A$6:$H$60,MATCH('Model 1_Train'!F863,Cond_Probability!$A$6:$A$60,0),7)</f>
        <v>0.18840579710144928</v>
      </c>
      <c r="N863">
        <f>INDEX(Cond_Probability!$A$6:$H$60,MATCH('Model 1_Train'!G863,Cond_Probability!$A$6:$A$60,0),7)</f>
        <v>0.77396021699819173</v>
      </c>
      <c r="O863">
        <f>Cond_Probability!$C$2</f>
        <v>0.61616161616161613</v>
      </c>
      <c r="P863" s="18">
        <f t="shared" si="65"/>
        <v>1.5569843210561855E-3</v>
      </c>
      <c r="Q863" s="18">
        <f t="shared" si="66"/>
        <v>70.254133252275551</v>
      </c>
      <c r="R863">
        <f>INDEX(Cond_Probability!$A$6:$H$60,MATCH('Model 1_Train'!A863,Cond_Probability!$A$6:$A$60,0),8)</f>
        <v>0.25507246376811593</v>
      </c>
      <c r="S863">
        <f>INDEX(Cond_Probability!$A$6:$H$60,MATCH('Model 1_Train'!B863,Cond_Probability!$A$6:$A$60,0),8)</f>
        <v>0.31976744186046513</v>
      </c>
      <c r="T863">
        <f>INDEX(Cond_Probability!$A$6:$H$60,MATCH('Model 1_Train'!C863,Cond_Probability!$A$6:$A$60,0),8)</f>
        <v>0.56936416184971095</v>
      </c>
      <c r="U863">
        <f>INDEX(Cond_Probability!$A$6:$H$60,MATCH('Model 1_Train'!D863,Cond_Probability!$A$6:$A$60,0),8)</f>
        <v>0.38662790697674421</v>
      </c>
      <c r="V863">
        <f>INDEX(Cond_Probability!$A$6:$H$60,MATCH('Model 1_Train'!E863,Cond_Probability!$A$6:$A$60,0),8)</f>
        <v>0.68023255813953487</v>
      </c>
      <c r="W863">
        <f>INDEX(Cond_Probability!$A$6:$H$60,MATCH('Model 1_Train'!F863,Cond_Probability!$A$6:$A$60,0),8)</f>
        <v>0.22318840579710145</v>
      </c>
      <c r="X863">
        <f>INDEX(Cond_Probability!$A$6:$H$60,MATCH('Model 1_Train'!G863,Cond_Probability!$A$6:$A$60,0),8)</f>
        <v>0.63005780346820806</v>
      </c>
      <c r="Y863">
        <f>Cond_Probability!$C$3</f>
        <v>0.38383838383838381</v>
      </c>
      <c r="Z863" s="18">
        <f t="shared" si="67"/>
        <v>6.5923307282327579E-4</v>
      </c>
      <c r="AA863" s="18">
        <f t="shared" si="68"/>
        <v>29.745866747724449</v>
      </c>
      <c r="AB863" t="str">
        <f t="shared" si="69"/>
        <v>Won't Survive</v>
      </c>
      <c r="AC863" s="2" t="s">
        <v>1230</v>
      </c>
    </row>
    <row r="864" spans="1:29" x14ac:dyDescent="0.3">
      <c r="A864" s="1" t="s">
        <v>1234</v>
      </c>
      <c r="B864" s="1" t="s">
        <v>17</v>
      </c>
      <c r="C864" s="1" t="s">
        <v>1240</v>
      </c>
      <c r="D864" s="1" t="s">
        <v>1244</v>
      </c>
      <c r="E864" s="1" t="s">
        <v>1246</v>
      </c>
      <c r="F864" s="1" t="s">
        <v>1248</v>
      </c>
      <c r="G864" t="s">
        <v>1253</v>
      </c>
      <c r="H864">
        <f>INDEX(Cond_Probability!$A$6:$H$60,MATCH('Model 1_Train'!A864,Cond_Probability!$A$6:$A$60,0),7)</f>
        <v>0.14673913043478262</v>
      </c>
      <c r="I864">
        <f>INDEX(Cond_Probability!$A$6:$H$60,MATCH('Model 1_Train'!B864,Cond_Probability!$A$6:$A$60,0),7)</f>
        <v>0.14882032667876588</v>
      </c>
      <c r="J864">
        <f>INDEX(Cond_Probability!$A$6:$H$60,MATCH('Model 1_Train'!C864,Cond_Probability!$A$6:$A$60,0),7)</f>
        <v>0.17179023508137431</v>
      </c>
      <c r="K864">
        <f>INDEX(Cond_Probability!$A$6:$H$60,MATCH('Model 1_Train'!D864,Cond_Probability!$A$6:$A$60,0),7)</f>
        <v>0.72413793103448276</v>
      </c>
      <c r="L864">
        <f>INDEX(Cond_Probability!$A$6:$H$60,MATCH('Model 1_Train'!E864,Cond_Probability!$A$6:$A$60,0),7)</f>
        <v>0.80943738656987296</v>
      </c>
      <c r="M864">
        <f>INDEX(Cond_Probability!$A$6:$H$60,MATCH('Model 1_Train'!F864,Cond_Probability!$A$6:$A$60,0),7)</f>
        <v>0.32246376811594202</v>
      </c>
      <c r="N864">
        <f>INDEX(Cond_Probability!$A$6:$H$60,MATCH('Model 1_Train'!G864,Cond_Probability!$A$6:$A$60,0),7)</f>
        <v>0.77396021699819173</v>
      </c>
      <c r="O864">
        <f>Cond_Probability!$C$2</f>
        <v>0.61616161616161613</v>
      </c>
      <c r="P864" s="18">
        <f t="shared" si="65"/>
        <v>3.3814691380204418E-4</v>
      </c>
      <c r="Q864" s="18">
        <f t="shared" si="66"/>
        <v>9.8198235264090954</v>
      </c>
      <c r="R864">
        <f>INDEX(Cond_Probability!$A$6:$H$60,MATCH('Model 1_Train'!A864,Cond_Probability!$A$6:$A$60,0),8)</f>
        <v>0.39710144927536234</v>
      </c>
      <c r="S864">
        <f>INDEX(Cond_Probability!$A$6:$H$60,MATCH('Model 1_Train'!B864,Cond_Probability!$A$6:$A$60,0),8)</f>
        <v>0.68023255813953487</v>
      </c>
      <c r="T864">
        <f>INDEX(Cond_Probability!$A$6:$H$60,MATCH('Model 1_Train'!C864,Cond_Probability!$A$6:$A$60,0),8)</f>
        <v>0.19653179190751446</v>
      </c>
      <c r="U864">
        <f>INDEX(Cond_Probability!$A$6:$H$60,MATCH('Model 1_Train'!D864,Cond_Probability!$A$6:$A$60,0),8)</f>
        <v>0.61337209302325579</v>
      </c>
      <c r="V864">
        <f>INDEX(Cond_Probability!$A$6:$H$60,MATCH('Model 1_Train'!E864,Cond_Probability!$A$6:$A$60,0),8)</f>
        <v>0.68023255813953487</v>
      </c>
      <c r="W864">
        <f>INDEX(Cond_Probability!$A$6:$H$60,MATCH('Model 1_Train'!F864,Cond_Probability!$A$6:$A$60,0),8)</f>
        <v>0.57971014492753625</v>
      </c>
      <c r="X864">
        <f>INDEX(Cond_Probability!$A$6:$H$60,MATCH('Model 1_Train'!G864,Cond_Probability!$A$6:$A$60,0),8)</f>
        <v>0.63005780346820806</v>
      </c>
      <c r="Y864">
        <f>Cond_Probability!$C$3</f>
        <v>0.38383838383838381</v>
      </c>
      <c r="Z864" s="18">
        <f t="shared" si="67"/>
        <v>3.1053662297146748E-3</v>
      </c>
      <c r="AA864" s="18">
        <f t="shared" si="68"/>
        <v>90.180176473590905</v>
      </c>
      <c r="AB864" t="str">
        <f t="shared" si="69"/>
        <v>Survive</v>
      </c>
      <c r="AC864" s="2" t="s">
        <v>1</v>
      </c>
    </row>
    <row r="865" spans="1:29" x14ac:dyDescent="0.3">
      <c r="A865" s="1" t="s">
        <v>1236</v>
      </c>
      <c r="B865" s="1" t="s">
        <v>17</v>
      </c>
      <c r="C865" s="1" t="s">
        <v>1241</v>
      </c>
      <c r="D865" s="1" t="s">
        <v>1243</v>
      </c>
      <c r="E865" s="1" t="s">
        <v>1245</v>
      </c>
      <c r="F865" s="1" t="s">
        <v>1248</v>
      </c>
      <c r="G865" t="s">
        <v>1253</v>
      </c>
      <c r="H865">
        <f>INDEX(Cond_Probability!$A$6:$H$60,MATCH('Model 1_Train'!A865,Cond_Probability!$A$6:$A$60,0),7)</f>
        <v>0.67572463768115942</v>
      </c>
      <c r="I865">
        <f>INDEX(Cond_Probability!$A$6:$H$60,MATCH('Model 1_Train'!B865,Cond_Probability!$A$6:$A$60,0),7)</f>
        <v>0.14882032667876588</v>
      </c>
      <c r="J865">
        <f>INDEX(Cond_Probability!$A$6:$H$60,MATCH('Model 1_Train'!C865,Cond_Probability!$A$6:$A$60,0),7)</f>
        <v>0.22784810126582278</v>
      </c>
      <c r="K865">
        <f>INDEX(Cond_Probability!$A$6:$H$60,MATCH('Model 1_Train'!D865,Cond_Probability!$A$6:$A$60,0),7)</f>
        <v>0.27586206896551724</v>
      </c>
      <c r="L865">
        <f>INDEX(Cond_Probability!$A$6:$H$60,MATCH('Model 1_Train'!E865,Cond_Probability!$A$6:$A$60,0),7)</f>
        <v>0.19056261343012704</v>
      </c>
      <c r="M865">
        <f>INDEX(Cond_Probability!$A$6:$H$60,MATCH('Model 1_Train'!F865,Cond_Probability!$A$6:$A$60,0),7)</f>
        <v>0.32246376811594202</v>
      </c>
      <c r="N865">
        <f>INDEX(Cond_Probability!$A$6:$H$60,MATCH('Model 1_Train'!G865,Cond_Probability!$A$6:$A$60,0),7)</f>
        <v>0.77396021699819173</v>
      </c>
      <c r="O865">
        <f>Cond_Probability!$C$2</f>
        <v>0.61616161616161613</v>
      </c>
      <c r="P865" s="18">
        <f t="shared" si="65"/>
        <v>1.8522572930262764E-4</v>
      </c>
      <c r="Q865" s="18">
        <f t="shared" si="66"/>
        <v>22.771532344548639</v>
      </c>
      <c r="R865">
        <f>INDEX(Cond_Probability!$A$6:$H$60,MATCH('Model 1_Train'!A865,Cond_Probability!$A$6:$A$60,0),8)</f>
        <v>0.34782608695652173</v>
      </c>
      <c r="S865">
        <f>INDEX(Cond_Probability!$A$6:$H$60,MATCH('Model 1_Train'!B865,Cond_Probability!$A$6:$A$60,0),8)</f>
        <v>0.68023255813953487</v>
      </c>
      <c r="T865">
        <f>INDEX(Cond_Probability!$A$6:$H$60,MATCH('Model 1_Train'!C865,Cond_Probability!$A$6:$A$60,0),8)</f>
        <v>0.15317919075144509</v>
      </c>
      <c r="U865">
        <f>INDEX(Cond_Probability!$A$6:$H$60,MATCH('Model 1_Train'!D865,Cond_Probability!$A$6:$A$60,0),8)</f>
        <v>0.38662790697674421</v>
      </c>
      <c r="V865">
        <f>INDEX(Cond_Probability!$A$6:$H$60,MATCH('Model 1_Train'!E865,Cond_Probability!$A$6:$A$60,0),8)</f>
        <v>0.31976744186046513</v>
      </c>
      <c r="W865">
        <f>INDEX(Cond_Probability!$A$6:$H$60,MATCH('Model 1_Train'!F865,Cond_Probability!$A$6:$A$60,0),8)</f>
        <v>0.57971014492753625</v>
      </c>
      <c r="X865">
        <f>INDEX(Cond_Probability!$A$6:$H$60,MATCH('Model 1_Train'!G865,Cond_Probability!$A$6:$A$60,0),8)</f>
        <v>0.63005780346820806</v>
      </c>
      <c r="Y865">
        <f>Cond_Probability!$C$3</f>
        <v>0.38383838383838381</v>
      </c>
      <c r="Z865" s="18">
        <f t="shared" si="67"/>
        <v>6.2818342779772665E-4</v>
      </c>
      <c r="AA865" s="18">
        <f t="shared" si="68"/>
        <v>77.228467655451368</v>
      </c>
      <c r="AB865" t="str">
        <f t="shared" si="69"/>
        <v>Survive</v>
      </c>
      <c r="AC865" s="2" t="s">
        <v>1230</v>
      </c>
    </row>
    <row r="866" spans="1:29" x14ac:dyDescent="0.3">
      <c r="A866" s="1" t="s">
        <v>1235</v>
      </c>
      <c r="B866" s="1" t="s">
        <v>13</v>
      </c>
      <c r="C866" s="1" t="s">
        <v>1242</v>
      </c>
      <c r="D866" s="1" t="s">
        <v>1244</v>
      </c>
      <c r="E866" s="1" t="s">
        <v>1246</v>
      </c>
      <c r="F866" s="1" t="s">
        <v>1247</v>
      </c>
      <c r="G866" t="s">
        <v>1253</v>
      </c>
      <c r="H866">
        <f>INDEX(Cond_Probability!$A$6:$H$60,MATCH('Model 1_Train'!A866,Cond_Probability!$A$6:$A$60,0),7)</f>
        <v>0.17753623188405798</v>
      </c>
      <c r="I866">
        <f>INDEX(Cond_Probability!$A$6:$H$60,MATCH('Model 1_Train'!B866,Cond_Probability!$A$6:$A$60,0),7)</f>
        <v>0.85117967332123412</v>
      </c>
      <c r="J866">
        <f>INDEX(Cond_Probability!$A$6:$H$60,MATCH('Model 1_Train'!C866,Cond_Probability!$A$6:$A$60,0),7)</f>
        <v>0.51356238698010848</v>
      </c>
      <c r="K866">
        <f>INDEX(Cond_Probability!$A$6:$H$60,MATCH('Model 1_Train'!D866,Cond_Probability!$A$6:$A$60,0),7)</f>
        <v>0.72413793103448276</v>
      </c>
      <c r="L866">
        <f>INDEX(Cond_Probability!$A$6:$H$60,MATCH('Model 1_Train'!E866,Cond_Probability!$A$6:$A$60,0),7)</f>
        <v>0.80943738656987296</v>
      </c>
      <c r="M866">
        <f>INDEX(Cond_Probability!$A$6:$H$60,MATCH('Model 1_Train'!F866,Cond_Probability!$A$6:$A$60,0),7)</f>
        <v>0.18840579710144928</v>
      </c>
      <c r="N866">
        <f>INDEX(Cond_Probability!$A$6:$H$60,MATCH('Model 1_Train'!G866,Cond_Probability!$A$6:$A$60,0),7)</f>
        <v>0.77396021699819173</v>
      </c>
      <c r="O866">
        <f>Cond_Probability!$C$2</f>
        <v>0.61616161616161613</v>
      </c>
      <c r="P866" s="18">
        <f t="shared" si="65"/>
        <v>4.0870838427724881E-3</v>
      </c>
      <c r="Q866" s="18">
        <f t="shared" si="66"/>
        <v>79.624698066682527</v>
      </c>
      <c r="R866">
        <f>INDEX(Cond_Probability!$A$6:$H$60,MATCH('Model 1_Train'!A866,Cond_Probability!$A$6:$A$60,0),8)</f>
        <v>0.25507246376811593</v>
      </c>
      <c r="S866">
        <f>INDEX(Cond_Probability!$A$6:$H$60,MATCH('Model 1_Train'!B866,Cond_Probability!$A$6:$A$60,0),8)</f>
        <v>0.31976744186046513</v>
      </c>
      <c r="T866">
        <f>INDEX(Cond_Probability!$A$6:$H$60,MATCH('Model 1_Train'!C866,Cond_Probability!$A$6:$A$60,0),8)</f>
        <v>0.56936416184971095</v>
      </c>
      <c r="U866">
        <f>INDEX(Cond_Probability!$A$6:$H$60,MATCH('Model 1_Train'!D866,Cond_Probability!$A$6:$A$60,0),8)</f>
        <v>0.61337209302325579</v>
      </c>
      <c r="V866">
        <f>INDEX(Cond_Probability!$A$6:$H$60,MATCH('Model 1_Train'!E866,Cond_Probability!$A$6:$A$60,0),8)</f>
        <v>0.68023255813953487</v>
      </c>
      <c r="W866">
        <f>INDEX(Cond_Probability!$A$6:$H$60,MATCH('Model 1_Train'!F866,Cond_Probability!$A$6:$A$60,0),8)</f>
        <v>0.22318840579710145</v>
      </c>
      <c r="X866">
        <f>INDEX(Cond_Probability!$A$6:$H$60,MATCH('Model 1_Train'!G866,Cond_Probability!$A$6:$A$60,0),8)</f>
        <v>0.63005780346820806</v>
      </c>
      <c r="Y866">
        <f>Cond_Probability!$C$3</f>
        <v>0.38383838383838381</v>
      </c>
      <c r="Z866" s="18">
        <f t="shared" si="67"/>
        <v>1.0458509651557232E-3</v>
      </c>
      <c r="AA866" s="18">
        <f t="shared" si="68"/>
        <v>20.375301933317473</v>
      </c>
      <c r="AB866" t="str">
        <f t="shared" si="69"/>
        <v>Won't Survive</v>
      </c>
      <c r="AC866" s="2" t="s">
        <v>1230</v>
      </c>
    </row>
    <row r="867" spans="1:29" x14ac:dyDescent="0.3">
      <c r="A867" s="1" t="s">
        <v>1235</v>
      </c>
      <c r="B867" s="1" t="s">
        <v>17</v>
      </c>
      <c r="C867" s="1" t="s">
        <v>1240</v>
      </c>
      <c r="D867" s="1" t="s">
        <v>1244</v>
      </c>
      <c r="E867" s="1" t="s">
        <v>1246</v>
      </c>
      <c r="F867" s="1" t="s">
        <v>1247</v>
      </c>
      <c r="G867" t="s">
        <v>1253</v>
      </c>
      <c r="H867">
        <f>INDEX(Cond_Probability!$A$6:$H$60,MATCH('Model 1_Train'!A867,Cond_Probability!$A$6:$A$60,0),7)</f>
        <v>0.17753623188405798</v>
      </c>
      <c r="I867">
        <f>INDEX(Cond_Probability!$A$6:$H$60,MATCH('Model 1_Train'!B867,Cond_Probability!$A$6:$A$60,0),7)</f>
        <v>0.14882032667876588</v>
      </c>
      <c r="J867">
        <f>INDEX(Cond_Probability!$A$6:$H$60,MATCH('Model 1_Train'!C867,Cond_Probability!$A$6:$A$60,0),7)</f>
        <v>0.17179023508137431</v>
      </c>
      <c r="K867">
        <f>INDEX(Cond_Probability!$A$6:$H$60,MATCH('Model 1_Train'!D867,Cond_Probability!$A$6:$A$60,0),7)</f>
        <v>0.72413793103448276</v>
      </c>
      <c r="L867">
        <f>INDEX(Cond_Probability!$A$6:$H$60,MATCH('Model 1_Train'!E867,Cond_Probability!$A$6:$A$60,0),7)</f>
        <v>0.80943738656987296</v>
      </c>
      <c r="M867">
        <f>INDEX(Cond_Probability!$A$6:$H$60,MATCH('Model 1_Train'!F867,Cond_Probability!$A$6:$A$60,0),7)</f>
        <v>0.18840579710144928</v>
      </c>
      <c r="N867">
        <f>INDEX(Cond_Probability!$A$6:$H$60,MATCH('Model 1_Train'!G867,Cond_Probability!$A$6:$A$60,0),7)</f>
        <v>0.77396021699819173</v>
      </c>
      <c r="O867">
        <f>Cond_Probability!$C$2</f>
        <v>0.61616161616161613</v>
      </c>
      <c r="P867" s="18">
        <f t="shared" si="65"/>
        <v>2.3903407861495602E-4</v>
      </c>
      <c r="Q867" s="18">
        <f t="shared" si="66"/>
        <v>23.737509245236385</v>
      </c>
      <c r="R867">
        <f>INDEX(Cond_Probability!$A$6:$H$60,MATCH('Model 1_Train'!A867,Cond_Probability!$A$6:$A$60,0),8)</f>
        <v>0.25507246376811593</v>
      </c>
      <c r="S867">
        <f>INDEX(Cond_Probability!$A$6:$H$60,MATCH('Model 1_Train'!B867,Cond_Probability!$A$6:$A$60,0),8)</f>
        <v>0.68023255813953487</v>
      </c>
      <c r="T867">
        <f>INDEX(Cond_Probability!$A$6:$H$60,MATCH('Model 1_Train'!C867,Cond_Probability!$A$6:$A$60,0),8)</f>
        <v>0.19653179190751446</v>
      </c>
      <c r="U867">
        <f>INDEX(Cond_Probability!$A$6:$H$60,MATCH('Model 1_Train'!D867,Cond_Probability!$A$6:$A$60,0),8)</f>
        <v>0.61337209302325579</v>
      </c>
      <c r="V867">
        <f>INDEX(Cond_Probability!$A$6:$H$60,MATCH('Model 1_Train'!E867,Cond_Probability!$A$6:$A$60,0),8)</f>
        <v>0.68023255813953487</v>
      </c>
      <c r="W867">
        <f>INDEX(Cond_Probability!$A$6:$H$60,MATCH('Model 1_Train'!F867,Cond_Probability!$A$6:$A$60,0),8)</f>
        <v>0.22318840579710145</v>
      </c>
      <c r="X867">
        <f>INDEX(Cond_Probability!$A$6:$H$60,MATCH('Model 1_Train'!G867,Cond_Probability!$A$6:$A$60,0),8)</f>
        <v>0.63005780346820806</v>
      </c>
      <c r="Y867">
        <f>Cond_Probability!$C$3</f>
        <v>0.38383838383838381</v>
      </c>
      <c r="Z867" s="18">
        <f t="shared" si="67"/>
        <v>7.6795480191776066E-4</v>
      </c>
      <c r="AA867" s="18">
        <f t="shared" si="68"/>
        <v>76.262490754763618</v>
      </c>
      <c r="AB867" t="str">
        <f t="shared" si="69"/>
        <v>Survive</v>
      </c>
      <c r="AC867" s="2" t="s">
        <v>1</v>
      </c>
    </row>
    <row r="868" spans="1:29" x14ac:dyDescent="0.3">
      <c r="A868" s="1" t="s">
        <v>1235</v>
      </c>
      <c r="B868" s="1" t="s">
        <v>17</v>
      </c>
      <c r="C868" s="1" t="s">
        <v>1242</v>
      </c>
      <c r="D868" s="1" t="s">
        <v>1243</v>
      </c>
      <c r="E868" s="1" t="s">
        <v>1246</v>
      </c>
      <c r="F868" s="1" t="s">
        <v>1247</v>
      </c>
      <c r="G868" t="s">
        <v>1251</v>
      </c>
      <c r="H868">
        <f>INDEX(Cond_Probability!$A$6:$H$60,MATCH('Model 1_Train'!A868,Cond_Probability!$A$6:$A$60,0),7)</f>
        <v>0.17753623188405798</v>
      </c>
      <c r="I868">
        <f>INDEX(Cond_Probability!$A$6:$H$60,MATCH('Model 1_Train'!B868,Cond_Probability!$A$6:$A$60,0),7)</f>
        <v>0.14882032667876588</v>
      </c>
      <c r="J868">
        <f>INDEX(Cond_Probability!$A$6:$H$60,MATCH('Model 1_Train'!C868,Cond_Probability!$A$6:$A$60,0),7)</f>
        <v>0.51356238698010848</v>
      </c>
      <c r="K868">
        <f>INDEX(Cond_Probability!$A$6:$H$60,MATCH('Model 1_Train'!D868,Cond_Probability!$A$6:$A$60,0),7)</f>
        <v>0.27586206896551724</v>
      </c>
      <c r="L868">
        <f>INDEX(Cond_Probability!$A$6:$H$60,MATCH('Model 1_Train'!E868,Cond_Probability!$A$6:$A$60,0),7)</f>
        <v>0.80943738656987296</v>
      </c>
      <c r="M868">
        <f>INDEX(Cond_Probability!$A$6:$H$60,MATCH('Model 1_Train'!F868,Cond_Probability!$A$6:$A$60,0),7)</f>
        <v>0.18840579710144928</v>
      </c>
      <c r="N868">
        <f>INDEX(Cond_Probability!$A$6:$H$60,MATCH('Model 1_Train'!G868,Cond_Probability!$A$6:$A$60,0),7)</f>
        <v>0.13743218806509946</v>
      </c>
      <c r="O868">
        <f>Cond_Probability!$C$2</f>
        <v>0.61616161616161613</v>
      </c>
      <c r="P868" s="18">
        <f t="shared" si="65"/>
        <v>4.8338711759072535E-5</v>
      </c>
      <c r="Q868" s="18">
        <f t="shared" si="66"/>
        <v>7.4022221924432525</v>
      </c>
      <c r="R868">
        <f>INDEX(Cond_Probability!$A$6:$H$60,MATCH('Model 1_Train'!A868,Cond_Probability!$A$6:$A$60,0),8)</f>
        <v>0.25507246376811593</v>
      </c>
      <c r="S868">
        <f>INDEX(Cond_Probability!$A$6:$H$60,MATCH('Model 1_Train'!B868,Cond_Probability!$A$6:$A$60,0),8)</f>
        <v>0.68023255813953487</v>
      </c>
      <c r="T868">
        <f>INDEX(Cond_Probability!$A$6:$H$60,MATCH('Model 1_Train'!C868,Cond_Probability!$A$6:$A$60,0),8)</f>
        <v>0.56936416184971095</v>
      </c>
      <c r="U868">
        <f>INDEX(Cond_Probability!$A$6:$H$60,MATCH('Model 1_Train'!D868,Cond_Probability!$A$6:$A$60,0),8)</f>
        <v>0.38662790697674421</v>
      </c>
      <c r="V868">
        <f>INDEX(Cond_Probability!$A$6:$H$60,MATCH('Model 1_Train'!E868,Cond_Probability!$A$6:$A$60,0),8)</f>
        <v>0.68023255813953487</v>
      </c>
      <c r="W868">
        <f>INDEX(Cond_Probability!$A$6:$H$60,MATCH('Model 1_Train'!F868,Cond_Probability!$A$6:$A$60,0),8)</f>
        <v>0.22318840579710145</v>
      </c>
      <c r="X868">
        <f>INDEX(Cond_Probability!$A$6:$H$60,MATCH('Model 1_Train'!G868,Cond_Probability!$A$6:$A$60,0),8)</f>
        <v>0.27167630057803466</v>
      </c>
      <c r="Y868">
        <f>Cond_Probability!$C$3</f>
        <v>0.38383838383838381</v>
      </c>
      <c r="Z868" s="18">
        <f t="shared" si="67"/>
        <v>6.0469102042622091E-4</v>
      </c>
      <c r="AA868" s="18">
        <f t="shared" si="68"/>
        <v>92.597777807556753</v>
      </c>
      <c r="AB868" t="str">
        <f t="shared" si="69"/>
        <v>Survive</v>
      </c>
      <c r="AC868" s="2" t="s">
        <v>1</v>
      </c>
    </row>
    <row r="869" spans="1:29" x14ac:dyDescent="0.3">
      <c r="A869" s="1" t="s">
        <v>1234</v>
      </c>
      <c r="B869" s="1" t="s">
        <v>13</v>
      </c>
      <c r="C869" s="1" t="s">
        <v>1242</v>
      </c>
      <c r="D869" s="1" t="s">
        <v>1244</v>
      </c>
      <c r="E869" s="1" t="s">
        <v>1246</v>
      </c>
      <c r="F869" s="1" t="s">
        <v>1248</v>
      </c>
      <c r="G869" t="s">
        <v>1253</v>
      </c>
      <c r="H869">
        <f>INDEX(Cond_Probability!$A$6:$H$60,MATCH('Model 1_Train'!A869,Cond_Probability!$A$6:$A$60,0),7)</f>
        <v>0.14673913043478262</v>
      </c>
      <c r="I869">
        <f>INDEX(Cond_Probability!$A$6:$H$60,MATCH('Model 1_Train'!B869,Cond_Probability!$A$6:$A$60,0),7)</f>
        <v>0.85117967332123412</v>
      </c>
      <c r="J869">
        <f>INDEX(Cond_Probability!$A$6:$H$60,MATCH('Model 1_Train'!C869,Cond_Probability!$A$6:$A$60,0),7)</f>
        <v>0.51356238698010848</v>
      </c>
      <c r="K869">
        <f>INDEX(Cond_Probability!$A$6:$H$60,MATCH('Model 1_Train'!D869,Cond_Probability!$A$6:$A$60,0),7)</f>
        <v>0.72413793103448276</v>
      </c>
      <c r="L869">
        <f>INDEX(Cond_Probability!$A$6:$H$60,MATCH('Model 1_Train'!E869,Cond_Probability!$A$6:$A$60,0),7)</f>
        <v>0.80943738656987296</v>
      </c>
      <c r="M869">
        <f>INDEX(Cond_Probability!$A$6:$H$60,MATCH('Model 1_Train'!F869,Cond_Probability!$A$6:$A$60,0),7)</f>
        <v>0.32246376811594202</v>
      </c>
      <c r="N869">
        <f>INDEX(Cond_Probability!$A$6:$H$60,MATCH('Model 1_Train'!G869,Cond_Probability!$A$6:$A$60,0),7)</f>
        <v>0.77396021699819173</v>
      </c>
      <c r="O869">
        <f>Cond_Probability!$C$2</f>
        <v>0.61616161616161613</v>
      </c>
      <c r="P869" s="18">
        <f t="shared" si="65"/>
        <v>5.7817479243616292E-3</v>
      </c>
      <c r="Q869" s="18">
        <f t="shared" si="66"/>
        <v>57.754882717989467</v>
      </c>
      <c r="R869">
        <f>INDEX(Cond_Probability!$A$6:$H$60,MATCH('Model 1_Train'!A869,Cond_Probability!$A$6:$A$60,0),8)</f>
        <v>0.39710144927536234</v>
      </c>
      <c r="S869">
        <f>INDEX(Cond_Probability!$A$6:$H$60,MATCH('Model 1_Train'!B869,Cond_Probability!$A$6:$A$60,0),8)</f>
        <v>0.31976744186046513</v>
      </c>
      <c r="T869">
        <f>INDEX(Cond_Probability!$A$6:$H$60,MATCH('Model 1_Train'!C869,Cond_Probability!$A$6:$A$60,0),8)</f>
        <v>0.56936416184971095</v>
      </c>
      <c r="U869">
        <f>INDEX(Cond_Probability!$A$6:$H$60,MATCH('Model 1_Train'!D869,Cond_Probability!$A$6:$A$60,0),8)</f>
        <v>0.61337209302325579</v>
      </c>
      <c r="V869">
        <f>INDEX(Cond_Probability!$A$6:$H$60,MATCH('Model 1_Train'!E869,Cond_Probability!$A$6:$A$60,0),8)</f>
        <v>0.68023255813953487</v>
      </c>
      <c r="W869">
        <f>INDEX(Cond_Probability!$A$6:$H$60,MATCH('Model 1_Train'!F869,Cond_Probability!$A$6:$A$60,0),8)</f>
        <v>0.57971014492753625</v>
      </c>
      <c r="X869">
        <f>INDEX(Cond_Probability!$A$6:$H$60,MATCH('Model 1_Train'!G869,Cond_Probability!$A$6:$A$60,0),8)</f>
        <v>0.63005780346820806</v>
      </c>
      <c r="Y869">
        <f>Cond_Probability!$C$3</f>
        <v>0.38383838383838381</v>
      </c>
      <c r="Z869" s="18">
        <f t="shared" si="67"/>
        <v>4.2290903844844786E-3</v>
      </c>
      <c r="AA869" s="18">
        <f t="shared" si="68"/>
        <v>42.245117282010533</v>
      </c>
      <c r="AB869" t="str">
        <f t="shared" si="69"/>
        <v>Won't Survive</v>
      </c>
      <c r="AC869" s="2" t="s">
        <v>1230</v>
      </c>
    </row>
    <row r="870" spans="1:29" x14ac:dyDescent="0.3">
      <c r="A870" s="1" t="s">
        <v>1236</v>
      </c>
      <c r="B870" s="1" t="s">
        <v>13</v>
      </c>
      <c r="C870" s="1" t="s">
        <v>1241</v>
      </c>
      <c r="D870" s="1" t="s">
        <v>1244</v>
      </c>
      <c r="E870" s="1" t="s">
        <v>1246</v>
      </c>
      <c r="F870" s="1" t="s">
        <v>1228</v>
      </c>
      <c r="G870" t="s">
        <v>1253</v>
      </c>
      <c r="H870">
        <f>INDEX(Cond_Probability!$A$6:$H$60,MATCH('Model 1_Train'!A870,Cond_Probability!$A$6:$A$60,0),7)</f>
        <v>0.67572463768115942</v>
      </c>
      <c r="I870">
        <f>INDEX(Cond_Probability!$A$6:$H$60,MATCH('Model 1_Train'!B870,Cond_Probability!$A$6:$A$60,0),7)</f>
        <v>0.85117967332123412</v>
      </c>
      <c r="J870">
        <f>INDEX(Cond_Probability!$A$6:$H$60,MATCH('Model 1_Train'!C870,Cond_Probability!$A$6:$A$60,0),7)</f>
        <v>0.22784810126582278</v>
      </c>
      <c r="K870">
        <f>INDEX(Cond_Probability!$A$6:$H$60,MATCH('Model 1_Train'!D870,Cond_Probability!$A$6:$A$60,0),7)</f>
        <v>0.72413793103448276</v>
      </c>
      <c r="L870">
        <f>INDEX(Cond_Probability!$A$6:$H$60,MATCH('Model 1_Train'!E870,Cond_Probability!$A$6:$A$60,0),7)</f>
        <v>0.80943738656987296</v>
      </c>
      <c r="M870">
        <f>INDEX(Cond_Probability!$A$6:$H$60,MATCH('Model 1_Train'!F870,Cond_Probability!$A$6:$A$60,0),7)</f>
        <v>0.4891304347826087</v>
      </c>
      <c r="N870">
        <f>INDEX(Cond_Probability!$A$6:$H$60,MATCH('Model 1_Train'!G870,Cond_Probability!$A$6:$A$60,0),7)</f>
        <v>0.77396021699819173</v>
      </c>
      <c r="O870">
        <f>Cond_Probability!$C$2</f>
        <v>0.61616161616161613</v>
      </c>
      <c r="P870" s="18">
        <f t="shared" si="65"/>
        <v>1.7917562704353792E-2</v>
      </c>
      <c r="Q870" s="18">
        <f t="shared" si="66"/>
        <v>98.143987183013053</v>
      </c>
      <c r="R870">
        <f>INDEX(Cond_Probability!$A$6:$H$60,MATCH('Model 1_Train'!A870,Cond_Probability!$A$6:$A$60,0),8)</f>
        <v>0.34782608695652173</v>
      </c>
      <c r="S870">
        <f>INDEX(Cond_Probability!$A$6:$H$60,MATCH('Model 1_Train'!B870,Cond_Probability!$A$6:$A$60,0),8)</f>
        <v>0.31976744186046513</v>
      </c>
      <c r="T870">
        <f>INDEX(Cond_Probability!$A$6:$H$60,MATCH('Model 1_Train'!C870,Cond_Probability!$A$6:$A$60,0),8)</f>
        <v>0.15317919075144509</v>
      </c>
      <c r="U870">
        <f>INDEX(Cond_Probability!$A$6:$H$60,MATCH('Model 1_Train'!D870,Cond_Probability!$A$6:$A$60,0),8)</f>
        <v>0.61337209302325579</v>
      </c>
      <c r="V870">
        <f>INDEX(Cond_Probability!$A$6:$H$60,MATCH('Model 1_Train'!E870,Cond_Probability!$A$6:$A$60,0),8)</f>
        <v>0.68023255813953487</v>
      </c>
      <c r="W870">
        <f>INDEX(Cond_Probability!$A$6:$H$60,MATCH('Model 1_Train'!F870,Cond_Probability!$A$6:$A$60,0),8)</f>
        <v>0.19710144927536233</v>
      </c>
      <c r="X870">
        <f>INDEX(Cond_Probability!$A$6:$H$60,MATCH('Model 1_Train'!G870,Cond_Probability!$A$6:$A$60,0),8)</f>
        <v>0.63005780346820806</v>
      </c>
      <c r="Y870">
        <f>Cond_Probability!$C$3</f>
        <v>0.38383838383838381</v>
      </c>
      <c r="Z870" s="18">
        <f t="shared" si="67"/>
        <v>3.3884119631736025E-4</v>
      </c>
      <c r="AA870" s="18">
        <f t="shared" si="68"/>
        <v>1.8560128169869472</v>
      </c>
      <c r="AB870" t="str">
        <f t="shared" si="69"/>
        <v>Won't Survive</v>
      </c>
      <c r="AC870" s="2" t="s">
        <v>1230</v>
      </c>
    </row>
    <row r="871" spans="1:29" x14ac:dyDescent="0.3">
      <c r="A871" s="1" t="s">
        <v>1236</v>
      </c>
      <c r="B871" s="1" t="s">
        <v>13</v>
      </c>
      <c r="C871" s="1" t="s">
        <v>1242</v>
      </c>
      <c r="D871" s="1" t="s">
        <v>1243</v>
      </c>
      <c r="E871" s="1" t="s">
        <v>1245</v>
      </c>
      <c r="F871" s="1" t="s">
        <v>1247</v>
      </c>
      <c r="G871" t="s">
        <v>1253</v>
      </c>
      <c r="H871">
        <f>INDEX(Cond_Probability!$A$6:$H$60,MATCH('Model 1_Train'!A871,Cond_Probability!$A$6:$A$60,0),7)</f>
        <v>0.67572463768115942</v>
      </c>
      <c r="I871">
        <f>INDEX(Cond_Probability!$A$6:$H$60,MATCH('Model 1_Train'!B871,Cond_Probability!$A$6:$A$60,0),7)</f>
        <v>0.85117967332123412</v>
      </c>
      <c r="J871">
        <f>INDEX(Cond_Probability!$A$6:$H$60,MATCH('Model 1_Train'!C871,Cond_Probability!$A$6:$A$60,0),7)</f>
        <v>0.51356238698010848</v>
      </c>
      <c r="K871">
        <f>INDEX(Cond_Probability!$A$6:$H$60,MATCH('Model 1_Train'!D871,Cond_Probability!$A$6:$A$60,0),7)</f>
        <v>0.27586206896551724</v>
      </c>
      <c r="L871">
        <f>INDEX(Cond_Probability!$A$6:$H$60,MATCH('Model 1_Train'!E871,Cond_Probability!$A$6:$A$60,0),7)</f>
        <v>0.19056261343012704</v>
      </c>
      <c r="M871">
        <f>INDEX(Cond_Probability!$A$6:$H$60,MATCH('Model 1_Train'!F871,Cond_Probability!$A$6:$A$60,0),7)</f>
        <v>0.18840579710144928</v>
      </c>
      <c r="N871">
        <f>INDEX(Cond_Probability!$A$6:$H$60,MATCH('Model 1_Train'!G871,Cond_Probability!$A$6:$A$60,0),7)</f>
        <v>0.77396021699819173</v>
      </c>
      <c r="O871">
        <f>Cond_Probability!$C$2</f>
        <v>0.61616161616161613</v>
      </c>
      <c r="P871" s="18">
        <f t="shared" si="65"/>
        <v>1.3951517098509543E-3</v>
      </c>
      <c r="Q871" s="18">
        <f t="shared" si="66"/>
        <v>76.752120901818159</v>
      </c>
      <c r="R871">
        <f>INDEX(Cond_Probability!$A$6:$H$60,MATCH('Model 1_Train'!A871,Cond_Probability!$A$6:$A$60,0),8)</f>
        <v>0.34782608695652173</v>
      </c>
      <c r="S871">
        <f>INDEX(Cond_Probability!$A$6:$H$60,MATCH('Model 1_Train'!B871,Cond_Probability!$A$6:$A$60,0),8)</f>
        <v>0.31976744186046513</v>
      </c>
      <c r="T871">
        <f>INDEX(Cond_Probability!$A$6:$H$60,MATCH('Model 1_Train'!C871,Cond_Probability!$A$6:$A$60,0),8)</f>
        <v>0.56936416184971095</v>
      </c>
      <c r="U871">
        <f>INDEX(Cond_Probability!$A$6:$H$60,MATCH('Model 1_Train'!D871,Cond_Probability!$A$6:$A$60,0),8)</f>
        <v>0.38662790697674421</v>
      </c>
      <c r="V871">
        <f>INDEX(Cond_Probability!$A$6:$H$60,MATCH('Model 1_Train'!E871,Cond_Probability!$A$6:$A$60,0),8)</f>
        <v>0.31976744186046513</v>
      </c>
      <c r="W871">
        <f>INDEX(Cond_Probability!$A$6:$H$60,MATCH('Model 1_Train'!F871,Cond_Probability!$A$6:$A$60,0),8)</f>
        <v>0.22318840579710145</v>
      </c>
      <c r="X871">
        <f>INDEX(Cond_Probability!$A$6:$H$60,MATCH('Model 1_Train'!G871,Cond_Probability!$A$6:$A$60,0),8)</f>
        <v>0.63005780346820806</v>
      </c>
      <c r="Y871">
        <f>Cond_Probability!$C$3</f>
        <v>0.38383838383838381</v>
      </c>
      <c r="Z871" s="18">
        <f t="shared" si="67"/>
        <v>4.2258530309184351E-4</v>
      </c>
      <c r="AA871" s="18">
        <f t="shared" si="68"/>
        <v>23.247879098181841</v>
      </c>
      <c r="AB871" t="str">
        <f t="shared" si="69"/>
        <v>Won't Survive</v>
      </c>
      <c r="AC871" s="2" t="s">
        <v>1</v>
      </c>
    </row>
    <row r="872" spans="1:29" x14ac:dyDescent="0.3">
      <c r="A872" s="1" t="s">
        <v>1236</v>
      </c>
      <c r="B872" s="1" t="s">
        <v>13</v>
      </c>
      <c r="C872" s="1" t="s">
        <v>1242</v>
      </c>
      <c r="D872" s="1" t="s">
        <v>1244</v>
      </c>
      <c r="E872" s="1" t="s">
        <v>1246</v>
      </c>
      <c r="F872" s="1" t="s">
        <v>1228</v>
      </c>
      <c r="G872" t="s">
        <v>1253</v>
      </c>
      <c r="H872">
        <f>INDEX(Cond_Probability!$A$6:$H$60,MATCH('Model 1_Train'!A872,Cond_Probability!$A$6:$A$60,0),7)</f>
        <v>0.67572463768115942</v>
      </c>
      <c r="I872">
        <f>INDEX(Cond_Probability!$A$6:$H$60,MATCH('Model 1_Train'!B872,Cond_Probability!$A$6:$A$60,0),7)</f>
        <v>0.85117967332123412</v>
      </c>
      <c r="J872">
        <f>INDEX(Cond_Probability!$A$6:$H$60,MATCH('Model 1_Train'!C872,Cond_Probability!$A$6:$A$60,0),7)</f>
        <v>0.51356238698010848</v>
      </c>
      <c r="K872">
        <f>INDEX(Cond_Probability!$A$6:$H$60,MATCH('Model 1_Train'!D872,Cond_Probability!$A$6:$A$60,0),7)</f>
        <v>0.72413793103448276</v>
      </c>
      <c r="L872">
        <f>INDEX(Cond_Probability!$A$6:$H$60,MATCH('Model 1_Train'!E872,Cond_Probability!$A$6:$A$60,0),7)</f>
        <v>0.80943738656987296</v>
      </c>
      <c r="M872">
        <f>INDEX(Cond_Probability!$A$6:$H$60,MATCH('Model 1_Train'!F872,Cond_Probability!$A$6:$A$60,0),7)</f>
        <v>0.4891304347826087</v>
      </c>
      <c r="N872">
        <f>INDEX(Cond_Probability!$A$6:$H$60,MATCH('Model 1_Train'!G872,Cond_Probability!$A$6:$A$60,0),7)</f>
        <v>0.77396021699819173</v>
      </c>
      <c r="O872">
        <f>Cond_Probability!$C$2</f>
        <v>0.61616161616161613</v>
      </c>
      <c r="P872" s="18">
        <f t="shared" si="65"/>
        <v>4.038561752409902E-2</v>
      </c>
      <c r="Q872" s="18">
        <f t="shared" si="66"/>
        <v>96.975714257681219</v>
      </c>
      <c r="R872">
        <f>INDEX(Cond_Probability!$A$6:$H$60,MATCH('Model 1_Train'!A872,Cond_Probability!$A$6:$A$60,0),8)</f>
        <v>0.34782608695652173</v>
      </c>
      <c r="S872">
        <f>INDEX(Cond_Probability!$A$6:$H$60,MATCH('Model 1_Train'!B872,Cond_Probability!$A$6:$A$60,0),8)</f>
        <v>0.31976744186046513</v>
      </c>
      <c r="T872">
        <f>INDEX(Cond_Probability!$A$6:$H$60,MATCH('Model 1_Train'!C872,Cond_Probability!$A$6:$A$60,0),8)</f>
        <v>0.56936416184971095</v>
      </c>
      <c r="U872">
        <f>INDEX(Cond_Probability!$A$6:$H$60,MATCH('Model 1_Train'!D872,Cond_Probability!$A$6:$A$60,0),8)</f>
        <v>0.61337209302325579</v>
      </c>
      <c r="V872">
        <f>INDEX(Cond_Probability!$A$6:$H$60,MATCH('Model 1_Train'!E872,Cond_Probability!$A$6:$A$60,0),8)</f>
        <v>0.68023255813953487</v>
      </c>
      <c r="W872">
        <f>INDEX(Cond_Probability!$A$6:$H$60,MATCH('Model 1_Train'!F872,Cond_Probability!$A$6:$A$60,0),8)</f>
        <v>0.19710144927536233</v>
      </c>
      <c r="X872">
        <f>INDEX(Cond_Probability!$A$6:$H$60,MATCH('Model 1_Train'!G872,Cond_Probability!$A$6:$A$60,0),8)</f>
        <v>0.63005780346820806</v>
      </c>
      <c r="Y872">
        <f>Cond_Probability!$C$3</f>
        <v>0.38383838383838381</v>
      </c>
      <c r="Z872" s="18">
        <f t="shared" si="67"/>
        <v>1.2594663334815088E-3</v>
      </c>
      <c r="AA872" s="18">
        <f t="shared" si="68"/>
        <v>3.0242857423187814</v>
      </c>
      <c r="AB872" t="str">
        <f t="shared" si="69"/>
        <v>Won't Survive</v>
      </c>
      <c r="AC872" s="2" t="s">
        <v>1230</v>
      </c>
    </row>
    <row r="873" spans="1:29" x14ac:dyDescent="0.3">
      <c r="A873" s="1" t="s">
        <v>1234</v>
      </c>
      <c r="B873" s="1" t="s">
        <v>17</v>
      </c>
      <c r="C873" s="1" t="s">
        <v>1240</v>
      </c>
      <c r="D873" s="1" t="s">
        <v>1243</v>
      </c>
      <c r="E873" s="1" t="s">
        <v>1245</v>
      </c>
      <c r="F873" s="1" t="s">
        <v>1248</v>
      </c>
      <c r="G873" t="s">
        <v>1253</v>
      </c>
      <c r="H873">
        <f>INDEX(Cond_Probability!$A$6:$H$60,MATCH('Model 1_Train'!A873,Cond_Probability!$A$6:$A$60,0),7)</f>
        <v>0.14673913043478262</v>
      </c>
      <c r="I873">
        <f>INDEX(Cond_Probability!$A$6:$H$60,MATCH('Model 1_Train'!B873,Cond_Probability!$A$6:$A$60,0),7)</f>
        <v>0.14882032667876588</v>
      </c>
      <c r="J873">
        <f>INDEX(Cond_Probability!$A$6:$H$60,MATCH('Model 1_Train'!C873,Cond_Probability!$A$6:$A$60,0),7)</f>
        <v>0.17179023508137431</v>
      </c>
      <c r="K873">
        <f>INDEX(Cond_Probability!$A$6:$H$60,MATCH('Model 1_Train'!D873,Cond_Probability!$A$6:$A$60,0),7)</f>
        <v>0.27586206896551724</v>
      </c>
      <c r="L873">
        <f>INDEX(Cond_Probability!$A$6:$H$60,MATCH('Model 1_Train'!E873,Cond_Probability!$A$6:$A$60,0),7)</f>
        <v>0.19056261343012704</v>
      </c>
      <c r="M873">
        <f>INDEX(Cond_Probability!$A$6:$H$60,MATCH('Model 1_Train'!F873,Cond_Probability!$A$6:$A$60,0),7)</f>
        <v>0.32246376811594202</v>
      </c>
      <c r="N873">
        <f>INDEX(Cond_Probability!$A$6:$H$60,MATCH('Model 1_Train'!G873,Cond_Probability!$A$6:$A$60,0),7)</f>
        <v>0.77396021699819173</v>
      </c>
      <c r="O873">
        <f>Cond_Probability!$C$2</f>
        <v>0.61616161616161613</v>
      </c>
      <c r="P873" s="18">
        <f t="shared" si="65"/>
        <v>3.0327077471035351E-5</v>
      </c>
      <c r="Q873" s="18">
        <f t="shared" si="66"/>
        <v>3.1907201210458083</v>
      </c>
      <c r="R873">
        <f>INDEX(Cond_Probability!$A$6:$H$60,MATCH('Model 1_Train'!A873,Cond_Probability!$A$6:$A$60,0),8)</f>
        <v>0.39710144927536234</v>
      </c>
      <c r="S873">
        <f>INDEX(Cond_Probability!$A$6:$H$60,MATCH('Model 1_Train'!B873,Cond_Probability!$A$6:$A$60,0),8)</f>
        <v>0.68023255813953487</v>
      </c>
      <c r="T873">
        <f>INDEX(Cond_Probability!$A$6:$H$60,MATCH('Model 1_Train'!C873,Cond_Probability!$A$6:$A$60,0),8)</f>
        <v>0.19653179190751446</v>
      </c>
      <c r="U873">
        <f>INDEX(Cond_Probability!$A$6:$H$60,MATCH('Model 1_Train'!D873,Cond_Probability!$A$6:$A$60,0),8)</f>
        <v>0.38662790697674421</v>
      </c>
      <c r="V873">
        <f>INDEX(Cond_Probability!$A$6:$H$60,MATCH('Model 1_Train'!E873,Cond_Probability!$A$6:$A$60,0),8)</f>
        <v>0.31976744186046513</v>
      </c>
      <c r="W873">
        <f>INDEX(Cond_Probability!$A$6:$H$60,MATCH('Model 1_Train'!F873,Cond_Probability!$A$6:$A$60,0),8)</f>
        <v>0.57971014492753625</v>
      </c>
      <c r="X873">
        <f>INDEX(Cond_Probability!$A$6:$H$60,MATCH('Model 1_Train'!G873,Cond_Probability!$A$6:$A$60,0),8)</f>
        <v>0.63005780346820806</v>
      </c>
      <c r="Y873">
        <f>Cond_Probability!$C$3</f>
        <v>0.38383838383838381</v>
      </c>
      <c r="Z873" s="18">
        <f t="shared" si="67"/>
        <v>9.2015044235277085E-4</v>
      </c>
      <c r="AA873" s="18">
        <f t="shared" si="68"/>
        <v>96.809279878954186</v>
      </c>
      <c r="AB873" t="str">
        <f t="shared" si="69"/>
        <v>Survive</v>
      </c>
      <c r="AC873" s="2" t="s">
        <v>1</v>
      </c>
    </row>
    <row r="874" spans="1:29" x14ac:dyDescent="0.3">
      <c r="A874" s="1" t="s">
        <v>1234</v>
      </c>
      <c r="B874" s="1" t="s">
        <v>13</v>
      </c>
      <c r="C874" s="1" t="s">
        <v>1242</v>
      </c>
      <c r="D874" s="1" t="s">
        <v>1244</v>
      </c>
      <c r="E874" s="1" t="s">
        <v>1246</v>
      </c>
      <c r="F874" s="1" t="s">
        <v>1228</v>
      </c>
      <c r="G874" t="s">
        <v>1253</v>
      </c>
      <c r="H874">
        <f>INDEX(Cond_Probability!$A$6:$H$60,MATCH('Model 1_Train'!A874,Cond_Probability!$A$6:$A$60,0),7)</f>
        <v>0.14673913043478262</v>
      </c>
      <c r="I874">
        <f>INDEX(Cond_Probability!$A$6:$H$60,MATCH('Model 1_Train'!B874,Cond_Probability!$A$6:$A$60,0),7)</f>
        <v>0.85117967332123412</v>
      </c>
      <c r="J874">
        <f>INDEX(Cond_Probability!$A$6:$H$60,MATCH('Model 1_Train'!C874,Cond_Probability!$A$6:$A$60,0),7)</f>
        <v>0.51356238698010848</v>
      </c>
      <c r="K874">
        <f>INDEX(Cond_Probability!$A$6:$H$60,MATCH('Model 1_Train'!D874,Cond_Probability!$A$6:$A$60,0),7)</f>
        <v>0.72413793103448276</v>
      </c>
      <c r="L874">
        <f>INDEX(Cond_Probability!$A$6:$H$60,MATCH('Model 1_Train'!E874,Cond_Probability!$A$6:$A$60,0),7)</f>
        <v>0.80943738656987296</v>
      </c>
      <c r="M874">
        <f>INDEX(Cond_Probability!$A$6:$H$60,MATCH('Model 1_Train'!F874,Cond_Probability!$A$6:$A$60,0),7)</f>
        <v>0.4891304347826087</v>
      </c>
      <c r="N874">
        <f>INDEX(Cond_Probability!$A$6:$H$60,MATCH('Model 1_Train'!G874,Cond_Probability!$A$6:$A$60,0),7)</f>
        <v>0.77396021699819173</v>
      </c>
      <c r="O874">
        <f>Cond_Probability!$C$2</f>
        <v>0.61616161616161613</v>
      </c>
      <c r="P874" s="18">
        <f t="shared" si="65"/>
        <v>8.7700670762788768E-3</v>
      </c>
      <c r="Q874" s="18">
        <f t="shared" si="66"/>
        <v>85.914021610295094</v>
      </c>
      <c r="R874">
        <f>INDEX(Cond_Probability!$A$6:$H$60,MATCH('Model 1_Train'!A874,Cond_Probability!$A$6:$A$60,0),8)</f>
        <v>0.39710144927536234</v>
      </c>
      <c r="S874">
        <f>INDEX(Cond_Probability!$A$6:$H$60,MATCH('Model 1_Train'!B874,Cond_Probability!$A$6:$A$60,0),8)</f>
        <v>0.31976744186046513</v>
      </c>
      <c r="T874">
        <f>INDEX(Cond_Probability!$A$6:$H$60,MATCH('Model 1_Train'!C874,Cond_Probability!$A$6:$A$60,0),8)</f>
        <v>0.56936416184971095</v>
      </c>
      <c r="U874">
        <f>INDEX(Cond_Probability!$A$6:$H$60,MATCH('Model 1_Train'!D874,Cond_Probability!$A$6:$A$60,0),8)</f>
        <v>0.61337209302325579</v>
      </c>
      <c r="V874">
        <f>INDEX(Cond_Probability!$A$6:$H$60,MATCH('Model 1_Train'!E874,Cond_Probability!$A$6:$A$60,0),8)</f>
        <v>0.68023255813953487</v>
      </c>
      <c r="W874">
        <f>INDEX(Cond_Probability!$A$6:$H$60,MATCH('Model 1_Train'!F874,Cond_Probability!$A$6:$A$60,0),8)</f>
        <v>0.19710144927536233</v>
      </c>
      <c r="X874">
        <f>INDEX(Cond_Probability!$A$6:$H$60,MATCH('Model 1_Train'!G874,Cond_Probability!$A$6:$A$60,0),8)</f>
        <v>0.63005780346820806</v>
      </c>
      <c r="Y874">
        <f>Cond_Probability!$C$3</f>
        <v>0.38383838383838381</v>
      </c>
      <c r="Z874" s="18">
        <f t="shared" si="67"/>
        <v>1.4378907307247227E-3</v>
      </c>
      <c r="AA874" s="18">
        <f t="shared" si="68"/>
        <v>14.085978389704906</v>
      </c>
      <c r="AB874" t="str">
        <f t="shared" si="69"/>
        <v>Won't Survive</v>
      </c>
      <c r="AC874" s="2" t="s">
        <v>1230</v>
      </c>
    </row>
    <row r="875" spans="1:29" x14ac:dyDescent="0.3">
      <c r="A875" s="1" t="s">
        <v>1236</v>
      </c>
      <c r="B875" s="1" t="s">
        <v>13</v>
      </c>
      <c r="C875" s="1" t="s">
        <v>1240</v>
      </c>
      <c r="D875" s="1" t="s">
        <v>1244</v>
      </c>
      <c r="E875" s="1" t="s">
        <v>1246</v>
      </c>
      <c r="F875" s="1" t="s">
        <v>1228</v>
      </c>
      <c r="G875" t="s">
        <v>1253</v>
      </c>
      <c r="H875">
        <f>INDEX(Cond_Probability!$A$6:$H$60,MATCH('Model 1_Train'!A875,Cond_Probability!$A$6:$A$60,0),7)</f>
        <v>0.67572463768115942</v>
      </c>
      <c r="I875">
        <f>INDEX(Cond_Probability!$A$6:$H$60,MATCH('Model 1_Train'!B875,Cond_Probability!$A$6:$A$60,0),7)</f>
        <v>0.85117967332123412</v>
      </c>
      <c r="J875">
        <f>INDEX(Cond_Probability!$A$6:$H$60,MATCH('Model 1_Train'!C875,Cond_Probability!$A$6:$A$60,0),7)</f>
        <v>0.17179023508137431</v>
      </c>
      <c r="K875">
        <f>INDEX(Cond_Probability!$A$6:$H$60,MATCH('Model 1_Train'!D875,Cond_Probability!$A$6:$A$60,0),7)</f>
        <v>0.72413793103448276</v>
      </c>
      <c r="L875">
        <f>INDEX(Cond_Probability!$A$6:$H$60,MATCH('Model 1_Train'!E875,Cond_Probability!$A$6:$A$60,0),7)</f>
        <v>0.80943738656987296</v>
      </c>
      <c r="M875">
        <f>INDEX(Cond_Probability!$A$6:$H$60,MATCH('Model 1_Train'!F875,Cond_Probability!$A$6:$A$60,0),7)</f>
        <v>0.4891304347826087</v>
      </c>
      <c r="N875">
        <f>INDEX(Cond_Probability!$A$6:$H$60,MATCH('Model 1_Train'!G875,Cond_Probability!$A$6:$A$60,0),7)</f>
        <v>0.77396021699819173</v>
      </c>
      <c r="O875">
        <f>Cond_Probability!$C$2</f>
        <v>0.61616161616161613</v>
      </c>
      <c r="P875" s="18">
        <f t="shared" si="65"/>
        <v>1.350927346756833E-2</v>
      </c>
      <c r="Q875" s="18">
        <f t="shared" si="66"/>
        <v>96.882248714922483</v>
      </c>
      <c r="R875">
        <f>INDEX(Cond_Probability!$A$6:$H$60,MATCH('Model 1_Train'!A875,Cond_Probability!$A$6:$A$60,0),8)</f>
        <v>0.34782608695652173</v>
      </c>
      <c r="S875">
        <f>INDEX(Cond_Probability!$A$6:$H$60,MATCH('Model 1_Train'!B875,Cond_Probability!$A$6:$A$60,0),8)</f>
        <v>0.31976744186046513</v>
      </c>
      <c r="T875">
        <f>INDEX(Cond_Probability!$A$6:$H$60,MATCH('Model 1_Train'!C875,Cond_Probability!$A$6:$A$60,0),8)</f>
        <v>0.19653179190751446</v>
      </c>
      <c r="U875">
        <f>INDEX(Cond_Probability!$A$6:$H$60,MATCH('Model 1_Train'!D875,Cond_Probability!$A$6:$A$60,0),8)</f>
        <v>0.61337209302325579</v>
      </c>
      <c r="V875">
        <f>INDEX(Cond_Probability!$A$6:$H$60,MATCH('Model 1_Train'!E875,Cond_Probability!$A$6:$A$60,0),8)</f>
        <v>0.68023255813953487</v>
      </c>
      <c r="W875">
        <f>INDEX(Cond_Probability!$A$6:$H$60,MATCH('Model 1_Train'!F875,Cond_Probability!$A$6:$A$60,0),8)</f>
        <v>0.19710144927536233</v>
      </c>
      <c r="X875">
        <f>INDEX(Cond_Probability!$A$6:$H$60,MATCH('Model 1_Train'!G875,Cond_Probability!$A$6:$A$60,0),8)</f>
        <v>0.63005780346820806</v>
      </c>
      <c r="Y875">
        <f>Cond_Probability!$C$3</f>
        <v>0.38383838383838381</v>
      </c>
      <c r="Z875" s="18">
        <f t="shared" si="67"/>
        <v>4.3473964810529237E-4</v>
      </c>
      <c r="AA875" s="18">
        <f t="shared" si="68"/>
        <v>3.1177512850775173</v>
      </c>
      <c r="AB875" t="str">
        <f t="shared" si="69"/>
        <v>Won't Survive</v>
      </c>
      <c r="AC875" s="2" t="s">
        <v>1230</v>
      </c>
    </row>
    <row r="876" spans="1:29" x14ac:dyDescent="0.3">
      <c r="A876" s="1" t="s">
        <v>1235</v>
      </c>
      <c r="B876" s="1" t="s">
        <v>17</v>
      </c>
      <c r="C876" s="1" t="s">
        <v>1242</v>
      </c>
      <c r="D876" s="1" t="s">
        <v>1243</v>
      </c>
      <c r="E876" s="1" t="s">
        <v>1246</v>
      </c>
      <c r="F876" s="1" t="s">
        <v>1248</v>
      </c>
      <c r="G876" t="s">
        <v>1251</v>
      </c>
      <c r="H876">
        <f>INDEX(Cond_Probability!$A$6:$H$60,MATCH('Model 1_Train'!A876,Cond_Probability!$A$6:$A$60,0),7)</f>
        <v>0.17753623188405798</v>
      </c>
      <c r="I876">
        <f>INDEX(Cond_Probability!$A$6:$H$60,MATCH('Model 1_Train'!B876,Cond_Probability!$A$6:$A$60,0),7)</f>
        <v>0.14882032667876588</v>
      </c>
      <c r="J876">
        <f>INDEX(Cond_Probability!$A$6:$H$60,MATCH('Model 1_Train'!C876,Cond_Probability!$A$6:$A$60,0),7)</f>
        <v>0.51356238698010848</v>
      </c>
      <c r="K876">
        <f>INDEX(Cond_Probability!$A$6:$H$60,MATCH('Model 1_Train'!D876,Cond_Probability!$A$6:$A$60,0),7)</f>
        <v>0.27586206896551724</v>
      </c>
      <c r="L876">
        <f>INDEX(Cond_Probability!$A$6:$H$60,MATCH('Model 1_Train'!E876,Cond_Probability!$A$6:$A$60,0),7)</f>
        <v>0.80943738656987296</v>
      </c>
      <c r="M876">
        <f>INDEX(Cond_Probability!$A$6:$H$60,MATCH('Model 1_Train'!F876,Cond_Probability!$A$6:$A$60,0),7)</f>
        <v>0.32246376811594202</v>
      </c>
      <c r="N876">
        <f>INDEX(Cond_Probability!$A$6:$H$60,MATCH('Model 1_Train'!G876,Cond_Probability!$A$6:$A$60,0),7)</f>
        <v>0.13743218806509946</v>
      </c>
      <c r="O876">
        <f>Cond_Probability!$C$2</f>
        <v>0.61616161616161613</v>
      </c>
      <c r="P876" s="18">
        <f t="shared" si="65"/>
        <v>8.2733564356874149E-5</v>
      </c>
      <c r="Q876" s="18">
        <f t="shared" si="66"/>
        <v>5.0039667586721857</v>
      </c>
      <c r="R876">
        <f>INDEX(Cond_Probability!$A$6:$H$60,MATCH('Model 1_Train'!A876,Cond_Probability!$A$6:$A$60,0),8)</f>
        <v>0.25507246376811593</v>
      </c>
      <c r="S876">
        <f>INDEX(Cond_Probability!$A$6:$H$60,MATCH('Model 1_Train'!B876,Cond_Probability!$A$6:$A$60,0),8)</f>
        <v>0.68023255813953487</v>
      </c>
      <c r="T876">
        <f>INDEX(Cond_Probability!$A$6:$H$60,MATCH('Model 1_Train'!C876,Cond_Probability!$A$6:$A$60,0),8)</f>
        <v>0.56936416184971095</v>
      </c>
      <c r="U876">
        <f>INDEX(Cond_Probability!$A$6:$H$60,MATCH('Model 1_Train'!D876,Cond_Probability!$A$6:$A$60,0),8)</f>
        <v>0.38662790697674421</v>
      </c>
      <c r="V876">
        <f>INDEX(Cond_Probability!$A$6:$H$60,MATCH('Model 1_Train'!E876,Cond_Probability!$A$6:$A$60,0),8)</f>
        <v>0.68023255813953487</v>
      </c>
      <c r="W876">
        <f>INDEX(Cond_Probability!$A$6:$H$60,MATCH('Model 1_Train'!F876,Cond_Probability!$A$6:$A$60,0),8)</f>
        <v>0.57971014492753625</v>
      </c>
      <c r="X876">
        <f>INDEX(Cond_Probability!$A$6:$H$60,MATCH('Model 1_Train'!G876,Cond_Probability!$A$6:$A$60,0),8)</f>
        <v>0.27167630057803466</v>
      </c>
      <c r="Y876">
        <f>Cond_Probability!$C$3</f>
        <v>0.38383838383838381</v>
      </c>
      <c r="Z876" s="18">
        <f t="shared" si="67"/>
        <v>1.5706260270810933E-3</v>
      </c>
      <c r="AA876" s="18">
        <f t="shared" si="68"/>
        <v>94.996033241327808</v>
      </c>
      <c r="AB876" t="str">
        <f t="shared" si="69"/>
        <v>Survive</v>
      </c>
      <c r="AC876" s="2" t="s">
        <v>1</v>
      </c>
    </row>
    <row r="877" spans="1:29" x14ac:dyDescent="0.3">
      <c r="A877" s="1" t="s">
        <v>1236</v>
      </c>
      <c r="B877" s="1" t="s">
        <v>17</v>
      </c>
      <c r="C877" s="1" t="s">
        <v>1242</v>
      </c>
      <c r="D877" s="1" t="s">
        <v>1244</v>
      </c>
      <c r="E877" s="1" t="s">
        <v>1246</v>
      </c>
      <c r="F877" s="1" t="s">
        <v>1228</v>
      </c>
      <c r="G877" t="s">
        <v>1251</v>
      </c>
      <c r="H877">
        <f>INDEX(Cond_Probability!$A$6:$H$60,MATCH('Model 1_Train'!A877,Cond_Probability!$A$6:$A$60,0),7)</f>
        <v>0.67572463768115942</v>
      </c>
      <c r="I877">
        <f>INDEX(Cond_Probability!$A$6:$H$60,MATCH('Model 1_Train'!B877,Cond_Probability!$A$6:$A$60,0),7)</f>
        <v>0.14882032667876588</v>
      </c>
      <c r="J877">
        <f>INDEX(Cond_Probability!$A$6:$H$60,MATCH('Model 1_Train'!C877,Cond_Probability!$A$6:$A$60,0),7)</f>
        <v>0.51356238698010848</v>
      </c>
      <c r="K877">
        <f>INDEX(Cond_Probability!$A$6:$H$60,MATCH('Model 1_Train'!D877,Cond_Probability!$A$6:$A$60,0),7)</f>
        <v>0.72413793103448276</v>
      </c>
      <c r="L877">
        <f>INDEX(Cond_Probability!$A$6:$H$60,MATCH('Model 1_Train'!E877,Cond_Probability!$A$6:$A$60,0),7)</f>
        <v>0.80943738656987296</v>
      </c>
      <c r="M877">
        <f>INDEX(Cond_Probability!$A$6:$H$60,MATCH('Model 1_Train'!F877,Cond_Probability!$A$6:$A$60,0),7)</f>
        <v>0.4891304347826087</v>
      </c>
      <c r="N877">
        <f>INDEX(Cond_Probability!$A$6:$H$60,MATCH('Model 1_Train'!G877,Cond_Probability!$A$6:$A$60,0),7)</f>
        <v>0.13743218806509946</v>
      </c>
      <c r="O877">
        <f>Cond_Probability!$C$2</f>
        <v>0.61616161616161613</v>
      </c>
      <c r="P877" s="18">
        <f t="shared" si="65"/>
        <v>1.2538268358317812E-3</v>
      </c>
      <c r="Q877" s="18">
        <f t="shared" si="66"/>
        <v>52.045652157049616</v>
      </c>
      <c r="R877">
        <f>INDEX(Cond_Probability!$A$6:$H$60,MATCH('Model 1_Train'!A877,Cond_Probability!$A$6:$A$60,0),8)</f>
        <v>0.34782608695652173</v>
      </c>
      <c r="S877">
        <f>INDEX(Cond_Probability!$A$6:$H$60,MATCH('Model 1_Train'!B877,Cond_Probability!$A$6:$A$60,0),8)</f>
        <v>0.68023255813953487</v>
      </c>
      <c r="T877">
        <f>INDEX(Cond_Probability!$A$6:$H$60,MATCH('Model 1_Train'!C877,Cond_Probability!$A$6:$A$60,0),8)</f>
        <v>0.56936416184971095</v>
      </c>
      <c r="U877">
        <f>INDEX(Cond_Probability!$A$6:$H$60,MATCH('Model 1_Train'!D877,Cond_Probability!$A$6:$A$60,0),8)</f>
        <v>0.61337209302325579</v>
      </c>
      <c r="V877">
        <f>INDEX(Cond_Probability!$A$6:$H$60,MATCH('Model 1_Train'!E877,Cond_Probability!$A$6:$A$60,0),8)</f>
        <v>0.68023255813953487</v>
      </c>
      <c r="W877">
        <f>INDEX(Cond_Probability!$A$6:$H$60,MATCH('Model 1_Train'!F877,Cond_Probability!$A$6:$A$60,0),8)</f>
        <v>0.19710144927536233</v>
      </c>
      <c r="X877">
        <f>INDEX(Cond_Probability!$A$6:$H$60,MATCH('Model 1_Train'!G877,Cond_Probability!$A$6:$A$60,0),8)</f>
        <v>0.27167630057803466</v>
      </c>
      <c r="Y877">
        <f>Cond_Probability!$C$3</f>
        <v>0.38383838383838381</v>
      </c>
      <c r="Z877" s="18">
        <f t="shared" si="67"/>
        <v>1.1552636143143979E-3</v>
      </c>
      <c r="AA877" s="18">
        <f t="shared" si="68"/>
        <v>47.954347842950384</v>
      </c>
      <c r="AB877" t="str">
        <f t="shared" si="69"/>
        <v>Won't Survive</v>
      </c>
      <c r="AC877" s="2" t="s">
        <v>1</v>
      </c>
    </row>
    <row r="878" spans="1:29" x14ac:dyDescent="0.3">
      <c r="A878" s="1" t="s">
        <v>1236</v>
      </c>
      <c r="B878" s="1" t="s">
        <v>13</v>
      </c>
      <c r="C878" s="1" t="s">
        <v>1242</v>
      </c>
      <c r="D878" s="1" t="s">
        <v>1244</v>
      </c>
      <c r="E878" s="1" t="s">
        <v>1246</v>
      </c>
      <c r="F878" s="1" t="s">
        <v>1228</v>
      </c>
      <c r="G878" t="s">
        <v>1253</v>
      </c>
      <c r="H878">
        <f>INDEX(Cond_Probability!$A$6:$H$60,MATCH('Model 1_Train'!A878,Cond_Probability!$A$6:$A$60,0),7)</f>
        <v>0.67572463768115942</v>
      </c>
      <c r="I878">
        <f>INDEX(Cond_Probability!$A$6:$H$60,MATCH('Model 1_Train'!B878,Cond_Probability!$A$6:$A$60,0),7)</f>
        <v>0.85117967332123412</v>
      </c>
      <c r="J878">
        <f>INDEX(Cond_Probability!$A$6:$H$60,MATCH('Model 1_Train'!C878,Cond_Probability!$A$6:$A$60,0),7)</f>
        <v>0.51356238698010848</v>
      </c>
      <c r="K878">
        <f>INDEX(Cond_Probability!$A$6:$H$60,MATCH('Model 1_Train'!D878,Cond_Probability!$A$6:$A$60,0),7)</f>
        <v>0.72413793103448276</v>
      </c>
      <c r="L878">
        <f>INDEX(Cond_Probability!$A$6:$H$60,MATCH('Model 1_Train'!E878,Cond_Probability!$A$6:$A$60,0),7)</f>
        <v>0.80943738656987296</v>
      </c>
      <c r="M878">
        <f>INDEX(Cond_Probability!$A$6:$H$60,MATCH('Model 1_Train'!F878,Cond_Probability!$A$6:$A$60,0),7)</f>
        <v>0.4891304347826087</v>
      </c>
      <c r="N878">
        <f>INDEX(Cond_Probability!$A$6:$H$60,MATCH('Model 1_Train'!G878,Cond_Probability!$A$6:$A$60,0),7)</f>
        <v>0.77396021699819173</v>
      </c>
      <c r="O878">
        <f>Cond_Probability!$C$2</f>
        <v>0.61616161616161613</v>
      </c>
      <c r="P878" s="18">
        <f t="shared" si="65"/>
        <v>4.038561752409902E-2</v>
      </c>
      <c r="Q878" s="18">
        <f t="shared" si="66"/>
        <v>96.975714257681219</v>
      </c>
      <c r="R878">
        <f>INDEX(Cond_Probability!$A$6:$H$60,MATCH('Model 1_Train'!A878,Cond_Probability!$A$6:$A$60,0),8)</f>
        <v>0.34782608695652173</v>
      </c>
      <c r="S878">
        <f>INDEX(Cond_Probability!$A$6:$H$60,MATCH('Model 1_Train'!B878,Cond_Probability!$A$6:$A$60,0),8)</f>
        <v>0.31976744186046513</v>
      </c>
      <c r="T878">
        <f>INDEX(Cond_Probability!$A$6:$H$60,MATCH('Model 1_Train'!C878,Cond_Probability!$A$6:$A$60,0),8)</f>
        <v>0.56936416184971095</v>
      </c>
      <c r="U878">
        <f>INDEX(Cond_Probability!$A$6:$H$60,MATCH('Model 1_Train'!D878,Cond_Probability!$A$6:$A$60,0),8)</f>
        <v>0.61337209302325579</v>
      </c>
      <c r="V878">
        <f>INDEX(Cond_Probability!$A$6:$H$60,MATCH('Model 1_Train'!E878,Cond_Probability!$A$6:$A$60,0),8)</f>
        <v>0.68023255813953487</v>
      </c>
      <c r="W878">
        <f>INDEX(Cond_Probability!$A$6:$H$60,MATCH('Model 1_Train'!F878,Cond_Probability!$A$6:$A$60,0),8)</f>
        <v>0.19710144927536233</v>
      </c>
      <c r="X878">
        <f>INDEX(Cond_Probability!$A$6:$H$60,MATCH('Model 1_Train'!G878,Cond_Probability!$A$6:$A$60,0),8)</f>
        <v>0.63005780346820806</v>
      </c>
      <c r="Y878">
        <f>Cond_Probability!$C$3</f>
        <v>0.38383838383838381</v>
      </c>
      <c r="Z878" s="18">
        <f t="shared" si="67"/>
        <v>1.2594663334815088E-3</v>
      </c>
      <c r="AA878" s="18">
        <f t="shared" si="68"/>
        <v>3.0242857423187814</v>
      </c>
      <c r="AB878" t="str">
        <f t="shared" si="69"/>
        <v>Won't Survive</v>
      </c>
      <c r="AC878" s="2" t="s">
        <v>1230</v>
      </c>
    </row>
    <row r="879" spans="1:29" x14ac:dyDescent="0.3">
      <c r="A879" s="1" t="s">
        <v>1236</v>
      </c>
      <c r="B879" s="1" t="s">
        <v>13</v>
      </c>
      <c r="C879" s="1" t="s">
        <v>1242</v>
      </c>
      <c r="D879" s="1" t="s">
        <v>1244</v>
      </c>
      <c r="E879" s="1" t="s">
        <v>1246</v>
      </c>
      <c r="F879" s="1" t="s">
        <v>1228</v>
      </c>
      <c r="G879" t="s">
        <v>1253</v>
      </c>
      <c r="H879">
        <f>INDEX(Cond_Probability!$A$6:$H$60,MATCH('Model 1_Train'!A879,Cond_Probability!$A$6:$A$60,0),7)</f>
        <v>0.67572463768115942</v>
      </c>
      <c r="I879">
        <f>INDEX(Cond_Probability!$A$6:$H$60,MATCH('Model 1_Train'!B879,Cond_Probability!$A$6:$A$60,0),7)</f>
        <v>0.85117967332123412</v>
      </c>
      <c r="J879">
        <f>INDEX(Cond_Probability!$A$6:$H$60,MATCH('Model 1_Train'!C879,Cond_Probability!$A$6:$A$60,0),7)</f>
        <v>0.51356238698010848</v>
      </c>
      <c r="K879">
        <f>INDEX(Cond_Probability!$A$6:$H$60,MATCH('Model 1_Train'!D879,Cond_Probability!$A$6:$A$60,0),7)</f>
        <v>0.72413793103448276</v>
      </c>
      <c r="L879">
        <f>INDEX(Cond_Probability!$A$6:$H$60,MATCH('Model 1_Train'!E879,Cond_Probability!$A$6:$A$60,0),7)</f>
        <v>0.80943738656987296</v>
      </c>
      <c r="M879">
        <f>INDEX(Cond_Probability!$A$6:$H$60,MATCH('Model 1_Train'!F879,Cond_Probability!$A$6:$A$60,0),7)</f>
        <v>0.4891304347826087</v>
      </c>
      <c r="N879">
        <f>INDEX(Cond_Probability!$A$6:$H$60,MATCH('Model 1_Train'!G879,Cond_Probability!$A$6:$A$60,0),7)</f>
        <v>0.77396021699819173</v>
      </c>
      <c r="O879">
        <f>Cond_Probability!$C$2</f>
        <v>0.61616161616161613</v>
      </c>
      <c r="P879" s="18">
        <f t="shared" si="65"/>
        <v>4.038561752409902E-2</v>
      </c>
      <c r="Q879" s="18">
        <f t="shared" si="66"/>
        <v>96.975714257681219</v>
      </c>
      <c r="R879">
        <f>INDEX(Cond_Probability!$A$6:$H$60,MATCH('Model 1_Train'!A879,Cond_Probability!$A$6:$A$60,0),8)</f>
        <v>0.34782608695652173</v>
      </c>
      <c r="S879">
        <f>INDEX(Cond_Probability!$A$6:$H$60,MATCH('Model 1_Train'!B879,Cond_Probability!$A$6:$A$60,0),8)</f>
        <v>0.31976744186046513</v>
      </c>
      <c r="T879">
        <f>INDEX(Cond_Probability!$A$6:$H$60,MATCH('Model 1_Train'!C879,Cond_Probability!$A$6:$A$60,0),8)</f>
        <v>0.56936416184971095</v>
      </c>
      <c r="U879">
        <f>INDEX(Cond_Probability!$A$6:$H$60,MATCH('Model 1_Train'!D879,Cond_Probability!$A$6:$A$60,0),8)</f>
        <v>0.61337209302325579</v>
      </c>
      <c r="V879">
        <f>INDEX(Cond_Probability!$A$6:$H$60,MATCH('Model 1_Train'!E879,Cond_Probability!$A$6:$A$60,0),8)</f>
        <v>0.68023255813953487</v>
      </c>
      <c r="W879">
        <f>INDEX(Cond_Probability!$A$6:$H$60,MATCH('Model 1_Train'!F879,Cond_Probability!$A$6:$A$60,0),8)</f>
        <v>0.19710144927536233</v>
      </c>
      <c r="X879">
        <f>INDEX(Cond_Probability!$A$6:$H$60,MATCH('Model 1_Train'!G879,Cond_Probability!$A$6:$A$60,0),8)</f>
        <v>0.63005780346820806</v>
      </c>
      <c r="Y879">
        <f>Cond_Probability!$C$3</f>
        <v>0.38383838383838381</v>
      </c>
      <c r="Z879" s="18">
        <f t="shared" si="67"/>
        <v>1.2594663334815088E-3</v>
      </c>
      <c r="AA879" s="18">
        <f t="shared" si="68"/>
        <v>3.0242857423187814</v>
      </c>
      <c r="AB879" t="str">
        <f t="shared" si="69"/>
        <v>Won't Survive</v>
      </c>
      <c r="AC879" s="2" t="s">
        <v>1230</v>
      </c>
    </row>
    <row r="880" spans="1:29" x14ac:dyDescent="0.3">
      <c r="A880" s="1" t="s">
        <v>1236</v>
      </c>
      <c r="B880" s="1" t="s">
        <v>13</v>
      </c>
      <c r="C880" s="1" t="s">
        <v>1241</v>
      </c>
      <c r="D880" s="1" t="s">
        <v>1244</v>
      </c>
      <c r="E880" s="1" t="s">
        <v>1246</v>
      </c>
      <c r="F880" s="1" t="s">
        <v>1228</v>
      </c>
      <c r="G880" t="s">
        <v>1253</v>
      </c>
      <c r="H880">
        <f>INDEX(Cond_Probability!$A$6:$H$60,MATCH('Model 1_Train'!A880,Cond_Probability!$A$6:$A$60,0),7)</f>
        <v>0.67572463768115942</v>
      </c>
      <c r="I880">
        <f>INDEX(Cond_Probability!$A$6:$H$60,MATCH('Model 1_Train'!B880,Cond_Probability!$A$6:$A$60,0),7)</f>
        <v>0.85117967332123412</v>
      </c>
      <c r="J880">
        <f>INDEX(Cond_Probability!$A$6:$H$60,MATCH('Model 1_Train'!C880,Cond_Probability!$A$6:$A$60,0),7)</f>
        <v>0.22784810126582278</v>
      </c>
      <c r="K880">
        <f>INDEX(Cond_Probability!$A$6:$H$60,MATCH('Model 1_Train'!D880,Cond_Probability!$A$6:$A$60,0),7)</f>
        <v>0.72413793103448276</v>
      </c>
      <c r="L880">
        <f>INDEX(Cond_Probability!$A$6:$H$60,MATCH('Model 1_Train'!E880,Cond_Probability!$A$6:$A$60,0),7)</f>
        <v>0.80943738656987296</v>
      </c>
      <c r="M880">
        <f>INDEX(Cond_Probability!$A$6:$H$60,MATCH('Model 1_Train'!F880,Cond_Probability!$A$6:$A$60,0),7)</f>
        <v>0.4891304347826087</v>
      </c>
      <c r="N880">
        <f>INDEX(Cond_Probability!$A$6:$H$60,MATCH('Model 1_Train'!G880,Cond_Probability!$A$6:$A$60,0),7)</f>
        <v>0.77396021699819173</v>
      </c>
      <c r="O880">
        <f>Cond_Probability!$C$2</f>
        <v>0.61616161616161613</v>
      </c>
      <c r="P880" s="18">
        <f t="shared" si="65"/>
        <v>1.7917562704353792E-2</v>
      </c>
      <c r="Q880" s="18">
        <f t="shared" si="66"/>
        <v>98.143987183013053</v>
      </c>
      <c r="R880">
        <f>INDEX(Cond_Probability!$A$6:$H$60,MATCH('Model 1_Train'!A880,Cond_Probability!$A$6:$A$60,0),8)</f>
        <v>0.34782608695652173</v>
      </c>
      <c r="S880">
        <f>INDEX(Cond_Probability!$A$6:$H$60,MATCH('Model 1_Train'!B880,Cond_Probability!$A$6:$A$60,0),8)</f>
        <v>0.31976744186046513</v>
      </c>
      <c r="T880">
        <f>INDEX(Cond_Probability!$A$6:$H$60,MATCH('Model 1_Train'!C880,Cond_Probability!$A$6:$A$60,0),8)</f>
        <v>0.15317919075144509</v>
      </c>
      <c r="U880">
        <f>INDEX(Cond_Probability!$A$6:$H$60,MATCH('Model 1_Train'!D880,Cond_Probability!$A$6:$A$60,0),8)</f>
        <v>0.61337209302325579</v>
      </c>
      <c r="V880">
        <f>INDEX(Cond_Probability!$A$6:$H$60,MATCH('Model 1_Train'!E880,Cond_Probability!$A$6:$A$60,0),8)</f>
        <v>0.68023255813953487</v>
      </c>
      <c r="W880">
        <f>INDEX(Cond_Probability!$A$6:$H$60,MATCH('Model 1_Train'!F880,Cond_Probability!$A$6:$A$60,0),8)</f>
        <v>0.19710144927536233</v>
      </c>
      <c r="X880">
        <f>INDEX(Cond_Probability!$A$6:$H$60,MATCH('Model 1_Train'!G880,Cond_Probability!$A$6:$A$60,0),8)</f>
        <v>0.63005780346820806</v>
      </c>
      <c r="Y880">
        <f>Cond_Probability!$C$3</f>
        <v>0.38383838383838381</v>
      </c>
      <c r="Z880" s="18">
        <f t="shared" si="67"/>
        <v>3.3884119631736025E-4</v>
      </c>
      <c r="AA880" s="18">
        <f t="shared" si="68"/>
        <v>1.8560128169869472</v>
      </c>
      <c r="AB880" t="str">
        <f t="shared" si="69"/>
        <v>Won't Survive</v>
      </c>
      <c r="AC880" s="2" t="s">
        <v>1230</v>
      </c>
    </row>
    <row r="881" spans="1:29" x14ac:dyDescent="0.3">
      <c r="A881" s="1" t="s">
        <v>1234</v>
      </c>
      <c r="B881" s="1" t="s">
        <v>17</v>
      </c>
      <c r="C881" s="1" t="s">
        <v>1239</v>
      </c>
      <c r="D881" s="1" t="s">
        <v>1244</v>
      </c>
      <c r="E881" s="1" t="s">
        <v>1245</v>
      </c>
      <c r="F881" s="1" t="s">
        <v>1248</v>
      </c>
      <c r="G881" t="s">
        <v>1251</v>
      </c>
      <c r="H881">
        <f>INDEX(Cond_Probability!$A$6:$H$60,MATCH('Model 1_Train'!A881,Cond_Probability!$A$6:$A$60,0),7)</f>
        <v>0.14673913043478262</v>
      </c>
      <c r="I881">
        <f>INDEX(Cond_Probability!$A$6:$H$60,MATCH('Model 1_Train'!B881,Cond_Probability!$A$6:$A$60,0),7)</f>
        <v>0.14882032667876588</v>
      </c>
      <c r="J881">
        <f>INDEX(Cond_Probability!$A$6:$H$60,MATCH('Model 1_Train'!C881,Cond_Probability!$A$6:$A$60,0),7)</f>
        <v>8.6799276672694395E-2</v>
      </c>
      <c r="K881">
        <f>INDEX(Cond_Probability!$A$6:$H$60,MATCH('Model 1_Train'!D881,Cond_Probability!$A$6:$A$60,0),7)</f>
        <v>0.72413793103448276</v>
      </c>
      <c r="L881">
        <f>INDEX(Cond_Probability!$A$6:$H$60,MATCH('Model 1_Train'!E881,Cond_Probability!$A$6:$A$60,0),7)</f>
        <v>0.19056261343012704</v>
      </c>
      <c r="M881">
        <f>INDEX(Cond_Probability!$A$6:$H$60,MATCH('Model 1_Train'!F881,Cond_Probability!$A$6:$A$60,0),7)</f>
        <v>0.32246376811594202</v>
      </c>
      <c r="N881">
        <f>INDEX(Cond_Probability!$A$6:$H$60,MATCH('Model 1_Train'!G881,Cond_Probability!$A$6:$A$60,0),7)</f>
        <v>0.13743218806509946</v>
      </c>
      <c r="O881">
        <f>Cond_Probability!$C$2</f>
        <v>0.61616161616161613</v>
      </c>
      <c r="P881" s="18">
        <f t="shared" si="65"/>
        <v>7.1424518903746829E-6</v>
      </c>
      <c r="Q881" s="18">
        <f t="shared" si="66"/>
        <v>2.681829282760718</v>
      </c>
      <c r="R881">
        <f>INDEX(Cond_Probability!$A$6:$H$60,MATCH('Model 1_Train'!A881,Cond_Probability!$A$6:$A$60,0),8)</f>
        <v>0.39710144927536234</v>
      </c>
      <c r="S881">
        <f>INDEX(Cond_Probability!$A$6:$H$60,MATCH('Model 1_Train'!B881,Cond_Probability!$A$6:$A$60,0),8)</f>
        <v>0.68023255813953487</v>
      </c>
      <c r="T881">
        <f>INDEX(Cond_Probability!$A$6:$H$60,MATCH('Model 1_Train'!C881,Cond_Probability!$A$6:$A$60,0),8)</f>
        <v>8.0924855491329481E-2</v>
      </c>
      <c r="U881">
        <f>INDEX(Cond_Probability!$A$6:$H$60,MATCH('Model 1_Train'!D881,Cond_Probability!$A$6:$A$60,0),8)</f>
        <v>0.61337209302325579</v>
      </c>
      <c r="V881">
        <f>INDEX(Cond_Probability!$A$6:$H$60,MATCH('Model 1_Train'!E881,Cond_Probability!$A$6:$A$60,0),8)</f>
        <v>0.31976744186046513</v>
      </c>
      <c r="W881">
        <f>INDEX(Cond_Probability!$A$6:$H$60,MATCH('Model 1_Train'!F881,Cond_Probability!$A$6:$A$60,0),8)</f>
        <v>0.57971014492753625</v>
      </c>
      <c r="X881">
        <f>INDEX(Cond_Probability!$A$6:$H$60,MATCH('Model 1_Train'!G881,Cond_Probability!$A$6:$A$60,0),8)</f>
        <v>0.27167630057803466</v>
      </c>
      <c r="Y881">
        <f>Cond_Probability!$C$3</f>
        <v>0.38383838383838381</v>
      </c>
      <c r="Z881" s="18">
        <f t="shared" si="67"/>
        <v>2.5918516024689485E-4</v>
      </c>
      <c r="AA881" s="18">
        <f t="shared" si="68"/>
        <v>97.318170717239283</v>
      </c>
      <c r="AB881" t="str">
        <f t="shared" si="69"/>
        <v>Survive</v>
      </c>
      <c r="AC881" s="2" t="s">
        <v>1</v>
      </c>
    </row>
    <row r="882" spans="1:29" x14ac:dyDescent="0.3">
      <c r="A882" s="1" t="s">
        <v>1235</v>
      </c>
      <c r="B882" s="1" t="s">
        <v>17</v>
      </c>
      <c r="C882" s="1" t="s">
        <v>1242</v>
      </c>
      <c r="D882" s="1" t="s">
        <v>1244</v>
      </c>
      <c r="E882" s="1" t="s">
        <v>1245</v>
      </c>
      <c r="F882" s="1" t="s">
        <v>1248</v>
      </c>
      <c r="G882" t="s">
        <v>1253</v>
      </c>
      <c r="H882">
        <f>INDEX(Cond_Probability!$A$6:$H$60,MATCH('Model 1_Train'!A882,Cond_Probability!$A$6:$A$60,0),7)</f>
        <v>0.17753623188405798</v>
      </c>
      <c r="I882">
        <f>INDEX(Cond_Probability!$A$6:$H$60,MATCH('Model 1_Train'!B882,Cond_Probability!$A$6:$A$60,0),7)</f>
        <v>0.14882032667876588</v>
      </c>
      <c r="J882">
        <f>INDEX(Cond_Probability!$A$6:$H$60,MATCH('Model 1_Train'!C882,Cond_Probability!$A$6:$A$60,0),7)</f>
        <v>0.51356238698010848</v>
      </c>
      <c r="K882">
        <f>INDEX(Cond_Probability!$A$6:$H$60,MATCH('Model 1_Train'!D882,Cond_Probability!$A$6:$A$60,0),7)</f>
        <v>0.72413793103448276</v>
      </c>
      <c r="L882">
        <f>INDEX(Cond_Probability!$A$6:$H$60,MATCH('Model 1_Train'!E882,Cond_Probability!$A$6:$A$60,0),7)</f>
        <v>0.19056261343012704</v>
      </c>
      <c r="M882">
        <f>INDEX(Cond_Probability!$A$6:$H$60,MATCH('Model 1_Train'!F882,Cond_Probability!$A$6:$A$60,0),7)</f>
        <v>0.32246376811594202</v>
      </c>
      <c r="N882">
        <f>INDEX(Cond_Probability!$A$6:$H$60,MATCH('Model 1_Train'!G882,Cond_Probability!$A$6:$A$60,0),7)</f>
        <v>0.77396021699819173</v>
      </c>
      <c r="O882">
        <f>Cond_Probability!$C$2</f>
        <v>0.61616161616161613</v>
      </c>
      <c r="P882" s="18">
        <f t="shared" si="65"/>
        <v>2.8793579635560387E-4</v>
      </c>
      <c r="Q882" s="18">
        <f t="shared" si="66"/>
        <v>9.5837021636327879</v>
      </c>
      <c r="R882">
        <f>INDEX(Cond_Probability!$A$6:$H$60,MATCH('Model 1_Train'!A882,Cond_Probability!$A$6:$A$60,0),8)</f>
        <v>0.25507246376811593</v>
      </c>
      <c r="S882">
        <f>INDEX(Cond_Probability!$A$6:$H$60,MATCH('Model 1_Train'!B882,Cond_Probability!$A$6:$A$60,0),8)</f>
        <v>0.68023255813953487</v>
      </c>
      <c r="T882">
        <f>INDEX(Cond_Probability!$A$6:$H$60,MATCH('Model 1_Train'!C882,Cond_Probability!$A$6:$A$60,0),8)</f>
        <v>0.56936416184971095</v>
      </c>
      <c r="U882">
        <f>INDEX(Cond_Probability!$A$6:$H$60,MATCH('Model 1_Train'!D882,Cond_Probability!$A$6:$A$60,0),8)</f>
        <v>0.61337209302325579</v>
      </c>
      <c r="V882">
        <f>INDEX(Cond_Probability!$A$6:$H$60,MATCH('Model 1_Train'!E882,Cond_Probability!$A$6:$A$60,0),8)</f>
        <v>0.31976744186046513</v>
      </c>
      <c r="W882">
        <f>INDEX(Cond_Probability!$A$6:$H$60,MATCH('Model 1_Train'!F882,Cond_Probability!$A$6:$A$60,0),8)</f>
        <v>0.57971014492753625</v>
      </c>
      <c r="X882">
        <f>INDEX(Cond_Probability!$A$6:$H$60,MATCH('Model 1_Train'!G882,Cond_Probability!$A$6:$A$60,0),8)</f>
        <v>0.63005780346820806</v>
      </c>
      <c r="Y882">
        <f>Cond_Probability!$C$3</f>
        <v>0.38383838383838381</v>
      </c>
      <c r="Z882" s="18">
        <f t="shared" si="67"/>
        <v>2.7164960133914894E-3</v>
      </c>
      <c r="AA882" s="18">
        <f t="shared" si="68"/>
        <v>90.416297836367207</v>
      </c>
      <c r="AB882" t="str">
        <f t="shared" si="69"/>
        <v>Survive</v>
      </c>
      <c r="AC882" s="2" t="s">
        <v>1</v>
      </c>
    </row>
    <row r="883" spans="1:29" x14ac:dyDescent="0.3">
      <c r="A883" s="1" t="s">
        <v>1236</v>
      </c>
      <c r="B883" s="1" t="s">
        <v>13</v>
      </c>
      <c r="C883" s="1" t="s">
        <v>1242</v>
      </c>
      <c r="D883" s="1" t="s">
        <v>1244</v>
      </c>
      <c r="E883" s="1" t="s">
        <v>1246</v>
      </c>
      <c r="F883" s="1" t="s">
        <v>1228</v>
      </c>
      <c r="G883" t="s">
        <v>1253</v>
      </c>
      <c r="H883">
        <f>INDEX(Cond_Probability!$A$6:$H$60,MATCH('Model 1_Train'!A883,Cond_Probability!$A$6:$A$60,0),7)</f>
        <v>0.67572463768115942</v>
      </c>
      <c r="I883">
        <f>INDEX(Cond_Probability!$A$6:$H$60,MATCH('Model 1_Train'!B883,Cond_Probability!$A$6:$A$60,0),7)</f>
        <v>0.85117967332123412</v>
      </c>
      <c r="J883">
        <f>INDEX(Cond_Probability!$A$6:$H$60,MATCH('Model 1_Train'!C883,Cond_Probability!$A$6:$A$60,0),7)</f>
        <v>0.51356238698010848</v>
      </c>
      <c r="K883">
        <f>INDEX(Cond_Probability!$A$6:$H$60,MATCH('Model 1_Train'!D883,Cond_Probability!$A$6:$A$60,0),7)</f>
        <v>0.72413793103448276</v>
      </c>
      <c r="L883">
        <f>INDEX(Cond_Probability!$A$6:$H$60,MATCH('Model 1_Train'!E883,Cond_Probability!$A$6:$A$60,0),7)</f>
        <v>0.80943738656987296</v>
      </c>
      <c r="M883">
        <f>INDEX(Cond_Probability!$A$6:$H$60,MATCH('Model 1_Train'!F883,Cond_Probability!$A$6:$A$60,0),7)</f>
        <v>0.4891304347826087</v>
      </c>
      <c r="N883">
        <f>INDEX(Cond_Probability!$A$6:$H$60,MATCH('Model 1_Train'!G883,Cond_Probability!$A$6:$A$60,0),7)</f>
        <v>0.77396021699819173</v>
      </c>
      <c r="O883">
        <f>Cond_Probability!$C$2</f>
        <v>0.61616161616161613</v>
      </c>
      <c r="P883" s="18">
        <f t="shared" si="65"/>
        <v>4.038561752409902E-2</v>
      </c>
      <c r="Q883" s="18">
        <f t="shared" si="66"/>
        <v>96.975714257681219</v>
      </c>
      <c r="R883">
        <f>INDEX(Cond_Probability!$A$6:$H$60,MATCH('Model 1_Train'!A883,Cond_Probability!$A$6:$A$60,0),8)</f>
        <v>0.34782608695652173</v>
      </c>
      <c r="S883">
        <f>INDEX(Cond_Probability!$A$6:$H$60,MATCH('Model 1_Train'!B883,Cond_Probability!$A$6:$A$60,0),8)</f>
        <v>0.31976744186046513</v>
      </c>
      <c r="T883">
        <f>INDEX(Cond_Probability!$A$6:$H$60,MATCH('Model 1_Train'!C883,Cond_Probability!$A$6:$A$60,0),8)</f>
        <v>0.56936416184971095</v>
      </c>
      <c r="U883">
        <f>INDEX(Cond_Probability!$A$6:$H$60,MATCH('Model 1_Train'!D883,Cond_Probability!$A$6:$A$60,0),8)</f>
        <v>0.61337209302325579</v>
      </c>
      <c r="V883">
        <f>INDEX(Cond_Probability!$A$6:$H$60,MATCH('Model 1_Train'!E883,Cond_Probability!$A$6:$A$60,0),8)</f>
        <v>0.68023255813953487</v>
      </c>
      <c r="W883">
        <f>INDEX(Cond_Probability!$A$6:$H$60,MATCH('Model 1_Train'!F883,Cond_Probability!$A$6:$A$60,0),8)</f>
        <v>0.19710144927536233</v>
      </c>
      <c r="X883">
        <f>INDEX(Cond_Probability!$A$6:$H$60,MATCH('Model 1_Train'!G883,Cond_Probability!$A$6:$A$60,0),8)</f>
        <v>0.63005780346820806</v>
      </c>
      <c r="Y883">
        <f>Cond_Probability!$C$3</f>
        <v>0.38383838383838381</v>
      </c>
      <c r="Z883" s="18">
        <f t="shared" si="67"/>
        <v>1.2594663334815088E-3</v>
      </c>
      <c r="AA883" s="18">
        <f t="shared" si="68"/>
        <v>3.0242857423187814</v>
      </c>
      <c r="AB883" t="str">
        <f t="shared" si="69"/>
        <v>Won't Survive</v>
      </c>
      <c r="AC883" s="2" t="s">
        <v>1230</v>
      </c>
    </row>
    <row r="884" spans="1:29" x14ac:dyDescent="0.3">
      <c r="A884" s="1" t="s">
        <v>1236</v>
      </c>
      <c r="B884" s="1" t="s">
        <v>17</v>
      </c>
      <c r="C884" s="1" t="s">
        <v>1242</v>
      </c>
      <c r="D884" s="1" t="s">
        <v>1244</v>
      </c>
      <c r="E884" s="1" t="s">
        <v>1246</v>
      </c>
      <c r="F884" s="1" t="s">
        <v>1247</v>
      </c>
      <c r="G884" t="s">
        <v>1253</v>
      </c>
      <c r="H884">
        <f>INDEX(Cond_Probability!$A$6:$H$60,MATCH('Model 1_Train'!A884,Cond_Probability!$A$6:$A$60,0),7)</f>
        <v>0.67572463768115942</v>
      </c>
      <c r="I884">
        <f>INDEX(Cond_Probability!$A$6:$H$60,MATCH('Model 1_Train'!B884,Cond_Probability!$A$6:$A$60,0),7)</f>
        <v>0.14882032667876588</v>
      </c>
      <c r="J884">
        <f>INDEX(Cond_Probability!$A$6:$H$60,MATCH('Model 1_Train'!C884,Cond_Probability!$A$6:$A$60,0),7)</f>
        <v>0.51356238698010848</v>
      </c>
      <c r="K884">
        <f>INDEX(Cond_Probability!$A$6:$H$60,MATCH('Model 1_Train'!D884,Cond_Probability!$A$6:$A$60,0),7)</f>
        <v>0.72413793103448276</v>
      </c>
      <c r="L884">
        <f>INDEX(Cond_Probability!$A$6:$H$60,MATCH('Model 1_Train'!E884,Cond_Probability!$A$6:$A$60,0),7)</f>
        <v>0.80943738656987296</v>
      </c>
      <c r="M884">
        <f>INDEX(Cond_Probability!$A$6:$H$60,MATCH('Model 1_Train'!F884,Cond_Probability!$A$6:$A$60,0),7)</f>
        <v>0.18840579710144928</v>
      </c>
      <c r="N884">
        <f>INDEX(Cond_Probability!$A$6:$H$60,MATCH('Model 1_Train'!G884,Cond_Probability!$A$6:$A$60,0),7)</f>
        <v>0.77396021699819173</v>
      </c>
      <c r="O884">
        <f>Cond_Probability!$C$2</f>
        <v>0.61616161616161613</v>
      </c>
      <c r="P884" s="18">
        <f t="shared" si="65"/>
        <v>2.7198021499290565E-3</v>
      </c>
      <c r="Q884" s="18">
        <f t="shared" si="66"/>
        <v>47.271029292827428</v>
      </c>
      <c r="R884">
        <f>INDEX(Cond_Probability!$A$6:$H$60,MATCH('Model 1_Train'!A884,Cond_Probability!$A$6:$A$60,0),8)</f>
        <v>0.34782608695652173</v>
      </c>
      <c r="S884">
        <f>INDEX(Cond_Probability!$A$6:$H$60,MATCH('Model 1_Train'!B884,Cond_Probability!$A$6:$A$60,0),8)</f>
        <v>0.68023255813953487</v>
      </c>
      <c r="T884">
        <f>INDEX(Cond_Probability!$A$6:$H$60,MATCH('Model 1_Train'!C884,Cond_Probability!$A$6:$A$60,0),8)</f>
        <v>0.56936416184971095</v>
      </c>
      <c r="U884">
        <f>INDEX(Cond_Probability!$A$6:$H$60,MATCH('Model 1_Train'!D884,Cond_Probability!$A$6:$A$60,0),8)</f>
        <v>0.61337209302325579</v>
      </c>
      <c r="V884">
        <f>INDEX(Cond_Probability!$A$6:$H$60,MATCH('Model 1_Train'!E884,Cond_Probability!$A$6:$A$60,0),8)</f>
        <v>0.68023255813953487</v>
      </c>
      <c r="W884">
        <f>INDEX(Cond_Probability!$A$6:$H$60,MATCH('Model 1_Train'!F884,Cond_Probability!$A$6:$A$60,0),8)</f>
        <v>0.22318840579710145</v>
      </c>
      <c r="X884">
        <f>INDEX(Cond_Probability!$A$6:$H$60,MATCH('Model 1_Train'!G884,Cond_Probability!$A$6:$A$60,0),8)</f>
        <v>0.63005780346820806</v>
      </c>
      <c r="Y884">
        <f>Cond_Probability!$C$3</f>
        <v>0.38383838383838381</v>
      </c>
      <c r="Z884" s="18">
        <f t="shared" si="67"/>
        <v>3.0338321385922221E-3</v>
      </c>
      <c r="AA884" s="18">
        <f t="shared" si="68"/>
        <v>52.728970707172572</v>
      </c>
      <c r="AB884" t="str">
        <f t="shared" si="69"/>
        <v>Survive</v>
      </c>
      <c r="AC884" s="2" t="s">
        <v>1230</v>
      </c>
    </row>
    <row r="885" spans="1:29" x14ac:dyDescent="0.3">
      <c r="A885" s="1" t="s">
        <v>1235</v>
      </c>
      <c r="B885" s="1" t="s">
        <v>13</v>
      </c>
      <c r="C885" s="1" t="s">
        <v>1242</v>
      </c>
      <c r="D885" s="1" t="s">
        <v>1244</v>
      </c>
      <c r="E885" s="1" t="s">
        <v>1246</v>
      </c>
      <c r="F885" s="1" t="s">
        <v>1247</v>
      </c>
      <c r="G885" t="s">
        <v>1253</v>
      </c>
      <c r="H885">
        <f>INDEX(Cond_Probability!$A$6:$H$60,MATCH('Model 1_Train'!A885,Cond_Probability!$A$6:$A$60,0),7)</f>
        <v>0.17753623188405798</v>
      </c>
      <c r="I885">
        <f>INDEX(Cond_Probability!$A$6:$H$60,MATCH('Model 1_Train'!B885,Cond_Probability!$A$6:$A$60,0),7)</f>
        <v>0.85117967332123412</v>
      </c>
      <c r="J885">
        <f>INDEX(Cond_Probability!$A$6:$H$60,MATCH('Model 1_Train'!C885,Cond_Probability!$A$6:$A$60,0),7)</f>
        <v>0.51356238698010848</v>
      </c>
      <c r="K885">
        <f>INDEX(Cond_Probability!$A$6:$H$60,MATCH('Model 1_Train'!D885,Cond_Probability!$A$6:$A$60,0),7)</f>
        <v>0.72413793103448276</v>
      </c>
      <c r="L885">
        <f>INDEX(Cond_Probability!$A$6:$H$60,MATCH('Model 1_Train'!E885,Cond_Probability!$A$6:$A$60,0),7)</f>
        <v>0.80943738656987296</v>
      </c>
      <c r="M885">
        <f>INDEX(Cond_Probability!$A$6:$H$60,MATCH('Model 1_Train'!F885,Cond_Probability!$A$6:$A$60,0),7)</f>
        <v>0.18840579710144928</v>
      </c>
      <c r="N885">
        <f>INDEX(Cond_Probability!$A$6:$H$60,MATCH('Model 1_Train'!G885,Cond_Probability!$A$6:$A$60,0),7)</f>
        <v>0.77396021699819173</v>
      </c>
      <c r="O885">
        <f>Cond_Probability!$C$2</f>
        <v>0.61616161616161613</v>
      </c>
      <c r="P885" s="18">
        <f t="shared" si="65"/>
        <v>4.0870838427724881E-3</v>
      </c>
      <c r="Q885" s="18">
        <f t="shared" si="66"/>
        <v>79.624698066682527</v>
      </c>
      <c r="R885">
        <f>INDEX(Cond_Probability!$A$6:$H$60,MATCH('Model 1_Train'!A885,Cond_Probability!$A$6:$A$60,0),8)</f>
        <v>0.25507246376811593</v>
      </c>
      <c r="S885">
        <f>INDEX(Cond_Probability!$A$6:$H$60,MATCH('Model 1_Train'!B885,Cond_Probability!$A$6:$A$60,0),8)</f>
        <v>0.31976744186046513</v>
      </c>
      <c r="T885">
        <f>INDEX(Cond_Probability!$A$6:$H$60,MATCH('Model 1_Train'!C885,Cond_Probability!$A$6:$A$60,0),8)</f>
        <v>0.56936416184971095</v>
      </c>
      <c r="U885">
        <f>INDEX(Cond_Probability!$A$6:$H$60,MATCH('Model 1_Train'!D885,Cond_Probability!$A$6:$A$60,0),8)</f>
        <v>0.61337209302325579</v>
      </c>
      <c r="V885">
        <f>INDEX(Cond_Probability!$A$6:$H$60,MATCH('Model 1_Train'!E885,Cond_Probability!$A$6:$A$60,0),8)</f>
        <v>0.68023255813953487</v>
      </c>
      <c r="W885">
        <f>INDEX(Cond_Probability!$A$6:$H$60,MATCH('Model 1_Train'!F885,Cond_Probability!$A$6:$A$60,0),8)</f>
        <v>0.22318840579710145</v>
      </c>
      <c r="X885">
        <f>INDEX(Cond_Probability!$A$6:$H$60,MATCH('Model 1_Train'!G885,Cond_Probability!$A$6:$A$60,0),8)</f>
        <v>0.63005780346820806</v>
      </c>
      <c r="Y885">
        <f>Cond_Probability!$C$3</f>
        <v>0.38383838383838381</v>
      </c>
      <c r="Z885" s="18">
        <f t="shared" si="67"/>
        <v>1.0458509651557232E-3</v>
      </c>
      <c r="AA885" s="18">
        <f t="shared" si="68"/>
        <v>20.375301933317473</v>
      </c>
      <c r="AB885" t="str">
        <f t="shared" si="69"/>
        <v>Won't Survive</v>
      </c>
      <c r="AC885" s="2" t="s">
        <v>1230</v>
      </c>
    </row>
    <row r="886" spans="1:29" x14ac:dyDescent="0.3">
      <c r="A886" s="1" t="s">
        <v>1236</v>
      </c>
      <c r="B886" s="1" t="s">
        <v>13</v>
      </c>
      <c r="C886" s="1" t="s">
        <v>1242</v>
      </c>
      <c r="D886" s="1" t="s">
        <v>1244</v>
      </c>
      <c r="E886" s="1" t="s">
        <v>1246</v>
      </c>
      <c r="F886" s="1" t="s">
        <v>1228</v>
      </c>
      <c r="G886" t="s">
        <v>1253</v>
      </c>
      <c r="H886">
        <f>INDEX(Cond_Probability!$A$6:$H$60,MATCH('Model 1_Train'!A886,Cond_Probability!$A$6:$A$60,0),7)</f>
        <v>0.67572463768115942</v>
      </c>
      <c r="I886">
        <f>INDEX(Cond_Probability!$A$6:$H$60,MATCH('Model 1_Train'!B886,Cond_Probability!$A$6:$A$60,0),7)</f>
        <v>0.85117967332123412</v>
      </c>
      <c r="J886">
        <f>INDEX(Cond_Probability!$A$6:$H$60,MATCH('Model 1_Train'!C886,Cond_Probability!$A$6:$A$60,0),7)</f>
        <v>0.51356238698010848</v>
      </c>
      <c r="K886">
        <f>INDEX(Cond_Probability!$A$6:$H$60,MATCH('Model 1_Train'!D886,Cond_Probability!$A$6:$A$60,0),7)</f>
        <v>0.72413793103448276</v>
      </c>
      <c r="L886">
        <f>INDEX(Cond_Probability!$A$6:$H$60,MATCH('Model 1_Train'!E886,Cond_Probability!$A$6:$A$60,0),7)</f>
        <v>0.80943738656987296</v>
      </c>
      <c r="M886">
        <f>INDEX(Cond_Probability!$A$6:$H$60,MATCH('Model 1_Train'!F886,Cond_Probability!$A$6:$A$60,0),7)</f>
        <v>0.4891304347826087</v>
      </c>
      <c r="N886">
        <f>INDEX(Cond_Probability!$A$6:$H$60,MATCH('Model 1_Train'!G886,Cond_Probability!$A$6:$A$60,0),7)</f>
        <v>0.77396021699819173</v>
      </c>
      <c r="O886">
        <f>Cond_Probability!$C$2</f>
        <v>0.61616161616161613</v>
      </c>
      <c r="P886" s="18">
        <f t="shared" si="65"/>
        <v>4.038561752409902E-2</v>
      </c>
      <c r="Q886" s="18">
        <f t="shared" si="66"/>
        <v>96.975714257681219</v>
      </c>
      <c r="R886">
        <f>INDEX(Cond_Probability!$A$6:$H$60,MATCH('Model 1_Train'!A886,Cond_Probability!$A$6:$A$60,0),8)</f>
        <v>0.34782608695652173</v>
      </c>
      <c r="S886">
        <f>INDEX(Cond_Probability!$A$6:$H$60,MATCH('Model 1_Train'!B886,Cond_Probability!$A$6:$A$60,0),8)</f>
        <v>0.31976744186046513</v>
      </c>
      <c r="T886">
        <f>INDEX(Cond_Probability!$A$6:$H$60,MATCH('Model 1_Train'!C886,Cond_Probability!$A$6:$A$60,0),8)</f>
        <v>0.56936416184971095</v>
      </c>
      <c r="U886">
        <f>INDEX(Cond_Probability!$A$6:$H$60,MATCH('Model 1_Train'!D886,Cond_Probability!$A$6:$A$60,0),8)</f>
        <v>0.61337209302325579</v>
      </c>
      <c r="V886">
        <f>INDEX(Cond_Probability!$A$6:$H$60,MATCH('Model 1_Train'!E886,Cond_Probability!$A$6:$A$60,0),8)</f>
        <v>0.68023255813953487</v>
      </c>
      <c r="W886">
        <f>INDEX(Cond_Probability!$A$6:$H$60,MATCH('Model 1_Train'!F886,Cond_Probability!$A$6:$A$60,0),8)</f>
        <v>0.19710144927536233</v>
      </c>
      <c r="X886">
        <f>INDEX(Cond_Probability!$A$6:$H$60,MATCH('Model 1_Train'!G886,Cond_Probability!$A$6:$A$60,0),8)</f>
        <v>0.63005780346820806</v>
      </c>
      <c r="Y886">
        <f>Cond_Probability!$C$3</f>
        <v>0.38383838383838381</v>
      </c>
      <c r="Z886" s="18">
        <f t="shared" si="67"/>
        <v>1.2594663334815088E-3</v>
      </c>
      <c r="AA886" s="18">
        <f t="shared" si="68"/>
        <v>3.0242857423187814</v>
      </c>
      <c r="AB886" t="str">
        <f t="shared" si="69"/>
        <v>Won't Survive</v>
      </c>
      <c r="AC886" s="2" t="s">
        <v>1230</v>
      </c>
    </row>
    <row r="887" spans="1:29" x14ac:dyDescent="0.3">
      <c r="A887" s="1" t="s">
        <v>1236</v>
      </c>
      <c r="B887" s="1" t="s">
        <v>17</v>
      </c>
      <c r="C887" s="1" t="s">
        <v>1240</v>
      </c>
      <c r="D887" s="1" t="s">
        <v>1244</v>
      </c>
      <c r="E887" s="1" t="s">
        <v>1245</v>
      </c>
      <c r="F887" s="1" t="s">
        <v>1248</v>
      </c>
      <c r="G887" t="s">
        <v>1252</v>
      </c>
      <c r="H887">
        <f>INDEX(Cond_Probability!$A$6:$H$60,MATCH('Model 1_Train'!A887,Cond_Probability!$A$6:$A$60,0),7)</f>
        <v>0.67572463768115942</v>
      </c>
      <c r="I887">
        <f>INDEX(Cond_Probability!$A$6:$H$60,MATCH('Model 1_Train'!B887,Cond_Probability!$A$6:$A$60,0),7)</f>
        <v>0.14882032667876588</v>
      </c>
      <c r="J887">
        <f>INDEX(Cond_Probability!$A$6:$H$60,MATCH('Model 1_Train'!C887,Cond_Probability!$A$6:$A$60,0),7)</f>
        <v>0.17179023508137431</v>
      </c>
      <c r="K887">
        <f>INDEX(Cond_Probability!$A$6:$H$60,MATCH('Model 1_Train'!D887,Cond_Probability!$A$6:$A$60,0),7)</f>
        <v>0.72413793103448276</v>
      </c>
      <c r="L887">
        <f>INDEX(Cond_Probability!$A$6:$H$60,MATCH('Model 1_Train'!E887,Cond_Probability!$A$6:$A$60,0),7)</f>
        <v>0.19056261343012704</v>
      </c>
      <c r="M887">
        <f>INDEX(Cond_Probability!$A$6:$H$60,MATCH('Model 1_Train'!F887,Cond_Probability!$A$6:$A$60,0),7)</f>
        <v>0.32246376811594202</v>
      </c>
      <c r="N887">
        <f>INDEX(Cond_Probability!$A$6:$H$60,MATCH('Model 1_Train'!G887,Cond_Probability!$A$6:$A$60,0),7)</f>
        <v>8.6799276672694395E-2</v>
      </c>
      <c r="O887">
        <f>Cond_Probability!$C$2</f>
        <v>0.61616161616161613</v>
      </c>
      <c r="P887" s="18">
        <f t="shared" si="65"/>
        <v>4.1113187578854268E-5</v>
      </c>
      <c r="Q887" s="18">
        <f t="shared" si="66"/>
        <v>18.441451648582984</v>
      </c>
      <c r="R887">
        <f>INDEX(Cond_Probability!$A$6:$H$60,MATCH('Model 1_Train'!A887,Cond_Probability!$A$6:$A$60,0),8)</f>
        <v>0.34782608695652173</v>
      </c>
      <c r="S887">
        <f>INDEX(Cond_Probability!$A$6:$H$60,MATCH('Model 1_Train'!B887,Cond_Probability!$A$6:$A$60,0),8)</f>
        <v>0.68023255813953487</v>
      </c>
      <c r="T887">
        <f>INDEX(Cond_Probability!$A$6:$H$60,MATCH('Model 1_Train'!C887,Cond_Probability!$A$6:$A$60,0),8)</f>
        <v>0.19653179190751446</v>
      </c>
      <c r="U887">
        <f>INDEX(Cond_Probability!$A$6:$H$60,MATCH('Model 1_Train'!D887,Cond_Probability!$A$6:$A$60,0),8)</f>
        <v>0.61337209302325579</v>
      </c>
      <c r="V887">
        <f>INDEX(Cond_Probability!$A$6:$H$60,MATCH('Model 1_Train'!E887,Cond_Probability!$A$6:$A$60,0),8)</f>
        <v>0.31976744186046513</v>
      </c>
      <c r="W887">
        <f>INDEX(Cond_Probability!$A$6:$H$60,MATCH('Model 1_Train'!F887,Cond_Probability!$A$6:$A$60,0),8)</f>
        <v>0.57971014492753625</v>
      </c>
      <c r="X887">
        <f>INDEX(Cond_Probability!$A$6:$H$60,MATCH('Model 1_Train'!G887,Cond_Probability!$A$6:$A$60,0),8)</f>
        <v>8.9595375722543349E-2</v>
      </c>
      <c r="Y887">
        <f>Cond_Probability!$C$3</f>
        <v>0.38383838383838381</v>
      </c>
      <c r="Z887" s="18">
        <f t="shared" si="67"/>
        <v>1.8182581072941263E-4</v>
      </c>
      <c r="AA887" s="18">
        <f t="shared" si="68"/>
        <v>81.558548351417016</v>
      </c>
      <c r="AB887" t="str">
        <f t="shared" si="69"/>
        <v>Survive</v>
      </c>
      <c r="AC887" s="2" t="s">
        <v>1230</v>
      </c>
    </row>
    <row r="888" spans="1:29" x14ac:dyDescent="0.3">
      <c r="A888" s="1" t="s">
        <v>1235</v>
      </c>
      <c r="B888" s="1" t="s">
        <v>13</v>
      </c>
      <c r="C888" s="1" t="s">
        <v>1242</v>
      </c>
      <c r="D888" s="1" t="s">
        <v>1244</v>
      </c>
      <c r="E888" s="1" t="s">
        <v>1246</v>
      </c>
      <c r="F888" s="1" t="s">
        <v>1247</v>
      </c>
      <c r="G888" t="s">
        <v>1253</v>
      </c>
      <c r="H888">
        <f>INDEX(Cond_Probability!$A$6:$H$60,MATCH('Model 1_Train'!A888,Cond_Probability!$A$6:$A$60,0),7)</f>
        <v>0.17753623188405798</v>
      </c>
      <c r="I888">
        <f>INDEX(Cond_Probability!$A$6:$H$60,MATCH('Model 1_Train'!B888,Cond_Probability!$A$6:$A$60,0),7)</f>
        <v>0.85117967332123412</v>
      </c>
      <c r="J888">
        <f>INDEX(Cond_Probability!$A$6:$H$60,MATCH('Model 1_Train'!C888,Cond_Probability!$A$6:$A$60,0),7)</f>
        <v>0.51356238698010848</v>
      </c>
      <c r="K888">
        <f>INDEX(Cond_Probability!$A$6:$H$60,MATCH('Model 1_Train'!D888,Cond_Probability!$A$6:$A$60,0),7)</f>
        <v>0.72413793103448276</v>
      </c>
      <c r="L888">
        <f>INDEX(Cond_Probability!$A$6:$H$60,MATCH('Model 1_Train'!E888,Cond_Probability!$A$6:$A$60,0),7)</f>
        <v>0.80943738656987296</v>
      </c>
      <c r="M888">
        <f>INDEX(Cond_Probability!$A$6:$H$60,MATCH('Model 1_Train'!F888,Cond_Probability!$A$6:$A$60,0),7)</f>
        <v>0.18840579710144928</v>
      </c>
      <c r="N888">
        <f>INDEX(Cond_Probability!$A$6:$H$60,MATCH('Model 1_Train'!G888,Cond_Probability!$A$6:$A$60,0),7)</f>
        <v>0.77396021699819173</v>
      </c>
      <c r="O888">
        <f>Cond_Probability!$C$2</f>
        <v>0.61616161616161613</v>
      </c>
      <c r="P888" s="18">
        <f t="shared" si="65"/>
        <v>4.0870838427724881E-3</v>
      </c>
      <c r="Q888" s="18">
        <f t="shared" si="66"/>
        <v>79.624698066682527</v>
      </c>
      <c r="R888">
        <f>INDEX(Cond_Probability!$A$6:$H$60,MATCH('Model 1_Train'!A888,Cond_Probability!$A$6:$A$60,0),8)</f>
        <v>0.25507246376811593</v>
      </c>
      <c r="S888">
        <f>INDEX(Cond_Probability!$A$6:$H$60,MATCH('Model 1_Train'!B888,Cond_Probability!$A$6:$A$60,0),8)</f>
        <v>0.31976744186046513</v>
      </c>
      <c r="T888">
        <f>INDEX(Cond_Probability!$A$6:$H$60,MATCH('Model 1_Train'!C888,Cond_Probability!$A$6:$A$60,0),8)</f>
        <v>0.56936416184971095</v>
      </c>
      <c r="U888">
        <f>INDEX(Cond_Probability!$A$6:$H$60,MATCH('Model 1_Train'!D888,Cond_Probability!$A$6:$A$60,0),8)</f>
        <v>0.61337209302325579</v>
      </c>
      <c r="V888">
        <f>INDEX(Cond_Probability!$A$6:$H$60,MATCH('Model 1_Train'!E888,Cond_Probability!$A$6:$A$60,0),8)</f>
        <v>0.68023255813953487</v>
      </c>
      <c r="W888">
        <f>INDEX(Cond_Probability!$A$6:$H$60,MATCH('Model 1_Train'!F888,Cond_Probability!$A$6:$A$60,0),8)</f>
        <v>0.22318840579710145</v>
      </c>
      <c r="X888">
        <f>INDEX(Cond_Probability!$A$6:$H$60,MATCH('Model 1_Train'!G888,Cond_Probability!$A$6:$A$60,0),8)</f>
        <v>0.63005780346820806</v>
      </c>
      <c r="Y888">
        <f>Cond_Probability!$C$3</f>
        <v>0.38383838383838381</v>
      </c>
      <c r="Z888" s="18">
        <f t="shared" si="67"/>
        <v>1.0458509651557232E-3</v>
      </c>
      <c r="AA888" s="18">
        <f t="shared" si="68"/>
        <v>20.375301933317473</v>
      </c>
      <c r="AB888" t="str">
        <f t="shared" si="69"/>
        <v>Won't Survive</v>
      </c>
      <c r="AC888" s="2" t="s">
        <v>1230</v>
      </c>
    </row>
    <row r="889" spans="1:29" x14ac:dyDescent="0.3">
      <c r="A889" s="1" t="s">
        <v>1234</v>
      </c>
      <c r="B889" s="1" t="s">
        <v>17</v>
      </c>
      <c r="C889" s="1" t="s">
        <v>1242</v>
      </c>
      <c r="D889" s="1" t="s">
        <v>1244</v>
      </c>
      <c r="E889" s="1" t="s">
        <v>1246</v>
      </c>
      <c r="F889" s="1" t="s">
        <v>1248</v>
      </c>
      <c r="G889" t="s">
        <v>1253</v>
      </c>
      <c r="H889">
        <f>INDEX(Cond_Probability!$A$6:$H$60,MATCH('Model 1_Train'!A889,Cond_Probability!$A$6:$A$60,0),7)</f>
        <v>0.14673913043478262</v>
      </c>
      <c r="I889">
        <f>INDEX(Cond_Probability!$A$6:$H$60,MATCH('Model 1_Train'!B889,Cond_Probability!$A$6:$A$60,0),7)</f>
        <v>0.14882032667876588</v>
      </c>
      <c r="J889">
        <f>INDEX(Cond_Probability!$A$6:$H$60,MATCH('Model 1_Train'!C889,Cond_Probability!$A$6:$A$60,0),7)</f>
        <v>0.51356238698010848</v>
      </c>
      <c r="K889">
        <f>INDEX(Cond_Probability!$A$6:$H$60,MATCH('Model 1_Train'!D889,Cond_Probability!$A$6:$A$60,0),7)</f>
        <v>0.72413793103448276</v>
      </c>
      <c r="L889">
        <f>INDEX(Cond_Probability!$A$6:$H$60,MATCH('Model 1_Train'!E889,Cond_Probability!$A$6:$A$60,0),7)</f>
        <v>0.80943738656987296</v>
      </c>
      <c r="M889">
        <f>INDEX(Cond_Probability!$A$6:$H$60,MATCH('Model 1_Train'!F889,Cond_Probability!$A$6:$A$60,0),7)</f>
        <v>0.32246376811594202</v>
      </c>
      <c r="N889">
        <f>INDEX(Cond_Probability!$A$6:$H$60,MATCH('Model 1_Train'!G889,Cond_Probability!$A$6:$A$60,0),7)</f>
        <v>0.77396021699819173</v>
      </c>
      <c r="O889">
        <f>Cond_Probability!$C$2</f>
        <v>0.61616161616161613</v>
      </c>
      <c r="P889" s="18">
        <f t="shared" si="65"/>
        <v>1.0108813002082165E-3</v>
      </c>
      <c r="Q889" s="18">
        <f t="shared" si="66"/>
        <v>10.101428921893053</v>
      </c>
      <c r="R889">
        <f>INDEX(Cond_Probability!$A$6:$H$60,MATCH('Model 1_Train'!A889,Cond_Probability!$A$6:$A$60,0),8)</f>
        <v>0.39710144927536234</v>
      </c>
      <c r="S889">
        <f>INDEX(Cond_Probability!$A$6:$H$60,MATCH('Model 1_Train'!B889,Cond_Probability!$A$6:$A$60,0),8)</f>
        <v>0.68023255813953487</v>
      </c>
      <c r="T889">
        <f>INDEX(Cond_Probability!$A$6:$H$60,MATCH('Model 1_Train'!C889,Cond_Probability!$A$6:$A$60,0),8)</f>
        <v>0.56936416184971095</v>
      </c>
      <c r="U889">
        <f>INDEX(Cond_Probability!$A$6:$H$60,MATCH('Model 1_Train'!D889,Cond_Probability!$A$6:$A$60,0),8)</f>
        <v>0.61337209302325579</v>
      </c>
      <c r="V889">
        <f>INDEX(Cond_Probability!$A$6:$H$60,MATCH('Model 1_Train'!E889,Cond_Probability!$A$6:$A$60,0),8)</f>
        <v>0.68023255813953487</v>
      </c>
      <c r="W889">
        <f>INDEX(Cond_Probability!$A$6:$H$60,MATCH('Model 1_Train'!F889,Cond_Probability!$A$6:$A$60,0),8)</f>
        <v>0.57971014492753625</v>
      </c>
      <c r="X889">
        <f>INDEX(Cond_Probability!$A$6:$H$60,MATCH('Model 1_Train'!G889,Cond_Probability!$A$6:$A$60,0),8)</f>
        <v>0.63005780346820806</v>
      </c>
      <c r="Y889">
        <f>Cond_Probability!$C$3</f>
        <v>0.38383838383838381</v>
      </c>
      <c r="Z889" s="18">
        <f t="shared" si="67"/>
        <v>8.996428636085161E-3</v>
      </c>
      <c r="AA889" s="18">
        <f t="shared" si="68"/>
        <v>89.898571078106954</v>
      </c>
      <c r="AB889" t="str">
        <f t="shared" si="69"/>
        <v>Survive</v>
      </c>
      <c r="AC889" s="2" t="s">
        <v>1</v>
      </c>
    </row>
    <row r="890" spans="1:29" x14ac:dyDescent="0.3">
      <c r="A890" s="1" t="s">
        <v>1236</v>
      </c>
      <c r="B890" s="1" t="s">
        <v>17</v>
      </c>
      <c r="C890" s="1" t="s">
        <v>1241</v>
      </c>
      <c r="D890" s="1" t="s">
        <v>1243</v>
      </c>
      <c r="E890" s="1" t="s">
        <v>1245</v>
      </c>
      <c r="F890" s="1" t="s">
        <v>1248</v>
      </c>
      <c r="G890" t="s">
        <v>1253</v>
      </c>
      <c r="H890">
        <f>INDEX(Cond_Probability!$A$6:$H$60,MATCH('Model 1_Train'!A890,Cond_Probability!$A$6:$A$60,0),7)</f>
        <v>0.67572463768115942</v>
      </c>
      <c r="I890">
        <f>INDEX(Cond_Probability!$A$6:$H$60,MATCH('Model 1_Train'!B890,Cond_Probability!$A$6:$A$60,0),7)</f>
        <v>0.14882032667876588</v>
      </c>
      <c r="J890">
        <f>INDEX(Cond_Probability!$A$6:$H$60,MATCH('Model 1_Train'!C890,Cond_Probability!$A$6:$A$60,0),7)</f>
        <v>0.22784810126582278</v>
      </c>
      <c r="K890">
        <f>INDEX(Cond_Probability!$A$6:$H$60,MATCH('Model 1_Train'!D890,Cond_Probability!$A$6:$A$60,0),7)</f>
        <v>0.27586206896551724</v>
      </c>
      <c r="L890">
        <f>INDEX(Cond_Probability!$A$6:$H$60,MATCH('Model 1_Train'!E890,Cond_Probability!$A$6:$A$60,0),7)</f>
        <v>0.19056261343012704</v>
      </c>
      <c r="M890">
        <f>INDEX(Cond_Probability!$A$6:$H$60,MATCH('Model 1_Train'!F890,Cond_Probability!$A$6:$A$60,0),7)</f>
        <v>0.32246376811594202</v>
      </c>
      <c r="N890">
        <f>INDEX(Cond_Probability!$A$6:$H$60,MATCH('Model 1_Train'!G890,Cond_Probability!$A$6:$A$60,0),7)</f>
        <v>0.77396021699819173</v>
      </c>
      <c r="O890">
        <f>Cond_Probability!$C$2</f>
        <v>0.61616161616161613</v>
      </c>
      <c r="P890" s="18">
        <f t="shared" si="65"/>
        <v>1.8522572930262764E-4</v>
      </c>
      <c r="Q890" s="18">
        <f t="shared" si="66"/>
        <v>22.771532344548639</v>
      </c>
      <c r="R890">
        <f>INDEX(Cond_Probability!$A$6:$H$60,MATCH('Model 1_Train'!A890,Cond_Probability!$A$6:$A$60,0),8)</f>
        <v>0.34782608695652173</v>
      </c>
      <c r="S890">
        <f>INDEX(Cond_Probability!$A$6:$H$60,MATCH('Model 1_Train'!B890,Cond_Probability!$A$6:$A$60,0),8)</f>
        <v>0.68023255813953487</v>
      </c>
      <c r="T890">
        <f>INDEX(Cond_Probability!$A$6:$H$60,MATCH('Model 1_Train'!C890,Cond_Probability!$A$6:$A$60,0),8)</f>
        <v>0.15317919075144509</v>
      </c>
      <c r="U890">
        <f>INDEX(Cond_Probability!$A$6:$H$60,MATCH('Model 1_Train'!D890,Cond_Probability!$A$6:$A$60,0),8)</f>
        <v>0.38662790697674421</v>
      </c>
      <c r="V890">
        <f>INDEX(Cond_Probability!$A$6:$H$60,MATCH('Model 1_Train'!E890,Cond_Probability!$A$6:$A$60,0),8)</f>
        <v>0.31976744186046513</v>
      </c>
      <c r="W890">
        <f>INDEX(Cond_Probability!$A$6:$H$60,MATCH('Model 1_Train'!F890,Cond_Probability!$A$6:$A$60,0),8)</f>
        <v>0.57971014492753625</v>
      </c>
      <c r="X890">
        <f>INDEX(Cond_Probability!$A$6:$H$60,MATCH('Model 1_Train'!G890,Cond_Probability!$A$6:$A$60,0),8)</f>
        <v>0.63005780346820806</v>
      </c>
      <c r="Y890">
        <f>Cond_Probability!$C$3</f>
        <v>0.38383838383838381</v>
      </c>
      <c r="Z890" s="18">
        <f t="shared" si="67"/>
        <v>6.2818342779772665E-4</v>
      </c>
      <c r="AA890" s="18">
        <f t="shared" si="68"/>
        <v>77.228467655451368</v>
      </c>
      <c r="AB890" t="str">
        <f t="shared" si="69"/>
        <v>Survive</v>
      </c>
      <c r="AC890" s="2" t="s">
        <v>1230</v>
      </c>
    </row>
    <row r="891" spans="1:29" x14ac:dyDescent="0.3">
      <c r="A891" s="1" t="s">
        <v>1234</v>
      </c>
      <c r="B891" s="1" t="s">
        <v>13</v>
      </c>
      <c r="C891" s="1" t="s">
        <v>1242</v>
      </c>
      <c r="D891" s="1" t="s">
        <v>1244</v>
      </c>
      <c r="E891" s="1" t="s">
        <v>1246</v>
      </c>
      <c r="F891" s="1" t="s">
        <v>1248</v>
      </c>
      <c r="G891" t="s">
        <v>1251</v>
      </c>
      <c r="H891">
        <f>INDEX(Cond_Probability!$A$6:$H$60,MATCH('Model 1_Train'!A891,Cond_Probability!$A$6:$A$60,0),7)</f>
        <v>0.14673913043478262</v>
      </c>
      <c r="I891">
        <f>INDEX(Cond_Probability!$A$6:$H$60,MATCH('Model 1_Train'!B891,Cond_Probability!$A$6:$A$60,0),7)</f>
        <v>0.85117967332123412</v>
      </c>
      <c r="J891">
        <f>INDEX(Cond_Probability!$A$6:$H$60,MATCH('Model 1_Train'!C891,Cond_Probability!$A$6:$A$60,0),7)</f>
        <v>0.51356238698010848</v>
      </c>
      <c r="K891">
        <f>INDEX(Cond_Probability!$A$6:$H$60,MATCH('Model 1_Train'!D891,Cond_Probability!$A$6:$A$60,0),7)</f>
        <v>0.72413793103448276</v>
      </c>
      <c r="L891">
        <f>INDEX(Cond_Probability!$A$6:$H$60,MATCH('Model 1_Train'!E891,Cond_Probability!$A$6:$A$60,0),7)</f>
        <v>0.80943738656987296</v>
      </c>
      <c r="M891">
        <f>INDEX(Cond_Probability!$A$6:$H$60,MATCH('Model 1_Train'!F891,Cond_Probability!$A$6:$A$60,0),7)</f>
        <v>0.32246376811594202</v>
      </c>
      <c r="N891">
        <f>INDEX(Cond_Probability!$A$6:$H$60,MATCH('Model 1_Train'!G891,Cond_Probability!$A$6:$A$60,0),7)</f>
        <v>0.13743218806509946</v>
      </c>
      <c r="O891">
        <f>Cond_Probability!$C$2</f>
        <v>0.61616161616161613</v>
      </c>
      <c r="P891" s="18">
        <f t="shared" si="65"/>
        <v>1.0266655192791678E-3</v>
      </c>
      <c r="Q891" s="18">
        <f t="shared" si="66"/>
        <v>36.020593085597874</v>
      </c>
      <c r="R891">
        <f>INDEX(Cond_Probability!$A$6:$H$60,MATCH('Model 1_Train'!A891,Cond_Probability!$A$6:$A$60,0),8)</f>
        <v>0.39710144927536234</v>
      </c>
      <c r="S891">
        <f>INDEX(Cond_Probability!$A$6:$H$60,MATCH('Model 1_Train'!B891,Cond_Probability!$A$6:$A$60,0),8)</f>
        <v>0.31976744186046513</v>
      </c>
      <c r="T891">
        <f>INDEX(Cond_Probability!$A$6:$H$60,MATCH('Model 1_Train'!C891,Cond_Probability!$A$6:$A$60,0),8)</f>
        <v>0.56936416184971095</v>
      </c>
      <c r="U891">
        <f>INDEX(Cond_Probability!$A$6:$H$60,MATCH('Model 1_Train'!D891,Cond_Probability!$A$6:$A$60,0),8)</f>
        <v>0.61337209302325579</v>
      </c>
      <c r="V891">
        <f>INDEX(Cond_Probability!$A$6:$H$60,MATCH('Model 1_Train'!E891,Cond_Probability!$A$6:$A$60,0),8)</f>
        <v>0.68023255813953487</v>
      </c>
      <c r="W891">
        <f>INDEX(Cond_Probability!$A$6:$H$60,MATCH('Model 1_Train'!F891,Cond_Probability!$A$6:$A$60,0),8)</f>
        <v>0.57971014492753625</v>
      </c>
      <c r="X891">
        <f>INDEX(Cond_Probability!$A$6:$H$60,MATCH('Model 1_Train'!G891,Cond_Probability!$A$6:$A$60,0),8)</f>
        <v>0.27167630057803466</v>
      </c>
      <c r="Y891">
        <f>Cond_Probability!$C$3</f>
        <v>0.38383838383838381</v>
      </c>
      <c r="Z891" s="18">
        <f t="shared" si="67"/>
        <v>1.8235527345942246E-3</v>
      </c>
      <c r="AA891" s="18">
        <f t="shared" si="68"/>
        <v>63.979406914402126</v>
      </c>
      <c r="AB891" t="str">
        <f t="shared" si="69"/>
        <v>Survive</v>
      </c>
      <c r="AC891" s="2" t="s">
        <v>1</v>
      </c>
    </row>
    <row r="892" spans="1:29" x14ac:dyDescent="0.3">
      <c r="A892" s="1" t="s">
        <v>1236</v>
      </c>
      <c r="B892" s="1" t="s">
        <v>13</v>
      </c>
      <c r="C892" s="1" t="s">
        <v>1242</v>
      </c>
      <c r="D892" s="1" t="s">
        <v>1244</v>
      </c>
      <c r="E892" s="1" t="s">
        <v>1246</v>
      </c>
      <c r="F892" s="1" t="s">
        <v>1228</v>
      </c>
      <c r="G892" t="s">
        <v>1252</v>
      </c>
      <c r="H892">
        <f>INDEX(Cond_Probability!$A$6:$H$60,MATCH('Model 1_Train'!A892,Cond_Probability!$A$6:$A$60,0),7)</f>
        <v>0.67572463768115942</v>
      </c>
      <c r="I892">
        <f>INDEX(Cond_Probability!$A$6:$H$60,MATCH('Model 1_Train'!B892,Cond_Probability!$A$6:$A$60,0),7)</f>
        <v>0.85117967332123412</v>
      </c>
      <c r="J892">
        <f>INDEX(Cond_Probability!$A$6:$H$60,MATCH('Model 1_Train'!C892,Cond_Probability!$A$6:$A$60,0),7)</f>
        <v>0.51356238698010848</v>
      </c>
      <c r="K892">
        <f>INDEX(Cond_Probability!$A$6:$H$60,MATCH('Model 1_Train'!D892,Cond_Probability!$A$6:$A$60,0),7)</f>
        <v>0.72413793103448276</v>
      </c>
      <c r="L892">
        <f>INDEX(Cond_Probability!$A$6:$H$60,MATCH('Model 1_Train'!E892,Cond_Probability!$A$6:$A$60,0),7)</f>
        <v>0.80943738656987296</v>
      </c>
      <c r="M892">
        <f>INDEX(Cond_Probability!$A$6:$H$60,MATCH('Model 1_Train'!F892,Cond_Probability!$A$6:$A$60,0),7)</f>
        <v>0.4891304347826087</v>
      </c>
      <c r="N892">
        <f>INDEX(Cond_Probability!$A$6:$H$60,MATCH('Model 1_Train'!G892,Cond_Probability!$A$6:$A$60,0),7)</f>
        <v>8.6799276672694395E-2</v>
      </c>
      <c r="O892">
        <f>Cond_Probability!$C$2</f>
        <v>0.61616161616161613</v>
      </c>
      <c r="P892" s="18">
        <f t="shared" si="65"/>
        <v>4.5292281335438155E-3</v>
      </c>
      <c r="Q892" s="18">
        <f t="shared" si="66"/>
        <v>96.196134201908123</v>
      </c>
      <c r="R892">
        <f>INDEX(Cond_Probability!$A$6:$H$60,MATCH('Model 1_Train'!A892,Cond_Probability!$A$6:$A$60,0),8)</f>
        <v>0.34782608695652173</v>
      </c>
      <c r="S892">
        <f>INDEX(Cond_Probability!$A$6:$H$60,MATCH('Model 1_Train'!B892,Cond_Probability!$A$6:$A$60,0),8)</f>
        <v>0.31976744186046513</v>
      </c>
      <c r="T892">
        <f>INDEX(Cond_Probability!$A$6:$H$60,MATCH('Model 1_Train'!C892,Cond_Probability!$A$6:$A$60,0),8)</f>
        <v>0.56936416184971095</v>
      </c>
      <c r="U892">
        <f>INDEX(Cond_Probability!$A$6:$H$60,MATCH('Model 1_Train'!D892,Cond_Probability!$A$6:$A$60,0),8)</f>
        <v>0.61337209302325579</v>
      </c>
      <c r="V892">
        <f>INDEX(Cond_Probability!$A$6:$H$60,MATCH('Model 1_Train'!E892,Cond_Probability!$A$6:$A$60,0),8)</f>
        <v>0.68023255813953487</v>
      </c>
      <c r="W892">
        <f>INDEX(Cond_Probability!$A$6:$H$60,MATCH('Model 1_Train'!F892,Cond_Probability!$A$6:$A$60,0),8)</f>
        <v>0.19710144927536233</v>
      </c>
      <c r="X892">
        <f>INDEX(Cond_Probability!$A$6:$H$60,MATCH('Model 1_Train'!G892,Cond_Probability!$A$6:$A$60,0),8)</f>
        <v>8.9595375722543349E-2</v>
      </c>
      <c r="Y892">
        <f>Cond_Probability!$C$3</f>
        <v>0.38383838383838381</v>
      </c>
      <c r="Z892" s="18">
        <f t="shared" si="67"/>
        <v>1.7909842356847143E-4</v>
      </c>
      <c r="AA892" s="18">
        <f t="shared" si="68"/>
        <v>3.8038657980918771</v>
      </c>
      <c r="AB892" t="str">
        <f t="shared" si="69"/>
        <v>Won't Survive</v>
      </c>
      <c r="AC892" s="2" t="s">
        <v>1230</v>
      </c>
    </row>
    <row r="893" spans="1:29" x14ac:dyDescent="0.3">
      <c r="A893" s="2"/>
      <c r="B893" s="2"/>
      <c r="C893" s="2"/>
      <c r="D893" s="2"/>
      <c r="E89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64696-57F8-47A3-9355-8A8DA65E1C08}">
  <dimension ref="A1:Q893"/>
  <sheetViews>
    <sheetView workbookViewId="0">
      <selection activeCell="P2" sqref="P2"/>
    </sheetView>
  </sheetViews>
  <sheetFormatPr defaultRowHeight="14.4" x14ac:dyDescent="0.3"/>
  <cols>
    <col min="1" max="1" width="15.88671875" style="1" customWidth="1"/>
    <col min="2" max="2" width="15.88671875" style="2" customWidth="1"/>
    <col min="3" max="3" width="15.88671875" style="1" customWidth="1"/>
    <col min="4" max="4" width="28.21875" customWidth="1"/>
    <col min="5" max="5" width="19.5546875" customWidth="1"/>
    <col min="6" max="6" width="25.44140625" customWidth="1"/>
    <col min="7" max="7" width="17.21875" customWidth="1"/>
    <col min="8" max="8" width="19" customWidth="1"/>
    <col min="9" max="9" width="21.44140625" customWidth="1"/>
    <col min="10" max="10" width="28.77734375" customWidth="1"/>
    <col min="11" max="11" width="22.109375" customWidth="1"/>
    <col min="12" max="12" width="27.33203125" customWidth="1"/>
    <col min="13" max="13" width="17.88671875" customWidth="1"/>
    <col min="14" max="14" width="28.77734375" customWidth="1"/>
    <col min="15" max="15" width="22.5546875" customWidth="1"/>
    <col min="16" max="17" width="13.5546875" customWidth="1"/>
  </cols>
  <sheetData>
    <row r="1" spans="1:17" ht="15.6" thickTop="1" thickBot="1" x14ac:dyDescent="0.35">
      <c r="A1" s="1" t="s">
        <v>1223</v>
      </c>
      <c r="B1" s="2" t="s">
        <v>4</v>
      </c>
      <c r="C1" s="1" t="s">
        <v>1227</v>
      </c>
      <c r="D1" s="21" t="s">
        <v>1265</v>
      </c>
      <c r="E1" s="21" t="s">
        <v>1266</v>
      </c>
      <c r="F1" s="21" t="s">
        <v>1270</v>
      </c>
      <c r="G1" s="21" t="s">
        <v>1280</v>
      </c>
      <c r="H1" s="3" t="s">
        <v>1287</v>
      </c>
      <c r="I1" s="3" t="s">
        <v>1288</v>
      </c>
      <c r="J1" s="22" t="s">
        <v>1272</v>
      </c>
      <c r="K1" s="22" t="s">
        <v>1273</v>
      </c>
      <c r="L1" s="22" t="s">
        <v>1277</v>
      </c>
      <c r="M1" s="22" t="s">
        <v>1279</v>
      </c>
      <c r="N1" s="3" t="s">
        <v>1286</v>
      </c>
      <c r="O1" s="3" t="s">
        <v>1289</v>
      </c>
      <c r="P1" s="23" t="s">
        <v>1285</v>
      </c>
      <c r="Q1" s="23" t="s">
        <v>1222</v>
      </c>
    </row>
    <row r="2" spans="1:17" ht="15" thickTop="1" x14ac:dyDescent="0.3">
      <c r="A2" s="1" t="s">
        <v>1236</v>
      </c>
      <c r="B2" s="2" t="s">
        <v>13</v>
      </c>
      <c r="C2" s="1" t="s">
        <v>1228</v>
      </c>
      <c r="D2">
        <f>INDEX(Cond_Probability!$A$6:$H$60,MATCH('Model 2_Train'!A2,Cond_Probability!$A$6:$A$60,0),7)</f>
        <v>0.67572463768115942</v>
      </c>
      <c r="E2">
        <f>INDEX(Cond_Probability!$A$6:$H$60,MATCH('Model 2_Train'!B2,Cond_Probability!$A$6:$A$60,0),7)</f>
        <v>0.85117967332123412</v>
      </c>
      <c r="F2">
        <f>INDEX(Cond_Probability!$A$6:$H$60,MATCH('Model 2_Train'!C2,Cond_Probability!$A$6:$A$60,0),7)</f>
        <v>0.4891304347826087</v>
      </c>
      <c r="G2">
        <f>Cond_Probability!$C$2</f>
        <v>0.61616161616161613</v>
      </c>
      <c r="H2">
        <f>PRODUCT(D2:G2)</f>
        <v>0.17334460305212487</v>
      </c>
      <c r="I2">
        <f>H2*100</f>
        <v>17.334460305212488</v>
      </c>
      <c r="J2">
        <f>INDEX(Cond_Probability!$A$6:$H$60,MATCH('Model 2_Train'!A2,Cond_Probability!$A$6:$A$60,0),8)</f>
        <v>0.34782608695652173</v>
      </c>
      <c r="K2">
        <f>INDEX(Cond_Probability!$A$6:$H$60,MATCH('Model 2_Train'!B2,Cond_Probability!$A$6:$A$60,0),8)</f>
        <v>0.31976744186046513</v>
      </c>
      <c r="L2">
        <f>INDEX(Cond_Probability!$A$6:$H$60,MATCH('Model 2_Train'!C2,Cond_Probability!$A$6:$A$60,0),8)</f>
        <v>0.19710144927536233</v>
      </c>
      <c r="M2">
        <f>Cond_Probability!$C$3</f>
        <v>0.38383838383838381</v>
      </c>
      <c r="N2">
        <f>PRODUCT(J2:M2)</f>
        <v>8.4146220340004137E-3</v>
      </c>
      <c r="O2">
        <f>N2*100</f>
        <v>0.84146220340004141</v>
      </c>
      <c r="P2" t="str">
        <f>IF(I2&gt;O2,"Won't Survive","Survive")</f>
        <v>Won't Survive</v>
      </c>
      <c r="Q2" t="s">
        <v>1230</v>
      </c>
    </row>
    <row r="3" spans="1:17" x14ac:dyDescent="0.3">
      <c r="A3" s="1" t="s">
        <v>1234</v>
      </c>
      <c r="B3" s="2" t="s">
        <v>17</v>
      </c>
      <c r="C3" s="1" t="s">
        <v>1248</v>
      </c>
      <c r="D3">
        <f>INDEX(Cond_Probability!$A$6:$H$60,MATCH('Model 2_Train'!A3,Cond_Probability!$A$6:$A$60,0),7)</f>
        <v>0.14673913043478262</v>
      </c>
      <c r="E3">
        <f>INDEX(Cond_Probability!$A$6:$H$60,MATCH('Model 2_Train'!B3,Cond_Probability!$A$6:$A$60,0),7)</f>
        <v>0.14882032667876588</v>
      </c>
      <c r="F3">
        <f>INDEX(Cond_Probability!$A$6:$H$60,MATCH('Model 2_Train'!C3,Cond_Probability!$A$6:$A$60,0),7)</f>
        <v>0.32246376811594202</v>
      </c>
      <c r="G3">
        <f>Cond_Probability!$C$2</f>
        <v>0.61616161616161613</v>
      </c>
      <c r="H3">
        <f t="shared" ref="H3:H66" si="0">PRODUCT(D3:G3)</f>
        <v>4.3389411493545919E-3</v>
      </c>
      <c r="I3">
        <f t="shared" ref="I3:I66" si="1">H3*100</f>
        <v>0.43389411493545921</v>
      </c>
      <c r="J3">
        <f>INDEX(Cond_Probability!$A$6:$H$60,MATCH('Model 2_Train'!A3,Cond_Probability!$A$6:$A$60,0),8)</f>
        <v>0.39710144927536234</v>
      </c>
      <c r="K3">
        <f>INDEX(Cond_Probability!$A$6:$H$60,MATCH('Model 2_Train'!B3,Cond_Probability!$A$6:$A$60,0),8)</f>
        <v>0.68023255813953487</v>
      </c>
      <c r="L3">
        <f>INDEX(Cond_Probability!$A$6:$H$60,MATCH('Model 2_Train'!C3,Cond_Probability!$A$6:$A$60,0),8)</f>
        <v>0.57971014492753625</v>
      </c>
      <c r="M3">
        <f>Cond_Probability!$C$3</f>
        <v>0.38383838383838381</v>
      </c>
      <c r="N3">
        <f t="shared" ref="N3:N66" si="2">PRODUCT(J3:M3)</f>
        <v>6.010605017067408E-2</v>
      </c>
      <c r="O3">
        <f t="shared" ref="O3:O66" si="3">N3*100</f>
        <v>6.0106050170674079</v>
      </c>
      <c r="P3" t="str">
        <f t="shared" ref="P3:P66" si="4">IF(I3&gt;O3,"Won't Survive","Survive")</f>
        <v>Survive</v>
      </c>
      <c r="Q3" t="s">
        <v>1</v>
      </c>
    </row>
    <row r="4" spans="1:17" x14ac:dyDescent="0.3">
      <c r="A4" s="1" t="s">
        <v>1236</v>
      </c>
      <c r="B4" s="2" t="s">
        <v>17</v>
      </c>
      <c r="C4" s="1" t="s">
        <v>1228</v>
      </c>
      <c r="D4">
        <f>INDEX(Cond_Probability!$A$6:$H$60,MATCH('Model 2_Train'!A4,Cond_Probability!$A$6:$A$60,0),7)</f>
        <v>0.67572463768115942</v>
      </c>
      <c r="E4">
        <f>INDEX(Cond_Probability!$A$6:$H$60,MATCH('Model 2_Train'!B4,Cond_Probability!$A$6:$A$60,0),7)</f>
        <v>0.14882032667876588</v>
      </c>
      <c r="F4">
        <f>INDEX(Cond_Probability!$A$6:$H$60,MATCH('Model 2_Train'!C4,Cond_Probability!$A$6:$A$60,0),7)</f>
        <v>0.4891304347826087</v>
      </c>
      <c r="G4">
        <f>Cond_Probability!$C$2</f>
        <v>0.61616161616161613</v>
      </c>
      <c r="H4">
        <f t="shared" si="0"/>
        <v>3.0307585181821403E-2</v>
      </c>
      <c r="I4">
        <f t="shared" si="1"/>
        <v>3.0307585181821404</v>
      </c>
      <c r="J4">
        <f>INDEX(Cond_Probability!$A$6:$H$60,MATCH('Model 2_Train'!A4,Cond_Probability!$A$6:$A$60,0),8)</f>
        <v>0.34782608695652173</v>
      </c>
      <c r="K4">
        <f>INDEX(Cond_Probability!$A$6:$H$60,MATCH('Model 2_Train'!B4,Cond_Probability!$A$6:$A$60,0),8)</f>
        <v>0.68023255813953487</v>
      </c>
      <c r="L4">
        <f>INDEX(Cond_Probability!$A$6:$H$60,MATCH('Model 2_Train'!C4,Cond_Probability!$A$6:$A$60,0),8)</f>
        <v>0.19710144927536233</v>
      </c>
      <c r="M4">
        <f>Cond_Probability!$C$3</f>
        <v>0.38383838383838381</v>
      </c>
      <c r="N4">
        <f t="shared" si="2"/>
        <v>1.7900195963237241E-2</v>
      </c>
      <c r="O4">
        <f t="shared" si="3"/>
        <v>1.790019596323724</v>
      </c>
      <c r="P4" t="str">
        <f t="shared" si="4"/>
        <v>Won't Survive</v>
      </c>
      <c r="Q4" t="s">
        <v>1</v>
      </c>
    </row>
    <row r="5" spans="1:17" x14ac:dyDescent="0.3">
      <c r="A5" s="1" t="s">
        <v>1234</v>
      </c>
      <c r="B5" s="2" t="s">
        <v>17</v>
      </c>
      <c r="C5" s="1" t="s">
        <v>1248</v>
      </c>
      <c r="D5">
        <f>INDEX(Cond_Probability!$A$6:$H$60,MATCH('Model 2_Train'!A5,Cond_Probability!$A$6:$A$60,0),7)</f>
        <v>0.14673913043478262</v>
      </c>
      <c r="E5">
        <f>INDEX(Cond_Probability!$A$6:$H$60,MATCH('Model 2_Train'!B5,Cond_Probability!$A$6:$A$60,0),7)</f>
        <v>0.14882032667876588</v>
      </c>
      <c r="F5">
        <f>INDEX(Cond_Probability!$A$6:$H$60,MATCH('Model 2_Train'!C5,Cond_Probability!$A$6:$A$60,0),7)</f>
        <v>0.32246376811594202</v>
      </c>
      <c r="G5">
        <f>Cond_Probability!$C$2</f>
        <v>0.61616161616161613</v>
      </c>
      <c r="H5">
        <f t="shared" si="0"/>
        <v>4.3389411493545919E-3</v>
      </c>
      <c r="I5">
        <f t="shared" si="1"/>
        <v>0.43389411493545921</v>
      </c>
      <c r="J5">
        <f>INDEX(Cond_Probability!$A$6:$H$60,MATCH('Model 2_Train'!A5,Cond_Probability!$A$6:$A$60,0),8)</f>
        <v>0.39710144927536234</v>
      </c>
      <c r="K5">
        <f>INDEX(Cond_Probability!$A$6:$H$60,MATCH('Model 2_Train'!B5,Cond_Probability!$A$6:$A$60,0),8)</f>
        <v>0.68023255813953487</v>
      </c>
      <c r="L5">
        <f>INDEX(Cond_Probability!$A$6:$H$60,MATCH('Model 2_Train'!C5,Cond_Probability!$A$6:$A$60,0),8)</f>
        <v>0.57971014492753625</v>
      </c>
      <c r="M5">
        <f>Cond_Probability!$C$3</f>
        <v>0.38383838383838381</v>
      </c>
      <c r="N5">
        <f t="shared" si="2"/>
        <v>6.010605017067408E-2</v>
      </c>
      <c r="O5">
        <f t="shared" si="3"/>
        <v>6.0106050170674079</v>
      </c>
      <c r="P5" t="str">
        <f t="shared" si="4"/>
        <v>Survive</v>
      </c>
      <c r="Q5" t="s">
        <v>1</v>
      </c>
    </row>
    <row r="6" spans="1:17" x14ac:dyDescent="0.3">
      <c r="A6" s="1" t="s">
        <v>1236</v>
      </c>
      <c r="B6" s="2" t="s">
        <v>13</v>
      </c>
      <c r="C6" s="1" t="s">
        <v>1228</v>
      </c>
      <c r="D6">
        <f>INDEX(Cond_Probability!$A$6:$H$60,MATCH('Model 2_Train'!A6,Cond_Probability!$A$6:$A$60,0),7)</f>
        <v>0.67572463768115942</v>
      </c>
      <c r="E6">
        <f>INDEX(Cond_Probability!$A$6:$H$60,MATCH('Model 2_Train'!B6,Cond_Probability!$A$6:$A$60,0),7)</f>
        <v>0.85117967332123412</v>
      </c>
      <c r="F6">
        <f>INDEX(Cond_Probability!$A$6:$H$60,MATCH('Model 2_Train'!C6,Cond_Probability!$A$6:$A$60,0),7)</f>
        <v>0.4891304347826087</v>
      </c>
      <c r="G6">
        <f>Cond_Probability!$C$2</f>
        <v>0.61616161616161613</v>
      </c>
      <c r="H6">
        <f t="shared" si="0"/>
        <v>0.17334460305212487</v>
      </c>
      <c r="I6">
        <f t="shared" si="1"/>
        <v>17.334460305212488</v>
      </c>
      <c r="J6">
        <f>INDEX(Cond_Probability!$A$6:$H$60,MATCH('Model 2_Train'!A6,Cond_Probability!$A$6:$A$60,0),8)</f>
        <v>0.34782608695652173</v>
      </c>
      <c r="K6">
        <f>INDEX(Cond_Probability!$A$6:$H$60,MATCH('Model 2_Train'!B6,Cond_Probability!$A$6:$A$60,0),8)</f>
        <v>0.31976744186046513</v>
      </c>
      <c r="L6">
        <f>INDEX(Cond_Probability!$A$6:$H$60,MATCH('Model 2_Train'!C6,Cond_Probability!$A$6:$A$60,0),8)</f>
        <v>0.19710144927536233</v>
      </c>
      <c r="M6">
        <f>Cond_Probability!$C$3</f>
        <v>0.38383838383838381</v>
      </c>
      <c r="N6">
        <f t="shared" si="2"/>
        <v>8.4146220340004137E-3</v>
      </c>
      <c r="O6">
        <f t="shared" si="3"/>
        <v>0.84146220340004141</v>
      </c>
      <c r="P6" t="str">
        <f t="shared" si="4"/>
        <v>Won't Survive</v>
      </c>
      <c r="Q6" t="s">
        <v>1230</v>
      </c>
    </row>
    <row r="7" spans="1:17" x14ac:dyDescent="0.3">
      <c r="A7" s="1" t="s">
        <v>1236</v>
      </c>
      <c r="B7" s="2" t="s">
        <v>13</v>
      </c>
      <c r="C7" s="1" t="s">
        <v>1228</v>
      </c>
      <c r="D7">
        <f>INDEX(Cond_Probability!$A$6:$H$60,MATCH('Model 2_Train'!A7,Cond_Probability!$A$6:$A$60,0),7)</f>
        <v>0.67572463768115942</v>
      </c>
      <c r="E7">
        <f>INDEX(Cond_Probability!$A$6:$H$60,MATCH('Model 2_Train'!B7,Cond_Probability!$A$6:$A$60,0),7)</f>
        <v>0.85117967332123412</v>
      </c>
      <c r="F7">
        <f>INDEX(Cond_Probability!$A$6:$H$60,MATCH('Model 2_Train'!C7,Cond_Probability!$A$6:$A$60,0),7)</f>
        <v>0.4891304347826087</v>
      </c>
      <c r="G7">
        <f>Cond_Probability!$C$2</f>
        <v>0.61616161616161613</v>
      </c>
      <c r="H7">
        <f t="shared" si="0"/>
        <v>0.17334460305212487</v>
      </c>
      <c r="I7">
        <f t="shared" si="1"/>
        <v>17.334460305212488</v>
      </c>
      <c r="J7">
        <f>INDEX(Cond_Probability!$A$6:$H$60,MATCH('Model 2_Train'!A7,Cond_Probability!$A$6:$A$60,0),8)</f>
        <v>0.34782608695652173</v>
      </c>
      <c r="K7">
        <f>INDEX(Cond_Probability!$A$6:$H$60,MATCH('Model 2_Train'!B7,Cond_Probability!$A$6:$A$60,0),8)</f>
        <v>0.31976744186046513</v>
      </c>
      <c r="L7">
        <f>INDEX(Cond_Probability!$A$6:$H$60,MATCH('Model 2_Train'!C7,Cond_Probability!$A$6:$A$60,0),8)</f>
        <v>0.19710144927536233</v>
      </c>
      <c r="M7">
        <f>Cond_Probability!$C$3</f>
        <v>0.38383838383838381</v>
      </c>
      <c r="N7">
        <f t="shared" si="2"/>
        <v>8.4146220340004137E-3</v>
      </c>
      <c r="O7">
        <f t="shared" si="3"/>
        <v>0.84146220340004141</v>
      </c>
      <c r="P7" t="str">
        <f t="shared" si="4"/>
        <v>Won't Survive</v>
      </c>
      <c r="Q7" t="s">
        <v>1230</v>
      </c>
    </row>
    <row r="8" spans="1:17" x14ac:dyDescent="0.3">
      <c r="A8" s="1" t="s">
        <v>1234</v>
      </c>
      <c r="B8" s="2" t="s">
        <v>13</v>
      </c>
      <c r="C8" s="1" t="s">
        <v>1248</v>
      </c>
      <c r="D8">
        <f>INDEX(Cond_Probability!$A$6:$H$60,MATCH('Model 2_Train'!A8,Cond_Probability!$A$6:$A$60,0),7)</f>
        <v>0.14673913043478262</v>
      </c>
      <c r="E8">
        <f>INDEX(Cond_Probability!$A$6:$H$60,MATCH('Model 2_Train'!B8,Cond_Probability!$A$6:$A$60,0),7)</f>
        <v>0.85117967332123412</v>
      </c>
      <c r="F8">
        <f>INDEX(Cond_Probability!$A$6:$H$60,MATCH('Model 2_Train'!C8,Cond_Probability!$A$6:$A$60,0),7)</f>
        <v>0.32246376811594202</v>
      </c>
      <c r="G8">
        <f>Cond_Probability!$C$2</f>
        <v>0.61616161616161613</v>
      </c>
      <c r="H8">
        <f t="shared" si="0"/>
        <v>2.4816626817650046E-2</v>
      </c>
      <c r="I8">
        <f t="shared" si="1"/>
        <v>2.4816626817650045</v>
      </c>
      <c r="J8">
        <f>INDEX(Cond_Probability!$A$6:$H$60,MATCH('Model 2_Train'!A8,Cond_Probability!$A$6:$A$60,0),8)</f>
        <v>0.39710144927536234</v>
      </c>
      <c r="K8">
        <f>INDEX(Cond_Probability!$A$6:$H$60,MATCH('Model 2_Train'!B8,Cond_Probability!$A$6:$A$60,0),8)</f>
        <v>0.31976744186046513</v>
      </c>
      <c r="L8">
        <f>INDEX(Cond_Probability!$A$6:$H$60,MATCH('Model 2_Train'!C8,Cond_Probability!$A$6:$A$60,0),8)</f>
        <v>0.57971014492753625</v>
      </c>
      <c r="M8">
        <f>Cond_Probability!$C$3</f>
        <v>0.38383838383838381</v>
      </c>
      <c r="N8">
        <f t="shared" si="2"/>
        <v>2.8254980849462177E-2</v>
      </c>
      <c r="O8">
        <f t="shared" si="3"/>
        <v>2.8254980849462177</v>
      </c>
      <c r="P8" t="str">
        <f t="shared" si="4"/>
        <v>Survive</v>
      </c>
      <c r="Q8" t="s">
        <v>1230</v>
      </c>
    </row>
    <row r="9" spans="1:17" x14ac:dyDescent="0.3">
      <c r="A9" s="1" t="s">
        <v>1236</v>
      </c>
      <c r="B9" s="2" t="s">
        <v>13</v>
      </c>
      <c r="C9" s="1" t="s">
        <v>1248</v>
      </c>
      <c r="D9">
        <f>INDEX(Cond_Probability!$A$6:$H$60,MATCH('Model 2_Train'!A9,Cond_Probability!$A$6:$A$60,0),7)</f>
        <v>0.67572463768115942</v>
      </c>
      <c r="E9">
        <f>INDEX(Cond_Probability!$A$6:$H$60,MATCH('Model 2_Train'!B9,Cond_Probability!$A$6:$A$60,0),7)</f>
        <v>0.85117967332123412</v>
      </c>
      <c r="F9">
        <f>INDEX(Cond_Probability!$A$6:$H$60,MATCH('Model 2_Train'!C9,Cond_Probability!$A$6:$A$60,0),7)</f>
        <v>0.32246376811594202</v>
      </c>
      <c r="G9">
        <f>Cond_Probability!$C$2</f>
        <v>0.61616161616161613</v>
      </c>
      <c r="H9">
        <f t="shared" si="0"/>
        <v>0.11427903460473417</v>
      </c>
      <c r="I9">
        <f t="shared" si="1"/>
        <v>11.427903460473416</v>
      </c>
      <c r="J9">
        <f>INDEX(Cond_Probability!$A$6:$H$60,MATCH('Model 2_Train'!A9,Cond_Probability!$A$6:$A$60,0),8)</f>
        <v>0.34782608695652173</v>
      </c>
      <c r="K9">
        <f>INDEX(Cond_Probability!$A$6:$H$60,MATCH('Model 2_Train'!B9,Cond_Probability!$A$6:$A$60,0),8)</f>
        <v>0.31976744186046513</v>
      </c>
      <c r="L9">
        <f>INDEX(Cond_Probability!$A$6:$H$60,MATCH('Model 2_Train'!C9,Cond_Probability!$A$6:$A$60,0),8)</f>
        <v>0.57971014492753625</v>
      </c>
      <c r="M9">
        <f>Cond_Probability!$C$3</f>
        <v>0.38383838383838381</v>
      </c>
      <c r="N9">
        <f t="shared" si="2"/>
        <v>2.4748888335295337E-2</v>
      </c>
      <c r="O9">
        <f t="shared" si="3"/>
        <v>2.4748888335295338</v>
      </c>
      <c r="P9" t="str">
        <f t="shared" si="4"/>
        <v>Won't Survive</v>
      </c>
      <c r="Q9" t="s">
        <v>1230</v>
      </c>
    </row>
    <row r="10" spans="1:17" x14ac:dyDescent="0.3">
      <c r="A10" s="1" t="s">
        <v>1236</v>
      </c>
      <c r="B10" s="2" t="s">
        <v>17</v>
      </c>
      <c r="C10" s="1" t="s">
        <v>1247</v>
      </c>
      <c r="D10">
        <f>INDEX(Cond_Probability!$A$6:$H$60,MATCH('Model 2_Train'!A10,Cond_Probability!$A$6:$A$60,0),7)</f>
        <v>0.67572463768115942</v>
      </c>
      <c r="E10">
        <f>INDEX(Cond_Probability!$A$6:$H$60,MATCH('Model 2_Train'!B10,Cond_Probability!$A$6:$A$60,0),7)</f>
        <v>0.14882032667876588</v>
      </c>
      <c r="F10">
        <f>INDEX(Cond_Probability!$A$6:$H$60,MATCH('Model 2_Train'!C10,Cond_Probability!$A$6:$A$60,0),7)</f>
        <v>0.18840579710144928</v>
      </c>
      <c r="G10">
        <f>Cond_Probability!$C$2</f>
        <v>0.61616161616161613</v>
      </c>
      <c r="H10">
        <f t="shared" si="0"/>
        <v>1.1674032810775652E-2</v>
      </c>
      <c r="I10">
        <f t="shared" si="1"/>
        <v>1.1674032810775652</v>
      </c>
      <c r="J10">
        <f>INDEX(Cond_Probability!$A$6:$H$60,MATCH('Model 2_Train'!A10,Cond_Probability!$A$6:$A$60,0),8)</f>
        <v>0.34782608695652173</v>
      </c>
      <c r="K10">
        <f>INDEX(Cond_Probability!$A$6:$H$60,MATCH('Model 2_Train'!B10,Cond_Probability!$A$6:$A$60,0),8)</f>
        <v>0.68023255813953487</v>
      </c>
      <c r="L10">
        <f>INDEX(Cond_Probability!$A$6:$H$60,MATCH('Model 2_Train'!C10,Cond_Probability!$A$6:$A$60,0),8)</f>
        <v>0.22318840579710145</v>
      </c>
      <c r="M10">
        <f>Cond_Probability!$C$3</f>
        <v>0.38383838383838381</v>
      </c>
      <c r="N10">
        <f t="shared" si="2"/>
        <v>2.0269339546606875E-2</v>
      </c>
      <c r="O10">
        <f t="shared" si="3"/>
        <v>2.0269339546606875</v>
      </c>
      <c r="P10" t="str">
        <f t="shared" si="4"/>
        <v>Survive</v>
      </c>
      <c r="Q10" t="s">
        <v>1</v>
      </c>
    </row>
    <row r="11" spans="1:17" x14ac:dyDescent="0.3">
      <c r="A11" s="1" t="s">
        <v>1235</v>
      </c>
      <c r="B11" s="2" t="s">
        <v>17</v>
      </c>
      <c r="C11" s="1" t="s">
        <v>1248</v>
      </c>
      <c r="D11">
        <f>INDEX(Cond_Probability!$A$6:$H$60,MATCH('Model 2_Train'!A11,Cond_Probability!$A$6:$A$60,0),7)</f>
        <v>0.17753623188405798</v>
      </c>
      <c r="E11">
        <f>INDEX(Cond_Probability!$A$6:$H$60,MATCH('Model 2_Train'!B11,Cond_Probability!$A$6:$A$60,0),7)</f>
        <v>0.14882032667876588</v>
      </c>
      <c r="F11">
        <f>INDEX(Cond_Probability!$A$6:$H$60,MATCH('Model 2_Train'!C11,Cond_Probability!$A$6:$A$60,0),7)</f>
        <v>0.32246376811594202</v>
      </c>
      <c r="G11">
        <f>Cond_Probability!$C$2</f>
        <v>0.61616161616161613</v>
      </c>
      <c r="H11">
        <f t="shared" si="0"/>
        <v>5.2495831189722231E-3</v>
      </c>
      <c r="I11">
        <f t="shared" si="1"/>
        <v>0.52495831189722231</v>
      </c>
      <c r="J11">
        <f>INDEX(Cond_Probability!$A$6:$H$60,MATCH('Model 2_Train'!A11,Cond_Probability!$A$6:$A$60,0),8)</f>
        <v>0.25507246376811593</v>
      </c>
      <c r="K11">
        <f>INDEX(Cond_Probability!$A$6:$H$60,MATCH('Model 2_Train'!B11,Cond_Probability!$A$6:$A$60,0),8)</f>
        <v>0.68023255813953487</v>
      </c>
      <c r="L11">
        <f>INDEX(Cond_Probability!$A$6:$H$60,MATCH('Model 2_Train'!C11,Cond_Probability!$A$6:$A$60,0),8)</f>
        <v>0.57971014492753625</v>
      </c>
      <c r="M11">
        <f>Cond_Probability!$C$3</f>
        <v>0.38383838383838381</v>
      </c>
      <c r="N11">
        <f t="shared" si="2"/>
        <v>3.8608265803060718E-2</v>
      </c>
      <c r="O11">
        <f t="shared" si="3"/>
        <v>3.860826580306072</v>
      </c>
      <c r="P11" t="str">
        <f t="shared" si="4"/>
        <v>Survive</v>
      </c>
      <c r="Q11" t="s">
        <v>1</v>
      </c>
    </row>
    <row r="12" spans="1:17" x14ac:dyDescent="0.3">
      <c r="A12" s="1" t="s">
        <v>1236</v>
      </c>
      <c r="B12" s="2" t="s">
        <v>17</v>
      </c>
      <c r="C12" s="1" t="s">
        <v>1247</v>
      </c>
      <c r="D12">
        <f>INDEX(Cond_Probability!$A$6:$H$60,MATCH('Model 2_Train'!A12,Cond_Probability!$A$6:$A$60,0),7)</f>
        <v>0.67572463768115942</v>
      </c>
      <c r="E12">
        <f>INDEX(Cond_Probability!$A$6:$H$60,MATCH('Model 2_Train'!B12,Cond_Probability!$A$6:$A$60,0),7)</f>
        <v>0.14882032667876588</v>
      </c>
      <c r="F12">
        <f>INDEX(Cond_Probability!$A$6:$H$60,MATCH('Model 2_Train'!C12,Cond_Probability!$A$6:$A$60,0),7)</f>
        <v>0.18840579710144928</v>
      </c>
      <c r="G12">
        <f>Cond_Probability!$C$2</f>
        <v>0.61616161616161613</v>
      </c>
      <c r="H12">
        <f t="shared" si="0"/>
        <v>1.1674032810775652E-2</v>
      </c>
      <c r="I12">
        <f t="shared" si="1"/>
        <v>1.1674032810775652</v>
      </c>
      <c r="J12">
        <f>INDEX(Cond_Probability!$A$6:$H$60,MATCH('Model 2_Train'!A12,Cond_Probability!$A$6:$A$60,0),8)</f>
        <v>0.34782608695652173</v>
      </c>
      <c r="K12">
        <f>INDEX(Cond_Probability!$A$6:$H$60,MATCH('Model 2_Train'!B12,Cond_Probability!$A$6:$A$60,0),8)</f>
        <v>0.68023255813953487</v>
      </c>
      <c r="L12">
        <f>INDEX(Cond_Probability!$A$6:$H$60,MATCH('Model 2_Train'!C12,Cond_Probability!$A$6:$A$60,0),8)</f>
        <v>0.22318840579710145</v>
      </c>
      <c r="M12">
        <f>Cond_Probability!$C$3</f>
        <v>0.38383838383838381</v>
      </c>
      <c r="N12">
        <f t="shared" si="2"/>
        <v>2.0269339546606875E-2</v>
      </c>
      <c r="O12">
        <f t="shared" si="3"/>
        <v>2.0269339546606875</v>
      </c>
      <c r="P12" t="str">
        <f t="shared" si="4"/>
        <v>Survive</v>
      </c>
      <c r="Q12" t="s">
        <v>1</v>
      </c>
    </row>
    <row r="13" spans="1:17" x14ac:dyDescent="0.3">
      <c r="A13" s="1" t="s">
        <v>1234</v>
      </c>
      <c r="B13" s="2" t="s">
        <v>17</v>
      </c>
      <c r="C13" s="1" t="s">
        <v>1248</v>
      </c>
      <c r="D13">
        <f>INDEX(Cond_Probability!$A$6:$H$60,MATCH('Model 2_Train'!A13,Cond_Probability!$A$6:$A$60,0),7)</f>
        <v>0.14673913043478262</v>
      </c>
      <c r="E13">
        <f>INDEX(Cond_Probability!$A$6:$H$60,MATCH('Model 2_Train'!B13,Cond_Probability!$A$6:$A$60,0),7)</f>
        <v>0.14882032667876588</v>
      </c>
      <c r="F13">
        <f>INDEX(Cond_Probability!$A$6:$H$60,MATCH('Model 2_Train'!C13,Cond_Probability!$A$6:$A$60,0),7)</f>
        <v>0.32246376811594202</v>
      </c>
      <c r="G13">
        <f>Cond_Probability!$C$2</f>
        <v>0.61616161616161613</v>
      </c>
      <c r="H13">
        <f t="shared" si="0"/>
        <v>4.3389411493545919E-3</v>
      </c>
      <c r="I13">
        <f t="shared" si="1"/>
        <v>0.43389411493545921</v>
      </c>
      <c r="J13">
        <f>INDEX(Cond_Probability!$A$6:$H$60,MATCH('Model 2_Train'!A13,Cond_Probability!$A$6:$A$60,0),8)</f>
        <v>0.39710144927536234</v>
      </c>
      <c r="K13">
        <f>INDEX(Cond_Probability!$A$6:$H$60,MATCH('Model 2_Train'!B13,Cond_Probability!$A$6:$A$60,0),8)</f>
        <v>0.68023255813953487</v>
      </c>
      <c r="L13">
        <f>INDEX(Cond_Probability!$A$6:$H$60,MATCH('Model 2_Train'!C13,Cond_Probability!$A$6:$A$60,0),8)</f>
        <v>0.57971014492753625</v>
      </c>
      <c r="M13">
        <f>Cond_Probability!$C$3</f>
        <v>0.38383838383838381</v>
      </c>
      <c r="N13">
        <f t="shared" si="2"/>
        <v>6.010605017067408E-2</v>
      </c>
      <c r="O13">
        <f t="shared" si="3"/>
        <v>6.0106050170674079</v>
      </c>
      <c r="P13" t="str">
        <f t="shared" si="4"/>
        <v>Survive</v>
      </c>
      <c r="Q13" t="s">
        <v>1</v>
      </c>
    </row>
    <row r="14" spans="1:17" x14ac:dyDescent="0.3">
      <c r="A14" s="1" t="s">
        <v>1236</v>
      </c>
      <c r="B14" s="2" t="s">
        <v>13</v>
      </c>
      <c r="C14" s="1" t="s">
        <v>1228</v>
      </c>
      <c r="D14">
        <f>INDEX(Cond_Probability!$A$6:$H$60,MATCH('Model 2_Train'!A14,Cond_Probability!$A$6:$A$60,0),7)</f>
        <v>0.67572463768115942</v>
      </c>
      <c r="E14">
        <f>INDEX(Cond_Probability!$A$6:$H$60,MATCH('Model 2_Train'!B14,Cond_Probability!$A$6:$A$60,0),7)</f>
        <v>0.85117967332123412</v>
      </c>
      <c r="F14">
        <f>INDEX(Cond_Probability!$A$6:$H$60,MATCH('Model 2_Train'!C14,Cond_Probability!$A$6:$A$60,0),7)</f>
        <v>0.4891304347826087</v>
      </c>
      <c r="G14">
        <f>Cond_Probability!$C$2</f>
        <v>0.61616161616161613</v>
      </c>
      <c r="H14">
        <f t="shared" si="0"/>
        <v>0.17334460305212487</v>
      </c>
      <c r="I14">
        <f t="shared" si="1"/>
        <v>17.334460305212488</v>
      </c>
      <c r="J14">
        <f>INDEX(Cond_Probability!$A$6:$H$60,MATCH('Model 2_Train'!A14,Cond_Probability!$A$6:$A$60,0),8)</f>
        <v>0.34782608695652173</v>
      </c>
      <c r="K14">
        <f>INDEX(Cond_Probability!$A$6:$H$60,MATCH('Model 2_Train'!B14,Cond_Probability!$A$6:$A$60,0),8)</f>
        <v>0.31976744186046513</v>
      </c>
      <c r="L14">
        <f>INDEX(Cond_Probability!$A$6:$H$60,MATCH('Model 2_Train'!C14,Cond_Probability!$A$6:$A$60,0),8)</f>
        <v>0.19710144927536233</v>
      </c>
      <c r="M14">
        <f>Cond_Probability!$C$3</f>
        <v>0.38383838383838381</v>
      </c>
      <c r="N14">
        <f t="shared" si="2"/>
        <v>8.4146220340004137E-3</v>
      </c>
      <c r="O14">
        <f t="shared" si="3"/>
        <v>0.84146220340004141</v>
      </c>
      <c r="P14" t="str">
        <f t="shared" si="4"/>
        <v>Won't Survive</v>
      </c>
      <c r="Q14" t="s">
        <v>1230</v>
      </c>
    </row>
    <row r="15" spans="1:17" x14ac:dyDescent="0.3">
      <c r="A15" s="1" t="s">
        <v>1236</v>
      </c>
      <c r="B15" s="2" t="s">
        <v>13</v>
      </c>
      <c r="C15" s="1" t="s">
        <v>1248</v>
      </c>
      <c r="D15">
        <f>INDEX(Cond_Probability!$A$6:$H$60,MATCH('Model 2_Train'!A15,Cond_Probability!$A$6:$A$60,0),7)</f>
        <v>0.67572463768115942</v>
      </c>
      <c r="E15">
        <f>INDEX(Cond_Probability!$A$6:$H$60,MATCH('Model 2_Train'!B15,Cond_Probability!$A$6:$A$60,0),7)</f>
        <v>0.85117967332123412</v>
      </c>
      <c r="F15">
        <f>INDEX(Cond_Probability!$A$6:$H$60,MATCH('Model 2_Train'!C15,Cond_Probability!$A$6:$A$60,0),7)</f>
        <v>0.32246376811594202</v>
      </c>
      <c r="G15">
        <f>Cond_Probability!$C$2</f>
        <v>0.61616161616161613</v>
      </c>
      <c r="H15">
        <f t="shared" si="0"/>
        <v>0.11427903460473417</v>
      </c>
      <c r="I15">
        <f t="shared" si="1"/>
        <v>11.427903460473416</v>
      </c>
      <c r="J15">
        <f>INDEX(Cond_Probability!$A$6:$H$60,MATCH('Model 2_Train'!A15,Cond_Probability!$A$6:$A$60,0),8)</f>
        <v>0.34782608695652173</v>
      </c>
      <c r="K15">
        <f>INDEX(Cond_Probability!$A$6:$H$60,MATCH('Model 2_Train'!B15,Cond_Probability!$A$6:$A$60,0),8)</f>
        <v>0.31976744186046513</v>
      </c>
      <c r="L15">
        <f>INDEX(Cond_Probability!$A$6:$H$60,MATCH('Model 2_Train'!C15,Cond_Probability!$A$6:$A$60,0),8)</f>
        <v>0.57971014492753625</v>
      </c>
      <c r="M15">
        <f>Cond_Probability!$C$3</f>
        <v>0.38383838383838381</v>
      </c>
      <c r="N15">
        <f t="shared" si="2"/>
        <v>2.4748888335295337E-2</v>
      </c>
      <c r="O15">
        <f t="shared" si="3"/>
        <v>2.4748888335295338</v>
      </c>
      <c r="P15" t="str">
        <f t="shared" si="4"/>
        <v>Won't Survive</v>
      </c>
      <c r="Q15" t="s">
        <v>1230</v>
      </c>
    </row>
    <row r="16" spans="1:17" x14ac:dyDescent="0.3">
      <c r="A16" s="1" t="s">
        <v>1236</v>
      </c>
      <c r="B16" s="2" t="s">
        <v>17</v>
      </c>
      <c r="C16" s="1" t="s">
        <v>1228</v>
      </c>
      <c r="D16">
        <f>INDEX(Cond_Probability!$A$6:$H$60,MATCH('Model 2_Train'!A16,Cond_Probability!$A$6:$A$60,0),7)</f>
        <v>0.67572463768115942</v>
      </c>
      <c r="E16">
        <f>INDEX(Cond_Probability!$A$6:$H$60,MATCH('Model 2_Train'!B16,Cond_Probability!$A$6:$A$60,0),7)</f>
        <v>0.14882032667876588</v>
      </c>
      <c r="F16">
        <f>INDEX(Cond_Probability!$A$6:$H$60,MATCH('Model 2_Train'!C16,Cond_Probability!$A$6:$A$60,0),7)</f>
        <v>0.4891304347826087</v>
      </c>
      <c r="G16">
        <f>Cond_Probability!$C$2</f>
        <v>0.61616161616161613</v>
      </c>
      <c r="H16">
        <f t="shared" si="0"/>
        <v>3.0307585181821403E-2</v>
      </c>
      <c r="I16">
        <f t="shared" si="1"/>
        <v>3.0307585181821404</v>
      </c>
      <c r="J16">
        <f>INDEX(Cond_Probability!$A$6:$H$60,MATCH('Model 2_Train'!A16,Cond_Probability!$A$6:$A$60,0),8)</f>
        <v>0.34782608695652173</v>
      </c>
      <c r="K16">
        <f>INDEX(Cond_Probability!$A$6:$H$60,MATCH('Model 2_Train'!B16,Cond_Probability!$A$6:$A$60,0),8)</f>
        <v>0.68023255813953487</v>
      </c>
      <c r="L16">
        <f>INDEX(Cond_Probability!$A$6:$H$60,MATCH('Model 2_Train'!C16,Cond_Probability!$A$6:$A$60,0),8)</f>
        <v>0.19710144927536233</v>
      </c>
      <c r="M16">
        <f>Cond_Probability!$C$3</f>
        <v>0.38383838383838381</v>
      </c>
      <c r="N16">
        <f t="shared" si="2"/>
        <v>1.7900195963237241E-2</v>
      </c>
      <c r="O16">
        <f t="shared" si="3"/>
        <v>1.790019596323724</v>
      </c>
      <c r="P16" t="str">
        <f t="shared" si="4"/>
        <v>Won't Survive</v>
      </c>
      <c r="Q16" t="s">
        <v>1230</v>
      </c>
    </row>
    <row r="17" spans="1:17" x14ac:dyDescent="0.3">
      <c r="A17" s="1" t="s">
        <v>1235</v>
      </c>
      <c r="B17" s="2" t="s">
        <v>17</v>
      </c>
      <c r="C17" s="1" t="s">
        <v>1247</v>
      </c>
      <c r="D17">
        <f>INDEX(Cond_Probability!$A$6:$H$60,MATCH('Model 2_Train'!A17,Cond_Probability!$A$6:$A$60,0),7)</f>
        <v>0.17753623188405798</v>
      </c>
      <c r="E17">
        <f>INDEX(Cond_Probability!$A$6:$H$60,MATCH('Model 2_Train'!B17,Cond_Probability!$A$6:$A$60,0),7)</f>
        <v>0.14882032667876588</v>
      </c>
      <c r="F17">
        <f>INDEX(Cond_Probability!$A$6:$H$60,MATCH('Model 2_Train'!C17,Cond_Probability!$A$6:$A$60,0),7)</f>
        <v>0.18840579710144928</v>
      </c>
      <c r="G17">
        <f>Cond_Probability!$C$2</f>
        <v>0.61616161616161613</v>
      </c>
      <c r="H17">
        <f t="shared" si="0"/>
        <v>3.0671721593995014E-3</v>
      </c>
      <c r="I17">
        <f t="shared" si="1"/>
        <v>0.30671721593995016</v>
      </c>
      <c r="J17">
        <f>INDEX(Cond_Probability!$A$6:$H$60,MATCH('Model 2_Train'!A17,Cond_Probability!$A$6:$A$60,0),8)</f>
        <v>0.25507246376811593</v>
      </c>
      <c r="K17">
        <f>INDEX(Cond_Probability!$A$6:$H$60,MATCH('Model 2_Train'!B17,Cond_Probability!$A$6:$A$60,0),8)</f>
        <v>0.68023255813953487</v>
      </c>
      <c r="L17">
        <f>INDEX(Cond_Probability!$A$6:$H$60,MATCH('Model 2_Train'!C17,Cond_Probability!$A$6:$A$60,0),8)</f>
        <v>0.22318840579710145</v>
      </c>
      <c r="M17">
        <f>Cond_Probability!$C$3</f>
        <v>0.38383838383838381</v>
      </c>
      <c r="N17">
        <f t="shared" si="2"/>
        <v>1.4864182334178376E-2</v>
      </c>
      <c r="O17">
        <f t="shared" si="3"/>
        <v>1.4864182334178375</v>
      </c>
      <c r="P17" t="str">
        <f t="shared" si="4"/>
        <v>Survive</v>
      </c>
      <c r="Q17" t="s">
        <v>1</v>
      </c>
    </row>
    <row r="18" spans="1:17" x14ac:dyDescent="0.3">
      <c r="A18" s="1" t="s">
        <v>1236</v>
      </c>
      <c r="B18" s="2" t="s">
        <v>13</v>
      </c>
      <c r="C18" s="1" t="s">
        <v>1248</v>
      </c>
      <c r="D18">
        <f>INDEX(Cond_Probability!$A$6:$H$60,MATCH('Model 2_Train'!A18,Cond_Probability!$A$6:$A$60,0),7)</f>
        <v>0.67572463768115942</v>
      </c>
      <c r="E18">
        <f>INDEX(Cond_Probability!$A$6:$H$60,MATCH('Model 2_Train'!B18,Cond_Probability!$A$6:$A$60,0),7)</f>
        <v>0.85117967332123412</v>
      </c>
      <c r="F18">
        <f>INDEX(Cond_Probability!$A$6:$H$60,MATCH('Model 2_Train'!C18,Cond_Probability!$A$6:$A$60,0),7)</f>
        <v>0.32246376811594202</v>
      </c>
      <c r="G18">
        <f>Cond_Probability!$C$2</f>
        <v>0.61616161616161613</v>
      </c>
      <c r="H18">
        <f t="shared" si="0"/>
        <v>0.11427903460473417</v>
      </c>
      <c r="I18">
        <f t="shared" si="1"/>
        <v>11.427903460473416</v>
      </c>
      <c r="J18">
        <f>INDEX(Cond_Probability!$A$6:$H$60,MATCH('Model 2_Train'!A18,Cond_Probability!$A$6:$A$60,0),8)</f>
        <v>0.34782608695652173</v>
      </c>
      <c r="K18">
        <f>INDEX(Cond_Probability!$A$6:$H$60,MATCH('Model 2_Train'!B18,Cond_Probability!$A$6:$A$60,0),8)</f>
        <v>0.31976744186046513</v>
      </c>
      <c r="L18">
        <f>INDEX(Cond_Probability!$A$6:$H$60,MATCH('Model 2_Train'!C18,Cond_Probability!$A$6:$A$60,0),8)</f>
        <v>0.57971014492753625</v>
      </c>
      <c r="M18">
        <f>Cond_Probability!$C$3</f>
        <v>0.38383838383838381</v>
      </c>
      <c r="N18">
        <f t="shared" si="2"/>
        <v>2.4748888335295337E-2</v>
      </c>
      <c r="O18">
        <f t="shared" si="3"/>
        <v>2.4748888335295338</v>
      </c>
      <c r="P18" t="str">
        <f t="shared" si="4"/>
        <v>Won't Survive</v>
      </c>
      <c r="Q18" t="s">
        <v>1230</v>
      </c>
    </row>
    <row r="19" spans="1:17" x14ac:dyDescent="0.3">
      <c r="A19" s="1" t="s">
        <v>1235</v>
      </c>
      <c r="B19" s="2" t="s">
        <v>13</v>
      </c>
      <c r="C19" s="1" t="s">
        <v>1247</v>
      </c>
      <c r="D19">
        <f>INDEX(Cond_Probability!$A$6:$H$60,MATCH('Model 2_Train'!A19,Cond_Probability!$A$6:$A$60,0),7)</f>
        <v>0.17753623188405798</v>
      </c>
      <c r="E19">
        <f>INDEX(Cond_Probability!$A$6:$H$60,MATCH('Model 2_Train'!B19,Cond_Probability!$A$6:$A$60,0),7)</f>
        <v>0.85117967332123412</v>
      </c>
      <c r="F19">
        <f>INDEX(Cond_Probability!$A$6:$H$60,MATCH('Model 2_Train'!C19,Cond_Probability!$A$6:$A$60,0),7)</f>
        <v>0.18840579710144928</v>
      </c>
      <c r="G19">
        <f>Cond_Probability!$C$2</f>
        <v>0.61616161616161613</v>
      </c>
      <c r="H19">
        <f t="shared" si="0"/>
        <v>1.7542728570223976E-2</v>
      </c>
      <c r="I19">
        <f t="shared" si="1"/>
        <v>1.7542728570223975</v>
      </c>
      <c r="J19">
        <f>INDEX(Cond_Probability!$A$6:$H$60,MATCH('Model 2_Train'!A19,Cond_Probability!$A$6:$A$60,0),8)</f>
        <v>0.25507246376811593</v>
      </c>
      <c r="K19">
        <f>INDEX(Cond_Probability!$A$6:$H$60,MATCH('Model 2_Train'!B19,Cond_Probability!$A$6:$A$60,0),8)</f>
        <v>0.31976744186046513</v>
      </c>
      <c r="L19">
        <f>INDEX(Cond_Probability!$A$6:$H$60,MATCH('Model 2_Train'!C19,Cond_Probability!$A$6:$A$60,0),8)</f>
        <v>0.22318840579710145</v>
      </c>
      <c r="M19">
        <f>Cond_Probability!$C$3</f>
        <v>0.38383838383838381</v>
      </c>
      <c r="N19">
        <f t="shared" si="2"/>
        <v>6.9874361399983823E-3</v>
      </c>
      <c r="O19">
        <f t="shared" si="3"/>
        <v>0.6987436139998382</v>
      </c>
      <c r="P19" t="str">
        <f t="shared" si="4"/>
        <v>Won't Survive</v>
      </c>
      <c r="Q19" t="s">
        <v>1</v>
      </c>
    </row>
    <row r="20" spans="1:17" x14ac:dyDescent="0.3">
      <c r="A20" s="1" t="s">
        <v>1236</v>
      </c>
      <c r="B20" s="2" t="s">
        <v>17</v>
      </c>
      <c r="C20" s="1" t="s">
        <v>1247</v>
      </c>
      <c r="D20">
        <f>INDEX(Cond_Probability!$A$6:$H$60,MATCH('Model 2_Train'!A20,Cond_Probability!$A$6:$A$60,0),7)</f>
        <v>0.67572463768115942</v>
      </c>
      <c r="E20">
        <f>INDEX(Cond_Probability!$A$6:$H$60,MATCH('Model 2_Train'!B20,Cond_Probability!$A$6:$A$60,0),7)</f>
        <v>0.14882032667876588</v>
      </c>
      <c r="F20">
        <f>INDEX(Cond_Probability!$A$6:$H$60,MATCH('Model 2_Train'!C20,Cond_Probability!$A$6:$A$60,0),7)</f>
        <v>0.18840579710144928</v>
      </c>
      <c r="G20">
        <f>Cond_Probability!$C$2</f>
        <v>0.61616161616161613</v>
      </c>
      <c r="H20">
        <f t="shared" si="0"/>
        <v>1.1674032810775652E-2</v>
      </c>
      <c r="I20">
        <f t="shared" si="1"/>
        <v>1.1674032810775652</v>
      </c>
      <c r="J20">
        <f>INDEX(Cond_Probability!$A$6:$H$60,MATCH('Model 2_Train'!A20,Cond_Probability!$A$6:$A$60,0),8)</f>
        <v>0.34782608695652173</v>
      </c>
      <c r="K20">
        <f>INDEX(Cond_Probability!$A$6:$H$60,MATCH('Model 2_Train'!B20,Cond_Probability!$A$6:$A$60,0),8)</f>
        <v>0.68023255813953487</v>
      </c>
      <c r="L20">
        <f>INDEX(Cond_Probability!$A$6:$H$60,MATCH('Model 2_Train'!C20,Cond_Probability!$A$6:$A$60,0),8)</f>
        <v>0.22318840579710145</v>
      </c>
      <c r="M20">
        <f>Cond_Probability!$C$3</f>
        <v>0.38383838383838381</v>
      </c>
      <c r="N20">
        <f t="shared" si="2"/>
        <v>2.0269339546606875E-2</v>
      </c>
      <c r="O20">
        <f t="shared" si="3"/>
        <v>2.0269339546606875</v>
      </c>
      <c r="P20" t="str">
        <f t="shared" si="4"/>
        <v>Survive</v>
      </c>
      <c r="Q20" t="s">
        <v>1230</v>
      </c>
    </row>
    <row r="21" spans="1:17" x14ac:dyDescent="0.3">
      <c r="A21" s="1" t="s">
        <v>1236</v>
      </c>
      <c r="B21" s="2" t="s">
        <v>17</v>
      </c>
      <c r="C21" s="1" t="s">
        <v>1228</v>
      </c>
      <c r="D21">
        <f>INDEX(Cond_Probability!$A$6:$H$60,MATCH('Model 2_Train'!A21,Cond_Probability!$A$6:$A$60,0),7)</f>
        <v>0.67572463768115942</v>
      </c>
      <c r="E21">
        <f>INDEX(Cond_Probability!$A$6:$H$60,MATCH('Model 2_Train'!B21,Cond_Probability!$A$6:$A$60,0),7)</f>
        <v>0.14882032667876588</v>
      </c>
      <c r="F21">
        <f>INDEX(Cond_Probability!$A$6:$H$60,MATCH('Model 2_Train'!C21,Cond_Probability!$A$6:$A$60,0),7)</f>
        <v>0.4891304347826087</v>
      </c>
      <c r="G21">
        <f>Cond_Probability!$C$2</f>
        <v>0.61616161616161613</v>
      </c>
      <c r="H21">
        <f t="shared" si="0"/>
        <v>3.0307585181821403E-2</v>
      </c>
      <c r="I21">
        <f t="shared" si="1"/>
        <v>3.0307585181821404</v>
      </c>
      <c r="J21">
        <f>INDEX(Cond_Probability!$A$6:$H$60,MATCH('Model 2_Train'!A21,Cond_Probability!$A$6:$A$60,0),8)</f>
        <v>0.34782608695652173</v>
      </c>
      <c r="K21">
        <f>INDEX(Cond_Probability!$A$6:$H$60,MATCH('Model 2_Train'!B21,Cond_Probability!$A$6:$A$60,0),8)</f>
        <v>0.68023255813953487</v>
      </c>
      <c r="L21">
        <f>INDEX(Cond_Probability!$A$6:$H$60,MATCH('Model 2_Train'!C21,Cond_Probability!$A$6:$A$60,0),8)</f>
        <v>0.19710144927536233</v>
      </c>
      <c r="M21">
        <f>Cond_Probability!$C$3</f>
        <v>0.38383838383838381</v>
      </c>
      <c r="N21">
        <f t="shared" si="2"/>
        <v>1.7900195963237241E-2</v>
      </c>
      <c r="O21">
        <f t="shared" si="3"/>
        <v>1.790019596323724</v>
      </c>
      <c r="P21" t="str">
        <f t="shared" si="4"/>
        <v>Won't Survive</v>
      </c>
      <c r="Q21" t="s">
        <v>1</v>
      </c>
    </row>
    <row r="22" spans="1:17" x14ac:dyDescent="0.3">
      <c r="A22" s="1" t="s">
        <v>1235</v>
      </c>
      <c r="B22" s="2" t="s">
        <v>13</v>
      </c>
      <c r="C22" s="1" t="s">
        <v>1248</v>
      </c>
      <c r="D22">
        <f>INDEX(Cond_Probability!$A$6:$H$60,MATCH('Model 2_Train'!A22,Cond_Probability!$A$6:$A$60,0),7)</f>
        <v>0.17753623188405798</v>
      </c>
      <c r="E22">
        <f>INDEX(Cond_Probability!$A$6:$H$60,MATCH('Model 2_Train'!B22,Cond_Probability!$A$6:$A$60,0),7)</f>
        <v>0.85117967332123412</v>
      </c>
      <c r="F22">
        <f>INDEX(Cond_Probability!$A$6:$H$60,MATCH('Model 2_Train'!C22,Cond_Probability!$A$6:$A$60,0),7)</f>
        <v>0.32246376811594202</v>
      </c>
      <c r="G22">
        <f>Cond_Probability!$C$2</f>
        <v>0.61616161616161613</v>
      </c>
      <c r="H22">
        <f t="shared" si="0"/>
        <v>3.0025054668267961E-2</v>
      </c>
      <c r="I22">
        <f t="shared" si="1"/>
        <v>3.0025054668267961</v>
      </c>
      <c r="J22">
        <f>INDEX(Cond_Probability!$A$6:$H$60,MATCH('Model 2_Train'!A22,Cond_Probability!$A$6:$A$60,0),8)</f>
        <v>0.25507246376811593</v>
      </c>
      <c r="K22">
        <f>INDEX(Cond_Probability!$A$6:$H$60,MATCH('Model 2_Train'!B22,Cond_Probability!$A$6:$A$60,0),8)</f>
        <v>0.31976744186046513</v>
      </c>
      <c r="L22">
        <f>INDEX(Cond_Probability!$A$6:$H$60,MATCH('Model 2_Train'!C22,Cond_Probability!$A$6:$A$60,0),8)</f>
        <v>0.57971014492753625</v>
      </c>
      <c r="M22">
        <f>Cond_Probability!$C$3</f>
        <v>0.38383838383838381</v>
      </c>
      <c r="N22">
        <f t="shared" si="2"/>
        <v>1.8149184779216579E-2</v>
      </c>
      <c r="O22">
        <f t="shared" si="3"/>
        <v>1.8149184779216578</v>
      </c>
      <c r="P22" t="str">
        <f t="shared" si="4"/>
        <v>Won't Survive</v>
      </c>
      <c r="Q22" t="s">
        <v>1230</v>
      </c>
    </row>
    <row r="23" spans="1:17" x14ac:dyDescent="0.3">
      <c r="A23" s="1" t="s">
        <v>1235</v>
      </c>
      <c r="B23" s="2" t="s">
        <v>13</v>
      </c>
      <c r="C23" s="1" t="s">
        <v>1247</v>
      </c>
      <c r="D23">
        <f>INDEX(Cond_Probability!$A$6:$H$60,MATCH('Model 2_Train'!A23,Cond_Probability!$A$6:$A$60,0),7)</f>
        <v>0.17753623188405798</v>
      </c>
      <c r="E23">
        <f>INDEX(Cond_Probability!$A$6:$H$60,MATCH('Model 2_Train'!B23,Cond_Probability!$A$6:$A$60,0),7)</f>
        <v>0.85117967332123412</v>
      </c>
      <c r="F23">
        <f>INDEX(Cond_Probability!$A$6:$H$60,MATCH('Model 2_Train'!C23,Cond_Probability!$A$6:$A$60,0),7)</f>
        <v>0.18840579710144928</v>
      </c>
      <c r="G23">
        <f>Cond_Probability!$C$2</f>
        <v>0.61616161616161613</v>
      </c>
      <c r="H23">
        <f t="shared" si="0"/>
        <v>1.7542728570223976E-2</v>
      </c>
      <c r="I23">
        <f t="shared" si="1"/>
        <v>1.7542728570223975</v>
      </c>
      <c r="J23">
        <f>INDEX(Cond_Probability!$A$6:$H$60,MATCH('Model 2_Train'!A23,Cond_Probability!$A$6:$A$60,0),8)</f>
        <v>0.25507246376811593</v>
      </c>
      <c r="K23">
        <f>INDEX(Cond_Probability!$A$6:$H$60,MATCH('Model 2_Train'!B23,Cond_Probability!$A$6:$A$60,0),8)</f>
        <v>0.31976744186046513</v>
      </c>
      <c r="L23">
        <f>INDEX(Cond_Probability!$A$6:$H$60,MATCH('Model 2_Train'!C23,Cond_Probability!$A$6:$A$60,0),8)</f>
        <v>0.22318840579710145</v>
      </c>
      <c r="M23">
        <f>Cond_Probability!$C$3</f>
        <v>0.38383838383838381</v>
      </c>
      <c r="N23">
        <f t="shared" si="2"/>
        <v>6.9874361399983823E-3</v>
      </c>
      <c r="O23">
        <f t="shared" si="3"/>
        <v>0.6987436139998382</v>
      </c>
      <c r="P23" t="str">
        <f t="shared" si="4"/>
        <v>Won't Survive</v>
      </c>
      <c r="Q23" t="s">
        <v>1</v>
      </c>
    </row>
    <row r="24" spans="1:17" x14ac:dyDescent="0.3">
      <c r="A24" s="1" t="s">
        <v>1236</v>
      </c>
      <c r="B24" s="2" t="s">
        <v>17</v>
      </c>
      <c r="C24" s="1" t="s">
        <v>1228</v>
      </c>
      <c r="D24">
        <f>INDEX(Cond_Probability!$A$6:$H$60,MATCH('Model 2_Train'!A24,Cond_Probability!$A$6:$A$60,0),7)</f>
        <v>0.67572463768115942</v>
      </c>
      <c r="E24">
        <f>INDEX(Cond_Probability!$A$6:$H$60,MATCH('Model 2_Train'!B24,Cond_Probability!$A$6:$A$60,0),7)</f>
        <v>0.14882032667876588</v>
      </c>
      <c r="F24">
        <f>INDEX(Cond_Probability!$A$6:$H$60,MATCH('Model 2_Train'!C24,Cond_Probability!$A$6:$A$60,0),7)</f>
        <v>0.4891304347826087</v>
      </c>
      <c r="G24">
        <f>Cond_Probability!$C$2</f>
        <v>0.61616161616161613</v>
      </c>
      <c r="H24">
        <f t="shared" si="0"/>
        <v>3.0307585181821403E-2</v>
      </c>
      <c r="I24">
        <f t="shared" si="1"/>
        <v>3.0307585181821404</v>
      </c>
      <c r="J24">
        <f>INDEX(Cond_Probability!$A$6:$H$60,MATCH('Model 2_Train'!A24,Cond_Probability!$A$6:$A$60,0),8)</f>
        <v>0.34782608695652173</v>
      </c>
      <c r="K24">
        <f>INDEX(Cond_Probability!$A$6:$H$60,MATCH('Model 2_Train'!B24,Cond_Probability!$A$6:$A$60,0),8)</f>
        <v>0.68023255813953487</v>
      </c>
      <c r="L24">
        <f>INDEX(Cond_Probability!$A$6:$H$60,MATCH('Model 2_Train'!C24,Cond_Probability!$A$6:$A$60,0),8)</f>
        <v>0.19710144927536233</v>
      </c>
      <c r="M24">
        <f>Cond_Probability!$C$3</f>
        <v>0.38383838383838381</v>
      </c>
      <c r="N24">
        <f t="shared" si="2"/>
        <v>1.7900195963237241E-2</v>
      </c>
      <c r="O24">
        <f t="shared" si="3"/>
        <v>1.790019596323724</v>
      </c>
      <c r="P24" t="str">
        <f t="shared" si="4"/>
        <v>Won't Survive</v>
      </c>
      <c r="Q24" t="s">
        <v>1</v>
      </c>
    </row>
    <row r="25" spans="1:17" x14ac:dyDescent="0.3">
      <c r="A25" s="1" t="s">
        <v>1234</v>
      </c>
      <c r="B25" s="2" t="s">
        <v>13</v>
      </c>
      <c r="C25" s="1" t="s">
        <v>1248</v>
      </c>
      <c r="D25">
        <f>INDEX(Cond_Probability!$A$6:$H$60,MATCH('Model 2_Train'!A25,Cond_Probability!$A$6:$A$60,0),7)</f>
        <v>0.14673913043478262</v>
      </c>
      <c r="E25">
        <f>INDEX(Cond_Probability!$A$6:$H$60,MATCH('Model 2_Train'!B25,Cond_Probability!$A$6:$A$60,0),7)</f>
        <v>0.85117967332123412</v>
      </c>
      <c r="F25">
        <f>INDEX(Cond_Probability!$A$6:$H$60,MATCH('Model 2_Train'!C25,Cond_Probability!$A$6:$A$60,0),7)</f>
        <v>0.32246376811594202</v>
      </c>
      <c r="G25">
        <f>Cond_Probability!$C$2</f>
        <v>0.61616161616161613</v>
      </c>
      <c r="H25">
        <f t="shared" si="0"/>
        <v>2.4816626817650046E-2</v>
      </c>
      <c r="I25">
        <f t="shared" si="1"/>
        <v>2.4816626817650045</v>
      </c>
      <c r="J25">
        <f>INDEX(Cond_Probability!$A$6:$H$60,MATCH('Model 2_Train'!A25,Cond_Probability!$A$6:$A$60,0),8)</f>
        <v>0.39710144927536234</v>
      </c>
      <c r="K25">
        <f>INDEX(Cond_Probability!$A$6:$H$60,MATCH('Model 2_Train'!B25,Cond_Probability!$A$6:$A$60,0),8)</f>
        <v>0.31976744186046513</v>
      </c>
      <c r="L25">
        <f>INDEX(Cond_Probability!$A$6:$H$60,MATCH('Model 2_Train'!C25,Cond_Probability!$A$6:$A$60,0),8)</f>
        <v>0.57971014492753625</v>
      </c>
      <c r="M25">
        <f>Cond_Probability!$C$3</f>
        <v>0.38383838383838381</v>
      </c>
      <c r="N25">
        <f t="shared" si="2"/>
        <v>2.8254980849462177E-2</v>
      </c>
      <c r="O25">
        <f t="shared" si="3"/>
        <v>2.8254980849462177</v>
      </c>
      <c r="P25" t="str">
        <f t="shared" si="4"/>
        <v>Survive</v>
      </c>
      <c r="Q25" t="s">
        <v>1</v>
      </c>
    </row>
    <row r="26" spans="1:17" x14ac:dyDescent="0.3">
      <c r="A26" s="1" t="s">
        <v>1236</v>
      </c>
      <c r="B26" s="2" t="s">
        <v>17</v>
      </c>
      <c r="C26" s="1" t="s">
        <v>1248</v>
      </c>
      <c r="D26">
        <f>INDEX(Cond_Probability!$A$6:$H$60,MATCH('Model 2_Train'!A26,Cond_Probability!$A$6:$A$60,0),7)</f>
        <v>0.67572463768115942</v>
      </c>
      <c r="E26">
        <f>INDEX(Cond_Probability!$A$6:$H$60,MATCH('Model 2_Train'!B26,Cond_Probability!$A$6:$A$60,0),7)</f>
        <v>0.14882032667876588</v>
      </c>
      <c r="F26">
        <f>INDEX(Cond_Probability!$A$6:$H$60,MATCH('Model 2_Train'!C26,Cond_Probability!$A$6:$A$60,0),7)</f>
        <v>0.32246376811594202</v>
      </c>
      <c r="G26">
        <f>Cond_Probability!$C$2</f>
        <v>0.61616161616161613</v>
      </c>
      <c r="H26">
        <f t="shared" si="0"/>
        <v>1.9980556156904479E-2</v>
      </c>
      <c r="I26">
        <f t="shared" si="1"/>
        <v>1.9980556156904479</v>
      </c>
      <c r="J26">
        <f>INDEX(Cond_Probability!$A$6:$H$60,MATCH('Model 2_Train'!A26,Cond_Probability!$A$6:$A$60,0),8)</f>
        <v>0.34782608695652173</v>
      </c>
      <c r="K26">
        <f>INDEX(Cond_Probability!$A$6:$H$60,MATCH('Model 2_Train'!B26,Cond_Probability!$A$6:$A$60,0),8)</f>
        <v>0.68023255813953487</v>
      </c>
      <c r="L26">
        <f>INDEX(Cond_Probability!$A$6:$H$60,MATCH('Model 2_Train'!C26,Cond_Probability!$A$6:$A$60,0),8)</f>
        <v>0.57971014492753625</v>
      </c>
      <c r="M26">
        <f>Cond_Probability!$C$3</f>
        <v>0.38383838383838381</v>
      </c>
      <c r="N26">
        <f t="shared" si="2"/>
        <v>5.2647635185991894E-2</v>
      </c>
      <c r="O26">
        <f t="shared" si="3"/>
        <v>5.2647635185991897</v>
      </c>
      <c r="P26" t="str">
        <f t="shared" si="4"/>
        <v>Survive</v>
      </c>
      <c r="Q26" t="s">
        <v>1230</v>
      </c>
    </row>
    <row r="27" spans="1:17" x14ac:dyDescent="0.3">
      <c r="A27" s="1" t="s">
        <v>1236</v>
      </c>
      <c r="B27" s="2" t="s">
        <v>17</v>
      </c>
      <c r="C27" s="1" t="s">
        <v>1248</v>
      </c>
      <c r="D27">
        <f>INDEX(Cond_Probability!$A$6:$H$60,MATCH('Model 2_Train'!A27,Cond_Probability!$A$6:$A$60,0),7)</f>
        <v>0.67572463768115942</v>
      </c>
      <c r="E27">
        <f>INDEX(Cond_Probability!$A$6:$H$60,MATCH('Model 2_Train'!B27,Cond_Probability!$A$6:$A$60,0),7)</f>
        <v>0.14882032667876588</v>
      </c>
      <c r="F27">
        <f>INDEX(Cond_Probability!$A$6:$H$60,MATCH('Model 2_Train'!C27,Cond_Probability!$A$6:$A$60,0),7)</f>
        <v>0.32246376811594202</v>
      </c>
      <c r="G27">
        <f>Cond_Probability!$C$2</f>
        <v>0.61616161616161613</v>
      </c>
      <c r="H27">
        <f t="shared" si="0"/>
        <v>1.9980556156904479E-2</v>
      </c>
      <c r="I27">
        <f t="shared" si="1"/>
        <v>1.9980556156904479</v>
      </c>
      <c r="J27">
        <f>INDEX(Cond_Probability!$A$6:$H$60,MATCH('Model 2_Train'!A27,Cond_Probability!$A$6:$A$60,0),8)</f>
        <v>0.34782608695652173</v>
      </c>
      <c r="K27">
        <f>INDEX(Cond_Probability!$A$6:$H$60,MATCH('Model 2_Train'!B27,Cond_Probability!$A$6:$A$60,0),8)</f>
        <v>0.68023255813953487</v>
      </c>
      <c r="L27">
        <f>INDEX(Cond_Probability!$A$6:$H$60,MATCH('Model 2_Train'!C27,Cond_Probability!$A$6:$A$60,0),8)</f>
        <v>0.57971014492753625</v>
      </c>
      <c r="M27">
        <f>Cond_Probability!$C$3</f>
        <v>0.38383838383838381</v>
      </c>
      <c r="N27">
        <f t="shared" si="2"/>
        <v>5.2647635185991894E-2</v>
      </c>
      <c r="O27">
        <f t="shared" si="3"/>
        <v>5.2647635185991897</v>
      </c>
      <c r="P27" t="str">
        <f t="shared" si="4"/>
        <v>Survive</v>
      </c>
      <c r="Q27" t="s">
        <v>1</v>
      </c>
    </row>
    <row r="28" spans="1:17" x14ac:dyDescent="0.3">
      <c r="A28" s="1" t="s">
        <v>1236</v>
      </c>
      <c r="B28" s="2" t="s">
        <v>13</v>
      </c>
      <c r="C28" s="1" t="s">
        <v>1228</v>
      </c>
      <c r="D28">
        <f>INDEX(Cond_Probability!$A$6:$H$60,MATCH('Model 2_Train'!A28,Cond_Probability!$A$6:$A$60,0),7)</f>
        <v>0.67572463768115942</v>
      </c>
      <c r="E28">
        <f>INDEX(Cond_Probability!$A$6:$H$60,MATCH('Model 2_Train'!B28,Cond_Probability!$A$6:$A$60,0),7)</f>
        <v>0.85117967332123412</v>
      </c>
      <c r="F28">
        <f>INDEX(Cond_Probability!$A$6:$H$60,MATCH('Model 2_Train'!C28,Cond_Probability!$A$6:$A$60,0),7)</f>
        <v>0.4891304347826087</v>
      </c>
      <c r="G28">
        <f>Cond_Probability!$C$2</f>
        <v>0.61616161616161613</v>
      </c>
      <c r="H28">
        <f t="shared" si="0"/>
        <v>0.17334460305212487</v>
      </c>
      <c r="I28">
        <f t="shared" si="1"/>
        <v>17.334460305212488</v>
      </c>
      <c r="J28">
        <f>INDEX(Cond_Probability!$A$6:$H$60,MATCH('Model 2_Train'!A28,Cond_Probability!$A$6:$A$60,0),8)</f>
        <v>0.34782608695652173</v>
      </c>
      <c r="K28">
        <f>INDEX(Cond_Probability!$A$6:$H$60,MATCH('Model 2_Train'!B28,Cond_Probability!$A$6:$A$60,0),8)</f>
        <v>0.31976744186046513</v>
      </c>
      <c r="L28">
        <f>INDEX(Cond_Probability!$A$6:$H$60,MATCH('Model 2_Train'!C28,Cond_Probability!$A$6:$A$60,0),8)</f>
        <v>0.19710144927536233</v>
      </c>
      <c r="M28">
        <f>Cond_Probability!$C$3</f>
        <v>0.38383838383838381</v>
      </c>
      <c r="N28">
        <f t="shared" si="2"/>
        <v>8.4146220340004137E-3</v>
      </c>
      <c r="O28">
        <f t="shared" si="3"/>
        <v>0.84146220340004141</v>
      </c>
      <c r="P28" t="str">
        <f t="shared" si="4"/>
        <v>Won't Survive</v>
      </c>
      <c r="Q28" t="s">
        <v>1230</v>
      </c>
    </row>
    <row r="29" spans="1:17" x14ac:dyDescent="0.3">
      <c r="A29" s="1" t="s">
        <v>1234</v>
      </c>
      <c r="B29" s="2" t="s">
        <v>13</v>
      </c>
      <c r="C29" s="1" t="s">
        <v>1248</v>
      </c>
      <c r="D29">
        <f>INDEX(Cond_Probability!$A$6:$H$60,MATCH('Model 2_Train'!A29,Cond_Probability!$A$6:$A$60,0),7)</f>
        <v>0.14673913043478262</v>
      </c>
      <c r="E29">
        <f>INDEX(Cond_Probability!$A$6:$H$60,MATCH('Model 2_Train'!B29,Cond_Probability!$A$6:$A$60,0),7)</f>
        <v>0.85117967332123412</v>
      </c>
      <c r="F29">
        <f>INDEX(Cond_Probability!$A$6:$H$60,MATCH('Model 2_Train'!C29,Cond_Probability!$A$6:$A$60,0),7)</f>
        <v>0.32246376811594202</v>
      </c>
      <c r="G29">
        <f>Cond_Probability!$C$2</f>
        <v>0.61616161616161613</v>
      </c>
      <c r="H29">
        <f t="shared" si="0"/>
        <v>2.4816626817650046E-2</v>
      </c>
      <c r="I29">
        <f t="shared" si="1"/>
        <v>2.4816626817650045</v>
      </c>
      <c r="J29">
        <f>INDEX(Cond_Probability!$A$6:$H$60,MATCH('Model 2_Train'!A29,Cond_Probability!$A$6:$A$60,0),8)</f>
        <v>0.39710144927536234</v>
      </c>
      <c r="K29">
        <f>INDEX(Cond_Probability!$A$6:$H$60,MATCH('Model 2_Train'!B29,Cond_Probability!$A$6:$A$60,0),8)</f>
        <v>0.31976744186046513</v>
      </c>
      <c r="L29">
        <f>INDEX(Cond_Probability!$A$6:$H$60,MATCH('Model 2_Train'!C29,Cond_Probability!$A$6:$A$60,0),8)</f>
        <v>0.57971014492753625</v>
      </c>
      <c r="M29">
        <f>Cond_Probability!$C$3</f>
        <v>0.38383838383838381</v>
      </c>
      <c r="N29">
        <f t="shared" si="2"/>
        <v>2.8254980849462177E-2</v>
      </c>
      <c r="O29">
        <f t="shared" si="3"/>
        <v>2.8254980849462177</v>
      </c>
      <c r="P29" t="str">
        <f t="shared" si="4"/>
        <v>Survive</v>
      </c>
      <c r="Q29" t="s">
        <v>1230</v>
      </c>
    </row>
    <row r="30" spans="1:17" x14ac:dyDescent="0.3">
      <c r="A30" s="1" t="s">
        <v>1236</v>
      </c>
      <c r="B30" s="2" t="s">
        <v>17</v>
      </c>
      <c r="C30" s="1" t="s">
        <v>1228</v>
      </c>
      <c r="D30">
        <f>INDEX(Cond_Probability!$A$6:$H$60,MATCH('Model 2_Train'!A30,Cond_Probability!$A$6:$A$60,0),7)</f>
        <v>0.67572463768115942</v>
      </c>
      <c r="E30">
        <f>INDEX(Cond_Probability!$A$6:$H$60,MATCH('Model 2_Train'!B30,Cond_Probability!$A$6:$A$60,0),7)</f>
        <v>0.14882032667876588</v>
      </c>
      <c r="F30">
        <f>INDEX(Cond_Probability!$A$6:$H$60,MATCH('Model 2_Train'!C30,Cond_Probability!$A$6:$A$60,0),7)</f>
        <v>0.4891304347826087</v>
      </c>
      <c r="G30">
        <f>Cond_Probability!$C$2</f>
        <v>0.61616161616161613</v>
      </c>
      <c r="H30">
        <f t="shared" si="0"/>
        <v>3.0307585181821403E-2</v>
      </c>
      <c r="I30">
        <f t="shared" si="1"/>
        <v>3.0307585181821404</v>
      </c>
      <c r="J30">
        <f>INDEX(Cond_Probability!$A$6:$H$60,MATCH('Model 2_Train'!A30,Cond_Probability!$A$6:$A$60,0),8)</f>
        <v>0.34782608695652173</v>
      </c>
      <c r="K30">
        <f>INDEX(Cond_Probability!$A$6:$H$60,MATCH('Model 2_Train'!B30,Cond_Probability!$A$6:$A$60,0),8)</f>
        <v>0.68023255813953487</v>
      </c>
      <c r="L30">
        <f>INDEX(Cond_Probability!$A$6:$H$60,MATCH('Model 2_Train'!C30,Cond_Probability!$A$6:$A$60,0),8)</f>
        <v>0.19710144927536233</v>
      </c>
      <c r="M30">
        <f>Cond_Probability!$C$3</f>
        <v>0.38383838383838381</v>
      </c>
      <c r="N30">
        <f t="shared" si="2"/>
        <v>1.7900195963237241E-2</v>
      </c>
      <c r="O30">
        <f t="shared" si="3"/>
        <v>1.790019596323724</v>
      </c>
      <c r="P30" t="str">
        <f t="shared" si="4"/>
        <v>Won't Survive</v>
      </c>
      <c r="Q30" t="s">
        <v>1</v>
      </c>
    </row>
    <row r="31" spans="1:17" x14ac:dyDescent="0.3">
      <c r="A31" s="1" t="s">
        <v>1236</v>
      </c>
      <c r="B31" s="2" t="s">
        <v>13</v>
      </c>
      <c r="C31" s="1" t="s">
        <v>1228</v>
      </c>
      <c r="D31">
        <f>INDEX(Cond_Probability!$A$6:$H$60,MATCH('Model 2_Train'!A31,Cond_Probability!$A$6:$A$60,0),7)</f>
        <v>0.67572463768115942</v>
      </c>
      <c r="E31">
        <f>INDEX(Cond_Probability!$A$6:$H$60,MATCH('Model 2_Train'!B31,Cond_Probability!$A$6:$A$60,0),7)</f>
        <v>0.85117967332123412</v>
      </c>
      <c r="F31">
        <f>INDEX(Cond_Probability!$A$6:$H$60,MATCH('Model 2_Train'!C31,Cond_Probability!$A$6:$A$60,0),7)</f>
        <v>0.4891304347826087</v>
      </c>
      <c r="G31">
        <f>Cond_Probability!$C$2</f>
        <v>0.61616161616161613</v>
      </c>
      <c r="H31">
        <f t="shared" si="0"/>
        <v>0.17334460305212487</v>
      </c>
      <c r="I31">
        <f t="shared" si="1"/>
        <v>17.334460305212488</v>
      </c>
      <c r="J31">
        <f>INDEX(Cond_Probability!$A$6:$H$60,MATCH('Model 2_Train'!A31,Cond_Probability!$A$6:$A$60,0),8)</f>
        <v>0.34782608695652173</v>
      </c>
      <c r="K31">
        <f>INDEX(Cond_Probability!$A$6:$H$60,MATCH('Model 2_Train'!B31,Cond_Probability!$A$6:$A$60,0),8)</f>
        <v>0.31976744186046513</v>
      </c>
      <c r="L31">
        <f>INDEX(Cond_Probability!$A$6:$H$60,MATCH('Model 2_Train'!C31,Cond_Probability!$A$6:$A$60,0),8)</f>
        <v>0.19710144927536233</v>
      </c>
      <c r="M31">
        <f>Cond_Probability!$C$3</f>
        <v>0.38383838383838381</v>
      </c>
      <c r="N31">
        <f t="shared" si="2"/>
        <v>8.4146220340004137E-3</v>
      </c>
      <c r="O31">
        <f t="shared" si="3"/>
        <v>0.84146220340004141</v>
      </c>
      <c r="P31" t="str">
        <f t="shared" si="4"/>
        <v>Won't Survive</v>
      </c>
      <c r="Q31" t="s">
        <v>1230</v>
      </c>
    </row>
    <row r="32" spans="1:17" x14ac:dyDescent="0.3">
      <c r="A32" s="1" t="s">
        <v>1234</v>
      </c>
      <c r="B32" s="2" t="s">
        <v>13</v>
      </c>
      <c r="C32" s="1" t="s">
        <v>1248</v>
      </c>
      <c r="D32">
        <f>INDEX(Cond_Probability!$A$6:$H$60,MATCH('Model 2_Train'!A32,Cond_Probability!$A$6:$A$60,0),7)</f>
        <v>0.14673913043478262</v>
      </c>
      <c r="E32">
        <f>INDEX(Cond_Probability!$A$6:$H$60,MATCH('Model 2_Train'!B32,Cond_Probability!$A$6:$A$60,0),7)</f>
        <v>0.85117967332123412</v>
      </c>
      <c r="F32">
        <f>INDEX(Cond_Probability!$A$6:$H$60,MATCH('Model 2_Train'!C32,Cond_Probability!$A$6:$A$60,0),7)</f>
        <v>0.32246376811594202</v>
      </c>
      <c r="G32">
        <f>Cond_Probability!$C$2</f>
        <v>0.61616161616161613</v>
      </c>
      <c r="H32">
        <f t="shared" si="0"/>
        <v>2.4816626817650046E-2</v>
      </c>
      <c r="I32">
        <f t="shared" si="1"/>
        <v>2.4816626817650045</v>
      </c>
      <c r="J32">
        <f>INDEX(Cond_Probability!$A$6:$H$60,MATCH('Model 2_Train'!A32,Cond_Probability!$A$6:$A$60,0),8)</f>
        <v>0.39710144927536234</v>
      </c>
      <c r="K32">
        <f>INDEX(Cond_Probability!$A$6:$H$60,MATCH('Model 2_Train'!B32,Cond_Probability!$A$6:$A$60,0),8)</f>
        <v>0.31976744186046513</v>
      </c>
      <c r="L32">
        <f>INDEX(Cond_Probability!$A$6:$H$60,MATCH('Model 2_Train'!C32,Cond_Probability!$A$6:$A$60,0),8)</f>
        <v>0.57971014492753625</v>
      </c>
      <c r="M32">
        <f>Cond_Probability!$C$3</f>
        <v>0.38383838383838381</v>
      </c>
      <c r="N32">
        <f t="shared" si="2"/>
        <v>2.8254980849462177E-2</v>
      </c>
      <c r="O32">
        <f t="shared" si="3"/>
        <v>2.8254980849462177</v>
      </c>
      <c r="P32" t="str">
        <f t="shared" si="4"/>
        <v>Survive</v>
      </c>
      <c r="Q32" t="s">
        <v>1230</v>
      </c>
    </row>
    <row r="33" spans="1:17" x14ac:dyDescent="0.3">
      <c r="A33" s="1" t="s">
        <v>1234</v>
      </c>
      <c r="B33" s="2" t="s">
        <v>17</v>
      </c>
      <c r="C33" s="1" t="s">
        <v>1248</v>
      </c>
      <c r="D33">
        <f>INDEX(Cond_Probability!$A$6:$H$60,MATCH('Model 2_Train'!A33,Cond_Probability!$A$6:$A$60,0),7)</f>
        <v>0.14673913043478262</v>
      </c>
      <c r="E33">
        <f>INDEX(Cond_Probability!$A$6:$H$60,MATCH('Model 2_Train'!B33,Cond_Probability!$A$6:$A$60,0),7)</f>
        <v>0.14882032667876588</v>
      </c>
      <c r="F33">
        <f>INDEX(Cond_Probability!$A$6:$H$60,MATCH('Model 2_Train'!C33,Cond_Probability!$A$6:$A$60,0),7)</f>
        <v>0.32246376811594202</v>
      </c>
      <c r="G33">
        <f>Cond_Probability!$C$2</f>
        <v>0.61616161616161613</v>
      </c>
      <c r="H33">
        <f t="shared" si="0"/>
        <v>4.3389411493545919E-3</v>
      </c>
      <c r="I33">
        <f t="shared" si="1"/>
        <v>0.43389411493545921</v>
      </c>
      <c r="J33">
        <f>INDEX(Cond_Probability!$A$6:$H$60,MATCH('Model 2_Train'!A33,Cond_Probability!$A$6:$A$60,0),8)</f>
        <v>0.39710144927536234</v>
      </c>
      <c r="K33">
        <f>INDEX(Cond_Probability!$A$6:$H$60,MATCH('Model 2_Train'!B33,Cond_Probability!$A$6:$A$60,0),8)</f>
        <v>0.68023255813953487</v>
      </c>
      <c r="L33">
        <f>INDEX(Cond_Probability!$A$6:$H$60,MATCH('Model 2_Train'!C33,Cond_Probability!$A$6:$A$60,0),8)</f>
        <v>0.57971014492753625</v>
      </c>
      <c r="M33">
        <f>Cond_Probability!$C$3</f>
        <v>0.38383838383838381</v>
      </c>
      <c r="N33">
        <f t="shared" si="2"/>
        <v>6.010605017067408E-2</v>
      </c>
      <c r="O33">
        <f t="shared" si="3"/>
        <v>6.0106050170674079</v>
      </c>
      <c r="P33" t="str">
        <f t="shared" si="4"/>
        <v>Survive</v>
      </c>
      <c r="Q33" t="s">
        <v>1</v>
      </c>
    </row>
    <row r="34" spans="1:17" x14ac:dyDescent="0.3">
      <c r="A34" s="1" t="s">
        <v>1236</v>
      </c>
      <c r="B34" s="2" t="s">
        <v>17</v>
      </c>
      <c r="C34" s="1" t="s">
        <v>1228</v>
      </c>
      <c r="D34">
        <f>INDEX(Cond_Probability!$A$6:$H$60,MATCH('Model 2_Train'!A34,Cond_Probability!$A$6:$A$60,0),7)</f>
        <v>0.67572463768115942</v>
      </c>
      <c r="E34">
        <f>INDEX(Cond_Probability!$A$6:$H$60,MATCH('Model 2_Train'!B34,Cond_Probability!$A$6:$A$60,0),7)</f>
        <v>0.14882032667876588</v>
      </c>
      <c r="F34">
        <f>INDEX(Cond_Probability!$A$6:$H$60,MATCH('Model 2_Train'!C34,Cond_Probability!$A$6:$A$60,0),7)</f>
        <v>0.4891304347826087</v>
      </c>
      <c r="G34">
        <f>Cond_Probability!$C$2</f>
        <v>0.61616161616161613</v>
      </c>
      <c r="H34">
        <f t="shared" si="0"/>
        <v>3.0307585181821403E-2</v>
      </c>
      <c r="I34">
        <f t="shared" si="1"/>
        <v>3.0307585181821404</v>
      </c>
      <c r="J34">
        <f>INDEX(Cond_Probability!$A$6:$H$60,MATCH('Model 2_Train'!A34,Cond_Probability!$A$6:$A$60,0),8)</f>
        <v>0.34782608695652173</v>
      </c>
      <c r="K34">
        <f>INDEX(Cond_Probability!$A$6:$H$60,MATCH('Model 2_Train'!B34,Cond_Probability!$A$6:$A$60,0),8)</f>
        <v>0.68023255813953487</v>
      </c>
      <c r="L34">
        <f>INDEX(Cond_Probability!$A$6:$H$60,MATCH('Model 2_Train'!C34,Cond_Probability!$A$6:$A$60,0),8)</f>
        <v>0.19710144927536233</v>
      </c>
      <c r="M34">
        <f>Cond_Probability!$C$3</f>
        <v>0.38383838383838381</v>
      </c>
      <c r="N34">
        <f t="shared" si="2"/>
        <v>1.7900195963237241E-2</v>
      </c>
      <c r="O34">
        <f t="shared" si="3"/>
        <v>1.790019596323724</v>
      </c>
      <c r="P34" t="str">
        <f t="shared" si="4"/>
        <v>Won't Survive</v>
      </c>
      <c r="Q34" t="s">
        <v>1</v>
      </c>
    </row>
    <row r="35" spans="1:17" x14ac:dyDescent="0.3">
      <c r="A35" s="1" t="s">
        <v>1235</v>
      </c>
      <c r="B35" s="2" t="s">
        <v>13</v>
      </c>
      <c r="C35" s="1" t="s">
        <v>1247</v>
      </c>
      <c r="D35">
        <f>INDEX(Cond_Probability!$A$6:$H$60,MATCH('Model 2_Train'!A35,Cond_Probability!$A$6:$A$60,0),7)</f>
        <v>0.17753623188405798</v>
      </c>
      <c r="E35">
        <f>INDEX(Cond_Probability!$A$6:$H$60,MATCH('Model 2_Train'!B35,Cond_Probability!$A$6:$A$60,0),7)</f>
        <v>0.85117967332123412</v>
      </c>
      <c r="F35">
        <f>INDEX(Cond_Probability!$A$6:$H$60,MATCH('Model 2_Train'!C35,Cond_Probability!$A$6:$A$60,0),7)</f>
        <v>0.18840579710144928</v>
      </c>
      <c r="G35">
        <f>Cond_Probability!$C$2</f>
        <v>0.61616161616161613</v>
      </c>
      <c r="H35">
        <f t="shared" si="0"/>
        <v>1.7542728570223976E-2</v>
      </c>
      <c r="I35">
        <f t="shared" si="1"/>
        <v>1.7542728570223975</v>
      </c>
      <c r="J35">
        <f>INDEX(Cond_Probability!$A$6:$H$60,MATCH('Model 2_Train'!A35,Cond_Probability!$A$6:$A$60,0),8)</f>
        <v>0.25507246376811593</v>
      </c>
      <c r="K35">
        <f>INDEX(Cond_Probability!$A$6:$H$60,MATCH('Model 2_Train'!B35,Cond_Probability!$A$6:$A$60,0),8)</f>
        <v>0.31976744186046513</v>
      </c>
      <c r="L35">
        <f>INDEX(Cond_Probability!$A$6:$H$60,MATCH('Model 2_Train'!C35,Cond_Probability!$A$6:$A$60,0),8)</f>
        <v>0.22318840579710145</v>
      </c>
      <c r="M35">
        <f>Cond_Probability!$C$3</f>
        <v>0.38383838383838381</v>
      </c>
      <c r="N35">
        <f t="shared" si="2"/>
        <v>6.9874361399983823E-3</v>
      </c>
      <c r="O35">
        <f t="shared" si="3"/>
        <v>0.6987436139998382</v>
      </c>
      <c r="P35" t="str">
        <f t="shared" si="4"/>
        <v>Won't Survive</v>
      </c>
      <c r="Q35" t="s">
        <v>1230</v>
      </c>
    </row>
    <row r="36" spans="1:17" x14ac:dyDescent="0.3">
      <c r="A36" s="1" t="s">
        <v>1234</v>
      </c>
      <c r="B36" s="2" t="s">
        <v>13</v>
      </c>
      <c r="C36" s="1" t="s">
        <v>1248</v>
      </c>
      <c r="D36">
        <f>INDEX(Cond_Probability!$A$6:$H$60,MATCH('Model 2_Train'!A36,Cond_Probability!$A$6:$A$60,0),7)</f>
        <v>0.14673913043478262</v>
      </c>
      <c r="E36">
        <f>INDEX(Cond_Probability!$A$6:$H$60,MATCH('Model 2_Train'!B36,Cond_Probability!$A$6:$A$60,0),7)</f>
        <v>0.85117967332123412</v>
      </c>
      <c r="F36">
        <f>INDEX(Cond_Probability!$A$6:$H$60,MATCH('Model 2_Train'!C36,Cond_Probability!$A$6:$A$60,0),7)</f>
        <v>0.32246376811594202</v>
      </c>
      <c r="G36">
        <f>Cond_Probability!$C$2</f>
        <v>0.61616161616161613</v>
      </c>
      <c r="H36">
        <f t="shared" si="0"/>
        <v>2.4816626817650046E-2</v>
      </c>
      <c r="I36">
        <f t="shared" si="1"/>
        <v>2.4816626817650045</v>
      </c>
      <c r="J36">
        <f>INDEX(Cond_Probability!$A$6:$H$60,MATCH('Model 2_Train'!A36,Cond_Probability!$A$6:$A$60,0),8)</f>
        <v>0.39710144927536234</v>
      </c>
      <c r="K36">
        <f>INDEX(Cond_Probability!$A$6:$H$60,MATCH('Model 2_Train'!B36,Cond_Probability!$A$6:$A$60,0),8)</f>
        <v>0.31976744186046513</v>
      </c>
      <c r="L36">
        <f>INDEX(Cond_Probability!$A$6:$H$60,MATCH('Model 2_Train'!C36,Cond_Probability!$A$6:$A$60,0),8)</f>
        <v>0.57971014492753625</v>
      </c>
      <c r="M36">
        <f>Cond_Probability!$C$3</f>
        <v>0.38383838383838381</v>
      </c>
      <c r="N36">
        <f t="shared" si="2"/>
        <v>2.8254980849462177E-2</v>
      </c>
      <c r="O36">
        <f t="shared" si="3"/>
        <v>2.8254980849462177</v>
      </c>
      <c r="P36" t="str">
        <f t="shared" si="4"/>
        <v>Survive</v>
      </c>
      <c r="Q36" t="s">
        <v>1230</v>
      </c>
    </row>
    <row r="37" spans="1:17" x14ac:dyDescent="0.3">
      <c r="A37" s="1" t="s">
        <v>1234</v>
      </c>
      <c r="B37" s="2" t="s">
        <v>13</v>
      </c>
      <c r="C37" s="1" t="s">
        <v>1248</v>
      </c>
      <c r="D37">
        <f>INDEX(Cond_Probability!$A$6:$H$60,MATCH('Model 2_Train'!A37,Cond_Probability!$A$6:$A$60,0),7)</f>
        <v>0.14673913043478262</v>
      </c>
      <c r="E37">
        <f>INDEX(Cond_Probability!$A$6:$H$60,MATCH('Model 2_Train'!B37,Cond_Probability!$A$6:$A$60,0),7)</f>
        <v>0.85117967332123412</v>
      </c>
      <c r="F37">
        <f>INDEX(Cond_Probability!$A$6:$H$60,MATCH('Model 2_Train'!C37,Cond_Probability!$A$6:$A$60,0),7)</f>
        <v>0.32246376811594202</v>
      </c>
      <c r="G37">
        <f>Cond_Probability!$C$2</f>
        <v>0.61616161616161613</v>
      </c>
      <c r="H37">
        <f t="shared" si="0"/>
        <v>2.4816626817650046E-2</v>
      </c>
      <c r="I37">
        <f t="shared" si="1"/>
        <v>2.4816626817650045</v>
      </c>
      <c r="J37">
        <f>INDEX(Cond_Probability!$A$6:$H$60,MATCH('Model 2_Train'!A37,Cond_Probability!$A$6:$A$60,0),8)</f>
        <v>0.39710144927536234</v>
      </c>
      <c r="K37">
        <f>INDEX(Cond_Probability!$A$6:$H$60,MATCH('Model 2_Train'!B37,Cond_Probability!$A$6:$A$60,0),8)</f>
        <v>0.31976744186046513</v>
      </c>
      <c r="L37">
        <f>INDEX(Cond_Probability!$A$6:$H$60,MATCH('Model 2_Train'!C37,Cond_Probability!$A$6:$A$60,0),8)</f>
        <v>0.57971014492753625</v>
      </c>
      <c r="M37">
        <f>Cond_Probability!$C$3</f>
        <v>0.38383838383838381</v>
      </c>
      <c r="N37">
        <f t="shared" si="2"/>
        <v>2.8254980849462177E-2</v>
      </c>
      <c r="O37">
        <f t="shared" si="3"/>
        <v>2.8254980849462177</v>
      </c>
      <c r="P37" t="str">
        <f t="shared" si="4"/>
        <v>Survive</v>
      </c>
      <c r="Q37" t="s">
        <v>1230</v>
      </c>
    </row>
    <row r="38" spans="1:17" x14ac:dyDescent="0.3">
      <c r="A38" s="1" t="s">
        <v>1236</v>
      </c>
      <c r="B38" s="2" t="s">
        <v>13</v>
      </c>
      <c r="C38" s="1" t="s">
        <v>1228</v>
      </c>
      <c r="D38">
        <f>INDEX(Cond_Probability!$A$6:$H$60,MATCH('Model 2_Train'!A38,Cond_Probability!$A$6:$A$60,0),7)</f>
        <v>0.67572463768115942</v>
      </c>
      <c r="E38">
        <f>INDEX(Cond_Probability!$A$6:$H$60,MATCH('Model 2_Train'!B38,Cond_Probability!$A$6:$A$60,0),7)</f>
        <v>0.85117967332123412</v>
      </c>
      <c r="F38">
        <f>INDEX(Cond_Probability!$A$6:$H$60,MATCH('Model 2_Train'!C38,Cond_Probability!$A$6:$A$60,0),7)</f>
        <v>0.4891304347826087</v>
      </c>
      <c r="G38">
        <f>Cond_Probability!$C$2</f>
        <v>0.61616161616161613</v>
      </c>
      <c r="H38">
        <f t="shared" si="0"/>
        <v>0.17334460305212487</v>
      </c>
      <c r="I38">
        <f t="shared" si="1"/>
        <v>17.334460305212488</v>
      </c>
      <c r="J38">
        <f>INDEX(Cond_Probability!$A$6:$H$60,MATCH('Model 2_Train'!A38,Cond_Probability!$A$6:$A$60,0),8)</f>
        <v>0.34782608695652173</v>
      </c>
      <c r="K38">
        <f>INDEX(Cond_Probability!$A$6:$H$60,MATCH('Model 2_Train'!B38,Cond_Probability!$A$6:$A$60,0),8)</f>
        <v>0.31976744186046513</v>
      </c>
      <c r="L38">
        <f>INDEX(Cond_Probability!$A$6:$H$60,MATCH('Model 2_Train'!C38,Cond_Probability!$A$6:$A$60,0),8)</f>
        <v>0.19710144927536233</v>
      </c>
      <c r="M38">
        <f>Cond_Probability!$C$3</f>
        <v>0.38383838383838381</v>
      </c>
      <c r="N38">
        <f t="shared" si="2"/>
        <v>8.4146220340004137E-3</v>
      </c>
      <c r="O38">
        <f t="shared" si="3"/>
        <v>0.84146220340004141</v>
      </c>
      <c r="P38" t="str">
        <f t="shared" si="4"/>
        <v>Won't Survive</v>
      </c>
      <c r="Q38" t="s">
        <v>1</v>
      </c>
    </row>
    <row r="39" spans="1:17" x14ac:dyDescent="0.3">
      <c r="A39" s="1" t="s">
        <v>1236</v>
      </c>
      <c r="B39" s="2" t="s">
        <v>13</v>
      </c>
      <c r="C39" s="1" t="s">
        <v>1228</v>
      </c>
      <c r="D39">
        <f>INDEX(Cond_Probability!$A$6:$H$60,MATCH('Model 2_Train'!A39,Cond_Probability!$A$6:$A$60,0),7)</f>
        <v>0.67572463768115942</v>
      </c>
      <c r="E39">
        <f>INDEX(Cond_Probability!$A$6:$H$60,MATCH('Model 2_Train'!B39,Cond_Probability!$A$6:$A$60,0),7)</f>
        <v>0.85117967332123412</v>
      </c>
      <c r="F39">
        <f>INDEX(Cond_Probability!$A$6:$H$60,MATCH('Model 2_Train'!C39,Cond_Probability!$A$6:$A$60,0),7)</f>
        <v>0.4891304347826087</v>
      </c>
      <c r="G39">
        <f>Cond_Probability!$C$2</f>
        <v>0.61616161616161613</v>
      </c>
      <c r="H39">
        <f t="shared" si="0"/>
        <v>0.17334460305212487</v>
      </c>
      <c r="I39">
        <f t="shared" si="1"/>
        <v>17.334460305212488</v>
      </c>
      <c r="J39">
        <f>INDEX(Cond_Probability!$A$6:$H$60,MATCH('Model 2_Train'!A39,Cond_Probability!$A$6:$A$60,0),8)</f>
        <v>0.34782608695652173</v>
      </c>
      <c r="K39">
        <f>INDEX(Cond_Probability!$A$6:$H$60,MATCH('Model 2_Train'!B39,Cond_Probability!$A$6:$A$60,0),8)</f>
        <v>0.31976744186046513</v>
      </c>
      <c r="L39">
        <f>INDEX(Cond_Probability!$A$6:$H$60,MATCH('Model 2_Train'!C39,Cond_Probability!$A$6:$A$60,0),8)</f>
        <v>0.19710144927536233</v>
      </c>
      <c r="M39">
        <f>Cond_Probability!$C$3</f>
        <v>0.38383838383838381</v>
      </c>
      <c r="N39">
        <f t="shared" si="2"/>
        <v>8.4146220340004137E-3</v>
      </c>
      <c r="O39">
        <f t="shared" si="3"/>
        <v>0.84146220340004141</v>
      </c>
      <c r="P39" t="str">
        <f t="shared" si="4"/>
        <v>Won't Survive</v>
      </c>
      <c r="Q39" t="s">
        <v>1230</v>
      </c>
    </row>
    <row r="40" spans="1:17" x14ac:dyDescent="0.3">
      <c r="A40" s="1" t="s">
        <v>1236</v>
      </c>
      <c r="B40" s="2" t="s">
        <v>17</v>
      </c>
      <c r="C40" s="1" t="s">
        <v>1247</v>
      </c>
      <c r="D40">
        <f>INDEX(Cond_Probability!$A$6:$H$60,MATCH('Model 2_Train'!A40,Cond_Probability!$A$6:$A$60,0),7)</f>
        <v>0.67572463768115942</v>
      </c>
      <c r="E40">
        <f>INDEX(Cond_Probability!$A$6:$H$60,MATCH('Model 2_Train'!B40,Cond_Probability!$A$6:$A$60,0),7)</f>
        <v>0.14882032667876588</v>
      </c>
      <c r="F40">
        <f>INDEX(Cond_Probability!$A$6:$H$60,MATCH('Model 2_Train'!C40,Cond_Probability!$A$6:$A$60,0),7)</f>
        <v>0.18840579710144928</v>
      </c>
      <c r="G40">
        <f>Cond_Probability!$C$2</f>
        <v>0.61616161616161613</v>
      </c>
      <c r="H40">
        <f t="shared" si="0"/>
        <v>1.1674032810775652E-2</v>
      </c>
      <c r="I40">
        <f t="shared" si="1"/>
        <v>1.1674032810775652</v>
      </c>
      <c r="J40">
        <f>INDEX(Cond_Probability!$A$6:$H$60,MATCH('Model 2_Train'!A40,Cond_Probability!$A$6:$A$60,0),8)</f>
        <v>0.34782608695652173</v>
      </c>
      <c r="K40">
        <f>INDEX(Cond_Probability!$A$6:$H$60,MATCH('Model 2_Train'!B40,Cond_Probability!$A$6:$A$60,0),8)</f>
        <v>0.68023255813953487</v>
      </c>
      <c r="L40">
        <f>INDEX(Cond_Probability!$A$6:$H$60,MATCH('Model 2_Train'!C40,Cond_Probability!$A$6:$A$60,0),8)</f>
        <v>0.22318840579710145</v>
      </c>
      <c r="M40">
        <f>Cond_Probability!$C$3</f>
        <v>0.38383838383838381</v>
      </c>
      <c r="N40">
        <f t="shared" si="2"/>
        <v>2.0269339546606875E-2</v>
      </c>
      <c r="O40">
        <f t="shared" si="3"/>
        <v>2.0269339546606875</v>
      </c>
      <c r="P40" t="str">
        <f t="shared" si="4"/>
        <v>Survive</v>
      </c>
      <c r="Q40" t="s">
        <v>1230</v>
      </c>
    </row>
    <row r="41" spans="1:17" x14ac:dyDescent="0.3">
      <c r="A41" s="1" t="s">
        <v>1236</v>
      </c>
      <c r="B41" s="2" t="s">
        <v>17</v>
      </c>
      <c r="C41" s="1" t="s">
        <v>1247</v>
      </c>
      <c r="D41">
        <f>INDEX(Cond_Probability!$A$6:$H$60,MATCH('Model 2_Train'!A41,Cond_Probability!$A$6:$A$60,0),7)</f>
        <v>0.67572463768115942</v>
      </c>
      <c r="E41">
        <f>INDEX(Cond_Probability!$A$6:$H$60,MATCH('Model 2_Train'!B41,Cond_Probability!$A$6:$A$60,0),7)</f>
        <v>0.14882032667876588</v>
      </c>
      <c r="F41">
        <f>INDEX(Cond_Probability!$A$6:$H$60,MATCH('Model 2_Train'!C41,Cond_Probability!$A$6:$A$60,0),7)</f>
        <v>0.18840579710144928</v>
      </c>
      <c r="G41">
        <f>Cond_Probability!$C$2</f>
        <v>0.61616161616161613</v>
      </c>
      <c r="H41">
        <f t="shared" si="0"/>
        <v>1.1674032810775652E-2</v>
      </c>
      <c r="I41">
        <f t="shared" si="1"/>
        <v>1.1674032810775652</v>
      </c>
      <c r="J41">
        <f>INDEX(Cond_Probability!$A$6:$H$60,MATCH('Model 2_Train'!A41,Cond_Probability!$A$6:$A$60,0),8)</f>
        <v>0.34782608695652173</v>
      </c>
      <c r="K41">
        <f>INDEX(Cond_Probability!$A$6:$H$60,MATCH('Model 2_Train'!B41,Cond_Probability!$A$6:$A$60,0),8)</f>
        <v>0.68023255813953487</v>
      </c>
      <c r="L41">
        <f>INDEX(Cond_Probability!$A$6:$H$60,MATCH('Model 2_Train'!C41,Cond_Probability!$A$6:$A$60,0),8)</f>
        <v>0.22318840579710145</v>
      </c>
      <c r="M41">
        <f>Cond_Probability!$C$3</f>
        <v>0.38383838383838381</v>
      </c>
      <c r="N41">
        <f t="shared" si="2"/>
        <v>2.0269339546606875E-2</v>
      </c>
      <c r="O41">
        <f t="shared" si="3"/>
        <v>2.0269339546606875</v>
      </c>
      <c r="P41" t="str">
        <f t="shared" si="4"/>
        <v>Survive</v>
      </c>
      <c r="Q41" t="s">
        <v>1</v>
      </c>
    </row>
    <row r="42" spans="1:17" x14ac:dyDescent="0.3">
      <c r="A42" s="1" t="s">
        <v>1236</v>
      </c>
      <c r="B42" s="2" t="s">
        <v>17</v>
      </c>
      <c r="C42" s="1" t="s">
        <v>1228</v>
      </c>
      <c r="D42">
        <f>INDEX(Cond_Probability!$A$6:$H$60,MATCH('Model 2_Train'!A42,Cond_Probability!$A$6:$A$60,0),7)</f>
        <v>0.67572463768115942</v>
      </c>
      <c r="E42">
        <f>INDEX(Cond_Probability!$A$6:$H$60,MATCH('Model 2_Train'!B42,Cond_Probability!$A$6:$A$60,0),7)</f>
        <v>0.14882032667876588</v>
      </c>
      <c r="F42">
        <f>INDEX(Cond_Probability!$A$6:$H$60,MATCH('Model 2_Train'!C42,Cond_Probability!$A$6:$A$60,0),7)</f>
        <v>0.4891304347826087</v>
      </c>
      <c r="G42">
        <f>Cond_Probability!$C$2</f>
        <v>0.61616161616161613</v>
      </c>
      <c r="H42">
        <f t="shared" si="0"/>
        <v>3.0307585181821403E-2</v>
      </c>
      <c r="I42">
        <f t="shared" si="1"/>
        <v>3.0307585181821404</v>
      </c>
      <c r="J42">
        <f>INDEX(Cond_Probability!$A$6:$H$60,MATCH('Model 2_Train'!A42,Cond_Probability!$A$6:$A$60,0),8)</f>
        <v>0.34782608695652173</v>
      </c>
      <c r="K42">
        <f>INDEX(Cond_Probability!$A$6:$H$60,MATCH('Model 2_Train'!B42,Cond_Probability!$A$6:$A$60,0),8)</f>
        <v>0.68023255813953487</v>
      </c>
      <c r="L42">
        <f>INDEX(Cond_Probability!$A$6:$H$60,MATCH('Model 2_Train'!C42,Cond_Probability!$A$6:$A$60,0),8)</f>
        <v>0.19710144927536233</v>
      </c>
      <c r="M42">
        <f>Cond_Probability!$C$3</f>
        <v>0.38383838383838381</v>
      </c>
      <c r="N42">
        <f t="shared" si="2"/>
        <v>1.7900195963237241E-2</v>
      </c>
      <c r="O42">
        <f t="shared" si="3"/>
        <v>1.790019596323724</v>
      </c>
      <c r="P42" t="str">
        <f t="shared" si="4"/>
        <v>Won't Survive</v>
      </c>
      <c r="Q42" t="s">
        <v>1230</v>
      </c>
    </row>
    <row r="43" spans="1:17" x14ac:dyDescent="0.3">
      <c r="A43" s="1" t="s">
        <v>1235</v>
      </c>
      <c r="B43" s="2" t="s">
        <v>17</v>
      </c>
      <c r="C43" s="1" t="s">
        <v>1248</v>
      </c>
      <c r="D43">
        <f>INDEX(Cond_Probability!$A$6:$H$60,MATCH('Model 2_Train'!A43,Cond_Probability!$A$6:$A$60,0),7)</f>
        <v>0.17753623188405798</v>
      </c>
      <c r="E43">
        <f>INDEX(Cond_Probability!$A$6:$H$60,MATCH('Model 2_Train'!B43,Cond_Probability!$A$6:$A$60,0),7)</f>
        <v>0.14882032667876588</v>
      </c>
      <c r="F43">
        <f>INDEX(Cond_Probability!$A$6:$H$60,MATCH('Model 2_Train'!C43,Cond_Probability!$A$6:$A$60,0),7)</f>
        <v>0.32246376811594202</v>
      </c>
      <c r="G43">
        <f>Cond_Probability!$C$2</f>
        <v>0.61616161616161613</v>
      </c>
      <c r="H43">
        <f t="shared" si="0"/>
        <v>5.2495831189722231E-3</v>
      </c>
      <c r="I43">
        <f t="shared" si="1"/>
        <v>0.52495831189722231</v>
      </c>
      <c r="J43">
        <f>INDEX(Cond_Probability!$A$6:$H$60,MATCH('Model 2_Train'!A43,Cond_Probability!$A$6:$A$60,0),8)</f>
        <v>0.25507246376811593</v>
      </c>
      <c r="K43">
        <f>INDEX(Cond_Probability!$A$6:$H$60,MATCH('Model 2_Train'!B43,Cond_Probability!$A$6:$A$60,0),8)</f>
        <v>0.68023255813953487</v>
      </c>
      <c r="L43">
        <f>INDEX(Cond_Probability!$A$6:$H$60,MATCH('Model 2_Train'!C43,Cond_Probability!$A$6:$A$60,0),8)</f>
        <v>0.57971014492753625</v>
      </c>
      <c r="M43">
        <f>Cond_Probability!$C$3</f>
        <v>0.38383838383838381</v>
      </c>
      <c r="N43">
        <f t="shared" si="2"/>
        <v>3.8608265803060718E-2</v>
      </c>
      <c r="O43">
        <f t="shared" si="3"/>
        <v>3.860826580306072</v>
      </c>
      <c r="P43" t="str">
        <f t="shared" si="4"/>
        <v>Survive</v>
      </c>
      <c r="Q43" t="s">
        <v>1230</v>
      </c>
    </row>
    <row r="44" spans="1:17" x14ac:dyDescent="0.3">
      <c r="A44" s="1" t="s">
        <v>1236</v>
      </c>
      <c r="B44" s="2" t="s">
        <v>13</v>
      </c>
      <c r="C44" s="1" t="s">
        <v>1228</v>
      </c>
      <c r="D44">
        <f>INDEX(Cond_Probability!$A$6:$H$60,MATCH('Model 2_Train'!A44,Cond_Probability!$A$6:$A$60,0),7)</f>
        <v>0.67572463768115942</v>
      </c>
      <c r="E44">
        <f>INDEX(Cond_Probability!$A$6:$H$60,MATCH('Model 2_Train'!B44,Cond_Probability!$A$6:$A$60,0),7)</f>
        <v>0.85117967332123412</v>
      </c>
      <c r="F44">
        <f>INDEX(Cond_Probability!$A$6:$H$60,MATCH('Model 2_Train'!C44,Cond_Probability!$A$6:$A$60,0),7)</f>
        <v>0.4891304347826087</v>
      </c>
      <c r="G44">
        <f>Cond_Probability!$C$2</f>
        <v>0.61616161616161613</v>
      </c>
      <c r="H44">
        <f t="shared" si="0"/>
        <v>0.17334460305212487</v>
      </c>
      <c r="I44">
        <f t="shared" si="1"/>
        <v>17.334460305212488</v>
      </c>
      <c r="J44">
        <f>INDEX(Cond_Probability!$A$6:$H$60,MATCH('Model 2_Train'!A44,Cond_Probability!$A$6:$A$60,0),8)</f>
        <v>0.34782608695652173</v>
      </c>
      <c r="K44">
        <f>INDEX(Cond_Probability!$A$6:$H$60,MATCH('Model 2_Train'!B44,Cond_Probability!$A$6:$A$60,0),8)</f>
        <v>0.31976744186046513</v>
      </c>
      <c r="L44">
        <f>INDEX(Cond_Probability!$A$6:$H$60,MATCH('Model 2_Train'!C44,Cond_Probability!$A$6:$A$60,0),8)</f>
        <v>0.19710144927536233</v>
      </c>
      <c r="M44">
        <f>Cond_Probability!$C$3</f>
        <v>0.38383838383838381</v>
      </c>
      <c r="N44">
        <f t="shared" si="2"/>
        <v>8.4146220340004137E-3</v>
      </c>
      <c r="O44">
        <f t="shared" si="3"/>
        <v>0.84146220340004141</v>
      </c>
      <c r="P44" t="str">
        <f t="shared" si="4"/>
        <v>Won't Survive</v>
      </c>
      <c r="Q44" t="s">
        <v>1230</v>
      </c>
    </row>
    <row r="45" spans="1:17" x14ac:dyDescent="0.3">
      <c r="A45" s="1" t="s">
        <v>1235</v>
      </c>
      <c r="B45" s="2" t="s">
        <v>17</v>
      </c>
      <c r="C45" s="1" t="s">
        <v>1248</v>
      </c>
      <c r="D45">
        <f>INDEX(Cond_Probability!$A$6:$H$60,MATCH('Model 2_Train'!A45,Cond_Probability!$A$6:$A$60,0),7)</f>
        <v>0.17753623188405798</v>
      </c>
      <c r="E45">
        <f>INDEX(Cond_Probability!$A$6:$H$60,MATCH('Model 2_Train'!B45,Cond_Probability!$A$6:$A$60,0),7)</f>
        <v>0.14882032667876588</v>
      </c>
      <c r="F45">
        <f>INDEX(Cond_Probability!$A$6:$H$60,MATCH('Model 2_Train'!C45,Cond_Probability!$A$6:$A$60,0),7)</f>
        <v>0.32246376811594202</v>
      </c>
      <c r="G45">
        <f>Cond_Probability!$C$2</f>
        <v>0.61616161616161613</v>
      </c>
      <c r="H45">
        <f t="shared" si="0"/>
        <v>5.2495831189722231E-3</v>
      </c>
      <c r="I45">
        <f t="shared" si="1"/>
        <v>0.52495831189722231</v>
      </c>
      <c r="J45">
        <f>INDEX(Cond_Probability!$A$6:$H$60,MATCH('Model 2_Train'!A45,Cond_Probability!$A$6:$A$60,0),8)</f>
        <v>0.25507246376811593</v>
      </c>
      <c r="K45">
        <f>INDEX(Cond_Probability!$A$6:$H$60,MATCH('Model 2_Train'!B45,Cond_Probability!$A$6:$A$60,0),8)</f>
        <v>0.68023255813953487</v>
      </c>
      <c r="L45">
        <f>INDEX(Cond_Probability!$A$6:$H$60,MATCH('Model 2_Train'!C45,Cond_Probability!$A$6:$A$60,0),8)</f>
        <v>0.57971014492753625</v>
      </c>
      <c r="M45">
        <f>Cond_Probability!$C$3</f>
        <v>0.38383838383838381</v>
      </c>
      <c r="N45">
        <f t="shared" si="2"/>
        <v>3.8608265803060718E-2</v>
      </c>
      <c r="O45">
        <f t="shared" si="3"/>
        <v>3.860826580306072</v>
      </c>
      <c r="P45" t="str">
        <f t="shared" si="4"/>
        <v>Survive</v>
      </c>
      <c r="Q45" t="s">
        <v>1</v>
      </c>
    </row>
    <row r="46" spans="1:17" x14ac:dyDescent="0.3">
      <c r="A46" s="1" t="s">
        <v>1236</v>
      </c>
      <c r="B46" s="2" t="s">
        <v>17</v>
      </c>
      <c r="C46" s="1" t="s">
        <v>1228</v>
      </c>
      <c r="D46">
        <f>INDEX(Cond_Probability!$A$6:$H$60,MATCH('Model 2_Train'!A46,Cond_Probability!$A$6:$A$60,0),7)</f>
        <v>0.67572463768115942</v>
      </c>
      <c r="E46">
        <f>INDEX(Cond_Probability!$A$6:$H$60,MATCH('Model 2_Train'!B46,Cond_Probability!$A$6:$A$60,0),7)</f>
        <v>0.14882032667876588</v>
      </c>
      <c r="F46">
        <f>INDEX(Cond_Probability!$A$6:$H$60,MATCH('Model 2_Train'!C46,Cond_Probability!$A$6:$A$60,0),7)</f>
        <v>0.4891304347826087</v>
      </c>
      <c r="G46">
        <f>Cond_Probability!$C$2</f>
        <v>0.61616161616161613</v>
      </c>
      <c r="H46">
        <f t="shared" si="0"/>
        <v>3.0307585181821403E-2</v>
      </c>
      <c r="I46">
        <f t="shared" si="1"/>
        <v>3.0307585181821404</v>
      </c>
      <c r="J46">
        <f>INDEX(Cond_Probability!$A$6:$H$60,MATCH('Model 2_Train'!A46,Cond_Probability!$A$6:$A$60,0),8)</f>
        <v>0.34782608695652173</v>
      </c>
      <c r="K46">
        <f>INDEX(Cond_Probability!$A$6:$H$60,MATCH('Model 2_Train'!B46,Cond_Probability!$A$6:$A$60,0),8)</f>
        <v>0.68023255813953487</v>
      </c>
      <c r="L46">
        <f>INDEX(Cond_Probability!$A$6:$H$60,MATCH('Model 2_Train'!C46,Cond_Probability!$A$6:$A$60,0),8)</f>
        <v>0.19710144927536233</v>
      </c>
      <c r="M46">
        <f>Cond_Probability!$C$3</f>
        <v>0.38383838383838381</v>
      </c>
      <c r="N46">
        <f t="shared" si="2"/>
        <v>1.7900195963237241E-2</v>
      </c>
      <c r="O46">
        <f t="shared" si="3"/>
        <v>1.790019596323724</v>
      </c>
      <c r="P46" t="str">
        <f t="shared" si="4"/>
        <v>Won't Survive</v>
      </c>
      <c r="Q46" t="s">
        <v>1</v>
      </c>
    </row>
    <row r="47" spans="1:17" x14ac:dyDescent="0.3">
      <c r="A47" s="1" t="s">
        <v>1236</v>
      </c>
      <c r="B47" s="2" t="s">
        <v>13</v>
      </c>
      <c r="C47" s="1" t="s">
        <v>1228</v>
      </c>
      <c r="D47">
        <f>INDEX(Cond_Probability!$A$6:$H$60,MATCH('Model 2_Train'!A47,Cond_Probability!$A$6:$A$60,0),7)</f>
        <v>0.67572463768115942</v>
      </c>
      <c r="E47">
        <f>INDEX(Cond_Probability!$A$6:$H$60,MATCH('Model 2_Train'!B47,Cond_Probability!$A$6:$A$60,0),7)</f>
        <v>0.85117967332123412</v>
      </c>
      <c r="F47">
        <f>INDEX(Cond_Probability!$A$6:$H$60,MATCH('Model 2_Train'!C47,Cond_Probability!$A$6:$A$60,0),7)</f>
        <v>0.4891304347826087</v>
      </c>
      <c r="G47">
        <f>Cond_Probability!$C$2</f>
        <v>0.61616161616161613</v>
      </c>
      <c r="H47">
        <f t="shared" si="0"/>
        <v>0.17334460305212487</v>
      </c>
      <c r="I47">
        <f t="shared" si="1"/>
        <v>17.334460305212488</v>
      </c>
      <c r="J47">
        <f>INDEX(Cond_Probability!$A$6:$H$60,MATCH('Model 2_Train'!A47,Cond_Probability!$A$6:$A$60,0),8)</f>
        <v>0.34782608695652173</v>
      </c>
      <c r="K47">
        <f>INDEX(Cond_Probability!$A$6:$H$60,MATCH('Model 2_Train'!B47,Cond_Probability!$A$6:$A$60,0),8)</f>
        <v>0.31976744186046513</v>
      </c>
      <c r="L47">
        <f>INDEX(Cond_Probability!$A$6:$H$60,MATCH('Model 2_Train'!C47,Cond_Probability!$A$6:$A$60,0),8)</f>
        <v>0.19710144927536233</v>
      </c>
      <c r="M47">
        <f>Cond_Probability!$C$3</f>
        <v>0.38383838383838381</v>
      </c>
      <c r="N47">
        <f t="shared" si="2"/>
        <v>8.4146220340004137E-3</v>
      </c>
      <c r="O47">
        <f t="shared" si="3"/>
        <v>0.84146220340004141</v>
      </c>
      <c r="P47" t="str">
        <f t="shared" si="4"/>
        <v>Won't Survive</v>
      </c>
      <c r="Q47" t="s">
        <v>1230</v>
      </c>
    </row>
    <row r="48" spans="1:17" x14ac:dyDescent="0.3">
      <c r="A48" s="1" t="s">
        <v>1236</v>
      </c>
      <c r="B48" s="2" t="s">
        <v>13</v>
      </c>
      <c r="C48" s="1" t="s">
        <v>1247</v>
      </c>
      <c r="D48">
        <f>INDEX(Cond_Probability!$A$6:$H$60,MATCH('Model 2_Train'!A48,Cond_Probability!$A$6:$A$60,0),7)</f>
        <v>0.67572463768115942</v>
      </c>
      <c r="E48">
        <f>INDEX(Cond_Probability!$A$6:$H$60,MATCH('Model 2_Train'!B48,Cond_Probability!$A$6:$A$60,0),7)</f>
        <v>0.85117967332123412</v>
      </c>
      <c r="F48">
        <f>INDEX(Cond_Probability!$A$6:$H$60,MATCH('Model 2_Train'!C48,Cond_Probability!$A$6:$A$60,0),7)</f>
        <v>0.18840579710144928</v>
      </c>
      <c r="G48">
        <f>Cond_Probability!$C$2</f>
        <v>0.61616161616161613</v>
      </c>
      <c r="H48">
        <f t="shared" si="0"/>
        <v>6.6769773027485144E-2</v>
      </c>
      <c r="I48">
        <f t="shared" si="1"/>
        <v>6.6769773027485142</v>
      </c>
      <c r="J48">
        <f>INDEX(Cond_Probability!$A$6:$H$60,MATCH('Model 2_Train'!A48,Cond_Probability!$A$6:$A$60,0),8)</f>
        <v>0.34782608695652173</v>
      </c>
      <c r="K48">
        <f>INDEX(Cond_Probability!$A$6:$H$60,MATCH('Model 2_Train'!B48,Cond_Probability!$A$6:$A$60,0),8)</f>
        <v>0.31976744186046513</v>
      </c>
      <c r="L48">
        <f>INDEX(Cond_Probability!$A$6:$H$60,MATCH('Model 2_Train'!C48,Cond_Probability!$A$6:$A$60,0),8)</f>
        <v>0.22318840579710145</v>
      </c>
      <c r="M48">
        <f>Cond_Probability!$C$3</f>
        <v>0.38383838383838381</v>
      </c>
      <c r="N48">
        <f t="shared" si="2"/>
        <v>9.5283220090887043E-3</v>
      </c>
      <c r="O48">
        <f t="shared" si="3"/>
        <v>0.95283220090887044</v>
      </c>
      <c r="P48" t="str">
        <f t="shared" si="4"/>
        <v>Won't Survive</v>
      </c>
      <c r="Q48" t="s">
        <v>1230</v>
      </c>
    </row>
    <row r="49" spans="1:17" x14ac:dyDescent="0.3">
      <c r="A49" s="1" t="s">
        <v>1236</v>
      </c>
      <c r="B49" s="2" t="s">
        <v>17</v>
      </c>
      <c r="C49" s="1" t="s">
        <v>1228</v>
      </c>
      <c r="D49">
        <f>INDEX(Cond_Probability!$A$6:$H$60,MATCH('Model 2_Train'!A49,Cond_Probability!$A$6:$A$60,0),7)</f>
        <v>0.67572463768115942</v>
      </c>
      <c r="E49">
        <f>INDEX(Cond_Probability!$A$6:$H$60,MATCH('Model 2_Train'!B49,Cond_Probability!$A$6:$A$60,0),7)</f>
        <v>0.14882032667876588</v>
      </c>
      <c r="F49">
        <f>INDEX(Cond_Probability!$A$6:$H$60,MATCH('Model 2_Train'!C49,Cond_Probability!$A$6:$A$60,0),7)</f>
        <v>0.4891304347826087</v>
      </c>
      <c r="G49">
        <f>Cond_Probability!$C$2</f>
        <v>0.61616161616161613</v>
      </c>
      <c r="H49">
        <f t="shared" si="0"/>
        <v>3.0307585181821403E-2</v>
      </c>
      <c r="I49">
        <f t="shared" si="1"/>
        <v>3.0307585181821404</v>
      </c>
      <c r="J49">
        <f>INDEX(Cond_Probability!$A$6:$H$60,MATCH('Model 2_Train'!A49,Cond_Probability!$A$6:$A$60,0),8)</f>
        <v>0.34782608695652173</v>
      </c>
      <c r="K49">
        <f>INDEX(Cond_Probability!$A$6:$H$60,MATCH('Model 2_Train'!B49,Cond_Probability!$A$6:$A$60,0),8)</f>
        <v>0.68023255813953487</v>
      </c>
      <c r="L49">
        <f>INDEX(Cond_Probability!$A$6:$H$60,MATCH('Model 2_Train'!C49,Cond_Probability!$A$6:$A$60,0),8)</f>
        <v>0.19710144927536233</v>
      </c>
      <c r="M49">
        <f>Cond_Probability!$C$3</f>
        <v>0.38383838383838381</v>
      </c>
      <c r="N49">
        <f t="shared" si="2"/>
        <v>1.7900195963237241E-2</v>
      </c>
      <c r="O49">
        <f t="shared" si="3"/>
        <v>1.790019596323724</v>
      </c>
      <c r="P49" t="str">
        <f t="shared" si="4"/>
        <v>Won't Survive</v>
      </c>
      <c r="Q49" t="s">
        <v>1</v>
      </c>
    </row>
    <row r="50" spans="1:17" x14ac:dyDescent="0.3">
      <c r="A50" s="1" t="s">
        <v>1236</v>
      </c>
      <c r="B50" s="2" t="s">
        <v>13</v>
      </c>
      <c r="C50" s="1" t="s">
        <v>1248</v>
      </c>
      <c r="D50">
        <f>INDEX(Cond_Probability!$A$6:$H$60,MATCH('Model 2_Train'!A50,Cond_Probability!$A$6:$A$60,0),7)</f>
        <v>0.67572463768115942</v>
      </c>
      <c r="E50">
        <f>INDEX(Cond_Probability!$A$6:$H$60,MATCH('Model 2_Train'!B50,Cond_Probability!$A$6:$A$60,0),7)</f>
        <v>0.85117967332123412</v>
      </c>
      <c r="F50">
        <f>INDEX(Cond_Probability!$A$6:$H$60,MATCH('Model 2_Train'!C50,Cond_Probability!$A$6:$A$60,0),7)</f>
        <v>0.32246376811594202</v>
      </c>
      <c r="G50">
        <f>Cond_Probability!$C$2</f>
        <v>0.61616161616161613</v>
      </c>
      <c r="H50">
        <f t="shared" si="0"/>
        <v>0.11427903460473417</v>
      </c>
      <c r="I50">
        <f t="shared" si="1"/>
        <v>11.427903460473416</v>
      </c>
      <c r="J50">
        <f>INDEX(Cond_Probability!$A$6:$H$60,MATCH('Model 2_Train'!A50,Cond_Probability!$A$6:$A$60,0),8)</f>
        <v>0.34782608695652173</v>
      </c>
      <c r="K50">
        <f>INDEX(Cond_Probability!$A$6:$H$60,MATCH('Model 2_Train'!B50,Cond_Probability!$A$6:$A$60,0),8)</f>
        <v>0.31976744186046513</v>
      </c>
      <c r="L50">
        <f>INDEX(Cond_Probability!$A$6:$H$60,MATCH('Model 2_Train'!C50,Cond_Probability!$A$6:$A$60,0),8)</f>
        <v>0.57971014492753625</v>
      </c>
      <c r="M50">
        <f>Cond_Probability!$C$3</f>
        <v>0.38383838383838381</v>
      </c>
      <c r="N50">
        <f t="shared" si="2"/>
        <v>2.4748888335295337E-2</v>
      </c>
      <c r="O50">
        <f t="shared" si="3"/>
        <v>2.4748888335295338</v>
      </c>
      <c r="P50" t="str">
        <f t="shared" si="4"/>
        <v>Won't Survive</v>
      </c>
      <c r="Q50" t="s">
        <v>1230</v>
      </c>
    </row>
    <row r="51" spans="1:17" x14ac:dyDescent="0.3">
      <c r="A51" s="1" t="s">
        <v>1236</v>
      </c>
      <c r="B51" s="2" t="s">
        <v>17</v>
      </c>
      <c r="C51" s="1" t="s">
        <v>1247</v>
      </c>
      <c r="D51">
        <f>INDEX(Cond_Probability!$A$6:$H$60,MATCH('Model 2_Train'!A51,Cond_Probability!$A$6:$A$60,0),7)</f>
        <v>0.67572463768115942</v>
      </c>
      <c r="E51">
        <f>INDEX(Cond_Probability!$A$6:$H$60,MATCH('Model 2_Train'!B51,Cond_Probability!$A$6:$A$60,0),7)</f>
        <v>0.14882032667876588</v>
      </c>
      <c r="F51">
        <f>INDEX(Cond_Probability!$A$6:$H$60,MATCH('Model 2_Train'!C51,Cond_Probability!$A$6:$A$60,0),7)</f>
        <v>0.18840579710144928</v>
      </c>
      <c r="G51">
        <f>Cond_Probability!$C$2</f>
        <v>0.61616161616161613</v>
      </c>
      <c r="H51">
        <f t="shared" si="0"/>
        <v>1.1674032810775652E-2</v>
      </c>
      <c r="I51">
        <f t="shared" si="1"/>
        <v>1.1674032810775652</v>
      </c>
      <c r="J51">
        <f>INDEX(Cond_Probability!$A$6:$H$60,MATCH('Model 2_Train'!A51,Cond_Probability!$A$6:$A$60,0),8)</f>
        <v>0.34782608695652173</v>
      </c>
      <c r="K51">
        <f>INDEX(Cond_Probability!$A$6:$H$60,MATCH('Model 2_Train'!B51,Cond_Probability!$A$6:$A$60,0),8)</f>
        <v>0.68023255813953487</v>
      </c>
      <c r="L51">
        <f>INDEX(Cond_Probability!$A$6:$H$60,MATCH('Model 2_Train'!C51,Cond_Probability!$A$6:$A$60,0),8)</f>
        <v>0.22318840579710145</v>
      </c>
      <c r="M51">
        <f>Cond_Probability!$C$3</f>
        <v>0.38383838383838381</v>
      </c>
      <c r="N51">
        <f t="shared" si="2"/>
        <v>2.0269339546606875E-2</v>
      </c>
      <c r="O51">
        <f t="shared" si="3"/>
        <v>2.0269339546606875</v>
      </c>
      <c r="P51" t="str">
        <f t="shared" si="4"/>
        <v>Survive</v>
      </c>
      <c r="Q51" t="s">
        <v>1230</v>
      </c>
    </row>
    <row r="52" spans="1:17" x14ac:dyDescent="0.3">
      <c r="A52" s="1" t="s">
        <v>1236</v>
      </c>
      <c r="B52" s="2" t="s">
        <v>13</v>
      </c>
      <c r="C52" s="1" t="s">
        <v>1248</v>
      </c>
      <c r="D52">
        <f>INDEX(Cond_Probability!$A$6:$H$60,MATCH('Model 2_Train'!A52,Cond_Probability!$A$6:$A$60,0),7)</f>
        <v>0.67572463768115942</v>
      </c>
      <c r="E52">
        <f>INDEX(Cond_Probability!$A$6:$H$60,MATCH('Model 2_Train'!B52,Cond_Probability!$A$6:$A$60,0),7)</f>
        <v>0.85117967332123412</v>
      </c>
      <c r="F52">
        <f>INDEX(Cond_Probability!$A$6:$H$60,MATCH('Model 2_Train'!C52,Cond_Probability!$A$6:$A$60,0),7)</f>
        <v>0.32246376811594202</v>
      </c>
      <c r="G52">
        <f>Cond_Probability!$C$2</f>
        <v>0.61616161616161613</v>
      </c>
      <c r="H52">
        <f t="shared" si="0"/>
        <v>0.11427903460473417</v>
      </c>
      <c r="I52">
        <f t="shared" si="1"/>
        <v>11.427903460473416</v>
      </c>
      <c r="J52">
        <f>INDEX(Cond_Probability!$A$6:$H$60,MATCH('Model 2_Train'!A52,Cond_Probability!$A$6:$A$60,0),8)</f>
        <v>0.34782608695652173</v>
      </c>
      <c r="K52">
        <f>INDEX(Cond_Probability!$A$6:$H$60,MATCH('Model 2_Train'!B52,Cond_Probability!$A$6:$A$60,0),8)</f>
        <v>0.31976744186046513</v>
      </c>
      <c r="L52">
        <f>INDEX(Cond_Probability!$A$6:$H$60,MATCH('Model 2_Train'!C52,Cond_Probability!$A$6:$A$60,0),8)</f>
        <v>0.57971014492753625</v>
      </c>
      <c r="M52">
        <f>Cond_Probability!$C$3</f>
        <v>0.38383838383838381</v>
      </c>
      <c r="N52">
        <f t="shared" si="2"/>
        <v>2.4748888335295337E-2</v>
      </c>
      <c r="O52">
        <f t="shared" si="3"/>
        <v>2.4748888335295338</v>
      </c>
      <c r="P52" t="str">
        <f t="shared" si="4"/>
        <v>Won't Survive</v>
      </c>
      <c r="Q52" t="s">
        <v>1230</v>
      </c>
    </row>
    <row r="53" spans="1:17" x14ac:dyDescent="0.3">
      <c r="A53" s="1" t="s">
        <v>1236</v>
      </c>
      <c r="B53" s="2" t="s">
        <v>13</v>
      </c>
      <c r="C53" s="1" t="s">
        <v>1228</v>
      </c>
      <c r="D53">
        <f>INDEX(Cond_Probability!$A$6:$H$60,MATCH('Model 2_Train'!A53,Cond_Probability!$A$6:$A$60,0),7)</f>
        <v>0.67572463768115942</v>
      </c>
      <c r="E53">
        <f>INDEX(Cond_Probability!$A$6:$H$60,MATCH('Model 2_Train'!B53,Cond_Probability!$A$6:$A$60,0),7)</f>
        <v>0.85117967332123412</v>
      </c>
      <c r="F53">
        <f>INDEX(Cond_Probability!$A$6:$H$60,MATCH('Model 2_Train'!C53,Cond_Probability!$A$6:$A$60,0),7)</f>
        <v>0.4891304347826087</v>
      </c>
      <c r="G53">
        <f>Cond_Probability!$C$2</f>
        <v>0.61616161616161613</v>
      </c>
      <c r="H53">
        <f t="shared" si="0"/>
        <v>0.17334460305212487</v>
      </c>
      <c r="I53">
        <f t="shared" si="1"/>
        <v>17.334460305212488</v>
      </c>
      <c r="J53">
        <f>INDEX(Cond_Probability!$A$6:$H$60,MATCH('Model 2_Train'!A53,Cond_Probability!$A$6:$A$60,0),8)</f>
        <v>0.34782608695652173</v>
      </c>
      <c r="K53">
        <f>INDEX(Cond_Probability!$A$6:$H$60,MATCH('Model 2_Train'!B53,Cond_Probability!$A$6:$A$60,0),8)</f>
        <v>0.31976744186046513</v>
      </c>
      <c r="L53">
        <f>INDEX(Cond_Probability!$A$6:$H$60,MATCH('Model 2_Train'!C53,Cond_Probability!$A$6:$A$60,0),8)</f>
        <v>0.19710144927536233</v>
      </c>
      <c r="M53">
        <f>Cond_Probability!$C$3</f>
        <v>0.38383838383838381</v>
      </c>
      <c r="N53">
        <f t="shared" si="2"/>
        <v>8.4146220340004137E-3</v>
      </c>
      <c r="O53">
        <f t="shared" si="3"/>
        <v>0.84146220340004141</v>
      </c>
      <c r="P53" t="str">
        <f t="shared" si="4"/>
        <v>Won't Survive</v>
      </c>
      <c r="Q53" t="s">
        <v>1230</v>
      </c>
    </row>
    <row r="54" spans="1:17" x14ac:dyDescent="0.3">
      <c r="A54" s="1" t="s">
        <v>1234</v>
      </c>
      <c r="B54" s="2" t="s">
        <v>17</v>
      </c>
      <c r="C54" s="1" t="s">
        <v>1248</v>
      </c>
      <c r="D54">
        <f>INDEX(Cond_Probability!$A$6:$H$60,MATCH('Model 2_Train'!A54,Cond_Probability!$A$6:$A$60,0),7)</f>
        <v>0.14673913043478262</v>
      </c>
      <c r="E54">
        <f>INDEX(Cond_Probability!$A$6:$H$60,MATCH('Model 2_Train'!B54,Cond_Probability!$A$6:$A$60,0),7)</f>
        <v>0.14882032667876588</v>
      </c>
      <c r="F54">
        <f>INDEX(Cond_Probability!$A$6:$H$60,MATCH('Model 2_Train'!C54,Cond_Probability!$A$6:$A$60,0),7)</f>
        <v>0.32246376811594202</v>
      </c>
      <c r="G54">
        <f>Cond_Probability!$C$2</f>
        <v>0.61616161616161613</v>
      </c>
      <c r="H54">
        <f t="shared" si="0"/>
        <v>4.3389411493545919E-3</v>
      </c>
      <c r="I54">
        <f t="shared" si="1"/>
        <v>0.43389411493545921</v>
      </c>
      <c r="J54">
        <f>INDEX(Cond_Probability!$A$6:$H$60,MATCH('Model 2_Train'!A54,Cond_Probability!$A$6:$A$60,0),8)</f>
        <v>0.39710144927536234</v>
      </c>
      <c r="K54">
        <f>INDEX(Cond_Probability!$A$6:$H$60,MATCH('Model 2_Train'!B54,Cond_Probability!$A$6:$A$60,0),8)</f>
        <v>0.68023255813953487</v>
      </c>
      <c r="L54">
        <f>INDEX(Cond_Probability!$A$6:$H$60,MATCH('Model 2_Train'!C54,Cond_Probability!$A$6:$A$60,0),8)</f>
        <v>0.57971014492753625</v>
      </c>
      <c r="M54">
        <f>Cond_Probability!$C$3</f>
        <v>0.38383838383838381</v>
      </c>
      <c r="N54">
        <f t="shared" si="2"/>
        <v>6.010605017067408E-2</v>
      </c>
      <c r="O54">
        <f t="shared" si="3"/>
        <v>6.0106050170674079</v>
      </c>
      <c r="P54" t="str">
        <f t="shared" si="4"/>
        <v>Survive</v>
      </c>
      <c r="Q54" t="s">
        <v>1</v>
      </c>
    </row>
    <row r="55" spans="1:17" x14ac:dyDescent="0.3">
      <c r="A55" s="1" t="s">
        <v>1235</v>
      </c>
      <c r="B55" s="2" t="s">
        <v>17</v>
      </c>
      <c r="C55" s="1" t="s">
        <v>1248</v>
      </c>
      <c r="D55">
        <f>INDEX(Cond_Probability!$A$6:$H$60,MATCH('Model 2_Train'!A55,Cond_Probability!$A$6:$A$60,0),7)</f>
        <v>0.17753623188405798</v>
      </c>
      <c r="E55">
        <f>INDEX(Cond_Probability!$A$6:$H$60,MATCH('Model 2_Train'!B55,Cond_Probability!$A$6:$A$60,0),7)</f>
        <v>0.14882032667876588</v>
      </c>
      <c r="F55">
        <f>INDEX(Cond_Probability!$A$6:$H$60,MATCH('Model 2_Train'!C55,Cond_Probability!$A$6:$A$60,0),7)</f>
        <v>0.32246376811594202</v>
      </c>
      <c r="G55">
        <f>Cond_Probability!$C$2</f>
        <v>0.61616161616161613</v>
      </c>
      <c r="H55">
        <f t="shared" si="0"/>
        <v>5.2495831189722231E-3</v>
      </c>
      <c r="I55">
        <f t="shared" si="1"/>
        <v>0.52495831189722231</v>
      </c>
      <c r="J55">
        <f>INDEX(Cond_Probability!$A$6:$H$60,MATCH('Model 2_Train'!A55,Cond_Probability!$A$6:$A$60,0),8)</f>
        <v>0.25507246376811593</v>
      </c>
      <c r="K55">
        <f>INDEX(Cond_Probability!$A$6:$H$60,MATCH('Model 2_Train'!B55,Cond_Probability!$A$6:$A$60,0),8)</f>
        <v>0.68023255813953487</v>
      </c>
      <c r="L55">
        <f>INDEX(Cond_Probability!$A$6:$H$60,MATCH('Model 2_Train'!C55,Cond_Probability!$A$6:$A$60,0),8)</f>
        <v>0.57971014492753625</v>
      </c>
      <c r="M55">
        <f>Cond_Probability!$C$3</f>
        <v>0.38383838383838381</v>
      </c>
      <c r="N55">
        <f t="shared" si="2"/>
        <v>3.8608265803060718E-2</v>
      </c>
      <c r="O55">
        <f t="shared" si="3"/>
        <v>3.860826580306072</v>
      </c>
      <c r="P55" t="str">
        <f t="shared" si="4"/>
        <v>Survive</v>
      </c>
      <c r="Q55" t="s">
        <v>1</v>
      </c>
    </row>
    <row r="56" spans="1:17" x14ac:dyDescent="0.3">
      <c r="A56" s="1" t="s">
        <v>1234</v>
      </c>
      <c r="B56" s="2" t="s">
        <v>13</v>
      </c>
      <c r="C56" s="1" t="s">
        <v>1248</v>
      </c>
      <c r="D56">
        <f>INDEX(Cond_Probability!$A$6:$H$60,MATCH('Model 2_Train'!A56,Cond_Probability!$A$6:$A$60,0),7)</f>
        <v>0.14673913043478262</v>
      </c>
      <c r="E56">
        <f>INDEX(Cond_Probability!$A$6:$H$60,MATCH('Model 2_Train'!B56,Cond_Probability!$A$6:$A$60,0),7)</f>
        <v>0.85117967332123412</v>
      </c>
      <c r="F56">
        <f>INDEX(Cond_Probability!$A$6:$H$60,MATCH('Model 2_Train'!C56,Cond_Probability!$A$6:$A$60,0),7)</f>
        <v>0.32246376811594202</v>
      </c>
      <c r="G56">
        <f>Cond_Probability!$C$2</f>
        <v>0.61616161616161613</v>
      </c>
      <c r="H56">
        <f t="shared" si="0"/>
        <v>2.4816626817650046E-2</v>
      </c>
      <c r="I56">
        <f t="shared" si="1"/>
        <v>2.4816626817650045</v>
      </c>
      <c r="J56">
        <f>INDEX(Cond_Probability!$A$6:$H$60,MATCH('Model 2_Train'!A56,Cond_Probability!$A$6:$A$60,0),8)</f>
        <v>0.39710144927536234</v>
      </c>
      <c r="K56">
        <f>INDEX(Cond_Probability!$A$6:$H$60,MATCH('Model 2_Train'!B56,Cond_Probability!$A$6:$A$60,0),8)</f>
        <v>0.31976744186046513</v>
      </c>
      <c r="L56">
        <f>INDEX(Cond_Probability!$A$6:$H$60,MATCH('Model 2_Train'!C56,Cond_Probability!$A$6:$A$60,0),8)</f>
        <v>0.57971014492753625</v>
      </c>
      <c r="M56">
        <f>Cond_Probability!$C$3</f>
        <v>0.38383838383838381</v>
      </c>
      <c r="N56">
        <f t="shared" si="2"/>
        <v>2.8254980849462177E-2</v>
      </c>
      <c r="O56">
        <f t="shared" si="3"/>
        <v>2.8254980849462177</v>
      </c>
      <c r="P56" t="str">
        <f t="shared" si="4"/>
        <v>Survive</v>
      </c>
      <c r="Q56" t="s">
        <v>1230</v>
      </c>
    </row>
    <row r="57" spans="1:17" x14ac:dyDescent="0.3">
      <c r="A57" s="1" t="s">
        <v>1234</v>
      </c>
      <c r="B57" s="2" t="s">
        <v>13</v>
      </c>
      <c r="C57" s="1" t="s">
        <v>1248</v>
      </c>
      <c r="D57">
        <f>INDEX(Cond_Probability!$A$6:$H$60,MATCH('Model 2_Train'!A57,Cond_Probability!$A$6:$A$60,0),7)</f>
        <v>0.14673913043478262</v>
      </c>
      <c r="E57">
        <f>INDEX(Cond_Probability!$A$6:$H$60,MATCH('Model 2_Train'!B57,Cond_Probability!$A$6:$A$60,0),7)</f>
        <v>0.85117967332123412</v>
      </c>
      <c r="F57">
        <f>INDEX(Cond_Probability!$A$6:$H$60,MATCH('Model 2_Train'!C57,Cond_Probability!$A$6:$A$60,0),7)</f>
        <v>0.32246376811594202</v>
      </c>
      <c r="G57">
        <f>Cond_Probability!$C$2</f>
        <v>0.61616161616161613</v>
      </c>
      <c r="H57">
        <f t="shared" si="0"/>
        <v>2.4816626817650046E-2</v>
      </c>
      <c r="I57">
        <f t="shared" si="1"/>
        <v>2.4816626817650045</v>
      </c>
      <c r="J57">
        <f>INDEX(Cond_Probability!$A$6:$H$60,MATCH('Model 2_Train'!A57,Cond_Probability!$A$6:$A$60,0),8)</f>
        <v>0.39710144927536234</v>
      </c>
      <c r="K57">
        <f>INDEX(Cond_Probability!$A$6:$H$60,MATCH('Model 2_Train'!B57,Cond_Probability!$A$6:$A$60,0),8)</f>
        <v>0.31976744186046513</v>
      </c>
      <c r="L57">
        <f>INDEX(Cond_Probability!$A$6:$H$60,MATCH('Model 2_Train'!C57,Cond_Probability!$A$6:$A$60,0),8)</f>
        <v>0.57971014492753625</v>
      </c>
      <c r="M57">
        <f>Cond_Probability!$C$3</f>
        <v>0.38383838383838381</v>
      </c>
      <c r="N57">
        <f t="shared" si="2"/>
        <v>2.8254980849462177E-2</v>
      </c>
      <c r="O57">
        <f t="shared" si="3"/>
        <v>2.8254980849462177</v>
      </c>
      <c r="P57" t="str">
        <f t="shared" si="4"/>
        <v>Survive</v>
      </c>
      <c r="Q57" t="s">
        <v>1</v>
      </c>
    </row>
    <row r="58" spans="1:17" x14ac:dyDescent="0.3">
      <c r="A58" s="1" t="s">
        <v>1235</v>
      </c>
      <c r="B58" s="2" t="s">
        <v>17</v>
      </c>
      <c r="C58" s="1" t="s">
        <v>1247</v>
      </c>
      <c r="D58">
        <f>INDEX(Cond_Probability!$A$6:$H$60,MATCH('Model 2_Train'!A58,Cond_Probability!$A$6:$A$60,0),7)</f>
        <v>0.17753623188405798</v>
      </c>
      <c r="E58">
        <f>INDEX(Cond_Probability!$A$6:$H$60,MATCH('Model 2_Train'!B58,Cond_Probability!$A$6:$A$60,0),7)</f>
        <v>0.14882032667876588</v>
      </c>
      <c r="F58">
        <f>INDEX(Cond_Probability!$A$6:$H$60,MATCH('Model 2_Train'!C58,Cond_Probability!$A$6:$A$60,0),7)</f>
        <v>0.18840579710144928</v>
      </c>
      <c r="G58">
        <f>Cond_Probability!$C$2</f>
        <v>0.61616161616161613</v>
      </c>
      <c r="H58">
        <f t="shared" si="0"/>
        <v>3.0671721593995014E-3</v>
      </c>
      <c r="I58">
        <f t="shared" si="1"/>
        <v>0.30671721593995016</v>
      </c>
      <c r="J58">
        <f>INDEX(Cond_Probability!$A$6:$H$60,MATCH('Model 2_Train'!A58,Cond_Probability!$A$6:$A$60,0),8)</f>
        <v>0.25507246376811593</v>
      </c>
      <c r="K58">
        <f>INDEX(Cond_Probability!$A$6:$H$60,MATCH('Model 2_Train'!B58,Cond_Probability!$A$6:$A$60,0),8)</f>
        <v>0.68023255813953487</v>
      </c>
      <c r="L58">
        <f>INDEX(Cond_Probability!$A$6:$H$60,MATCH('Model 2_Train'!C58,Cond_Probability!$A$6:$A$60,0),8)</f>
        <v>0.22318840579710145</v>
      </c>
      <c r="M58">
        <f>Cond_Probability!$C$3</f>
        <v>0.38383838383838381</v>
      </c>
      <c r="N58">
        <f t="shared" si="2"/>
        <v>1.4864182334178376E-2</v>
      </c>
      <c r="O58">
        <f t="shared" si="3"/>
        <v>1.4864182334178375</v>
      </c>
      <c r="P58" t="str">
        <f t="shared" si="4"/>
        <v>Survive</v>
      </c>
      <c r="Q58" t="s">
        <v>1</v>
      </c>
    </row>
    <row r="59" spans="1:17" x14ac:dyDescent="0.3">
      <c r="A59" s="1" t="s">
        <v>1236</v>
      </c>
      <c r="B59" s="2" t="s">
        <v>13</v>
      </c>
      <c r="C59" s="1" t="s">
        <v>1228</v>
      </c>
      <c r="D59">
        <f>INDEX(Cond_Probability!$A$6:$H$60,MATCH('Model 2_Train'!A59,Cond_Probability!$A$6:$A$60,0),7)</f>
        <v>0.67572463768115942</v>
      </c>
      <c r="E59">
        <f>INDEX(Cond_Probability!$A$6:$H$60,MATCH('Model 2_Train'!B59,Cond_Probability!$A$6:$A$60,0),7)</f>
        <v>0.85117967332123412</v>
      </c>
      <c r="F59">
        <f>INDEX(Cond_Probability!$A$6:$H$60,MATCH('Model 2_Train'!C59,Cond_Probability!$A$6:$A$60,0),7)</f>
        <v>0.4891304347826087</v>
      </c>
      <c r="G59">
        <f>Cond_Probability!$C$2</f>
        <v>0.61616161616161613</v>
      </c>
      <c r="H59">
        <f t="shared" si="0"/>
        <v>0.17334460305212487</v>
      </c>
      <c r="I59">
        <f t="shared" si="1"/>
        <v>17.334460305212488</v>
      </c>
      <c r="J59">
        <f>INDEX(Cond_Probability!$A$6:$H$60,MATCH('Model 2_Train'!A59,Cond_Probability!$A$6:$A$60,0),8)</f>
        <v>0.34782608695652173</v>
      </c>
      <c r="K59">
        <f>INDEX(Cond_Probability!$A$6:$H$60,MATCH('Model 2_Train'!B59,Cond_Probability!$A$6:$A$60,0),8)</f>
        <v>0.31976744186046513</v>
      </c>
      <c r="L59">
        <f>INDEX(Cond_Probability!$A$6:$H$60,MATCH('Model 2_Train'!C59,Cond_Probability!$A$6:$A$60,0),8)</f>
        <v>0.19710144927536233</v>
      </c>
      <c r="M59">
        <f>Cond_Probability!$C$3</f>
        <v>0.38383838383838381</v>
      </c>
      <c r="N59">
        <f t="shared" si="2"/>
        <v>8.4146220340004137E-3</v>
      </c>
      <c r="O59">
        <f t="shared" si="3"/>
        <v>0.84146220340004141</v>
      </c>
      <c r="P59" t="str">
        <f t="shared" si="4"/>
        <v>Won't Survive</v>
      </c>
      <c r="Q59" t="s">
        <v>1230</v>
      </c>
    </row>
    <row r="60" spans="1:17" x14ac:dyDescent="0.3">
      <c r="A60" s="1" t="s">
        <v>1235</v>
      </c>
      <c r="B60" s="2" t="s">
        <v>17</v>
      </c>
      <c r="C60" s="1" t="s">
        <v>1248</v>
      </c>
      <c r="D60">
        <f>INDEX(Cond_Probability!$A$6:$H$60,MATCH('Model 2_Train'!A60,Cond_Probability!$A$6:$A$60,0),7)</f>
        <v>0.17753623188405798</v>
      </c>
      <c r="E60">
        <f>INDEX(Cond_Probability!$A$6:$H$60,MATCH('Model 2_Train'!B60,Cond_Probability!$A$6:$A$60,0),7)</f>
        <v>0.14882032667876588</v>
      </c>
      <c r="F60">
        <f>INDEX(Cond_Probability!$A$6:$H$60,MATCH('Model 2_Train'!C60,Cond_Probability!$A$6:$A$60,0),7)</f>
        <v>0.32246376811594202</v>
      </c>
      <c r="G60">
        <f>Cond_Probability!$C$2</f>
        <v>0.61616161616161613</v>
      </c>
      <c r="H60">
        <f t="shared" si="0"/>
        <v>5.2495831189722231E-3</v>
      </c>
      <c r="I60">
        <f t="shared" si="1"/>
        <v>0.52495831189722231</v>
      </c>
      <c r="J60">
        <f>INDEX(Cond_Probability!$A$6:$H$60,MATCH('Model 2_Train'!A60,Cond_Probability!$A$6:$A$60,0),8)</f>
        <v>0.25507246376811593</v>
      </c>
      <c r="K60">
        <f>INDEX(Cond_Probability!$A$6:$H$60,MATCH('Model 2_Train'!B60,Cond_Probability!$A$6:$A$60,0),8)</f>
        <v>0.68023255813953487</v>
      </c>
      <c r="L60">
        <f>INDEX(Cond_Probability!$A$6:$H$60,MATCH('Model 2_Train'!C60,Cond_Probability!$A$6:$A$60,0),8)</f>
        <v>0.57971014492753625</v>
      </c>
      <c r="M60">
        <f>Cond_Probability!$C$3</f>
        <v>0.38383838383838381</v>
      </c>
      <c r="N60">
        <f t="shared" si="2"/>
        <v>3.8608265803060718E-2</v>
      </c>
      <c r="O60">
        <f t="shared" si="3"/>
        <v>3.860826580306072</v>
      </c>
      <c r="P60" t="str">
        <f t="shared" si="4"/>
        <v>Survive</v>
      </c>
      <c r="Q60" t="s">
        <v>1</v>
      </c>
    </row>
    <row r="61" spans="1:17" x14ac:dyDescent="0.3">
      <c r="A61" s="1" t="s">
        <v>1236</v>
      </c>
      <c r="B61" s="2" t="s">
        <v>13</v>
      </c>
      <c r="C61" s="1" t="s">
        <v>1248</v>
      </c>
      <c r="D61">
        <f>INDEX(Cond_Probability!$A$6:$H$60,MATCH('Model 2_Train'!A61,Cond_Probability!$A$6:$A$60,0),7)</f>
        <v>0.67572463768115942</v>
      </c>
      <c r="E61">
        <f>INDEX(Cond_Probability!$A$6:$H$60,MATCH('Model 2_Train'!B61,Cond_Probability!$A$6:$A$60,0),7)</f>
        <v>0.85117967332123412</v>
      </c>
      <c r="F61">
        <f>INDEX(Cond_Probability!$A$6:$H$60,MATCH('Model 2_Train'!C61,Cond_Probability!$A$6:$A$60,0),7)</f>
        <v>0.32246376811594202</v>
      </c>
      <c r="G61">
        <f>Cond_Probability!$C$2</f>
        <v>0.61616161616161613</v>
      </c>
      <c r="H61">
        <f t="shared" si="0"/>
        <v>0.11427903460473417</v>
      </c>
      <c r="I61">
        <f t="shared" si="1"/>
        <v>11.427903460473416</v>
      </c>
      <c r="J61">
        <f>INDEX(Cond_Probability!$A$6:$H$60,MATCH('Model 2_Train'!A61,Cond_Probability!$A$6:$A$60,0),8)</f>
        <v>0.34782608695652173</v>
      </c>
      <c r="K61">
        <f>INDEX(Cond_Probability!$A$6:$H$60,MATCH('Model 2_Train'!B61,Cond_Probability!$A$6:$A$60,0),8)</f>
        <v>0.31976744186046513</v>
      </c>
      <c r="L61">
        <f>INDEX(Cond_Probability!$A$6:$H$60,MATCH('Model 2_Train'!C61,Cond_Probability!$A$6:$A$60,0),8)</f>
        <v>0.57971014492753625</v>
      </c>
      <c r="M61">
        <f>Cond_Probability!$C$3</f>
        <v>0.38383838383838381</v>
      </c>
      <c r="N61">
        <f t="shared" si="2"/>
        <v>2.4748888335295337E-2</v>
      </c>
      <c r="O61">
        <f t="shared" si="3"/>
        <v>2.4748888335295338</v>
      </c>
      <c r="P61" t="str">
        <f t="shared" si="4"/>
        <v>Won't Survive</v>
      </c>
      <c r="Q61" t="s">
        <v>1230</v>
      </c>
    </row>
    <row r="62" spans="1:17" x14ac:dyDescent="0.3">
      <c r="A62" s="1" t="s">
        <v>1236</v>
      </c>
      <c r="B62" s="2" t="s">
        <v>13</v>
      </c>
      <c r="C62" s="1" t="s">
        <v>1228</v>
      </c>
      <c r="D62">
        <f>INDEX(Cond_Probability!$A$6:$H$60,MATCH('Model 2_Train'!A62,Cond_Probability!$A$6:$A$60,0),7)</f>
        <v>0.67572463768115942</v>
      </c>
      <c r="E62">
        <f>INDEX(Cond_Probability!$A$6:$H$60,MATCH('Model 2_Train'!B62,Cond_Probability!$A$6:$A$60,0),7)</f>
        <v>0.85117967332123412</v>
      </c>
      <c r="F62">
        <f>INDEX(Cond_Probability!$A$6:$H$60,MATCH('Model 2_Train'!C62,Cond_Probability!$A$6:$A$60,0),7)</f>
        <v>0.4891304347826087</v>
      </c>
      <c r="G62">
        <f>Cond_Probability!$C$2</f>
        <v>0.61616161616161613</v>
      </c>
      <c r="H62">
        <f t="shared" si="0"/>
        <v>0.17334460305212487</v>
      </c>
      <c r="I62">
        <f t="shared" si="1"/>
        <v>17.334460305212488</v>
      </c>
      <c r="J62">
        <f>INDEX(Cond_Probability!$A$6:$H$60,MATCH('Model 2_Train'!A62,Cond_Probability!$A$6:$A$60,0),8)</f>
        <v>0.34782608695652173</v>
      </c>
      <c r="K62">
        <f>INDEX(Cond_Probability!$A$6:$H$60,MATCH('Model 2_Train'!B62,Cond_Probability!$A$6:$A$60,0),8)</f>
        <v>0.31976744186046513</v>
      </c>
      <c r="L62">
        <f>INDEX(Cond_Probability!$A$6:$H$60,MATCH('Model 2_Train'!C62,Cond_Probability!$A$6:$A$60,0),8)</f>
        <v>0.19710144927536233</v>
      </c>
      <c r="M62">
        <f>Cond_Probability!$C$3</f>
        <v>0.38383838383838381</v>
      </c>
      <c r="N62">
        <f t="shared" si="2"/>
        <v>8.4146220340004137E-3</v>
      </c>
      <c r="O62">
        <f t="shared" si="3"/>
        <v>0.84146220340004141</v>
      </c>
      <c r="P62" t="str">
        <f t="shared" si="4"/>
        <v>Won't Survive</v>
      </c>
      <c r="Q62" t="s">
        <v>1230</v>
      </c>
    </row>
    <row r="63" spans="1:17" x14ac:dyDescent="0.3">
      <c r="A63" s="1" t="s">
        <v>1234</v>
      </c>
      <c r="B63" s="2" t="s">
        <v>17</v>
      </c>
      <c r="C63" s="1" t="s">
        <v>1248</v>
      </c>
      <c r="D63">
        <f>INDEX(Cond_Probability!$A$6:$H$60,MATCH('Model 2_Train'!A63,Cond_Probability!$A$6:$A$60,0),7)</f>
        <v>0.14673913043478262</v>
      </c>
      <c r="E63">
        <f>INDEX(Cond_Probability!$A$6:$H$60,MATCH('Model 2_Train'!B63,Cond_Probability!$A$6:$A$60,0),7)</f>
        <v>0.14882032667876588</v>
      </c>
      <c r="F63">
        <f>INDEX(Cond_Probability!$A$6:$H$60,MATCH('Model 2_Train'!C63,Cond_Probability!$A$6:$A$60,0),7)</f>
        <v>0.32246376811594202</v>
      </c>
      <c r="G63">
        <f>Cond_Probability!$C$2</f>
        <v>0.61616161616161613</v>
      </c>
      <c r="H63">
        <f t="shared" si="0"/>
        <v>4.3389411493545919E-3</v>
      </c>
      <c r="I63">
        <f t="shared" si="1"/>
        <v>0.43389411493545921</v>
      </c>
      <c r="J63">
        <f>INDEX(Cond_Probability!$A$6:$H$60,MATCH('Model 2_Train'!A63,Cond_Probability!$A$6:$A$60,0),8)</f>
        <v>0.39710144927536234</v>
      </c>
      <c r="K63">
        <f>INDEX(Cond_Probability!$A$6:$H$60,MATCH('Model 2_Train'!B63,Cond_Probability!$A$6:$A$60,0),8)</f>
        <v>0.68023255813953487</v>
      </c>
      <c r="L63">
        <f>INDEX(Cond_Probability!$A$6:$H$60,MATCH('Model 2_Train'!C63,Cond_Probability!$A$6:$A$60,0),8)</f>
        <v>0.57971014492753625</v>
      </c>
      <c r="M63">
        <f>Cond_Probability!$C$3</f>
        <v>0.38383838383838381</v>
      </c>
      <c r="N63">
        <f t="shared" si="2"/>
        <v>6.010605017067408E-2</v>
      </c>
      <c r="O63">
        <f t="shared" si="3"/>
        <v>6.0106050170674079</v>
      </c>
      <c r="P63" t="str">
        <f t="shared" si="4"/>
        <v>Survive</v>
      </c>
      <c r="Q63" t="s">
        <v>1</v>
      </c>
    </row>
    <row r="64" spans="1:17" x14ac:dyDescent="0.3">
      <c r="A64" s="1" t="s">
        <v>1234</v>
      </c>
      <c r="B64" s="2" t="s">
        <v>13</v>
      </c>
      <c r="C64" s="1" t="s">
        <v>1248</v>
      </c>
      <c r="D64">
        <f>INDEX(Cond_Probability!$A$6:$H$60,MATCH('Model 2_Train'!A64,Cond_Probability!$A$6:$A$60,0),7)</f>
        <v>0.14673913043478262</v>
      </c>
      <c r="E64">
        <f>INDEX(Cond_Probability!$A$6:$H$60,MATCH('Model 2_Train'!B64,Cond_Probability!$A$6:$A$60,0),7)</f>
        <v>0.85117967332123412</v>
      </c>
      <c r="F64">
        <f>INDEX(Cond_Probability!$A$6:$H$60,MATCH('Model 2_Train'!C64,Cond_Probability!$A$6:$A$60,0),7)</f>
        <v>0.32246376811594202</v>
      </c>
      <c r="G64">
        <f>Cond_Probability!$C$2</f>
        <v>0.61616161616161613</v>
      </c>
      <c r="H64">
        <f t="shared" si="0"/>
        <v>2.4816626817650046E-2</v>
      </c>
      <c r="I64">
        <f t="shared" si="1"/>
        <v>2.4816626817650045</v>
      </c>
      <c r="J64">
        <f>INDEX(Cond_Probability!$A$6:$H$60,MATCH('Model 2_Train'!A64,Cond_Probability!$A$6:$A$60,0),8)</f>
        <v>0.39710144927536234</v>
      </c>
      <c r="K64">
        <f>INDEX(Cond_Probability!$A$6:$H$60,MATCH('Model 2_Train'!B64,Cond_Probability!$A$6:$A$60,0),8)</f>
        <v>0.31976744186046513</v>
      </c>
      <c r="L64">
        <f>INDEX(Cond_Probability!$A$6:$H$60,MATCH('Model 2_Train'!C64,Cond_Probability!$A$6:$A$60,0),8)</f>
        <v>0.57971014492753625</v>
      </c>
      <c r="M64">
        <f>Cond_Probability!$C$3</f>
        <v>0.38383838383838381</v>
      </c>
      <c r="N64">
        <f t="shared" si="2"/>
        <v>2.8254980849462177E-2</v>
      </c>
      <c r="O64">
        <f t="shared" si="3"/>
        <v>2.8254980849462177</v>
      </c>
      <c r="P64" t="str">
        <f t="shared" si="4"/>
        <v>Survive</v>
      </c>
      <c r="Q64" t="s">
        <v>1230</v>
      </c>
    </row>
    <row r="65" spans="1:17" x14ac:dyDescent="0.3">
      <c r="A65" s="1" t="s">
        <v>1236</v>
      </c>
      <c r="B65" s="2" t="s">
        <v>13</v>
      </c>
      <c r="C65" s="1" t="s">
        <v>1248</v>
      </c>
      <c r="D65">
        <f>INDEX(Cond_Probability!$A$6:$H$60,MATCH('Model 2_Train'!A65,Cond_Probability!$A$6:$A$60,0),7)</f>
        <v>0.67572463768115942</v>
      </c>
      <c r="E65">
        <f>INDEX(Cond_Probability!$A$6:$H$60,MATCH('Model 2_Train'!B65,Cond_Probability!$A$6:$A$60,0),7)</f>
        <v>0.85117967332123412</v>
      </c>
      <c r="F65">
        <f>INDEX(Cond_Probability!$A$6:$H$60,MATCH('Model 2_Train'!C65,Cond_Probability!$A$6:$A$60,0),7)</f>
        <v>0.32246376811594202</v>
      </c>
      <c r="G65">
        <f>Cond_Probability!$C$2</f>
        <v>0.61616161616161613</v>
      </c>
      <c r="H65">
        <f t="shared" si="0"/>
        <v>0.11427903460473417</v>
      </c>
      <c r="I65">
        <f t="shared" si="1"/>
        <v>11.427903460473416</v>
      </c>
      <c r="J65">
        <f>INDEX(Cond_Probability!$A$6:$H$60,MATCH('Model 2_Train'!A65,Cond_Probability!$A$6:$A$60,0),8)</f>
        <v>0.34782608695652173</v>
      </c>
      <c r="K65">
        <f>INDEX(Cond_Probability!$A$6:$H$60,MATCH('Model 2_Train'!B65,Cond_Probability!$A$6:$A$60,0),8)</f>
        <v>0.31976744186046513</v>
      </c>
      <c r="L65">
        <f>INDEX(Cond_Probability!$A$6:$H$60,MATCH('Model 2_Train'!C65,Cond_Probability!$A$6:$A$60,0),8)</f>
        <v>0.57971014492753625</v>
      </c>
      <c r="M65">
        <f>Cond_Probability!$C$3</f>
        <v>0.38383838383838381</v>
      </c>
      <c r="N65">
        <f t="shared" si="2"/>
        <v>2.4748888335295337E-2</v>
      </c>
      <c r="O65">
        <f t="shared" si="3"/>
        <v>2.4748888335295338</v>
      </c>
      <c r="P65" t="str">
        <f t="shared" si="4"/>
        <v>Won't Survive</v>
      </c>
      <c r="Q65" t="s">
        <v>1230</v>
      </c>
    </row>
    <row r="66" spans="1:17" x14ac:dyDescent="0.3">
      <c r="A66" s="1" t="s">
        <v>1234</v>
      </c>
      <c r="B66" s="2" t="s">
        <v>13</v>
      </c>
      <c r="C66" s="1" t="s">
        <v>1248</v>
      </c>
      <c r="D66">
        <f>INDEX(Cond_Probability!$A$6:$H$60,MATCH('Model 2_Train'!A66,Cond_Probability!$A$6:$A$60,0),7)</f>
        <v>0.14673913043478262</v>
      </c>
      <c r="E66">
        <f>INDEX(Cond_Probability!$A$6:$H$60,MATCH('Model 2_Train'!B66,Cond_Probability!$A$6:$A$60,0),7)</f>
        <v>0.85117967332123412</v>
      </c>
      <c r="F66">
        <f>INDEX(Cond_Probability!$A$6:$H$60,MATCH('Model 2_Train'!C66,Cond_Probability!$A$6:$A$60,0),7)</f>
        <v>0.32246376811594202</v>
      </c>
      <c r="G66">
        <f>Cond_Probability!$C$2</f>
        <v>0.61616161616161613</v>
      </c>
      <c r="H66">
        <f t="shared" si="0"/>
        <v>2.4816626817650046E-2</v>
      </c>
      <c r="I66">
        <f t="shared" si="1"/>
        <v>2.4816626817650045</v>
      </c>
      <c r="J66">
        <f>INDEX(Cond_Probability!$A$6:$H$60,MATCH('Model 2_Train'!A66,Cond_Probability!$A$6:$A$60,0),8)</f>
        <v>0.39710144927536234</v>
      </c>
      <c r="K66">
        <f>INDEX(Cond_Probability!$A$6:$H$60,MATCH('Model 2_Train'!B66,Cond_Probability!$A$6:$A$60,0),8)</f>
        <v>0.31976744186046513</v>
      </c>
      <c r="L66">
        <f>INDEX(Cond_Probability!$A$6:$H$60,MATCH('Model 2_Train'!C66,Cond_Probability!$A$6:$A$60,0),8)</f>
        <v>0.57971014492753625</v>
      </c>
      <c r="M66">
        <f>Cond_Probability!$C$3</f>
        <v>0.38383838383838381</v>
      </c>
      <c r="N66">
        <f t="shared" si="2"/>
        <v>2.8254980849462177E-2</v>
      </c>
      <c r="O66">
        <f t="shared" si="3"/>
        <v>2.8254980849462177</v>
      </c>
      <c r="P66" t="str">
        <f t="shared" si="4"/>
        <v>Survive</v>
      </c>
      <c r="Q66" t="s">
        <v>1230</v>
      </c>
    </row>
    <row r="67" spans="1:17" x14ac:dyDescent="0.3">
      <c r="A67" s="1" t="s">
        <v>1236</v>
      </c>
      <c r="B67" s="2" t="s">
        <v>13</v>
      </c>
      <c r="C67" s="1" t="s">
        <v>1247</v>
      </c>
      <c r="D67">
        <f>INDEX(Cond_Probability!$A$6:$H$60,MATCH('Model 2_Train'!A67,Cond_Probability!$A$6:$A$60,0),7)</f>
        <v>0.67572463768115942</v>
      </c>
      <c r="E67">
        <f>INDEX(Cond_Probability!$A$6:$H$60,MATCH('Model 2_Train'!B67,Cond_Probability!$A$6:$A$60,0),7)</f>
        <v>0.85117967332123412</v>
      </c>
      <c r="F67">
        <f>INDEX(Cond_Probability!$A$6:$H$60,MATCH('Model 2_Train'!C67,Cond_Probability!$A$6:$A$60,0),7)</f>
        <v>0.18840579710144928</v>
      </c>
      <c r="G67">
        <f>Cond_Probability!$C$2</f>
        <v>0.61616161616161613</v>
      </c>
      <c r="H67">
        <f t="shared" ref="H67:H130" si="5">PRODUCT(D67:G67)</f>
        <v>6.6769773027485144E-2</v>
      </c>
      <c r="I67">
        <f t="shared" ref="I67:I130" si="6">H67*100</f>
        <v>6.6769773027485142</v>
      </c>
      <c r="J67">
        <f>INDEX(Cond_Probability!$A$6:$H$60,MATCH('Model 2_Train'!A67,Cond_Probability!$A$6:$A$60,0),8)</f>
        <v>0.34782608695652173</v>
      </c>
      <c r="K67">
        <f>INDEX(Cond_Probability!$A$6:$H$60,MATCH('Model 2_Train'!B67,Cond_Probability!$A$6:$A$60,0),8)</f>
        <v>0.31976744186046513</v>
      </c>
      <c r="L67">
        <f>INDEX(Cond_Probability!$A$6:$H$60,MATCH('Model 2_Train'!C67,Cond_Probability!$A$6:$A$60,0),8)</f>
        <v>0.22318840579710145</v>
      </c>
      <c r="M67">
        <f>Cond_Probability!$C$3</f>
        <v>0.38383838383838381</v>
      </c>
      <c r="N67">
        <f t="shared" ref="N67:N130" si="7">PRODUCT(J67:M67)</f>
        <v>9.5283220090887043E-3</v>
      </c>
      <c r="O67">
        <f t="shared" ref="O67:O130" si="8">N67*100</f>
        <v>0.95283220090887044</v>
      </c>
      <c r="P67" t="str">
        <f t="shared" ref="P67:P130" si="9">IF(I67&gt;O67,"Won't Survive","Survive")</f>
        <v>Won't Survive</v>
      </c>
      <c r="Q67" t="s">
        <v>1</v>
      </c>
    </row>
    <row r="68" spans="1:17" x14ac:dyDescent="0.3">
      <c r="A68" s="1" t="s">
        <v>1235</v>
      </c>
      <c r="B68" s="2" t="s">
        <v>17</v>
      </c>
      <c r="C68" s="1" t="s">
        <v>1247</v>
      </c>
      <c r="D68">
        <f>INDEX(Cond_Probability!$A$6:$H$60,MATCH('Model 2_Train'!A68,Cond_Probability!$A$6:$A$60,0),7)</f>
        <v>0.17753623188405798</v>
      </c>
      <c r="E68">
        <f>INDEX(Cond_Probability!$A$6:$H$60,MATCH('Model 2_Train'!B68,Cond_Probability!$A$6:$A$60,0),7)</f>
        <v>0.14882032667876588</v>
      </c>
      <c r="F68">
        <f>INDEX(Cond_Probability!$A$6:$H$60,MATCH('Model 2_Train'!C68,Cond_Probability!$A$6:$A$60,0),7)</f>
        <v>0.18840579710144928</v>
      </c>
      <c r="G68">
        <f>Cond_Probability!$C$2</f>
        <v>0.61616161616161613</v>
      </c>
      <c r="H68">
        <f t="shared" si="5"/>
        <v>3.0671721593995014E-3</v>
      </c>
      <c r="I68">
        <f t="shared" si="6"/>
        <v>0.30671721593995016</v>
      </c>
      <c r="J68">
        <f>INDEX(Cond_Probability!$A$6:$H$60,MATCH('Model 2_Train'!A68,Cond_Probability!$A$6:$A$60,0),8)</f>
        <v>0.25507246376811593</v>
      </c>
      <c r="K68">
        <f>INDEX(Cond_Probability!$A$6:$H$60,MATCH('Model 2_Train'!B68,Cond_Probability!$A$6:$A$60,0),8)</f>
        <v>0.68023255813953487</v>
      </c>
      <c r="L68">
        <f>INDEX(Cond_Probability!$A$6:$H$60,MATCH('Model 2_Train'!C68,Cond_Probability!$A$6:$A$60,0),8)</f>
        <v>0.22318840579710145</v>
      </c>
      <c r="M68">
        <f>Cond_Probability!$C$3</f>
        <v>0.38383838383838381</v>
      </c>
      <c r="N68">
        <f t="shared" si="7"/>
        <v>1.4864182334178376E-2</v>
      </c>
      <c r="O68">
        <f t="shared" si="8"/>
        <v>1.4864182334178375</v>
      </c>
      <c r="P68" t="str">
        <f t="shared" si="9"/>
        <v>Survive</v>
      </c>
      <c r="Q68" t="s">
        <v>1</v>
      </c>
    </row>
    <row r="69" spans="1:17" x14ac:dyDescent="0.3">
      <c r="A69" s="1" t="s">
        <v>1236</v>
      </c>
      <c r="B69" s="2" t="s">
        <v>13</v>
      </c>
      <c r="C69" s="1" t="s">
        <v>1228</v>
      </c>
      <c r="D69">
        <f>INDEX(Cond_Probability!$A$6:$H$60,MATCH('Model 2_Train'!A69,Cond_Probability!$A$6:$A$60,0),7)</f>
        <v>0.67572463768115942</v>
      </c>
      <c r="E69">
        <f>INDEX(Cond_Probability!$A$6:$H$60,MATCH('Model 2_Train'!B69,Cond_Probability!$A$6:$A$60,0),7)</f>
        <v>0.85117967332123412</v>
      </c>
      <c r="F69">
        <f>INDEX(Cond_Probability!$A$6:$H$60,MATCH('Model 2_Train'!C69,Cond_Probability!$A$6:$A$60,0),7)</f>
        <v>0.4891304347826087</v>
      </c>
      <c r="G69">
        <f>Cond_Probability!$C$2</f>
        <v>0.61616161616161613</v>
      </c>
      <c r="H69">
        <f t="shared" si="5"/>
        <v>0.17334460305212487</v>
      </c>
      <c r="I69">
        <f t="shared" si="6"/>
        <v>17.334460305212488</v>
      </c>
      <c r="J69">
        <f>INDEX(Cond_Probability!$A$6:$H$60,MATCH('Model 2_Train'!A69,Cond_Probability!$A$6:$A$60,0),8)</f>
        <v>0.34782608695652173</v>
      </c>
      <c r="K69">
        <f>INDEX(Cond_Probability!$A$6:$H$60,MATCH('Model 2_Train'!B69,Cond_Probability!$A$6:$A$60,0),8)</f>
        <v>0.31976744186046513</v>
      </c>
      <c r="L69">
        <f>INDEX(Cond_Probability!$A$6:$H$60,MATCH('Model 2_Train'!C69,Cond_Probability!$A$6:$A$60,0),8)</f>
        <v>0.19710144927536233</v>
      </c>
      <c r="M69">
        <f>Cond_Probability!$C$3</f>
        <v>0.38383838383838381</v>
      </c>
      <c r="N69">
        <f t="shared" si="7"/>
        <v>8.4146220340004137E-3</v>
      </c>
      <c r="O69">
        <f t="shared" si="8"/>
        <v>0.84146220340004141</v>
      </c>
      <c r="P69" t="str">
        <f t="shared" si="9"/>
        <v>Won't Survive</v>
      </c>
      <c r="Q69" t="s">
        <v>1230</v>
      </c>
    </row>
    <row r="70" spans="1:17" x14ac:dyDescent="0.3">
      <c r="A70" s="1" t="s">
        <v>1236</v>
      </c>
      <c r="B70" s="2" t="s">
        <v>17</v>
      </c>
      <c r="C70" s="1" t="s">
        <v>1228</v>
      </c>
      <c r="D70">
        <f>INDEX(Cond_Probability!$A$6:$H$60,MATCH('Model 2_Train'!A70,Cond_Probability!$A$6:$A$60,0),7)</f>
        <v>0.67572463768115942</v>
      </c>
      <c r="E70">
        <f>INDEX(Cond_Probability!$A$6:$H$60,MATCH('Model 2_Train'!B70,Cond_Probability!$A$6:$A$60,0),7)</f>
        <v>0.14882032667876588</v>
      </c>
      <c r="F70">
        <f>INDEX(Cond_Probability!$A$6:$H$60,MATCH('Model 2_Train'!C70,Cond_Probability!$A$6:$A$60,0),7)</f>
        <v>0.4891304347826087</v>
      </c>
      <c r="G70">
        <f>Cond_Probability!$C$2</f>
        <v>0.61616161616161613</v>
      </c>
      <c r="H70">
        <f t="shared" si="5"/>
        <v>3.0307585181821403E-2</v>
      </c>
      <c r="I70">
        <f t="shared" si="6"/>
        <v>3.0307585181821404</v>
      </c>
      <c r="J70">
        <f>INDEX(Cond_Probability!$A$6:$H$60,MATCH('Model 2_Train'!A70,Cond_Probability!$A$6:$A$60,0),8)</f>
        <v>0.34782608695652173</v>
      </c>
      <c r="K70">
        <f>INDEX(Cond_Probability!$A$6:$H$60,MATCH('Model 2_Train'!B70,Cond_Probability!$A$6:$A$60,0),8)</f>
        <v>0.68023255813953487</v>
      </c>
      <c r="L70">
        <f>INDEX(Cond_Probability!$A$6:$H$60,MATCH('Model 2_Train'!C70,Cond_Probability!$A$6:$A$60,0),8)</f>
        <v>0.19710144927536233</v>
      </c>
      <c r="M70">
        <f>Cond_Probability!$C$3</f>
        <v>0.38383838383838381</v>
      </c>
      <c r="N70">
        <f t="shared" si="7"/>
        <v>1.7900195963237241E-2</v>
      </c>
      <c r="O70">
        <f t="shared" si="8"/>
        <v>1.790019596323724</v>
      </c>
      <c r="P70" t="str">
        <f t="shared" si="9"/>
        <v>Won't Survive</v>
      </c>
      <c r="Q70" t="s">
        <v>1</v>
      </c>
    </row>
    <row r="71" spans="1:17" x14ac:dyDescent="0.3">
      <c r="A71" s="1" t="s">
        <v>1236</v>
      </c>
      <c r="B71" s="2" t="s">
        <v>13</v>
      </c>
      <c r="C71" s="1" t="s">
        <v>1228</v>
      </c>
      <c r="D71">
        <f>INDEX(Cond_Probability!$A$6:$H$60,MATCH('Model 2_Train'!A71,Cond_Probability!$A$6:$A$60,0),7)</f>
        <v>0.67572463768115942</v>
      </c>
      <c r="E71">
        <f>INDEX(Cond_Probability!$A$6:$H$60,MATCH('Model 2_Train'!B71,Cond_Probability!$A$6:$A$60,0),7)</f>
        <v>0.85117967332123412</v>
      </c>
      <c r="F71">
        <f>INDEX(Cond_Probability!$A$6:$H$60,MATCH('Model 2_Train'!C71,Cond_Probability!$A$6:$A$60,0),7)</f>
        <v>0.4891304347826087</v>
      </c>
      <c r="G71">
        <f>Cond_Probability!$C$2</f>
        <v>0.61616161616161613</v>
      </c>
      <c r="H71">
        <f t="shared" si="5"/>
        <v>0.17334460305212487</v>
      </c>
      <c r="I71">
        <f t="shared" si="6"/>
        <v>17.334460305212488</v>
      </c>
      <c r="J71">
        <f>INDEX(Cond_Probability!$A$6:$H$60,MATCH('Model 2_Train'!A71,Cond_Probability!$A$6:$A$60,0),8)</f>
        <v>0.34782608695652173</v>
      </c>
      <c r="K71">
        <f>INDEX(Cond_Probability!$A$6:$H$60,MATCH('Model 2_Train'!B71,Cond_Probability!$A$6:$A$60,0),8)</f>
        <v>0.31976744186046513</v>
      </c>
      <c r="L71">
        <f>INDEX(Cond_Probability!$A$6:$H$60,MATCH('Model 2_Train'!C71,Cond_Probability!$A$6:$A$60,0),8)</f>
        <v>0.19710144927536233</v>
      </c>
      <c r="M71">
        <f>Cond_Probability!$C$3</f>
        <v>0.38383838383838381</v>
      </c>
      <c r="N71">
        <f t="shared" si="7"/>
        <v>8.4146220340004137E-3</v>
      </c>
      <c r="O71">
        <f t="shared" si="8"/>
        <v>0.84146220340004141</v>
      </c>
      <c r="P71" t="str">
        <f t="shared" si="9"/>
        <v>Won't Survive</v>
      </c>
      <c r="Q71" t="s">
        <v>1230</v>
      </c>
    </row>
    <row r="72" spans="1:17" x14ac:dyDescent="0.3">
      <c r="A72" s="1" t="s">
        <v>1235</v>
      </c>
      <c r="B72" s="2" t="s">
        <v>13</v>
      </c>
      <c r="C72" s="1" t="s">
        <v>1247</v>
      </c>
      <c r="D72">
        <f>INDEX(Cond_Probability!$A$6:$H$60,MATCH('Model 2_Train'!A72,Cond_Probability!$A$6:$A$60,0),7)</f>
        <v>0.17753623188405798</v>
      </c>
      <c r="E72">
        <f>INDEX(Cond_Probability!$A$6:$H$60,MATCH('Model 2_Train'!B72,Cond_Probability!$A$6:$A$60,0),7)</f>
        <v>0.85117967332123412</v>
      </c>
      <c r="F72">
        <f>INDEX(Cond_Probability!$A$6:$H$60,MATCH('Model 2_Train'!C72,Cond_Probability!$A$6:$A$60,0),7)</f>
        <v>0.18840579710144928</v>
      </c>
      <c r="G72">
        <f>Cond_Probability!$C$2</f>
        <v>0.61616161616161613</v>
      </c>
      <c r="H72">
        <f t="shared" si="5"/>
        <v>1.7542728570223976E-2</v>
      </c>
      <c r="I72">
        <f t="shared" si="6"/>
        <v>1.7542728570223975</v>
      </c>
      <c r="J72">
        <f>INDEX(Cond_Probability!$A$6:$H$60,MATCH('Model 2_Train'!A72,Cond_Probability!$A$6:$A$60,0),8)</f>
        <v>0.25507246376811593</v>
      </c>
      <c r="K72">
        <f>INDEX(Cond_Probability!$A$6:$H$60,MATCH('Model 2_Train'!B72,Cond_Probability!$A$6:$A$60,0),8)</f>
        <v>0.31976744186046513</v>
      </c>
      <c r="L72">
        <f>INDEX(Cond_Probability!$A$6:$H$60,MATCH('Model 2_Train'!C72,Cond_Probability!$A$6:$A$60,0),8)</f>
        <v>0.22318840579710145</v>
      </c>
      <c r="M72">
        <f>Cond_Probability!$C$3</f>
        <v>0.38383838383838381</v>
      </c>
      <c r="N72">
        <f t="shared" si="7"/>
        <v>6.9874361399983823E-3</v>
      </c>
      <c r="O72">
        <f t="shared" si="8"/>
        <v>0.6987436139998382</v>
      </c>
      <c r="P72" t="str">
        <f t="shared" si="9"/>
        <v>Won't Survive</v>
      </c>
      <c r="Q72" t="s">
        <v>1230</v>
      </c>
    </row>
    <row r="73" spans="1:17" x14ac:dyDescent="0.3">
      <c r="A73" s="1" t="s">
        <v>1236</v>
      </c>
      <c r="B73" s="2" t="s">
        <v>17</v>
      </c>
      <c r="C73" s="1" t="s">
        <v>1248</v>
      </c>
      <c r="D73">
        <f>INDEX(Cond_Probability!$A$6:$H$60,MATCH('Model 2_Train'!A73,Cond_Probability!$A$6:$A$60,0),7)</f>
        <v>0.67572463768115942</v>
      </c>
      <c r="E73">
        <f>INDEX(Cond_Probability!$A$6:$H$60,MATCH('Model 2_Train'!B73,Cond_Probability!$A$6:$A$60,0),7)</f>
        <v>0.14882032667876588</v>
      </c>
      <c r="F73">
        <f>INDEX(Cond_Probability!$A$6:$H$60,MATCH('Model 2_Train'!C73,Cond_Probability!$A$6:$A$60,0),7)</f>
        <v>0.32246376811594202</v>
      </c>
      <c r="G73">
        <f>Cond_Probability!$C$2</f>
        <v>0.61616161616161613</v>
      </c>
      <c r="H73">
        <f t="shared" si="5"/>
        <v>1.9980556156904479E-2</v>
      </c>
      <c r="I73">
        <f t="shared" si="6"/>
        <v>1.9980556156904479</v>
      </c>
      <c r="J73">
        <f>INDEX(Cond_Probability!$A$6:$H$60,MATCH('Model 2_Train'!A73,Cond_Probability!$A$6:$A$60,0),8)</f>
        <v>0.34782608695652173</v>
      </c>
      <c r="K73">
        <f>INDEX(Cond_Probability!$A$6:$H$60,MATCH('Model 2_Train'!B73,Cond_Probability!$A$6:$A$60,0),8)</f>
        <v>0.68023255813953487</v>
      </c>
      <c r="L73">
        <f>INDEX(Cond_Probability!$A$6:$H$60,MATCH('Model 2_Train'!C73,Cond_Probability!$A$6:$A$60,0),8)</f>
        <v>0.57971014492753625</v>
      </c>
      <c r="M73">
        <f>Cond_Probability!$C$3</f>
        <v>0.38383838383838381</v>
      </c>
      <c r="N73">
        <f t="shared" si="7"/>
        <v>5.2647635185991894E-2</v>
      </c>
      <c r="O73">
        <f t="shared" si="8"/>
        <v>5.2647635185991897</v>
      </c>
      <c r="P73" t="str">
        <f t="shared" si="9"/>
        <v>Survive</v>
      </c>
      <c r="Q73" t="s">
        <v>1230</v>
      </c>
    </row>
    <row r="74" spans="1:17" x14ac:dyDescent="0.3">
      <c r="A74" s="1" t="s">
        <v>1235</v>
      </c>
      <c r="B74" s="2" t="s">
        <v>13</v>
      </c>
      <c r="C74" s="1" t="s">
        <v>1248</v>
      </c>
      <c r="D74">
        <f>INDEX(Cond_Probability!$A$6:$H$60,MATCH('Model 2_Train'!A74,Cond_Probability!$A$6:$A$60,0),7)</f>
        <v>0.17753623188405798</v>
      </c>
      <c r="E74">
        <f>INDEX(Cond_Probability!$A$6:$H$60,MATCH('Model 2_Train'!B74,Cond_Probability!$A$6:$A$60,0),7)</f>
        <v>0.85117967332123412</v>
      </c>
      <c r="F74">
        <f>INDEX(Cond_Probability!$A$6:$H$60,MATCH('Model 2_Train'!C74,Cond_Probability!$A$6:$A$60,0),7)</f>
        <v>0.32246376811594202</v>
      </c>
      <c r="G74">
        <f>Cond_Probability!$C$2</f>
        <v>0.61616161616161613</v>
      </c>
      <c r="H74">
        <f t="shared" si="5"/>
        <v>3.0025054668267961E-2</v>
      </c>
      <c r="I74">
        <f t="shared" si="6"/>
        <v>3.0025054668267961</v>
      </c>
      <c r="J74">
        <f>INDEX(Cond_Probability!$A$6:$H$60,MATCH('Model 2_Train'!A74,Cond_Probability!$A$6:$A$60,0),8)</f>
        <v>0.25507246376811593</v>
      </c>
      <c r="K74">
        <f>INDEX(Cond_Probability!$A$6:$H$60,MATCH('Model 2_Train'!B74,Cond_Probability!$A$6:$A$60,0),8)</f>
        <v>0.31976744186046513</v>
      </c>
      <c r="L74">
        <f>INDEX(Cond_Probability!$A$6:$H$60,MATCH('Model 2_Train'!C74,Cond_Probability!$A$6:$A$60,0),8)</f>
        <v>0.57971014492753625</v>
      </c>
      <c r="M74">
        <f>Cond_Probability!$C$3</f>
        <v>0.38383838383838381</v>
      </c>
      <c r="N74">
        <f t="shared" si="7"/>
        <v>1.8149184779216579E-2</v>
      </c>
      <c r="O74">
        <f t="shared" si="8"/>
        <v>1.8149184779216578</v>
      </c>
      <c r="P74" t="str">
        <f t="shared" si="9"/>
        <v>Won't Survive</v>
      </c>
      <c r="Q74" t="s">
        <v>1230</v>
      </c>
    </row>
    <row r="75" spans="1:17" x14ac:dyDescent="0.3">
      <c r="A75" s="1" t="s">
        <v>1236</v>
      </c>
      <c r="B75" s="2" t="s">
        <v>13</v>
      </c>
      <c r="C75" s="1" t="s">
        <v>1247</v>
      </c>
      <c r="D75">
        <f>INDEX(Cond_Probability!$A$6:$H$60,MATCH('Model 2_Train'!A75,Cond_Probability!$A$6:$A$60,0),7)</f>
        <v>0.67572463768115942</v>
      </c>
      <c r="E75">
        <f>INDEX(Cond_Probability!$A$6:$H$60,MATCH('Model 2_Train'!B75,Cond_Probability!$A$6:$A$60,0),7)</f>
        <v>0.85117967332123412</v>
      </c>
      <c r="F75">
        <f>INDEX(Cond_Probability!$A$6:$H$60,MATCH('Model 2_Train'!C75,Cond_Probability!$A$6:$A$60,0),7)</f>
        <v>0.18840579710144928</v>
      </c>
      <c r="G75">
        <f>Cond_Probability!$C$2</f>
        <v>0.61616161616161613</v>
      </c>
      <c r="H75">
        <f t="shared" si="5"/>
        <v>6.6769773027485144E-2</v>
      </c>
      <c r="I75">
        <f t="shared" si="6"/>
        <v>6.6769773027485142</v>
      </c>
      <c r="J75">
        <f>INDEX(Cond_Probability!$A$6:$H$60,MATCH('Model 2_Train'!A75,Cond_Probability!$A$6:$A$60,0),8)</f>
        <v>0.34782608695652173</v>
      </c>
      <c r="K75">
        <f>INDEX(Cond_Probability!$A$6:$H$60,MATCH('Model 2_Train'!B75,Cond_Probability!$A$6:$A$60,0),8)</f>
        <v>0.31976744186046513</v>
      </c>
      <c r="L75">
        <f>INDEX(Cond_Probability!$A$6:$H$60,MATCH('Model 2_Train'!C75,Cond_Probability!$A$6:$A$60,0),8)</f>
        <v>0.22318840579710145</v>
      </c>
      <c r="M75">
        <f>Cond_Probability!$C$3</f>
        <v>0.38383838383838381</v>
      </c>
      <c r="N75">
        <f t="shared" si="7"/>
        <v>9.5283220090887043E-3</v>
      </c>
      <c r="O75">
        <f t="shared" si="8"/>
        <v>0.95283220090887044</v>
      </c>
      <c r="P75" t="str">
        <f t="shared" si="9"/>
        <v>Won't Survive</v>
      </c>
      <c r="Q75" t="s">
        <v>1230</v>
      </c>
    </row>
    <row r="76" spans="1:17" x14ac:dyDescent="0.3">
      <c r="A76" s="1" t="s">
        <v>1236</v>
      </c>
      <c r="B76" s="2" t="s">
        <v>13</v>
      </c>
      <c r="C76" s="1" t="s">
        <v>1248</v>
      </c>
      <c r="D76">
        <f>INDEX(Cond_Probability!$A$6:$H$60,MATCH('Model 2_Train'!A76,Cond_Probability!$A$6:$A$60,0),7)</f>
        <v>0.67572463768115942</v>
      </c>
      <c r="E76">
        <f>INDEX(Cond_Probability!$A$6:$H$60,MATCH('Model 2_Train'!B76,Cond_Probability!$A$6:$A$60,0),7)</f>
        <v>0.85117967332123412</v>
      </c>
      <c r="F76">
        <f>INDEX(Cond_Probability!$A$6:$H$60,MATCH('Model 2_Train'!C76,Cond_Probability!$A$6:$A$60,0),7)</f>
        <v>0.32246376811594202</v>
      </c>
      <c r="G76">
        <f>Cond_Probability!$C$2</f>
        <v>0.61616161616161613</v>
      </c>
      <c r="H76">
        <f t="shared" si="5"/>
        <v>0.11427903460473417</v>
      </c>
      <c r="I76">
        <f t="shared" si="6"/>
        <v>11.427903460473416</v>
      </c>
      <c r="J76">
        <f>INDEX(Cond_Probability!$A$6:$H$60,MATCH('Model 2_Train'!A76,Cond_Probability!$A$6:$A$60,0),8)</f>
        <v>0.34782608695652173</v>
      </c>
      <c r="K76">
        <f>INDEX(Cond_Probability!$A$6:$H$60,MATCH('Model 2_Train'!B76,Cond_Probability!$A$6:$A$60,0),8)</f>
        <v>0.31976744186046513</v>
      </c>
      <c r="L76">
        <f>INDEX(Cond_Probability!$A$6:$H$60,MATCH('Model 2_Train'!C76,Cond_Probability!$A$6:$A$60,0),8)</f>
        <v>0.57971014492753625</v>
      </c>
      <c r="M76">
        <f>Cond_Probability!$C$3</f>
        <v>0.38383838383838381</v>
      </c>
      <c r="N76">
        <f t="shared" si="7"/>
        <v>2.4748888335295337E-2</v>
      </c>
      <c r="O76">
        <f t="shared" si="8"/>
        <v>2.4748888335295338</v>
      </c>
      <c r="P76" t="str">
        <f t="shared" si="9"/>
        <v>Won't Survive</v>
      </c>
      <c r="Q76" t="s">
        <v>1</v>
      </c>
    </row>
    <row r="77" spans="1:17" x14ac:dyDescent="0.3">
      <c r="A77" s="1" t="s">
        <v>1236</v>
      </c>
      <c r="B77" s="2" t="s">
        <v>13</v>
      </c>
      <c r="C77" s="1" t="s">
        <v>1228</v>
      </c>
      <c r="D77">
        <f>INDEX(Cond_Probability!$A$6:$H$60,MATCH('Model 2_Train'!A77,Cond_Probability!$A$6:$A$60,0),7)</f>
        <v>0.67572463768115942</v>
      </c>
      <c r="E77">
        <f>INDEX(Cond_Probability!$A$6:$H$60,MATCH('Model 2_Train'!B77,Cond_Probability!$A$6:$A$60,0),7)</f>
        <v>0.85117967332123412</v>
      </c>
      <c r="F77">
        <f>INDEX(Cond_Probability!$A$6:$H$60,MATCH('Model 2_Train'!C77,Cond_Probability!$A$6:$A$60,0),7)</f>
        <v>0.4891304347826087</v>
      </c>
      <c r="G77">
        <f>Cond_Probability!$C$2</f>
        <v>0.61616161616161613</v>
      </c>
      <c r="H77">
        <f t="shared" si="5"/>
        <v>0.17334460305212487</v>
      </c>
      <c r="I77">
        <f t="shared" si="6"/>
        <v>17.334460305212488</v>
      </c>
      <c r="J77">
        <f>INDEX(Cond_Probability!$A$6:$H$60,MATCH('Model 2_Train'!A77,Cond_Probability!$A$6:$A$60,0),8)</f>
        <v>0.34782608695652173</v>
      </c>
      <c r="K77">
        <f>INDEX(Cond_Probability!$A$6:$H$60,MATCH('Model 2_Train'!B77,Cond_Probability!$A$6:$A$60,0),8)</f>
        <v>0.31976744186046513</v>
      </c>
      <c r="L77">
        <f>INDEX(Cond_Probability!$A$6:$H$60,MATCH('Model 2_Train'!C77,Cond_Probability!$A$6:$A$60,0),8)</f>
        <v>0.19710144927536233</v>
      </c>
      <c r="M77">
        <f>Cond_Probability!$C$3</f>
        <v>0.38383838383838381</v>
      </c>
      <c r="N77">
        <f t="shared" si="7"/>
        <v>8.4146220340004137E-3</v>
      </c>
      <c r="O77">
        <f t="shared" si="8"/>
        <v>0.84146220340004141</v>
      </c>
      <c r="P77" t="str">
        <f t="shared" si="9"/>
        <v>Won't Survive</v>
      </c>
      <c r="Q77" t="s">
        <v>1230</v>
      </c>
    </row>
    <row r="78" spans="1:17" x14ac:dyDescent="0.3">
      <c r="A78" s="1" t="s">
        <v>1236</v>
      </c>
      <c r="B78" s="2" t="s">
        <v>13</v>
      </c>
      <c r="C78" s="1" t="s">
        <v>1228</v>
      </c>
      <c r="D78">
        <f>INDEX(Cond_Probability!$A$6:$H$60,MATCH('Model 2_Train'!A78,Cond_Probability!$A$6:$A$60,0),7)</f>
        <v>0.67572463768115942</v>
      </c>
      <c r="E78">
        <f>INDEX(Cond_Probability!$A$6:$H$60,MATCH('Model 2_Train'!B78,Cond_Probability!$A$6:$A$60,0),7)</f>
        <v>0.85117967332123412</v>
      </c>
      <c r="F78">
        <f>INDEX(Cond_Probability!$A$6:$H$60,MATCH('Model 2_Train'!C78,Cond_Probability!$A$6:$A$60,0),7)</f>
        <v>0.4891304347826087</v>
      </c>
      <c r="G78">
        <f>Cond_Probability!$C$2</f>
        <v>0.61616161616161613</v>
      </c>
      <c r="H78">
        <f t="shared" si="5"/>
        <v>0.17334460305212487</v>
      </c>
      <c r="I78">
        <f t="shared" si="6"/>
        <v>17.334460305212488</v>
      </c>
      <c r="J78">
        <f>INDEX(Cond_Probability!$A$6:$H$60,MATCH('Model 2_Train'!A78,Cond_Probability!$A$6:$A$60,0),8)</f>
        <v>0.34782608695652173</v>
      </c>
      <c r="K78">
        <f>INDEX(Cond_Probability!$A$6:$H$60,MATCH('Model 2_Train'!B78,Cond_Probability!$A$6:$A$60,0),8)</f>
        <v>0.31976744186046513</v>
      </c>
      <c r="L78">
        <f>INDEX(Cond_Probability!$A$6:$H$60,MATCH('Model 2_Train'!C78,Cond_Probability!$A$6:$A$60,0),8)</f>
        <v>0.19710144927536233</v>
      </c>
      <c r="M78">
        <f>Cond_Probability!$C$3</f>
        <v>0.38383838383838381</v>
      </c>
      <c r="N78">
        <f t="shared" si="7"/>
        <v>8.4146220340004137E-3</v>
      </c>
      <c r="O78">
        <f t="shared" si="8"/>
        <v>0.84146220340004141</v>
      </c>
      <c r="P78" t="str">
        <f t="shared" si="9"/>
        <v>Won't Survive</v>
      </c>
      <c r="Q78" t="s">
        <v>1230</v>
      </c>
    </row>
    <row r="79" spans="1:17" x14ac:dyDescent="0.3">
      <c r="A79" s="1" t="s">
        <v>1236</v>
      </c>
      <c r="B79" s="2" t="s">
        <v>13</v>
      </c>
      <c r="C79" s="1" t="s">
        <v>1228</v>
      </c>
      <c r="D79">
        <f>INDEX(Cond_Probability!$A$6:$H$60,MATCH('Model 2_Train'!A79,Cond_Probability!$A$6:$A$60,0),7)</f>
        <v>0.67572463768115942</v>
      </c>
      <c r="E79">
        <f>INDEX(Cond_Probability!$A$6:$H$60,MATCH('Model 2_Train'!B79,Cond_Probability!$A$6:$A$60,0),7)</f>
        <v>0.85117967332123412</v>
      </c>
      <c r="F79">
        <f>INDEX(Cond_Probability!$A$6:$H$60,MATCH('Model 2_Train'!C79,Cond_Probability!$A$6:$A$60,0),7)</f>
        <v>0.4891304347826087</v>
      </c>
      <c r="G79">
        <f>Cond_Probability!$C$2</f>
        <v>0.61616161616161613</v>
      </c>
      <c r="H79">
        <f t="shared" si="5"/>
        <v>0.17334460305212487</v>
      </c>
      <c r="I79">
        <f t="shared" si="6"/>
        <v>17.334460305212488</v>
      </c>
      <c r="J79">
        <f>INDEX(Cond_Probability!$A$6:$H$60,MATCH('Model 2_Train'!A79,Cond_Probability!$A$6:$A$60,0),8)</f>
        <v>0.34782608695652173</v>
      </c>
      <c r="K79">
        <f>INDEX(Cond_Probability!$A$6:$H$60,MATCH('Model 2_Train'!B79,Cond_Probability!$A$6:$A$60,0),8)</f>
        <v>0.31976744186046513</v>
      </c>
      <c r="L79">
        <f>INDEX(Cond_Probability!$A$6:$H$60,MATCH('Model 2_Train'!C79,Cond_Probability!$A$6:$A$60,0),8)</f>
        <v>0.19710144927536233</v>
      </c>
      <c r="M79">
        <f>Cond_Probability!$C$3</f>
        <v>0.38383838383838381</v>
      </c>
      <c r="N79">
        <f t="shared" si="7"/>
        <v>8.4146220340004137E-3</v>
      </c>
      <c r="O79">
        <f t="shared" si="8"/>
        <v>0.84146220340004141</v>
      </c>
      <c r="P79" t="str">
        <f t="shared" si="9"/>
        <v>Won't Survive</v>
      </c>
      <c r="Q79" t="s">
        <v>1230</v>
      </c>
    </row>
    <row r="80" spans="1:17" x14ac:dyDescent="0.3">
      <c r="A80" s="1" t="s">
        <v>1235</v>
      </c>
      <c r="B80" s="2" t="s">
        <v>13</v>
      </c>
      <c r="C80" s="1" t="s">
        <v>1248</v>
      </c>
      <c r="D80">
        <f>INDEX(Cond_Probability!$A$6:$H$60,MATCH('Model 2_Train'!A80,Cond_Probability!$A$6:$A$60,0),7)</f>
        <v>0.17753623188405798</v>
      </c>
      <c r="E80">
        <f>INDEX(Cond_Probability!$A$6:$H$60,MATCH('Model 2_Train'!B80,Cond_Probability!$A$6:$A$60,0),7)</f>
        <v>0.85117967332123412</v>
      </c>
      <c r="F80">
        <f>INDEX(Cond_Probability!$A$6:$H$60,MATCH('Model 2_Train'!C80,Cond_Probability!$A$6:$A$60,0),7)</f>
        <v>0.32246376811594202</v>
      </c>
      <c r="G80">
        <f>Cond_Probability!$C$2</f>
        <v>0.61616161616161613</v>
      </c>
      <c r="H80">
        <f t="shared" si="5"/>
        <v>3.0025054668267961E-2</v>
      </c>
      <c r="I80">
        <f t="shared" si="6"/>
        <v>3.0025054668267961</v>
      </c>
      <c r="J80">
        <f>INDEX(Cond_Probability!$A$6:$H$60,MATCH('Model 2_Train'!A80,Cond_Probability!$A$6:$A$60,0),8)</f>
        <v>0.25507246376811593</v>
      </c>
      <c r="K80">
        <f>INDEX(Cond_Probability!$A$6:$H$60,MATCH('Model 2_Train'!B80,Cond_Probability!$A$6:$A$60,0),8)</f>
        <v>0.31976744186046513</v>
      </c>
      <c r="L80">
        <f>INDEX(Cond_Probability!$A$6:$H$60,MATCH('Model 2_Train'!C80,Cond_Probability!$A$6:$A$60,0),8)</f>
        <v>0.57971014492753625</v>
      </c>
      <c r="M80">
        <f>Cond_Probability!$C$3</f>
        <v>0.38383838383838381</v>
      </c>
      <c r="N80">
        <f t="shared" si="7"/>
        <v>1.8149184779216579E-2</v>
      </c>
      <c r="O80">
        <f t="shared" si="8"/>
        <v>1.8149184779216578</v>
      </c>
      <c r="P80" t="str">
        <f t="shared" si="9"/>
        <v>Won't Survive</v>
      </c>
      <c r="Q80" t="s">
        <v>1</v>
      </c>
    </row>
    <row r="81" spans="1:17" x14ac:dyDescent="0.3">
      <c r="A81" s="1" t="s">
        <v>1236</v>
      </c>
      <c r="B81" s="2" t="s">
        <v>17</v>
      </c>
      <c r="C81" s="1" t="s">
        <v>1247</v>
      </c>
      <c r="D81">
        <f>INDEX(Cond_Probability!$A$6:$H$60,MATCH('Model 2_Train'!A81,Cond_Probability!$A$6:$A$60,0),7)</f>
        <v>0.67572463768115942</v>
      </c>
      <c r="E81">
        <f>INDEX(Cond_Probability!$A$6:$H$60,MATCH('Model 2_Train'!B81,Cond_Probability!$A$6:$A$60,0),7)</f>
        <v>0.14882032667876588</v>
      </c>
      <c r="F81">
        <f>INDEX(Cond_Probability!$A$6:$H$60,MATCH('Model 2_Train'!C81,Cond_Probability!$A$6:$A$60,0),7)</f>
        <v>0.18840579710144928</v>
      </c>
      <c r="G81">
        <f>Cond_Probability!$C$2</f>
        <v>0.61616161616161613</v>
      </c>
      <c r="H81">
        <f t="shared" si="5"/>
        <v>1.1674032810775652E-2</v>
      </c>
      <c r="I81">
        <f t="shared" si="6"/>
        <v>1.1674032810775652</v>
      </c>
      <c r="J81">
        <f>INDEX(Cond_Probability!$A$6:$H$60,MATCH('Model 2_Train'!A81,Cond_Probability!$A$6:$A$60,0),8)</f>
        <v>0.34782608695652173</v>
      </c>
      <c r="K81">
        <f>INDEX(Cond_Probability!$A$6:$H$60,MATCH('Model 2_Train'!B81,Cond_Probability!$A$6:$A$60,0),8)</f>
        <v>0.68023255813953487</v>
      </c>
      <c r="L81">
        <f>INDEX(Cond_Probability!$A$6:$H$60,MATCH('Model 2_Train'!C81,Cond_Probability!$A$6:$A$60,0),8)</f>
        <v>0.22318840579710145</v>
      </c>
      <c r="M81">
        <f>Cond_Probability!$C$3</f>
        <v>0.38383838383838381</v>
      </c>
      <c r="N81">
        <f t="shared" si="7"/>
        <v>2.0269339546606875E-2</v>
      </c>
      <c r="O81">
        <f t="shared" si="8"/>
        <v>2.0269339546606875</v>
      </c>
      <c r="P81" t="str">
        <f t="shared" si="9"/>
        <v>Survive</v>
      </c>
      <c r="Q81" t="s">
        <v>1</v>
      </c>
    </row>
    <row r="82" spans="1:17" x14ac:dyDescent="0.3">
      <c r="A82" s="1" t="s">
        <v>1236</v>
      </c>
      <c r="B82" s="2" t="s">
        <v>13</v>
      </c>
      <c r="C82" s="1" t="s">
        <v>1228</v>
      </c>
      <c r="D82">
        <f>INDEX(Cond_Probability!$A$6:$H$60,MATCH('Model 2_Train'!A82,Cond_Probability!$A$6:$A$60,0),7)</f>
        <v>0.67572463768115942</v>
      </c>
      <c r="E82">
        <f>INDEX(Cond_Probability!$A$6:$H$60,MATCH('Model 2_Train'!B82,Cond_Probability!$A$6:$A$60,0),7)</f>
        <v>0.85117967332123412</v>
      </c>
      <c r="F82">
        <f>INDEX(Cond_Probability!$A$6:$H$60,MATCH('Model 2_Train'!C82,Cond_Probability!$A$6:$A$60,0),7)</f>
        <v>0.4891304347826087</v>
      </c>
      <c r="G82">
        <f>Cond_Probability!$C$2</f>
        <v>0.61616161616161613</v>
      </c>
      <c r="H82">
        <f t="shared" si="5"/>
        <v>0.17334460305212487</v>
      </c>
      <c r="I82">
        <f t="shared" si="6"/>
        <v>17.334460305212488</v>
      </c>
      <c r="J82">
        <f>INDEX(Cond_Probability!$A$6:$H$60,MATCH('Model 2_Train'!A82,Cond_Probability!$A$6:$A$60,0),8)</f>
        <v>0.34782608695652173</v>
      </c>
      <c r="K82">
        <f>INDEX(Cond_Probability!$A$6:$H$60,MATCH('Model 2_Train'!B82,Cond_Probability!$A$6:$A$60,0),8)</f>
        <v>0.31976744186046513</v>
      </c>
      <c r="L82">
        <f>INDEX(Cond_Probability!$A$6:$H$60,MATCH('Model 2_Train'!C82,Cond_Probability!$A$6:$A$60,0),8)</f>
        <v>0.19710144927536233</v>
      </c>
      <c r="M82">
        <f>Cond_Probability!$C$3</f>
        <v>0.38383838383838381</v>
      </c>
      <c r="N82">
        <f t="shared" si="7"/>
        <v>8.4146220340004137E-3</v>
      </c>
      <c r="O82">
        <f t="shared" si="8"/>
        <v>0.84146220340004141</v>
      </c>
      <c r="P82" t="str">
        <f t="shared" si="9"/>
        <v>Won't Survive</v>
      </c>
      <c r="Q82" t="s">
        <v>1230</v>
      </c>
    </row>
    <row r="83" spans="1:17" x14ac:dyDescent="0.3">
      <c r="A83" s="1" t="s">
        <v>1236</v>
      </c>
      <c r="B83" s="2" t="s">
        <v>13</v>
      </c>
      <c r="C83" s="1" t="s">
        <v>1228</v>
      </c>
      <c r="D83">
        <f>INDEX(Cond_Probability!$A$6:$H$60,MATCH('Model 2_Train'!A83,Cond_Probability!$A$6:$A$60,0),7)</f>
        <v>0.67572463768115942</v>
      </c>
      <c r="E83">
        <f>INDEX(Cond_Probability!$A$6:$H$60,MATCH('Model 2_Train'!B83,Cond_Probability!$A$6:$A$60,0),7)</f>
        <v>0.85117967332123412</v>
      </c>
      <c r="F83">
        <f>INDEX(Cond_Probability!$A$6:$H$60,MATCH('Model 2_Train'!C83,Cond_Probability!$A$6:$A$60,0),7)</f>
        <v>0.4891304347826087</v>
      </c>
      <c r="G83">
        <f>Cond_Probability!$C$2</f>
        <v>0.61616161616161613</v>
      </c>
      <c r="H83">
        <f t="shared" si="5"/>
        <v>0.17334460305212487</v>
      </c>
      <c r="I83">
        <f t="shared" si="6"/>
        <v>17.334460305212488</v>
      </c>
      <c r="J83">
        <f>INDEX(Cond_Probability!$A$6:$H$60,MATCH('Model 2_Train'!A83,Cond_Probability!$A$6:$A$60,0),8)</f>
        <v>0.34782608695652173</v>
      </c>
      <c r="K83">
        <f>INDEX(Cond_Probability!$A$6:$H$60,MATCH('Model 2_Train'!B83,Cond_Probability!$A$6:$A$60,0),8)</f>
        <v>0.31976744186046513</v>
      </c>
      <c r="L83">
        <f>INDEX(Cond_Probability!$A$6:$H$60,MATCH('Model 2_Train'!C83,Cond_Probability!$A$6:$A$60,0),8)</f>
        <v>0.19710144927536233</v>
      </c>
      <c r="M83">
        <f>Cond_Probability!$C$3</f>
        <v>0.38383838383838381</v>
      </c>
      <c r="N83">
        <f t="shared" si="7"/>
        <v>8.4146220340004137E-3</v>
      </c>
      <c r="O83">
        <f t="shared" si="8"/>
        <v>0.84146220340004141</v>
      </c>
      <c r="P83" t="str">
        <f t="shared" si="9"/>
        <v>Won't Survive</v>
      </c>
      <c r="Q83" t="s">
        <v>1</v>
      </c>
    </row>
    <row r="84" spans="1:17" x14ac:dyDescent="0.3">
      <c r="A84" s="1" t="s">
        <v>1236</v>
      </c>
      <c r="B84" s="2" t="s">
        <v>17</v>
      </c>
      <c r="C84" s="1" t="s">
        <v>1228</v>
      </c>
      <c r="D84">
        <f>INDEX(Cond_Probability!$A$6:$H$60,MATCH('Model 2_Train'!A84,Cond_Probability!$A$6:$A$60,0),7)</f>
        <v>0.67572463768115942</v>
      </c>
      <c r="E84">
        <f>INDEX(Cond_Probability!$A$6:$H$60,MATCH('Model 2_Train'!B84,Cond_Probability!$A$6:$A$60,0),7)</f>
        <v>0.14882032667876588</v>
      </c>
      <c r="F84">
        <f>INDEX(Cond_Probability!$A$6:$H$60,MATCH('Model 2_Train'!C84,Cond_Probability!$A$6:$A$60,0),7)</f>
        <v>0.4891304347826087</v>
      </c>
      <c r="G84">
        <f>Cond_Probability!$C$2</f>
        <v>0.61616161616161613</v>
      </c>
      <c r="H84">
        <f t="shared" si="5"/>
        <v>3.0307585181821403E-2</v>
      </c>
      <c r="I84">
        <f t="shared" si="6"/>
        <v>3.0307585181821404</v>
      </c>
      <c r="J84">
        <f>INDEX(Cond_Probability!$A$6:$H$60,MATCH('Model 2_Train'!A84,Cond_Probability!$A$6:$A$60,0),8)</f>
        <v>0.34782608695652173</v>
      </c>
      <c r="K84">
        <f>INDEX(Cond_Probability!$A$6:$H$60,MATCH('Model 2_Train'!B84,Cond_Probability!$A$6:$A$60,0),8)</f>
        <v>0.68023255813953487</v>
      </c>
      <c r="L84">
        <f>INDEX(Cond_Probability!$A$6:$H$60,MATCH('Model 2_Train'!C84,Cond_Probability!$A$6:$A$60,0),8)</f>
        <v>0.19710144927536233</v>
      </c>
      <c r="M84">
        <f>Cond_Probability!$C$3</f>
        <v>0.38383838383838381</v>
      </c>
      <c r="N84">
        <f t="shared" si="7"/>
        <v>1.7900195963237241E-2</v>
      </c>
      <c r="O84">
        <f t="shared" si="8"/>
        <v>1.790019596323724</v>
      </c>
      <c r="P84" t="str">
        <f t="shared" si="9"/>
        <v>Won't Survive</v>
      </c>
      <c r="Q84" t="s">
        <v>1</v>
      </c>
    </row>
    <row r="85" spans="1:17" x14ac:dyDescent="0.3">
      <c r="A85" s="1" t="s">
        <v>1234</v>
      </c>
      <c r="B85" s="2" t="s">
        <v>13</v>
      </c>
      <c r="C85" s="1" t="s">
        <v>1248</v>
      </c>
      <c r="D85">
        <f>INDEX(Cond_Probability!$A$6:$H$60,MATCH('Model 2_Train'!A85,Cond_Probability!$A$6:$A$60,0),7)</f>
        <v>0.14673913043478262</v>
      </c>
      <c r="E85">
        <f>INDEX(Cond_Probability!$A$6:$H$60,MATCH('Model 2_Train'!B85,Cond_Probability!$A$6:$A$60,0),7)</f>
        <v>0.85117967332123412</v>
      </c>
      <c r="F85">
        <f>INDEX(Cond_Probability!$A$6:$H$60,MATCH('Model 2_Train'!C85,Cond_Probability!$A$6:$A$60,0),7)</f>
        <v>0.32246376811594202</v>
      </c>
      <c r="G85">
        <f>Cond_Probability!$C$2</f>
        <v>0.61616161616161613</v>
      </c>
      <c r="H85">
        <f t="shared" si="5"/>
        <v>2.4816626817650046E-2</v>
      </c>
      <c r="I85">
        <f t="shared" si="6"/>
        <v>2.4816626817650045</v>
      </c>
      <c r="J85">
        <f>INDEX(Cond_Probability!$A$6:$H$60,MATCH('Model 2_Train'!A85,Cond_Probability!$A$6:$A$60,0),8)</f>
        <v>0.39710144927536234</v>
      </c>
      <c r="K85">
        <f>INDEX(Cond_Probability!$A$6:$H$60,MATCH('Model 2_Train'!B85,Cond_Probability!$A$6:$A$60,0),8)</f>
        <v>0.31976744186046513</v>
      </c>
      <c r="L85">
        <f>INDEX(Cond_Probability!$A$6:$H$60,MATCH('Model 2_Train'!C85,Cond_Probability!$A$6:$A$60,0),8)</f>
        <v>0.57971014492753625</v>
      </c>
      <c r="M85">
        <f>Cond_Probability!$C$3</f>
        <v>0.38383838383838381</v>
      </c>
      <c r="N85">
        <f t="shared" si="7"/>
        <v>2.8254980849462177E-2</v>
      </c>
      <c r="O85">
        <f t="shared" si="8"/>
        <v>2.8254980849462177</v>
      </c>
      <c r="P85" t="str">
        <f t="shared" si="9"/>
        <v>Survive</v>
      </c>
      <c r="Q85" t="s">
        <v>1230</v>
      </c>
    </row>
    <row r="86" spans="1:17" x14ac:dyDescent="0.3">
      <c r="A86" s="1" t="s">
        <v>1235</v>
      </c>
      <c r="B86" s="2" t="s">
        <v>17</v>
      </c>
      <c r="C86" s="1" t="s">
        <v>1247</v>
      </c>
      <c r="D86">
        <f>INDEX(Cond_Probability!$A$6:$H$60,MATCH('Model 2_Train'!A86,Cond_Probability!$A$6:$A$60,0),7)</f>
        <v>0.17753623188405798</v>
      </c>
      <c r="E86">
        <f>INDEX(Cond_Probability!$A$6:$H$60,MATCH('Model 2_Train'!B86,Cond_Probability!$A$6:$A$60,0),7)</f>
        <v>0.14882032667876588</v>
      </c>
      <c r="F86">
        <f>INDEX(Cond_Probability!$A$6:$H$60,MATCH('Model 2_Train'!C86,Cond_Probability!$A$6:$A$60,0),7)</f>
        <v>0.18840579710144928</v>
      </c>
      <c r="G86">
        <f>Cond_Probability!$C$2</f>
        <v>0.61616161616161613</v>
      </c>
      <c r="H86">
        <f t="shared" si="5"/>
        <v>3.0671721593995014E-3</v>
      </c>
      <c r="I86">
        <f t="shared" si="6"/>
        <v>0.30671721593995016</v>
      </c>
      <c r="J86">
        <f>INDEX(Cond_Probability!$A$6:$H$60,MATCH('Model 2_Train'!A86,Cond_Probability!$A$6:$A$60,0),8)</f>
        <v>0.25507246376811593</v>
      </c>
      <c r="K86">
        <f>INDEX(Cond_Probability!$A$6:$H$60,MATCH('Model 2_Train'!B86,Cond_Probability!$A$6:$A$60,0),8)</f>
        <v>0.68023255813953487</v>
      </c>
      <c r="L86">
        <f>INDEX(Cond_Probability!$A$6:$H$60,MATCH('Model 2_Train'!C86,Cond_Probability!$A$6:$A$60,0),8)</f>
        <v>0.22318840579710145</v>
      </c>
      <c r="M86">
        <f>Cond_Probability!$C$3</f>
        <v>0.38383838383838381</v>
      </c>
      <c r="N86">
        <f t="shared" si="7"/>
        <v>1.4864182334178376E-2</v>
      </c>
      <c r="O86">
        <f t="shared" si="8"/>
        <v>1.4864182334178375</v>
      </c>
      <c r="P86" t="str">
        <f t="shared" si="9"/>
        <v>Survive</v>
      </c>
      <c r="Q86" t="s">
        <v>1</v>
      </c>
    </row>
    <row r="87" spans="1:17" x14ac:dyDescent="0.3">
      <c r="A87" s="1" t="s">
        <v>1236</v>
      </c>
      <c r="B87" s="2" t="s">
        <v>17</v>
      </c>
      <c r="C87" s="1" t="s">
        <v>1247</v>
      </c>
      <c r="D87">
        <f>INDEX(Cond_Probability!$A$6:$H$60,MATCH('Model 2_Train'!A87,Cond_Probability!$A$6:$A$60,0),7)</f>
        <v>0.67572463768115942</v>
      </c>
      <c r="E87">
        <f>INDEX(Cond_Probability!$A$6:$H$60,MATCH('Model 2_Train'!B87,Cond_Probability!$A$6:$A$60,0),7)</f>
        <v>0.14882032667876588</v>
      </c>
      <c r="F87">
        <f>INDEX(Cond_Probability!$A$6:$H$60,MATCH('Model 2_Train'!C87,Cond_Probability!$A$6:$A$60,0),7)</f>
        <v>0.18840579710144928</v>
      </c>
      <c r="G87">
        <f>Cond_Probability!$C$2</f>
        <v>0.61616161616161613</v>
      </c>
      <c r="H87">
        <f t="shared" si="5"/>
        <v>1.1674032810775652E-2</v>
      </c>
      <c r="I87">
        <f t="shared" si="6"/>
        <v>1.1674032810775652</v>
      </c>
      <c r="J87">
        <f>INDEX(Cond_Probability!$A$6:$H$60,MATCH('Model 2_Train'!A87,Cond_Probability!$A$6:$A$60,0),8)</f>
        <v>0.34782608695652173</v>
      </c>
      <c r="K87">
        <f>INDEX(Cond_Probability!$A$6:$H$60,MATCH('Model 2_Train'!B87,Cond_Probability!$A$6:$A$60,0),8)</f>
        <v>0.68023255813953487</v>
      </c>
      <c r="L87">
        <f>INDEX(Cond_Probability!$A$6:$H$60,MATCH('Model 2_Train'!C87,Cond_Probability!$A$6:$A$60,0),8)</f>
        <v>0.22318840579710145</v>
      </c>
      <c r="M87">
        <f>Cond_Probability!$C$3</f>
        <v>0.38383838383838381</v>
      </c>
      <c r="N87">
        <f t="shared" si="7"/>
        <v>2.0269339546606875E-2</v>
      </c>
      <c r="O87">
        <f t="shared" si="8"/>
        <v>2.0269339546606875</v>
      </c>
      <c r="P87" t="str">
        <f t="shared" si="9"/>
        <v>Survive</v>
      </c>
      <c r="Q87" t="s">
        <v>1</v>
      </c>
    </row>
    <row r="88" spans="1:17" x14ac:dyDescent="0.3">
      <c r="A88" s="1" t="s">
        <v>1236</v>
      </c>
      <c r="B88" s="2" t="s">
        <v>13</v>
      </c>
      <c r="C88" s="1" t="s">
        <v>1248</v>
      </c>
      <c r="D88">
        <f>INDEX(Cond_Probability!$A$6:$H$60,MATCH('Model 2_Train'!A88,Cond_Probability!$A$6:$A$60,0),7)</f>
        <v>0.67572463768115942</v>
      </c>
      <c r="E88">
        <f>INDEX(Cond_Probability!$A$6:$H$60,MATCH('Model 2_Train'!B88,Cond_Probability!$A$6:$A$60,0),7)</f>
        <v>0.85117967332123412</v>
      </c>
      <c r="F88">
        <f>INDEX(Cond_Probability!$A$6:$H$60,MATCH('Model 2_Train'!C88,Cond_Probability!$A$6:$A$60,0),7)</f>
        <v>0.32246376811594202</v>
      </c>
      <c r="G88">
        <f>Cond_Probability!$C$2</f>
        <v>0.61616161616161613</v>
      </c>
      <c r="H88">
        <f t="shared" si="5"/>
        <v>0.11427903460473417</v>
      </c>
      <c r="I88">
        <f t="shared" si="6"/>
        <v>11.427903460473416</v>
      </c>
      <c r="J88">
        <f>INDEX(Cond_Probability!$A$6:$H$60,MATCH('Model 2_Train'!A88,Cond_Probability!$A$6:$A$60,0),8)</f>
        <v>0.34782608695652173</v>
      </c>
      <c r="K88">
        <f>INDEX(Cond_Probability!$A$6:$H$60,MATCH('Model 2_Train'!B88,Cond_Probability!$A$6:$A$60,0),8)</f>
        <v>0.31976744186046513</v>
      </c>
      <c r="L88">
        <f>INDEX(Cond_Probability!$A$6:$H$60,MATCH('Model 2_Train'!C88,Cond_Probability!$A$6:$A$60,0),8)</f>
        <v>0.57971014492753625</v>
      </c>
      <c r="M88">
        <f>Cond_Probability!$C$3</f>
        <v>0.38383838383838381</v>
      </c>
      <c r="N88">
        <f t="shared" si="7"/>
        <v>2.4748888335295337E-2</v>
      </c>
      <c r="O88">
        <f t="shared" si="8"/>
        <v>2.4748888335295338</v>
      </c>
      <c r="P88" t="str">
        <f t="shared" si="9"/>
        <v>Won't Survive</v>
      </c>
      <c r="Q88" t="s">
        <v>1230</v>
      </c>
    </row>
    <row r="89" spans="1:17" x14ac:dyDescent="0.3">
      <c r="A89" s="1" t="s">
        <v>1236</v>
      </c>
      <c r="B89" s="2" t="s">
        <v>13</v>
      </c>
      <c r="C89" s="1" t="s">
        <v>1228</v>
      </c>
      <c r="D89">
        <f>INDEX(Cond_Probability!$A$6:$H$60,MATCH('Model 2_Train'!A89,Cond_Probability!$A$6:$A$60,0),7)</f>
        <v>0.67572463768115942</v>
      </c>
      <c r="E89">
        <f>INDEX(Cond_Probability!$A$6:$H$60,MATCH('Model 2_Train'!B89,Cond_Probability!$A$6:$A$60,0),7)</f>
        <v>0.85117967332123412</v>
      </c>
      <c r="F89">
        <f>INDEX(Cond_Probability!$A$6:$H$60,MATCH('Model 2_Train'!C89,Cond_Probability!$A$6:$A$60,0),7)</f>
        <v>0.4891304347826087</v>
      </c>
      <c r="G89">
        <f>Cond_Probability!$C$2</f>
        <v>0.61616161616161613</v>
      </c>
      <c r="H89">
        <f t="shared" si="5"/>
        <v>0.17334460305212487</v>
      </c>
      <c r="I89">
        <f t="shared" si="6"/>
        <v>17.334460305212488</v>
      </c>
      <c r="J89">
        <f>INDEX(Cond_Probability!$A$6:$H$60,MATCH('Model 2_Train'!A89,Cond_Probability!$A$6:$A$60,0),8)</f>
        <v>0.34782608695652173</v>
      </c>
      <c r="K89">
        <f>INDEX(Cond_Probability!$A$6:$H$60,MATCH('Model 2_Train'!B89,Cond_Probability!$A$6:$A$60,0),8)</f>
        <v>0.31976744186046513</v>
      </c>
      <c r="L89">
        <f>INDEX(Cond_Probability!$A$6:$H$60,MATCH('Model 2_Train'!C89,Cond_Probability!$A$6:$A$60,0),8)</f>
        <v>0.19710144927536233</v>
      </c>
      <c r="M89">
        <f>Cond_Probability!$C$3</f>
        <v>0.38383838383838381</v>
      </c>
      <c r="N89">
        <f t="shared" si="7"/>
        <v>8.4146220340004137E-3</v>
      </c>
      <c r="O89">
        <f t="shared" si="8"/>
        <v>0.84146220340004141</v>
      </c>
      <c r="P89" t="str">
        <f t="shared" si="9"/>
        <v>Won't Survive</v>
      </c>
      <c r="Q89" t="s">
        <v>1230</v>
      </c>
    </row>
    <row r="90" spans="1:17" x14ac:dyDescent="0.3">
      <c r="A90" s="1" t="s">
        <v>1234</v>
      </c>
      <c r="B90" s="2" t="s">
        <v>17</v>
      </c>
      <c r="C90" s="1" t="s">
        <v>1248</v>
      </c>
      <c r="D90">
        <f>INDEX(Cond_Probability!$A$6:$H$60,MATCH('Model 2_Train'!A90,Cond_Probability!$A$6:$A$60,0),7)</f>
        <v>0.14673913043478262</v>
      </c>
      <c r="E90">
        <f>INDEX(Cond_Probability!$A$6:$H$60,MATCH('Model 2_Train'!B90,Cond_Probability!$A$6:$A$60,0),7)</f>
        <v>0.14882032667876588</v>
      </c>
      <c r="F90">
        <f>INDEX(Cond_Probability!$A$6:$H$60,MATCH('Model 2_Train'!C90,Cond_Probability!$A$6:$A$60,0),7)</f>
        <v>0.32246376811594202</v>
      </c>
      <c r="G90">
        <f>Cond_Probability!$C$2</f>
        <v>0.61616161616161613</v>
      </c>
      <c r="H90">
        <f t="shared" si="5"/>
        <v>4.3389411493545919E-3</v>
      </c>
      <c r="I90">
        <f t="shared" si="6"/>
        <v>0.43389411493545921</v>
      </c>
      <c r="J90">
        <f>INDEX(Cond_Probability!$A$6:$H$60,MATCH('Model 2_Train'!A90,Cond_Probability!$A$6:$A$60,0),8)</f>
        <v>0.39710144927536234</v>
      </c>
      <c r="K90">
        <f>INDEX(Cond_Probability!$A$6:$H$60,MATCH('Model 2_Train'!B90,Cond_Probability!$A$6:$A$60,0),8)</f>
        <v>0.68023255813953487</v>
      </c>
      <c r="L90">
        <f>INDEX(Cond_Probability!$A$6:$H$60,MATCH('Model 2_Train'!C90,Cond_Probability!$A$6:$A$60,0),8)</f>
        <v>0.57971014492753625</v>
      </c>
      <c r="M90">
        <f>Cond_Probability!$C$3</f>
        <v>0.38383838383838381</v>
      </c>
      <c r="N90">
        <f t="shared" si="7"/>
        <v>6.010605017067408E-2</v>
      </c>
      <c r="O90">
        <f t="shared" si="8"/>
        <v>6.0106050170674079</v>
      </c>
      <c r="P90" t="str">
        <f t="shared" si="9"/>
        <v>Survive</v>
      </c>
      <c r="Q90" t="s">
        <v>1</v>
      </c>
    </row>
    <row r="91" spans="1:17" x14ac:dyDescent="0.3">
      <c r="A91" s="1" t="s">
        <v>1236</v>
      </c>
      <c r="B91" s="2" t="s">
        <v>13</v>
      </c>
      <c r="C91" s="1" t="s">
        <v>1228</v>
      </c>
      <c r="D91">
        <f>INDEX(Cond_Probability!$A$6:$H$60,MATCH('Model 2_Train'!A91,Cond_Probability!$A$6:$A$60,0),7)</f>
        <v>0.67572463768115942</v>
      </c>
      <c r="E91">
        <f>INDEX(Cond_Probability!$A$6:$H$60,MATCH('Model 2_Train'!B91,Cond_Probability!$A$6:$A$60,0),7)</f>
        <v>0.85117967332123412</v>
      </c>
      <c r="F91">
        <f>INDEX(Cond_Probability!$A$6:$H$60,MATCH('Model 2_Train'!C91,Cond_Probability!$A$6:$A$60,0),7)</f>
        <v>0.4891304347826087</v>
      </c>
      <c r="G91">
        <f>Cond_Probability!$C$2</f>
        <v>0.61616161616161613</v>
      </c>
      <c r="H91">
        <f t="shared" si="5"/>
        <v>0.17334460305212487</v>
      </c>
      <c r="I91">
        <f t="shared" si="6"/>
        <v>17.334460305212488</v>
      </c>
      <c r="J91">
        <f>INDEX(Cond_Probability!$A$6:$H$60,MATCH('Model 2_Train'!A91,Cond_Probability!$A$6:$A$60,0),8)</f>
        <v>0.34782608695652173</v>
      </c>
      <c r="K91">
        <f>INDEX(Cond_Probability!$A$6:$H$60,MATCH('Model 2_Train'!B91,Cond_Probability!$A$6:$A$60,0),8)</f>
        <v>0.31976744186046513</v>
      </c>
      <c r="L91">
        <f>INDEX(Cond_Probability!$A$6:$H$60,MATCH('Model 2_Train'!C91,Cond_Probability!$A$6:$A$60,0),8)</f>
        <v>0.19710144927536233</v>
      </c>
      <c r="M91">
        <f>Cond_Probability!$C$3</f>
        <v>0.38383838383838381</v>
      </c>
      <c r="N91">
        <f t="shared" si="7"/>
        <v>8.4146220340004137E-3</v>
      </c>
      <c r="O91">
        <f t="shared" si="8"/>
        <v>0.84146220340004141</v>
      </c>
      <c r="P91" t="str">
        <f t="shared" si="9"/>
        <v>Won't Survive</v>
      </c>
      <c r="Q91" t="s">
        <v>1230</v>
      </c>
    </row>
    <row r="92" spans="1:17" x14ac:dyDescent="0.3">
      <c r="A92" s="1" t="s">
        <v>1236</v>
      </c>
      <c r="B92" s="2" t="s">
        <v>13</v>
      </c>
      <c r="C92" s="1" t="s">
        <v>1228</v>
      </c>
      <c r="D92">
        <f>INDEX(Cond_Probability!$A$6:$H$60,MATCH('Model 2_Train'!A92,Cond_Probability!$A$6:$A$60,0),7)</f>
        <v>0.67572463768115942</v>
      </c>
      <c r="E92">
        <f>INDEX(Cond_Probability!$A$6:$H$60,MATCH('Model 2_Train'!B92,Cond_Probability!$A$6:$A$60,0),7)</f>
        <v>0.85117967332123412</v>
      </c>
      <c r="F92">
        <f>INDEX(Cond_Probability!$A$6:$H$60,MATCH('Model 2_Train'!C92,Cond_Probability!$A$6:$A$60,0),7)</f>
        <v>0.4891304347826087</v>
      </c>
      <c r="G92">
        <f>Cond_Probability!$C$2</f>
        <v>0.61616161616161613</v>
      </c>
      <c r="H92">
        <f t="shared" si="5"/>
        <v>0.17334460305212487</v>
      </c>
      <c r="I92">
        <f t="shared" si="6"/>
        <v>17.334460305212488</v>
      </c>
      <c r="J92">
        <f>INDEX(Cond_Probability!$A$6:$H$60,MATCH('Model 2_Train'!A92,Cond_Probability!$A$6:$A$60,0),8)</f>
        <v>0.34782608695652173</v>
      </c>
      <c r="K92">
        <f>INDEX(Cond_Probability!$A$6:$H$60,MATCH('Model 2_Train'!B92,Cond_Probability!$A$6:$A$60,0),8)</f>
        <v>0.31976744186046513</v>
      </c>
      <c r="L92">
        <f>INDEX(Cond_Probability!$A$6:$H$60,MATCH('Model 2_Train'!C92,Cond_Probability!$A$6:$A$60,0),8)</f>
        <v>0.19710144927536233</v>
      </c>
      <c r="M92">
        <f>Cond_Probability!$C$3</f>
        <v>0.38383838383838381</v>
      </c>
      <c r="N92">
        <f t="shared" si="7"/>
        <v>8.4146220340004137E-3</v>
      </c>
      <c r="O92">
        <f t="shared" si="8"/>
        <v>0.84146220340004141</v>
      </c>
      <c r="P92" t="str">
        <f t="shared" si="9"/>
        <v>Won't Survive</v>
      </c>
      <c r="Q92" t="s">
        <v>1230</v>
      </c>
    </row>
    <row r="93" spans="1:17" x14ac:dyDescent="0.3">
      <c r="A93" s="1" t="s">
        <v>1236</v>
      </c>
      <c r="B93" s="2" t="s">
        <v>13</v>
      </c>
      <c r="C93" s="1" t="s">
        <v>1228</v>
      </c>
      <c r="D93">
        <f>INDEX(Cond_Probability!$A$6:$H$60,MATCH('Model 2_Train'!A93,Cond_Probability!$A$6:$A$60,0),7)</f>
        <v>0.67572463768115942</v>
      </c>
      <c r="E93">
        <f>INDEX(Cond_Probability!$A$6:$H$60,MATCH('Model 2_Train'!B93,Cond_Probability!$A$6:$A$60,0),7)</f>
        <v>0.85117967332123412</v>
      </c>
      <c r="F93">
        <f>INDEX(Cond_Probability!$A$6:$H$60,MATCH('Model 2_Train'!C93,Cond_Probability!$A$6:$A$60,0),7)</f>
        <v>0.4891304347826087</v>
      </c>
      <c r="G93">
        <f>Cond_Probability!$C$2</f>
        <v>0.61616161616161613</v>
      </c>
      <c r="H93">
        <f t="shared" si="5"/>
        <v>0.17334460305212487</v>
      </c>
      <c r="I93">
        <f t="shared" si="6"/>
        <v>17.334460305212488</v>
      </c>
      <c r="J93">
        <f>INDEX(Cond_Probability!$A$6:$H$60,MATCH('Model 2_Train'!A93,Cond_Probability!$A$6:$A$60,0),8)</f>
        <v>0.34782608695652173</v>
      </c>
      <c r="K93">
        <f>INDEX(Cond_Probability!$A$6:$H$60,MATCH('Model 2_Train'!B93,Cond_Probability!$A$6:$A$60,0),8)</f>
        <v>0.31976744186046513</v>
      </c>
      <c r="L93">
        <f>INDEX(Cond_Probability!$A$6:$H$60,MATCH('Model 2_Train'!C93,Cond_Probability!$A$6:$A$60,0),8)</f>
        <v>0.19710144927536233</v>
      </c>
      <c r="M93">
        <f>Cond_Probability!$C$3</f>
        <v>0.38383838383838381</v>
      </c>
      <c r="N93">
        <f t="shared" si="7"/>
        <v>8.4146220340004137E-3</v>
      </c>
      <c r="O93">
        <f t="shared" si="8"/>
        <v>0.84146220340004141</v>
      </c>
      <c r="P93" t="str">
        <f t="shared" si="9"/>
        <v>Won't Survive</v>
      </c>
      <c r="Q93" t="s">
        <v>1230</v>
      </c>
    </row>
    <row r="94" spans="1:17" x14ac:dyDescent="0.3">
      <c r="A94" s="1" t="s">
        <v>1234</v>
      </c>
      <c r="B94" s="2" t="s">
        <v>13</v>
      </c>
      <c r="C94" s="1" t="s">
        <v>1248</v>
      </c>
      <c r="D94">
        <f>INDEX(Cond_Probability!$A$6:$H$60,MATCH('Model 2_Train'!A94,Cond_Probability!$A$6:$A$60,0),7)</f>
        <v>0.14673913043478262</v>
      </c>
      <c r="E94">
        <f>INDEX(Cond_Probability!$A$6:$H$60,MATCH('Model 2_Train'!B94,Cond_Probability!$A$6:$A$60,0),7)</f>
        <v>0.85117967332123412</v>
      </c>
      <c r="F94">
        <f>INDEX(Cond_Probability!$A$6:$H$60,MATCH('Model 2_Train'!C94,Cond_Probability!$A$6:$A$60,0),7)</f>
        <v>0.32246376811594202</v>
      </c>
      <c r="G94">
        <f>Cond_Probability!$C$2</f>
        <v>0.61616161616161613</v>
      </c>
      <c r="H94">
        <f t="shared" si="5"/>
        <v>2.4816626817650046E-2</v>
      </c>
      <c r="I94">
        <f t="shared" si="6"/>
        <v>2.4816626817650045</v>
      </c>
      <c r="J94">
        <f>INDEX(Cond_Probability!$A$6:$H$60,MATCH('Model 2_Train'!A94,Cond_Probability!$A$6:$A$60,0),8)</f>
        <v>0.39710144927536234</v>
      </c>
      <c r="K94">
        <f>INDEX(Cond_Probability!$A$6:$H$60,MATCH('Model 2_Train'!B94,Cond_Probability!$A$6:$A$60,0),8)</f>
        <v>0.31976744186046513</v>
      </c>
      <c r="L94">
        <f>INDEX(Cond_Probability!$A$6:$H$60,MATCH('Model 2_Train'!C94,Cond_Probability!$A$6:$A$60,0),8)</f>
        <v>0.57971014492753625</v>
      </c>
      <c r="M94">
        <f>Cond_Probability!$C$3</f>
        <v>0.38383838383838381</v>
      </c>
      <c r="N94">
        <f t="shared" si="7"/>
        <v>2.8254980849462177E-2</v>
      </c>
      <c r="O94">
        <f t="shared" si="8"/>
        <v>2.8254980849462177</v>
      </c>
      <c r="P94" t="str">
        <f t="shared" si="9"/>
        <v>Survive</v>
      </c>
      <c r="Q94" t="s">
        <v>1230</v>
      </c>
    </row>
    <row r="95" spans="1:17" x14ac:dyDescent="0.3">
      <c r="A95" s="1" t="s">
        <v>1236</v>
      </c>
      <c r="B95" s="2" t="s">
        <v>13</v>
      </c>
      <c r="C95" s="1" t="s">
        <v>1248</v>
      </c>
      <c r="D95">
        <f>INDEX(Cond_Probability!$A$6:$H$60,MATCH('Model 2_Train'!A95,Cond_Probability!$A$6:$A$60,0),7)</f>
        <v>0.67572463768115942</v>
      </c>
      <c r="E95">
        <f>INDEX(Cond_Probability!$A$6:$H$60,MATCH('Model 2_Train'!B95,Cond_Probability!$A$6:$A$60,0),7)</f>
        <v>0.85117967332123412</v>
      </c>
      <c r="F95">
        <f>INDEX(Cond_Probability!$A$6:$H$60,MATCH('Model 2_Train'!C95,Cond_Probability!$A$6:$A$60,0),7)</f>
        <v>0.32246376811594202</v>
      </c>
      <c r="G95">
        <f>Cond_Probability!$C$2</f>
        <v>0.61616161616161613</v>
      </c>
      <c r="H95">
        <f t="shared" si="5"/>
        <v>0.11427903460473417</v>
      </c>
      <c r="I95">
        <f t="shared" si="6"/>
        <v>11.427903460473416</v>
      </c>
      <c r="J95">
        <f>INDEX(Cond_Probability!$A$6:$H$60,MATCH('Model 2_Train'!A95,Cond_Probability!$A$6:$A$60,0),8)</f>
        <v>0.34782608695652173</v>
      </c>
      <c r="K95">
        <f>INDEX(Cond_Probability!$A$6:$H$60,MATCH('Model 2_Train'!B95,Cond_Probability!$A$6:$A$60,0),8)</f>
        <v>0.31976744186046513</v>
      </c>
      <c r="L95">
        <f>INDEX(Cond_Probability!$A$6:$H$60,MATCH('Model 2_Train'!C95,Cond_Probability!$A$6:$A$60,0),8)</f>
        <v>0.57971014492753625</v>
      </c>
      <c r="M95">
        <f>Cond_Probability!$C$3</f>
        <v>0.38383838383838381</v>
      </c>
      <c r="N95">
        <f t="shared" si="7"/>
        <v>2.4748888335295337E-2</v>
      </c>
      <c r="O95">
        <f t="shared" si="8"/>
        <v>2.4748888335295338</v>
      </c>
      <c r="P95" t="str">
        <f t="shared" si="9"/>
        <v>Won't Survive</v>
      </c>
      <c r="Q95" t="s">
        <v>1230</v>
      </c>
    </row>
    <row r="96" spans="1:17" x14ac:dyDescent="0.3">
      <c r="A96" s="1" t="s">
        <v>1236</v>
      </c>
      <c r="B96" s="2" t="s">
        <v>13</v>
      </c>
      <c r="C96" s="1" t="s">
        <v>1228</v>
      </c>
      <c r="D96">
        <f>INDEX(Cond_Probability!$A$6:$H$60,MATCH('Model 2_Train'!A96,Cond_Probability!$A$6:$A$60,0),7)</f>
        <v>0.67572463768115942</v>
      </c>
      <c r="E96">
        <f>INDEX(Cond_Probability!$A$6:$H$60,MATCH('Model 2_Train'!B96,Cond_Probability!$A$6:$A$60,0),7)</f>
        <v>0.85117967332123412</v>
      </c>
      <c r="F96">
        <f>INDEX(Cond_Probability!$A$6:$H$60,MATCH('Model 2_Train'!C96,Cond_Probability!$A$6:$A$60,0),7)</f>
        <v>0.4891304347826087</v>
      </c>
      <c r="G96">
        <f>Cond_Probability!$C$2</f>
        <v>0.61616161616161613</v>
      </c>
      <c r="H96">
        <f t="shared" si="5"/>
        <v>0.17334460305212487</v>
      </c>
      <c r="I96">
        <f t="shared" si="6"/>
        <v>17.334460305212488</v>
      </c>
      <c r="J96">
        <f>INDEX(Cond_Probability!$A$6:$H$60,MATCH('Model 2_Train'!A96,Cond_Probability!$A$6:$A$60,0),8)</f>
        <v>0.34782608695652173</v>
      </c>
      <c r="K96">
        <f>INDEX(Cond_Probability!$A$6:$H$60,MATCH('Model 2_Train'!B96,Cond_Probability!$A$6:$A$60,0),8)</f>
        <v>0.31976744186046513</v>
      </c>
      <c r="L96">
        <f>INDEX(Cond_Probability!$A$6:$H$60,MATCH('Model 2_Train'!C96,Cond_Probability!$A$6:$A$60,0),8)</f>
        <v>0.19710144927536233</v>
      </c>
      <c r="M96">
        <f>Cond_Probability!$C$3</f>
        <v>0.38383838383838381</v>
      </c>
      <c r="N96">
        <f t="shared" si="7"/>
        <v>8.4146220340004137E-3</v>
      </c>
      <c r="O96">
        <f t="shared" si="8"/>
        <v>0.84146220340004141</v>
      </c>
      <c r="P96" t="str">
        <f t="shared" si="9"/>
        <v>Won't Survive</v>
      </c>
      <c r="Q96" t="s">
        <v>1230</v>
      </c>
    </row>
    <row r="97" spans="1:17" x14ac:dyDescent="0.3">
      <c r="A97" s="1" t="s">
        <v>1236</v>
      </c>
      <c r="B97" s="2" t="s">
        <v>13</v>
      </c>
      <c r="C97" s="1" t="s">
        <v>1228</v>
      </c>
      <c r="D97">
        <f>INDEX(Cond_Probability!$A$6:$H$60,MATCH('Model 2_Train'!A97,Cond_Probability!$A$6:$A$60,0),7)</f>
        <v>0.67572463768115942</v>
      </c>
      <c r="E97">
        <f>INDEX(Cond_Probability!$A$6:$H$60,MATCH('Model 2_Train'!B97,Cond_Probability!$A$6:$A$60,0),7)</f>
        <v>0.85117967332123412</v>
      </c>
      <c r="F97">
        <f>INDEX(Cond_Probability!$A$6:$H$60,MATCH('Model 2_Train'!C97,Cond_Probability!$A$6:$A$60,0),7)</f>
        <v>0.4891304347826087</v>
      </c>
      <c r="G97">
        <f>Cond_Probability!$C$2</f>
        <v>0.61616161616161613</v>
      </c>
      <c r="H97">
        <f t="shared" si="5"/>
        <v>0.17334460305212487</v>
      </c>
      <c r="I97">
        <f t="shared" si="6"/>
        <v>17.334460305212488</v>
      </c>
      <c r="J97">
        <f>INDEX(Cond_Probability!$A$6:$H$60,MATCH('Model 2_Train'!A97,Cond_Probability!$A$6:$A$60,0),8)</f>
        <v>0.34782608695652173</v>
      </c>
      <c r="K97">
        <f>INDEX(Cond_Probability!$A$6:$H$60,MATCH('Model 2_Train'!B97,Cond_Probability!$A$6:$A$60,0),8)</f>
        <v>0.31976744186046513</v>
      </c>
      <c r="L97">
        <f>INDEX(Cond_Probability!$A$6:$H$60,MATCH('Model 2_Train'!C97,Cond_Probability!$A$6:$A$60,0),8)</f>
        <v>0.19710144927536233</v>
      </c>
      <c r="M97">
        <f>Cond_Probability!$C$3</f>
        <v>0.38383838383838381</v>
      </c>
      <c r="N97">
        <f t="shared" si="7"/>
        <v>8.4146220340004137E-3</v>
      </c>
      <c r="O97">
        <f t="shared" si="8"/>
        <v>0.84146220340004141</v>
      </c>
      <c r="P97" t="str">
        <f t="shared" si="9"/>
        <v>Won't Survive</v>
      </c>
      <c r="Q97" t="s">
        <v>1230</v>
      </c>
    </row>
    <row r="98" spans="1:17" x14ac:dyDescent="0.3">
      <c r="A98" s="1" t="s">
        <v>1234</v>
      </c>
      <c r="B98" s="2" t="s">
        <v>13</v>
      </c>
      <c r="C98" s="1" t="s">
        <v>1248</v>
      </c>
      <c r="D98">
        <f>INDEX(Cond_Probability!$A$6:$H$60,MATCH('Model 2_Train'!A98,Cond_Probability!$A$6:$A$60,0),7)</f>
        <v>0.14673913043478262</v>
      </c>
      <c r="E98">
        <f>INDEX(Cond_Probability!$A$6:$H$60,MATCH('Model 2_Train'!B98,Cond_Probability!$A$6:$A$60,0),7)</f>
        <v>0.85117967332123412</v>
      </c>
      <c r="F98">
        <f>INDEX(Cond_Probability!$A$6:$H$60,MATCH('Model 2_Train'!C98,Cond_Probability!$A$6:$A$60,0),7)</f>
        <v>0.32246376811594202</v>
      </c>
      <c r="G98">
        <f>Cond_Probability!$C$2</f>
        <v>0.61616161616161613</v>
      </c>
      <c r="H98">
        <f t="shared" si="5"/>
        <v>2.4816626817650046E-2</v>
      </c>
      <c r="I98">
        <f t="shared" si="6"/>
        <v>2.4816626817650045</v>
      </c>
      <c r="J98">
        <f>INDEX(Cond_Probability!$A$6:$H$60,MATCH('Model 2_Train'!A98,Cond_Probability!$A$6:$A$60,0),8)</f>
        <v>0.39710144927536234</v>
      </c>
      <c r="K98">
        <f>INDEX(Cond_Probability!$A$6:$H$60,MATCH('Model 2_Train'!B98,Cond_Probability!$A$6:$A$60,0),8)</f>
        <v>0.31976744186046513</v>
      </c>
      <c r="L98">
        <f>INDEX(Cond_Probability!$A$6:$H$60,MATCH('Model 2_Train'!C98,Cond_Probability!$A$6:$A$60,0),8)</f>
        <v>0.57971014492753625</v>
      </c>
      <c r="M98">
        <f>Cond_Probability!$C$3</f>
        <v>0.38383838383838381</v>
      </c>
      <c r="N98">
        <f t="shared" si="7"/>
        <v>2.8254980849462177E-2</v>
      </c>
      <c r="O98">
        <f t="shared" si="8"/>
        <v>2.8254980849462177</v>
      </c>
      <c r="P98" t="str">
        <f t="shared" si="9"/>
        <v>Survive</v>
      </c>
      <c r="Q98" t="s">
        <v>1230</v>
      </c>
    </row>
    <row r="99" spans="1:17" x14ac:dyDescent="0.3">
      <c r="A99" s="1" t="s">
        <v>1234</v>
      </c>
      <c r="B99" s="2" t="s">
        <v>13</v>
      </c>
      <c r="C99" s="1" t="s">
        <v>1248</v>
      </c>
      <c r="D99">
        <f>INDEX(Cond_Probability!$A$6:$H$60,MATCH('Model 2_Train'!A99,Cond_Probability!$A$6:$A$60,0),7)</f>
        <v>0.14673913043478262</v>
      </c>
      <c r="E99">
        <f>INDEX(Cond_Probability!$A$6:$H$60,MATCH('Model 2_Train'!B99,Cond_Probability!$A$6:$A$60,0),7)</f>
        <v>0.85117967332123412</v>
      </c>
      <c r="F99">
        <f>INDEX(Cond_Probability!$A$6:$H$60,MATCH('Model 2_Train'!C99,Cond_Probability!$A$6:$A$60,0),7)</f>
        <v>0.32246376811594202</v>
      </c>
      <c r="G99">
        <f>Cond_Probability!$C$2</f>
        <v>0.61616161616161613</v>
      </c>
      <c r="H99">
        <f t="shared" si="5"/>
        <v>2.4816626817650046E-2</v>
      </c>
      <c r="I99">
        <f t="shared" si="6"/>
        <v>2.4816626817650045</v>
      </c>
      <c r="J99">
        <f>INDEX(Cond_Probability!$A$6:$H$60,MATCH('Model 2_Train'!A99,Cond_Probability!$A$6:$A$60,0),8)</f>
        <v>0.39710144927536234</v>
      </c>
      <c r="K99">
        <f>INDEX(Cond_Probability!$A$6:$H$60,MATCH('Model 2_Train'!B99,Cond_Probability!$A$6:$A$60,0),8)</f>
        <v>0.31976744186046513</v>
      </c>
      <c r="L99">
        <f>INDEX(Cond_Probability!$A$6:$H$60,MATCH('Model 2_Train'!C99,Cond_Probability!$A$6:$A$60,0),8)</f>
        <v>0.57971014492753625</v>
      </c>
      <c r="M99">
        <f>Cond_Probability!$C$3</f>
        <v>0.38383838383838381</v>
      </c>
      <c r="N99">
        <f t="shared" si="7"/>
        <v>2.8254980849462177E-2</v>
      </c>
      <c r="O99">
        <f t="shared" si="8"/>
        <v>2.8254980849462177</v>
      </c>
      <c r="P99" t="str">
        <f t="shared" si="9"/>
        <v>Survive</v>
      </c>
      <c r="Q99" t="s">
        <v>1</v>
      </c>
    </row>
    <row r="100" spans="1:17" x14ac:dyDescent="0.3">
      <c r="A100" s="1" t="s">
        <v>1235</v>
      </c>
      <c r="B100" s="2" t="s">
        <v>17</v>
      </c>
      <c r="C100" s="1" t="s">
        <v>1248</v>
      </c>
      <c r="D100">
        <f>INDEX(Cond_Probability!$A$6:$H$60,MATCH('Model 2_Train'!A100,Cond_Probability!$A$6:$A$60,0),7)</f>
        <v>0.17753623188405798</v>
      </c>
      <c r="E100">
        <f>INDEX(Cond_Probability!$A$6:$H$60,MATCH('Model 2_Train'!B100,Cond_Probability!$A$6:$A$60,0),7)</f>
        <v>0.14882032667876588</v>
      </c>
      <c r="F100">
        <f>INDEX(Cond_Probability!$A$6:$H$60,MATCH('Model 2_Train'!C100,Cond_Probability!$A$6:$A$60,0),7)</f>
        <v>0.32246376811594202</v>
      </c>
      <c r="G100">
        <f>Cond_Probability!$C$2</f>
        <v>0.61616161616161613</v>
      </c>
      <c r="H100">
        <f t="shared" si="5"/>
        <v>5.2495831189722231E-3</v>
      </c>
      <c r="I100">
        <f t="shared" si="6"/>
        <v>0.52495831189722231</v>
      </c>
      <c r="J100">
        <f>INDEX(Cond_Probability!$A$6:$H$60,MATCH('Model 2_Train'!A100,Cond_Probability!$A$6:$A$60,0),8)</f>
        <v>0.25507246376811593</v>
      </c>
      <c r="K100">
        <f>INDEX(Cond_Probability!$A$6:$H$60,MATCH('Model 2_Train'!B100,Cond_Probability!$A$6:$A$60,0),8)</f>
        <v>0.68023255813953487</v>
      </c>
      <c r="L100">
        <f>INDEX(Cond_Probability!$A$6:$H$60,MATCH('Model 2_Train'!C100,Cond_Probability!$A$6:$A$60,0),8)</f>
        <v>0.57971014492753625</v>
      </c>
      <c r="M100">
        <f>Cond_Probability!$C$3</f>
        <v>0.38383838383838381</v>
      </c>
      <c r="N100">
        <f t="shared" si="7"/>
        <v>3.8608265803060718E-2</v>
      </c>
      <c r="O100">
        <f t="shared" si="8"/>
        <v>3.860826580306072</v>
      </c>
      <c r="P100" t="str">
        <f t="shared" si="9"/>
        <v>Survive</v>
      </c>
      <c r="Q100" t="s">
        <v>1</v>
      </c>
    </row>
    <row r="101" spans="1:17" x14ac:dyDescent="0.3">
      <c r="A101" s="1" t="s">
        <v>1235</v>
      </c>
      <c r="B101" s="2" t="s">
        <v>13</v>
      </c>
      <c r="C101" s="1" t="s">
        <v>1248</v>
      </c>
      <c r="D101">
        <f>INDEX(Cond_Probability!$A$6:$H$60,MATCH('Model 2_Train'!A101,Cond_Probability!$A$6:$A$60,0),7)</f>
        <v>0.17753623188405798</v>
      </c>
      <c r="E101">
        <f>INDEX(Cond_Probability!$A$6:$H$60,MATCH('Model 2_Train'!B101,Cond_Probability!$A$6:$A$60,0),7)</f>
        <v>0.85117967332123412</v>
      </c>
      <c r="F101">
        <f>INDEX(Cond_Probability!$A$6:$H$60,MATCH('Model 2_Train'!C101,Cond_Probability!$A$6:$A$60,0),7)</f>
        <v>0.32246376811594202</v>
      </c>
      <c r="G101">
        <f>Cond_Probability!$C$2</f>
        <v>0.61616161616161613</v>
      </c>
      <c r="H101">
        <f t="shared" si="5"/>
        <v>3.0025054668267961E-2</v>
      </c>
      <c r="I101">
        <f t="shared" si="6"/>
        <v>3.0025054668267961</v>
      </c>
      <c r="J101">
        <f>INDEX(Cond_Probability!$A$6:$H$60,MATCH('Model 2_Train'!A101,Cond_Probability!$A$6:$A$60,0),8)</f>
        <v>0.25507246376811593</v>
      </c>
      <c r="K101">
        <f>INDEX(Cond_Probability!$A$6:$H$60,MATCH('Model 2_Train'!B101,Cond_Probability!$A$6:$A$60,0),8)</f>
        <v>0.31976744186046513</v>
      </c>
      <c r="L101">
        <f>INDEX(Cond_Probability!$A$6:$H$60,MATCH('Model 2_Train'!C101,Cond_Probability!$A$6:$A$60,0),8)</f>
        <v>0.57971014492753625</v>
      </c>
      <c r="M101">
        <f>Cond_Probability!$C$3</f>
        <v>0.38383838383838381</v>
      </c>
      <c r="N101">
        <f t="shared" si="7"/>
        <v>1.8149184779216579E-2</v>
      </c>
      <c r="O101">
        <f t="shared" si="8"/>
        <v>1.8149184779216578</v>
      </c>
      <c r="P101" t="str">
        <f t="shared" si="9"/>
        <v>Won't Survive</v>
      </c>
      <c r="Q101" t="s">
        <v>1230</v>
      </c>
    </row>
    <row r="102" spans="1:17" x14ac:dyDescent="0.3">
      <c r="A102" s="1" t="s">
        <v>1236</v>
      </c>
      <c r="B102" s="2" t="s">
        <v>17</v>
      </c>
      <c r="C102" s="1" t="s">
        <v>1228</v>
      </c>
      <c r="D102">
        <f>INDEX(Cond_Probability!$A$6:$H$60,MATCH('Model 2_Train'!A102,Cond_Probability!$A$6:$A$60,0),7)</f>
        <v>0.67572463768115942</v>
      </c>
      <c r="E102">
        <f>INDEX(Cond_Probability!$A$6:$H$60,MATCH('Model 2_Train'!B102,Cond_Probability!$A$6:$A$60,0),7)</f>
        <v>0.14882032667876588</v>
      </c>
      <c r="F102">
        <f>INDEX(Cond_Probability!$A$6:$H$60,MATCH('Model 2_Train'!C102,Cond_Probability!$A$6:$A$60,0),7)</f>
        <v>0.4891304347826087</v>
      </c>
      <c r="G102">
        <f>Cond_Probability!$C$2</f>
        <v>0.61616161616161613</v>
      </c>
      <c r="H102">
        <f t="shared" si="5"/>
        <v>3.0307585181821403E-2</v>
      </c>
      <c r="I102">
        <f t="shared" si="6"/>
        <v>3.0307585181821404</v>
      </c>
      <c r="J102">
        <f>INDEX(Cond_Probability!$A$6:$H$60,MATCH('Model 2_Train'!A102,Cond_Probability!$A$6:$A$60,0),8)</f>
        <v>0.34782608695652173</v>
      </c>
      <c r="K102">
        <f>INDEX(Cond_Probability!$A$6:$H$60,MATCH('Model 2_Train'!B102,Cond_Probability!$A$6:$A$60,0),8)</f>
        <v>0.68023255813953487</v>
      </c>
      <c r="L102">
        <f>INDEX(Cond_Probability!$A$6:$H$60,MATCH('Model 2_Train'!C102,Cond_Probability!$A$6:$A$60,0),8)</f>
        <v>0.19710144927536233</v>
      </c>
      <c r="M102">
        <f>Cond_Probability!$C$3</f>
        <v>0.38383838383838381</v>
      </c>
      <c r="N102">
        <f t="shared" si="7"/>
        <v>1.7900195963237241E-2</v>
      </c>
      <c r="O102">
        <f t="shared" si="8"/>
        <v>1.790019596323724</v>
      </c>
      <c r="P102" t="str">
        <f t="shared" si="9"/>
        <v>Won't Survive</v>
      </c>
      <c r="Q102" t="s">
        <v>1230</v>
      </c>
    </row>
    <row r="103" spans="1:17" x14ac:dyDescent="0.3">
      <c r="A103" s="1" t="s">
        <v>1236</v>
      </c>
      <c r="B103" s="2" t="s">
        <v>13</v>
      </c>
      <c r="C103" s="1" t="s">
        <v>1228</v>
      </c>
      <c r="D103">
        <f>INDEX(Cond_Probability!$A$6:$H$60,MATCH('Model 2_Train'!A103,Cond_Probability!$A$6:$A$60,0),7)</f>
        <v>0.67572463768115942</v>
      </c>
      <c r="E103">
        <f>INDEX(Cond_Probability!$A$6:$H$60,MATCH('Model 2_Train'!B103,Cond_Probability!$A$6:$A$60,0),7)</f>
        <v>0.85117967332123412</v>
      </c>
      <c r="F103">
        <f>INDEX(Cond_Probability!$A$6:$H$60,MATCH('Model 2_Train'!C103,Cond_Probability!$A$6:$A$60,0),7)</f>
        <v>0.4891304347826087</v>
      </c>
      <c r="G103">
        <f>Cond_Probability!$C$2</f>
        <v>0.61616161616161613</v>
      </c>
      <c r="H103">
        <f t="shared" si="5"/>
        <v>0.17334460305212487</v>
      </c>
      <c r="I103">
        <f t="shared" si="6"/>
        <v>17.334460305212488</v>
      </c>
      <c r="J103">
        <f>INDEX(Cond_Probability!$A$6:$H$60,MATCH('Model 2_Train'!A103,Cond_Probability!$A$6:$A$60,0),8)</f>
        <v>0.34782608695652173</v>
      </c>
      <c r="K103">
        <f>INDEX(Cond_Probability!$A$6:$H$60,MATCH('Model 2_Train'!B103,Cond_Probability!$A$6:$A$60,0),8)</f>
        <v>0.31976744186046513</v>
      </c>
      <c r="L103">
        <f>INDEX(Cond_Probability!$A$6:$H$60,MATCH('Model 2_Train'!C103,Cond_Probability!$A$6:$A$60,0),8)</f>
        <v>0.19710144927536233</v>
      </c>
      <c r="M103">
        <f>Cond_Probability!$C$3</f>
        <v>0.38383838383838381</v>
      </c>
      <c r="N103">
        <f t="shared" si="7"/>
        <v>8.4146220340004137E-3</v>
      </c>
      <c r="O103">
        <f t="shared" si="8"/>
        <v>0.84146220340004141</v>
      </c>
      <c r="P103" t="str">
        <f t="shared" si="9"/>
        <v>Won't Survive</v>
      </c>
      <c r="Q103" t="s">
        <v>1230</v>
      </c>
    </row>
    <row r="104" spans="1:17" x14ac:dyDescent="0.3">
      <c r="A104" s="1" t="s">
        <v>1234</v>
      </c>
      <c r="B104" s="2" t="s">
        <v>13</v>
      </c>
      <c r="C104" s="1" t="s">
        <v>1248</v>
      </c>
      <c r="D104">
        <f>INDEX(Cond_Probability!$A$6:$H$60,MATCH('Model 2_Train'!A104,Cond_Probability!$A$6:$A$60,0),7)</f>
        <v>0.14673913043478262</v>
      </c>
      <c r="E104">
        <f>INDEX(Cond_Probability!$A$6:$H$60,MATCH('Model 2_Train'!B104,Cond_Probability!$A$6:$A$60,0),7)</f>
        <v>0.85117967332123412</v>
      </c>
      <c r="F104">
        <f>INDEX(Cond_Probability!$A$6:$H$60,MATCH('Model 2_Train'!C104,Cond_Probability!$A$6:$A$60,0),7)</f>
        <v>0.32246376811594202</v>
      </c>
      <c r="G104">
        <f>Cond_Probability!$C$2</f>
        <v>0.61616161616161613</v>
      </c>
      <c r="H104">
        <f t="shared" si="5"/>
        <v>2.4816626817650046E-2</v>
      </c>
      <c r="I104">
        <f t="shared" si="6"/>
        <v>2.4816626817650045</v>
      </c>
      <c r="J104">
        <f>INDEX(Cond_Probability!$A$6:$H$60,MATCH('Model 2_Train'!A104,Cond_Probability!$A$6:$A$60,0),8)</f>
        <v>0.39710144927536234</v>
      </c>
      <c r="K104">
        <f>INDEX(Cond_Probability!$A$6:$H$60,MATCH('Model 2_Train'!B104,Cond_Probability!$A$6:$A$60,0),8)</f>
        <v>0.31976744186046513</v>
      </c>
      <c r="L104">
        <f>INDEX(Cond_Probability!$A$6:$H$60,MATCH('Model 2_Train'!C104,Cond_Probability!$A$6:$A$60,0),8)</f>
        <v>0.57971014492753625</v>
      </c>
      <c r="M104">
        <f>Cond_Probability!$C$3</f>
        <v>0.38383838383838381</v>
      </c>
      <c r="N104">
        <f t="shared" si="7"/>
        <v>2.8254980849462177E-2</v>
      </c>
      <c r="O104">
        <f t="shared" si="8"/>
        <v>2.8254980849462177</v>
      </c>
      <c r="P104" t="str">
        <f t="shared" si="9"/>
        <v>Survive</v>
      </c>
      <c r="Q104" t="s">
        <v>1230</v>
      </c>
    </row>
    <row r="105" spans="1:17" x14ac:dyDescent="0.3">
      <c r="A105" s="1" t="s">
        <v>1236</v>
      </c>
      <c r="B105" s="2" t="s">
        <v>13</v>
      </c>
      <c r="C105" s="1" t="s">
        <v>1228</v>
      </c>
      <c r="D105">
        <f>INDEX(Cond_Probability!$A$6:$H$60,MATCH('Model 2_Train'!A105,Cond_Probability!$A$6:$A$60,0),7)</f>
        <v>0.67572463768115942</v>
      </c>
      <c r="E105">
        <f>INDEX(Cond_Probability!$A$6:$H$60,MATCH('Model 2_Train'!B105,Cond_Probability!$A$6:$A$60,0),7)</f>
        <v>0.85117967332123412</v>
      </c>
      <c r="F105">
        <f>INDEX(Cond_Probability!$A$6:$H$60,MATCH('Model 2_Train'!C105,Cond_Probability!$A$6:$A$60,0),7)</f>
        <v>0.4891304347826087</v>
      </c>
      <c r="G105">
        <f>Cond_Probability!$C$2</f>
        <v>0.61616161616161613</v>
      </c>
      <c r="H105">
        <f t="shared" si="5"/>
        <v>0.17334460305212487</v>
      </c>
      <c r="I105">
        <f t="shared" si="6"/>
        <v>17.334460305212488</v>
      </c>
      <c r="J105">
        <f>INDEX(Cond_Probability!$A$6:$H$60,MATCH('Model 2_Train'!A105,Cond_Probability!$A$6:$A$60,0),8)</f>
        <v>0.34782608695652173</v>
      </c>
      <c r="K105">
        <f>INDEX(Cond_Probability!$A$6:$H$60,MATCH('Model 2_Train'!B105,Cond_Probability!$A$6:$A$60,0),8)</f>
        <v>0.31976744186046513</v>
      </c>
      <c r="L105">
        <f>INDEX(Cond_Probability!$A$6:$H$60,MATCH('Model 2_Train'!C105,Cond_Probability!$A$6:$A$60,0),8)</f>
        <v>0.19710144927536233</v>
      </c>
      <c r="M105">
        <f>Cond_Probability!$C$3</f>
        <v>0.38383838383838381</v>
      </c>
      <c r="N105">
        <f t="shared" si="7"/>
        <v>8.4146220340004137E-3</v>
      </c>
      <c r="O105">
        <f t="shared" si="8"/>
        <v>0.84146220340004141</v>
      </c>
      <c r="P105" t="str">
        <f t="shared" si="9"/>
        <v>Won't Survive</v>
      </c>
      <c r="Q105" t="s">
        <v>1230</v>
      </c>
    </row>
    <row r="106" spans="1:17" x14ac:dyDescent="0.3">
      <c r="A106" s="1" t="s">
        <v>1236</v>
      </c>
      <c r="B106" s="2" t="s">
        <v>13</v>
      </c>
      <c r="C106" s="1" t="s">
        <v>1228</v>
      </c>
      <c r="D106">
        <f>INDEX(Cond_Probability!$A$6:$H$60,MATCH('Model 2_Train'!A106,Cond_Probability!$A$6:$A$60,0),7)</f>
        <v>0.67572463768115942</v>
      </c>
      <c r="E106">
        <f>INDEX(Cond_Probability!$A$6:$H$60,MATCH('Model 2_Train'!B106,Cond_Probability!$A$6:$A$60,0),7)</f>
        <v>0.85117967332123412</v>
      </c>
      <c r="F106">
        <f>INDEX(Cond_Probability!$A$6:$H$60,MATCH('Model 2_Train'!C106,Cond_Probability!$A$6:$A$60,0),7)</f>
        <v>0.4891304347826087</v>
      </c>
      <c r="G106">
        <f>Cond_Probability!$C$2</f>
        <v>0.61616161616161613</v>
      </c>
      <c r="H106">
        <f t="shared" si="5"/>
        <v>0.17334460305212487</v>
      </c>
      <c r="I106">
        <f t="shared" si="6"/>
        <v>17.334460305212488</v>
      </c>
      <c r="J106">
        <f>INDEX(Cond_Probability!$A$6:$H$60,MATCH('Model 2_Train'!A106,Cond_Probability!$A$6:$A$60,0),8)</f>
        <v>0.34782608695652173</v>
      </c>
      <c r="K106">
        <f>INDEX(Cond_Probability!$A$6:$H$60,MATCH('Model 2_Train'!B106,Cond_Probability!$A$6:$A$60,0),8)</f>
        <v>0.31976744186046513</v>
      </c>
      <c r="L106">
        <f>INDEX(Cond_Probability!$A$6:$H$60,MATCH('Model 2_Train'!C106,Cond_Probability!$A$6:$A$60,0),8)</f>
        <v>0.19710144927536233</v>
      </c>
      <c r="M106">
        <f>Cond_Probability!$C$3</f>
        <v>0.38383838383838381</v>
      </c>
      <c r="N106">
        <f t="shared" si="7"/>
        <v>8.4146220340004137E-3</v>
      </c>
      <c r="O106">
        <f t="shared" si="8"/>
        <v>0.84146220340004141</v>
      </c>
      <c r="P106" t="str">
        <f t="shared" si="9"/>
        <v>Won't Survive</v>
      </c>
      <c r="Q106" t="s">
        <v>1230</v>
      </c>
    </row>
    <row r="107" spans="1:17" x14ac:dyDescent="0.3">
      <c r="A107" s="1" t="s">
        <v>1236</v>
      </c>
      <c r="B107" s="2" t="s">
        <v>13</v>
      </c>
      <c r="C107" s="1" t="s">
        <v>1228</v>
      </c>
      <c r="D107">
        <f>INDEX(Cond_Probability!$A$6:$H$60,MATCH('Model 2_Train'!A107,Cond_Probability!$A$6:$A$60,0),7)</f>
        <v>0.67572463768115942</v>
      </c>
      <c r="E107">
        <f>INDEX(Cond_Probability!$A$6:$H$60,MATCH('Model 2_Train'!B107,Cond_Probability!$A$6:$A$60,0),7)</f>
        <v>0.85117967332123412</v>
      </c>
      <c r="F107">
        <f>INDEX(Cond_Probability!$A$6:$H$60,MATCH('Model 2_Train'!C107,Cond_Probability!$A$6:$A$60,0),7)</f>
        <v>0.4891304347826087</v>
      </c>
      <c r="G107">
        <f>Cond_Probability!$C$2</f>
        <v>0.61616161616161613</v>
      </c>
      <c r="H107">
        <f t="shared" si="5"/>
        <v>0.17334460305212487</v>
      </c>
      <c r="I107">
        <f t="shared" si="6"/>
        <v>17.334460305212488</v>
      </c>
      <c r="J107">
        <f>INDEX(Cond_Probability!$A$6:$H$60,MATCH('Model 2_Train'!A107,Cond_Probability!$A$6:$A$60,0),8)</f>
        <v>0.34782608695652173</v>
      </c>
      <c r="K107">
        <f>INDEX(Cond_Probability!$A$6:$H$60,MATCH('Model 2_Train'!B107,Cond_Probability!$A$6:$A$60,0),8)</f>
        <v>0.31976744186046513</v>
      </c>
      <c r="L107">
        <f>INDEX(Cond_Probability!$A$6:$H$60,MATCH('Model 2_Train'!C107,Cond_Probability!$A$6:$A$60,0),8)</f>
        <v>0.19710144927536233</v>
      </c>
      <c r="M107">
        <f>Cond_Probability!$C$3</f>
        <v>0.38383838383838381</v>
      </c>
      <c r="N107">
        <f t="shared" si="7"/>
        <v>8.4146220340004137E-3</v>
      </c>
      <c r="O107">
        <f t="shared" si="8"/>
        <v>0.84146220340004141</v>
      </c>
      <c r="P107" t="str">
        <f t="shared" si="9"/>
        <v>Won't Survive</v>
      </c>
      <c r="Q107" t="s">
        <v>1230</v>
      </c>
    </row>
    <row r="108" spans="1:17" x14ac:dyDescent="0.3">
      <c r="A108" s="1" t="s">
        <v>1236</v>
      </c>
      <c r="B108" s="2" t="s">
        <v>17</v>
      </c>
      <c r="C108" s="1" t="s">
        <v>1228</v>
      </c>
      <c r="D108">
        <f>INDEX(Cond_Probability!$A$6:$H$60,MATCH('Model 2_Train'!A108,Cond_Probability!$A$6:$A$60,0),7)</f>
        <v>0.67572463768115942</v>
      </c>
      <c r="E108">
        <f>INDEX(Cond_Probability!$A$6:$H$60,MATCH('Model 2_Train'!B108,Cond_Probability!$A$6:$A$60,0),7)</f>
        <v>0.14882032667876588</v>
      </c>
      <c r="F108">
        <f>INDEX(Cond_Probability!$A$6:$H$60,MATCH('Model 2_Train'!C108,Cond_Probability!$A$6:$A$60,0),7)</f>
        <v>0.4891304347826087</v>
      </c>
      <c r="G108">
        <f>Cond_Probability!$C$2</f>
        <v>0.61616161616161613</v>
      </c>
      <c r="H108">
        <f t="shared" si="5"/>
        <v>3.0307585181821403E-2</v>
      </c>
      <c r="I108">
        <f t="shared" si="6"/>
        <v>3.0307585181821404</v>
      </c>
      <c r="J108">
        <f>INDEX(Cond_Probability!$A$6:$H$60,MATCH('Model 2_Train'!A108,Cond_Probability!$A$6:$A$60,0),8)</f>
        <v>0.34782608695652173</v>
      </c>
      <c r="K108">
        <f>INDEX(Cond_Probability!$A$6:$H$60,MATCH('Model 2_Train'!B108,Cond_Probability!$A$6:$A$60,0),8)</f>
        <v>0.68023255813953487</v>
      </c>
      <c r="L108">
        <f>INDEX(Cond_Probability!$A$6:$H$60,MATCH('Model 2_Train'!C108,Cond_Probability!$A$6:$A$60,0),8)</f>
        <v>0.19710144927536233</v>
      </c>
      <c r="M108">
        <f>Cond_Probability!$C$3</f>
        <v>0.38383838383838381</v>
      </c>
      <c r="N108">
        <f t="shared" si="7"/>
        <v>1.7900195963237241E-2</v>
      </c>
      <c r="O108">
        <f t="shared" si="8"/>
        <v>1.790019596323724</v>
      </c>
      <c r="P108" t="str">
        <f t="shared" si="9"/>
        <v>Won't Survive</v>
      </c>
      <c r="Q108" t="s">
        <v>1</v>
      </c>
    </row>
    <row r="109" spans="1:17" x14ac:dyDescent="0.3">
      <c r="A109" s="1" t="s">
        <v>1236</v>
      </c>
      <c r="B109" s="2" t="s">
        <v>13</v>
      </c>
      <c r="C109" s="1" t="s">
        <v>1228</v>
      </c>
      <c r="D109">
        <f>INDEX(Cond_Probability!$A$6:$H$60,MATCH('Model 2_Train'!A109,Cond_Probability!$A$6:$A$60,0),7)</f>
        <v>0.67572463768115942</v>
      </c>
      <c r="E109">
        <f>INDEX(Cond_Probability!$A$6:$H$60,MATCH('Model 2_Train'!B109,Cond_Probability!$A$6:$A$60,0),7)</f>
        <v>0.85117967332123412</v>
      </c>
      <c r="F109">
        <f>INDEX(Cond_Probability!$A$6:$H$60,MATCH('Model 2_Train'!C109,Cond_Probability!$A$6:$A$60,0),7)</f>
        <v>0.4891304347826087</v>
      </c>
      <c r="G109">
        <f>Cond_Probability!$C$2</f>
        <v>0.61616161616161613</v>
      </c>
      <c r="H109">
        <f t="shared" si="5"/>
        <v>0.17334460305212487</v>
      </c>
      <c r="I109">
        <f t="shared" si="6"/>
        <v>17.334460305212488</v>
      </c>
      <c r="J109">
        <f>INDEX(Cond_Probability!$A$6:$H$60,MATCH('Model 2_Train'!A109,Cond_Probability!$A$6:$A$60,0),8)</f>
        <v>0.34782608695652173</v>
      </c>
      <c r="K109">
        <f>INDEX(Cond_Probability!$A$6:$H$60,MATCH('Model 2_Train'!B109,Cond_Probability!$A$6:$A$60,0),8)</f>
        <v>0.31976744186046513</v>
      </c>
      <c r="L109">
        <f>INDEX(Cond_Probability!$A$6:$H$60,MATCH('Model 2_Train'!C109,Cond_Probability!$A$6:$A$60,0),8)</f>
        <v>0.19710144927536233</v>
      </c>
      <c r="M109">
        <f>Cond_Probability!$C$3</f>
        <v>0.38383838383838381</v>
      </c>
      <c r="N109">
        <f t="shared" si="7"/>
        <v>8.4146220340004137E-3</v>
      </c>
      <c r="O109">
        <f t="shared" si="8"/>
        <v>0.84146220340004141</v>
      </c>
      <c r="P109" t="str">
        <f t="shared" si="9"/>
        <v>Won't Survive</v>
      </c>
      <c r="Q109" t="s">
        <v>1</v>
      </c>
    </row>
    <row r="110" spans="1:17" x14ac:dyDescent="0.3">
      <c r="A110" s="1" t="s">
        <v>1236</v>
      </c>
      <c r="B110" s="2" t="s">
        <v>13</v>
      </c>
      <c r="C110" s="1" t="s">
        <v>1228</v>
      </c>
      <c r="D110">
        <f>INDEX(Cond_Probability!$A$6:$H$60,MATCH('Model 2_Train'!A110,Cond_Probability!$A$6:$A$60,0),7)</f>
        <v>0.67572463768115942</v>
      </c>
      <c r="E110">
        <f>INDEX(Cond_Probability!$A$6:$H$60,MATCH('Model 2_Train'!B110,Cond_Probability!$A$6:$A$60,0),7)</f>
        <v>0.85117967332123412</v>
      </c>
      <c r="F110">
        <f>INDEX(Cond_Probability!$A$6:$H$60,MATCH('Model 2_Train'!C110,Cond_Probability!$A$6:$A$60,0),7)</f>
        <v>0.4891304347826087</v>
      </c>
      <c r="G110">
        <f>Cond_Probability!$C$2</f>
        <v>0.61616161616161613</v>
      </c>
      <c r="H110">
        <f t="shared" si="5"/>
        <v>0.17334460305212487</v>
      </c>
      <c r="I110">
        <f t="shared" si="6"/>
        <v>17.334460305212488</v>
      </c>
      <c r="J110">
        <f>INDEX(Cond_Probability!$A$6:$H$60,MATCH('Model 2_Train'!A110,Cond_Probability!$A$6:$A$60,0),8)</f>
        <v>0.34782608695652173</v>
      </c>
      <c r="K110">
        <f>INDEX(Cond_Probability!$A$6:$H$60,MATCH('Model 2_Train'!B110,Cond_Probability!$A$6:$A$60,0),8)</f>
        <v>0.31976744186046513</v>
      </c>
      <c r="L110">
        <f>INDEX(Cond_Probability!$A$6:$H$60,MATCH('Model 2_Train'!C110,Cond_Probability!$A$6:$A$60,0),8)</f>
        <v>0.19710144927536233</v>
      </c>
      <c r="M110">
        <f>Cond_Probability!$C$3</f>
        <v>0.38383838383838381</v>
      </c>
      <c r="N110">
        <f t="shared" si="7"/>
        <v>8.4146220340004137E-3</v>
      </c>
      <c r="O110">
        <f t="shared" si="8"/>
        <v>0.84146220340004141</v>
      </c>
      <c r="P110" t="str">
        <f t="shared" si="9"/>
        <v>Won't Survive</v>
      </c>
      <c r="Q110" t="s">
        <v>1230</v>
      </c>
    </row>
    <row r="111" spans="1:17" x14ac:dyDescent="0.3">
      <c r="A111" s="1" t="s">
        <v>1236</v>
      </c>
      <c r="B111" s="2" t="s">
        <v>17</v>
      </c>
      <c r="C111" s="1" t="s">
        <v>1248</v>
      </c>
      <c r="D111">
        <f>INDEX(Cond_Probability!$A$6:$H$60,MATCH('Model 2_Train'!A111,Cond_Probability!$A$6:$A$60,0),7)</f>
        <v>0.67572463768115942</v>
      </c>
      <c r="E111">
        <f>INDEX(Cond_Probability!$A$6:$H$60,MATCH('Model 2_Train'!B111,Cond_Probability!$A$6:$A$60,0),7)</f>
        <v>0.14882032667876588</v>
      </c>
      <c r="F111">
        <f>INDEX(Cond_Probability!$A$6:$H$60,MATCH('Model 2_Train'!C111,Cond_Probability!$A$6:$A$60,0),7)</f>
        <v>0.32246376811594202</v>
      </c>
      <c r="G111">
        <f>Cond_Probability!$C$2</f>
        <v>0.61616161616161613</v>
      </c>
      <c r="H111">
        <f t="shared" si="5"/>
        <v>1.9980556156904479E-2</v>
      </c>
      <c r="I111">
        <f t="shared" si="6"/>
        <v>1.9980556156904479</v>
      </c>
      <c r="J111">
        <f>INDEX(Cond_Probability!$A$6:$H$60,MATCH('Model 2_Train'!A111,Cond_Probability!$A$6:$A$60,0),8)</f>
        <v>0.34782608695652173</v>
      </c>
      <c r="K111">
        <f>INDEX(Cond_Probability!$A$6:$H$60,MATCH('Model 2_Train'!B111,Cond_Probability!$A$6:$A$60,0),8)</f>
        <v>0.68023255813953487</v>
      </c>
      <c r="L111">
        <f>INDEX(Cond_Probability!$A$6:$H$60,MATCH('Model 2_Train'!C111,Cond_Probability!$A$6:$A$60,0),8)</f>
        <v>0.57971014492753625</v>
      </c>
      <c r="M111">
        <f>Cond_Probability!$C$3</f>
        <v>0.38383838383838381</v>
      </c>
      <c r="N111">
        <f t="shared" si="7"/>
        <v>5.2647635185991894E-2</v>
      </c>
      <c r="O111">
        <f t="shared" si="8"/>
        <v>5.2647635185991897</v>
      </c>
      <c r="P111" t="str">
        <f t="shared" si="9"/>
        <v>Survive</v>
      </c>
      <c r="Q111" t="s">
        <v>1</v>
      </c>
    </row>
    <row r="112" spans="1:17" x14ac:dyDescent="0.3">
      <c r="A112" s="1" t="s">
        <v>1234</v>
      </c>
      <c r="B112" s="2" t="s">
        <v>13</v>
      </c>
      <c r="C112" s="1" t="s">
        <v>1248</v>
      </c>
      <c r="D112">
        <f>INDEX(Cond_Probability!$A$6:$H$60,MATCH('Model 2_Train'!A112,Cond_Probability!$A$6:$A$60,0),7)</f>
        <v>0.14673913043478262</v>
      </c>
      <c r="E112">
        <f>INDEX(Cond_Probability!$A$6:$H$60,MATCH('Model 2_Train'!B112,Cond_Probability!$A$6:$A$60,0),7)</f>
        <v>0.85117967332123412</v>
      </c>
      <c r="F112">
        <f>INDEX(Cond_Probability!$A$6:$H$60,MATCH('Model 2_Train'!C112,Cond_Probability!$A$6:$A$60,0),7)</f>
        <v>0.32246376811594202</v>
      </c>
      <c r="G112">
        <f>Cond_Probability!$C$2</f>
        <v>0.61616161616161613</v>
      </c>
      <c r="H112">
        <f t="shared" si="5"/>
        <v>2.4816626817650046E-2</v>
      </c>
      <c r="I112">
        <f t="shared" si="6"/>
        <v>2.4816626817650045</v>
      </c>
      <c r="J112">
        <f>INDEX(Cond_Probability!$A$6:$H$60,MATCH('Model 2_Train'!A112,Cond_Probability!$A$6:$A$60,0),8)</f>
        <v>0.39710144927536234</v>
      </c>
      <c r="K112">
        <f>INDEX(Cond_Probability!$A$6:$H$60,MATCH('Model 2_Train'!B112,Cond_Probability!$A$6:$A$60,0),8)</f>
        <v>0.31976744186046513</v>
      </c>
      <c r="L112">
        <f>INDEX(Cond_Probability!$A$6:$H$60,MATCH('Model 2_Train'!C112,Cond_Probability!$A$6:$A$60,0),8)</f>
        <v>0.57971014492753625</v>
      </c>
      <c r="M112">
        <f>Cond_Probability!$C$3</f>
        <v>0.38383838383838381</v>
      </c>
      <c r="N112">
        <f t="shared" si="7"/>
        <v>2.8254980849462177E-2</v>
      </c>
      <c r="O112">
        <f t="shared" si="8"/>
        <v>2.8254980849462177</v>
      </c>
      <c r="P112" t="str">
        <f t="shared" si="9"/>
        <v>Survive</v>
      </c>
      <c r="Q112" t="s">
        <v>1230</v>
      </c>
    </row>
    <row r="113" spans="1:17" x14ac:dyDescent="0.3">
      <c r="A113" s="1" t="s">
        <v>1236</v>
      </c>
      <c r="B113" s="2" t="s">
        <v>17</v>
      </c>
      <c r="C113" s="1" t="s">
        <v>1247</v>
      </c>
      <c r="D113">
        <f>INDEX(Cond_Probability!$A$6:$H$60,MATCH('Model 2_Train'!A113,Cond_Probability!$A$6:$A$60,0),7)</f>
        <v>0.67572463768115942</v>
      </c>
      <c r="E113">
        <f>INDEX(Cond_Probability!$A$6:$H$60,MATCH('Model 2_Train'!B113,Cond_Probability!$A$6:$A$60,0),7)</f>
        <v>0.14882032667876588</v>
      </c>
      <c r="F113">
        <f>INDEX(Cond_Probability!$A$6:$H$60,MATCH('Model 2_Train'!C113,Cond_Probability!$A$6:$A$60,0),7)</f>
        <v>0.18840579710144928</v>
      </c>
      <c r="G113">
        <f>Cond_Probability!$C$2</f>
        <v>0.61616161616161613</v>
      </c>
      <c r="H113">
        <f t="shared" si="5"/>
        <v>1.1674032810775652E-2</v>
      </c>
      <c r="I113">
        <f t="shared" si="6"/>
        <v>1.1674032810775652</v>
      </c>
      <c r="J113">
        <f>INDEX(Cond_Probability!$A$6:$H$60,MATCH('Model 2_Train'!A113,Cond_Probability!$A$6:$A$60,0),8)</f>
        <v>0.34782608695652173</v>
      </c>
      <c r="K113">
        <f>INDEX(Cond_Probability!$A$6:$H$60,MATCH('Model 2_Train'!B113,Cond_Probability!$A$6:$A$60,0),8)</f>
        <v>0.68023255813953487</v>
      </c>
      <c r="L113">
        <f>INDEX(Cond_Probability!$A$6:$H$60,MATCH('Model 2_Train'!C113,Cond_Probability!$A$6:$A$60,0),8)</f>
        <v>0.22318840579710145</v>
      </c>
      <c r="M113">
        <f>Cond_Probability!$C$3</f>
        <v>0.38383838383838381</v>
      </c>
      <c r="N113">
        <f t="shared" si="7"/>
        <v>2.0269339546606875E-2</v>
      </c>
      <c r="O113">
        <f t="shared" si="8"/>
        <v>2.0269339546606875</v>
      </c>
      <c r="P113" t="str">
        <f t="shared" si="9"/>
        <v>Survive</v>
      </c>
      <c r="Q113" t="s">
        <v>1230</v>
      </c>
    </row>
    <row r="114" spans="1:17" x14ac:dyDescent="0.3">
      <c r="A114" s="1" t="s">
        <v>1236</v>
      </c>
      <c r="B114" s="2" t="s">
        <v>13</v>
      </c>
      <c r="C114" s="1" t="s">
        <v>1228</v>
      </c>
      <c r="D114">
        <f>INDEX(Cond_Probability!$A$6:$H$60,MATCH('Model 2_Train'!A114,Cond_Probability!$A$6:$A$60,0),7)</f>
        <v>0.67572463768115942</v>
      </c>
      <c r="E114">
        <f>INDEX(Cond_Probability!$A$6:$H$60,MATCH('Model 2_Train'!B114,Cond_Probability!$A$6:$A$60,0),7)</f>
        <v>0.85117967332123412</v>
      </c>
      <c r="F114">
        <f>INDEX(Cond_Probability!$A$6:$H$60,MATCH('Model 2_Train'!C114,Cond_Probability!$A$6:$A$60,0),7)</f>
        <v>0.4891304347826087</v>
      </c>
      <c r="G114">
        <f>Cond_Probability!$C$2</f>
        <v>0.61616161616161613</v>
      </c>
      <c r="H114">
        <f t="shared" si="5"/>
        <v>0.17334460305212487</v>
      </c>
      <c r="I114">
        <f t="shared" si="6"/>
        <v>17.334460305212488</v>
      </c>
      <c r="J114">
        <f>INDEX(Cond_Probability!$A$6:$H$60,MATCH('Model 2_Train'!A114,Cond_Probability!$A$6:$A$60,0),8)</f>
        <v>0.34782608695652173</v>
      </c>
      <c r="K114">
        <f>INDEX(Cond_Probability!$A$6:$H$60,MATCH('Model 2_Train'!B114,Cond_Probability!$A$6:$A$60,0),8)</f>
        <v>0.31976744186046513</v>
      </c>
      <c r="L114">
        <f>INDEX(Cond_Probability!$A$6:$H$60,MATCH('Model 2_Train'!C114,Cond_Probability!$A$6:$A$60,0),8)</f>
        <v>0.19710144927536233</v>
      </c>
      <c r="M114">
        <f>Cond_Probability!$C$3</f>
        <v>0.38383838383838381</v>
      </c>
      <c r="N114">
        <f t="shared" si="7"/>
        <v>8.4146220340004137E-3</v>
      </c>
      <c r="O114">
        <f t="shared" si="8"/>
        <v>0.84146220340004141</v>
      </c>
      <c r="P114" t="str">
        <f t="shared" si="9"/>
        <v>Won't Survive</v>
      </c>
      <c r="Q114" t="s">
        <v>1230</v>
      </c>
    </row>
    <row r="115" spans="1:17" x14ac:dyDescent="0.3">
      <c r="A115" s="1" t="s">
        <v>1236</v>
      </c>
      <c r="B115" s="2" t="s">
        <v>17</v>
      </c>
      <c r="C115" s="1" t="s">
        <v>1228</v>
      </c>
      <c r="D115">
        <f>INDEX(Cond_Probability!$A$6:$H$60,MATCH('Model 2_Train'!A115,Cond_Probability!$A$6:$A$60,0),7)</f>
        <v>0.67572463768115942</v>
      </c>
      <c r="E115">
        <f>INDEX(Cond_Probability!$A$6:$H$60,MATCH('Model 2_Train'!B115,Cond_Probability!$A$6:$A$60,0),7)</f>
        <v>0.14882032667876588</v>
      </c>
      <c r="F115">
        <f>INDEX(Cond_Probability!$A$6:$H$60,MATCH('Model 2_Train'!C115,Cond_Probability!$A$6:$A$60,0),7)</f>
        <v>0.4891304347826087</v>
      </c>
      <c r="G115">
        <f>Cond_Probability!$C$2</f>
        <v>0.61616161616161613</v>
      </c>
      <c r="H115">
        <f t="shared" si="5"/>
        <v>3.0307585181821403E-2</v>
      </c>
      <c r="I115">
        <f t="shared" si="6"/>
        <v>3.0307585181821404</v>
      </c>
      <c r="J115">
        <f>INDEX(Cond_Probability!$A$6:$H$60,MATCH('Model 2_Train'!A115,Cond_Probability!$A$6:$A$60,0),8)</f>
        <v>0.34782608695652173</v>
      </c>
      <c r="K115">
        <f>INDEX(Cond_Probability!$A$6:$H$60,MATCH('Model 2_Train'!B115,Cond_Probability!$A$6:$A$60,0),8)</f>
        <v>0.68023255813953487</v>
      </c>
      <c r="L115">
        <f>INDEX(Cond_Probability!$A$6:$H$60,MATCH('Model 2_Train'!C115,Cond_Probability!$A$6:$A$60,0),8)</f>
        <v>0.19710144927536233</v>
      </c>
      <c r="M115">
        <f>Cond_Probability!$C$3</f>
        <v>0.38383838383838381</v>
      </c>
      <c r="N115">
        <f t="shared" si="7"/>
        <v>1.7900195963237241E-2</v>
      </c>
      <c r="O115">
        <f t="shared" si="8"/>
        <v>1.790019596323724</v>
      </c>
      <c r="P115" t="str">
        <f t="shared" si="9"/>
        <v>Won't Survive</v>
      </c>
      <c r="Q115" t="s">
        <v>1230</v>
      </c>
    </row>
    <row r="116" spans="1:17" x14ac:dyDescent="0.3">
      <c r="A116" s="1" t="s">
        <v>1236</v>
      </c>
      <c r="B116" s="2" t="s">
        <v>17</v>
      </c>
      <c r="C116" s="1" t="s">
        <v>1247</v>
      </c>
      <c r="D116">
        <f>INDEX(Cond_Probability!$A$6:$H$60,MATCH('Model 2_Train'!A116,Cond_Probability!$A$6:$A$60,0),7)</f>
        <v>0.67572463768115942</v>
      </c>
      <c r="E116">
        <f>INDEX(Cond_Probability!$A$6:$H$60,MATCH('Model 2_Train'!B116,Cond_Probability!$A$6:$A$60,0),7)</f>
        <v>0.14882032667876588</v>
      </c>
      <c r="F116">
        <f>INDEX(Cond_Probability!$A$6:$H$60,MATCH('Model 2_Train'!C116,Cond_Probability!$A$6:$A$60,0),7)</f>
        <v>0.18840579710144928</v>
      </c>
      <c r="G116">
        <f>Cond_Probability!$C$2</f>
        <v>0.61616161616161613</v>
      </c>
      <c r="H116">
        <f t="shared" si="5"/>
        <v>1.1674032810775652E-2</v>
      </c>
      <c r="I116">
        <f t="shared" si="6"/>
        <v>1.1674032810775652</v>
      </c>
      <c r="J116">
        <f>INDEX(Cond_Probability!$A$6:$H$60,MATCH('Model 2_Train'!A116,Cond_Probability!$A$6:$A$60,0),8)</f>
        <v>0.34782608695652173</v>
      </c>
      <c r="K116">
        <f>INDEX(Cond_Probability!$A$6:$H$60,MATCH('Model 2_Train'!B116,Cond_Probability!$A$6:$A$60,0),8)</f>
        <v>0.68023255813953487</v>
      </c>
      <c r="L116">
        <f>INDEX(Cond_Probability!$A$6:$H$60,MATCH('Model 2_Train'!C116,Cond_Probability!$A$6:$A$60,0),8)</f>
        <v>0.22318840579710145</v>
      </c>
      <c r="M116">
        <f>Cond_Probability!$C$3</f>
        <v>0.38383838383838381</v>
      </c>
      <c r="N116">
        <f t="shared" si="7"/>
        <v>2.0269339546606875E-2</v>
      </c>
      <c r="O116">
        <f t="shared" si="8"/>
        <v>2.0269339546606875</v>
      </c>
      <c r="P116" t="str">
        <f t="shared" si="9"/>
        <v>Survive</v>
      </c>
      <c r="Q116" t="s">
        <v>1230</v>
      </c>
    </row>
    <row r="117" spans="1:17" x14ac:dyDescent="0.3">
      <c r="A117" s="1" t="s">
        <v>1236</v>
      </c>
      <c r="B117" s="2" t="s">
        <v>13</v>
      </c>
      <c r="C117" s="1" t="s">
        <v>1228</v>
      </c>
      <c r="D117">
        <f>INDEX(Cond_Probability!$A$6:$H$60,MATCH('Model 2_Train'!A117,Cond_Probability!$A$6:$A$60,0),7)</f>
        <v>0.67572463768115942</v>
      </c>
      <c r="E117">
        <f>INDEX(Cond_Probability!$A$6:$H$60,MATCH('Model 2_Train'!B117,Cond_Probability!$A$6:$A$60,0),7)</f>
        <v>0.85117967332123412</v>
      </c>
      <c r="F117">
        <f>INDEX(Cond_Probability!$A$6:$H$60,MATCH('Model 2_Train'!C117,Cond_Probability!$A$6:$A$60,0),7)</f>
        <v>0.4891304347826087</v>
      </c>
      <c r="G117">
        <f>Cond_Probability!$C$2</f>
        <v>0.61616161616161613</v>
      </c>
      <c r="H117">
        <f t="shared" si="5"/>
        <v>0.17334460305212487</v>
      </c>
      <c r="I117">
        <f t="shared" si="6"/>
        <v>17.334460305212488</v>
      </c>
      <c r="J117">
        <f>INDEX(Cond_Probability!$A$6:$H$60,MATCH('Model 2_Train'!A117,Cond_Probability!$A$6:$A$60,0),8)</f>
        <v>0.34782608695652173</v>
      </c>
      <c r="K117">
        <f>INDEX(Cond_Probability!$A$6:$H$60,MATCH('Model 2_Train'!B117,Cond_Probability!$A$6:$A$60,0),8)</f>
        <v>0.31976744186046513</v>
      </c>
      <c r="L117">
        <f>INDEX(Cond_Probability!$A$6:$H$60,MATCH('Model 2_Train'!C117,Cond_Probability!$A$6:$A$60,0),8)</f>
        <v>0.19710144927536233</v>
      </c>
      <c r="M117">
        <f>Cond_Probability!$C$3</f>
        <v>0.38383838383838381</v>
      </c>
      <c r="N117">
        <f t="shared" si="7"/>
        <v>8.4146220340004137E-3</v>
      </c>
      <c r="O117">
        <f t="shared" si="8"/>
        <v>0.84146220340004141</v>
      </c>
      <c r="P117" t="str">
        <f t="shared" si="9"/>
        <v>Won't Survive</v>
      </c>
      <c r="Q117" t="s">
        <v>1230</v>
      </c>
    </row>
    <row r="118" spans="1:17" x14ac:dyDescent="0.3">
      <c r="A118" s="1" t="s">
        <v>1236</v>
      </c>
      <c r="B118" s="2" t="s">
        <v>13</v>
      </c>
      <c r="C118" s="1" t="s">
        <v>1228</v>
      </c>
      <c r="D118">
        <f>INDEX(Cond_Probability!$A$6:$H$60,MATCH('Model 2_Train'!A118,Cond_Probability!$A$6:$A$60,0),7)</f>
        <v>0.67572463768115942</v>
      </c>
      <c r="E118">
        <f>INDEX(Cond_Probability!$A$6:$H$60,MATCH('Model 2_Train'!B118,Cond_Probability!$A$6:$A$60,0),7)</f>
        <v>0.85117967332123412</v>
      </c>
      <c r="F118">
        <f>INDEX(Cond_Probability!$A$6:$H$60,MATCH('Model 2_Train'!C118,Cond_Probability!$A$6:$A$60,0),7)</f>
        <v>0.4891304347826087</v>
      </c>
      <c r="G118">
        <f>Cond_Probability!$C$2</f>
        <v>0.61616161616161613</v>
      </c>
      <c r="H118">
        <f t="shared" si="5"/>
        <v>0.17334460305212487</v>
      </c>
      <c r="I118">
        <f t="shared" si="6"/>
        <v>17.334460305212488</v>
      </c>
      <c r="J118">
        <f>INDEX(Cond_Probability!$A$6:$H$60,MATCH('Model 2_Train'!A118,Cond_Probability!$A$6:$A$60,0),8)</f>
        <v>0.34782608695652173</v>
      </c>
      <c r="K118">
        <f>INDEX(Cond_Probability!$A$6:$H$60,MATCH('Model 2_Train'!B118,Cond_Probability!$A$6:$A$60,0),8)</f>
        <v>0.31976744186046513</v>
      </c>
      <c r="L118">
        <f>INDEX(Cond_Probability!$A$6:$H$60,MATCH('Model 2_Train'!C118,Cond_Probability!$A$6:$A$60,0),8)</f>
        <v>0.19710144927536233</v>
      </c>
      <c r="M118">
        <f>Cond_Probability!$C$3</f>
        <v>0.38383838383838381</v>
      </c>
      <c r="N118">
        <f t="shared" si="7"/>
        <v>8.4146220340004137E-3</v>
      </c>
      <c r="O118">
        <f t="shared" si="8"/>
        <v>0.84146220340004141</v>
      </c>
      <c r="P118" t="str">
        <f t="shared" si="9"/>
        <v>Won't Survive</v>
      </c>
      <c r="Q118" t="s">
        <v>1230</v>
      </c>
    </row>
    <row r="119" spans="1:17" x14ac:dyDescent="0.3">
      <c r="A119" s="1" t="s">
        <v>1235</v>
      </c>
      <c r="B119" s="2" t="s">
        <v>13</v>
      </c>
      <c r="C119" s="1" t="s">
        <v>1248</v>
      </c>
      <c r="D119">
        <f>INDEX(Cond_Probability!$A$6:$H$60,MATCH('Model 2_Train'!A119,Cond_Probability!$A$6:$A$60,0),7)</f>
        <v>0.17753623188405798</v>
      </c>
      <c r="E119">
        <f>INDEX(Cond_Probability!$A$6:$H$60,MATCH('Model 2_Train'!B119,Cond_Probability!$A$6:$A$60,0),7)</f>
        <v>0.85117967332123412</v>
      </c>
      <c r="F119">
        <f>INDEX(Cond_Probability!$A$6:$H$60,MATCH('Model 2_Train'!C119,Cond_Probability!$A$6:$A$60,0),7)</f>
        <v>0.32246376811594202</v>
      </c>
      <c r="G119">
        <f>Cond_Probability!$C$2</f>
        <v>0.61616161616161613</v>
      </c>
      <c r="H119">
        <f t="shared" si="5"/>
        <v>3.0025054668267961E-2</v>
      </c>
      <c r="I119">
        <f t="shared" si="6"/>
        <v>3.0025054668267961</v>
      </c>
      <c r="J119">
        <f>INDEX(Cond_Probability!$A$6:$H$60,MATCH('Model 2_Train'!A119,Cond_Probability!$A$6:$A$60,0),8)</f>
        <v>0.25507246376811593</v>
      </c>
      <c r="K119">
        <f>INDEX(Cond_Probability!$A$6:$H$60,MATCH('Model 2_Train'!B119,Cond_Probability!$A$6:$A$60,0),8)</f>
        <v>0.31976744186046513</v>
      </c>
      <c r="L119">
        <f>INDEX(Cond_Probability!$A$6:$H$60,MATCH('Model 2_Train'!C119,Cond_Probability!$A$6:$A$60,0),8)</f>
        <v>0.57971014492753625</v>
      </c>
      <c r="M119">
        <f>Cond_Probability!$C$3</f>
        <v>0.38383838383838381</v>
      </c>
      <c r="N119">
        <f t="shared" si="7"/>
        <v>1.8149184779216579E-2</v>
      </c>
      <c r="O119">
        <f t="shared" si="8"/>
        <v>1.8149184779216578</v>
      </c>
      <c r="P119" t="str">
        <f t="shared" si="9"/>
        <v>Won't Survive</v>
      </c>
      <c r="Q119" t="s">
        <v>1230</v>
      </c>
    </row>
    <row r="120" spans="1:17" x14ac:dyDescent="0.3">
      <c r="A120" s="1" t="s">
        <v>1234</v>
      </c>
      <c r="B120" s="2" t="s">
        <v>13</v>
      </c>
      <c r="C120" s="1" t="s">
        <v>1248</v>
      </c>
      <c r="D120">
        <f>INDEX(Cond_Probability!$A$6:$H$60,MATCH('Model 2_Train'!A120,Cond_Probability!$A$6:$A$60,0),7)</f>
        <v>0.14673913043478262</v>
      </c>
      <c r="E120">
        <f>INDEX(Cond_Probability!$A$6:$H$60,MATCH('Model 2_Train'!B120,Cond_Probability!$A$6:$A$60,0),7)</f>
        <v>0.85117967332123412</v>
      </c>
      <c r="F120">
        <f>INDEX(Cond_Probability!$A$6:$H$60,MATCH('Model 2_Train'!C120,Cond_Probability!$A$6:$A$60,0),7)</f>
        <v>0.32246376811594202</v>
      </c>
      <c r="G120">
        <f>Cond_Probability!$C$2</f>
        <v>0.61616161616161613</v>
      </c>
      <c r="H120">
        <f t="shared" si="5"/>
        <v>2.4816626817650046E-2</v>
      </c>
      <c r="I120">
        <f t="shared" si="6"/>
        <v>2.4816626817650045</v>
      </c>
      <c r="J120">
        <f>INDEX(Cond_Probability!$A$6:$H$60,MATCH('Model 2_Train'!A120,Cond_Probability!$A$6:$A$60,0),8)</f>
        <v>0.39710144927536234</v>
      </c>
      <c r="K120">
        <f>INDEX(Cond_Probability!$A$6:$H$60,MATCH('Model 2_Train'!B120,Cond_Probability!$A$6:$A$60,0),8)</f>
        <v>0.31976744186046513</v>
      </c>
      <c r="L120">
        <f>INDEX(Cond_Probability!$A$6:$H$60,MATCH('Model 2_Train'!C120,Cond_Probability!$A$6:$A$60,0),8)</f>
        <v>0.57971014492753625</v>
      </c>
      <c r="M120">
        <f>Cond_Probability!$C$3</f>
        <v>0.38383838383838381</v>
      </c>
      <c r="N120">
        <f t="shared" si="7"/>
        <v>2.8254980849462177E-2</v>
      </c>
      <c r="O120">
        <f t="shared" si="8"/>
        <v>2.8254980849462177</v>
      </c>
      <c r="P120" t="str">
        <f t="shared" si="9"/>
        <v>Survive</v>
      </c>
      <c r="Q120" t="s">
        <v>1230</v>
      </c>
    </row>
    <row r="121" spans="1:17" x14ac:dyDescent="0.3">
      <c r="A121" s="1" t="s">
        <v>1236</v>
      </c>
      <c r="B121" s="2" t="s">
        <v>17</v>
      </c>
      <c r="C121" s="1" t="s">
        <v>1248</v>
      </c>
      <c r="D121">
        <f>INDEX(Cond_Probability!$A$6:$H$60,MATCH('Model 2_Train'!A121,Cond_Probability!$A$6:$A$60,0),7)</f>
        <v>0.67572463768115942</v>
      </c>
      <c r="E121">
        <f>INDEX(Cond_Probability!$A$6:$H$60,MATCH('Model 2_Train'!B121,Cond_Probability!$A$6:$A$60,0),7)</f>
        <v>0.14882032667876588</v>
      </c>
      <c r="F121">
        <f>INDEX(Cond_Probability!$A$6:$H$60,MATCH('Model 2_Train'!C121,Cond_Probability!$A$6:$A$60,0),7)</f>
        <v>0.32246376811594202</v>
      </c>
      <c r="G121">
        <f>Cond_Probability!$C$2</f>
        <v>0.61616161616161613</v>
      </c>
      <c r="H121">
        <f t="shared" si="5"/>
        <v>1.9980556156904479E-2</v>
      </c>
      <c r="I121">
        <f t="shared" si="6"/>
        <v>1.9980556156904479</v>
      </c>
      <c r="J121">
        <f>INDEX(Cond_Probability!$A$6:$H$60,MATCH('Model 2_Train'!A121,Cond_Probability!$A$6:$A$60,0),8)</f>
        <v>0.34782608695652173</v>
      </c>
      <c r="K121">
        <f>INDEX(Cond_Probability!$A$6:$H$60,MATCH('Model 2_Train'!B121,Cond_Probability!$A$6:$A$60,0),8)</f>
        <v>0.68023255813953487</v>
      </c>
      <c r="L121">
        <f>INDEX(Cond_Probability!$A$6:$H$60,MATCH('Model 2_Train'!C121,Cond_Probability!$A$6:$A$60,0),8)</f>
        <v>0.57971014492753625</v>
      </c>
      <c r="M121">
        <f>Cond_Probability!$C$3</f>
        <v>0.38383838383838381</v>
      </c>
      <c r="N121">
        <f t="shared" si="7"/>
        <v>5.2647635185991894E-2</v>
      </c>
      <c r="O121">
        <f t="shared" si="8"/>
        <v>5.2647635185991897</v>
      </c>
      <c r="P121" t="str">
        <f t="shared" si="9"/>
        <v>Survive</v>
      </c>
      <c r="Q121" t="s">
        <v>1230</v>
      </c>
    </row>
    <row r="122" spans="1:17" x14ac:dyDescent="0.3">
      <c r="A122" s="1" t="s">
        <v>1235</v>
      </c>
      <c r="B122" s="2" t="s">
        <v>13</v>
      </c>
      <c r="C122" s="1" t="s">
        <v>1248</v>
      </c>
      <c r="D122">
        <f>INDEX(Cond_Probability!$A$6:$H$60,MATCH('Model 2_Train'!A122,Cond_Probability!$A$6:$A$60,0),7)</f>
        <v>0.17753623188405798</v>
      </c>
      <c r="E122">
        <f>INDEX(Cond_Probability!$A$6:$H$60,MATCH('Model 2_Train'!B122,Cond_Probability!$A$6:$A$60,0),7)</f>
        <v>0.85117967332123412</v>
      </c>
      <c r="F122">
        <f>INDEX(Cond_Probability!$A$6:$H$60,MATCH('Model 2_Train'!C122,Cond_Probability!$A$6:$A$60,0),7)</f>
        <v>0.32246376811594202</v>
      </c>
      <c r="G122">
        <f>Cond_Probability!$C$2</f>
        <v>0.61616161616161613</v>
      </c>
      <c r="H122">
        <f t="shared" si="5"/>
        <v>3.0025054668267961E-2</v>
      </c>
      <c r="I122">
        <f t="shared" si="6"/>
        <v>3.0025054668267961</v>
      </c>
      <c r="J122">
        <f>INDEX(Cond_Probability!$A$6:$H$60,MATCH('Model 2_Train'!A122,Cond_Probability!$A$6:$A$60,0),8)</f>
        <v>0.25507246376811593</v>
      </c>
      <c r="K122">
        <f>INDEX(Cond_Probability!$A$6:$H$60,MATCH('Model 2_Train'!B122,Cond_Probability!$A$6:$A$60,0),8)</f>
        <v>0.31976744186046513</v>
      </c>
      <c r="L122">
        <f>INDEX(Cond_Probability!$A$6:$H$60,MATCH('Model 2_Train'!C122,Cond_Probability!$A$6:$A$60,0),8)</f>
        <v>0.57971014492753625</v>
      </c>
      <c r="M122">
        <f>Cond_Probability!$C$3</f>
        <v>0.38383838383838381</v>
      </c>
      <c r="N122">
        <f t="shared" si="7"/>
        <v>1.8149184779216579E-2</v>
      </c>
      <c r="O122">
        <f t="shared" si="8"/>
        <v>1.8149184779216578</v>
      </c>
      <c r="P122" t="str">
        <f t="shared" si="9"/>
        <v>Won't Survive</v>
      </c>
      <c r="Q122" t="s">
        <v>1230</v>
      </c>
    </row>
    <row r="123" spans="1:17" x14ac:dyDescent="0.3">
      <c r="A123" s="1" t="s">
        <v>1236</v>
      </c>
      <c r="B123" s="2" t="s">
        <v>13</v>
      </c>
      <c r="C123" s="1" t="s">
        <v>1228</v>
      </c>
      <c r="D123">
        <f>INDEX(Cond_Probability!$A$6:$H$60,MATCH('Model 2_Train'!A123,Cond_Probability!$A$6:$A$60,0),7)</f>
        <v>0.67572463768115942</v>
      </c>
      <c r="E123">
        <f>INDEX(Cond_Probability!$A$6:$H$60,MATCH('Model 2_Train'!B123,Cond_Probability!$A$6:$A$60,0),7)</f>
        <v>0.85117967332123412</v>
      </c>
      <c r="F123">
        <f>INDEX(Cond_Probability!$A$6:$H$60,MATCH('Model 2_Train'!C123,Cond_Probability!$A$6:$A$60,0),7)</f>
        <v>0.4891304347826087</v>
      </c>
      <c r="G123">
        <f>Cond_Probability!$C$2</f>
        <v>0.61616161616161613</v>
      </c>
      <c r="H123">
        <f t="shared" si="5"/>
        <v>0.17334460305212487</v>
      </c>
      <c r="I123">
        <f t="shared" si="6"/>
        <v>17.334460305212488</v>
      </c>
      <c r="J123">
        <f>INDEX(Cond_Probability!$A$6:$H$60,MATCH('Model 2_Train'!A123,Cond_Probability!$A$6:$A$60,0),8)</f>
        <v>0.34782608695652173</v>
      </c>
      <c r="K123">
        <f>INDEX(Cond_Probability!$A$6:$H$60,MATCH('Model 2_Train'!B123,Cond_Probability!$A$6:$A$60,0),8)</f>
        <v>0.31976744186046513</v>
      </c>
      <c r="L123">
        <f>INDEX(Cond_Probability!$A$6:$H$60,MATCH('Model 2_Train'!C123,Cond_Probability!$A$6:$A$60,0),8)</f>
        <v>0.19710144927536233</v>
      </c>
      <c r="M123">
        <f>Cond_Probability!$C$3</f>
        <v>0.38383838383838381</v>
      </c>
      <c r="N123">
        <f t="shared" si="7"/>
        <v>8.4146220340004137E-3</v>
      </c>
      <c r="O123">
        <f t="shared" si="8"/>
        <v>0.84146220340004141</v>
      </c>
      <c r="P123" t="str">
        <f t="shared" si="9"/>
        <v>Won't Survive</v>
      </c>
      <c r="Q123" t="s">
        <v>1230</v>
      </c>
    </row>
    <row r="124" spans="1:17" x14ac:dyDescent="0.3">
      <c r="A124" s="1" t="s">
        <v>1235</v>
      </c>
      <c r="B124" s="2" t="s">
        <v>13</v>
      </c>
      <c r="C124" s="1" t="s">
        <v>1248</v>
      </c>
      <c r="D124">
        <f>INDEX(Cond_Probability!$A$6:$H$60,MATCH('Model 2_Train'!A124,Cond_Probability!$A$6:$A$60,0),7)</f>
        <v>0.17753623188405798</v>
      </c>
      <c r="E124">
        <f>INDEX(Cond_Probability!$A$6:$H$60,MATCH('Model 2_Train'!B124,Cond_Probability!$A$6:$A$60,0),7)</f>
        <v>0.85117967332123412</v>
      </c>
      <c r="F124">
        <f>INDEX(Cond_Probability!$A$6:$H$60,MATCH('Model 2_Train'!C124,Cond_Probability!$A$6:$A$60,0),7)</f>
        <v>0.32246376811594202</v>
      </c>
      <c r="G124">
        <f>Cond_Probability!$C$2</f>
        <v>0.61616161616161613</v>
      </c>
      <c r="H124">
        <f t="shared" si="5"/>
        <v>3.0025054668267961E-2</v>
      </c>
      <c r="I124">
        <f t="shared" si="6"/>
        <v>3.0025054668267961</v>
      </c>
      <c r="J124">
        <f>INDEX(Cond_Probability!$A$6:$H$60,MATCH('Model 2_Train'!A124,Cond_Probability!$A$6:$A$60,0),8)</f>
        <v>0.25507246376811593</v>
      </c>
      <c r="K124">
        <f>INDEX(Cond_Probability!$A$6:$H$60,MATCH('Model 2_Train'!B124,Cond_Probability!$A$6:$A$60,0),8)</f>
        <v>0.31976744186046513</v>
      </c>
      <c r="L124">
        <f>INDEX(Cond_Probability!$A$6:$H$60,MATCH('Model 2_Train'!C124,Cond_Probability!$A$6:$A$60,0),8)</f>
        <v>0.57971014492753625</v>
      </c>
      <c r="M124">
        <f>Cond_Probability!$C$3</f>
        <v>0.38383838383838381</v>
      </c>
      <c r="N124">
        <f t="shared" si="7"/>
        <v>1.8149184779216579E-2</v>
      </c>
      <c r="O124">
        <f t="shared" si="8"/>
        <v>1.8149184779216578</v>
      </c>
      <c r="P124" t="str">
        <f t="shared" si="9"/>
        <v>Won't Survive</v>
      </c>
      <c r="Q124" t="s">
        <v>1230</v>
      </c>
    </row>
    <row r="125" spans="1:17" x14ac:dyDescent="0.3">
      <c r="A125" s="1" t="s">
        <v>1235</v>
      </c>
      <c r="B125" s="2" t="s">
        <v>17</v>
      </c>
      <c r="C125" s="1" t="s">
        <v>1247</v>
      </c>
      <c r="D125">
        <f>INDEX(Cond_Probability!$A$6:$H$60,MATCH('Model 2_Train'!A125,Cond_Probability!$A$6:$A$60,0),7)</f>
        <v>0.17753623188405798</v>
      </c>
      <c r="E125">
        <f>INDEX(Cond_Probability!$A$6:$H$60,MATCH('Model 2_Train'!B125,Cond_Probability!$A$6:$A$60,0),7)</f>
        <v>0.14882032667876588</v>
      </c>
      <c r="F125">
        <f>INDEX(Cond_Probability!$A$6:$H$60,MATCH('Model 2_Train'!C125,Cond_Probability!$A$6:$A$60,0),7)</f>
        <v>0.18840579710144928</v>
      </c>
      <c r="G125">
        <f>Cond_Probability!$C$2</f>
        <v>0.61616161616161613</v>
      </c>
      <c r="H125">
        <f t="shared" si="5"/>
        <v>3.0671721593995014E-3</v>
      </c>
      <c r="I125">
        <f t="shared" si="6"/>
        <v>0.30671721593995016</v>
      </c>
      <c r="J125">
        <f>INDEX(Cond_Probability!$A$6:$H$60,MATCH('Model 2_Train'!A125,Cond_Probability!$A$6:$A$60,0),8)</f>
        <v>0.25507246376811593</v>
      </c>
      <c r="K125">
        <f>INDEX(Cond_Probability!$A$6:$H$60,MATCH('Model 2_Train'!B125,Cond_Probability!$A$6:$A$60,0),8)</f>
        <v>0.68023255813953487</v>
      </c>
      <c r="L125">
        <f>INDEX(Cond_Probability!$A$6:$H$60,MATCH('Model 2_Train'!C125,Cond_Probability!$A$6:$A$60,0),8)</f>
        <v>0.22318840579710145</v>
      </c>
      <c r="M125">
        <f>Cond_Probability!$C$3</f>
        <v>0.38383838383838381</v>
      </c>
      <c r="N125">
        <f t="shared" si="7"/>
        <v>1.4864182334178376E-2</v>
      </c>
      <c r="O125">
        <f t="shared" si="8"/>
        <v>1.4864182334178375</v>
      </c>
      <c r="P125" t="str">
        <f t="shared" si="9"/>
        <v>Survive</v>
      </c>
      <c r="Q125" t="s">
        <v>1</v>
      </c>
    </row>
    <row r="126" spans="1:17" x14ac:dyDescent="0.3">
      <c r="A126" s="1" t="s">
        <v>1234</v>
      </c>
      <c r="B126" s="2" t="s">
        <v>13</v>
      </c>
      <c r="C126" s="1" t="s">
        <v>1248</v>
      </c>
      <c r="D126">
        <f>INDEX(Cond_Probability!$A$6:$H$60,MATCH('Model 2_Train'!A126,Cond_Probability!$A$6:$A$60,0),7)</f>
        <v>0.14673913043478262</v>
      </c>
      <c r="E126">
        <f>INDEX(Cond_Probability!$A$6:$H$60,MATCH('Model 2_Train'!B126,Cond_Probability!$A$6:$A$60,0),7)</f>
        <v>0.85117967332123412</v>
      </c>
      <c r="F126">
        <f>INDEX(Cond_Probability!$A$6:$H$60,MATCH('Model 2_Train'!C126,Cond_Probability!$A$6:$A$60,0),7)</f>
        <v>0.32246376811594202</v>
      </c>
      <c r="G126">
        <f>Cond_Probability!$C$2</f>
        <v>0.61616161616161613</v>
      </c>
      <c r="H126">
        <f t="shared" si="5"/>
        <v>2.4816626817650046E-2</v>
      </c>
      <c r="I126">
        <f t="shared" si="6"/>
        <v>2.4816626817650045</v>
      </c>
      <c r="J126">
        <f>INDEX(Cond_Probability!$A$6:$H$60,MATCH('Model 2_Train'!A126,Cond_Probability!$A$6:$A$60,0),8)</f>
        <v>0.39710144927536234</v>
      </c>
      <c r="K126">
        <f>INDEX(Cond_Probability!$A$6:$H$60,MATCH('Model 2_Train'!B126,Cond_Probability!$A$6:$A$60,0),8)</f>
        <v>0.31976744186046513</v>
      </c>
      <c r="L126">
        <f>INDEX(Cond_Probability!$A$6:$H$60,MATCH('Model 2_Train'!C126,Cond_Probability!$A$6:$A$60,0),8)</f>
        <v>0.57971014492753625</v>
      </c>
      <c r="M126">
        <f>Cond_Probability!$C$3</f>
        <v>0.38383838383838381</v>
      </c>
      <c r="N126">
        <f t="shared" si="7"/>
        <v>2.8254980849462177E-2</v>
      </c>
      <c r="O126">
        <f t="shared" si="8"/>
        <v>2.8254980849462177</v>
      </c>
      <c r="P126" t="str">
        <f t="shared" si="9"/>
        <v>Survive</v>
      </c>
      <c r="Q126" t="s">
        <v>1230</v>
      </c>
    </row>
    <row r="127" spans="1:17" x14ac:dyDescent="0.3">
      <c r="A127" s="1" t="s">
        <v>1236</v>
      </c>
      <c r="B127" s="2" t="s">
        <v>13</v>
      </c>
      <c r="C127" s="1" t="s">
        <v>1247</v>
      </c>
      <c r="D127">
        <f>INDEX(Cond_Probability!$A$6:$H$60,MATCH('Model 2_Train'!A127,Cond_Probability!$A$6:$A$60,0),7)</f>
        <v>0.67572463768115942</v>
      </c>
      <c r="E127">
        <f>INDEX(Cond_Probability!$A$6:$H$60,MATCH('Model 2_Train'!B127,Cond_Probability!$A$6:$A$60,0),7)</f>
        <v>0.85117967332123412</v>
      </c>
      <c r="F127">
        <f>INDEX(Cond_Probability!$A$6:$H$60,MATCH('Model 2_Train'!C127,Cond_Probability!$A$6:$A$60,0),7)</f>
        <v>0.18840579710144928</v>
      </c>
      <c r="G127">
        <f>Cond_Probability!$C$2</f>
        <v>0.61616161616161613</v>
      </c>
      <c r="H127">
        <f t="shared" si="5"/>
        <v>6.6769773027485144E-2</v>
      </c>
      <c r="I127">
        <f t="shared" si="6"/>
        <v>6.6769773027485142</v>
      </c>
      <c r="J127">
        <f>INDEX(Cond_Probability!$A$6:$H$60,MATCH('Model 2_Train'!A127,Cond_Probability!$A$6:$A$60,0),8)</f>
        <v>0.34782608695652173</v>
      </c>
      <c r="K127">
        <f>INDEX(Cond_Probability!$A$6:$H$60,MATCH('Model 2_Train'!B127,Cond_Probability!$A$6:$A$60,0),8)</f>
        <v>0.31976744186046513</v>
      </c>
      <c r="L127">
        <f>INDEX(Cond_Probability!$A$6:$H$60,MATCH('Model 2_Train'!C127,Cond_Probability!$A$6:$A$60,0),8)</f>
        <v>0.22318840579710145</v>
      </c>
      <c r="M127">
        <f>Cond_Probability!$C$3</f>
        <v>0.38383838383838381</v>
      </c>
      <c r="N127">
        <f t="shared" si="7"/>
        <v>9.5283220090887043E-3</v>
      </c>
      <c r="O127">
        <f t="shared" si="8"/>
        <v>0.95283220090887044</v>
      </c>
      <c r="P127" t="str">
        <f t="shared" si="9"/>
        <v>Won't Survive</v>
      </c>
      <c r="Q127" t="s">
        <v>1</v>
      </c>
    </row>
    <row r="128" spans="1:17" x14ac:dyDescent="0.3">
      <c r="A128" s="1" t="s">
        <v>1236</v>
      </c>
      <c r="B128" s="2" t="s">
        <v>13</v>
      </c>
      <c r="C128" s="1" t="s">
        <v>1228</v>
      </c>
      <c r="D128">
        <f>INDEX(Cond_Probability!$A$6:$H$60,MATCH('Model 2_Train'!A128,Cond_Probability!$A$6:$A$60,0),7)</f>
        <v>0.67572463768115942</v>
      </c>
      <c r="E128">
        <f>INDEX(Cond_Probability!$A$6:$H$60,MATCH('Model 2_Train'!B128,Cond_Probability!$A$6:$A$60,0),7)</f>
        <v>0.85117967332123412</v>
      </c>
      <c r="F128">
        <f>INDEX(Cond_Probability!$A$6:$H$60,MATCH('Model 2_Train'!C128,Cond_Probability!$A$6:$A$60,0),7)</f>
        <v>0.4891304347826087</v>
      </c>
      <c r="G128">
        <f>Cond_Probability!$C$2</f>
        <v>0.61616161616161613</v>
      </c>
      <c r="H128">
        <f t="shared" si="5"/>
        <v>0.17334460305212487</v>
      </c>
      <c r="I128">
        <f t="shared" si="6"/>
        <v>17.334460305212488</v>
      </c>
      <c r="J128">
        <f>INDEX(Cond_Probability!$A$6:$H$60,MATCH('Model 2_Train'!A128,Cond_Probability!$A$6:$A$60,0),8)</f>
        <v>0.34782608695652173</v>
      </c>
      <c r="K128">
        <f>INDEX(Cond_Probability!$A$6:$H$60,MATCH('Model 2_Train'!B128,Cond_Probability!$A$6:$A$60,0),8)</f>
        <v>0.31976744186046513</v>
      </c>
      <c r="L128">
        <f>INDEX(Cond_Probability!$A$6:$H$60,MATCH('Model 2_Train'!C128,Cond_Probability!$A$6:$A$60,0),8)</f>
        <v>0.19710144927536233</v>
      </c>
      <c r="M128">
        <f>Cond_Probability!$C$3</f>
        <v>0.38383838383838381</v>
      </c>
      <c r="N128">
        <f t="shared" si="7"/>
        <v>8.4146220340004137E-3</v>
      </c>
      <c r="O128">
        <f t="shared" si="8"/>
        <v>0.84146220340004141</v>
      </c>
      <c r="P128" t="str">
        <f t="shared" si="9"/>
        <v>Won't Survive</v>
      </c>
      <c r="Q128" t="s">
        <v>1230</v>
      </c>
    </row>
    <row r="129" spans="1:17" x14ac:dyDescent="0.3">
      <c r="A129" s="1" t="s">
        <v>1236</v>
      </c>
      <c r="B129" s="2" t="s">
        <v>13</v>
      </c>
      <c r="C129" s="1" t="s">
        <v>1228</v>
      </c>
      <c r="D129">
        <f>INDEX(Cond_Probability!$A$6:$H$60,MATCH('Model 2_Train'!A129,Cond_Probability!$A$6:$A$60,0),7)</f>
        <v>0.67572463768115942</v>
      </c>
      <c r="E129">
        <f>INDEX(Cond_Probability!$A$6:$H$60,MATCH('Model 2_Train'!B129,Cond_Probability!$A$6:$A$60,0),7)</f>
        <v>0.85117967332123412</v>
      </c>
      <c r="F129">
        <f>INDEX(Cond_Probability!$A$6:$H$60,MATCH('Model 2_Train'!C129,Cond_Probability!$A$6:$A$60,0),7)</f>
        <v>0.4891304347826087</v>
      </c>
      <c r="G129">
        <f>Cond_Probability!$C$2</f>
        <v>0.61616161616161613</v>
      </c>
      <c r="H129">
        <f t="shared" si="5"/>
        <v>0.17334460305212487</v>
      </c>
      <c r="I129">
        <f t="shared" si="6"/>
        <v>17.334460305212488</v>
      </c>
      <c r="J129">
        <f>INDEX(Cond_Probability!$A$6:$H$60,MATCH('Model 2_Train'!A129,Cond_Probability!$A$6:$A$60,0),8)</f>
        <v>0.34782608695652173</v>
      </c>
      <c r="K129">
        <f>INDEX(Cond_Probability!$A$6:$H$60,MATCH('Model 2_Train'!B129,Cond_Probability!$A$6:$A$60,0),8)</f>
        <v>0.31976744186046513</v>
      </c>
      <c r="L129">
        <f>INDEX(Cond_Probability!$A$6:$H$60,MATCH('Model 2_Train'!C129,Cond_Probability!$A$6:$A$60,0),8)</f>
        <v>0.19710144927536233</v>
      </c>
      <c r="M129">
        <f>Cond_Probability!$C$3</f>
        <v>0.38383838383838381</v>
      </c>
      <c r="N129">
        <f t="shared" si="7"/>
        <v>8.4146220340004137E-3</v>
      </c>
      <c r="O129">
        <f t="shared" si="8"/>
        <v>0.84146220340004141</v>
      </c>
      <c r="P129" t="str">
        <f t="shared" si="9"/>
        <v>Won't Survive</v>
      </c>
      <c r="Q129" t="s">
        <v>1</v>
      </c>
    </row>
    <row r="130" spans="1:17" x14ac:dyDescent="0.3">
      <c r="A130" s="1" t="s">
        <v>1236</v>
      </c>
      <c r="B130" s="2" t="s">
        <v>17</v>
      </c>
      <c r="C130" s="1" t="s">
        <v>1248</v>
      </c>
      <c r="D130">
        <f>INDEX(Cond_Probability!$A$6:$H$60,MATCH('Model 2_Train'!A130,Cond_Probability!$A$6:$A$60,0),7)</f>
        <v>0.67572463768115942</v>
      </c>
      <c r="E130">
        <f>INDEX(Cond_Probability!$A$6:$H$60,MATCH('Model 2_Train'!B130,Cond_Probability!$A$6:$A$60,0),7)</f>
        <v>0.14882032667876588</v>
      </c>
      <c r="F130">
        <f>INDEX(Cond_Probability!$A$6:$H$60,MATCH('Model 2_Train'!C130,Cond_Probability!$A$6:$A$60,0),7)</f>
        <v>0.32246376811594202</v>
      </c>
      <c r="G130">
        <f>Cond_Probability!$C$2</f>
        <v>0.61616161616161613</v>
      </c>
      <c r="H130">
        <f t="shared" si="5"/>
        <v>1.9980556156904479E-2</v>
      </c>
      <c r="I130">
        <f t="shared" si="6"/>
        <v>1.9980556156904479</v>
      </c>
      <c r="J130">
        <f>INDEX(Cond_Probability!$A$6:$H$60,MATCH('Model 2_Train'!A130,Cond_Probability!$A$6:$A$60,0),8)</f>
        <v>0.34782608695652173</v>
      </c>
      <c r="K130">
        <f>INDEX(Cond_Probability!$A$6:$H$60,MATCH('Model 2_Train'!B130,Cond_Probability!$A$6:$A$60,0),8)</f>
        <v>0.68023255813953487</v>
      </c>
      <c r="L130">
        <f>INDEX(Cond_Probability!$A$6:$H$60,MATCH('Model 2_Train'!C130,Cond_Probability!$A$6:$A$60,0),8)</f>
        <v>0.57971014492753625</v>
      </c>
      <c r="M130">
        <f>Cond_Probability!$C$3</f>
        <v>0.38383838383838381</v>
      </c>
      <c r="N130">
        <f t="shared" si="7"/>
        <v>5.2647635185991894E-2</v>
      </c>
      <c r="O130">
        <f t="shared" si="8"/>
        <v>5.2647635185991897</v>
      </c>
      <c r="P130" t="str">
        <f t="shared" si="9"/>
        <v>Survive</v>
      </c>
      <c r="Q130" t="s">
        <v>1</v>
      </c>
    </row>
    <row r="131" spans="1:17" x14ac:dyDescent="0.3">
      <c r="A131" s="1" t="s">
        <v>1236</v>
      </c>
      <c r="B131" s="2" t="s">
        <v>13</v>
      </c>
      <c r="C131" s="1" t="s">
        <v>1228</v>
      </c>
      <c r="D131">
        <f>INDEX(Cond_Probability!$A$6:$H$60,MATCH('Model 2_Train'!A131,Cond_Probability!$A$6:$A$60,0),7)</f>
        <v>0.67572463768115942</v>
      </c>
      <c r="E131">
        <f>INDEX(Cond_Probability!$A$6:$H$60,MATCH('Model 2_Train'!B131,Cond_Probability!$A$6:$A$60,0),7)</f>
        <v>0.85117967332123412</v>
      </c>
      <c r="F131">
        <f>INDEX(Cond_Probability!$A$6:$H$60,MATCH('Model 2_Train'!C131,Cond_Probability!$A$6:$A$60,0),7)</f>
        <v>0.4891304347826087</v>
      </c>
      <c r="G131">
        <f>Cond_Probability!$C$2</f>
        <v>0.61616161616161613</v>
      </c>
      <c r="H131">
        <f t="shared" ref="H131:H194" si="10">PRODUCT(D131:G131)</f>
        <v>0.17334460305212487</v>
      </c>
      <c r="I131">
        <f t="shared" ref="I131:I194" si="11">H131*100</f>
        <v>17.334460305212488</v>
      </c>
      <c r="J131">
        <f>INDEX(Cond_Probability!$A$6:$H$60,MATCH('Model 2_Train'!A131,Cond_Probability!$A$6:$A$60,0),8)</f>
        <v>0.34782608695652173</v>
      </c>
      <c r="K131">
        <f>INDEX(Cond_Probability!$A$6:$H$60,MATCH('Model 2_Train'!B131,Cond_Probability!$A$6:$A$60,0),8)</f>
        <v>0.31976744186046513</v>
      </c>
      <c r="L131">
        <f>INDEX(Cond_Probability!$A$6:$H$60,MATCH('Model 2_Train'!C131,Cond_Probability!$A$6:$A$60,0),8)</f>
        <v>0.19710144927536233</v>
      </c>
      <c r="M131">
        <f>Cond_Probability!$C$3</f>
        <v>0.38383838383838381</v>
      </c>
      <c r="N131">
        <f t="shared" ref="N131:N194" si="12">PRODUCT(J131:M131)</f>
        <v>8.4146220340004137E-3</v>
      </c>
      <c r="O131">
        <f t="shared" ref="O131:O194" si="13">N131*100</f>
        <v>0.84146220340004141</v>
      </c>
      <c r="P131" t="str">
        <f t="shared" ref="P131:P194" si="14">IF(I131&gt;O131,"Won't Survive","Survive")</f>
        <v>Won't Survive</v>
      </c>
      <c r="Q131" t="s">
        <v>1230</v>
      </c>
    </row>
    <row r="132" spans="1:17" x14ac:dyDescent="0.3">
      <c r="A132" s="1" t="s">
        <v>1236</v>
      </c>
      <c r="B132" s="2" t="s">
        <v>13</v>
      </c>
      <c r="C132" s="1" t="s">
        <v>1228</v>
      </c>
      <c r="D132">
        <f>INDEX(Cond_Probability!$A$6:$H$60,MATCH('Model 2_Train'!A132,Cond_Probability!$A$6:$A$60,0),7)</f>
        <v>0.67572463768115942</v>
      </c>
      <c r="E132">
        <f>INDEX(Cond_Probability!$A$6:$H$60,MATCH('Model 2_Train'!B132,Cond_Probability!$A$6:$A$60,0),7)</f>
        <v>0.85117967332123412</v>
      </c>
      <c r="F132">
        <f>INDEX(Cond_Probability!$A$6:$H$60,MATCH('Model 2_Train'!C132,Cond_Probability!$A$6:$A$60,0),7)</f>
        <v>0.4891304347826087</v>
      </c>
      <c r="G132">
        <f>Cond_Probability!$C$2</f>
        <v>0.61616161616161613</v>
      </c>
      <c r="H132">
        <f t="shared" si="10"/>
        <v>0.17334460305212487</v>
      </c>
      <c r="I132">
        <f t="shared" si="11"/>
        <v>17.334460305212488</v>
      </c>
      <c r="J132">
        <f>INDEX(Cond_Probability!$A$6:$H$60,MATCH('Model 2_Train'!A132,Cond_Probability!$A$6:$A$60,0),8)</f>
        <v>0.34782608695652173</v>
      </c>
      <c r="K132">
        <f>INDEX(Cond_Probability!$A$6:$H$60,MATCH('Model 2_Train'!B132,Cond_Probability!$A$6:$A$60,0),8)</f>
        <v>0.31976744186046513</v>
      </c>
      <c r="L132">
        <f>INDEX(Cond_Probability!$A$6:$H$60,MATCH('Model 2_Train'!C132,Cond_Probability!$A$6:$A$60,0),8)</f>
        <v>0.19710144927536233</v>
      </c>
      <c r="M132">
        <f>Cond_Probability!$C$3</f>
        <v>0.38383838383838381</v>
      </c>
      <c r="N132">
        <f t="shared" si="12"/>
        <v>8.4146220340004137E-3</v>
      </c>
      <c r="O132">
        <f t="shared" si="13"/>
        <v>0.84146220340004141</v>
      </c>
      <c r="P132" t="str">
        <f t="shared" si="14"/>
        <v>Won't Survive</v>
      </c>
      <c r="Q132" t="s">
        <v>1230</v>
      </c>
    </row>
    <row r="133" spans="1:17" x14ac:dyDescent="0.3">
      <c r="A133" s="1" t="s">
        <v>1236</v>
      </c>
      <c r="B133" s="2" t="s">
        <v>13</v>
      </c>
      <c r="C133" s="1" t="s">
        <v>1228</v>
      </c>
      <c r="D133">
        <f>INDEX(Cond_Probability!$A$6:$H$60,MATCH('Model 2_Train'!A133,Cond_Probability!$A$6:$A$60,0),7)</f>
        <v>0.67572463768115942</v>
      </c>
      <c r="E133">
        <f>INDEX(Cond_Probability!$A$6:$H$60,MATCH('Model 2_Train'!B133,Cond_Probability!$A$6:$A$60,0),7)</f>
        <v>0.85117967332123412</v>
      </c>
      <c r="F133">
        <f>INDEX(Cond_Probability!$A$6:$H$60,MATCH('Model 2_Train'!C133,Cond_Probability!$A$6:$A$60,0),7)</f>
        <v>0.4891304347826087</v>
      </c>
      <c r="G133">
        <f>Cond_Probability!$C$2</f>
        <v>0.61616161616161613</v>
      </c>
      <c r="H133">
        <f t="shared" si="10"/>
        <v>0.17334460305212487</v>
      </c>
      <c r="I133">
        <f t="shared" si="11"/>
        <v>17.334460305212488</v>
      </c>
      <c r="J133">
        <f>INDEX(Cond_Probability!$A$6:$H$60,MATCH('Model 2_Train'!A133,Cond_Probability!$A$6:$A$60,0),8)</f>
        <v>0.34782608695652173</v>
      </c>
      <c r="K133">
        <f>INDEX(Cond_Probability!$A$6:$H$60,MATCH('Model 2_Train'!B133,Cond_Probability!$A$6:$A$60,0),8)</f>
        <v>0.31976744186046513</v>
      </c>
      <c r="L133">
        <f>INDEX(Cond_Probability!$A$6:$H$60,MATCH('Model 2_Train'!C133,Cond_Probability!$A$6:$A$60,0),8)</f>
        <v>0.19710144927536233</v>
      </c>
      <c r="M133">
        <f>Cond_Probability!$C$3</f>
        <v>0.38383838383838381</v>
      </c>
      <c r="N133">
        <f t="shared" si="12"/>
        <v>8.4146220340004137E-3</v>
      </c>
      <c r="O133">
        <f t="shared" si="13"/>
        <v>0.84146220340004141</v>
      </c>
      <c r="P133" t="str">
        <f t="shared" si="14"/>
        <v>Won't Survive</v>
      </c>
      <c r="Q133" t="s">
        <v>1230</v>
      </c>
    </row>
    <row r="134" spans="1:17" x14ac:dyDescent="0.3">
      <c r="A134" s="1" t="s">
        <v>1236</v>
      </c>
      <c r="B134" s="2" t="s">
        <v>17</v>
      </c>
      <c r="C134" s="1" t="s">
        <v>1247</v>
      </c>
      <c r="D134">
        <f>INDEX(Cond_Probability!$A$6:$H$60,MATCH('Model 2_Train'!A134,Cond_Probability!$A$6:$A$60,0),7)</f>
        <v>0.67572463768115942</v>
      </c>
      <c r="E134">
        <f>INDEX(Cond_Probability!$A$6:$H$60,MATCH('Model 2_Train'!B134,Cond_Probability!$A$6:$A$60,0),7)</f>
        <v>0.14882032667876588</v>
      </c>
      <c r="F134">
        <f>INDEX(Cond_Probability!$A$6:$H$60,MATCH('Model 2_Train'!C134,Cond_Probability!$A$6:$A$60,0),7)</f>
        <v>0.18840579710144928</v>
      </c>
      <c r="G134">
        <f>Cond_Probability!$C$2</f>
        <v>0.61616161616161613</v>
      </c>
      <c r="H134">
        <f t="shared" si="10"/>
        <v>1.1674032810775652E-2</v>
      </c>
      <c r="I134">
        <f t="shared" si="11"/>
        <v>1.1674032810775652</v>
      </c>
      <c r="J134">
        <f>INDEX(Cond_Probability!$A$6:$H$60,MATCH('Model 2_Train'!A134,Cond_Probability!$A$6:$A$60,0),8)</f>
        <v>0.34782608695652173</v>
      </c>
      <c r="K134">
        <f>INDEX(Cond_Probability!$A$6:$H$60,MATCH('Model 2_Train'!B134,Cond_Probability!$A$6:$A$60,0),8)</f>
        <v>0.68023255813953487</v>
      </c>
      <c r="L134">
        <f>INDEX(Cond_Probability!$A$6:$H$60,MATCH('Model 2_Train'!C134,Cond_Probability!$A$6:$A$60,0),8)</f>
        <v>0.22318840579710145</v>
      </c>
      <c r="M134">
        <f>Cond_Probability!$C$3</f>
        <v>0.38383838383838381</v>
      </c>
      <c r="N134">
        <f t="shared" si="12"/>
        <v>2.0269339546606875E-2</v>
      </c>
      <c r="O134">
        <f t="shared" si="13"/>
        <v>2.0269339546606875</v>
      </c>
      <c r="P134" t="str">
        <f t="shared" si="14"/>
        <v>Survive</v>
      </c>
      <c r="Q134" t="s">
        <v>1230</v>
      </c>
    </row>
    <row r="135" spans="1:17" x14ac:dyDescent="0.3">
      <c r="A135" s="1" t="s">
        <v>1235</v>
      </c>
      <c r="B135" s="2" t="s">
        <v>17</v>
      </c>
      <c r="C135" s="1" t="s">
        <v>1248</v>
      </c>
      <c r="D135">
        <f>INDEX(Cond_Probability!$A$6:$H$60,MATCH('Model 2_Train'!A135,Cond_Probability!$A$6:$A$60,0),7)</f>
        <v>0.17753623188405798</v>
      </c>
      <c r="E135">
        <f>INDEX(Cond_Probability!$A$6:$H$60,MATCH('Model 2_Train'!B135,Cond_Probability!$A$6:$A$60,0),7)</f>
        <v>0.14882032667876588</v>
      </c>
      <c r="F135">
        <f>INDEX(Cond_Probability!$A$6:$H$60,MATCH('Model 2_Train'!C135,Cond_Probability!$A$6:$A$60,0),7)</f>
        <v>0.32246376811594202</v>
      </c>
      <c r="G135">
        <f>Cond_Probability!$C$2</f>
        <v>0.61616161616161613</v>
      </c>
      <c r="H135">
        <f t="shared" si="10"/>
        <v>5.2495831189722231E-3</v>
      </c>
      <c r="I135">
        <f t="shared" si="11"/>
        <v>0.52495831189722231</v>
      </c>
      <c r="J135">
        <f>INDEX(Cond_Probability!$A$6:$H$60,MATCH('Model 2_Train'!A135,Cond_Probability!$A$6:$A$60,0),8)</f>
        <v>0.25507246376811593</v>
      </c>
      <c r="K135">
        <f>INDEX(Cond_Probability!$A$6:$H$60,MATCH('Model 2_Train'!B135,Cond_Probability!$A$6:$A$60,0),8)</f>
        <v>0.68023255813953487</v>
      </c>
      <c r="L135">
        <f>INDEX(Cond_Probability!$A$6:$H$60,MATCH('Model 2_Train'!C135,Cond_Probability!$A$6:$A$60,0),8)</f>
        <v>0.57971014492753625</v>
      </c>
      <c r="M135">
        <f>Cond_Probability!$C$3</f>
        <v>0.38383838383838381</v>
      </c>
      <c r="N135">
        <f t="shared" si="12"/>
        <v>3.8608265803060718E-2</v>
      </c>
      <c r="O135">
        <f t="shared" si="13"/>
        <v>3.860826580306072</v>
      </c>
      <c r="P135" t="str">
        <f t="shared" si="14"/>
        <v>Survive</v>
      </c>
      <c r="Q135" t="s">
        <v>1</v>
      </c>
    </row>
    <row r="136" spans="1:17" x14ac:dyDescent="0.3">
      <c r="A136" s="1" t="s">
        <v>1235</v>
      </c>
      <c r="B136" s="2" t="s">
        <v>13</v>
      </c>
      <c r="C136" s="1" t="s">
        <v>1247</v>
      </c>
      <c r="D136">
        <f>INDEX(Cond_Probability!$A$6:$H$60,MATCH('Model 2_Train'!A136,Cond_Probability!$A$6:$A$60,0),7)</f>
        <v>0.17753623188405798</v>
      </c>
      <c r="E136">
        <f>INDEX(Cond_Probability!$A$6:$H$60,MATCH('Model 2_Train'!B136,Cond_Probability!$A$6:$A$60,0),7)</f>
        <v>0.85117967332123412</v>
      </c>
      <c r="F136">
        <f>INDEX(Cond_Probability!$A$6:$H$60,MATCH('Model 2_Train'!C136,Cond_Probability!$A$6:$A$60,0),7)</f>
        <v>0.18840579710144928</v>
      </c>
      <c r="G136">
        <f>Cond_Probability!$C$2</f>
        <v>0.61616161616161613</v>
      </c>
      <c r="H136">
        <f t="shared" si="10"/>
        <v>1.7542728570223976E-2</v>
      </c>
      <c r="I136">
        <f t="shared" si="11"/>
        <v>1.7542728570223975</v>
      </c>
      <c r="J136">
        <f>INDEX(Cond_Probability!$A$6:$H$60,MATCH('Model 2_Train'!A136,Cond_Probability!$A$6:$A$60,0),8)</f>
        <v>0.25507246376811593</v>
      </c>
      <c r="K136">
        <f>INDEX(Cond_Probability!$A$6:$H$60,MATCH('Model 2_Train'!B136,Cond_Probability!$A$6:$A$60,0),8)</f>
        <v>0.31976744186046513</v>
      </c>
      <c r="L136">
        <f>INDEX(Cond_Probability!$A$6:$H$60,MATCH('Model 2_Train'!C136,Cond_Probability!$A$6:$A$60,0),8)</f>
        <v>0.22318840579710145</v>
      </c>
      <c r="M136">
        <f>Cond_Probability!$C$3</f>
        <v>0.38383838383838381</v>
      </c>
      <c r="N136">
        <f t="shared" si="12"/>
        <v>6.9874361399983823E-3</v>
      </c>
      <c r="O136">
        <f t="shared" si="13"/>
        <v>0.6987436139998382</v>
      </c>
      <c r="P136" t="str">
        <f t="shared" si="14"/>
        <v>Won't Survive</v>
      </c>
      <c r="Q136" t="s">
        <v>1230</v>
      </c>
    </row>
    <row r="137" spans="1:17" x14ac:dyDescent="0.3">
      <c r="A137" s="1" t="s">
        <v>1235</v>
      </c>
      <c r="B137" s="2" t="s">
        <v>13</v>
      </c>
      <c r="C137" s="1" t="s">
        <v>1247</v>
      </c>
      <c r="D137">
        <f>INDEX(Cond_Probability!$A$6:$H$60,MATCH('Model 2_Train'!A137,Cond_Probability!$A$6:$A$60,0),7)</f>
        <v>0.17753623188405798</v>
      </c>
      <c r="E137">
        <f>INDEX(Cond_Probability!$A$6:$H$60,MATCH('Model 2_Train'!B137,Cond_Probability!$A$6:$A$60,0),7)</f>
        <v>0.85117967332123412</v>
      </c>
      <c r="F137">
        <f>INDEX(Cond_Probability!$A$6:$H$60,MATCH('Model 2_Train'!C137,Cond_Probability!$A$6:$A$60,0),7)</f>
        <v>0.18840579710144928</v>
      </c>
      <c r="G137">
        <f>Cond_Probability!$C$2</f>
        <v>0.61616161616161613</v>
      </c>
      <c r="H137">
        <f t="shared" si="10"/>
        <v>1.7542728570223976E-2</v>
      </c>
      <c r="I137">
        <f t="shared" si="11"/>
        <v>1.7542728570223975</v>
      </c>
      <c r="J137">
        <f>INDEX(Cond_Probability!$A$6:$H$60,MATCH('Model 2_Train'!A137,Cond_Probability!$A$6:$A$60,0),8)</f>
        <v>0.25507246376811593</v>
      </c>
      <c r="K137">
        <f>INDEX(Cond_Probability!$A$6:$H$60,MATCH('Model 2_Train'!B137,Cond_Probability!$A$6:$A$60,0),8)</f>
        <v>0.31976744186046513</v>
      </c>
      <c r="L137">
        <f>INDEX(Cond_Probability!$A$6:$H$60,MATCH('Model 2_Train'!C137,Cond_Probability!$A$6:$A$60,0),8)</f>
        <v>0.22318840579710145</v>
      </c>
      <c r="M137">
        <f>Cond_Probability!$C$3</f>
        <v>0.38383838383838381</v>
      </c>
      <c r="N137">
        <f t="shared" si="12"/>
        <v>6.9874361399983823E-3</v>
      </c>
      <c r="O137">
        <f t="shared" si="13"/>
        <v>0.6987436139998382</v>
      </c>
      <c r="P137" t="str">
        <f t="shared" si="14"/>
        <v>Won't Survive</v>
      </c>
      <c r="Q137" t="s">
        <v>1230</v>
      </c>
    </row>
    <row r="138" spans="1:17" x14ac:dyDescent="0.3">
      <c r="A138" s="1" t="s">
        <v>1234</v>
      </c>
      <c r="B138" s="2" t="s">
        <v>17</v>
      </c>
      <c r="C138" s="1" t="s">
        <v>1248</v>
      </c>
      <c r="D138">
        <f>INDEX(Cond_Probability!$A$6:$H$60,MATCH('Model 2_Train'!A138,Cond_Probability!$A$6:$A$60,0),7)</f>
        <v>0.14673913043478262</v>
      </c>
      <c r="E138">
        <f>INDEX(Cond_Probability!$A$6:$H$60,MATCH('Model 2_Train'!B138,Cond_Probability!$A$6:$A$60,0),7)</f>
        <v>0.14882032667876588</v>
      </c>
      <c r="F138">
        <f>INDEX(Cond_Probability!$A$6:$H$60,MATCH('Model 2_Train'!C138,Cond_Probability!$A$6:$A$60,0),7)</f>
        <v>0.32246376811594202</v>
      </c>
      <c r="G138">
        <f>Cond_Probability!$C$2</f>
        <v>0.61616161616161613</v>
      </c>
      <c r="H138">
        <f t="shared" si="10"/>
        <v>4.3389411493545919E-3</v>
      </c>
      <c r="I138">
        <f t="shared" si="11"/>
        <v>0.43389411493545921</v>
      </c>
      <c r="J138">
        <f>INDEX(Cond_Probability!$A$6:$H$60,MATCH('Model 2_Train'!A138,Cond_Probability!$A$6:$A$60,0),8)</f>
        <v>0.39710144927536234</v>
      </c>
      <c r="K138">
        <f>INDEX(Cond_Probability!$A$6:$H$60,MATCH('Model 2_Train'!B138,Cond_Probability!$A$6:$A$60,0),8)</f>
        <v>0.68023255813953487</v>
      </c>
      <c r="L138">
        <f>INDEX(Cond_Probability!$A$6:$H$60,MATCH('Model 2_Train'!C138,Cond_Probability!$A$6:$A$60,0),8)</f>
        <v>0.57971014492753625</v>
      </c>
      <c r="M138">
        <f>Cond_Probability!$C$3</f>
        <v>0.38383838383838381</v>
      </c>
      <c r="N138">
        <f t="shared" si="12"/>
        <v>6.010605017067408E-2</v>
      </c>
      <c r="O138">
        <f t="shared" si="13"/>
        <v>6.0106050170674079</v>
      </c>
      <c r="P138" t="str">
        <f t="shared" si="14"/>
        <v>Survive</v>
      </c>
      <c r="Q138" t="s">
        <v>1</v>
      </c>
    </row>
    <row r="139" spans="1:17" x14ac:dyDescent="0.3">
      <c r="A139" s="1" t="s">
        <v>1234</v>
      </c>
      <c r="B139" s="2" t="s">
        <v>13</v>
      </c>
      <c r="C139" s="1" t="s">
        <v>1248</v>
      </c>
      <c r="D139">
        <f>INDEX(Cond_Probability!$A$6:$H$60,MATCH('Model 2_Train'!A139,Cond_Probability!$A$6:$A$60,0),7)</f>
        <v>0.14673913043478262</v>
      </c>
      <c r="E139">
        <f>INDEX(Cond_Probability!$A$6:$H$60,MATCH('Model 2_Train'!B139,Cond_Probability!$A$6:$A$60,0),7)</f>
        <v>0.85117967332123412</v>
      </c>
      <c r="F139">
        <f>INDEX(Cond_Probability!$A$6:$H$60,MATCH('Model 2_Train'!C139,Cond_Probability!$A$6:$A$60,0),7)</f>
        <v>0.32246376811594202</v>
      </c>
      <c r="G139">
        <f>Cond_Probability!$C$2</f>
        <v>0.61616161616161613</v>
      </c>
      <c r="H139">
        <f t="shared" si="10"/>
        <v>2.4816626817650046E-2</v>
      </c>
      <c r="I139">
        <f t="shared" si="11"/>
        <v>2.4816626817650045</v>
      </c>
      <c r="J139">
        <f>INDEX(Cond_Probability!$A$6:$H$60,MATCH('Model 2_Train'!A139,Cond_Probability!$A$6:$A$60,0),8)</f>
        <v>0.39710144927536234</v>
      </c>
      <c r="K139">
        <f>INDEX(Cond_Probability!$A$6:$H$60,MATCH('Model 2_Train'!B139,Cond_Probability!$A$6:$A$60,0),8)</f>
        <v>0.31976744186046513</v>
      </c>
      <c r="L139">
        <f>INDEX(Cond_Probability!$A$6:$H$60,MATCH('Model 2_Train'!C139,Cond_Probability!$A$6:$A$60,0),8)</f>
        <v>0.57971014492753625</v>
      </c>
      <c r="M139">
        <f>Cond_Probability!$C$3</f>
        <v>0.38383838383838381</v>
      </c>
      <c r="N139">
        <f t="shared" si="12"/>
        <v>2.8254980849462177E-2</v>
      </c>
      <c r="O139">
        <f t="shared" si="13"/>
        <v>2.8254980849462177</v>
      </c>
      <c r="P139" t="str">
        <f t="shared" si="14"/>
        <v>Survive</v>
      </c>
      <c r="Q139" t="s">
        <v>1230</v>
      </c>
    </row>
    <row r="140" spans="1:17" x14ac:dyDescent="0.3">
      <c r="A140" s="1" t="s">
        <v>1236</v>
      </c>
      <c r="B140" s="2" t="s">
        <v>13</v>
      </c>
      <c r="C140" s="1" t="s">
        <v>1228</v>
      </c>
      <c r="D140">
        <f>INDEX(Cond_Probability!$A$6:$H$60,MATCH('Model 2_Train'!A140,Cond_Probability!$A$6:$A$60,0),7)</f>
        <v>0.67572463768115942</v>
      </c>
      <c r="E140">
        <f>INDEX(Cond_Probability!$A$6:$H$60,MATCH('Model 2_Train'!B140,Cond_Probability!$A$6:$A$60,0),7)</f>
        <v>0.85117967332123412</v>
      </c>
      <c r="F140">
        <f>INDEX(Cond_Probability!$A$6:$H$60,MATCH('Model 2_Train'!C140,Cond_Probability!$A$6:$A$60,0),7)</f>
        <v>0.4891304347826087</v>
      </c>
      <c r="G140">
        <f>Cond_Probability!$C$2</f>
        <v>0.61616161616161613</v>
      </c>
      <c r="H140">
        <f t="shared" si="10"/>
        <v>0.17334460305212487</v>
      </c>
      <c r="I140">
        <f t="shared" si="11"/>
        <v>17.334460305212488</v>
      </c>
      <c r="J140">
        <f>INDEX(Cond_Probability!$A$6:$H$60,MATCH('Model 2_Train'!A140,Cond_Probability!$A$6:$A$60,0),8)</f>
        <v>0.34782608695652173</v>
      </c>
      <c r="K140">
        <f>INDEX(Cond_Probability!$A$6:$H$60,MATCH('Model 2_Train'!B140,Cond_Probability!$A$6:$A$60,0),8)</f>
        <v>0.31976744186046513</v>
      </c>
      <c r="L140">
        <f>INDEX(Cond_Probability!$A$6:$H$60,MATCH('Model 2_Train'!C140,Cond_Probability!$A$6:$A$60,0),8)</f>
        <v>0.19710144927536233</v>
      </c>
      <c r="M140">
        <f>Cond_Probability!$C$3</f>
        <v>0.38383838383838381</v>
      </c>
      <c r="N140">
        <f t="shared" si="12"/>
        <v>8.4146220340004137E-3</v>
      </c>
      <c r="O140">
        <f t="shared" si="13"/>
        <v>0.84146220340004141</v>
      </c>
      <c r="P140" t="str">
        <f t="shared" si="14"/>
        <v>Won't Survive</v>
      </c>
      <c r="Q140" t="s">
        <v>1230</v>
      </c>
    </row>
    <row r="141" spans="1:17" x14ac:dyDescent="0.3">
      <c r="A141" s="1" t="s">
        <v>1234</v>
      </c>
      <c r="B141" s="2" t="s">
        <v>13</v>
      </c>
      <c r="C141" s="1" t="s">
        <v>1248</v>
      </c>
      <c r="D141">
        <f>INDEX(Cond_Probability!$A$6:$H$60,MATCH('Model 2_Train'!A141,Cond_Probability!$A$6:$A$60,0),7)</f>
        <v>0.14673913043478262</v>
      </c>
      <c r="E141">
        <f>INDEX(Cond_Probability!$A$6:$H$60,MATCH('Model 2_Train'!B141,Cond_Probability!$A$6:$A$60,0),7)</f>
        <v>0.85117967332123412</v>
      </c>
      <c r="F141">
        <f>INDEX(Cond_Probability!$A$6:$H$60,MATCH('Model 2_Train'!C141,Cond_Probability!$A$6:$A$60,0),7)</f>
        <v>0.32246376811594202</v>
      </c>
      <c r="G141">
        <f>Cond_Probability!$C$2</f>
        <v>0.61616161616161613</v>
      </c>
      <c r="H141">
        <f t="shared" si="10"/>
        <v>2.4816626817650046E-2</v>
      </c>
      <c r="I141">
        <f t="shared" si="11"/>
        <v>2.4816626817650045</v>
      </c>
      <c r="J141">
        <f>INDEX(Cond_Probability!$A$6:$H$60,MATCH('Model 2_Train'!A141,Cond_Probability!$A$6:$A$60,0),8)</f>
        <v>0.39710144927536234</v>
      </c>
      <c r="K141">
        <f>INDEX(Cond_Probability!$A$6:$H$60,MATCH('Model 2_Train'!B141,Cond_Probability!$A$6:$A$60,0),8)</f>
        <v>0.31976744186046513</v>
      </c>
      <c r="L141">
        <f>INDEX(Cond_Probability!$A$6:$H$60,MATCH('Model 2_Train'!C141,Cond_Probability!$A$6:$A$60,0),8)</f>
        <v>0.57971014492753625</v>
      </c>
      <c r="M141">
        <f>Cond_Probability!$C$3</f>
        <v>0.38383838383838381</v>
      </c>
      <c r="N141">
        <f t="shared" si="12"/>
        <v>2.8254980849462177E-2</v>
      </c>
      <c r="O141">
        <f t="shared" si="13"/>
        <v>2.8254980849462177</v>
      </c>
      <c r="P141" t="str">
        <f t="shared" si="14"/>
        <v>Survive</v>
      </c>
      <c r="Q141" t="s">
        <v>1230</v>
      </c>
    </row>
    <row r="142" spans="1:17" x14ac:dyDescent="0.3">
      <c r="A142" s="1" t="s">
        <v>1236</v>
      </c>
      <c r="B142" s="2" t="s">
        <v>17</v>
      </c>
      <c r="C142" s="1" t="s">
        <v>1247</v>
      </c>
      <c r="D142">
        <f>INDEX(Cond_Probability!$A$6:$H$60,MATCH('Model 2_Train'!A142,Cond_Probability!$A$6:$A$60,0),7)</f>
        <v>0.67572463768115942</v>
      </c>
      <c r="E142">
        <f>INDEX(Cond_Probability!$A$6:$H$60,MATCH('Model 2_Train'!B142,Cond_Probability!$A$6:$A$60,0),7)</f>
        <v>0.14882032667876588</v>
      </c>
      <c r="F142">
        <f>INDEX(Cond_Probability!$A$6:$H$60,MATCH('Model 2_Train'!C142,Cond_Probability!$A$6:$A$60,0),7)</f>
        <v>0.18840579710144928</v>
      </c>
      <c r="G142">
        <f>Cond_Probability!$C$2</f>
        <v>0.61616161616161613</v>
      </c>
      <c r="H142">
        <f t="shared" si="10"/>
        <v>1.1674032810775652E-2</v>
      </c>
      <c r="I142">
        <f t="shared" si="11"/>
        <v>1.1674032810775652</v>
      </c>
      <c r="J142">
        <f>INDEX(Cond_Probability!$A$6:$H$60,MATCH('Model 2_Train'!A142,Cond_Probability!$A$6:$A$60,0),8)</f>
        <v>0.34782608695652173</v>
      </c>
      <c r="K142">
        <f>INDEX(Cond_Probability!$A$6:$H$60,MATCH('Model 2_Train'!B142,Cond_Probability!$A$6:$A$60,0),8)</f>
        <v>0.68023255813953487</v>
      </c>
      <c r="L142">
        <f>INDEX(Cond_Probability!$A$6:$H$60,MATCH('Model 2_Train'!C142,Cond_Probability!$A$6:$A$60,0),8)</f>
        <v>0.22318840579710145</v>
      </c>
      <c r="M142">
        <f>Cond_Probability!$C$3</f>
        <v>0.38383838383838381</v>
      </c>
      <c r="N142">
        <f t="shared" si="12"/>
        <v>2.0269339546606875E-2</v>
      </c>
      <c r="O142">
        <f t="shared" si="13"/>
        <v>2.0269339546606875</v>
      </c>
      <c r="P142" t="str">
        <f t="shared" si="14"/>
        <v>Survive</v>
      </c>
      <c r="Q142" t="s">
        <v>1230</v>
      </c>
    </row>
    <row r="143" spans="1:17" x14ac:dyDescent="0.3">
      <c r="A143" s="1" t="s">
        <v>1236</v>
      </c>
      <c r="B143" s="2" t="s">
        <v>17</v>
      </c>
      <c r="C143" s="1" t="s">
        <v>1228</v>
      </c>
      <c r="D143">
        <f>INDEX(Cond_Probability!$A$6:$H$60,MATCH('Model 2_Train'!A143,Cond_Probability!$A$6:$A$60,0),7)</f>
        <v>0.67572463768115942</v>
      </c>
      <c r="E143">
        <f>INDEX(Cond_Probability!$A$6:$H$60,MATCH('Model 2_Train'!B143,Cond_Probability!$A$6:$A$60,0),7)</f>
        <v>0.14882032667876588</v>
      </c>
      <c r="F143">
        <f>INDEX(Cond_Probability!$A$6:$H$60,MATCH('Model 2_Train'!C143,Cond_Probability!$A$6:$A$60,0),7)</f>
        <v>0.4891304347826087</v>
      </c>
      <c r="G143">
        <f>Cond_Probability!$C$2</f>
        <v>0.61616161616161613</v>
      </c>
      <c r="H143">
        <f t="shared" si="10"/>
        <v>3.0307585181821403E-2</v>
      </c>
      <c r="I143">
        <f t="shared" si="11"/>
        <v>3.0307585181821404</v>
      </c>
      <c r="J143">
        <f>INDEX(Cond_Probability!$A$6:$H$60,MATCH('Model 2_Train'!A143,Cond_Probability!$A$6:$A$60,0),8)</f>
        <v>0.34782608695652173</v>
      </c>
      <c r="K143">
        <f>INDEX(Cond_Probability!$A$6:$H$60,MATCH('Model 2_Train'!B143,Cond_Probability!$A$6:$A$60,0),8)</f>
        <v>0.68023255813953487</v>
      </c>
      <c r="L143">
        <f>INDEX(Cond_Probability!$A$6:$H$60,MATCH('Model 2_Train'!C143,Cond_Probability!$A$6:$A$60,0),8)</f>
        <v>0.19710144927536233</v>
      </c>
      <c r="M143">
        <f>Cond_Probability!$C$3</f>
        <v>0.38383838383838381</v>
      </c>
      <c r="N143">
        <f t="shared" si="12"/>
        <v>1.7900195963237241E-2</v>
      </c>
      <c r="O143">
        <f t="shared" si="13"/>
        <v>1.790019596323724</v>
      </c>
      <c r="P143" t="str">
        <f t="shared" si="14"/>
        <v>Won't Survive</v>
      </c>
      <c r="Q143" t="s">
        <v>1</v>
      </c>
    </row>
    <row r="144" spans="1:17" x14ac:dyDescent="0.3">
      <c r="A144" s="1" t="s">
        <v>1236</v>
      </c>
      <c r="B144" s="2" t="s">
        <v>17</v>
      </c>
      <c r="C144" s="1" t="s">
        <v>1247</v>
      </c>
      <c r="D144">
        <f>INDEX(Cond_Probability!$A$6:$H$60,MATCH('Model 2_Train'!A144,Cond_Probability!$A$6:$A$60,0),7)</f>
        <v>0.67572463768115942</v>
      </c>
      <c r="E144">
        <f>INDEX(Cond_Probability!$A$6:$H$60,MATCH('Model 2_Train'!B144,Cond_Probability!$A$6:$A$60,0),7)</f>
        <v>0.14882032667876588</v>
      </c>
      <c r="F144">
        <f>INDEX(Cond_Probability!$A$6:$H$60,MATCH('Model 2_Train'!C144,Cond_Probability!$A$6:$A$60,0),7)</f>
        <v>0.18840579710144928</v>
      </c>
      <c r="G144">
        <f>Cond_Probability!$C$2</f>
        <v>0.61616161616161613</v>
      </c>
      <c r="H144">
        <f t="shared" si="10"/>
        <v>1.1674032810775652E-2</v>
      </c>
      <c r="I144">
        <f t="shared" si="11"/>
        <v>1.1674032810775652</v>
      </c>
      <c r="J144">
        <f>INDEX(Cond_Probability!$A$6:$H$60,MATCH('Model 2_Train'!A144,Cond_Probability!$A$6:$A$60,0),8)</f>
        <v>0.34782608695652173</v>
      </c>
      <c r="K144">
        <f>INDEX(Cond_Probability!$A$6:$H$60,MATCH('Model 2_Train'!B144,Cond_Probability!$A$6:$A$60,0),8)</f>
        <v>0.68023255813953487</v>
      </c>
      <c r="L144">
        <f>INDEX(Cond_Probability!$A$6:$H$60,MATCH('Model 2_Train'!C144,Cond_Probability!$A$6:$A$60,0),8)</f>
        <v>0.22318840579710145</v>
      </c>
      <c r="M144">
        <f>Cond_Probability!$C$3</f>
        <v>0.38383838383838381</v>
      </c>
      <c r="N144">
        <f t="shared" si="12"/>
        <v>2.0269339546606875E-2</v>
      </c>
      <c r="O144">
        <f t="shared" si="13"/>
        <v>2.0269339546606875</v>
      </c>
      <c r="P144" t="str">
        <f t="shared" si="14"/>
        <v>Survive</v>
      </c>
      <c r="Q144" t="s">
        <v>1</v>
      </c>
    </row>
    <row r="145" spans="1:17" x14ac:dyDescent="0.3">
      <c r="A145" s="1" t="s">
        <v>1236</v>
      </c>
      <c r="B145" s="2" t="s">
        <v>13</v>
      </c>
      <c r="C145" s="1" t="s">
        <v>1228</v>
      </c>
      <c r="D145">
        <f>INDEX(Cond_Probability!$A$6:$H$60,MATCH('Model 2_Train'!A145,Cond_Probability!$A$6:$A$60,0),7)</f>
        <v>0.67572463768115942</v>
      </c>
      <c r="E145">
        <f>INDEX(Cond_Probability!$A$6:$H$60,MATCH('Model 2_Train'!B145,Cond_Probability!$A$6:$A$60,0),7)</f>
        <v>0.85117967332123412</v>
      </c>
      <c r="F145">
        <f>INDEX(Cond_Probability!$A$6:$H$60,MATCH('Model 2_Train'!C145,Cond_Probability!$A$6:$A$60,0),7)</f>
        <v>0.4891304347826087</v>
      </c>
      <c r="G145">
        <f>Cond_Probability!$C$2</f>
        <v>0.61616161616161613</v>
      </c>
      <c r="H145">
        <f t="shared" si="10"/>
        <v>0.17334460305212487</v>
      </c>
      <c r="I145">
        <f t="shared" si="11"/>
        <v>17.334460305212488</v>
      </c>
      <c r="J145">
        <f>INDEX(Cond_Probability!$A$6:$H$60,MATCH('Model 2_Train'!A145,Cond_Probability!$A$6:$A$60,0),8)</f>
        <v>0.34782608695652173</v>
      </c>
      <c r="K145">
        <f>INDEX(Cond_Probability!$A$6:$H$60,MATCH('Model 2_Train'!B145,Cond_Probability!$A$6:$A$60,0),8)</f>
        <v>0.31976744186046513</v>
      </c>
      <c r="L145">
        <f>INDEX(Cond_Probability!$A$6:$H$60,MATCH('Model 2_Train'!C145,Cond_Probability!$A$6:$A$60,0),8)</f>
        <v>0.19710144927536233</v>
      </c>
      <c r="M145">
        <f>Cond_Probability!$C$3</f>
        <v>0.38383838383838381</v>
      </c>
      <c r="N145">
        <f t="shared" si="12"/>
        <v>8.4146220340004137E-3</v>
      </c>
      <c r="O145">
        <f t="shared" si="13"/>
        <v>0.84146220340004141</v>
      </c>
      <c r="P145" t="str">
        <f t="shared" si="14"/>
        <v>Won't Survive</v>
      </c>
      <c r="Q145" t="s">
        <v>1230</v>
      </c>
    </row>
    <row r="146" spans="1:17" x14ac:dyDescent="0.3">
      <c r="A146" s="1" t="s">
        <v>1235</v>
      </c>
      <c r="B146" s="2" t="s">
        <v>13</v>
      </c>
      <c r="C146" s="1" t="s">
        <v>1247</v>
      </c>
      <c r="D146">
        <f>INDEX(Cond_Probability!$A$6:$H$60,MATCH('Model 2_Train'!A146,Cond_Probability!$A$6:$A$60,0),7)</f>
        <v>0.17753623188405798</v>
      </c>
      <c r="E146">
        <f>INDEX(Cond_Probability!$A$6:$H$60,MATCH('Model 2_Train'!B146,Cond_Probability!$A$6:$A$60,0),7)</f>
        <v>0.85117967332123412</v>
      </c>
      <c r="F146">
        <f>INDEX(Cond_Probability!$A$6:$H$60,MATCH('Model 2_Train'!C146,Cond_Probability!$A$6:$A$60,0),7)</f>
        <v>0.18840579710144928</v>
      </c>
      <c r="G146">
        <f>Cond_Probability!$C$2</f>
        <v>0.61616161616161613</v>
      </c>
      <c r="H146">
        <f t="shared" si="10"/>
        <v>1.7542728570223976E-2</v>
      </c>
      <c r="I146">
        <f t="shared" si="11"/>
        <v>1.7542728570223975</v>
      </c>
      <c r="J146">
        <f>INDEX(Cond_Probability!$A$6:$H$60,MATCH('Model 2_Train'!A146,Cond_Probability!$A$6:$A$60,0),8)</f>
        <v>0.25507246376811593</v>
      </c>
      <c r="K146">
        <f>INDEX(Cond_Probability!$A$6:$H$60,MATCH('Model 2_Train'!B146,Cond_Probability!$A$6:$A$60,0),8)</f>
        <v>0.31976744186046513</v>
      </c>
      <c r="L146">
        <f>INDEX(Cond_Probability!$A$6:$H$60,MATCH('Model 2_Train'!C146,Cond_Probability!$A$6:$A$60,0),8)</f>
        <v>0.22318840579710145</v>
      </c>
      <c r="M146">
        <f>Cond_Probability!$C$3</f>
        <v>0.38383838383838381</v>
      </c>
      <c r="N146">
        <f t="shared" si="12"/>
        <v>6.9874361399983823E-3</v>
      </c>
      <c r="O146">
        <f t="shared" si="13"/>
        <v>0.6987436139998382</v>
      </c>
      <c r="P146" t="str">
        <f t="shared" si="14"/>
        <v>Won't Survive</v>
      </c>
      <c r="Q146" t="s">
        <v>1230</v>
      </c>
    </row>
    <row r="147" spans="1:17" x14ac:dyDescent="0.3">
      <c r="A147" s="1" t="s">
        <v>1235</v>
      </c>
      <c r="B147" s="2" t="s">
        <v>13</v>
      </c>
      <c r="C147" s="1" t="s">
        <v>1248</v>
      </c>
      <c r="D147">
        <f>INDEX(Cond_Probability!$A$6:$H$60,MATCH('Model 2_Train'!A147,Cond_Probability!$A$6:$A$60,0),7)</f>
        <v>0.17753623188405798</v>
      </c>
      <c r="E147">
        <f>INDEX(Cond_Probability!$A$6:$H$60,MATCH('Model 2_Train'!B147,Cond_Probability!$A$6:$A$60,0),7)</f>
        <v>0.85117967332123412</v>
      </c>
      <c r="F147">
        <f>INDEX(Cond_Probability!$A$6:$H$60,MATCH('Model 2_Train'!C147,Cond_Probability!$A$6:$A$60,0),7)</f>
        <v>0.32246376811594202</v>
      </c>
      <c r="G147">
        <f>Cond_Probability!$C$2</f>
        <v>0.61616161616161613</v>
      </c>
      <c r="H147">
        <f t="shared" si="10"/>
        <v>3.0025054668267961E-2</v>
      </c>
      <c r="I147">
        <f t="shared" si="11"/>
        <v>3.0025054668267961</v>
      </c>
      <c r="J147">
        <f>INDEX(Cond_Probability!$A$6:$H$60,MATCH('Model 2_Train'!A147,Cond_Probability!$A$6:$A$60,0),8)</f>
        <v>0.25507246376811593</v>
      </c>
      <c r="K147">
        <f>INDEX(Cond_Probability!$A$6:$H$60,MATCH('Model 2_Train'!B147,Cond_Probability!$A$6:$A$60,0),8)</f>
        <v>0.31976744186046513</v>
      </c>
      <c r="L147">
        <f>INDEX(Cond_Probability!$A$6:$H$60,MATCH('Model 2_Train'!C147,Cond_Probability!$A$6:$A$60,0),8)</f>
        <v>0.57971014492753625</v>
      </c>
      <c r="M147">
        <f>Cond_Probability!$C$3</f>
        <v>0.38383838383838381</v>
      </c>
      <c r="N147">
        <f t="shared" si="12"/>
        <v>1.8149184779216579E-2</v>
      </c>
      <c r="O147">
        <f t="shared" si="13"/>
        <v>1.8149184779216578</v>
      </c>
      <c r="P147" t="str">
        <f t="shared" si="14"/>
        <v>Won't Survive</v>
      </c>
      <c r="Q147" t="s">
        <v>1230</v>
      </c>
    </row>
    <row r="148" spans="1:17" x14ac:dyDescent="0.3">
      <c r="A148" s="1" t="s">
        <v>1236</v>
      </c>
      <c r="B148" s="2" t="s">
        <v>13</v>
      </c>
      <c r="C148" s="1" t="s">
        <v>1228</v>
      </c>
      <c r="D148">
        <f>INDEX(Cond_Probability!$A$6:$H$60,MATCH('Model 2_Train'!A148,Cond_Probability!$A$6:$A$60,0),7)</f>
        <v>0.67572463768115942</v>
      </c>
      <c r="E148">
        <f>INDEX(Cond_Probability!$A$6:$H$60,MATCH('Model 2_Train'!B148,Cond_Probability!$A$6:$A$60,0),7)</f>
        <v>0.85117967332123412</v>
      </c>
      <c r="F148">
        <f>INDEX(Cond_Probability!$A$6:$H$60,MATCH('Model 2_Train'!C148,Cond_Probability!$A$6:$A$60,0),7)</f>
        <v>0.4891304347826087</v>
      </c>
      <c r="G148">
        <f>Cond_Probability!$C$2</f>
        <v>0.61616161616161613</v>
      </c>
      <c r="H148">
        <f t="shared" si="10"/>
        <v>0.17334460305212487</v>
      </c>
      <c r="I148">
        <f t="shared" si="11"/>
        <v>17.334460305212488</v>
      </c>
      <c r="J148">
        <f>INDEX(Cond_Probability!$A$6:$H$60,MATCH('Model 2_Train'!A148,Cond_Probability!$A$6:$A$60,0),8)</f>
        <v>0.34782608695652173</v>
      </c>
      <c r="K148">
        <f>INDEX(Cond_Probability!$A$6:$H$60,MATCH('Model 2_Train'!B148,Cond_Probability!$A$6:$A$60,0),8)</f>
        <v>0.31976744186046513</v>
      </c>
      <c r="L148">
        <f>INDEX(Cond_Probability!$A$6:$H$60,MATCH('Model 2_Train'!C148,Cond_Probability!$A$6:$A$60,0),8)</f>
        <v>0.19710144927536233</v>
      </c>
      <c r="M148">
        <f>Cond_Probability!$C$3</f>
        <v>0.38383838383838381</v>
      </c>
      <c r="N148">
        <f t="shared" si="12"/>
        <v>8.4146220340004137E-3</v>
      </c>
      <c r="O148">
        <f t="shared" si="13"/>
        <v>0.84146220340004141</v>
      </c>
      <c r="P148" t="str">
        <f t="shared" si="14"/>
        <v>Won't Survive</v>
      </c>
      <c r="Q148" t="s">
        <v>1</v>
      </c>
    </row>
    <row r="149" spans="1:17" x14ac:dyDescent="0.3">
      <c r="A149" s="1" t="s">
        <v>1236</v>
      </c>
      <c r="B149" s="2" t="s">
        <v>17</v>
      </c>
      <c r="C149" s="1" t="s">
        <v>1248</v>
      </c>
      <c r="D149">
        <f>INDEX(Cond_Probability!$A$6:$H$60,MATCH('Model 2_Train'!A149,Cond_Probability!$A$6:$A$60,0),7)</f>
        <v>0.67572463768115942</v>
      </c>
      <c r="E149">
        <f>INDEX(Cond_Probability!$A$6:$H$60,MATCH('Model 2_Train'!B149,Cond_Probability!$A$6:$A$60,0),7)</f>
        <v>0.14882032667876588</v>
      </c>
      <c r="F149">
        <f>INDEX(Cond_Probability!$A$6:$H$60,MATCH('Model 2_Train'!C149,Cond_Probability!$A$6:$A$60,0),7)</f>
        <v>0.32246376811594202</v>
      </c>
      <c r="G149">
        <f>Cond_Probability!$C$2</f>
        <v>0.61616161616161613</v>
      </c>
      <c r="H149">
        <f t="shared" si="10"/>
        <v>1.9980556156904479E-2</v>
      </c>
      <c r="I149">
        <f t="shared" si="11"/>
        <v>1.9980556156904479</v>
      </c>
      <c r="J149">
        <f>INDEX(Cond_Probability!$A$6:$H$60,MATCH('Model 2_Train'!A149,Cond_Probability!$A$6:$A$60,0),8)</f>
        <v>0.34782608695652173</v>
      </c>
      <c r="K149">
        <f>INDEX(Cond_Probability!$A$6:$H$60,MATCH('Model 2_Train'!B149,Cond_Probability!$A$6:$A$60,0),8)</f>
        <v>0.68023255813953487</v>
      </c>
      <c r="L149">
        <f>INDEX(Cond_Probability!$A$6:$H$60,MATCH('Model 2_Train'!C149,Cond_Probability!$A$6:$A$60,0),8)</f>
        <v>0.57971014492753625</v>
      </c>
      <c r="M149">
        <f>Cond_Probability!$C$3</f>
        <v>0.38383838383838381</v>
      </c>
      <c r="N149">
        <f t="shared" si="12"/>
        <v>5.2647635185991894E-2</v>
      </c>
      <c r="O149">
        <f t="shared" si="13"/>
        <v>5.2647635185991897</v>
      </c>
      <c r="P149" t="str">
        <f t="shared" si="14"/>
        <v>Survive</v>
      </c>
      <c r="Q149" t="s">
        <v>1230</v>
      </c>
    </row>
    <row r="150" spans="1:17" x14ac:dyDescent="0.3">
      <c r="A150" s="1" t="s">
        <v>1235</v>
      </c>
      <c r="B150" s="2" t="s">
        <v>13</v>
      </c>
      <c r="C150" s="1" t="s">
        <v>1248</v>
      </c>
      <c r="D150">
        <f>INDEX(Cond_Probability!$A$6:$H$60,MATCH('Model 2_Train'!A150,Cond_Probability!$A$6:$A$60,0),7)</f>
        <v>0.17753623188405798</v>
      </c>
      <c r="E150">
        <f>INDEX(Cond_Probability!$A$6:$H$60,MATCH('Model 2_Train'!B150,Cond_Probability!$A$6:$A$60,0),7)</f>
        <v>0.85117967332123412</v>
      </c>
      <c r="F150">
        <f>INDEX(Cond_Probability!$A$6:$H$60,MATCH('Model 2_Train'!C150,Cond_Probability!$A$6:$A$60,0),7)</f>
        <v>0.32246376811594202</v>
      </c>
      <c r="G150">
        <f>Cond_Probability!$C$2</f>
        <v>0.61616161616161613</v>
      </c>
      <c r="H150">
        <f t="shared" si="10"/>
        <v>3.0025054668267961E-2</v>
      </c>
      <c r="I150">
        <f t="shared" si="11"/>
        <v>3.0025054668267961</v>
      </c>
      <c r="J150">
        <f>INDEX(Cond_Probability!$A$6:$H$60,MATCH('Model 2_Train'!A150,Cond_Probability!$A$6:$A$60,0),8)</f>
        <v>0.25507246376811593</v>
      </c>
      <c r="K150">
        <f>INDEX(Cond_Probability!$A$6:$H$60,MATCH('Model 2_Train'!B150,Cond_Probability!$A$6:$A$60,0),8)</f>
        <v>0.31976744186046513</v>
      </c>
      <c r="L150">
        <f>INDEX(Cond_Probability!$A$6:$H$60,MATCH('Model 2_Train'!C150,Cond_Probability!$A$6:$A$60,0),8)</f>
        <v>0.57971014492753625</v>
      </c>
      <c r="M150">
        <f>Cond_Probability!$C$3</f>
        <v>0.38383838383838381</v>
      </c>
      <c r="N150">
        <f t="shared" si="12"/>
        <v>1.8149184779216579E-2</v>
      </c>
      <c r="O150">
        <f t="shared" si="13"/>
        <v>1.8149184779216578</v>
      </c>
      <c r="P150" t="str">
        <f t="shared" si="14"/>
        <v>Won't Survive</v>
      </c>
      <c r="Q150" t="s">
        <v>1230</v>
      </c>
    </row>
    <row r="151" spans="1:17" x14ac:dyDescent="0.3">
      <c r="A151" s="1" t="s">
        <v>1235</v>
      </c>
      <c r="B151" s="2" t="s">
        <v>13</v>
      </c>
      <c r="C151" s="1" t="s">
        <v>1247</v>
      </c>
      <c r="D151">
        <f>INDEX(Cond_Probability!$A$6:$H$60,MATCH('Model 2_Train'!A151,Cond_Probability!$A$6:$A$60,0),7)</f>
        <v>0.17753623188405798</v>
      </c>
      <c r="E151">
        <f>INDEX(Cond_Probability!$A$6:$H$60,MATCH('Model 2_Train'!B151,Cond_Probability!$A$6:$A$60,0),7)</f>
        <v>0.85117967332123412</v>
      </c>
      <c r="F151">
        <f>INDEX(Cond_Probability!$A$6:$H$60,MATCH('Model 2_Train'!C151,Cond_Probability!$A$6:$A$60,0),7)</f>
        <v>0.18840579710144928</v>
      </c>
      <c r="G151">
        <f>Cond_Probability!$C$2</f>
        <v>0.61616161616161613</v>
      </c>
      <c r="H151">
        <f t="shared" si="10"/>
        <v>1.7542728570223976E-2</v>
      </c>
      <c r="I151">
        <f t="shared" si="11"/>
        <v>1.7542728570223975</v>
      </c>
      <c r="J151">
        <f>INDEX(Cond_Probability!$A$6:$H$60,MATCH('Model 2_Train'!A151,Cond_Probability!$A$6:$A$60,0),8)</f>
        <v>0.25507246376811593</v>
      </c>
      <c r="K151">
        <f>INDEX(Cond_Probability!$A$6:$H$60,MATCH('Model 2_Train'!B151,Cond_Probability!$A$6:$A$60,0),8)</f>
        <v>0.31976744186046513</v>
      </c>
      <c r="L151">
        <f>INDEX(Cond_Probability!$A$6:$H$60,MATCH('Model 2_Train'!C151,Cond_Probability!$A$6:$A$60,0),8)</f>
        <v>0.22318840579710145</v>
      </c>
      <c r="M151">
        <f>Cond_Probability!$C$3</f>
        <v>0.38383838383838381</v>
      </c>
      <c r="N151">
        <f t="shared" si="12"/>
        <v>6.9874361399983823E-3</v>
      </c>
      <c r="O151">
        <f t="shared" si="13"/>
        <v>0.6987436139998382</v>
      </c>
      <c r="P151" t="str">
        <f t="shared" si="14"/>
        <v>Won't Survive</v>
      </c>
      <c r="Q151" t="s">
        <v>1230</v>
      </c>
    </row>
    <row r="152" spans="1:17" x14ac:dyDescent="0.3">
      <c r="A152" s="1" t="s">
        <v>1235</v>
      </c>
      <c r="B152" s="2" t="s">
        <v>13</v>
      </c>
      <c r="C152" s="1" t="s">
        <v>1247</v>
      </c>
      <c r="D152">
        <f>INDEX(Cond_Probability!$A$6:$H$60,MATCH('Model 2_Train'!A152,Cond_Probability!$A$6:$A$60,0),7)</f>
        <v>0.17753623188405798</v>
      </c>
      <c r="E152">
        <f>INDEX(Cond_Probability!$A$6:$H$60,MATCH('Model 2_Train'!B152,Cond_Probability!$A$6:$A$60,0),7)</f>
        <v>0.85117967332123412</v>
      </c>
      <c r="F152">
        <f>INDEX(Cond_Probability!$A$6:$H$60,MATCH('Model 2_Train'!C152,Cond_Probability!$A$6:$A$60,0),7)</f>
        <v>0.18840579710144928</v>
      </c>
      <c r="G152">
        <f>Cond_Probability!$C$2</f>
        <v>0.61616161616161613</v>
      </c>
      <c r="H152">
        <f t="shared" si="10"/>
        <v>1.7542728570223976E-2</v>
      </c>
      <c r="I152">
        <f t="shared" si="11"/>
        <v>1.7542728570223975</v>
      </c>
      <c r="J152">
        <f>INDEX(Cond_Probability!$A$6:$H$60,MATCH('Model 2_Train'!A152,Cond_Probability!$A$6:$A$60,0),8)</f>
        <v>0.25507246376811593</v>
      </c>
      <c r="K152">
        <f>INDEX(Cond_Probability!$A$6:$H$60,MATCH('Model 2_Train'!B152,Cond_Probability!$A$6:$A$60,0),8)</f>
        <v>0.31976744186046513</v>
      </c>
      <c r="L152">
        <f>INDEX(Cond_Probability!$A$6:$H$60,MATCH('Model 2_Train'!C152,Cond_Probability!$A$6:$A$60,0),8)</f>
        <v>0.22318840579710145</v>
      </c>
      <c r="M152">
        <f>Cond_Probability!$C$3</f>
        <v>0.38383838383838381</v>
      </c>
      <c r="N152">
        <f t="shared" si="12"/>
        <v>6.9874361399983823E-3</v>
      </c>
      <c r="O152">
        <f t="shared" si="13"/>
        <v>0.6987436139998382</v>
      </c>
      <c r="P152" t="str">
        <f t="shared" si="14"/>
        <v>Won't Survive</v>
      </c>
      <c r="Q152" t="s">
        <v>1230</v>
      </c>
    </row>
    <row r="153" spans="1:17" x14ac:dyDescent="0.3">
      <c r="A153" s="1" t="s">
        <v>1234</v>
      </c>
      <c r="B153" s="2" t="s">
        <v>17</v>
      </c>
      <c r="C153" s="1" t="s">
        <v>1248</v>
      </c>
      <c r="D153">
        <f>INDEX(Cond_Probability!$A$6:$H$60,MATCH('Model 2_Train'!A153,Cond_Probability!$A$6:$A$60,0),7)</f>
        <v>0.14673913043478262</v>
      </c>
      <c r="E153">
        <f>INDEX(Cond_Probability!$A$6:$H$60,MATCH('Model 2_Train'!B153,Cond_Probability!$A$6:$A$60,0),7)</f>
        <v>0.14882032667876588</v>
      </c>
      <c r="F153">
        <f>INDEX(Cond_Probability!$A$6:$H$60,MATCH('Model 2_Train'!C153,Cond_Probability!$A$6:$A$60,0),7)</f>
        <v>0.32246376811594202</v>
      </c>
      <c r="G153">
        <f>Cond_Probability!$C$2</f>
        <v>0.61616161616161613</v>
      </c>
      <c r="H153">
        <f t="shared" si="10"/>
        <v>4.3389411493545919E-3</v>
      </c>
      <c r="I153">
        <f t="shared" si="11"/>
        <v>0.43389411493545921</v>
      </c>
      <c r="J153">
        <f>INDEX(Cond_Probability!$A$6:$H$60,MATCH('Model 2_Train'!A153,Cond_Probability!$A$6:$A$60,0),8)</f>
        <v>0.39710144927536234</v>
      </c>
      <c r="K153">
        <f>INDEX(Cond_Probability!$A$6:$H$60,MATCH('Model 2_Train'!B153,Cond_Probability!$A$6:$A$60,0),8)</f>
        <v>0.68023255813953487</v>
      </c>
      <c r="L153">
        <f>INDEX(Cond_Probability!$A$6:$H$60,MATCH('Model 2_Train'!C153,Cond_Probability!$A$6:$A$60,0),8)</f>
        <v>0.57971014492753625</v>
      </c>
      <c r="M153">
        <f>Cond_Probability!$C$3</f>
        <v>0.38383838383838381</v>
      </c>
      <c r="N153">
        <f t="shared" si="12"/>
        <v>6.010605017067408E-2</v>
      </c>
      <c r="O153">
        <f t="shared" si="13"/>
        <v>6.0106050170674079</v>
      </c>
      <c r="P153" t="str">
        <f t="shared" si="14"/>
        <v>Survive</v>
      </c>
      <c r="Q153" t="s">
        <v>1</v>
      </c>
    </row>
    <row r="154" spans="1:17" x14ac:dyDescent="0.3">
      <c r="A154" s="1" t="s">
        <v>1236</v>
      </c>
      <c r="B154" s="2" t="s">
        <v>13</v>
      </c>
      <c r="C154" s="1" t="s">
        <v>1228</v>
      </c>
      <c r="D154">
        <f>INDEX(Cond_Probability!$A$6:$H$60,MATCH('Model 2_Train'!A154,Cond_Probability!$A$6:$A$60,0),7)</f>
        <v>0.67572463768115942</v>
      </c>
      <c r="E154">
        <f>INDEX(Cond_Probability!$A$6:$H$60,MATCH('Model 2_Train'!B154,Cond_Probability!$A$6:$A$60,0),7)</f>
        <v>0.85117967332123412</v>
      </c>
      <c r="F154">
        <f>INDEX(Cond_Probability!$A$6:$H$60,MATCH('Model 2_Train'!C154,Cond_Probability!$A$6:$A$60,0),7)</f>
        <v>0.4891304347826087</v>
      </c>
      <c r="G154">
        <f>Cond_Probability!$C$2</f>
        <v>0.61616161616161613</v>
      </c>
      <c r="H154">
        <f t="shared" si="10"/>
        <v>0.17334460305212487</v>
      </c>
      <c r="I154">
        <f t="shared" si="11"/>
        <v>17.334460305212488</v>
      </c>
      <c r="J154">
        <f>INDEX(Cond_Probability!$A$6:$H$60,MATCH('Model 2_Train'!A154,Cond_Probability!$A$6:$A$60,0),8)</f>
        <v>0.34782608695652173</v>
      </c>
      <c r="K154">
        <f>INDEX(Cond_Probability!$A$6:$H$60,MATCH('Model 2_Train'!B154,Cond_Probability!$A$6:$A$60,0),8)</f>
        <v>0.31976744186046513</v>
      </c>
      <c r="L154">
        <f>INDEX(Cond_Probability!$A$6:$H$60,MATCH('Model 2_Train'!C154,Cond_Probability!$A$6:$A$60,0),8)</f>
        <v>0.19710144927536233</v>
      </c>
      <c r="M154">
        <f>Cond_Probability!$C$3</f>
        <v>0.38383838383838381</v>
      </c>
      <c r="N154">
        <f t="shared" si="12"/>
        <v>8.4146220340004137E-3</v>
      </c>
      <c r="O154">
        <f t="shared" si="13"/>
        <v>0.84146220340004141</v>
      </c>
      <c r="P154" t="str">
        <f t="shared" si="14"/>
        <v>Won't Survive</v>
      </c>
      <c r="Q154" t="s">
        <v>1230</v>
      </c>
    </row>
    <row r="155" spans="1:17" x14ac:dyDescent="0.3">
      <c r="A155" s="1" t="s">
        <v>1236</v>
      </c>
      <c r="B155" s="2" t="s">
        <v>13</v>
      </c>
      <c r="C155" s="1" t="s">
        <v>1247</v>
      </c>
      <c r="D155">
        <f>INDEX(Cond_Probability!$A$6:$H$60,MATCH('Model 2_Train'!A155,Cond_Probability!$A$6:$A$60,0),7)</f>
        <v>0.67572463768115942</v>
      </c>
      <c r="E155">
        <f>INDEX(Cond_Probability!$A$6:$H$60,MATCH('Model 2_Train'!B155,Cond_Probability!$A$6:$A$60,0),7)</f>
        <v>0.85117967332123412</v>
      </c>
      <c r="F155">
        <f>INDEX(Cond_Probability!$A$6:$H$60,MATCH('Model 2_Train'!C155,Cond_Probability!$A$6:$A$60,0),7)</f>
        <v>0.18840579710144928</v>
      </c>
      <c r="G155">
        <f>Cond_Probability!$C$2</f>
        <v>0.61616161616161613</v>
      </c>
      <c r="H155">
        <f t="shared" si="10"/>
        <v>6.6769773027485144E-2</v>
      </c>
      <c r="I155">
        <f t="shared" si="11"/>
        <v>6.6769773027485142</v>
      </c>
      <c r="J155">
        <f>INDEX(Cond_Probability!$A$6:$H$60,MATCH('Model 2_Train'!A155,Cond_Probability!$A$6:$A$60,0),8)</f>
        <v>0.34782608695652173</v>
      </c>
      <c r="K155">
        <f>INDEX(Cond_Probability!$A$6:$H$60,MATCH('Model 2_Train'!B155,Cond_Probability!$A$6:$A$60,0),8)</f>
        <v>0.31976744186046513</v>
      </c>
      <c r="L155">
        <f>INDEX(Cond_Probability!$A$6:$H$60,MATCH('Model 2_Train'!C155,Cond_Probability!$A$6:$A$60,0),8)</f>
        <v>0.22318840579710145</v>
      </c>
      <c r="M155">
        <f>Cond_Probability!$C$3</f>
        <v>0.38383838383838381</v>
      </c>
      <c r="N155">
        <f t="shared" si="12"/>
        <v>9.5283220090887043E-3</v>
      </c>
      <c r="O155">
        <f t="shared" si="13"/>
        <v>0.95283220090887044</v>
      </c>
      <c r="P155" t="str">
        <f t="shared" si="14"/>
        <v>Won't Survive</v>
      </c>
      <c r="Q155" t="s">
        <v>1230</v>
      </c>
    </row>
    <row r="156" spans="1:17" x14ac:dyDescent="0.3">
      <c r="A156" s="1" t="s">
        <v>1236</v>
      </c>
      <c r="B156" s="2" t="s">
        <v>13</v>
      </c>
      <c r="C156" s="1" t="s">
        <v>1228</v>
      </c>
      <c r="D156">
        <f>INDEX(Cond_Probability!$A$6:$H$60,MATCH('Model 2_Train'!A156,Cond_Probability!$A$6:$A$60,0),7)</f>
        <v>0.67572463768115942</v>
      </c>
      <c r="E156">
        <f>INDEX(Cond_Probability!$A$6:$H$60,MATCH('Model 2_Train'!B156,Cond_Probability!$A$6:$A$60,0),7)</f>
        <v>0.85117967332123412</v>
      </c>
      <c r="F156">
        <f>INDEX(Cond_Probability!$A$6:$H$60,MATCH('Model 2_Train'!C156,Cond_Probability!$A$6:$A$60,0),7)</f>
        <v>0.4891304347826087</v>
      </c>
      <c r="G156">
        <f>Cond_Probability!$C$2</f>
        <v>0.61616161616161613</v>
      </c>
      <c r="H156">
        <f t="shared" si="10"/>
        <v>0.17334460305212487</v>
      </c>
      <c r="I156">
        <f t="shared" si="11"/>
        <v>17.334460305212488</v>
      </c>
      <c r="J156">
        <f>INDEX(Cond_Probability!$A$6:$H$60,MATCH('Model 2_Train'!A156,Cond_Probability!$A$6:$A$60,0),8)</f>
        <v>0.34782608695652173</v>
      </c>
      <c r="K156">
        <f>INDEX(Cond_Probability!$A$6:$H$60,MATCH('Model 2_Train'!B156,Cond_Probability!$A$6:$A$60,0),8)</f>
        <v>0.31976744186046513</v>
      </c>
      <c r="L156">
        <f>INDEX(Cond_Probability!$A$6:$H$60,MATCH('Model 2_Train'!C156,Cond_Probability!$A$6:$A$60,0),8)</f>
        <v>0.19710144927536233</v>
      </c>
      <c r="M156">
        <f>Cond_Probability!$C$3</f>
        <v>0.38383838383838381</v>
      </c>
      <c r="N156">
        <f t="shared" si="12"/>
        <v>8.4146220340004137E-3</v>
      </c>
      <c r="O156">
        <f t="shared" si="13"/>
        <v>0.84146220340004141</v>
      </c>
      <c r="P156" t="str">
        <f t="shared" si="14"/>
        <v>Won't Survive</v>
      </c>
      <c r="Q156" t="s">
        <v>1230</v>
      </c>
    </row>
    <row r="157" spans="1:17" x14ac:dyDescent="0.3">
      <c r="A157" s="1" t="s">
        <v>1234</v>
      </c>
      <c r="B157" s="2" t="s">
        <v>13</v>
      </c>
      <c r="C157" s="1" t="s">
        <v>1248</v>
      </c>
      <c r="D157">
        <f>INDEX(Cond_Probability!$A$6:$H$60,MATCH('Model 2_Train'!A157,Cond_Probability!$A$6:$A$60,0),7)</f>
        <v>0.14673913043478262</v>
      </c>
      <c r="E157">
        <f>INDEX(Cond_Probability!$A$6:$H$60,MATCH('Model 2_Train'!B157,Cond_Probability!$A$6:$A$60,0),7)</f>
        <v>0.85117967332123412</v>
      </c>
      <c r="F157">
        <f>INDEX(Cond_Probability!$A$6:$H$60,MATCH('Model 2_Train'!C157,Cond_Probability!$A$6:$A$60,0),7)</f>
        <v>0.32246376811594202</v>
      </c>
      <c r="G157">
        <f>Cond_Probability!$C$2</f>
        <v>0.61616161616161613</v>
      </c>
      <c r="H157">
        <f t="shared" si="10"/>
        <v>2.4816626817650046E-2</v>
      </c>
      <c r="I157">
        <f t="shared" si="11"/>
        <v>2.4816626817650045</v>
      </c>
      <c r="J157">
        <f>INDEX(Cond_Probability!$A$6:$H$60,MATCH('Model 2_Train'!A157,Cond_Probability!$A$6:$A$60,0),8)</f>
        <v>0.39710144927536234</v>
      </c>
      <c r="K157">
        <f>INDEX(Cond_Probability!$A$6:$H$60,MATCH('Model 2_Train'!B157,Cond_Probability!$A$6:$A$60,0),8)</f>
        <v>0.31976744186046513</v>
      </c>
      <c r="L157">
        <f>INDEX(Cond_Probability!$A$6:$H$60,MATCH('Model 2_Train'!C157,Cond_Probability!$A$6:$A$60,0),8)</f>
        <v>0.57971014492753625</v>
      </c>
      <c r="M157">
        <f>Cond_Probability!$C$3</f>
        <v>0.38383838383838381</v>
      </c>
      <c r="N157">
        <f t="shared" si="12"/>
        <v>2.8254980849462177E-2</v>
      </c>
      <c r="O157">
        <f t="shared" si="13"/>
        <v>2.8254980849462177</v>
      </c>
      <c r="P157" t="str">
        <f t="shared" si="14"/>
        <v>Survive</v>
      </c>
      <c r="Q157" t="s">
        <v>1230</v>
      </c>
    </row>
    <row r="158" spans="1:17" x14ac:dyDescent="0.3">
      <c r="A158" s="1" t="s">
        <v>1236</v>
      </c>
      <c r="B158" s="2" t="s">
        <v>17</v>
      </c>
      <c r="C158" s="1" t="s">
        <v>1228</v>
      </c>
      <c r="D158">
        <f>INDEX(Cond_Probability!$A$6:$H$60,MATCH('Model 2_Train'!A158,Cond_Probability!$A$6:$A$60,0),7)</f>
        <v>0.67572463768115942</v>
      </c>
      <c r="E158">
        <f>INDEX(Cond_Probability!$A$6:$H$60,MATCH('Model 2_Train'!B158,Cond_Probability!$A$6:$A$60,0),7)</f>
        <v>0.14882032667876588</v>
      </c>
      <c r="F158">
        <f>INDEX(Cond_Probability!$A$6:$H$60,MATCH('Model 2_Train'!C158,Cond_Probability!$A$6:$A$60,0),7)</f>
        <v>0.4891304347826087</v>
      </c>
      <c r="G158">
        <f>Cond_Probability!$C$2</f>
        <v>0.61616161616161613</v>
      </c>
      <c r="H158">
        <f t="shared" si="10"/>
        <v>3.0307585181821403E-2</v>
      </c>
      <c r="I158">
        <f t="shared" si="11"/>
        <v>3.0307585181821404</v>
      </c>
      <c r="J158">
        <f>INDEX(Cond_Probability!$A$6:$H$60,MATCH('Model 2_Train'!A158,Cond_Probability!$A$6:$A$60,0),8)</f>
        <v>0.34782608695652173</v>
      </c>
      <c r="K158">
        <f>INDEX(Cond_Probability!$A$6:$H$60,MATCH('Model 2_Train'!B158,Cond_Probability!$A$6:$A$60,0),8)</f>
        <v>0.68023255813953487</v>
      </c>
      <c r="L158">
        <f>INDEX(Cond_Probability!$A$6:$H$60,MATCH('Model 2_Train'!C158,Cond_Probability!$A$6:$A$60,0),8)</f>
        <v>0.19710144927536233</v>
      </c>
      <c r="M158">
        <f>Cond_Probability!$C$3</f>
        <v>0.38383838383838381</v>
      </c>
      <c r="N158">
        <f t="shared" si="12"/>
        <v>1.7900195963237241E-2</v>
      </c>
      <c r="O158">
        <f t="shared" si="13"/>
        <v>1.790019596323724</v>
      </c>
      <c r="P158" t="str">
        <f t="shared" si="14"/>
        <v>Won't Survive</v>
      </c>
      <c r="Q158" t="s">
        <v>1</v>
      </c>
    </row>
    <row r="159" spans="1:17" x14ac:dyDescent="0.3">
      <c r="A159" s="1" t="s">
        <v>1236</v>
      </c>
      <c r="B159" s="2" t="s">
        <v>13</v>
      </c>
      <c r="C159" s="1" t="s">
        <v>1228</v>
      </c>
      <c r="D159">
        <f>INDEX(Cond_Probability!$A$6:$H$60,MATCH('Model 2_Train'!A159,Cond_Probability!$A$6:$A$60,0),7)</f>
        <v>0.67572463768115942</v>
      </c>
      <c r="E159">
        <f>INDEX(Cond_Probability!$A$6:$H$60,MATCH('Model 2_Train'!B159,Cond_Probability!$A$6:$A$60,0),7)</f>
        <v>0.85117967332123412</v>
      </c>
      <c r="F159">
        <f>INDEX(Cond_Probability!$A$6:$H$60,MATCH('Model 2_Train'!C159,Cond_Probability!$A$6:$A$60,0),7)</f>
        <v>0.4891304347826087</v>
      </c>
      <c r="G159">
        <f>Cond_Probability!$C$2</f>
        <v>0.61616161616161613</v>
      </c>
      <c r="H159">
        <f t="shared" si="10"/>
        <v>0.17334460305212487</v>
      </c>
      <c r="I159">
        <f t="shared" si="11"/>
        <v>17.334460305212488</v>
      </c>
      <c r="J159">
        <f>INDEX(Cond_Probability!$A$6:$H$60,MATCH('Model 2_Train'!A159,Cond_Probability!$A$6:$A$60,0),8)</f>
        <v>0.34782608695652173</v>
      </c>
      <c r="K159">
        <f>INDEX(Cond_Probability!$A$6:$H$60,MATCH('Model 2_Train'!B159,Cond_Probability!$A$6:$A$60,0),8)</f>
        <v>0.31976744186046513</v>
      </c>
      <c r="L159">
        <f>INDEX(Cond_Probability!$A$6:$H$60,MATCH('Model 2_Train'!C159,Cond_Probability!$A$6:$A$60,0),8)</f>
        <v>0.19710144927536233</v>
      </c>
      <c r="M159">
        <f>Cond_Probability!$C$3</f>
        <v>0.38383838383838381</v>
      </c>
      <c r="N159">
        <f t="shared" si="12"/>
        <v>8.4146220340004137E-3</v>
      </c>
      <c r="O159">
        <f t="shared" si="13"/>
        <v>0.84146220340004141</v>
      </c>
      <c r="P159" t="str">
        <f t="shared" si="14"/>
        <v>Won't Survive</v>
      </c>
      <c r="Q159" t="s">
        <v>1230</v>
      </c>
    </row>
    <row r="160" spans="1:17" x14ac:dyDescent="0.3">
      <c r="A160" s="1" t="s">
        <v>1236</v>
      </c>
      <c r="B160" s="2" t="s">
        <v>13</v>
      </c>
      <c r="C160" s="1" t="s">
        <v>1228</v>
      </c>
      <c r="D160">
        <f>INDEX(Cond_Probability!$A$6:$H$60,MATCH('Model 2_Train'!A160,Cond_Probability!$A$6:$A$60,0),7)</f>
        <v>0.67572463768115942</v>
      </c>
      <c r="E160">
        <f>INDEX(Cond_Probability!$A$6:$H$60,MATCH('Model 2_Train'!B160,Cond_Probability!$A$6:$A$60,0),7)</f>
        <v>0.85117967332123412</v>
      </c>
      <c r="F160">
        <f>INDEX(Cond_Probability!$A$6:$H$60,MATCH('Model 2_Train'!C160,Cond_Probability!$A$6:$A$60,0),7)</f>
        <v>0.4891304347826087</v>
      </c>
      <c r="G160">
        <f>Cond_Probability!$C$2</f>
        <v>0.61616161616161613</v>
      </c>
      <c r="H160">
        <f t="shared" si="10"/>
        <v>0.17334460305212487</v>
      </c>
      <c r="I160">
        <f t="shared" si="11"/>
        <v>17.334460305212488</v>
      </c>
      <c r="J160">
        <f>INDEX(Cond_Probability!$A$6:$H$60,MATCH('Model 2_Train'!A160,Cond_Probability!$A$6:$A$60,0),8)</f>
        <v>0.34782608695652173</v>
      </c>
      <c r="K160">
        <f>INDEX(Cond_Probability!$A$6:$H$60,MATCH('Model 2_Train'!B160,Cond_Probability!$A$6:$A$60,0),8)</f>
        <v>0.31976744186046513</v>
      </c>
      <c r="L160">
        <f>INDEX(Cond_Probability!$A$6:$H$60,MATCH('Model 2_Train'!C160,Cond_Probability!$A$6:$A$60,0),8)</f>
        <v>0.19710144927536233</v>
      </c>
      <c r="M160">
        <f>Cond_Probability!$C$3</f>
        <v>0.38383838383838381</v>
      </c>
      <c r="N160">
        <f t="shared" si="12"/>
        <v>8.4146220340004137E-3</v>
      </c>
      <c r="O160">
        <f t="shared" si="13"/>
        <v>0.84146220340004141</v>
      </c>
      <c r="P160" t="str">
        <f t="shared" si="14"/>
        <v>Won't Survive</v>
      </c>
      <c r="Q160" t="s">
        <v>1230</v>
      </c>
    </row>
    <row r="161" spans="1:17" x14ac:dyDescent="0.3">
      <c r="A161" s="1" t="s">
        <v>1236</v>
      </c>
      <c r="B161" s="2" t="s">
        <v>13</v>
      </c>
      <c r="C161" s="1" t="s">
        <v>1248</v>
      </c>
      <c r="D161">
        <f>INDEX(Cond_Probability!$A$6:$H$60,MATCH('Model 2_Train'!A161,Cond_Probability!$A$6:$A$60,0),7)</f>
        <v>0.67572463768115942</v>
      </c>
      <c r="E161">
        <f>INDEX(Cond_Probability!$A$6:$H$60,MATCH('Model 2_Train'!B161,Cond_Probability!$A$6:$A$60,0),7)</f>
        <v>0.85117967332123412</v>
      </c>
      <c r="F161">
        <f>INDEX(Cond_Probability!$A$6:$H$60,MATCH('Model 2_Train'!C161,Cond_Probability!$A$6:$A$60,0),7)</f>
        <v>0.32246376811594202</v>
      </c>
      <c r="G161">
        <f>Cond_Probability!$C$2</f>
        <v>0.61616161616161613</v>
      </c>
      <c r="H161">
        <f t="shared" si="10"/>
        <v>0.11427903460473417</v>
      </c>
      <c r="I161">
        <f t="shared" si="11"/>
        <v>11.427903460473416</v>
      </c>
      <c r="J161">
        <f>INDEX(Cond_Probability!$A$6:$H$60,MATCH('Model 2_Train'!A161,Cond_Probability!$A$6:$A$60,0),8)</f>
        <v>0.34782608695652173</v>
      </c>
      <c r="K161">
        <f>INDEX(Cond_Probability!$A$6:$H$60,MATCH('Model 2_Train'!B161,Cond_Probability!$A$6:$A$60,0),8)</f>
        <v>0.31976744186046513</v>
      </c>
      <c r="L161">
        <f>INDEX(Cond_Probability!$A$6:$H$60,MATCH('Model 2_Train'!C161,Cond_Probability!$A$6:$A$60,0),8)</f>
        <v>0.57971014492753625</v>
      </c>
      <c r="M161">
        <f>Cond_Probability!$C$3</f>
        <v>0.38383838383838381</v>
      </c>
      <c r="N161">
        <f t="shared" si="12"/>
        <v>2.4748888335295337E-2</v>
      </c>
      <c r="O161">
        <f t="shared" si="13"/>
        <v>2.4748888335295338</v>
      </c>
      <c r="P161" t="str">
        <f t="shared" si="14"/>
        <v>Won't Survive</v>
      </c>
      <c r="Q161" t="s">
        <v>1230</v>
      </c>
    </row>
    <row r="162" spans="1:17" x14ac:dyDescent="0.3">
      <c r="A162" s="1" t="s">
        <v>1236</v>
      </c>
      <c r="B162" s="2" t="s">
        <v>13</v>
      </c>
      <c r="C162" s="1" t="s">
        <v>1247</v>
      </c>
      <c r="D162">
        <f>INDEX(Cond_Probability!$A$6:$H$60,MATCH('Model 2_Train'!A162,Cond_Probability!$A$6:$A$60,0),7)</f>
        <v>0.67572463768115942</v>
      </c>
      <c r="E162">
        <f>INDEX(Cond_Probability!$A$6:$H$60,MATCH('Model 2_Train'!B162,Cond_Probability!$A$6:$A$60,0),7)</f>
        <v>0.85117967332123412</v>
      </c>
      <c r="F162">
        <f>INDEX(Cond_Probability!$A$6:$H$60,MATCH('Model 2_Train'!C162,Cond_Probability!$A$6:$A$60,0),7)</f>
        <v>0.18840579710144928</v>
      </c>
      <c r="G162">
        <f>Cond_Probability!$C$2</f>
        <v>0.61616161616161613</v>
      </c>
      <c r="H162">
        <f t="shared" si="10"/>
        <v>6.6769773027485144E-2</v>
      </c>
      <c r="I162">
        <f t="shared" si="11"/>
        <v>6.6769773027485142</v>
      </c>
      <c r="J162">
        <f>INDEX(Cond_Probability!$A$6:$H$60,MATCH('Model 2_Train'!A162,Cond_Probability!$A$6:$A$60,0),8)</f>
        <v>0.34782608695652173</v>
      </c>
      <c r="K162">
        <f>INDEX(Cond_Probability!$A$6:$H$60,MATCH('Model 2_Train'!B162,Cond_Probability!$A$6:$A$60,0),8)</f>
        <v>0.31976744186046513</v>
      </c>
      <c r="L162">
        <f>INDEX(Cond_Probability!$A$6:$H$60,MATCH('Model 2_Train'!C162,Cond_Probability!$A$6:$A$60,0),8)</f>
        <v>0.22318840579710145</v>
      </c>
      <c r="M162">
        <f>Cond_Probability!$C$3</f>
        <v>0.38383838383838381</v>
      </c>
      <c r="N162">
        <f t="shared" si="12"/>
        <v>9.5283220090887043E-3</v>
      </c>
      <c r="O162">
        <f t="shared" si="13"/>
        <v>0.95283220090887044</v>
      </c>
      <c r="P162" t="str">
        <f t="shared" si="14"/>
        <v>Won't Survive</v>
      </c>
      <c r="Q162" t="s">
        <v>1230</v>
      </c>
    </row>
    <row r="163" spans="1:17" x14ac:dyDescent="0.3">
      <c r="A163" s="1" t="s">
        <v>1235</v>
      </c>
      <c r="B163" s="2" t="s">
        <v>17</v>
      </c>
      <c r="C163" s="1" t="s">
        <v>1247</v>
      </c>
      <c r="D163">
        <f>INDEX(Cond_Probability!$A$6:$H$60,MATCH('Model 2_Train'!A163,Cond_Probability!$A$6:$A$60,0),7)</f>
        <v>0.17753623188405798</v>
      </c>
      <c r="E163">
        <f>INDEX(Cond_Probability!$A$6:$H$60,MATCH('Model 2_Train'!B163,Cond_Probability!$A$6:$A$60,0),7)</f>
        <v>0.14882032667876588</v>
      </c>
      <c r="F163">
        <f>INDEX(Cond_Probability!$A$6:$H$60,MATCH('Model 2_Train'!C163,Cond_Probability!$A$6:$A$60,0),7)</f>
        <v>0.18840579710144928</v>
      </c>
      <c r="G163">
        <f>Cond_Probability!$C$2</f>
        <v>0.61616161616161613</v>
      </c>
      <c r="H163">
        <f t="shared" si="10"/>
        <v>3.0671721593995014E-3</v>
      </c>
      <c r="I163">
        <f t="shared" si="11"/>
        <v>0.30671721593995016</v>
      </c>
      <c r="J163">
        <f>INDEX(Cond_Probability!$A$6:$H$60,MATCH('Model 2_Train'!A163,Cond_Probability!$A$6:$A$60,0),8)</f>
        <v>0.25507246376811593</v>
      </c>
      <c r="K163">
        <f>INDEX(Cond_Probability!$A$6:$H$60,MATCH('Model 2_Train'!B163,Cond_Probability!$A$6:$A$60,0),8)</f>
        <v>0.68023255813953487</v>
      </c>
      <c r="L163">
        <f>INDEX(Cond_Probability!$A$6:$H$60,MATCH('Model 2_Train'!C163,Cond_Probability!$A$6:$A$60,0),8)</f>
        <v>0.22318840579710145</v>
      </c>
      <c r="M163">
        <f>Cond_Probability!$C$3</f>
        <v>0.38383838383838381</v>
      </c>
      <c r="N163">
        <f t="shared" si="12"/>
        <v>1.4864182334178376E-2</v>
      </c>
      <c r="O163">
        <f t="shared" si="13"/>
        <v>1.4864182334178375</v>
      </c>
      <c r="P163" t="str">
        <f t="shared" si="14"/>
        <v>Survive</v>
      </c>
      <c r="Q163" t="s">
        <v>1</v>
      </c>
    </row>
    <row r="164" spans="1:17" x14ac:dyDescent="0.3">
      <c r="A164" s="1" t="s">
        <v>1236</v>
      </c>
      <c r="B164" s="2" t="s">
        <v>13</v>
      </c>
      <c r="C164" s="1" t="s">
        <v>1228</v>
      </c>
      <c r="D164">
        <f>INDEX(Cond_Probability!$A$6:$H$60,MATCH('Model 2_Train'!A164,Cond_Probability!$A$6:$A$60,0),7)</f>
        <v>0.67572463768115942</v>
      </c>
      <c r="E164">
        <f>INDEX(Cond_Probability!$A$6:$H$60,MATCH('Model 2_Train'!B164,Cond_Probability!$A$6:$A$60,0),7)</f>
        <v>0.85117967332123412</v>
      </c>
      <c r="F164">
        <f>INDEX(Cond_Probability!$A$6:$H$60,MATCH('Model 2_Train'!C164,Cond_Probability!$A$6:$A$60,0),7)</f>
        <v>0.4891304347826087</v>
      </c>
      <c r="G164">
        <f>Cond_Probability!$C$2</f>
        <v>0.61616161616161613</v>
      </c>
      <c r="H164">
        <f t="shared" si="10"/>
        <v>0.17334460305212487</v>
      </c>
      <c r="I164">
        <f t="shared" si="11"/>
        <v>17.334460305212488</v>
      </c>
      <c r="J164">
        <f>INDEX(Cond_Probability!$A$6:$H$60,MATCH('Model 2_Train'!A164,Cond_Probability!$A$6:$A$60,0),8)</f>
        <v>0.34782608695652173</v>
      </c>
      <c r="K164">
        <f>INDEX(Cond_Probability!$A$6:$H$60,MATCH('Model 2_Train'!B164,Cond_Probability!$A$6:$A$60,0),8)</f>
        <v>0.31976744186046513</v>
      </c>
      <c r="L164">
        <f>INDEX(Cond_Probability!$A$6:$H$60,MATCH('Model 2_Train'!C164,Cond_Probability!$A$6:$A$60,0),8)</f>
        <v>0.19710144927536233</v>
      </c>
      <c r="M164">
        <f>Cond_Probability!$C$3</f>
        <v>0.38383838383838381</v>
      </c>
      <c r="N164">
        <f t="shared" si="12"/>
        <v>8.4146220340004137E-3</v>
      </c>
      <c r="O164">
        <f t="shared" si="13"/>
        <v>0.84146220340004141</v>
      </c>
      <c r="P164" t="str">
        <f t="shared" si="14"/>
        <v>Won't Survive</v>
      </c>
      <c r="Q164" t="s">
        <v>1230</v>
      </c>
    </row>
    <row r="165" spans="1:17" x14ac:dyDescent="0.3">
      <c r="A165" s="1" t="s">
        <v>1236</v>
      </c>
      <c r="B165" s="2" t="s">
        <v>13</v>
      </c>
      <c r="C165" s="1" t="s">
        <v>1228</v>
      </c>
      <c r="D165">
        <f>INDEX(Cond_Probability!$A$6:$H$60,MATCH('Model 2_Train'!A165,Cond_Probability!$A$6:$A$60,0),7)</f>
        <v>0.67572463768115942</v>
      </c>
      <c r="E165">
        <f>INDEX(Cond_Probability!$A$6:$H$60,MATCH('Model 2_Train'!B165,Cond_Probability!$A$6:$A$60,0),7)</f>
        <v>0.85117967332123412</v>
      </c>
      <c r="F165">
        <f>INDEX(Cond_Probability!$A$6:$H$60,MATCH('Model 2_Train'!C165,Cond_Probability!$A$6:$A$60,0),7)</f>
        <v>0.4891304347826087</v>
      </c>
      <c r="G165">
        <f>Cond_Probability!$C$2</f>
        <v>0.61616161616161613</v>
      </c>
      <c r="H165">
        <f t="shared" si="10"/>
        <v>0.17334460305212487</v>
      </c>
      <c r="I165">
        <f t="shared" si="11"/>
        <v>17.334460305212488</v>
      </c>
      <c r="J165">
        <f>INDEX(Cond_Probability!$A$6:$H$60,MATCH('Model 2_Train'!A165,Cond_Probability!$A$6:$A$60,0),8)</f>
        <v>0.34782608695652173</v>
      </c>
      <c r="K165">
        <f>INDEX(Cond_Probability!$A$6:$H$60,MATCH('Model 2_Train'!B165,Cond_Probability!$A$6:$A$60,0),8)</f>
        <v>0.31976744186046513</v>
      </c>
      <c r="L165">
        <f>INDEX(Cond_Probability!$A$6:$H$60,MATCH('Model 2_Train'!C165,Cond_Probability!$A$6:$A$60,0),8)</f>
        <v>0.19710144927536233</v>
      </c>
      <c r="M165">
        <f>Cond_Probability!$C$3</f>
        <v>0.38383838383838381</v>
      </c>
      <c r="N165">
        <f t="shared" si="12"/>
        <v>8.4146220340004137E-3</v>
      </c>
      <c r="O165">
        <f t="shared" si="13"/>
        <v>0.84146220340004141</v>
      </c>
      <c r="P165" t="str">
        <f t="shared" si="14"/>
        <v>Won't Survive</v>
      </c>
      <c r="Q165" t="s">
        <v>1230</v>
      </c>
    </row>
    <row r="166" spans="1:17" x14ac:dyDescent="0.3">
      <c r="A166" s="1" t="s">
        <v>1236</v>
      </c>
      <c r="B166" s="2" t="s">
        <v>13</v>
      </c>
      <c r="C166" s="1" t="s">
        <v>1248</v>
      </c>
      <c r="D166">
        <f>INDEX(Cond_Probability!$A$6:$H$60,MATCH('Model 2_Train'!A166,Cond_Probability!$A$6:$A$60,0),7)</f>
        <v>0.67572463768115942</v>
      </c>
      <c r="E166">
        <f>INDEX(Cond_Probability!$A$6:$H$60,MATCH('Model 2_Train'!B166,Cond_Probability!$A$6:$A$60,0),7)</f>
        <v>0.85117967332123412</v>
      </c>
      <c r="F166">
        <f>INDEX(Cond_Probability!$A$6:$H$60,MATCH('Model 2_Train'!C166,Cond_Probability!$A$6:$A$60,0),7)</f>
        <v>0.32246376811594202</v>
      </c>
      <c r="G166">
        <f>Cond_Probability!$C$2</f>
        <v>0.61616161616161613</v>
      </c>
      <c r="H166">
        <f t="shared" si="10"/>
        <v>0.11427903460473417</v>
      </c>
      <c r="I166">
        <f t="shared" si="11"/>
        <v>11.427903460473416</v>
      </c>
      <c r="J166">
        <f>INDEX(Cond_Probability!$A$6:$H$60,MATCH('Model 2_Train'!A166,Cond_Probability!$A$6:$A$60,0),8)</f>
        <v>0.34782608695652173</v>
      </c>
      <c r="K166">
        <f>INDEX(Cond_Probability!$A$6:$H$60,MATCH('Model 2_Train'!B166,Cond_Probability!$A$6:$A$60,0),8)</f>
        <v>0.31976744186046513</v>
      </c>
      <c r="L166">
        <f>INDEX(Cond_Probability!$A$6:$H$60,MATCH('Model 2_Train'!C166,Cond_Probability!$A$6:$A$60,0),8)</f>
        <v>0.57971014492753625</v>
      </c>
      <c r="M166">
        <f>Cond_Probability!$C$3</f>
        <v>0.38383838383838381</v>
      </c>
      <c r="N166">
        <f t="shared" si="12"/>
        <v>2.4748888335295337E-2</v>
      </c>
      <c r="O166">
        <f t="shared" si="13"/>
        <v>2.4748888335295338</v>
      </c>
      <c r="P166" t="str">
        <f t="shared" si="14"/>
        <v>Won't Survive</v>
      </c>
      <c r="Q166" t="s">
        <v>1230</v>
      </c>
    </row>
    <row r="167" spans="1:17" x14ac:dyDescent="0.3">
      <c r="A167" s="1" t="s">
        <v>1236</v>
      </c>
      <c r="B167" s="2" t="s">
        <v>13</v>
      </c>
      <c r="C167" s="1" t="s">
        <v>1248</v>
      </c>
      <c r="D167">
        <f>INDEX(Cond_Probability!$A$6:$H$60,MATCH('Model 2_Train'!A167,Cond_Probability!$A$6:$A$60,0),7)</f>
        <v>0.67572463768115942</v>
      </c>
      <c r="E167">
        <f>INDEX(Cond_Probability!$A$6:$H$60,MATCH('Model 2_Train'!B167,Cond_Probability!$A$6:$A$60,0),7)</f>
        <v>0.85117967332123412</v>
      </c>
      <c r="F167">
        <f>INDEX(Cond_Probability!$A$6:$H$60,MATCH('Model 2_Train'!C167,Cond_Probability!$A$6:$A$60,0),7)</f>
        <v>0.32246376811594202</v>
      </c>
      <c r="G167">
        <f>Cond_Probability!$C$2</f>
        <v>0.61616161616161613</v>
      </c>
      <c r="H167">
        <f t="shared" si="10"/>
        <v>0.11427903460473417</v>
      </c>
      <c r="I167">
        <f t="shared" si="11"/>
        <v>11.427903460473416</v>
      </c>
      <c r="J167">
        <f>INDEX(Cond_Probability!$A$6:$H$60,MATCH('Model 2_Train'!A167,Cond_Probability!$A$6:$A$60,0),8)</f>
        <v>0.34782608695652173</v>
      </c>
      <c r="K167">
        <f>INDEX(Cond_Probability!$A$6:$H$60,MATCH('Model 2_Train'!B167,Cond_Probability!$A$6:$A$60,0),8)</f>
        <v>0.31976744186046513</v>
      </c>
      <c r="L167">
        <f>INDEX(Cond_Probability!$A$6:$H$60,MATCH('Model 2_Train'!C167,Cond_Probability!$A$6:$A$60,0),8)</f>
        <v>0.57971014492753625</v>
      </c>
      <c r="M167">
        <f>Cond_Probability!$C$3</f>
        <v>0.38383838383838381</v>
      </c>
      <c r="N167">
        <f t="shared" si="12"/>
        <v>2.4748888335295337E-2</v>
      </c>
      <c r="O167">
        <f t="shared" si="13"/>
        <v>2.4748888335295338</v>
      </c>
      <c r="P167" t="str">
        <f t="shared" si="14"/>
        <v>Won't Survive</v>
      </c>
      <c r="Q167" t="s">
        <v>1</v>
      </c>
    </row>
    <row r="168" spans="1:17" x14ac:dyDescent="0.3">
      <c r="A168" s="1" t="s">
        <v>1234</v>
      </c>
      <c r="B168" s="2" t="s">
        <v>17</v>
      </c>
      <c r="C168" s="1" t="s">
        <v>1248</v>
      </c>
      <c r="D168">
        <f>INDEX(Cond_Probability!$A$6:$H$60,MATCH('Model 2_Train'!A168,Cond_Probability!$A$6:$A$60,0),7)</f>
        <v>0.14673913043478262</v>
      </c>
      <c r="E168">
        <f>INDEX(Cond_Probability!$A$6:$H$60,MATCH('Model 2_Train'!B168,Cond_Probability!$A$6:$A$60,0),7)</f>
        <v>0.14882032667876588</v>
      </c>
      <c r="F168">
        <f>INDEX(Cond_Probability!$A$6:$H$60,MATCH('Model 2_Train'!C168,Cond_Probability!$A$6:$A$60,0),7)</f>
        <v>0.32246376811594202</v>
      </c>
      <c r="G168">
        <f>Cond_Probability!$C$2</f>
        <v>0.61616161616161613</v>
      </c>
      <c r="H168">
        <f t="shared" si="10"/>
        <v>4.3389411493545919E-3</v>
      </c>
      <c r="I168">
        <f t="shared" si="11"/>
        <v>0.43389411493545921</v>
      </c>
      <c r="J168">
        <f>INDEX(Cond_Probability!$A$6:$H$60,MATCH('Model 2_Train'!A168,Cond_Probability!$A$6:$A$60,0),8)</f>
        <v>0.39710144927536234</v>
      </c>
      <c r="K168">
        <f>INDEX(Cond_Probability!$A$6:$H$60,MATCH('Model 2_Train'!B168,Cond_Probability!$A$6:$A$60,0),8)</f>
        <v>0.68023255813953487</v>
      </c>
      <c r="L168">
        <f>INDEX(Cond_Probability!$A$6:$H$60,MATCH('Model 2_Train'!C168,Cond_Probability!$A$6:$A$60,0),8)</f>
        <v>0.57971014492753625</v>
      </c>
      <c r="M168">
        <f>Cond_Probability!$C$3</f>
        <v>0.38383838383838381</v>
      </c>
      <c r="N168">
        <f t="shared" si="12"/>
        <v>6.010605017067408E-2</v>
      </c>
      <c r="O168">
        <f t="shared" si="13"/>
        <v>6.0106050170674079</v>
      </c>
      <c r="P168" t="str">
        <f t="shared" si="14"/>
        <v>Survive</v>
      </c>
      <c r="Q168" t="s">
        <v>1</v>
      </c>
    </row>
    <row r="169" spans="1:17" x14ac:dyDescent="0.3">
      <c r="A169" s="1" t="s">
        <v>1236</v>
      </c>
      <c r="B169" s="2" t="s">
        <v>17</v>
      </c>
      <c r="C169" s="1" t="s">
        <v>1248</v>
      </c>
      <c r="D169">
        <f>INDEX(Cond_Probability!$A$6:$H$60,MATCH('Model 2_Train'!A169,Cond_Probability!$A$6:$A$60,0),7)</f>
        <v>0.67572463768115942</v>
      </c>
      <c r="E169">
        <f>INDEX(Cond_Probability!$A$6:$H$60,MATCH('Model 2_Train'!B169,Cond_Probability!$A$6:$A$60,0),7)</f>
        <v>0.14882032667876588</v>
      </c>
      <c r="F169">
        <f>INDEX(Cond_Probability!$A$6:$H$60,MATCH('Model 2_Train'!C169,Cond_Probability!$A$6:$A$60,0),7)</f>
        <v>0.32246376811594202</v>
      </c>
      <c r="G169">
        <f>Cond_Probability!$C$2</f>
        <v>0.61616161616161613</v>
      </c>
      <c r="H169">
        <f t="shared" si="10"/>
        <v>1.9980556156904479E-2</v>
      </c>
      <c r="I169">
        <f t="shared" si="11"/>
        <v>1.9980556156904479</v>
      </c>
      <c r="J169">
        <f>INDEX(Cond_Probability!$A$6:$H$60,MATCH('Model 2_Train'!A169,Cond_Probability!$A$6:$A$60,0),8)</f>
        <v>0.34782608695652173</v>
      </c>
      <c r="K169">
        <f>INDEX(Cond_Probability!$A$6:$H$60,MATCH('Model 2_Train'!B169,Cond_Probability!$A$6:$A$60,0),8)</f>
        <v>0.68023255813953487</v>
      </c>
      <c r="L169">
        <f>INDEX(Cond_Probability!$A$6:$H$60,MATCH('Model 2_Train'!C169,Cond_Probability!$A$6:$A$60,0),8)</f>
        <v>0.57971014492753625</v>
      </c>
      <c r="M169">
        <f>Cond_Probability!$C$3</f>
        <v>0.38383838383838381</v>
      </c>
      <c r="N169">
        <f t="shared" si="12"/>
        <v>5.2647635185991894E-2</v>
      </c>
      <c r="O169">
        <f t="shared" si="13"/>
        <v>5.2647635185991897</v>
      </c>
      <c r="P169" t="str">
        <f t="shared" si="14"/>
        <v>Survive</v>
      </c>
      <c r="Q169" t="s">
        <v>1230</v>
      </c>
    </row>
    <row r="170" spans="1:17" x14ac:dyDescent="0.3">
      <c r="A170" s="1" t="s">
        <v>1234</v>
      </c>
      <c r="B170" s="2" t="s">
        <v>13</v>
      </c>
      <c r="C170" s="1" t="s">
        <v>1248</v>
      </c>
      <c r="D170">
        <f>INDEX(Cond_Probability!$A$6:$H$60,MATCH('Model 2_Train'!A170,Cond_Probability!$A$6:$A$60,0),7)</f>
        <v>0.14673913043478262</v>
      </c>
      <c r="E170">
        <f>INDEX(Cond_Probability!$A$6:$H$60,MATCH('Model 2_Train'!B170,Cond_Probability!$A$6:$A$60,0),7)</f>
        <v>0.85117967332123412</v>
      </c>
      <c r="F170">
        <f>INDEX(Cond_Probability!$A$6:$H$60,MATCH('Model 2_Train'!C170,Cond_Probability!$A$6:$A$60,0),7)</f>
        <v>0.32246376811594202</v>
      </c>
      <c r="G170">
        <f>Cond_Probability!$C$2</f>
        <v>0.61616161616161613</v>
      </c>
      <c r="H170">
        <f t="shared" si="10"/>
        <v>2.4816626817650046E-2</v>
      </c>
      <c r="I170">
        <f t="shared" si="11"/>
        <v>2.4816626817650045</v>
      </c>
      <c r="J170">
        <f>INDEX(Cond_Probability!$A$6:$H$60,MATCH('Model 2_Train'!A170,Cond_Probability!$A$6:$A$60,0),8)</f>
        <v>0.39710144927536234</v>
      </c>
      <c r="K170">
        <f>INDEX(Cond_Probability!$A$6:$H$60,MATCH('Model 2_Train'!B170,Cond_Probability!$A$6:$A$60,0),8)</f>
        <v>0.31976744186046513</v>
      </c>
      <c r="L170">
        <f>INDEX(Cond_Probability!$A$6:$H$60,MATCH('Model 2_Train'!C170,Cond_Probability!$A$6:$A$60,0),8)</f>
        <v>0.57971014492753625</v>
      </c>
      <c r="M170">
        <f>Cond_Probability!$C$3</f>
        <v>0.38383838383838381</v>
      </c>
      <c r="N170">
        <f t="shared" si="12"/>
        <v>2.8254980849462177E-2</v>
      </c>
      <c r="O170">
        <f t="shared" si="13"/>
        <v>2.8254980849462177</v>
      </c>
      <c r="P170" t="str">
        <f t="shared" si="14"/>
        <v>Survive</v>
      </c>
      <c r="Q170" t="s">
        <v>1230</v>
      </c>
    </row>
    <row r="171" spans="1:17" x14ac:dyDescent="0.3">
      <c r="A171" s="1" t="s">
        <v>1236</v>
      </c>
      <c r="B171" s="2" t="s">
        <v>13</v>
      </c>
      <c r="C171" s="1" t="s">
        <v>1248</v>
      </c>
      <c r="D171">
        <f>INDEX(Cond_Probability!$A$6:$H$60,MATCH('Model 2_Train'!A171,Cond_Probability!$A$6:$A$60,0),7)</f>
        <v>0.67572463768115942</v>
      </c>
      <c r="E171">
        <f>INDEX(Cond_Probability!$A$6:$H$60,MATCH('Model 2_Train'!B171,Cond_Probability!$A$6:$A$60,0),7)</f>
        <v>0.85117967332123412</v>
      </c>
      <c r="F171">
        <f>INDEX(Cond_Probability!$A$6:$H$60,MATCH('Model 2_Train'!C171,Cond_Probability!$A$6:$A$60,0),7)</f>
        <v>0.32246376811594202</v>
      </c>
      <c r="G171">
        <f>Cond_Probability!$C$2</f>
        <v>0.61616161616161613</v>
      </c>
      <c r="H171">
        <f t="shared" si="10"/>
        <v>0.11427903460473417</v>
      </c>
      <c r="I171">
        <f t="shared" si="11"/>
        <v>11.427903460473416</v>
      </c>
      <c r="J171">
        <f>INDEX(Cond_Probability!$A$6:$H$60,MATCH('Model 2_Train'!A171,Cond_Probability!$A$6:$A$60,0),8)</f>
        <v>0.34782608695652173</v>
      </c>
      <c r="K171">
        <f>INDEX(Cond_Probability!$A$6:$H$60,MATCH('Model 2_Train'!B171,Cond_Probability!$A$6:$A$60,0),8)</f>
        <v>0.31976744186046513</v>
      </c>
      <c r="L171">
        <f>INDEX(Cond_Probability!$A$6:$H$60,MATCH('Model 2_Train'!C171,Cond_Probability!$A$6:$A$60,0),8)</f>
        <v>0.57971014492753625</v>
      </c>
      <c r="M171">
        <f>Cond_Probability!$C$3</f>
        <v>0.38383838383838381</v>
      </c>
      <c r="N171">
        <f t="shared" si="12"/>
        <v>2.4748888335295337E-2</v>
      </c>
      <c r="O171">
        <f t="shared" si="13"/>
        <v>2.4748888335295338</v>
      </c>
      <c r="P171" t="str">
        <f t="shared" si="14"/>
        <v>Won't Survive</v>
      </c>
      <c r="Q171" t="s">
        <v>1230</v>
      </c>
    </row>
    <row r="172" spans="1:17" x14ac:dyDescent="0.3">
      <c r="A172" s="1" t="s">
        <v>1234</v>
      </c>
      <c r="B172" s="2" t="s">
        <v>13</v>
      </c>
      <c r="C172" s="1" t="s">
        <v>1248</v>
      </c>
      <c r="D172">
        <f>INDEX(Cond_Probability!$A$6:$H$60,MATCH('Model 2_Train'!A172,Cond_Probability!$A$6:$A$60,0),7)</f>
        <v>0.14673913043478262</v>
      </c>
      <c r="E172">
        <f>INDEX(Cond_Probability!$A$6:$H$60,MATCH('Model 2_Train'!B172,Cond_Probability!$A$6:$A$60,0),7)</f>
        <v>0.85117967332123412</v>
      </c>
      <c r="F172">
        <f>INDEX(Cond_Probability!$A$6:$H$60,MATCH('Model 2_Train'!C172,Cond_Probability!$A$6:$A$60,0),7)</f>
        <v>0.32246376811594202</v>
      </c>
      <c r="G172">
        <f>Cond_Probability!$C$2</f>
        <v>0.61616161616161613</v>
      </c>
      <c r="H172">
        <f t="shared" si="10"/>
        <v>2.4816626817650046E-2</v>
      </c>
      <c r="I172">
        <f t="shared" si="11"/>
        <v>2.4816626817650045</v>
      </c>
      <c r="J172">
        <f>INDEX(Cond_Probability!$A$6:$H$60,MATCH('Model 2_Train'!A172,Cond_Probability!$A$6:$A$60,0),8)</f>
        <v>0.39710144927536234</v>
      </c>
      <c r="K172">
        <f>INDEX(Cond_Probability!$A$6:$H$60,MATCH('Model 2_Train'!B172,Cond_Probability!$A$6:$A$60,0),8)</f>
        <v>0.31976744186046513</v>
      </c>
      <c r="L172">
        <f>INDEX(Cond_Probability!$A$6:$H$60,MATCH('Model 2_Train'!C172,Cond_Probability!$A$6:$A$60,0),8)</f>
        <v>0.57971014492753625</v>
      </c>
      <c r="M172">
        <f>Cond_Probability!$C$3</f>
        <v>0.38383838383838381</v>
      </c>
      <c r="N172">
        <f t="shared" si="12"/>
        <v>2.8254980849462177E-2</v>
      </c>
      <c r="O172">
        <f t="shared" si="13"/>
        <v>2.8254980849462177</v>
      </c>
      <c r="P172" t="str">
        <f t="shared" si="14"/>
        <v>Survive</v>
      </c>
      <c r="Q172" t="s">
        <v>1230</v>
      </c>
    </row>
    <row r="173" spans="1:17" x14ac:dyDescent="0.3">
      <c r="A173" s="1" t="s">
        <v>1236</v>
      </c>
      <c r="B173" s="2" t="s">
        <v>13</v>
      </c>
      <c r="C173" s="1" t="s">
        <v>1248</v>
      </c>
      <c r="D173">
        <f>INDEX(Cond_Probability!$A$6:$H$60,MATCH('Model 2_Train'!A173,Cond_Probability!$A$6:$A$60,0),7)</f>
        <v>0.67572463768115942</v>
      </c>
      <c r="E173">
        <f>INDEX(Cond_Probability!$A$6:$H$60,MATCH('Model 2_Train'!B173,Cond_Probability!$A$6:$A$60,0),7)</f>
        <v>0.85117967332123412</v>
      </c>
      <c r="F173">
        <f>INDEX(Cond_Probability!$A$6:$H$60,MATCH('Model 2_Train'!C173,Cond_Probability!$A$6:$A$60,0),7)</f>
        <v>0.32246376811594202</v>
      </c>
      <c r="G173">
        <f>Cond_Probability!$C$2</f>
        <v>0.61616161616161613</v>
      </c>
      <c r="H173">
        <f t="shared" si="10"/>
        <v>0.11427903460473417</v>
      </c>
      <c r="I173">
        <f t="shared" si="11"/>
        <v>11.427903460473416</v>
      </c>
      <c r="J173">
        <f>INDEX(Cond_Probability!$A$6:$H$60,MATCH('Model 2_Train'!A173,Cond_Probability!$A$6:$A$60,0),8)</f>
        <v>0.34782608695652173</v>
      </c>
      <c r="K173">
        <f>INDEX(Cond_Probability!$A$6:$H$60,MATCH('Model 2_Train'!B173,Cond_Probability!$A$6:$A$60,0),8)</f>
        <v>0.31976744186046513</v>
      </c>
      <c r="L173">
        <f>INDEX(Cond_Probability!$A$6:$H$60,MATCH('Model 2_Train'!C173,Cond_Probability!$A$6:$A$60,0),8)</f>
        <v>0.57971014492753625</v>
      </c>
      <c r="M173">
        <f>Cond_Probability!$C$3</f>
        <v>0.38383838383838381</v>
      </c>
      <c r="N173">
        <f t="shared" si="12"/>
        <v>2.4748888335295337E-2</v>
      </c>
      <c r="O173">
        <f t="shared" si="13"/>
        <v>2.4748888335295338</v>
      </c>
      <c r="P173" t="str">
        <f t="shared" si="14"/>
        <v>Won't Survive</v>
      </c>
      <c r="Q173" t="s">
        <v>1230</v>
      </c>
    </row>
    <row r="174" spans="1:17" x14ac:dyDescent="0.3">
      <c r="A174" s="1" t="s">
        <v>1236</v>
      </c>
      <c r="B174" s="2" t="s">
        <v>17</v>
      </c>
      <c r="C174" s="1" t="s">
        <v>1247</v>
      </c>
      <c r="D174">
        <f>INDEX(Cond_Probability!$A$6:$H$60,MATCH('Model 2_Train'!A174,Cond_Probability!$A$6:$A$60,0),7)</f>
        <v>0.67572463768115942</v>
      </c>
      <c r="E174">
        <f>INDEX(Cond_Probability!$A$6:$H$60,MATCH('Model 2_Train'!B174,Cond_Probability!$A$6:$A$60,0),7)</f>
        <v>0.14882032667876588</v>
      </c>
      <c r="F174">
        <f>INDEX(Cond_Probability!$A$6:$H$60,MATCH('Model 2_Train'!C174,Cond_Probability!$A$6:$A$60,0),7)</f>
        <v>0.18840579710144928</v>
      </c>
      <c r="G174">
        <f>Cond_Probability!$C$2</f>
        <v>0.61616161616161613</v>
      </c>
      <c r="H174">
        <f t="shared" si="10"/>
        <v>1.1674032810775652E-2</v>
      </c>
      <c r="I174">
        <f t="shared" si="11"/>
        <v>1.1674032810775652</v>
      </c>
      <c r="J174">
        <f>INDEX(Cond_Probability!$A$6:$H$60,MATCH('Model 2_Train'!A174,Cond_Probability!$A$6:$A$60,0),8)</f>
        <v>0.34782608695652173</v>
      </c>
      <c r="K174">
        <f>INDEX(Cond_Probability!$A$6:$H$60,MATCH('Model 2_Train'!B174,Cond_Probability!$A$6:$A$60,0),8)</f>
        <v>0.68023255813953487</v>
      </c>
      <c r="L174">
        <f>INDEX(Cond_Probability!$A$6:$H$60,MATCH('Model 2_Train'!C174,Cond_Probability!$A$6:$A$60,0),8)</f>
        <v>0.22318840579710145</v>
      </c>
      <c r="M174">
        <f>Cond_Probability!$C$3</f>
        <v>0.38383838383838381</v>
      </c>
      <c r="N174">
        <f t="shared" si="12"/>
        <v>2.0269339546606875E-2</v>
      </c>
      <c r="O174">
        <f t="shared" si="13"/>
        <v>2.0269339546606875</v>
      </c>
      <c r="P174" t="str">
        <f t="shared" si="14"/>
        <v>Survive</v>
      </c>
      <c r="Q174" t="s">
        <v>1</v>
      </c>
    </row>
    <row r="175" spans="1:17" x14ac:dyDescent="0.3">
      <c r="A175" s="1" t="s">
        <v>1236</v>
      </c>
      <c r="B175" s="2" t="s">
        <v>13</v>
      </c>
      <c r="C175" s="1" t="s">
        <v>1228</v>
      </c>
      <c r="D175">
        <f>INDEX(Cond_Probability!$A$6:$H$60,MATCH('Model 2_Train'!A175,Cond_Probability!$A$6:$A$60,0),7)</f>
        <v>0.67572463768115942</v>
      </c>
      <c r="E175">
        <f>INDEX(Cond_Probability!$A$6:$H$60,MATCH('Model 2_Train'!B175,Cond_Probability!$A$6:$A$60,0),7)</f>
        <v>0.85117967332123412</v>
      </c>
      <c r="F175">
        <f>INDEX(Cond_Probability!$A$6:$H$60,MATCH('Model 2_Train'!C175,Cond_Probability!$A$6:$A$60,0),7)</f>
        <v>0.4891304347826087</v>
      </c>
      <c r="G175">
        <f>Cond_Probability!$C$2</f>
        <v>0.61616161616161613</v>
      </c>
      <c r="H175">
        <f t="shared" si="10"/>
        <v>0.17334460305212487</v>
      </c>
      <c r="I175">
        <f t="shared" si="11"/>
        <v>17.334460305212488</v>
      </c>
      <c r="J175">
        <f>INDEX(Cond_Probability!$A$6:$H$60,MATCH('Model 2_Train'!A175,Cond_Probability!$A$6:$A$60,0),8)</f>
        <v>0.34782608695652173</v>
      </c>
      <c r="K175">
        <f>INDEX(Cond_Probability!$A$6:$H$60,MATCH('Model 2_Train'!B175,Cond_Probability!$A$6:$A$60,0),8)</f>
        <v>0.31976744186046513</v>
      </c>
      <c r="L175">
        <f>INDEX(Cond_Probability!$A$6:$H$60,MATCH('Model 2_Train'!C175,Cond_Probability!$A$6:$A$60,0),8)</f>
        <v>0.19710144927536233</v>
      </c>
      <c r="M175">
        <f>Cond_Probability!$C$3</f>
        <v>0.38383838383838381</v>
      </c>
      <c r="N175">
        <f t="shared" si="12"/>
        <v>8.4146220340004137E-3</v>
      </c>
      <c r="O175">
        <f t="shared" si="13"/>
        <v>0.84146220340004141</v>
      </c>
      <c r="P175" t="str">
        <f t="shared" si="14"/>
        <v>Won't Survive</v>
      </c>
      <c r="Q175" t="s">
        <v>1230</v>
      </c>
    </row>
    <row r="176" spans="1:17" x14ac:dyDescent="0.3">
      <c r="A176" s="1" t="s">
        <v>1234</v>
      </c>
      <c r="B176" s="2" t="s">
        <v>13</v>
      </c>
      <c r="C176" s="1" t="s">
        <v>1248</v>
      </c>
      <c r="D176">
        <f>INDEX(Cond_Probability!$A$6:$H$60,MATCH('Model 2_Train'!A176,Cond_Probability!$A$6:$A$60,0),7)</f>
        <v>0.14673913043478262</v>
      </c>
      <c r="E176">
        <f>INDEX(Cond_Probability!$A$6:$H$60,MATCH('Model 2_Train'!B176,Cond_Probability!$A$6:$A$60,0),7)</f>
        <v>0.85117967332123412</v>
      </c>
      <c r="F176">
        <f>INDEX(Cond_Probability!$A$6:$H$60,MATCH('Model 2_Train'!C176,Cond_Probability!$A$6:$A$60,0),7)</f>
        <v>0.32246376811594202</v>
      </c>
      <c r="G176">
        <f>Cond_Probability!$C$2</f>
        <v>0.61616161616161613</v>
      </c>
      <c r="H176">
        <f t="shared" si="10"/>
        <v>2.4816626817650046E-2</v>
      </c>
      <c r="I176">
        <f t="shared" si="11"/>
        <v>2.4816626817650045</v>
      </c>
      <c r="J176">
        <f>INDEX(Cond_Probability!$A$6:$H$60,MATCH('Model 2_Train'!A176,Cond_Probability!$A$6:$A$60,0),8)</f>
        <v>0.39710144927536234</v>
      </c>
      <c r="K176">
        <f>INDEX(Cond_Probability!$A$6:$H$60,MATCH('Model 2_Train'!B176,Cond_Probability!$A$6:$A$60,0),8)</f>
        <v>0.31976744186046513</v>
      </c>
      <c r="L176">
        <f>INDEX(Cond_Probability!$A$6:$H$60,MATCH('Model 2_Train'!C176,Cond_Probability!$A$6:$A$60,0),8)</f>
        <v>0.57971014492753625</v>
      </c>
      <c r="M176">
        <f>Cond_Probability!$C$3</f>
        <v>0.38383838383838381</v>
      </c>
      <c r="N176">
        <f t="shared" si="12"/>
        <v>2.8254980849462177E-2</v>
      </c>
      <c r="O176">
        <f t="shared" si="13"/>
        <v>2.8254980849462177</v>
      </c>
      <c r="P176" t="str">
        <f t="shared" si="14"/>
        <v>Survive</v>
      </c>
      <c r="Q176" t="s">
        <v>1230</v>
      </c>
    </row>
    <row r="177" spans="1:17" x14ac:dyDescent="0.3">
      <c r="A177" s="1" t="s">
        <v>1236</v>
      </c>
      <c r="B177" s="2" t="s">
        <v>13</v>
      </c>
      <c r="C177" s="1" t="s">
        <v>1228</v>
      </c>
      <c r="D177">
        <f>INDEX(Cond_Probability!$A$6:$H$60,MATCH('Model 2_Train'!A177,Cond_Probability!$A$6:$A$60,0),7)</f>
        <v>0.67572463768115942</v>
      </c>
      <c r="E177">
        <f>INDEX(Cond_Probability!$A$6:$H$60,MATCH('Model 2_Train'!B177,Cond_Probability!$A$6:$A$60,0),7)</f>
        <v>0.85117967332123412</v>
      </c>
      <c r="F177">
        <f>INDEX(Cond_Probability!$A$6:$H$60,MATCH('Model 2_Train'!C177,Cond_Probability!$A$6:$A$60,0),7)</f>
        <v>0.4891304347826087</v>
      </c>
      <c r="G177">
        <f>Cond_Probability!$C$2</f>
        <v>0.61616161616161613</v>
      </c>
      <c r="H177">
        <f t="shared" si="10"/>
        <v>0.17334460305212487</v>
      </c>
      <c r="I177">
        <f t="shared" si="11"/>
        <v>17.334460305212488</v>
      </c>
      <c r="J177">
        <f>INDEX(Cond_Probability!$A$6:$H$60,MATCH('Model 2_Train'!A177,Cond_Probability!$A$6:$A$60,0),8)</f>
        <v>0.34782608695652173</v>
      </c>
      <c r="K177">
        <f>INDEX(Cond_Probability!$A$6:$H$60,MATCH('Model 2_Train'!B177,Cond_Probability!$A$6:$A$60,0),8)</f>
        <v>0.31976744186046513</v>
      </c>
      <c r="L177">
        <f>INDEX(Cond_Probability!$A$6:$H$60,MATCH('Model 2_Train'!C177,Cond_Probability!$A$6:$A$60,0),8)</f>
        <v>0.19710144927536233</v>
      </c>
      <c r="M177">
        <f>Cond_Probability!$C$3</f>
        <v>0.38383838383838381</v>
      </c>
      <c r="N177">
        <f t="shared" si="12"/>
        <v>8.4146220340004137E-3</v>
      </c>
      <c r="O177">
        <f t="shared" si="13"/>
        <v>0.84146220340004141</v>
      </c>
      <c r="P177" t="str">
        <f t="shared" si="14"/>
        <v>Won't Survive</v>
      </c>
      <c r="Q177" t="s">
        <v>1230</v>
      </c>
    </row>
    <row r="178" spans="1:17" x14ac:dyDescent="0.3">
      <c r="A178" s="1" t="s">
        <v>1236</v>
      </c>
      <c r="B178" s="2" t="s">
        <v>13</v>
      </c>
      <c r="C178" s="1" t="s">
        <v>1248</v>
      </c>
      <c r="D178">
        <f>INDEX(Cond_Probability!$A$6:$H$60,MATCH('Model 2_Train'!A178,Cond_Probability!$A$6:$A$60,0),7)</f>
        <v>0.67572463768115942</v>
      </c>
      <c r="E178">
        <f>INDEX(Cond_Probability!$A$6:$H$60,MATCH('Model 2_Train'!B178,Cond_Probability!$A$6:$A$60,0),7)</f>
        <v>0.85117967332123412</v>
      </c>
      <c r="F178">
        <f>INDEX(Cond_Probability!$A$6:$H$60,MATCH('Model 2_Train'!C178,Cond_Probability!$A$6:$A$60,0),7)</f>
        <v>0.32246376811594202</v>
      </c>
      <c r="G178">
        <f>Cond_Probability!$C$2</f>
        <v>0.61616161616161613</v>
      </c>
      <c r="H178">
        <f t="shared" si="10"/>
        <v>0.11427903460473417</v>
      </c>
      <c r="I178">
        <f t="shared" si="11"/>
        <v>11.427903460473416</v>
      </c>
      <c r="J178">
        <f>INDEX(Cond_Probability!$A$6:$H$60,MATCH('Model 2_Train'!A178,Cond_Probability!$A$6:$A$60,0),8)</f>
        <v>0.34782608695652173</v>
      </c>
      <c r="K178">
        <f>INDEX(Cond_Probability!$A$6:$H$60,MATCH('Model 2_Train'!B178,Cond_Probability!$A$6:$A$60,0),8)</f>
        <v>0.31976744186046513</v>
      </c>
      <c r="L178">
        <f>INDEX(Cond_Probability!$A$6:$H$60,MATCH('Model 2_Train'!C178,Cond_Probability!$A$6:$A$60,0),8)</f>
        <v>0.57971014492753625</v>
      </c>
      <c r="M178">
        <f>Cond_Probability!$C$3</f>
        <v>0.38383838383838381</v>
      </c>
      <c r="N178">
        <f t="shared" si="12"/>
        <v>2.4748888335295337E-2</v>
      </c>
      <c r="O178">
        <f t="shared" si="13"/>
        <v>2.4748888335295338</v>
      </c>
      <c r="P178" t="str">
        <f t="shared" si="14"/>
        <v>Won't Survive</v>
      </c>
      <c r="Q178" t="s">
        <v>1230</v>
      </c>
    </row>
    <row r="179" spans="1:17" x14ac:dyDescent="0.3">
      <c r="A179" s="1" t="s">
        <v>1234</v>
      </c>
      <c r="B179" s="2" t="s">
        <v>17</v>
      </c>
      <c r="C179" s="1" t="s">
        <v>1248</v>
      </c>
      <c r="D179">
        <f>INDEX(Cond_Probability!$A$6:$H$60,MATCH('Model 2_Train'!A179,Cond_Probability!$A$6:$A$60,0),7)</f>
        <v>0.14673913043478262</v>
      </c>
      <c r="E179">
        <f>INDEX(Cond_Probability!$A$6:$H$60,MATCH('Model 2_Train'!B179,Cond_Probability!$A$6:$A$60,0),7)</f>
        <v>0.14882032667876588</v>
      </c>
      <c r="F179">
        <f>INDEX(Cond_Probability!$A$6:$H$60,MATCH('Model 2_Train'!C179,Cond_Probability!$A$6:$A$60,0),7)</f>
        <v>0.32246376811594202</v>
      </c>
      <c r="G179">
        <f>Cond_Probability!$C$2</f>
        <v>0.61616161616161613</v>
      </c>
      <c r="H179">
        <f t="shared" si="10"/>
        <v>4.3389411493545919E-3</v>
      </c>
      <c r="I179">
        <f t="shared" si="11"/>
        <v>0.43389411493545921</v>
      </c>
      <c r="J179">
        <f>INDEX(Cond_Probability!$A$6:$H$60,MATCH('Model 2_Train'!A179,Cond_Probability!$A$6:$A$60,0),8)</f>
        <v>0.39710144927536234</v>
      </c>
      <c r="K179">
        <f>INDEX(Cond_Probability!$A$6:$H$60,MATCH('Model 2_Train'!B179,Cond_Probability!$A$6:$A$60,0),8)</f>
        <v>0.68023255813953487</v>
      </c>
      <c r="L179">
        <f>INDEX(Cond_Probability!$A$6:$H$60,MATCH('Model 2_Train'!C179,Cond_Probability!$A$6:$A$60,0),8)</f>
        <v>0.57971014492753625</v>
      </c>
      <c r="M179">
        <f>Cond_Probability!$C$3</f>
        <v>0.38383838383838381</v>
      </c>
      <c r="N179">
        <f t="shared" si="12"/>
        <v>6.010605017067408E-2</v>
      </c>
      <c r="O179">
        <f t="shared" si="13"/>
        <v>6.0106050170674079</v>
      </c>
      <c r="P179" t="str">
        <f t="shared" si="14"/>
        <v>Survive</v>
      </c>
      <c r="Q179" t="s">
        <v>1230</v>
      </c>
    </row>
    <row r="180" spans="1:17" x14ac:dyDescent="0.3">
      <c r="A180" s="1" t="s">
        <v>1235</v>
      </c>
      <c r="B180" s="2" t="s">
        <v>13</v>
      </c>
      <c r="C180" s="1" t="s">
        <v>1247</v>
      </c>
      <c r="D180">
        <f>INDEX(Cond_Probability!$A$6:$H$60,MATCH('Model 2_Train'!A180,Cond_Probability!$A$6:$A$60,0),7)</f>
        <v>0.17753623188405798</v>
      </c>
      <c r="E180">
        <f>INDEX(Cond_Probability!$A$6:$H$60,MATCH('Model 2_Train'!B180,Cond_Probability!$A$6:$A$60,0),7)</f>
        <v>0.85117967332123412</v>
      </c>
      <c r="F180">
        <f>INDEX(Cond_Probability!$A$6:$H$60,MATCH('Model 2_Train'!C180,Cond_Probability!$A$6:$A$60,0),7)</f>
        <v>0.18840579710144928</v>
      </c>
      <c r="G180">
        <f>Cond_Probability!$C$2</f>
        <v>0.61616161616161613</v>
      </c>
      <c r="H180">
        <f t="shared" si="10"/>
        <v>1.7542728570223976E-2</v>
      </c>
      <c r="I180">
        <f t="shared" si="11"/>
        <v>1.7542728570223975</v>
      </c>
      <c r="J180">
        <f>INDEX(Cond_Probability!$A$6:$H$60,MATCH('Model 2_Train'!A180,Cond_Probability!$A$6:$A$60,0),8)</f>
        <v>0.25507246376811593</v>
      </c>
      <c r="K180">
        <f>INDEX(Cond_Probability!$A$6:$H$60,MATCH('Model 2_Train'!B180,Cond_Probability!$A$6:$A$60,0),8)</f>
        <v>0.31976744186046513</v>
      </c>
      <c r="L180">
        <f>INDEX(Cond_Probability!$A$6:$H$60,MATCH('Model 2_Train'!C180,Cond_Probability!$A$6:$A$60,0),8)</f>
        <v>0.22318840579710145</v>
      </c>
      <c r="M180">
        <f>Cond_Probability!$C$3</f>
        <v>0.38383838383838381</v>
      </c>
      <c r="N180">
        <f t="shared" si="12"/>
        <v>6.9874361399983823E-3</v>
      </c>
      <c r="O180">
        <f t="shared" si="13"/>
        <v>0.6987436139998382</v>
      </c>
      <c r="P180" t="str">
        <f t="shared" si="14"/>
        <v>Won't Survive</v>
      </c>
      <c r="Q180" t="s">
        <v>1230</v>
      </c>
    </row>
    <row r="181" spans="1:17" x14ac:dyDescent="0.3">
      <c r="A181" s="1" t="s">
        <v>1236</v>
      </c>
      <c r="B181" s="2" t="s">
        <v>13</v>
      </c>
      <c r="C181" s="1" t="s">
        <v>1228</v>
      </c>
      <c r="D181">
        <f>INDEX(Cond_Probability!$A$6:$H$60,MATCH('Model 2_Train'!A181,Cond_Probability!$A$6:$A$60,0),7)</f>
        <v>0.67572463768115942</v>
      </c>
      <c r="E181">
        <f>INDEX(Cond_Probability!$A$6:$H$60,MATCH('Model 2_Train'!B181,Cond_Probability!$A$6:$A$60,0),7)</f>
        <v>0.85117967332123412</v>
      </c>
      <c r="F181">
        <f>INDEX(Cond_Probability!$A$6:$H$60,MATCH('Model 2_Train'!C181,Cond_Probability!$A$6:$A$60,0),7)</f>
        <v>0.4891304347826087</v>
      </c>
      <c r="G181">
        <f>Cond_Probability!$C$2</f>
        <v>0.61616161616161613</v>
      </c>
      <c r="H181">
        <f t="shared" si="10"/>
        <v>0.17334460305212487</v>
      </c>
      <c r="I181">
        <f t="shared" si="11"/>
        <v>17.334460305212488</v>
      </c>
      <c r="J181">
        <f>INDEX(Cond_Probability!$A$6:$H$60,MATCH('Model 2_Train'!A181,Cond_Probability!$A$6:$A$60,0),8)</f>
        <v>0.34782608695652173</v>
      </c>
      <c r="K181">
        <f>INDEX(Cond_Probability!$A$6:$H$60,MATCH('Model 2_Train'!B181,Cond_Probability!$A$6:$A$60,0),8)</f>
        <v>0.31976744186046513</v>
      </c>
      <c r="L181">
        <f>INDEX(Cond_Probability!$A$6:$H$60,MATCH('Model 2_Train'!C181,Cond_Probability!$A$6:$A$60,0),8)</f>
        <v>0.19710144927536233</v>
      </c>
      <c r="M181">
        <f>Cond_Probability!$C$3</f>
        <v>0.38383838383838381</v>
      </c>
      <c r="N181">
        <f t="shared" si="12"/>
        <v>8.4146220340004137E-3</v>
      </c>
      <c r="O181">
        <f t="shared" si="13"/>
        <v>0.84146220340004141</v>
      </c>
      <c r="P181" t="str">
        <f t="shared" si="14"/>
        <v>Won't Survive</v>
      </c>
      <c r="Q181" t="s">
        <v>1230</v>
      </c>
    </row>
    <row r="182" spans="1:17" x14ac:dyDescent="0.3">
      <c r="A182" s="1" t="s">
        <v>1236</v>
      </c>
      <c r="B182" s="2" t="s">
        <v>17</v>
      </c>
      <c r="C182" s="1" t="s">
        <v>1248</v>
      </c>
      <c r="D182">
        <f>INDEX(Cond_Probability!$A$6:$H$60,MATCH('Model 2_Train'!A182,Cond_Probability!$A$6:$A$60,0),7)</f>
        <v>0.67572463768115942</v>
      </c>
      <c r="E182">
        <f>INDEX(Cond_Probability!$A$6:$H$60,MATCH('Model 2_Train'!B182,Cond_Probability!$A$6:$A$60,0),7)</f>
        <v>0.14882032667876588</v>
      </c>
      <c r="F182">
        <f>INDEX(Cond_Probability!$A$6:$H$60,MATCH('Model 2_Train'!C182,Cond_Probability!$A$6:$A$60,0),7)</f>
        <v>0.32246376811594202</v>
      </c>
      <c r="G182">
        <f>Cond_Probability!$C$2</f>
        <v>0.61616161616161613</v>
      </c>
      <c r="H182">
        <f t="shared" si="10"/>
        <v>1.9980556156904479E-2</v>
      </c>
      <c r="I182">
        <f t="shared" si="11"/>
        <v>1.9980556156904479</v>
      </c>
      <c r="J182">
        <f>INDEX(Cond_Probability!$A$6:$H$60,MATCH('Model 2_Train'!A182,Cond_Probability!$A$6:$A$60,0),8)</f>
        <v>0.34782608695652173</v>
      </c>
      <c r="K182">
        <f>INDEX(Cond_Probability!$A$6:$H$60,MATCH('Model 2_Train'!B182,Cond_Probability!$A$6:$A$60,0),8)</f>
        <v>0.68023255813953487</v>
      </c>
      <c r="L182">
        <f>INDEX(Cond_Probability!$A$6:$H$60,MATCH('Model 2_Train'!C182,Cond_Probability!$A$6:$A$60,0),8)</f>
        <v>0.57971014492753625</v>
      </c>
      <c r="M182">
        <f>Cond_Probability!$C$3</f>
        <v>0.38383838383838381</v>
      </c>
      <c r="N182">
        <f t="shared" si="12"/>
        <v>5.2647635185991894E-2</v>
      </c>
      <c r="O182">
        <f t="shared" si="13"/>
        <v>5.2647635185991897</v>
      </c>
      <c r="P182" t="str">
        <f t="shared" si="14"/>
        <v>Survive</v>
      </c>
      <c r="Q182" t="s">
        <v>1230</v>
      </c>
    </row>
    <row r="183" spans="1:17" x14ac:dyDescent="0.3">
      <c r="A183" s="1" t="s">
        <v>1235</v>
      </c>
      <c r="B183" s="2" t="s">
        <v>13</v>
      </c>
      <c r="C183" s="1" t="s">
        <v>1247</v>
      </c>
      <c r="D183">
        <f>INDEX(Cond_Probability!$A$6:$H$60,MATCH('Model 2_Train'!A183,Cond_Probability!$A$6:$A$60,0),7)</f>
        <v>0.17753623188405798</v>
      </c>
      <c r="E183">
        <f>INDEX(Cond_Probability!$A$6:$H$60,MATCH('Model 2_Train'!B183,Cond_Probability!$A$6:$A$60,0),7)</f>
        <v>0.85117967332123412</v>
      </c>
      <c r="F183">
        <f>INDEX(Cond_Probability!$A$6:$H$60,MATCH('Model 2_Train'!C183,Cond_Probability!$A$6:$A$60,0),7)</f>
        <v>0.18840579710144928</v>
      </c>
      <c r="G183">
        <f>Cond_Probability!$C$2</f>
        <v>0.61616161616161613</v>
      </c>
      <c r="H183">
        <f t="shared" si="10"/>
        <v>1.7542728570223976E-2</v>
      </c>
      <c r="I183">
        <f t="shared" si="11"/>
        <v>1.7542728570223975</v>
      </c>
      <c r="J183">
        <f>INDEX(Cond_Probability!$A$6:$H$60,MATCH('Model 2_Train'!A183,Cond_Probability!$A$6:$A$60,0),8)</f>
        <v>0.25507246376811593</v>
      </c>
      <c r="K183">
        <f>INDEX(Cond_Probability!$A$6:$H$60,MATCH('Model 2_Train'!B183,Cond_Probability!$A$6:$A$60,0),8)</f>
        <v>0.31976744186046513</v>
      </c>
      <c r="L183">
        <f>INDEX(Cond_Probability!$A$6:$H$60,MATCH('Model 2_Train'!C183,Cond_Probability!$A$6:$A$60,0),8)</f>
        <v>0.22318840579710145</v>
      </c>
      <c r="M183">
        <f>Cond_Probability!$C$3</f>
        <v>0.38383838383838381</v>
      </c>
      <c r="N183">
        <f t="shared" si="12"/>
        <v>6.9874361399983823E-3</v>
      </c>
      <c r="O183">
        <f t="shared" si="13"/>
        <v>0.6987436139998382</v>
      </c>
      <c r="P183" t="str">
        <f t="shared" si="14"/>
        <v>Won't Survive</v>
      </c>
      <c r="Q183" t="s">
        <v>1230</v>
      </c>
    </row>
    <row r="184" spans="1:17" x14ac:dyDescent="0.3">
      <c r="A184" s="1" t="s">
        <v>1236</v>
      </c>
      <c r="B184" s="2" t="s">
        <v>13</v>
      </c>
      <c r="C184" s="1" t="s">
        <v>1248</v>
      </c>
      <c r="D184">
        <f>INDEX(Cond_Probability!$A$6:$H$60,MATCH('Model 2_Train'!A184,Cond_Probability!$A$6:$A$60,0),7)</f>
        <v>0.67572463768115942</v>
      </c>
      <c r="E184">
        <f>INDEX(Cond_Probability!$A$6:$H$60,MATCH('Model 2_Train'!B184,Cond_Probability!$A$6:$A$60,0),7)</f>
        <v>0.85117967332123412</v>
      </c>
      <c r="F184">
        <f>INDEX(Cond_Probability!$A$6:$H$60,MATCH('Model 2_Train'!C184,Cond_Probability!$A$6:$A$60,0),7)</f>
        <v>0.32246376811594202</v>
      </c>
      <c r="G184">
        <f>Cond_Probability!$C$2</f>
        <v>0.61616161616161613</v>
      </c>
      <c r="H184">
        <f t="shared" si="10"/>
        <v>0.11427903460473417</v>
      </c>
      <c r="I184">
        <f t="shared" si="11"/>
        <v>11.427903460473416</v>
      </c>
      <c r="J184">
        <f>INDEX(Cond_Probability!$A$6:$H$60,MATCH('Model 2_Train'!A184,Cond_Probability!$A$6:$A$60,0),8)</f>
        <v>0.34782608695652173</v>
      </c>
      <c r="K184">
        <f>INDEX(Cond_Probability!$A$6:$H$60,MATCH('Model 2_Train'!B184,Cond_Probability!$A$6:$A$60,0),8)</f>
        <v>0.31976744186046513</v>
      </c>
      <c r="L184">
        <f>INDEX(Cond_Probability!$A$6:$H$60,MATCH('Model 2_Train'!C184,Cond_Probability!$A$6:$A$60,0),8)</f>
        <v>0.57971014492753625</v>
      </c>
      <c r="M184">
        <f>Cond_Probability!$C$3</f>
        <v>0.38383838383838381</v>
      </c>
      <c r="N184">
        <f t="shared" si="12"/>
        <v>2.4748888335295337E-2</v>
      </c>
      <c r="O184">
        <f t="shared" si="13"/>
        <v>2.4748888335295338</v>
      </c>
      <c r="P184" t="str">
        <f t="shared" si="14"/>
        <v>Won't Survive</v>
      </c>
      <c r="Q184" t="s">
        <v>1230</v>
      </c>
    </row>
    <row r="185" spans="1:17" x14ac:dyDescent="0.3">
      <c r="A185" s="1" t="s">
        <v>1235</v>
      </c>
      <c r="B185" s="2" t="s">
        <v>13</v>
      </c>
      <c r="C185" s="1" t="s">
        <v>1248</v>
      </c>
      <c r="D185">
        <f>INDEX(Cond_Probability!$A$6:$H$60,MATCH('Model 2_Train'!A185,Cond_Probability!$A$6:$A$60,0),7)</f>
        <v>0.17753623188405798</v>
      </c>
      <c r="E185">
        <f>INDEX(Cond_Probability!$A$6:$H$60,MATCH('Model 2_Train'!B185,Cond_Probability!$A$6:$A$60,0),7)</f>
        <v>0.85117967332123412</v>
      </c>
      <c r="F185">
        <f>INDEX(Cond_Probability!$A$6:$H$60,MATCH('Model 2_Train'!C185,Cond_Probability!$A$6:$A$60,0),7)</f>
        <v>0.32246376811594202</v>
      </c>
      <c r="G185">
        <f>Cond_Probability!$C$2</f>
        <v>0.61616161616161613</v>
      </c>
      <c r="H185">
        <f t="shared" si="10"/>
        <v>3.0025054668267961E-2</v>
      </c>
      <c r="I185">
        <f t="shared" si="11"/>
        <v>3.0025054668267961</v>
      </c>
      <c r="J185">
        <f>INDEX(Cond_Probability!$A$6:$H$60,MATCH('Model 2_Train'!A185,Cond_Probability!$A$6:$A$60,0),8)</f>
        <v>0.25507246376811593</v>
      </c>
      <c r="K185">
        <f>INDEX(Cond_Probability!$A$6:$H$60,MATCH('Model 2_Train'!B185,Cond_Probability!$A$6:$A$60,0),8)</f>
        <v>0.31976744186046513</v>
      </c>
      <c r="L185">
        <f>INDEX(Cond_Probability!$A$6:$H$60,MATCH('Model 2_Train'!C185,Cond_Probability!$A$6:$A$60,0),8)</f>
        <v>0.57971014492753625</v>
      </c>
      <c r="M185">
        <f>Cond_Probability!$C$3</f>
        <v>0.38383838383838381</v>
      </c>
      <c r="N185">
        <f t="shared" si="12"/>
        <v>1.8149184779216579E-2</v>
      </c>
      <c r="O185">
        <f t="shared" si="13"/>
        <v>1.8149184779216578</v>
      </c>
      <c r="P185" t="str">
        <f t="shared" si="14"/>
        <v>Won't Survive</v>
      </c>
      <c r="Q185" t="s">
        <v>1</v>
      </c>
    </row>
    <row r="186" spans="1:17" x14ac:dyDescent="0.3">
      <c r="A186" s="1" t="s">
        <v>1236</v>
      </c>
      <c r="B186" s="2" t="s">
        <v>17</v>
      </c>
      <c r="C186" s="1" t="s">
        <v>1248</v>
      </c>
      <c r="D186">
        <f>INDEX(Cond_Probability!$A$6:$H$60,MATCH('Model 2_Train'!A186,Cond_Probability!$A$6:$A$60,0),7)</f>
        <v>0.67572463768115942</v>
      </c>
      <c r="E186">
        <f>INDEX(Cond_Probability!$A$6:$H$60,MATCH('Model 2_Train'!B186,Cond_Probability!$A$6:$A$60,0),7)</f>
        <v>0.14882032667876588</v>
      </c>
      <c r="F186">
        <f>INDEX(Cond_Probability!$A$6:$H$60,MATCH('Model 2_Train'!C186,Cond_Probability!$A$6:$A$60,0),7)</f>
        <v>0.32246376811594202</v>
      </c>
      <c r="G186">
        <f>Cond_Probability!$C$2</f>
        <v>0.61616161616161613</v>
      </c>
      <c r="H186">
        <f t="shared" si="10"/>
        <v>1.9980556156904479E-2</v>
      </c>
      <c r="I186">
        <f t="shared" si="11"/>
        <v>1.9980556156904479</v>
      </c>
      <c r="J186">
        <f>INDEX(Cond_Probability!$A$6:$H$60,MATCH('Model 2_Train'!A186,Cond_Probability!$A$6:$A$60,0),8)</f>
        <v>0.34782608695652173</v>
      </c>
      <c r="K186">
        <f>INDEX(Cond_Probability!$A$6:$H$60,MATCH('Model 2_Train'!B186,Cond_Probability!$A$6:$A$60,0),8)</f>
        <v>0.68023255813953487</v>
      </c>
      <c r="L186">
        <f>INDEX(Cond_Probability!$A$6:$H$60,MATCH('Model 2_Train'!C186,Cond_Probability!$A$6:$A$60,0),8)</f>
        <v>0.57971014492753625</v>
      </c>
      <c r="M186">
        <f>Cond_Probability!$C$3</f>
        <v>0.38383838383838381</v>
      </c>
      <c r="N186">
        <f t="shared" si="12"/>
        <v>5.2647635185991894E-2</v>
      </c>
      <c r="O186">
        <f t="shared" si="13"/>
        <v>5.2647635185991897</v>
      </c>
      <c r="P186" t="str">
        <f t="shared" si="14"/>
        <v>Survive</v>
      </c>
      <c r="Q186" t="s">
        <v>1</v>
      </c>
    </row>
    <row r="187" spans="1:17" x14ac:dyDescent="0.3">
      <c r="A187" s="1" t="s">
        <v>1234</v>
      </c>
      <c r="B187" s="2" t="s">
        <v>13</v>
      </c>
      <c r="C187" s="1" t="s">
        <v>1248</v>
      </c>
      <c r="D187">
        <f>INDEX(Cond_Probability!$A$6:$H$60,MATCH('Model 2_Train'!A187,Cond_Probability!$A$6:$A$60,0),7)</f>
        <v>0.14673913043478262</v>
      </c>
      <c r="E187">
        <f>INDEX(Cond_Probability!$A$6:$H$60,MATCH('Model 2_Train'!B187,Cond_Probability!$A$6:$A$60,0),7)</f>
        <v>0.85117967332123412</v>
      </c>
      <c r="F187">
        <f>INDEX(Cond_Probability!$A$6:$H$60,MATCH('Model 2_Train'!C187,Cond_Probability!$A$6:$A$60,0),7)</f>
        <v>0.32246376811594202</v>
      </c>
      <c r="G187">
        <f>Cond_Probability!$C$2</f>
        <v>0.61616161616161613</v>
      </c>
      <c r="H187">
        <f t="shared" si="10"/>
        <v>2.4816626817650046E-2</v>
      </c>
      <c r="I187">
        <f t="shared" si="11"/>
        <v>2.4816626817650045</v>
      </c>
      <c r="J187">
        <f>INDEX(Cond_Probability!$A$6:$H$60,MATCH('Model 2_Train'!A187,Cond_Probability!$A$6:$A$60,0),8)</f>
        <v>0.39710144927536234</v>
      </c>
      <c r="K187">
        <f>INDEX(Cond_Probability!$A$6:$H$60,MATCH('Model 2_Train'!B187,Cond_Probability!$A$6:$A$60,0),8)</f>
        <v>0.31976744186046513</v>
      </c>
      <c r="L187">
        <f>INDEX(Cond_Probability!$A$6:$H$60,MATCH('Model 2_Train'!C187,Cond_Probability!$A$6:$A$60,0),8)</f>
        <v>0.57971014492753625</v>
      </c>
      <c r="M187">
        <f>Cond_Probability!$C$3</f>
        <v>0.38383838383838381</v>
      </c>
      <c r="N187">
        <f t="shared" si="12"/>
        <v>2.8254980849462177E-2</v>
      </c>
      <c r="O187">
        <f t="shared" si="13"/>
        <v>2.8254980849462177</v>
      </c>
      <c r="P187" t="str">
        <f t="shared" si="14"/>
        <v>Survive</v>
      </c>
      <c r="Q187" t="s">
        <v>1230</v>
      </c>
    </row>
    <row r="188" spans="1:17" x14ac:dyDescent="0.3">
      <c r="A188" s="1" t="s">
        <v>1236</v>
      </c>
      <c r="B188" s="2" t="s">
        <v>17</v>
      </c>
      <c r="C188" s="1" t="s">
        <v>1247</v>
      </c>
      <c r="D188">
        <f>INDEX(Cond_Probability!$A$6:$H$60,MATCH('Model 2_Train'!A188,Cond_Probability!$A$6:$A$60,0),7)</f>
        <v>0.67572463768115942</v>
      </c>
      <c r="E188">
        <f>INDEX(Cond_Probability!$A$6:$H$60,MATCH('Model 2_Train'!B188,Cond_Probability!$A$6:$A$60,0),7)</f>
        <v>0.14882032667876588</v>
      </c>
      <c r="F188">
        <f>INDEX(Cond_Probability!$A$6:$H$60,MATCH('Model 2_Train'!C188,Cond_Probability!$A$6:$A$60,0),7)</f>
        <v>0.18840579710144928</v>
      </c>
      <c r="G188">
        <f>Cond_Probability!$C$2</f>
        <v>0.61616161616161613</v>
      </c>
      <c r="H188">
        <f t="shared" si="10"/>
        <v>1.1674032810775652E-2</v>
      </c>
      <c r="I188">
        <f t="shared" si="11"/>
        <v>1.1674032810775652</v>
      </c>
      <c r="J188">
        <f>INDEX(Cond_Probability!$A$6:$H$60,MATCH('Model 2_Train'!A188,Cond_Probability!$A$6:$A$60,0),8)</f>
        <v>0.34782608695652173</v>
      </c>
      <c r="K188">
        <f>INDEX(Cond_Probability!$A$6:$H$60,MATCH('Model 2_Train'!B188,Cond_Probability!$A$6:$A$60,0),8)</f>
        <v>0.68023255813953487</v>
      </c>
      <c r="L188">
        <f>INDEX(Cond_Probability!$A$6:$H$60,MATCH('Model 2_Train'!C188,Cond_Probability!$A$6:$A$60,0),8)</f>
        <v>0.22318840579710145</v>
      </c>
      <c r="M188">
        <f>Cond_Probability!$C$3</f>
        <v>0.38383838383838381</v>
      </c>
      <c r="N188">
        <f t="shared" si="12"/>
        <v>2.0269339546606875E-2</v>
      </c>
      <c r="O188">
        <f t="shared" si="13"/>
        <v>2.0269339546606875</v>
      </c>
      <c r="P188" t="str">
        <f t="shared" si="14"/>
        <v>Survive</v>
      </c>
      <c r="Q188" t="s">
        <v>1</v>
      </c>
    </row>
    <row r="189" spans="1:17" x14ac:dyDescent="0.3">
      <c r="A189" s="1" t="s">
        <v>1234</v>
      </c>
      <c r="B189" s="2" t="s">
        <v>13</v>
      </c>
      <c r="C189" s="1" t="s">
        <v>1248</v>
      </c>
      <c r="D189">
        <f>INDEX(Cond_Probability!$A$6:$H$60,MATCH('Model 2_Train'!A189,Cond_Probability!$A$6:$A$60,0),7)</f>
        <v>0.14673913043478262</v>
      </c>
      <c r="E189">
        <f>INDEX(Cond_Probability!$A$6:$H$60,MATCH('Model 2_Train'!B189,Cond_Probability!$A$6:$A$60,0),7)</f>
        <v>0.85117967332123412</v>
      </c>
      <c r="F189">
        <f>INDEX(Cond_Probability!$A$6:$H$60,MATCH('Model 2_Train'!C189,Cond_Probability!$A$6:$A$60,0),7)</f>
        <v>0.32246376811594202</v>
      </c>
      <c r="G189">
        <f>Cond_Probability!$C$2</f>
        <v>0.61616161616161613</v>
      </c>
      <c r="H189">
        <f t="shared" si="10"/>
        <v>2.4816626817650046E-2</v>
      </c>
      <c r="I189">
        <f t="shared" si="11"/>
        <v>2.4816626817650045</v>
      </c>
      <c r="J189">
        <f>INDEX(Cond_Probability!$A$6:$H$60,MATCH('Model 2_Train'!A189,Cond_Probability!$A$6:$A$60,0),8)</f>
        <v>0.39710144927536234</v>
      </c>
      <c r="K189">
        <f>INDEX(Cond_Probability!$A$6:$H$60,MATCH('Model 2_Train'!B189,Cond_Probability!$A$6:$A$60,0),8)</f>
        <v>0.31976744186046513</v>
      </c>
      <c r="L189">
        <f>INDEX(Cond_Probability!$A$6:$H$60,MATCH('Model 2_Train'!C189,Cond_Probability!$A$6:$A$60,0),8)</f>
        <v>0.57971014492753625</v>
      </c>
      <c r="M189">
        <f>Cond_Probability!$C$3</f>
        <v>0.38383838383838381</v>
      </c>
      <c r="N189">
        <f t="shared" si="12"/>
        <v>2.8254980849462177E-2</v>
      </c>
      <c r="O189">
        <f t="shared" si="13"/>
        <v>2.8254980849462177</v>
      </c>
      <c r="P189" t="str">
        <f t="shared" si="14"/>
        <v>Survive</v>
      </c>
      <c r="Q189" t="s">
        <v>1</v>
      </c>
    </row>
    <row r="190" spans="1:17" x14ac:dyDescent="0.3">
      <c r="A190" s="1" t="s">
        <v>1236</v>
      </c>
      <c r="B190" s="2" t="s">
        <v>13</v>
      </c>
      <c r="C190" s="1" t="s">
        <v>1247</v>
      </c>
      <c r="D190">
        <f>INDEX(Cond_Probability!$A$6:$H$60,MATCH('Model 2_Train'!A190,Cond_Probability!$A$6:$A$60,0),7)</f>
        <v>0.67572463768115942</v>
      </c>
      <c r="E190">
        <f>INDEX(Cond_Probability!$A$6:$H$60,MATCH('Model 2_Train'!B190,Cond_Probability!$A$6:$A$60,0),7)</f>
        <v>0.85117967332123412</v>
      </c>
      <c r="F190">
        <f>INDEX(Cond_Probability!$A$6:$H$60,MATCH('Model 2_Train'!C190,Cond_Probability!$A$6:$A$60,0),7)</f>
        <v>0.18840579710144928</v>
      </c>
      <c r="G190">
        <f>Cond_Probability!$C$2</f>
        <v>0.61616161616161613</v>
      </c>
      <c r="H190">
        <f t="shared" si="10"/>
        <v>6.6769773027485144E-2</v>
      </c>
      <c r="I190">
        <f t="shared" si="11"/>
        <v>6.6769773027485142</v>
      </c>
      <c r="J190">
        <f>INDEX(Cond_Probability!$A$6:$H$60,MATCH('Model 2_Train'!A190,Cond_Probability!$A$6:$A$60,0),8)</f>
        <v>0.34782608695652173</v>
      </c>
      <c r="K190">
        <f>INDEX(Cond_Probability!$A$6:$H$60,MATCH('Model 2_Train'!B190,Cond_Probability!$A$6:$A$60,0),8)</f>
        <v>0.31976744186046513</v>
      </c>
      <c r="L190">
        <f>INDEX(Cond_Probability!$A$6:$H$60,MATCH('Model 2_Train'!C190,Cond_Probability!$A$6:$A$60,0),8)</f>
        <v>0.22318840579710145</v>
      </c>
      <c r="M190">
        <f>Cond_Probability!$C$3</f>
        <v>0.38383838383838381</v>
      </c>
      <c r="N190">
        <f t="shared" si="12"/>
        <v>9.5283220090887043E-3</v>
      </c>
      <c r="O190">
        <f t="shared" si="13"/>
        <v>0.95283220090887044</v>
      </c>
      <c r="P190" t="str">
        <f t="shared" si="14"/>
        <v>Won't Survive</v>
      </c>
      <c r="Q190" t="s">
        <v>1230</v>
      </c>
    </row>
    <row r="191" spans="1:17" x14ac:dyDescent="0.3">
      <c r="A191" s="1" t="s">
        <v>1236</v>
      </c>
      <c r="B191" s="2" t="s">
        <v>13</v>
      </c>
      <c r="C191" s="1" t="s">
        <v>1228</v>
      </c>
      <c r="D191">
        <f>INDEX(Cond_Probability!$A$6:$H$60,MATCH('Model 2_Train'!A191,Cond_Probability!$A$6:$A$60,0),7)</f>
        <v>0.67572463768115942</v>
      </c>
      <c r="E191">
        <f>INDEX(Cond_Probability!$A$6:$H$60,MATCH('Model 2_Train'!B191,Cond_Probability!$A$6:$A$60,0),7)</f>
        <v>0.85117967332123412</v>
      </c>
      <c r="F191">
        <f>INDEX(Cond_Probability!$A$6:$H$60,MATCH('Model 2_Train'!C191,Cond_Probability!$A$6:$A$60,0),7)</f>
        <v>0.4891304347826087</v>
      </c>
      <c r="G191">
        <f>Cond_Probability!$C$2</f>
        <v>0.61616161616161613</v>
      </c>
      <c r="H191">
        <f t="shared" si="10"/>
        <v>0.17334460305212487</v>
      </c>
      <c r="I191">
        <f t="shared" si="11"/>
        <v>17.334460305212488</v>
      </c>
      <c r="J191">
        <f>INDEX(Cond_Probability!$A$6:$H$60,MATCH('Model 2_Train'!A191,Cond_Probability!$A$6:$A$60,0),8)</f>
        <v>0.34782608695652173</v>
      </c>
      <c r="K191">
        <f>INDEX(Cond_Probability!$A$6:$H$60,MATCH('Model 2_Train'!B191,Cond_Probability!$A$6:$A$60,0),8)</f>
        <v>0.31976744186046513</v>
      </c>
      <c r="L191">
        <f>INDEX(Cond_Probability!$A$6:$H$60,MATCH('Model 2_Train'!C191,Cond_Probability!$A$6:$A$60,0),8)</f>
        <v>0.19710144927536233</v>
      </c>
      <c r="M191">
        <f>Cond_Probability!$C$3</f>
        <v>0.38383838383838381</v>
      </c>
      <c r="N191">
        <f t="shared" si="12"/>
        <v>8.4146220340004137E-3</v>
      </c>
      <c r="O191">
        <f t="shared" si="13"/>
        <v>0.84146220340004141</v>
      </c>
      <c r="P191" t="str">
        <f t="shared" si="14"/>
        <v>Won't Survive</v>
      </c>
      <c r="Q191" t="s">
        <v>1230</v>
      </c>
    </row>
    <row r="192" spans="1:17" x14ac:dyDescent="0.3">
      <c r="A192" s="1" t="s">
        <v>1235</v>
      </c>
      <c r="B192" s="2" t="s">
        <v>17</v>
      </c>
      <c r="C192" s="1" t="s">
        <v>1247</v>
      </c>
      <c r="D192">
        <f>INDEX(Cond_Probability!$A$6:$H$60,MATCH('Model 2_Train'!A192,Cond_Probability!$A$6:$A$60,0),7)</f>
        <v>0.17753623188405798</v>
      </c>
      <c r="E192">
        <f>INDEX(Cond_Probability!$A$6:$H$60,MATCH('Model 2_Train'!B192,Cond_Probability!$A$6:$A$60,0),7)</f>
        <v>0.14882032667876588</v>
      </c>
      <c r="F192">
        <f>INDEX(Cond_Probability!$A$6:$H$60,MATCH('Model 2_Train'!C192,Cond_Probability!$A$6:$A$60,0),7)</f>
        <v>0.18840579710144928</v>
      </c>
      <c r="G192">
        <f>Cond_Probability!$C$2</f>
        <v>0.61616161616161613</v>
      </c>
      <c r="H192">
        <f t="shared" si="10"/>
        <v>3.0671721593995014E-3</v>
      </c>
      <c r="I192">
        <f t="shared" si="11"/>
        <v>0.30671721593995016</v>
      </c>
      <c r="J192">
        <f>INDEX(Cond_Probability!$A$6:$H$60,MATCH('Model 2_Train'!A192,Cond_Probability!$A$6:$A$60,0),8)</f>
        <v>0.25507246376811593</v>
      </c>
      <c r="K192">
        <f>INDEX(Cond_Probability!$A$6:$H$60,MATCH('Model 2_Train'!B192,Cond_Probability!$A$6:$A$60,0),8)</f>
        <v>0.68023255813953487</v>
      </c>
      <c r="L192">
        <f>INDEX(Cond_Probability!$A$6:$H$60,MATCH('Model 2_Train'!C192,Cond_Probability!$A$6:$A$60,0),8)</f>
        <v>0.22318840579710145</v>
      </c>
      <c r="M192">
        <f>Cond_Probability!$C$3</f>
        <v>0.38383838383838381</v>
      </c>
      <c r="N192">
        <f t="shared" si="12"/>
        <v>1.4864182334178376E-2</v>
      </c>
      <c r="O192">
        <f t="shared" si="13"/>
        <v>1.4864182334178375</v>
      </c>
      <c r="P192" t="str">
        <f t="shared" si="14"/>
        <v>Survive</v>
      </c>
      <c r="Q192" t="s">
        <v>1</v>
      </c>
    </row>
    <row r="193" spans="1:17" x14ac:dyDescent="0.3">
      <c r="A193" s="1" t="s">
        <v>1235</v>
      </c>
      <c r="B193" s="2" t="s">
        <v>13</v>
      </c>
      <c r="C193" s="1" t="s">
        <v>1247</v>
      </c>
      <c r="D193">
        <f>INDEX(Cond_Probability!$A$6:$H$60,MATCH('Model 2_Train'!A193,Cond_Probability!$A$6:$A$60,0),7)</f>
        <v>0.17753623188405798</v>
      </c>
      <c r="E193">
        <f>INDEX(Cond_Probability!$A$6:$H$60,MATCH('Model 2_Train'!B193,Cond_Probability!$A$6:$A$60,0),7)</f>
        <v>0.85117967332123412</v>
      </c>
      <c r="F193">
        <f>INDEX(Cond_Probability!$A$6:$H$60,MATCH('Model 2_Train'!C193,Cond_Probability!$A$6:$A$60,0),7)</f>
        <v>0.18840579710144928</v>
      </c>
      <c r="G193">
        <f>Cond_Probability!$C$2</f>
        <v>0.61616161616161613</v>
      </c>
      <c r="H193">
        <f t="shared" si="10"/>
        <v>1.7542728570223976E-2</v>
      </c>
      <c r="I193">
        <f t="shared" si="11"/>
        <v>1.7542728570223975</v>
      </c>
      <c r="J193">
        <f>INDEX(Cond_Probability!$A$6:$H$60,MATCH('Model 2_Train'!A193,Cond_Probability!$A$6:$A$60,0),8)</f>
        <v>0.25507246376811593</v>
      </c>
      <c r="K193">
        <f>INDEX(Cond_Probability!$A$6:$H$60,MATCH('Model 2_Train'!B193,Cond_Probability!$A$6:$A$60,0),8)</f>
        <v>0.31976744186046513</v>
      </c>
      <c r="L193">
        <f>INDEX(Cond_Probability!$A$6:$H$60,MATCH('Model 2_Train'!C193,Cond_Probability!$A$6:$A$60,0),8)</f>
        <v>0.22318840579710145</v>
      </c>
      <c r="M193">
        <f>Cond_Probability!$C$3</f>
        <v>0.38383838383838381</v>
      </c>
      <c r="N193">
        <f t="shared" si="12"/>
        <v>6.9874361399983823E-3</v>
      </c>
      <c r="O193">
        <f t="shared" si="13"/>
        <v>0.6987436139998382</v>
      </c>
      <c r="P193" t="str">
        <f t="shared" si="14"/>
        <v>Won't Survive</v>
      </c>
      <c r="Q193" t="s">
        <v>1230</v>
      </c>
    </row>
    <row r="194" spans="1:17" x14ac:dyDescent="0.3">
      <c r="A194" s="1" t="s">
        <v>1236</v>
      </c>
      <c r="B194" s="2" t="s">
        <v>17</v>
      </c>
      <c r="C194" s="1" t="s">
        <v>1228</v>
      </c>
      <c r="D194">
        <f>INDEX(Cond_Probability!$A$6:$H$60,MATCH('Model 2_Train'!A194,Cond_Probability!$A$6:$A$60,0),7)</f>
        <v>0.67572463768115942</v>
      </c>
      <c r="E194">
        <f>INDEX(Cond_Probability!$A$6:$H$60,MATCH('Model 2_Train'!B194,Cond_Probability!$A$6:$A$60,0),7)</f>
        <v>0.14882032667876588</v>
      </c>
      <c r="F194">
        <f>INDEX(Cond_Probability!$A$6:$H$60,MATCH('Model 2_Train'!C194,Cond_Probability!$A$6:$A$60,0),7)</f>
        <v>0.4891304347826087</v>
      </c>
      <c r="G194">
        <f>Cond_Probability!$C$2</f>
        <v>0.61616161616161613</v>
      </c>
      <c r="H194">
        <f t="shared" si="10"/>
        <v>3.0307585181821403E-2</v>
      </c>
      <c r="I194">
        <f t="shared" si="11"/>
        <v>3.0307585181821404</v>
      </c>
      <c r="J194">
        <f>INDEX(Cond_Probability!$A$6:$H$60,MATCH('Model 2_Train'!A194,Cond_Probability!$A$6:$A$60,0),8)</f>
        <v>0.34782608695652173</v>
      </c>
      <c r="K194">
        <f>INDEX(Cond_Probability!$A$6:$H$60,MATCH('Model 2_Train'!B194,Cond_Probability!$A$6:$A$60,0),8)</f>
        <v>0.68023255813953487</v>
      </c>
      <c r="L194">
        <f>INDEX(Cond_Probability!$A$6:$H$60,MATCH('Model 2_Train'!C194,Cond_Probability!$A$6:$A$60,0),8)</f>
        <v>0.19710144927536233</v>
      </c>
      <c r="M194">
        <f>Cond_Probability!$C$3</f>
        <v>0.38383838383838381</v>
      </c>
      <c r="N194">
        <f t="shared" si="12"/>
        <v>1.7900195963237241E-2</v>
      </c>
      <c r="O194">
        <f t="shared" si="13"/>
        <v>1.790019596323724</v>
      </c>
      <c r="P194" t="str">
        <f t="shared" si="14"/>
        <v>Won't Survive</v>
      </c>
      <c r="Q194" t="s">
        <v>1</v>
      </c>
    </row>
    <row r="195" spans="1:17" x14ac:dyDescent="0.3">
      <c r="A195" s="1" t="s">
        <v>1235</v>
      </c>
      <c r="B195" s="2" t="s">
        <v>13</v>
      </c>
      <c r="C195" s="1" t="s">
        <v>1248</v>
      </c>
      <c r="D195">
        <f>INDEX(Cond_Probability!$A$6:$H$60,MATCH('Model 2_Train'!A195,Cond_Probability!$A$6:$A$60,0),7)</f>
        <v>0.17753623188405798</v>
      </c>
      <c r="E195">
        <f>INDEX(Cond_Probability!$A$6:$H$60,MATCH('Model 2_Train'!B195,Cond_Probability!$A$6:$A$60,0),7)</f>
        <v>0.85117967332123412</v>
      </c>
      <c r="F195">
        <f>INDEX(Cond_Probability!$A$6:$H$60,MATCH('Model 2_Train'!C195,Cond_Probability!$A$6:$A$60,0),7)</f>
        <v>0.32246376811594202</v>
      </c>
      <c r="G195">
        <f>Cond_Probability!$C$2</f>
        <v>0.61616161616161613</v>
      </c>
      <c r="H195">
        <f t="shared" ref="H195:H258" si="15">PRODUCT(D195:G195)</f>
        <v>3.0025054668267961E-2</v>
      </c>
      <c r="I195">
        <f t="shared" ref="I195:I258" si="16">H195*100</f>
        <v>3.0025054668267961</v>
      </c>
      <c r="J195">
        <f>INDEX(Cond_Probability!$A$6:$H$60,MATCH('Model 2_Train'!A195,Cond_Probability!$A$6:$A$60,0),8)</f>
        <v>0.25507246376811593</v>
      </c>
      <c r="K195">
        <f>INDEX(Cond_Probability!$A$6:$H$60,MATCH('Model 2_Train'!B195,Cond_Probability!$A$6:$A$60,0),8)</f>
        <v>0.31976744186046513</v>
      </c>
      <c r="L195">
        <f>INDEX(Cond_Probability!$A$6:$H$60,MATCH('Model 2_Train'!C195,Cond_Probability!$A$6:$A$60,0),8)</f>
        <v>0.57971014492753625</v>
      </c>
      <c r="M195">
        <f>Cond_Probability!$C$3</f>
        <v>0.38383838383838381</v>
      </c>
      <c r="N195">
        <f t="shared" ref="N195:N258" si="17">PRODUCT(J195:M195)</f>
        <v>1.8149184779216579E-2</v>
      </c>
      <c r="O195">
        <f t="shared" ref="O195:O258" si="18">N195*100</f>
        <v>1.8149184779216578</v>
      </c>
      <c r="P195" t="str">
        <f t="shared" ref="P195:P258" si="19">IF(I195&gt;O195,"Won't Survive","Survive")</f>
        <v>Won't Survive</v>
      </c>
      <c r="Q195" t="s">
        <v>1</v>
      </c>
    </row>
    <row r="196" spans="1:17" x14ac:dyDescent="0.3">
      <c r="A196" s="1" t="s">
        <v>1234</v>
      </c>
      <c r="B196" s="2" t="s">
        <v>17</v>
      </c>
      <c r="C196" s="1" t="s">
        <v>1248</v>
      </c>
      <c r="D196">
        <f>INDEX(Cond_Probability!$A$6:$H$60,MATCH('Model 2_Train'!A196,Cond_Probability!$A$6:$A$60,0),7)</f>
        <v>0.14673913043478262</v>
      </c>
      <c r="E196">
        <f>INDEX(Cond_Probability!$A$6:$H$60,MATCH('Model 2_Train'!B196,Cond_Probability!$A$6:$A$60,0),7)</f>
        <v>0.14882032667876588</v>
      </c>
      <c r="F196">
        <f>INDEX(Cond_Probability!$A$6:$H$60,MATCH('Model 2_Train'!C196,Cond_Probability!$A$6:$A$60,0),7)</f>
        <v>0.32246376811594202</v>
      </c>
      <c r="G196">
        <f>Cond_Probability!$C$2</f>
        <v>0.61616161616161613</v>
      </c>
      <c r="H196">
        <f t="shared" si="15"/>
        <v>4.3389411493545919E-3</v>
      </c>
      <c r="I196">
        <f t="shared" si="16"/>
        <v>0.43389411493545921</v>
      </c>
      <c r="J196">
        <f>INDEX(Cond_Probability!$A$6:$H$60,MATCH('Model 2_Train'!A196,Cond_Probability!$A$6:$A$60,0),8)</f>
        <v>0.39710144927536234</v>
      </c>
      <c r="K196">
        <f>INDEX(Cond_Probability!$A$6:$H$60,MATCH('Model 2_Train'!B196,Cond_Probability!$A$6:$A$60,0),8)</f>
        <v>0.68023255813953487</v>
      </c>
      <c r="L196">
        <f>INDEX(Cond_Probability!$A$6:$H$60,MATCH('Model 2_Train'!C196,Cond_Probability!$A$6:$A$60,0),8)</f>
        <v>0.57971014492753625</v>
      </c>
      <c r="M196">
        <f>Cond_Probability!$C$3</f>
        <v>0.38383838383838381</v>
      </c>
      <c r="N196">
        <f t="shared" si="17"/>
        <v>6.010605017067408E-2</v>
      </c>
      <c r="O196">
        <f t="shared" si="18"/>
        <v>6.0106050170674079</v>
      </c>
      <c r="P196" t="str">
        <f t="shared" si="19"/>
        <v>Survive</v>
      </c>
      <c r="Q196" t="s">
        <v>1</v>
      </c>
    </row>
    <row r="197" spans="1:17" x14ac:dyDescent="0.3">
      <c r="A197" s="1" t="s">
        <v>1234</v>
      </c>
      <c r="B197" s="2" t="s">
        <v>17</v>
      </c>
      <c r="C197" s="1" t="s">
        <v>1248</v>
      </c>
      <c r="D197">
        <f>INDEX(Cond_Probability!$A$6:$H$60,MATCH('Model 2_Train'!A197,Cond_Probability!$A$6:$A$60,0),7)</f>
        <v>0.14673913043478262</v>
      </c>
      <c r="E197">
        <f>INDEX(Cond_Probability!$A$6:$H$60,MATCH('Model 2_Train'!B197,Cond_Probability!$A$6:$A$60,0),7)</f>
        <v>0.14882032667876588</v>
      </c>
      <c r="F197">
        <f>INDEX(Cond_Probability!$A$6:$H$60,MATCH('Model 2_Train'!C197,Cond_Probability!$A$6:$A$60,0),7)</f>
        <v>0.32246376811594202</v>
      </c>
      <c r="G197">
        <f>Cond_Probability!$C$2</f>
        <v>0.61616161616161613</v>
      </c>
      <c r="H197">
        <f t="shared" si="15"/>
        <v>4.3389411493545919E-3</v>
      </c>
      <c r="I197">
        <f t="shared" si="16"/>
        <v>0.43389411493545921</v>
      </c>
      <c r="J197">
        <f>INDEX(Cond_Probability!$A$6:$H$60,MATCH('Model 2_Train'!A197,Cond_Probability!$A$6:$A$60,0),8)</f>
        <v>0.39710144927536234</v>
      </c>
      <c r="K197">
        <f>INDEX(Cond_Probability!$A$6:$H$60,MATCH('Model 2_Train'!B197,Cond_Probability!$A$6:$A$60,0),8)</f>
        <v>0.68023255813953487</v>
      </c>
      <c r="L197">
        <f>INDEX(Cond_Probability!$A$6:$H$60,MATCH('Model 2_Train'!C197,Cond_Probability!$A$6:$A$60,0),8)</f>
        <v>0.57971014492753625</v>
      </c>
      <c r="M197">
        <f>Cond_Probability!$C$3</f>
        <v>0.38383838383838381</v>
      </c>
      <c r="N197">
        <f t="shared" si="17"/>
        <v>6.010605017067408E-2</v>
      </c>
      <c r="O197">
        <f t="shared" si="18"/>
        <v>6.0106050170674079</v>
      </c>
      <c r="P197" t="str">
        <f t="shared" si="19"/>
        <v>Survive</v>
      </c>
      <c r="Q197" t="s">
        <v>1</v>
      </c>
    </row>
    <row r="198" spans="1:17" x14ac:dyDescent="0.3">
      <c r="A198" s="1" t="s">
        <v>1236</v>
      </c>
      <c r="B198" s="2" t="s">
        <v>13</v>
      </c>
      <c r="C198" s="1" t="s">
        <v>1228</v>
      </c>
      <c r="D198">
        <f>INDEX(Cond_Probability!$A$6:$H$60,MATCH('Model 2_Train'!A198,Cond_Probability!$A$6:$A$60,0),7)</f>
        <v>0.67572463768115942</v>
      </c>
      <c r="E198">
        <f>INDEX(Cond_Probability!$A$6:$H$60,MATCH('Model 2_Train'!B198,Cond_Probability!$A$6:$A$60,0),7)</f>
        <v>0.85117967332123412</v>
      </c>
      <c r="F198">
        <f>INDEX(Cond_Probability!$A$6:$H$60,MATCH('Model 2_Train'!C198,Cond_Probability!$A$6:$A$60,0),7)</f>
        <v>0.4891304347826087</v>
      </c>
      <c r="G198">
        <f>Cond_Probability!$C$2</f>
        <v>0.61616161616161613</v>
      </c>
      <c r="H198">
        <f t="shared" si="15"/>
        <v>0.17334460305212487</v>
      </c>
      <c r="I198">
        <f t="shared" si="16"/>
        <v>17.334460305212488</v>
      </c>
      <c r="J198">
        <f>INDEX(Cond_Probability!$A$6:$H$60,MATCH('Model 2_Train'!A198,Cond_Probability!$A$6:$A$60,0),8)</f>
        <v>0.34782608695652173</v>
      </c>
      <c r="K198">
        <f>INDEX(Cond_Probability!$A$6:$H$60,MATCH('Model 2_Train'!B198,Cond_Probability!$A$6:$A$60,0),8)</f>
        <v>0.31976744186046513</v>
      </c>
      <c r="L198">
        <f>INDEX(Cond_Probability!$A$6:$H$60,MATCH('Model 2_Train'!C198,Cond_Probability!$A$6:$A$60,0),8)</f>
        <v>0.19710144927536233</v>
      </c>
      <c r="M198">
        <f>Cond_Probability!$C$3</f>
        <v>0.38383838383838381</v>
      </c>
      <c r="N198">
        <f t="shared" si="17"/>
        <v>8.4146220340004137E-3</v>
      </c>
      <c r="O198">
        <f t="shared" si="18"/>
        <v>0.84146220340004141</v>
      </c>
      <c r="P198" t="str">
        <f t="shared" si="19"/>
        <v>Won't Survive</v>
      </c>
      <c r="Q198" t="s">
        <v>1230</v>
      </c>
    </row>
    <row r="199" spans="1:17" x14ac:dyDescent="0.3">
      <c r="A199" s="1" t="s">
        <v>1236</v>
      </c>
      <c r="B199" s="2" t="s">
        <v>13</v>
      </c>
      <c r="C199" s="1" t="s">
        <v>1228</v>
      </c>
      <c r="D199">
        <f>INDEX(Cond_Probability!$A$6:$H$60,MATCH('Model 2_Train'!A199,Cond_Probability!$A$6:$A$60,0),7)</f>
        <v>0.67572463768115942</v>
      </c>
      <c r="E199">
        <f>INDEX(Cond_Probability!$A$6:$H$60,MATCH('Model 2_Train'!B199,Cond_Probability!$A$6:$A$60,0),7)</f>
        <v>0.85117967332123412</v>
      </c>
      <c r="F199">
        <f>INDEX(Cond_Probability!$A$6:$H$60,MATCH('Model 2_Train'!C199,Cond_Probability!$A$6:$A$60,0),7)</f>
        <v>0.4891304347826087</v>
      </c>
      <c r="G199">
        <f>Cond_Probability!$C$2</f>
        <v>0.61616161616161613</v>
      </c>
      <c r="H199">
        <f t="shared" si="15"/>
        <v>0.17334460305212487</v>
      </c>
      <c r="I199">
        <f t="shared" si="16"/>
        <v>17.334460305212488</v>
      </c>
      <c r="J199">
        <f>INDEX(Cond_Probability!$A$6:$H$60,MATCH('Model 2_Train'!A199,Cond_Probability!$A$6:$A$60,0),8)</f>
        <v>0.34782608695652173</v>
      </c>
      <c r="K199">
        <f>INDEX(Cond_Probability!$A$6:$H$60,MATCH('Model 2_Train'!B199,Cond_Probability!$A$6:$A$60,0),8)</f>
        <v>0.31976744186046513</v>
      </c>
      <c r="L199">
        <f>INDEX(Cond_Probability!$A$6:$H$60,MATCH('Model 2_Train'!C199,Cond_Probability!$A$6:$A$60,0),8)</f>
        <v>0.19710144927536233</v>
      </c>
      <c r="M199">
        <f>Cond_Probability!$C$3</f>
        <v>0.38383838383838381</v>
      </c>
      <c r="N199">
        <f t="shared" si="17"/>
        <v>8.4146220340004137E-3</v>
      </c>
      <c r="O199">
        <f t="shared" si="18"/>
        <v>0.84146220340004141</v>
      </c>
      <c r="P199" t="str">
        <f t="shared" si="19"/>
        <v>Won't Survive</v>
      </c>
      <c r="Q199" t="s">
        <v>1230</v>
      </c>
    </row>
    <row r="200" spans="1:17" x14ac:dyDescent="0.3">
      <c r="A200" s="1" t="s">
        <v>1236</v>
      </c>
      <c r="B200" s="2" t="s">
        <v>17</v>
      </c>
      <c r="C200" s="1" t="s">
        <v>1228</v>
      </c>
      <c r="D200">
        <f>INDEX(Cond_Probability!$A$6:$H$60,MATCH('Model 2_Train'!A200,Cond_Probability!$A$6:$A$60,0),7)</f>
        <v>0.67572463768115942</v>
      </c>
      <c r="E200">
        <f>INDEX(Cond_Probability!$A$6:$H$60,MATCH('Model 2_Train'!B200,Cond_Probability!$A$6:$A$60,0),7)</f>
        <v>0.14882032667876588</v>
      </c>
      <c r="F200">
        <f>INDEX(Cond_Probability!$A$6:$H$60,MATCH('Model 2_Train'!C200,Cond_Probability!$A$6:$A$60,0),7)</f>
        <v>0.4891304347826087</v>
      </c>
      <c r="G200">
        <f>Cond_Probability!$C$2</f>
        <v>0.61616161616161613</v>
      </c>
      <c r="H200">
        <f t="shared" si="15"/>
        <v>3.0307585181821403E-2</v>
      </c>
      <c r="I200">
        <f t="shared" si="16"/>
        <v>3.0307585181821404</v>
      </c>
      <c r="J200">
        <f>INDEX(Cond_Probability!$A$6:$H$60,MATCH('Model 2_Train'!A200,Cond_Probability!$A$6:$A$60,0),8)</f>
        <v>0.34782608695652173</v>
      </c>
      <c r="K200">
        <f>INDEX(Cond_Probability!$A$6:$H$60,MATCH('Model 2_Train'!B200,Cond_Probability!$A$6:$A$60,0),8)</f>
        <v>0.68023255813953487</v>
      </c>
      <c r="L200">
        <f>INDEX(Cond_Probability!$A$6:$H$60,MATCH('Model 2_Train'!C200,Cond_Probability!$A$6:$A$60,0),8)</f>
        <v>0.19710144927536233</v>
      </c>
      <c r="M200">
        <f>Cond_Probability!$C$3</f>
        <v>0.38383838383838381</v>
      </c>
      <c r="N200">
        <f t="shared" si="17"/>
        <v>1.7900195963237241E-2</v>
      </c>
      <c r="O200">
        <f t="shared" si="18"/>
        <v>1.790019596323724</v>
      </c>
      <c r="P200" t="str">
        <f t="shared" si="19"/>
        <v>Won't Survive</v>
      </c>
      <c r="Q200" t="s">
        <v>1</v>
      </c>
    </row>
    <row r="201" spans="1:17" x14ac:dyDescent="0.3">
      <c r="A201" s="1" t="s">
        <v>1235</v>
      </c>
      <c r="B201" s="2" t="s">
        <v>17</v>
      </c>
      <c r="C201" s="1" t="s">
        <v>1247</v>
      </c>
      <c r="D201">
        <f>INDEX(Cond_Probability!$A$6:$H$60,MATCH('Model 2_Train'!A201,Cond_Probability!$A$6:$A$60,0),7)</f>
        <v>0.17753623188405798</v>
      </c>
      <c r="E201">
        <f>INDEX(Cond_Probability!$A$6:$H$60,MATCH('Model 2_Train'!B201,Cond_Probability!$A$6:$A$60,0),7)</f>
        <v>0.14882032667876588</v>
      </c>
      <c r="F201">
        <f>INDEX(Cond_Probability!$A$6:$H$60,MATCH('Model 2_Train'!C201,Cond_Probability!$A$6:$A$60,0),7)</f>
        <v>0.18840579710144928</v>
      </c>
      <c r="G201">
        <f>Cond_Probability!$C$2</f>
        <v>0.61616161616161613</v>
      </c>
      <c r="H201">
        <f t="shared" si="15"/>
        <v>3.0671721593995014E-3</v>
      </c>
      <c r="I201">
        <f t="shared" si="16"/>
        <v>0.30671721593995016</v>
      </c>
      <c r="J201">
        <f>INDEX(Cond_Probability!$A$6:$H$60,MATCH('Model 2_Train'!A201,Cond_Probability!$A$6:$A$60,0),8)</f>
        <v>0.25507246376811593</v>
      </c>
      <c r="K201">
        <f>INDEX(Cond_Probability!$A$6:$H$60,MATCH('Model 2_Train'!B201,Cond_Probability!$A$6:$A$60,0),8)</f>
        <v>0.68023255813953487</v>
      </c>
      <c r="L201">
        <f>INDEX(Cond_Probability!$A$6:$H$60,MATCH('Model 2_Train'!C201,Cond_Probability!$A$6:$A$60,0),8)</f>
        <v>0.22318840579710145</v>
      </c>
      <c r="M201">
        <f>Cond_Probability!$C$3</f>
        <v>0.38383838383838381</v>
      </c>
      <c r="N201">
        <f t="shared" si="17"/>
        <v>1.4864182334178376E-2</v>
      </c>
      <c r="O201">
        <f t="shared" si="18"/>
        <v>1.4864182334178375</v>
      </c>
      <c r="P201" t="str">
        <f t="shared" si="19"/>
        <v>Survive</v>
      </c>
      <c r="Q201" t="s">
        <v>1230</v>
      </c>
    </row>
    <row r="202" spans="1:17" x14ac:dyDescent="0.3">
      <c r="A202" s="1" t="s">
        <v>1236</v>
      </c>
      <c r="B202" s="2" t="s">
        <v>13</v>
      </c>
      <c r="C202" s="1" t="s">
        <v>1228</v>
      </c>
      <c r="D202">
        <f>INDEX(Cond_Probability!$A$6:$H$60,MATCH('Model 2_Train'!A202,Cond_Probability!$A$6:$A$60,0),7)</f>
        <v>0.67572463768115942</v>
      </c>
      <c r="E202">
        <f>INDEX(Cond_Probability!$A$6:$H$60,MATCH('Model 2_Train'!B202,Cond_Probability!$A$6:$A$60,0),7)</f>
        <v>0.85117967332123412</v>
      </c>
      <c r="F202">
        <f>INDEX(Cond_Probability!$A$6:$H$60,MATCH('Model 2_Train'!C202,Cond_Probability!$A$6:$A$60,0),7)</f>
        <v>0.4891304347826087</v>
      </c>
      <c r="G202">
        <f>Cond_Probability!$C$2</f>
        <v>0.61616161616161613</v>
      </c>
      <c r="H202">
        <f t="shared" si="15"/>
        <v>0.17334460305212487</v>
      </c>
      <c r="I202">
        <f t="shared" si="16"/>
        <v>17.334460305212488</v>
      </c>
      <c r="J202">
        <f>INDEX(Cond_Probability!$A$6:$H$60,MATCH('Model 2_Train'!A202,Cond_Probability!$A$6:$A$60,0),8)</f>
        <v>0.34782608695652173</v>
      </c>
      <c r="K202">
        <f>INDEX(Cond_Probability!$A$6:$H$60,MATCH('Model 2_Train'!B202,Cond_Probability!$A$6:$A$60,0),8)</f>
        <v>0.31976744186046513</v>
      </c>
      <c r="L202">
        <f>INDEX(Cond_Probability!$A$6:$H$60,MATCH('Model 2_Train'!C202,Cond_Probability!$A$6:$A$60,0),8)</f>
        <v>0.19710144927536233</v>
      </c>
      <c r="M202">
        <f>Cond_Probability!$C$3</f>
        <v>0.38383838383838381</v>
      </c>
      <c r="N202">
        <f t="shared" si="17"/>
        <v>8.4146220340004137E-3</v>
      </c>
      <c r="O202">
        <f t="shared" si="18"/>
        <v>0.84146220340004141</v>
      </c>
      <c r="P202" t="str">
        <f t="shared" si="19"/>
        <v>Won't Survive</v>
      </c>
      <c r="Q202" t="s">
        <v>1230</v>
      </c>
    </row>
    <row r="203" spans="1:17" x14ac:dyDescent="0.3">
      <c r="A203" s="1" t="s">
        <v>1236</v>
      </c>
      <c r="B203" s="2" t="s">
        <v>13</v>
      </c>
      <c r="C203" s="1" t="s">
        <v>1248</v>
      </c>
      <c r="D203">
        <f>INDEX(Cond_Probability!$A$6:$H$60,MATCH('Model 2_Train'!A203,Cond_Probability!$A$6:$A$60,0),7)</f>
        <v>0.67572463768115942</v>
      </c>
      <c r="E203">
        <f>INDEX(Cond_Probability!$A$6:$H$60,MATCH('Model 2_Train'!B203,Cond_Probability!$A$6:$A$60,0),7)</f>
        <v>0.85117967332123412</v>
      </c>
      <c r="F203">
        <f>INDEX(Cond_Probability!$A$6:$H$60,MATCH('Model 2_Train'!C203,Cond_Probability!$A$6:$A$60,0),7)</f>
        <v>0.32246376811594202</v>
      </c>
      <c r="G203">
        <f>Cond_Probability!$C$2</f>
        <v>0.61616161616161613</v>
      </c>
      <c r="H203">
        <f t="shared" si="15"/>
        <v>0.11427903460473417</v>
      </c>
      <c r="I203">
        <f t="shared" si="16"/>
        <v>11.427903460473416</v>
      </c>
      <c r="J203">
        <f>INDEX(Cond_Probability!$A$6:$H$60,MATCH('Model 2_Train'!A203,Cond_Probability!$A$6:$A$60,0),8)</f>
        <v>0.34782608695652173</v>
      </c>
      <c r="K203">
        <f>INDEX(Cond_Probability!$A$6:$H$60,MATCH('Model 2_Train'!B203,Cond_Probability!$A$6:$A$60,0),8)</f>
        <v>0.31976744186046513</v>
      </c>
      <c r="L203">
        <f>INDEX(Cond_Probability!$A$6:$H$60,MATCH('Model 2_Train'!C203,Cond_Probability!$A$6:$A$60,0),8)</f>
        <v>0.57971014492753625</v>
      </c>
      <c r="M203">
        <f>Cond_Probability!$C$3</f>
        <v>0.38383838383838381</v>
      </c>
      <c r="N203">
        <f t="shared" si="17"/>
        <v>2.4748888335295337E-2</v>
      </c>
      <c r="O203">
        <f t="shared" si="18"/>
        <v>2.4748888335295338</v>
      </c>
      <c r="P203" t="str">
        <f t="shared" si="19"/>
        <v>Won't Survive</v>
      </c>
      <c r="Q203" t="s">
        <v>1230</v>
      </c>
    </row>
    <row r="204" spans="1:17" x14ac:dyDescent="0.3">
      <c r="A204" s="1" t="s">
        <v>1236</v>
      </c>
      <c r="B204" s="2" t="s">
        <v>13</v>
      </c>
      <c r="C204" s="1" t="s">
        <v>1228</v>
      </c>
      <c r="D204">
        <f>INDEX(Cond_Probability!$A$6:$H$60,MATCH('Model 2_Train'!A204,Cond_Probability!$A$6:$A$60,0),7)</f>
        <v>0.67572463768115942</v>
      </c>
      <c r="E204">
        <f>INDEX(Cond_Probability!$A$6:$H$60,MATCH('Model 2_Train'!B204,Cond_Probability!$A$6:$A$60,0),7)</f>
        <v>0.85117967332123412</v>
      </c>
      <c r="F204">
        <f>INDEX(Cond_Probability!$A$6:$H$60,MATCH('Model 2_Train'!C204,Cond_Probability!$A$6:$A$60,0),7)</f>
        <v>0.4891304347826087</v>
      </c>
      <c r="G204">
        <f>Cond_Probability!$C$2</f>
        <v>0.61616161616161613</v>
      </c>
      <c r="H204">
        <f t="shared" si="15"/>
        <v>0.17334460305212487</v>
      </c>
      <c r="I204">
        <f t="shared" si="16"/>
        <v>17.334460305212488</v>
      </c>
      <c r="J204">
        <f>INDEX(Cond_Probability!$A$6:$H$60,MATCH('Model 2_Train'!A204,Cond_Probability!$A$6:$A$60,0),8)</f>
        <v>0.34782608695652173</v>
      </c>
      <c r="K204">
        <f>INDEX(Cond_Probability!$A$6:$H$60,MATCH('Model 2_Train'!B204,Cond_Probability!$A$6:$A$60,0),8)</f>
        <v>0.31976744186046513</v>
      </c>
      <c r="L204">
        <f>INDEX(Cond_Probability!$A$6:$H$60,MATCH('Model 2_Train'!C204,Cond_Probability!$A$6:$A$60,0),8)</f>
        <v>0.19710144927536233</v>
      </c>
      <c r="M204">
        <f>Cond_Probability!$C$3</f>
        <v>0.38383838383838381</v>
      </c>
      <c r="N204">
        <f t="shared" si="17"/>
        <v>8.4146220340004137E-3</v>
      </c>
      <c r="O204">
        <f t="shared" si="18"/>
        <v>0.84146220340004141</v>
      </c>
      <c r="P204" t="str">
        <f t="shared" si="19"/>
        <v>Won't Survive</v>
      </c>
      <c r="Q204" t="s">
        <v>1230</v>
      </c>
    </row>
    <row r="205" spans="1:17" x14ac:dyDescent="0.3">
      <c r="A205" s="1" t="s">
        <v>1236</v>
      </c>
      <c r="B205" s="2" t="s">
        <v>13</v>
      </c>
      <c r="C205" s="1" t="s">
        <v>1228</v>
      </c>
      <c r="D205">
        <f>INDEX(Cond_Probability!$A$6:$H$60,MATCH('Model 2_Train'!A205,Cond_Probability!$A$6:$A$60,0),7)</f>
        <v>0.67572463768115942</v>
      </c>
      <c r="E205">
        <f>INDEX(Cond_Probability!$A$6:$H$60,MATCH('Model 2_Train'!B205,Cond_Probability!$A$6:$A$60,0),7)</f>
        <v>0.85117967332123412</v>
      </c>
      <c r="F205">
        <f>INDEX(Cond_Probability!$A$6:$H$60,MATCH('Model 2_Train'!C205,Cond_Probability!$A$6:$A$60,0),7)</f>
        <v>0.4891304347826087</v>
      </c>
      <c r="G205">
        <f>Cond_Probability!$C$2</f>
        <v>0.61616161616161613</v>
      </c>
      <c r="H205">
        <f t="shared" si="15"/>
        <v>0.17334460305212487</v>
      </c>
      <c r="I205">
        <f t="shared" si="16"/>
        <v>17.334460305212488</v>
      </c>
      <c r="J205">
        <f>INDEX(Cond_Probability!$A$6:$H$60,MATCH('Model 2_Train'!A205,Cond_Probability!$A$6:$A$60,0),8)</f>
        <v>0.34782608695652173</v>
      </c>
      <c r="K205">
        <f>INDEX(Cond_Probability!$A$6:$H$60,MATCH('Model 2_Train'!B205,Cond_Probability!$A$6:$A$60,0),8)</f>
        <v>0.31976744186046513</v>
      </c>
      <c r="L205">
        <f>INDEX(Cond_Probability!$A$6:$H$60,MATCH('Model 2_Train'!C205,Cond_Probability!$A$6:$A$60,0),8)</f>
        <v>0.19710144927536233</v>
      </c>
      <c r="M205">
        <f>Cond_Probability!$C$3</f>
        <v>0.38383838383838381</v>
      </c>
      <c r="N205">
        <f t="shared" si="17"/>
        <v>8.4146220340004137E-3</v>
      </c>
      <c r="O205">
        <f t="shared" si="18"/>
        <v>0.84146220340004141</v>
      </c>
      <c r="P205" t="str">
        <f t="shared" si="19"/>
        <v>Won't Survive</v>
      </c>
      <c r="Q205" t="s">
        <v>1230</v>
      </c>
    </row>
    <row r="206" spans="1:17" x14ac:dyDescent="0.3">
      <c r="A206" s="1" t="s">
        <v>1236</v>
      </c>
      <c r="B206" s="2" t="s">
        <v>13</v>
      </c>
      <c r="C206" s="1" t="s">
        <v>1228</v>
      </c>
      <c r="D206">
        <f>INDEX(Cond_Probability!$A$6:$H$60,MATCH('Model 2_Train'!A206,Cond_Probability!$A$6:$A$60,0),7)</f>
        <v>0.67572463768115942</v>
      </c>
      <c r="E206">
        <f>INDEX(Cond_Probability!$A$6:$H$60,MATCH('Model 2_Train'!B206,Cond_Probability!$A$6:$A$60,0),7)</f>
        <v>0.85117967332123412</v>
      </c>
      <c r="F206">
        <f>INDEX(Cond_Probability!$A$6:$H$60,MATCH('Model 2_Train'!C206,Cond_Probability!$A$6:$A$60,0),7)</f>
        <v>0.4891304347826087</v>
      </c>
      <c r="G206">
        <f>Cond_Probability!$C$2</f>
        <v>0.61616161616161613</v>
      </c>
      <c r="H206">
        <f t="shared" si="15"/>
        <v>0.17334460305212487</v>
      </c>
      <c r="I206">
        <f t="shared" si="16"/>
        <v>17.334460305212488</v>
      </c>
      <c r="J206">
        <f>INDEX(Cond_Probability!$A$6:$H$60,MATCH('Model 2_Train'!A206,Cond_Probability!$A$6:$A$60,0),8)</f>
        <v>0.34782608695652173</v>
      </c>
      <c r="K206">
        <f>INDEX(Cond_Probability!$A$6:$H$60,MATCH('Model 2_Train'!B206,Cond_Probability!$A$6:$A$60,0),8)</f>
        <v>0.31976744186046513</v>
      </c>
      <c r="L206">
        <f>INDEX(Cond_Probability!$A$6:$H$60,MATCH('Model 2_Train'!C206,Cond_Probability!$A$6:$A$60,0),8)</f>
        <v>0.19710144927536233</v>
      </c>
      <c r="M206">
        <f>Cond_Probability!$C$3</f>
        <v>0.38383838383838381</v>
      </c>
      <c r="N206">
        <f t="shared" si="17"/>
        <v>8.4146220340004137E-3</v>
      </c>
      <c r="O206">
        <f t="shared" si="18"/>
        <v>0.84146220340004141</v>
      </c>
      <c r="P206" t="str">
        <f t="shared" si="19"/>
        <v>Won't Survive</v>
      </c>
      <c r="Q206" t="s">
        <v>1</v>
      </c>
    </row>
    <row r="207" spans="1:17" x14ac:dyDescent="0.3">
      <c r="A207" s="1" t="s">
        <v>1236</v>
      </c>
      <c r="B207" s="2" t="s">
        <v>17</v>
      </c>
      <c r="C207" s="1" t="s">
        <v>1247</v>
      </c>
      <c r="D207">
        <f>INDEX(Cond_Probability!$A$6:$H$60,MATCH('Model 2_Train'!A207,Cond_Probability!$A$6:$A$60,0),7)</f>
        <v>0.67572463768115942</v>
      </c>
      <c r="E207">
        <f>INDEX(Cond_Probability!$A$6:$H$60,MATCH('Model 2_Train'!B207,Cond_Probability!$A$6:$A$60,0),7)</f>
        <v>0.14882032667876588</v>
      </c>
      <c r="F207">
        <f>INDEX(Cond_Probability!$A$6:$H$60,MATCH('Model 2_Train'!C207,Cond_Probability!$A$6:$A$60,0),7)</f>
        <v>0.18840579710144928</v>
      </c>
      <c r="G207">
        <f>Cond_Probability!$C$2</f>
        <v>0.61616161616161613</v>
      </c>
      <c r="H207">
        <f t="shared" si="15"/>
        <v>1.1674032810775652E-2</v>
      </c>
      <c r="I207">
        <f t="shared" si="16"/>
        <v>1.1674032810775652</v>
      </c>
      <c r="J207">
        <f>INDEX(Cond_Probability!$A$6:$H$60,MATCH('Model 2_Train'!A207,Cond_Probability!$A$6:$A$60,0),8)</f>
        <v>0.34782608695652173</v>
      </c>
      <c r="K207">
        <f>INDEX(Cond_Probability!$A$6:$H$60,MATCH('Model 2_Train'!B207,Cond_Probability!$A$6:$A$60,0),8)</f>
        <v>0.68023255813953487</v>
      </c>
      <c r="L207">
        <f>INDEX(Cond_Probability!$A$6:$H$60,MATCH('Model 2_Train'!C207,Cond_Probability!$A$6:$A$60,0),8)</f>
        <v>0.22318840579710145</v>
      </c>
      <c r="M207">
        <f>Cond_Probability!$C$3</f>
        <v>0.38383838383838381</v>
      </c>
      <c r="N207">
        <f t="shared" si="17"/>
        <v>2.0269339546606875E-2</v>
      </c>
      <c r="O207">
        <f t="shared" si="18"/>
        <v>2.0269339546606875</v>
      </c>
      <c r="P207" t="str">
        <f t="shared" si="19"/>
        <v>Survive</v>
      </c>
      <c r="Q207" t="s">
        <v>1230</v>
      </c>
    </row>
    <row r="208" spans="1:17" x14ac:dyDescent="0.3">
      <c r="A208" s="1" t="s">
        <v>1236</v>
      </c>
      <c r="B208" s="2" t="s">
        <v>13</v>
      </c>
      <c r="C208" s="1" t="s">
        <v>1247</v>
      </c>
      <c r="D208">
        <f>INDEX(Cond_Probability!$A$6:$H$60,MATCH('Model 2_Train'!A208,Cond_Probability!$A$6:$A$60,0),7)</f>
        <v>0.67572463768115942</v>
      </c>
      <c r="E208">
        <f>INDEX(Cond_Probability!$A$6:$H$60,MATCH('Model 2_Train'!B208,Cond_Probability!$A$6:$A$60,0),7)</f>
        <v>0.85117967332123412</v>
      </c>
      <c r="F208">
        <f>INDEX(Cond_Probability!$A$6:$H$60,MATCH('Model 2_Train'!C208,Cond_Probability!$A$6:$A$60,0),7)</f>
        <v>0.18840579710144928</v>
      </c>
      <c r="G208">
        <f>Cond_Probability!$C$2</f>
        <v>0.61616161616161613</v>
      </c>
      <c r="H208">
        <f t="shared" si="15"/>
        <v>6.6769773027485144E-2</v>
      </c>
      <c r="I208">
        <f t="shared" si="16"/>
        <v>6.6769773027485142</v>
      </c>
      <c r="J208">
        <f>INDEX(Cond_Probability!$A$6:$H$60,MATCH('Model 2_Train'!A208,Cond_Probability!$A$6:$A$60,0),8)</f>
        <v>0.34782608695652173</v>
      </c>
      <c r="K208">
        <f>INDEX(Cond_Probability!$A$6:$H$60,MATCH('Model 2_Train'!B208,Cond_Probability!$A$6:$A$60,0),8)</f>
        <v>0.31976744186046513</v>
      </c>
      <c r="L208">
        <f>INDEX(Cond_Probability!$A$6:$H$60,MATCH('Model 2_Train'!C208,Cond_Probability!$A$6:$A$60,0),8)</f>
        <v>0.22318840579710145</v>
      </c>
      <c r="M208">
        <f>Cond_Probability!$C$3</f>
        <v>0.38383838383838381</v>
      </c>
      <c r="N208">
        <f t="shared" si="17"/>
        <v>9.5283220090887043E-3</v>
      </c>
      <c r="O208">
        <f t="shared" si="18"/>
        <v>0.95283220090887044</v>
      </c>
      <c r="P208" t="str">
        <f t="shared" si="19"/>
        <v>Won't Survive</v>
      </c>
      <c r="Q208" t="s">
        <v>1230</v>
      </c>
    </row>
    <row r="209" spans="1:17" x14ac:dyDescent="0.3">
      <c r="A209" s="1" t="s">
        <v>1236</v>
      </c>
      <c r="B209" s="2" t="s">
        <v>13</v>
      </c>
      <c r="C209" s="1" t="s">
        <v>1247</v>
      </c>
      <c r="D209">
        <f>INDEX(Cond_Probability!$A$6:$H$60,MATCH('Model 2_Train'!A209,Cond_Probability!$A$6:$A$60,0),7)</f>
        <v>0.67572463768115942</v>
      </c>
      <c r="E209">
        <f>INDEX(Cond_Probability!$A$6:$H$60,MATCH('Model 2_Train'!B209,Cond_Probability!$A$6:$A$60,0),7)</f>
        <v>0.85117967332123412</v>
      </c>
      <c r="F209">
        <f>INDEX(Cond_Probability!$A$6:$H$60,MATCH('Model 2_Train'!C209,Cond_Probability!$A$6:$A$60,0),7)</f>
        <v>0.18840579710144928</v>
      </c>
      <c r="G209">
        <f>Cond_Probability!$C$2</f>
        <v>0.61616161616161613</v>
      </c>
      <c r="H209">
        <f t="shared" si="15"/>
        <v>6.6769773027485144E-2</v>
      </c>
      <c r="I209">
        <f t="shared" si="16"/>
        <v>6.6769773027485142</v>
      </c>
      <c r="J209">
        <f>INDEX(Cond_Probability!$A$6:$H$60,MATCH('Model 2_Train'!A209,Cond_Probability!$A$6:$A$60,0),8)</f>
        <v>0.34782608695652173</v>
      </c>
      <c r="K209">
        <f>INDEX(Cond_Probability!$A$6:$H$60,MATCH('Model 2_Train'!B209,Cond_Probability!$A$6:$A$60,0),8)</f>
        <v>0.31976744186046513</v>
      </c>
      <c r="L209">
        <f>INDEX(Cond_Probability!$A$6:$H$60,MATCH('Model 2_Train'!C209,Cond_Probability!$A$6:$A$60,0),8)</f>
        <v>0.22318840579710145</v>
      </c>
      <c r="M209">
        <f>Cond_Probability!$C$3</f>
        <v>0.38383838383838381</v>
      </c>
      <c r="N209">
        <f t="shared" si="17"/>
        <v>9.5283220090887043E-3</v>
      </c>
      <c r="O209">
        <f t="shared" si="18"/>
        <v>0.95283220090887044</v>
      </c>
      <c r="P209" t="str">
        <f t="shared" si="19"/>
        <v>Won't Survive</v>
      </c>
      <c r="Q209" t="s">
        <v>1</v>
      </c>
    </row>
    <row r="210" spans="1:17" x14ac:dyDescent="0.3">
      <c r="A210" s="1" t="s">
        <v>1236</v>
      </c>
      <c r="B210" s="2" t="s">
        <v>17</v>
      </c>
      <c r="C210" s="1" t="s">
        <v>1228</v>
      </c>
      <c r="D210">
        <f>INDEX(Cond_Probability!$A$6:$H$60,MATCH('Model 2_Train'!A210,Cond_Probability!$A$6:$A$60,0),7)</f>
        <v>0.67572463768115942</v>
      </c>
      <c r="E210">
        <f>INDEX(Cond_Probability!$A$6:$H$60,MATCH('Model 2_Train'!B210,Cond_Probability!$A$6:$A$60,0),7)</f>
        <v>0.14882032667876588</v>
      </c>
      <c r="F210">
        <f>INDEX(Cond_Probability!$A$6:$H$60,MATCH('Model 2_Train'!C210,Cond_Probability!$A$6:$A$60,0),7)</f>
        <v>0.4891304347826087</v>
      </c>
      <c r="G210">
        <f>Cond_Probability!$C$2</f>
        <v>0.61616161616161613</v>
      </c>
      <c r="H210">
        <f t="shared" si="15"/>
        <v>3.0307585181821403E-2</v>
      </c>
      <c r="I210">
        <f t="shared" si="16"/>
        <v>3.0307585181821404</v>
      </c>
      <c r="J210">
        <f>INDEX(Cond_Probability!$A$6:$H$60,MATCH('Model 2_Train'!A210,Cond_Probability!$A$6:$A$60,0),8)</f>
        <v>0.34782608695652173</v>
      </c>
      <c r="K210">
        <f>INDEX(Cond_Probability!$A$6:$H$60,MATCH('Model 2_Train'!B210,Cond_Probability!$A$6:$A$60,0),8)</f>
        <v>0.68023255813953487</v>
      </c>
      <c r="L210">
        <f>INDEX(Cond_Probability!$A$6:$H$60,MATCH('Model 2_Train'!C210,Cond_Probability!$A$6:$A$60,0),8)</f>
        <v>0.19710144927536233</v>
      </c>
      <c r="M210">
        <f>Cond_Probability!$C$3</f>
        <v>0.38383838383838381</v>
      </c>
      <c r="N210">
        <f t="shared" si="17"/>
        <v>1.7900195963237241E-2</v>
      </c>
      <c r="O210">
        <f t="shared" si="18"/>
        <v>1.790019596323724</v>
      </c>
      <c r="P210" t="str">
        <f t="shared" si="19"/>
        <v>Won't Survive</v>
      </c>
      <c r="Q210" t="s">
        <v>1</v>
      </c>
    </row>
    <row r="211" spans="1:17" x14ac:dyDescent="0.3">
      <c r="A211" s="1" t="s">
        <v>1234</v>
      </c>
      <c r="B211" s="2" t="s">
        <v>13</v>
      </c>
      <c r="C211" s="1" t="s">
        <v>1248</v>
      </c>
      <c r="D211">
        <f>INDEX(Cond_Probability!$A$6:$H$60,MATCH('Model 2_Train'!A211,Cond_Probability!$A$6:$A$60,0),7)</f>
        <v>0.14673913043478262</v>
      </c>
      <c r="E211">
        <f>INDEX(Cond_Probability!$A$6:$H$60,MATCH('Model 2_Train'!B211,Cond_Probability!$A$6:$A$60,0),7)</f>
        <v>0.85117967332123412</v>
      </c>
      <c r="F211">
        <f>INDEX(Cond_Probability!$A$6:$H$60,MATCH('Model 2_Train'!C211,Cond_Probability!$A$6:$A$60,0),7)</f>
        <v>0.32246376811594202</v>
      </c>
      <c r="G211">
        <f>Cond_Probability!$C$2</f>
        <v>0.61616161616161613</v>
      </c>
      <c r="H211">
        <f t="shared" si="15"/>
        <v>2.4816626817650046E-2</v>
      </c>
      <c r="I211">
        <f t="shared" si="16"/>
        <v>2.4816626817650045</v>
      </c>
      <c r="J211">
        <f>INDEX(Cond_Probability!$A$6:$H$60,MATCH('Model 2_Train'!A211,Cond_Probability!$A$6:$A$60,0),8)</f>
        <v>0.39710144927536234</v>
      </c>
      <c r="K211">
        <f>INDEX(Cond_Probability!$A$6:$H$60,MATCH('Model 2_Train'!B211,Cond_Probability!$A$6:$A$60,0),8)</f>
        <v>0.31976744186046513</v>
      </c>
      <c r="L211">
        <f>INDEX(Cond_Probability!$A$6:$H$60,MATCH('Model 2_Train'!C211,Cond_Probability!$A$6:$A$60,0),8)</f>
        <v>0.57971014492753625</v>
      </c>
      <c r="M211">
        <f>Cond_Probability!$C$3</f>
        <v>0.38383838383838381</v>
      </c>
      <c r="N211">
        <f t="shared" si="17"/>
        <v>2.8254980849462177E-2</v>
      </c>
      <c r="O211">
        <f t="shared" si="18"/>
        <v>2.8254980849462177</v>
      </c>
      <c r="P211" t="str">
        <f t="shared" si="19"/>
        <v>Survive</v>
      </c>
      <c r="Q211" t="s">
        <v>1</v>
      </c>
    </row>
    <row r="212" spans="1:17" x14ac:dyDescent="0.3">
      <c r="A212" s="1" t="s">
        <v>1236</v>
      </c>
      <c r="B212" s="2" t="s">
        <v>13</v>
      </c>
      <c r="C212" s="1" t="s">
        <v>1228</v>
      </c>
      <c r="D212">
        <f>INDEX(Cond_Probability!$A$6:$H$60,MATCH('Model 2_Train'!A212,Cond_Probability!$A$6:$A$60,0),7)</f>
        <v>0.67572463768115942</v>
      </c>
      <c r="E212">
        <f>INDEX(Cond_Probability!$A$6:$H$60,MATCH('Model 2_Train'!B212,Cond_Probability!$A$6:$A$60,0),7)</f>
        <v>0.85117967332123412</v>
      </c>
      <c r="F212">
        <f>INDEX(Cond_Probability!$A$6:$H$60,MATCH('Model 2_Train'!C212,Cond_Probability!$A$6:$A$60,0),7)</f>
        <v>0.4891304347826087</v>
      </c>
      <c r="G212">
        <f>Cond_Probability!$C$2</f>
        <v>0.61616161616161613</v>
      </c>
      <c r="H212">
        <f t="shared" si="15"/>
        <v>0.17334460305212487</v>
      </c>
      <c r="I212">
        <f t="shared" si="16"/>
        <v>17.334460305212488</v>
      </c>
      <c r="J212">
        <f>INDEX(Cond_Probability!$A$6:$H$60,MATCH('Model 2_Train'!A212,Cond_Probability!$A$6:$A$60,0),8)</f>
        <v>0.34782608695652173</v>
      </c>
      <c r="K212">
        <f>INDEX(Cond_Probability!$A$6:$H$60,MATCH('Model 2_Train'!B212,Cond_Probability!$A$6:$A$60,0),8)</f>
        <v>0.31976744186046513</v>
      </c>
      <c r="L212">
        <f>INDEX(Cond_Probability!$A$6:$H$60,MATCH('Model 2_Train'!C212,Cond_Probability!$A$6:$A$60,0),8)</f>
        <v>0.19710144927536233</v>
      </c>
      <c r="M212">
        <f>Cond_Probability!$C$3</f>
        <v>0.38383838383838381</v>
      </c>
      <c r="N212">
        <f t="shared" si="17"/>
        <v>8.4146220340004137E-3</v>
      </c>
      <c r="O212">
        <f t="shared" si="18"/>
        <v>0.84146220340004141</v>
      </c>
      <c r="P212" t="str">
        <f t="shared" si="19"/>
        <v>Won't Survive</v>
      </c>
      <c r="Q212" t="s">
        <v>1230</v>
      </c>
    </row>
    <row r="213" spans="1:17" x14ac:dyDescent="0.3">
      <c r="A213" s="1" t="s">
        <v>1235</v>
      </c>
      <c r="B213" s="2" t="s">
        <v>17</v>
      </c>
      <c r="C213" s="1" t="s">
        <v>1248</v>
      </c>
      <c r="D213">
        <f>INDEX(Cond_Probability!$A$6:$H$60,MATCH('Model 2_Train'!A213,Cond_Probability!$A$6:$A$60,0),7)</f>
        <v>0.17753623188405798</v>
      </c>
      <c r="E213">
        <f>INDEX(Cond_Probability!$A$6:$H$60,MATCH('Model 2_Train'!B213,Cond_Probability!$A$6:$A$60,0),7)</f>
        <v>0.14882032667876588</v>
      </c>
      <c r="F213">
        <f>INDEX(Cond_Probability!$A$6:$H$60,MATCH('Model 2_Train'!C213,Cond_Probability!$A$6:$A$60,0),7)</f>
        <v>0.32246376811594202</v>
      </c>
      <c r="G213">
        <f>Cond_Probability!$C$2</f>
        <v>0.61616161616161613</v>
      </c>
      <c r="H213">
        <f t="shared" si="15"/>
        <v>5.2495831189722231E-3</v>
      </c>
      <c r="I213">
        <f t="shared" si="16"/>
        <v>0.52495831189722231</v>
      </c>
      <c r="J213">
        <f>INDEX(Cond_Probability!$A$6:$H$60,MATCH('Model 2_Train'!A213,Cond_Probability!$A$6:$A$60,0),8)</f>
        <v>0.25507246376811593</v>
      </c>
      <c r="K213">
        <f>INDEX(Cond_Probability!$A$6:$H$60,MATCH('Model 2_Train'!B213,Cond_Probability!$A$6:$A$60,0),8)</f>
        <v>0.68023255813953487</v>
      </c>
      <c r="L213">
        <f>INDEX(Cond_Probability!$A$6:$H$60,MATCH('Model 2_Train'!C213,Cond_Probability!$A$6:$A$60,0),8)</f>
        <v>0.57971014492753625</v>
      </c>
      <c r="M213">
        <f>Cond_Probability!$C$3</f>
        <v>0.38383838383838381</v>
      </c>
      <c r="N213">
        <f t="shared" si="17"/>
        <v>3.8608265803060718E-2</v>
      </c>
      <c r="O213">
        <f t="shared" si="18"/>
        <v>3.860826580306072</v>
      </c>
      <c r="P213" t="str">
        <f t="shared" si="19"/>
        <v>Survive</v>
      </c>
      <c r="Q213" t="s">
        <v>1</v>
      </c>
    </row>
    <row r="214" spans="1:17" x14ac:dyDescent="0.3">
      <c r="A214" s="1" t="s">
        <v>1236</v>
      </c>
      <c r="B214" s="2" t="s">
        <v>13</v>
      </c>
      <c r="C214" s="1" t="s">
        <v>1228</v>
      </c>
      <c r="D214">
        <f>INDEX(Cond_Probability!$A$6:$H$60,MATCH('Model 2_Train'!A214,Cond_Probability!$A$6:$A$60,0),7)</f>
        <v>0.67572463768115942</v>
      </c>
      <c r="E214">
        <f>INDEX(Cond_Probability!$A$6:$H$60,MATCH('Model 2_Train'!B214,Cond_Probability!$A$6:$A$60,0),7)</f>
        <v>0.85117967332123412</v>
      </c>
      <c r="F214">
        <f>INDEX(Cond_Probability!$A$6:$H$60,MATCH('Model 2_Train'!C214,Cond_Probability!$A$6:$A$60,0),7)</f>
        <v>0.4891304347826087</v>
      </c>
      <c r="G214">
        <f>Cond_Probability!$C$2</f>
        <v>0.61616161616161613</v>
      </c>
      <c r="H214">
        <f t="shared" si="15"/>
        <v>0.17334460305212487</v>
      </c>
      <c r="I214">
        <f t="shared" si="16"/>
        <v>17.334460305212488</v>
      </c>
      <c r="J214">
        <f>INDEX(Cond_Probability!$A$6:$H$60,MATCH('Model 2_Train'!A214,Cond_Probability!$A$6:$A$60,0),8)</f>
        <v>0.34782608695652173</v>
      </c>
      <c r="K214">
        <f>INDEX(Cond_Probability!$A$6:$H$60,MATCH('Model 2_Train'!B214,Cond_Probability!$A$6:$A$60,0),8)</f>
        <v>0.31976744186046513</v>
      </c>
      <c r="L214">
        <f>INDEX(Cond_Probability!$A$6:$H$60,MATCH('Model 2_Train'!C214,Cond_Probability!$A$6:$A$60,0),8)</f>
        <v>0.19710144927536233</v>
      </c>
      <c r="M214">
        <f>Cond_Probability!$C$3</f>
        <v>0.38383838383838381</v>
      </c>
      <c r="N214">
        <f t="shared" si="17"/>
        <v>8.4146220340004137E-3</v>
      </c>
      <c r="O214">
        <f t="shared" si="18"/>
        <v>0.84146220340004141</v>
      </c>
      <c r="P214" t="str">
        <f t="shared" si="19"/>
        <v>Won't Survive</v>
      </c>
      <c r="Q214" t="s">
        <v>1230</v>
      </c>
    </row>
    <row r="215" spans="1:17" x14ac:dyDescent="0.3">
      <c r="A215" s="1" t="s">
        <v>1235</v>
      </c>
      <c r="B215" s="2" t="s">
        <v>13</v>
      </c>
      <c r="C215" s="1" t="s">
        <v>1247</v>
      </c>
      <c r="D215">
        <f>INDEX(Cond_Probability!$A$6:$H$60,MATCH('Model 2_Train'!A215,Cond_Probability!$A$6:$A$60,0),7)</f>
        <v>0.17753623188405798</v>
      </c>
      <c r="E215">
        <f>INDEX(Cond_Probability!$A$6:$H$60,MATCH('Model 2_Train'!B215,Cond_Probability!$A$6:$A$60,0),7)</f>
        <v>0.85117967332123412</v>
      </c>
      <c r="F215">
        <f>INDEX(Cond_Probability!$A$6:$H$60,MATCH('Model 2_Train'!C215,Cond_Probability!$A$6:$A$60,0),7)</f>
        <v>0.18840579710144928</v>
      </c>
      <c r="G215">
        <f>Cond_Probability!$C$2</f>
        <v>0.61616161616161613</v>
      </c>
      <c r="H215">
        <f t="shared" si="15"/>
        <v>1.7542728570223976E-2</v>
      </c>
      <c r="I215">
        <f t="shared" si="16"/>
        <v>1.7542728570223975</v>
      </c>
      <c r="J215">
        <f>INDEX(Cond_Probability!$A$6:$H$60,MATCH('Model 2_Train'!A215,Cond_Probability!$A$6:$A$60,0),8)</f>
        <v>0.25507246376811593</v>
      </c>
      <c r="K215">
        <f>INDEX(Cond_Probability!$A$6:$H$60,MATCH('Model 2_Train'!B215,Cond_Probability!$A$6:$A$60,0),8)</f>
        <v>0.31976744186046513</v>
      </c>
      <c r="L215">
        <f>INDEX(Cond_Probability!$A$6:$H$60,MATCH('Model 2_Train'!C215,Cond_Probability!$A$6:$A$60,0),8)</f>
        <v>0.22318840579710145</v>
      </c>
      <c r="M215">
        <f>Cond_Probability!$C$3</f>
        <v>0.38383838383838381</v>
      </c>
      <c r="N215">
        <f t="shared" si="17"/>
        <v>6.9874361399983823E-3</v>
      </c>
      <c r="O215">
        <f t="shared" si="18"/>
        <v>0.6987436139998382</v>
      </c>
      <c r="P215" t="str">
        <f t="shared" si="19"/>
        <v>Won't Survive</v>
      </c>
      <c r="Q215" t="s">
        <v>1230</v>
      </c>
    </row>
    <row r="216" spans="1:17" x14ac:dyDescent="0.3">
      <c r="A216" s="1" t="s">
        <v>1236</v>
      </c>
      <c r="B216" s="2" t="s">
        <v>13</v>
      </c>
      <c r="C216" s="1" t="s">
        <v>1228</v>
      </c>
      <c r="D216">
        <f>INDEX(Cond_Probability!$A$6:$H$60,MATCH('Model 2_Train'!A216,Cond_Probability!$A$6:$A$60,0),7)</f>
        <v>0.67572463768115942</v>
      </c>
      <c r="E216">
        <f>INDEX(Cond_Probability!$A$6:$H$60,MATCH('Model 2_Train'!B216,Cond_Probability!$A$6:$A$60,0),7)</f>
        <v>0.85117967332123412</v>
      </c>
      <c r="F216">
        <f>INDEX(Cond_Probability!$A$6:$H$60,MATCH('Model 2_Train'!C216,Cond_Probability!$A$6:$A$60,0),7)</f>
        <v>0.4891304347826087</v>
      </c>
      <c r="G216">
        <f>Cond_Probability!$C$2</f>
        <v>0.61616161616161613</v>
      </c>
      <c r="H216">
        <f t="shared" si="15"/>
        <v>0.17334460305212487</v>
      </c>
      <c r="I216">
        <f t="shared" si="16"/>
        <v>17.334460305212488</v>
      </c>
      <c r="J216">
        <f>INDEX(Cond_Probability!$A$6:$H$60,MATCH('Model 2_Train'!A216,Cond_Probability!$A$6:$A$60,0),8)</f>
        <v>0.34782608695652173</v>
      </c>
      <c r="K216">
        <f>INDEX(Cond_Probability!$A$6:$H$60,MATCH('Model 2_Train'!B216,Cond_Probability!$A$6:$A$60,0),8)</f>
        <v>0.31976744186046513</v>
      </c>
      <c r="L216">
        <f>INDEX(Cond_Probability!$A$6:$H$60,MATCH('Model 2_Train'!C216,Cond_Probability!$A$6:$A$60,0),8)</f>
        <v>0.19710144927536233</v>
      </c>
      <c r="M216">
        <f>Cond_Probability!$C$3</f>
        <v>0.38383838383838381</v>
      </c>
      <c r="N216">
        <f t="shared" si="17"/>
        <v>8.4146220340004137E-3</v>
      </c>
      <c r="O216">
        <f t="shared" si="18"/>
        <v>0.84146220340004141</v>
      </c>
      <c r="P216" t="str">
        <f t="shared" si="19"/>
        <v>Won't Survive</v>
      </c>
      <c r="Q216" t="s">
        <v>1230</v>
      </c>
    </row>
    <row r="217" spans="1:17" x14ac:dyDescent="0.3">
      <c r="A217" s="1" t="s">
        <v>1234</v>
      </c>
      <c r="B217" s="2" t="s">
        <v>17</v>
      </c>
      <c r="C217" s="1" t="s">
        <v>1248</v>
      </c>
      <c r="D217">
        <f>INDEX(Cond_Probability!$A$6:$H$60,MATCH('Model 2_Train'!A217,Cond_Probability!$A$6:$A$60,0),7)</f>
        <v>0.14673913043478262</v>
      </c>
      <c r="E217">
        <f>INDEX(Cond_Probability!$A$6:$H$60,MATCH('Model 2_Train'!B217,Cond_Probability!$A$6:$A$60,0),7)</f>
        <v>0.14882032667876588</v>
      </c>
      <c r="F217">
        <f>INDEX(Cond_Probability!$A$6:$H$60,MATCH('Model 2_Train'!C217,Cond_Probability!$A$6:$A$60,0),7)</f>
        <v>0.32246376811594202</v>
      </c>
      <c r="G217">
        <f>Cond_Probability!$C$2</f>
        <v>0.61616161616161613</v>
      </c>
      <c r="H217">
        <f t="shared" si="15"/>
        <v>4.3389411493545919E-3</v>
      </c>
      <c r="I217">
        <f t="shared" si="16"/>
        <v>0.43389411493545921</v>
      </c>
      <c r="J217">
        <f>INDEX(Cond_Probability!$A$6:$H$60,MATCH('Model 2_Train'!A217,Cond_Probability!$A$6:$A$60,0),8)</f>
        <v>0.39710144927536234</v>
      </c>
      <c r="K217">
        <f>INDEX(Cond_Probability!$A$6:$H$60,MATCH('Model 2_Train'!B217,Cond_Probability!$A$6:$A$60,0),8)</f>
        <v>0.68023255813953487</v>
      </c>
      <c r="L217">
        <f>INDEX(Cond_Probability!$A$6:$H$60,MATCH('Model 2_Train'!C217,Cond_Probability!$A$6:$A$60,0),8)</f>
        <v>0.57971014492753625</v>
      </c>
      <c r="M217">
        <f>Cond_Probability!$C$3</f>
        <v>0.38383838383838381</v>
      </c>
      <c r="N217">
        <f t="shared" si="17"/>
        <v>6.010605017067408E-2</v>
      </c>
      <c r="O217">
        <f t="shared" si="18"/>
        <v>6.0106050170674079</v>
      </c>
      <c r="P217" t="str">
        <f t="shared" si="19"/>
        <v>Survive</v>
      </c>
      <c r="Q217" t="s">
        <v>1</v>
      </c>
    </row>
    <row r="218" spans="1:17" x14ac:dyDescent="0.3">
      <c r="A218" s="1" t="s">
        <v>1236</v>
      </c>
      <c r="B218" s="2" t="s">
        <v>17</v>
      </c>
      <c r="C218" s="1" t="s">
        <v>1228</v>
      </c>
      <c r="D218">
        <f>INDEX(Cond_Probability!$A$6:$H$60,MATCH('Model 2_Train'!A218,Cond_Probability!$A$6:$A$60,0),7)</f>
        <v>0.67572463768115942</v>
      </c>
      <c r="E218">
        <f>INDEX(Cond_Probability!$A$6:$H$60,MATCH('Model 2_Train'!B218,Cond_Probability!$A$6:$A$60,0),7)</f>
        <v>0.14882032667876588</v>
      </c>
      <c r="F218">
        <f>INDEX(Cond_Probability!$A$6:$H$60,MATCH('Model 2_Train'!C218,Cond_Probability!$A$6:$A$60,0),7)</f>
        <v>0.4891304347826087</v>
      </c>
      <c r="G218">
        <f>Cond_Probability!$C$2</f>
        <v>0.61616161616161613</v>
      </c>
      <c r="H218">
        <f t="shared" si="15"/>
        <v>3.0307585181821403E-2</v>
      </c>
      <c r="I218">
        <f t="shared" si="16"/>
        <v>3.0307585181821404</v>
      </c>
      <c r="J218">
        <f>INDEX(Cond_Probability!$A$6:$H$60,MATCH('Model 2_Train'!A218,Cond_Probability!$A$6:$A$60,0),8)</f>
        <v>0.34782608695652173</v>
      </c>
      <c r="K218">
        <f>INDEX(Cond_Probability!$A$6:$H$60,MATCH('Model 2_Train'!B218,Cond_Probability!$A$6:$A$60,0),8)</f>
        <v>0.68023255813953487</v>
      </c>
      <c r="L218">
        <f>INDEX(Cond_Probability!$A$6:$H$60,MATCH('Model 2_Train'!C218,Cond_Probability!$A$6:$A$60,0),8)</f>
        <v>0.19710144927536233</v>
      </c>
      <c r="M218">
        <f>Cond_Probability!$C$3</f>
        <v>0.38383838383838381</v>
      </c>
      <c r="N218">
        <f t="shared" si="17"/>
        <v>1.7900195963237241E-2</v>
      </c>
      <c r="O218">
        <f t="shared" si="18"/>
        <v>1.790019596323724</v>
      </c>
      <c r="P218" t="str">
        <f t="shared" si="19"/>
        <v>Won't Survive</v>
      </c>
      <c r="Q218" t="s">
        <v>1</v>
      </c>
    </row>
    <row r="219" spans="1:17" x14ac:dyDescent="0.3">
      <c r="A219" s="1" t="s">
        <v>1235</v>
      </c>
      <c r="B219" s="2" t="s">
        <v>13</v>
      </c>
      <c r="C219" s="1" t="s">
        <v>1248</v>
      </c>
      <c r="D219">
        <f>INDEX(Cond_Probability!$A$6:$H$60,MATCH('Model 2_Train'!A219,Cond_Probability!$A$6:$A$60,0),7)</f>
        <v>0.17753623188405798</v>
      </c>
      <c r="E219">
        <f>INDEX(Cond_Probability!$A$6:$H$60,MATCH('Model 2_Train'!B219,Cond_Probability!$A$6:$A$60,0),7)</f>
        <v>0.85117967332123412</v>
      </c>
      <c r="F219">
        <f>INDEX(Cond_Probability!$A$6:$H$60,MATCH('Model 2_Train'!C219,Cond_Probability!$A$6:$A$60,0),7)</f>
        <v>0.32246376811594202</v>
      </c>
      <c r="G219">
        <f>Cond_Probability!$C$2</f>
        <v>0.61616161616161613</v>
      </c>
      <c r="H219">
        <f t="shared" si="15"/>
        <v>3.0025054668267961E-2</v>
      </c>
      <c r="I219">
        <f t="shared" si="16"/>
        <v>3.0025054668267961</v>
      </c>
      <c r="J219">
        <f>INDEX(Cond_Probability!$A$6:$H$60,MATCH('Model 2_Train'!A219,Cond_Probability!$A$6:$A$60,0),8)</f>
        <v>0.25507246376811593</v>
      </c>
      <c r="K219">
        <f>INDEX(Cond_Probability!$A$6:$H$60,MATCH('Model 2_Train'!B219,Cond_Probability!$A$6:$A$60,0),8)</f>
        <v>0.31976744186046513</v>
      </c>
      <c r="L219">
        <f>INDEX(Cond_Probability!$A$6:$H$60,MATCH('Model 2_Train'!C219,Cond_Probability!$A$6:$A$60,0),8)</f>
        <v>0.57971014492753625</v>
      </c>
      <c r="M219">
        <f>Cond_Probability!$C$3</f>
        <v>0.38383838383838381</v>
      </c>
      <c r="N219">
        <f t="shared" si="17"/>
        <v>1.8149184779216579E-2</v>
      </c>
      <c r="O219">
        <f t="shared" si="18"/>
        <v>1.8149184779216578</v>
      </c>
      <c r="P219" t="str">
        <f t="shared" si="19"/>
        <v>Won't Survive</v>
      </c>
      <c r="Q219" t="s">
        <v>1230</v>
      </c>
    </row>
    <row r="220" spans="1:17" x14ac:dyDescent="0.3">
      <c r="A220" s="1" t="s">
        <v>1234</v>
      </c>
      <c r="B220" s="2" t="s">
        <v>17</v>
      </c>
      <c r="C220" s="1" t="s">
        <v>1248</v>
      </c>
      <c r="D220">
        <f>INDEX(Cond_Probability!$A$6:$H$60,MATCH('Model 2_Train'!A220,Cond_Probability!$A$6:$A$60,0),7)</f>
        <v>0.14673913043478262</v>
      </c>
      <c r="E220">
        <f>INDEX(Cond_Probability!$A$6:$H$60,MATCH('Model 2_Train'!B220,Cond_Probability!$A$6:$A$60,0),7)</f>
        <v>0.14882032667876588</v>
      </c>
      <c r="F220">
        <f>INDEX(Cond_Probability!$A$6:$H$60,MATCH('Model 2_Train'!C220,Cond_Probability!$A$6:$A$60,0),7)</f>
        <v>0.32246376811594202</v>
      </c>
      <c r="G220">
        <f>Cond_Probability!$C$2</f>
        <v>0.61616161616161613</v>
      </c>
      <c r="H220">
        <f t="shared" si="15"/>
        <v>4.3389411493545919E-3</v>
      </c>
      <c r="I220">
        <f t="shared" si="16"/>
        <v>0.43389411493545921</v>
      </c>
      <c r="J220">
        <f>INDEX(Cond_Probability!$A$6:$H$60,MATCH('Model 2_Train'!A220,Cond_Probability!$A$6:$A$60,0),8)</f>
        <v>0.39710144927536234</v>
      </c>
      <c r="K220">
        <f>INDEX(Cond_Probability!$A$6:$H$60,MATCH('Model 2_Train'!B220,Cond_Probability!$A$6:$A$60,0),8)</f>
        <v>0.68023255813953487</v>
      </c>
      <c r="L220">
        <f>INDEX(Cond_Probability!$A$6:$H$60,MATCH('Model 2_Train'!C220,Cond_Probability!$A$6:$A$60,0),8)</f>
        <v>0.57971014492753625</v>
      </c>
      <c r="M220">
        <f>Cond_Probability!$C$3</f>
        <v>0.38383838383838381</v>
      </c>
      <c r="N220">
        <f t="shared" si="17"/>
        <v>6.010605017067408E-2</v>
      </c>
      <c r="O220">
        <f t="shared" si="18"/>
        <v>6.0106050170674079</v>
      </c>
      <c r="P220" t="str">
        <f t="shared" si="19"/>
        <v>Survive</v>
      </c>
      <c r="Q220" t="s">
        <v>1</v>
      </c>
    </row>
    <row r="221" spans="1:17" x14ac:dyDescent="0.3">
      <c r="A221" s="1" t="s">
        <v>1235</v>
      </c>
      <c r="B221" s="2" t="s">
        <v>13</v>
      </c>
      <c r="C221" s="1" t="s">
        <v>1247</v>
      </c>
      <c r="D221">
        <f>INDEX(Cond_Probability!$A$6:$H$60,MATCH('Model 2_Train'!A221,Cond_Probability!$A$6:$A$60,0),7)</f>
        <v>0.17753623188405798</v>
      </c>
      <c r="E221">
        <f>INDEX(Cond_Probability!$A$6:$H$60,MATCH('Model 2_Train'!B221,Cond_Probability!$A$6:$A$60,0),7)</f>
        <v>0.85117967332123412</v>
      </c>
      <c r="F221">
        <f>INDEX(Cond_Probability!$A$6:$H$60,MATCH('Model 2_Train'!C221,Cond_Probability!$A$6:$A$60,0),7)</f>
        <v>0.18840579710144928</v>
      </c>
      <c r="G221">
        <f>Cond_Probability!$C$2</f>
        <v>0.61616161616161613</v>
      </c>
      <c r="H221">
        <f t="shared" si="15"/>
        <v>1.7542728570223976E-2</v>
      </c>
      <c r="I221">
        <f t="shared" si="16"/>
        <v>1.7542728570223975</v>
      </c>
      <c r="J221">
        <f>INDEX(Cond_Probability!$A$6:$H$60,MATCH('Model 2_Train'!A221,Cond_Probability!$A$6:$A$60,0),8)</f>
        <v>0.25507246376811593</v>
      </c>
      <c r="K221">
        <f>INDEX(Cond_Probability!$A$6:$H$60,MATCH('Model 2_Train'!B221,Cond_Probability!$A$6:$A$60,0),8)</f>
        <v>0.31976744186046513</v>
      </c>
      <c r="L221">
        <f>INDEX(Cond_Probability!$A$6:$H$60,MATCH('Model 2_Train'!C221,Cond_Probability!$A$6:$A$60,0),8)</f>
        <v>0.22318840579710145</v>
      </c>
      <c r="M221">
        <f>Cond_Probability!$C$3</f>
        <v>0.38383838383838381</v>
      </c>
      <c r="N221">
        <f t="shared" si="17"/>
        <v>6.9874361399983823E-3</v>
      </c>
      <c r="O221">
        <f t="shared" si="18"/>
        <v>0.6987436139998382</v>
      </c>
      <c r="P221" t="str">
        <f t="shared" si="19"/>
        <v>Won't Survive</v>
      </c>
      <c r="Q221" t="s">
        <v>1230</v>
      </c>
    </row>
    <row r="222" spans="1:17" x14ac:dyDescent="0.3">
      <c r="A222" s="1" t="s">
        <v>1236</v>
      </c>
      <c r="B222" s="2" t="s">
        <v>13</v>
      </c>
      <c r="C222" s="1" t="s">
        <v>1228</v>
      </c>
      <c r="D222">
        <f>INDEX(Cond_Probability!$A$6:$H$60,MATCH('Model 2_Train'!A222,Cond_Probability!$A$6:$A$60,0),7)</f>
        <v>0.67572463768115942</v>
      </c>
      <c r="E222">
        <f>INDEX(Cond_Probability!$A$6:$H$60,MATCH('Model 2_Train'!B222,Cond_Probability!$A$6:$A$60,0),7)</f>
        <v>0.85117967332123412</v>
      </c>
      <c r="F222">
        <f>INDEX(Cond_Probability!$A$6:$H$60,MATCH('Model 2_Train'!C222,Cond_Probability!$A$6:$A$60,0),7)</f>
        <v>0.4891304347826087</v>
      </c>
      <c r="G222">
        <f>Cond_Probability!$C$2</f>
        <v>0.61616161616161613</v>
      </c>
      <c r="H222">
        <f t="shared" si="15"/>
        <v>0.17334460305212487</v>
      </c>
      <c r="I222">
        <f t="shared" si="16"/>
        <v>17.334460305212488</v>
      </c>
      <c r="J222">
        <f>INDEX(Cond_Probability!$A$6:$H$60,MATCH('Model 2_Train'!A222,Cond_Probability!$A$6:$A$60,0),8)</f>
        <v>0.34782608695652173</v>
      </c>
      <c r="K222">
        <f>INDEX(Cond_Probability!$A$6:$H$60,MATCH('Model 2_Train'!B222,Cond_Probability!$A$6:$A$60,0),8)</f>
        <v>0.31976744186046513</v>
      </c>
      <c r="L222">
        <f>INDEX(Cond_Probability!$A$6:$H$60,MATCH('Model 2_Train'!C222,Cond_Probability!$A$6:$A$60,0),8)</f>
        <v>0.19710144927536233</v>
      </c>
      <c r="M222">
        <f>Cond_Probability!$C$3</f>
        <v>0.38383838383838381</v>
      </c>
      <c r="N222">
        <f t="shared" si="17"/>
        <v>8.4146220340004137E-3</v>
      </c>
      <c r="O222">
        <f t="shared" si="18"/>
        <v>0.84146220340004141</v>
      </c>
      <c r="P222" t="str">
        <f t="shared" si="19"/>
        <v>Won't Survive</v>
      </c>
      <c r="Q222" t="s">
        <v>1</v>
      </c>
    </row>
    <row r="223" spans="1:17" x14ac:dyDescent="0.3">
      <c r="A223" s="1" t="s">
        <v>1235</v>
      </c>
      <c r="B223" s="2" t="s">
        <v>13</v>
      </c>
      <c r="C223" s="1" t="s">
        <v>1247</v>
      </c>
      <c r="D223">
        <f>INDEX(Cond_Probability!$A$6:$H$60,MATCH('Model 2_Train'!A223,Cond_Probability!$A$6:$A$60,0),7)</f>
        <v>0.17753623188405798</v>
      </c>
      <c r="E223">
        <f>INDEX(Cond_Probability!$A$6:$H$60,MATCH('Model 2_Train'!B223,Cond_Probability!$A$6:$A$60,0),7)</f>
        <v>0.85117967332123412</v>
      </c>
      <c r="F223">
        <f>INDEX(Cond_Probability!$A$6:$H$60,MATCH('Model 2_Train'!C223,Cond_Probability!$A$6:$A$60,0),7)</f>
        <v>0.18840579710144928</v>
      </c>
      <c r="G223">
        <f>Cond_Probability!$C$2</f>
        <v>0.61616161616161613</v>
      </c>
      <c r="H223">
        <f t="shared" si="15"/>
        <v>1.7542728570223976E-2</v>
      </c>
      <c r="I223">
        <f t="shared" si="16"/>
        <v>1.7542728570223975</v>
      </c>
      <c r="J223">
        <f>INDEX(Cond_Probability!$A$6:$H$60,MATCH('Model 2_Train'!A223,Cond_Probability!$A$6:$A$60,0),8)</f>
        <v>0.25507246376811593</v>
      </c>
      <c r="K223">
        <f>INDEX(Cond_Probability!$A$6:$H$60,MATCH('Model 2_Train'!B223,Cond_Probability!$A$6:$A$60,0),8)</f>
        <v>0.31976744186046513</v>
      </c>
      <c r="L223">
        <f>INDEX(Cond_Probability!$A$6:$H$60,MATCH('Model 2_Train'!C223,Cond_Probability!$A$6:$A$60,0),8)</f>
        <v>0.22318840579710145</v>
      </c>
      <c r="M223">
        <f>Cond_Probability!$C$3</f>
        <v>0.38383838383838381</v>
      </c>
      <c r="N223">
        <f t="shared" si="17"/>
        <v>6.9874361399983823E-3</v>
      </c>
      <c r="O223">
        <f t="shared" si="18"/>
        <v>0.6987436139998382</v>
      </c>
      <c r="P223" t="str">
        <f t="shared" si="19"/>
        <v>Won't Survive</v>
      </c>
      <c r="Q223" t="s">
        <v>1230</v>
      </c>
    </row>
    <row r="224" spans="1:17" x14ac:dyDescent="0.3">
      <c r="A224" s="1" t="s">
        <v>1236</v>
      </c>
      <c r="B224" s="2" t="s">
        <v>13</v>
      </c>
      <c r="C224" s="1" t="s">
        <v>1228</v>
      </c>
      <c r="D224">
        <f>INDEX(Cond_Probability!$A$6:$H$60,MATCH('Model 2_Train'!A224,Cond_Probability!$A$6:$A$60,0),7)</f>
        <v>0.67572463768115942</v>
      </c>
      <c r="E224">
        <f>INDEX(Cond_Probability!$A$6:$H$60,MATCH('Model 2_Train'!B224,Cond_Probability!$A$6:$A$60,0),7)</f>
        <v>0.85117967332123412</v>
      </c>
      <c r="F224">
        <f>INDEX(Cond_Probability!$A$6:$H$60,MATCH('Model 2_Train'!C224,Cond_Probability!$A$6:$A$60,0),7)</f>
        <v>0.4891304347826087</v>
      </c>
      <c r="G224">
        <f>Cond_Probability!$C$2</f>
        <v>0.61616161616161613</v>
      </c>
      <c r="H224">
        <f t="shared" si="15"/>
        <v>0.17334460305212487</v>
      </c>
      <c r="I224">
        <f t="shared" si="16"/>
        <v>17.334460305212488</v>
      </c>
      <c r="J224">
        <f>INDEX(Cond_Probability!$A$6:$H$60,MATCH('Model 2_Train'!A224,Cond_Probability!$A$6:$A$60,0),8)</f>
        <v>0.34782608695652173</v>
      </c>
      <c r="K224">
        <f>INDEX(Cond_Probability!$A$6:$H$60,MATCH('Model 2_Train'!B224,Cond_Probability!$A$6:$A$60,0),8)</f>
        <v>0.31976744186046513</v>
      </c>
      <c r="L224">
        <f>INDEX(Cond_Probability!$A$6:$H$60,MATCH('Model 2_Train'!C224,Cond_Probability!$A$6:$A$60,0),8)</f>
        <v>0.19710144927536233</v>
      </c>
      <c r="M224">
        <f>Cond_Probability!$C$3</f>
        <v>0.38383838383838381</v>
      </c>
      <c r="N224">
        <f t="shared" si="17"/>
        <v>8.4146220340004137E-3</v>
      </c>
      <c r="O224">
        <f t="shared" si="18"/>
        <v>0.84146220340004141</v>
      </c>
      <c r="P224" t="str">
        <f t="shared" si="19"/>
        <v>Won't Survive</v>
      </c>
      <c r="Q224" t="s">
        <v>1230</v>
      </c>
    </row>
    <row r="225" spans="1:17" x14ac:dyDescent="0.3">
      <c r="A225" s="1" t="s">
        <v>1236</v>
      </c>
      <c r="B225" s="2" t="s">
        <v>13</v>
      </c>
      <c r="C225" s="1" t="s">
        <v>1228</v>
      </c>
      <c r="D225">
        <f>INDEX(Cond_Probability!$A$6:$H$60,MATCH('Model 2_Train'!A225,Cond_Probability!$A$6:$A$60,0),7)</f>
        <v>0.67572463768115942</v>
      </c>
      <c r="E225">
        <f>INDEX(Cond_Probability!$A$6:$H$60,MATCH('Model 2_Train'!B225,Cond_Probability!$A$6:$A$60,0),7)</f>
        <v>0.85117967332123412</v>
      </c>
      <c r="F225">
        <f>INDEX(Cond_Probability!$A$6:$H$60,MATCH('Model 2_Train'!C225,Cond_Probability!$A$6:$A$60,0),7)</f>
        <v>0.4891304347826087</v>
      </c>
      <c r="G225">
        <f>Cond_Probability!$C$2</f>
        <v>0.61616161616161613</v>
      </c>
      <c r="H225">
        <f t="shared" si="15"/>
        <v>0.17334460305212487</v>
      </c>
      <c r="I225">
        <f t="shared" si="16"/>
        <v>17.334460305212488</v>
      </c>
      <c r="J225">
        <f>INDEX(Cond_Probability!$A$6:$H$60,MATCH('Model 2_Train'!A225,Cond_Probability!$A$6:$A$60,0),8)</f>
        <v>0.34782608695652173</v>
      </c>
      <c r="K225">
        <f>INDEX(Cond_Probability!$A$6:$H$60,MATCH('Model 2_Train'!B225,Cond_Probability!$A$6:$A$60,0),8)</f>
        <v>0.31976744186046513</v>
      </c>
      <c r="L225">
        <f>INDEX(Cond_Probability!$A$6:$H$60,MATCH('Model 2_Train'!C225,Cond_Probability!$A$6:$A$60,0),8)</f>
        <v>0.19710144927536233</v>
      </c>
      <c r="M225">
        <f>Cond_Probability!$C$3</f>
        <v>0.38383838383838381</v>
      </c>
      <c r="N225">
        <f t="shared" si="17"/>
        <v>8.4146220340004137E-3</v>
      </c>
      <c r="O225">
        <f t="shared" si="18"/>
        <v>0.84146220340004141</v>
      </c>
      <c r="P225" t="str">
        <f t="shared" si="19"/>
        <v>Won't Survive</v>
      </c>
      <c r="Q225" t="s">
        <v>1230</v>
      </c>
    </row>
    <row r="226" spans="1:17" x14ac:dyDescent="0.3">
      <c r="A226" s="1" t="s">
        <v>1234</v>
      </c>
      <c r="B226" s="2" t="s">
        <v>13</v>
      </c>
      <c r="C226" s="1" t="s">
        <v>1248</v>
      </c>
      <c r="D226">
        <f>INDEX(Cond_Probability!$A$6:$H$60,MATCH('Model 2_Train'!A226,Cond_Probability!$A$6:$A$60,0),7)</f>
        <v>0.14673913043478262</v>
      </c>
      <c r="E226">
        <f>INDEX(Cond_Probability!$A$6:$H$60,MATCH('Model 2_Train'!B226,Cond_Probability!$A$6:$A$60,0),7)</f>
        <v>0.85117967332123412</v>
      </c>
      <c r="F226">
        <f>INDEX(Cond_Probability!$A$6:$H$60,MATCH('Model 2_Train'!C226,Cond_Probability!$A$6:$A$60,0),7)</f>
        <v>0.32246376811594202</v>
      </c>
      <c r="G226">
        <f>Cond_Probability!$C$2</f>
        <v>0.61616161616161613</v>
      </c>
      <c r="H226">
        <f t="shared" si="15"/>
        <v>2.4816626817650046E-2</v>
      </c>
      <c r="I226">
        <f t="shared" si="16"/>
        <v>2.4816626817650045</v>
      </c>
      <c r="J226">
        <f>INDEX(Cond_Probability!$A$6:$H$60,MATCH('Model 2_Train'!A226,Cond_Probability!$A$6:$A$60,0),8)</f>
        <v>0.39710144927536234</v>
      </c>
      <c r="K226">
        <f>INDEX(Cond_Probability!$A$6:$H$60,MATCH('Model 2_Train'!B226,Cond_Probability!$A$6:$A$60,0),8)</f>
        <v>0.31976744186046513</v>
      </c>
      <c r="L226">
        <f>INDEX(Cond_Probability!$A$6:$H$60,MATCH('Model 2_Train'!C226,Cond_Probability!$A$6:$A$60,0),8)</f>
        <v>0.57971014492753625</v>
      </c>
      <c r="M226">
        <f>Cond_Probability!$C$3</f>
        <v>0.38383838383838381</v>
      </c>
      <c r="N226">
        <f t="shared" si="17"/>
        <v>2.8254980849462177E-2</v>
      </c>
      <c r="O226">
        <f t="shared" si="18"/>
        <v>2.8254980849462177</v>
      </c>
      <c r="P226" t="str">
        <f t="shared" si="19"/>
        <v>Survive</v>
      </c>
      <c r="Q226" t="s">
        <v>1</v>
      </c>
    </row>
    <row r="227" spans="1:17" x14ac:dyDescent="0.3">
      <c r="A227" s="1" t="s">
        <v>1236</v>
      </c>
      <c r="B227" s="2" t="s">
        <v>13</v>
      </c>
      <c r="C227" s="1" t="s">
        <v>1228</v>
      </c>
      <c r="D227">
        <f>INDEX(Cond_Probability!$A$6:$H$60,MATCH('Model 2_Train'!A227,Cond_Probability!$A$6:$A$60,0),7)</f>
        <v>0.67572463768115942</v>
      </c>
      <c r="E227">
        <f>INDEX(Cond_Probability!$A$6:$H$60,MATCH('Model 2_Train'!B227,Cond_Probability!$A$6:$A$60,0),7)</f>
        <v>0.85117967332123412</v>
      </c>
      <c r="F227">
        <f>INDEX(Cond_Probability!$A$6:$H$60,MATCH('Model 2_Train'!C227,Cond_Probability!$A$6:$A$60,0),7)</f>
        <v>0.4891304347826087</v>
      </c>
      <c r="G227">
        <f>Cond_Probability!$C$2</f>
        <v>0.61616161616161613</v>
      </c>
      <c r="H227">
        <f t="shared" si="15"/>
        <v>0.17334460305212487</v>
      </c>
      <c r="I227">
        <f t="shared" si="16"/>
        <v>17.334460305212488</v>
      </c>
      <c r="J227">
        <f>INDEX(Cond_Probability!$A$6:$H$60,MATCH('Model 2_Train'!A227,Cond_Probability!$A$6:$A$60,0),8)</f>
        <v>0.34782608695652173</v>
      </c>
      <c r="K227">
        <f>INDEX(Cond_Probability!$A$6:$H$60,MATCH('Model 2_Train'!B227,Cond_Probability!$A$6:$A$60,0),8)</f>
        <v>0.31976744186046513</v>
      </c>
      <c r="L227">
        <f>INDEX(Cond_Probability!$A$6:$H$60,MATCH('Model 2_Train'!C227,Cond_Probability!$A$6:$A$60,0),8)</f>
        <v>0.19710144927536233</v>
      </c>
      <c r="M227">
        <f>Cond_Probability!$C$3</f>
        <v>0.38383838383838381</v>
      </c>
      <c r="N227">
        <f t="shared" si="17"/>
        <v>8.4146220340004137E-3</v>
      </c>
      <c r="O227">
        <f t="shared" si="18"/>
        <v>0.84146220340004141</v>
      </c>
      <c r="P227" t="str">
        <f t="shared" si="19"/>
        <v>Won't Survive</v>
      </c>
      <c r="Q227" t="s">
        <v>1230</v>
      </c>
    </row>
    <row r="228" spans="1:17" x14ac:dyDescent="0.3">
      <c r="A228" s="1" t="s">
        <v>1235</v>
      </c>
      <c r="B228" s="2" t="s">
        <v>13</v>
      </c>
      <c r="C228" s="1" t="s">
        <v>1247</v>
      </c>
      <c r="D228">
        <f>INDEX(Cond_Probability!$A$6:$H$60,MATCH('Model 2_Train'!A228,Cond_Probability!$A$6:$A$60,0),7)</f>
        <v>0.17753623188405798</v>
      </c>
      <c r="E228">
        <f>INDEX(Cond_Probability!$A$6:$H$60,MATCH('Model 2_Train'!B228,Cond_Probability!$A$6:$A$60,0),7)</f>
        <v>0.85117967332123412</v>
      </c>
      <c r="F228">
        <f>INDEX(Cond_Probability!$A$6:$H$60,MATCH('Model 2_Train'!C228,Cond_Probability!$A$6:$A$60,0),7)</f>
        <v>0.18840579710144928</v>
      </c>
      <c r="G228">
        <f>Cond_Probability!$C$2</f>
        <v>0.61616161616161613</v>
      </c>
      <c r="H228">
        <f t="shared" si="15"/>
        <v>1.7542728570223976E-2</v>
      </c>
      <c r="I228">
        <f t="shared" si="16"/>
        <v>1.7542728570223975</v>
      </c>
      <c r="J228">
        <f>INDEX(Cond_Probability!$A$6:$H$60,MATCH('Model 2_Train'!A228,Cond_Probability!$A$6:$A$60,0),8)</f>
        <v>0.25507246376811593</v>
      </c>
      <c r="K228">
        <f>INDEX(Cond_Probability!$A$6:$H$60,MATCH('Model 2_Train'!B228,Cond_Probability!$A$6:$A$60,0),8)</f>
        <v>0.31976744186046513</v>
      </c>
      <c r="L228">
        <f>INDEX(Cond_Probability!$A$6:$H$60,MATCH('Model 2_Train'!C228,Cond_Probability!$A$6:$A$60,0),8)</f>
        <v>0.22318840579710145</v>
      </c>
      <c r="M228">
        <f>Cond_Probability!$C$3</f>
        <v>0.38383838383838381</v>
      </c>
      <c r="N228">
        <f t="shared" si="17"/>
        <v>6.9874361399983823E-3</v>
      </c>
      <c r="O228">
        <f t="shared" si="18"/>
        <v>0.6987436139998382</v>
      </c>
      <c r="P228" t="str">
        <f t="shared" si="19"/>
        <v>Won't Survive</v>
      </c>
      <c r="Q228" t="s">
        <v>1</v>
      </c>
    </row>
    <row r="229" spans="1:17" x14ac:dyDescent="0.3">
      <c r="A229" s="1" t="s">
        <v>1236</v>
      </c>
      <c r="B229" s="2" t="s">
        <v>13</v>
      </c>
      <c r="C229" s="1" t="s">
        <v>1228</v>
      </c>
      <c r="D229">
        <f>INDEX(Cond_Probability!$A$6:$H$60,MATCH('Model 2_Train'!A229,Cond_Probability!$A$6:$A$60,0),7)</f>
        <v>0.67572463768115942</v>
      </c>
      <c r="E229">
        <f>INDEX(Cond_Probability!$A$6:$H$60,MATCH('Model 2_Train'!B229,Cond_Probability!$A$6:$A$60,0),7)</f>
        <v>0.85117967332123412</v>
      </c>
      <c r="F229">
        <f>INDEX(Cond_Probability!$A$6:$H$60,MATCH('Model 2_Train'!C229,Cond_Probability!$A$6:$A$60,0),7)</f>
        <v>0.4891304347826087</v>
      </c>
      <c r="G229">
        <f>Cond_Probability!$C$2</f>
        <v>0.61616161616161613</v>
      </c>
      <c r="H229">
        <f t="shared" si="15"/>
        <v>0.17334460305212487</v>
      </c>
      <c r="I229">
        <f t="shared" si="16"/>
        <v>17.334460305212488</v>
      </c>
      <c r="J229">
        <f>INDEX(Cond_Probability!$A$6:$H$60,MATCH('Model 2_Train'!A229,Cond_Probability!$A$6:$A$60,0),8)</f>
        <v>0.34782608695652173</v>
      </c>
      <c r="K229">
        <f>INDEX(Cond_Probability!$A$6:$H$60,MATCH('Model 2_Train'!B229,Cond_Probability!$A$6:$A$60,0),8)</f>
        <v>0.31976744186046513</v>
      </c>
      <c r="L229">
        <f>INDEX(Cond_Probability!$A$6:$H$60,MATCH('Model 2_Train'!C229,Cond_Probability!$A$6:$A$60,0),8)</f>
        <v>0.19710144927536233</v>
      </c>
      <c r="M229">
        <f>Cond_Probability!$C$3</f>
        <v>0.38383838383838381</v>
      </c>
      <c r="N229">
        <f t="shared" si="17"/>
        <v>8.4146220340004137E-3</v>
      </c>
      <c r="O229">
        <f t="shared" si="18"/>
        <v>0.84146220340004141</v>
      </c>
      <c r="P229" t="str">
        <f t="shared" si="19"/>
        <v>Won't Survive</v>
      </c>
      <c r="Q229" t="s">
        <v>1230</v>
      </c>
    </row>
    <row r="230" spans="1:17" x14ac:dyDescent="0.3">
      <c r="A230" s="1" t="s">
        <v>1235</v>
      </c>
      <c r="B230" s="2" t="s">
        <v>13</v>
      </c>
      <c r="C230" s="1" t="s">
        <v>1247</v>
      </c>
      <c r="D230">
        <f>INDEX(Cond_Probability!$A$6:$H$60,MATCH('Model 2_Train'!A230,Cond_Probability!$A$6:$A$60,0),7)</f>
        <v>0.17753623188405798</v>
      </c>
      <c r="E230">
        <f>INDEX(Cond_Probability!$A$6:$H$60,MATCH('Model 2_Train'!B230,Cond_Probability!$A$6:$A$60,0),7)</f>
        <v>0.85117967332123412</v>
      </c>
      <c r="F230">
        <f>INDEX(Cond_Probability!$A$6:$H$60,MATCH('Model 2_Train'!C230,Cond_Probability!$A$6:$A$60,0),7)</f>
        <v>0.18840579710144928</v>
      </c>
      <c r="G230">
        <f>Cond_Probability!$C$2</f>
        <v>0.61616161616161613</v>
      </c>
      <c r="H230">
        <f t="shared" si="15"/>
        <v>1.7542728570223976E-2</v>
      </c>
      <c r="I230">
        <f t="shared" si="16"/>
        <v>1.7542728570223975</v>
      </c>
      <c r="J230">
        <f>INDEX(Cond_Probability!$A$6:$H$60,MATCH('Model 2_Train'!A230,Cond_Probability!$A$6:$A$60,0),8)</f>
        <v>0.25507246376811593</v>
      </c>
      <c r="K230">
        <f>INDEX(Cond_Probability!$A$6:$H$60,MATCH('Model 2_Train'!B230,Cond_Probability!$A$6:$A$60,0),8)</f>
        <v>0.31976744186046513</v>
      </c>
      <c r="L230">
        <f>INDEX(Cond_Probability!$A$6:$H$60,MATCH('Model 2_Train'!C230,Cond_Probability!$A$6:$A$60,0),8)</f>
        <v>0.22318840579710145</v>
      </c>
      <c r="M230">
        <f>Cond_Probability!$C$3</f>
        <v>0.38383838383838381</v>
      </c>
      <c r="N230">
        <f t="shared" si="17"/>
        <v>6.9874361399983823E-3</v>
      </c>
      <c r="O230">
        <f t="shared" si="18"/>
        <v>0.6987436139998382</v>
      </c>
      <c r="P230" t="str">
        <f t="shared" si="19"/>
        <v>Won't Survive</v>
      </c>
      <c r="Q230" t="s">
        <v>1230</v>
      </c>
    </row>
    <row r="231" spans="1:17" x14ac:dyDescent="0.3">
      <c r="A231" s="1" t="s">
        <v>1236</v>
      </c>
      <c r="B231" s="2" t="s">
        <v>17</v>
      </c>
      <c r="C231" s="1" t="s">
        <v>1248</v>
      </c>
      <c r="D231">
        <f>INDEX(Cond_Probability!$A$6:$H$60,MATCH('Model 2_Train'!A231,Cond_Probability!$A$6:$A$60,0),7)</f>
        <v>0.67572463768115942</v>
      </c>
      <c r="E231">
        <f>INDEX(Cond_Probability!$A$6:$H$60,MATCH('Model 2_Train'!B231,Cond_Probability!$A$6:$A$60,0),7)</f>
        <v>0.14882032667876588</v>
      </c>
      <c r="F231">
        <f>INDEX(Cond_Probability!$A$6:$H$60,MATCH('Model 2_Train'!C231,Cond_Probability!$A$6:$A$60,0),7)</f>
        <v>0.32246376811594202</v>
      </c>
      <c r="G231">
        <f>Cond_Probability!$C$2</f>
        <v>0.61616161616161613</v>
      </c>
      <c r="H231">
        <f t="shared" si="15"/>
        <v>1.9980556156904479E-2</v>
      </c>
      <c r="I231">
        <f t="shared" si="16"/>
        <v>1.9980556156904479</v>
      </c>
      <c r="J231">
        <f>INDEX(Cond_Probability!$A$6:$H$60,MATCH('Model 2_Train'!A231,Cond_Probability!$A$6:$A$60,0),8)</f>
        <v>0.34782608695652173</v>
      </c>
      <c r="K231">
        <f>INDEX(Cond_Probability!$A$6:$H$60,MATCH('Model 2_Train'!B231,Cond_Probability!$A$6:$A$60,0),8)</f>
        <v>0.68023255813953487</v>
      </c>
      <c r="L231">
        <f>INDEX(Cond_Probability!$A$6:$H$60,MATCH('Model 2_Train'!C231,Cond_Probability!$A$6:$A$60,0),8)</f>
        <v>0.57971014492753625</v>
      </c>
      <c r="M231">
        <f>Cond_Probability!$C$3</f>
        <v>0.38383838383838381</v>
      </c>
      <c r="N231">
        <f t="shared" si="17"/>
        <v>5.2647635185991894E-2</v>
      </c>
      <c r="O231">
        <f t="shared" si="18"/>
        <v>5.2647635185991897</v>
      </c>
      <c r="P231" t="str">
        <f t="shared" si="19"/>
        <v>Survive</v>
      </c>
      <c r="Q231" t="s">
        <v>1230</v>
      </c>
    </row>
    <row r="232" spans="1:17" x14ac:dyDescent="0.3">
      <c r="A232" s="1" t="s">
        <v>1234</v>
      </c>
      <c r="B232" s="2" t="s">
        <v>17</v>
      </c>
      <c r="C232" s="1" t="s">
        <v>1248</v>
      </c>
      <c r="D232">
        <f>INDEX(Cond_Probability!$A$6:$H$60,MATCH('Model 2_Train'!A232,Cond_Probability!$A$6:$A$60,0),7)</f>
        <v>0.14673913043478262</v>
      </c>
      <c r="E232">
        <f>INDEX(Cond_Probability!$A$6:$H$60,MATCH('Model 2_Train'!B232,Cond_Probability!$A$6:$A$60,0),7)</f>
        <v>0.14882032667876588</v>
      </c>
      <c r="F232">
        <f>INDEX(Cond_Probability!$A$6:$H$60,MATCH('Model 2_Train'!C232,Cond_Probability!$A$6:$A$60,0),7)</f>
        <v>0.32246376811594202</v>
      </c>
      <c r="G232">
        <f>Cond_Probability!$C$2</f>
        <v>0.61616161616161613</v>
      </c>
      <c r="H232">
        <f t="shared" si="15"/>
        <v>4.3389411493545919E-3</v>
      </c>
      <c r="I232">
        <f t="shared" si="16"/>
        <v>0.43389411493545921</v>
      </c>
      <c r="J232">
        <f>INDEX(Cond_Probability!$A$6:$H$60,MATCH('Model 2_Train'!A232,Cond_Probability!$A$6:$A$60,0),8)</f>
        <v>0.39710144927536234</v>
      </c>
      <c r="K232">
        <f>INDEX(Cond_Probability!$A$6:$H$60,MATCH('Model 2_Train'!B232,Cond_Probability!$A$6:$A$60,0),8)</f>
        <v>0.68023255813953487</v>
      </c>
      <c r="L232">
        <f>INDEX(Cond_Probability!$A$6:$H$60,MATCH('Model 2_Train'!C232,Cond_Probability!$A$6:$A$60,0),8)</f>
        <v>0.57971014492753625</v>
      </c>
      <c r="M232">
        <f>Cond_Probability!$C$3</f>
        <v>0.38383838383838381</v>
      </c>
      <c r="N232">
        <f t="shared" si="17"/>
        <v>6.010605017067408E-2</v>
      </c>
      <c r="O232">
        <f t="shared" si="18"/>
        <v>6.0106050170674079</v>
      </c>
      <c r="P232" t="str">
        <f t="shared" si="19"/>
        <v>Survive</v>
      </c>
      <c r="Q232" t="s">
        <v>1</v>
      </c>
    </row>
    <row r="233" spans="1:17" x14ac:dyDescent="0.3">
      <c r="A233" s="1" t="s">
        <v>1236</v>
      </c>
      <c r="B233" s="2" t="s">
        <v>13</v>
      </c>
      <c r="C233" s="1" t="s">
        <v>1228</v>
      </c>
      <c r="D233">
        <f>INDEX(Cond_Probability!$A$6:$H$60,MATCH('Model 2_Train'!A233,Cond_Probability!$A$6:$A$60,0),7)</f>
        <v>0.67572463768115942</v>
      </c>
      <c r="E233">
        <f>INDEX(Cond_Probability!$A$6:$H$60,MATCH('Model 2_Train'!B233,Cond_Probability!$A$6:$A$60,0),7)</f>
        <v>0.85117967332123412</v>
      </c>
      <c r="F233">
        <f>INDEX(Cond_Probability!$A$6:$H$60,MATCH('Model 2_Train'!C233,Cond_Probability!$A$6:$A$60,0),7)</f>
        <v>0.4891304347826087</v>
      </c>
      <c r="G233">
        <f>Cond_Probability!$C$2</f>
        <v>0.61616161616161613</v>
      </c>
      <c r="H233">
        <f t="shared" si="15"/>
        <v>0.17334460305212487</v>
      </c>
      <c r="I233">
        <f t="shared" si="16"/>
        <v>17.334460305212488</v>
      </c>
      <c r="J233">
        <f>INDEX(Cond_Probability!$A$6:$H$60,MATCH('Model 2_Train'!A233,Cond_Probability!$A$6:$A$60,0),8)</f>
        <v>0.34782608695652173</v>
      </c>
      <c r="K233">
        <f>INDEX(Cond_Probability!$A$6:$H$60,MATCH('Model 2_Train'!B233,Cond_Probability!$A$6:$A$60,0),8)</f>
        <v>0.31976744186046513</v>
      </c>
      <c r="L233">
        <f>INDEX(Cond_Probability!$A$6:$H$60,MATCH('Model 2_Train'!C233,Cond_Probability!$A$6:$A$60,0),8)</f>
        <v>0.19710144927536233</v>
      </c>
      <c r="M233">
        <f>Cond_Probability!$C$3</f>
        <v>0.38383838383838381</v>
      </c>
      <c r="N233">
        <f t="shared" si="17"/>
        <v>8.4146220340004137E-3</v>
      </c>
      <c r="O233">
        <f t="shared" si="18"/>
        <v>0.84146220340004141</v>
      </c>
      <c r="P233" t="str">
        <f t="shared" si="19"/>
        <v>Won't Survive</v>
      </c>
      <c r="Q233" t="s">
        <v>1230</v>
      </c>
    </row>
    <row r="234" spans="1:17" x14ac:dyDescent="0.3">
      <c r="A234" s="1" t="s">
        <v>1235</v>
      </c>
      <c r="B234" s="2" t="s">
        <v>13</v>
      </c>
      <c r="C234" s="1" t="s">
        <v>1247</v>
      </c>
      <c r="D234">
        <f>INDEX(Cond_Probability!$A$6:$H$60,MATCH('Model 2_Train'!A234,Cond_Probability!$A$6:$A$60,0),7)</f>
        <v>0.17753623188405798</v>
      </c>
      <c r="E234">
        <f>INDEX(Cond_Probability!$A$6:$H$60,MATCH('Model 2_Train'!B234,Cond_Probability!$A$6:$A$60,0),7)</f>
        <v>0.85117967332123412</v>
      </c>
      <c r="F234">
        <f>INDEX(Cond_Probability!$A$6:$H$60,MATCH('Model 2_Train'!C234,Cond_Probability!$A$6:$A$60,0),7)</f>
        <v>0.18840579710144928</v>
      </c>
      <c r="G234">
        <f>Cond_Probability!$C$2</f>
        <v>0.61616161616161613</v>
      </c>
      <c r="H234">
        <f t="shared" si="15"/>
        <v>1.7542728570223976E-2</v>
      </c>
      <c r="I234">
        <f t="shared" si="16"/>
        <v>1.7542728570223975</v>
      </c>
      <c r="J234">
        <f>INDEX(Cond_Probability!$A$6:$H$60,MATCH('Model 2_Train'!A234,Cond_Probability!$A$6:$A$60,0),8)</f>
        <v>0.25507246376811593</v>
      </c>
      <c r="K234">
        <f>INDEX(Cond_Probability!$A$6:$H$60,MATCH('Model 2_Train'!B234,Cond_Probability!$A$6:$A$60,0),8)</f>
        <v>0.31976744186046513</v>
      </c>
      <c r="L234">
        <f>INDEX(Cond_Probability!$A$6:$H$60,MATCH('Model 2_Train'!C234,Cond_Probability!$A$6:$A$60,0),8)</f>
        <v>0.22318840579710145</v>
      </c>
      <c r="M234">
        <f>Cond_Probability!$C$3</f>
        <v>0.38383838383838381</v>
      </c>
      <c r="N234">
        <f t="shared" si="17"/>
        <v>6.9874361399983823E-3</v>
      </c>
      <c r="O234">
        <f t="shared" si="18"/>
        <v>0.6987436139998382</v>
      </c>
      <c r="P234" t="str">
        <f t="shared" si="19"/>
        <v>Won't Survive</v>
      </c>
      <c r="Q234" t="s">
        <v>1230</v>
      </c>
    </row>
    <row r="235" spans="1:17" x14ac:dyDescent="0.3">
      <c r="A235" s="1" t="s">
        <v>1236</v>
      </c>
      <c r="B235" s="2" t="s">
        <v>17</v>
      </c>
      <c r="C235" s="1" t="s">
        <v>1248</v>
      </c>
      <c r="D235">
        <f>INDEX(Cond_Probability!$A$6:$H$60,MATCH('Model 2_Train'!A235,Cond_Probability!$A$6:$A$60,0),7)</f>
        <v>0.67572463768115942</v>
      </c>
      <c r="E235">
        <f>INDEX(Cond_Probability!$A$6:$H$60,MATCH('Model 2_Train'!B235,Cond_Probability!$A$6:$A$60,0),7)</f>
        <v>0.14882032667876588</v>
      </c>
      <c r="F235">
        <f>INDEX(Cond_Probability!$A$6:$H$60,MATCH('Model 2_Train'!C235,Cond_Probability!$A$6:$A$60,0),7)</f>
        <v>0.32246376811594202</v>
      </c>
      <c r="G235">
        <f>Cond_Probability!$C$2</f>
        <v>0.61616161616161613</v>
      </c>
      <c r="H235">
        <f t="shared" si="15"/>
        <v>1.9980556156904479E-2</v>
      </c>
      <c r="I235">
        <f t="shared" si="16"/>
        <v>1.9980556156904479</v>
      </c>
      <c r="J235">
        <f>INDEX(Cond_Probability!$A$6:$H$60,MATCH('Model 2_Train'!A235,Cond_Probability!$A$6:$A$60,0),8)</f>
        <v>0.34782608695652173</v>
      </c>
      <c r="K235">
        <f>INDEX(Cond_Probability!$A$6:$H$60,MATCH('Model 2_Train'!B235,Cond_Probability!$A$6:$A$60,0),8)</f>
        <v>0.68023255813953487</v>
      </c>
      <c r="L235">
        <f>INDEX(Cond_Probability!$A$6:$H$60,MATCH('Model 2_Train'!C235,Cond_Probability!$A$6:$A$60,0),8)</f>
        <v>0.57971014492753625</v>
      </c>
      <c r="M235">
        <f>Cond_Probability!$C$3</f>
        <v>0.38383838383838381</v>
      </c>
      <c r="N235">
        <f t="shared" si="17"/>
        <v>5.2647635185991894E-2</v>
      </c>
      <c r="O235">
        <f t="shared" si="18"/>
        <v>5.2647635185991897</v>
      </c>
      <c r="P235" t="str">
        <f t="shared" si="19"/>
        <v>Survive</v>
      </c>
      <c r="Q235" t="s">
        <v>1</v>
      </c>
    </row>
    <row r="236" spans="1:17" x14ac:dyDescent="0.3">
      <c r="A236" s="1" t="s">
        <v>1235</v>
      </c>
      <c r="B236" s="2" t="s">
        <v>13</v>
      </c>
      <c r="C236" s="1" t="s">
        <v>1247</v>
      </c>
      <c r="D236">
        <f>INDEX(Cond_Probability!$A$6:$H$60,MATCH('Model 2_Train'!A236,Cond_Probability!$A$6:$A$60,0),7)</f>
        <v>0.17753623188405798</v>
      </c>
      <c r="E236">
        <f>INDEX(Cond_Probability!$A$6:$H$60,MATCH('Model 2_Train'!B236,Cond_Probability!$A$6:$A$60,0),7)</f>
        <v>0.85117967332123412</v>
      </c>
      <c r="F236">
        <f>INDEX(Cond_Probability!$A$6:$H$60,MATCH('Model 2_Train'!C236,Cond_Probability!$A$6:$A$60,0),7)</f>
        <v>0.18840579710144928</v>
      </c>
      <c r="G236">
        <f>Cond_Probability!$C$2</f>
        <v>0.61616161616161613</v>
      </c>
      <c r="H236">
        <f t="shared" si="15"/>
        <v>1.7542728570223976E-2</v>
      </c>
      <c r="I236">
        <f t="shared" si="16"/>
        <v>1.7542728570223975</v>
      </c>
      <c r="J236">
        <f>INDEX(Cond_Probability!$A$6:$H$60,MATCH('Model 2_Train'!A236,Cond_Probability!$A$6:$A$60,0),8)</f>
        <v>0.25507246376811593</v>
      </c>
      <c r="K236">
        <f>INDEX(Cond_Probability!$A$6:$H$60,MATCH('Model 2_Train'!B236,Cond_Probability!$A$6:$A$60,0),8)</f>
        <v>0.31976744186046513</v>
      </c>
      <c r="L236">
        <f>INDEX(Cond_Probability!$A$6:$H$60,MATCH('Model 2_Train'!C236,Cond_Probability!$A$6:$A$60,0),8)</f>
        <v>0.22318840579710145</v>
      </c>
      <c r="M236">
        <f>Cond_Probability!$C$3</f>
        <v>0.38383838383838381</v>
      </c>
      <c r="N236">
        <f t="shared" si="17"/>
        <v>6.9874361399983823E-3</v>
      </c>
      <c r="O236">
        <f t="shared" si="18"/>
        <v>0.6987436139998382</v>
      </c>
      <c r="P236" t="str">
        <f t="shared" si="19"/>
        <v>Won't Survive</v>
      </c>
      <c r="Q236" t="s">
        <v>1230</v>
      </c>
    </row>
    <row r="237" spans="1:17" x14ac:dyDescent="0.3">
      <c r="A237" s="1" t="s">
        <v>1236</v>
      </c>
      <c r="B237" s="2" t="s">
        <v>17</v>
      </c>
      <c r="C237" s="1" t="s">
        <v>1228</v>
      </c>
      <c r="D237">
        <f>INDEX(Cond_Probability!$A$6:$H$60,MATCH('Model 2_Train'!A237,Cond_Probability!$A$6:$A$60,0),7)</f>
        <v>0.67572463768115942</v>
      </c>
      <c r="E237">
        <f>INDEX(Cond_Probability!$A$6:$H$60,MATCH('Model 2_Train'!B237,Cond_Probability!$A$6:$A$60,0),7)</f>
        <v>0.14882032667876588</v>
      </c>
      <c r="F237">
        <f>INDEX(Cond_Probability!$A$6:$H$60,MATCH('Model 2_Train'!C237,Cond_Probability!$A$6:$A$60,0),7)</f>
        <v>0.4891304347826087</v>
      </c>
      <c r="G237">
        <f>Cond_Probability!$C$2</f>
        <v>0.61616161616161613</v>
      </c>
      <c r="H237">
        <f t="shared" si="15"/>
        <v>3.0307585181821403E-2</v>
      </c>
      <c r="I237">
        <f t="shared" si="16"/>
        <v>3.0307585181821404</v>
      </c>
      <c r="J237">
        <f>INDEX(Cond_Probability!$A$6:$H$60,MATCH('Model 2_Train'!A237,Cond_Probability!$A$6:$A$60,0),8)</f>
        <v>0.34782608695652173</v>
      </c>
      <c r="K237">
        <f>INDEX(Cond_Probability!$A$6:$H$60,MATCH('Model 2_Train'!B237,Cond_Probability!$A$6:$A$60,0),8)</f>
        <v>0.68023255813953487</v>
      </c>
      <c r="L237">
        <f>INDEX(Cond_Probability!$A$6:$H$60,MATCH('Model 2_Train'!C237,Cond_Probability!$A$6:$A$60,0),8)</f>
        <v>0.19710144927536233</v>
      </c>
      <c r="M237">
        <f>Cond_Probability!$C$3</f>
        <v>0.38383838383838381</v>
      </c>
      <c r="N237">
        <f t="shared" si="17"/>
        <v>1.7900195963237241E-2</v>
      </c>
      <c r="O237">
        <f t="shared" si="18"/>
        <v>1.790019596323724</v>
      </c>
      <c r="P237" t="str">
        <f t="shared" si="19"/>
        <v>Won't Survive</v>
      </c>
      <c r="Q237" t="s">
        <v>1230</v>
      </c>
    </row>
    <row r="238" spans="1:17" x14ac:dyDescent="0.3">
      <c r="A238" s="1" t="s">
        <v>1235</v>
      </c>
      <c r="B238" s="2" t="s">
        <v>13</v>
      </c>
      <c r="C238" s="1" t="s">
        <v>1248</v>
      </c>
      <c r="D238">
        <f>INDEX(Cond_Probability!$A$6:$H$60,MATCH('Model 2_Train'!A238,Cond_Probability!$A$6:$A$60,0),7)</f>
        <v>0.17753623188405798</v>
      </c>
      <c r="E238">
        <f>INDEX(Cond_Probability!$A$6:$H$60,MATCH('Model 2_Train'!B238,Cond_Probability!$A$6:$A$60,0),7)</f>
        <v>0.85117967332123412</v>
      </c>
      <c r="F238">
        <f>INDEX(Cond_Probability!$A$6:$H$60,MATCH('Model 2_Train'!C238,Cond_Probability!$A$6:$A$60,0),7)</f>
        <v>0.32246376811594202</v>
      </c>
      <c r="G238">
        <f>Cond_Probability!$C$2</f>
        <v>0.61616161616161613</v>
      </c>
      <c r="H238">
        <f t="shared" si="15"/>
        <v>3.0025054668267961E-2</v>
      </c>
      <c r="I238">
        <f t="shared" si="16"/>
        <v>3.0025054668267961</v>
      </c>
      <c r="J238">
        <f>INDEX(Cond_Probability!$A$6:$H$60,MATCH('Model 2_Train'!A238,Cond_Probability!$A$6:$A$60,0),8)</f>
        <v>0.25507246376811593</v>
      </c>
      <c r="K238">
        <f>INDEX(Cond_Probability!$A$6:$H$60,MATCH('Model 2_Train'!B238,Cond_Probability!$A$6:$A$60,0),8)</f>
        <v>0.31976744186046513</v>
      </c>
      <c r="L238">
        <f>INDEX(Cond_Probability!$A$6:$H$60,MATCH('Model 2_Train'!C238,Cond_Probability!$A$6:$A$60,0),8)</f>
        <v>0.57971014492753625</v>
      </c>
      <c r="M238">
        <f>Cond_Probability!$C$3</f>
        <v>0.38383838383838381</v>
      </c>
      <c r="N238">
        <f t="shared" si="17"/>
        <v>1.8149184779216579E-2</v>
      </c>
      <c r="O238">
        <f t="shared" si="18"/>
        <v>1.8149184779216578</v>
      </c>
      <c r="P238" t="str">
        <f t="shared" si="19"/>
        <v>Won't Survive</v>
      </c>
      <c r="Q238" t="s">
        <v>1230</v>
      </c>
    </row>
    <row r="239" spans="1:17" x14ac:dyDescent="0.3">
      <c r="A239" s="1" t="s">
        <v>1235</v>
      </c>
      <c r="B239" s="2" t="s">
        <v>17</v>
      </c>
      <c r="C239" s="1" t="s">
        <v>1248</v>
      </c>
      <c r="D239">
        <f>INDEX(Cond_Probability!$A$6:$H$60,MATCH('Model 2_Train'!A239,Cond_Probability!$A$6:$A$60,0),7)</f>
        <v>0.17753623188405798</v>
      </c>
      <c r="E239">
        <f>INDEX(Cond_Probability!$A$6:$H$60,MATCH('Model 2_Train'!B239,Cond_Probability!$A$6:$A$60,0),7)</f>
        <v>0.14882032667876588</v>
      </c>
      <c r="F239">
        <f>INDEX(Cond_Probability!$A$6:$H$60,MATCH('Model 2_Train'!C239,Cond_Probability!$A$6:$A$60,0),7)</f>
        <v>0.32246376811594202</v>
      </c>
      <c r="G239">
        <f>Cond_Probability!$C$2</f>
        <v>0.61616161616161613</v>
      </c>
      <c r="H239">
        <f t="shared" si="15"/>
        <v>5.2495831189722231E-3</v>
      </c>
      <c r="I239">
        <f t="shared" si="16"/>
        <v>0.52495831189722231</v>
      </c>
      <c r="J239">
        <f>INDEX(Cond_Probability!$A$6:$H$60,MATCH('Model 2_Train'!A239,Cond_Probability!$A$6:$A$60,0),8)</f>
        <v>0.25507246376811593</v>
      </c>
      <c r="K239">
        <f>INDEX(Cond_Probability!$A$6:$H$60,MATCH('Model 2_Train'!B239,Cond_Probability!$A$6:$A$60,0),8)</f>
        <v>0.68023255813953487</v>
      </c>
      <c r="L239">
        <f>INDEX(Cond_Probability!$A$6:$H$60,MATCH('Model 2_Train'!C239,Cond_Probability!$A$6:$A$60,0),8)</f>
        <v>0.57971014492753625</v>
      </c>
      <c r="M239">
        <f>Cond_Probability!$C$3</f>
        <v>0.38383838383838381</v>
      </c>
      <c r="N239">
        <f t="shared" si="17"/>
        <v>3.8608265803060718E-2</v>
      </c>
      <c r="O239">
        <f t="shared" si="18"/>
        <v>3.860826580306072</v>
      </c>
      <c r="P239" t="str">
        <f t="shared" si="19"/>
        <v>Survive</v>
      </c>
      <c r="Q239" t="s">
        <v>1</v>
      </c>
    </row>
    <row r="240" spans="1:17" x14ac:dyDescent="0.3">
      <c r="A240" s="1" t="s">
        <v>1235</v>
      </c>
      <c r="B240" s="2" t="s">
        <v>13</v>
      </c>
      <c r="C240" s="1" t="s">
        <v>1247</v>
      </c>
      <c r="D240">
        <f>INDEX(Cond_Probability!$A$6:$H$60,MATCH('Model 2_Train'!A240,Cond_Probability!$A$6:$A$60,0),7)</f>
        <v>0.17753623188405798</v>
      </c>
      <c r="E240">
        <f>INDEX(Cond_Probability!$A$6:$H$60,MATCH('Model 2_Train'!B240,Cond_Probability!$A$6:$A$60,0),7)</f>
        <v>0.85117967332123412</v>
      </c>
      <c r="F240">
        <f>INDEX(Cond_Probability!$A$6:$H$60,MATCH('Model 2_Train'!C240,Cond_Probability!$A$6:$A$60,0),7)</f>
        <v>0.18840579710144928</v>
      </c>
      <c r="G240">
        <f>Cond_Probability!$C$2</f>
        <v>0.61616161616161613</v>
      </c>
      <c r="H240">
        <f t="shared" si="15"/>
        <v>1.7542728570223976E-2</v>
      </c>
      <c r="I240">
        <f t="shared" si="16"/>
        <v>1.7542728570223975</v>
      </c>
      <c r="J240">
        <f>INDEX(Cond_Probability!$A$6:$H$60,MATCH('Model 2_Train'!A240,Cond_Probability!$A$6:$A$60,0),8)</f>
        <v>0.25507246376811593</v>
      </c>
      <c r="K240">
        <f>INDEX(Cond_Probability!$A$6:$H$60,MATCH('Model 2_Train'!B240,Cond_Probability!$A$6:$A$60,0),8)</f>
        <v>0.31976744186046513</v>
      </c>
      <c r="L240">
        <f>INDEX(Cond_Probability!$A$6:$H$60,MATCH('Model 2_Train'!C240,Cond_Probability!$A$6:$A$60,0),8)</f>
        <v>0.22318840579710145</v>
      </c>
      <c r="M240">
        <f>Cond_Probability!$C$3</f>
        <v>0.38383838383838381</v>
      </c>
      <c r="N240">
        <f t="shared" si="17"/>
        <v>6.9874361399983823E-3</v>
      </c>
      <c r="O240">
        <f t="shared" si="18"/>
        <v>0.6987436139998382</v>
      </c>
      <c r="P240" t="str">
        <f t="shared" si="19"/>
        <v>Won't Survive</v>
      </c>
      <c r="Q240" t="s">
        <v>1230</v>
      </c>
    </row>
    <row r="241" spans="1:17" x14ac:dyDescent="0.3">
      <c r="A241" s="1" t="s">
        <v>1235</v>
      </c>
      <c r="B241" s="2" t="s">
        <v>13</v>
      </c>
      <c r="C241" s="1" t="s">
        <v>1247</v>
      </c>
      <c r="D241">
        <f>INDEX(Cond_Probability!$A$6:$H$60,MATCH('Model 2_Train'!A241,Cond_Probability!$A$6:$A$60,0),7)</f>
        <v>0.17753623188405798</v>
      </c>
      <c r="E241">
        <f>INDEX(Cond_Probability!$A$6:$H$60,MATCH('Model 2_Train'!B241,Cond_Probability!$A$6:$A$60,0),7)</f>
        <v>0.85117967332123412</v>
      </c>
      <c r="F241">
        <f>INDEX(Cond_Probability!$A$6:$H$60,MATCH('Model 2_Train'!C241,Cond_Probability!$A$6:$A$60,0),7)</f>
        <v>0.18840579710144928</v>
      </c>
      <c r="G241">
        <f>Cond_Probability!$C$2</f>
        <v>0.61616161616161613</v>
      </c>
      <c r="H241">
        <f t="shared" si="15"/>
        <v>1.7542728570223976E-2</v>
      </c>
      <c r="I241">
        <f t="shared" si="16"/>
        <v>1.7542728570223975</v>
      </c>
      <c r="J241">
        <f>INDEX(Cond_Probability!$A$6:$H$60,MATCH('Model 2_Train'!A241,Cond_Probability!$A$6:$A$60,0),8)</f>
        <v>0.25507246376811593</v>
      </c>
      <c r="K241">
        <f>INDEX(Cond_Probability!$A$6:$H$60,MATCH('Model 2_Train'!B241,Cond_Probability!$A$6:$A$60,0),8)</f>
        <v>0.31976744186046513</v>
      </c>
      <c r="L241">
        <f>INDEX(Cond_Probability!$A$6:$H$60,MATCH('Model 2_Train'!C241,Cond_Probability!$A$6:$A$60,0),8)</f>
        <v>0.22318840579710145</v>
      </c>
      <c r="M241">
        <f>Cond_Probability!$C$3</f>
        <v>0.38383838383838381</v>
      </c>
      <c r="N241">
        <f t="shared" si="17"/>
        <v>6.9874361399983823E-3</v>
      </c>
      <c r="O241">
        <f t="shared" si="18"/>
        <v>0.6987436139998382</v>
      </c>
      <c r="P241" t="str">
        <f t="shared" si="19"/>
        <v>Won't Survive</v>
      </c>
      <c r="Q241" t="s">
        <v>1230</v>
      </c>
    </row>
    <row r="242" spans="1:17" x14ac:dyDescent="0.3">
      <c r="A242" s="1" t="s">
        <v>1236</v>
      </c>
      <c r="B242" s="2" t="s">
        <v>17</v>
      </c>
      <c r="C242" s="1" t="s">
        <v>1247</v>
      </c>
      <c r="D242">
        <f>INDEX(Cond_Probability!$A$6:$H$60,MATCH('Model 2_Train'!A242,Cond_Probability!$A$6:$A$60,0),7)</f>
        <v>0.67572463768115942</v>
      </c>
      <c r="E242">
        <f>INDEX(Cond_Probability!$A$6:$H$60,MATCH('Model 2_Train'!B242,Cond_Probability!$A$6:$A$60,0),7)</f>
        <v>0.14882032667876588</v>
      </c>
      <c r="F242">
        <f>INDEX(Cond_Probability!$A$6:$H$60,MATCH('Model 2_Train'!C242,Cond_Probability!$A$6:$A$60,0),7)</f>
        <v>0.18840579710144928</v>
      </c>
      <c r="G242">
        <f>Cond_Probability!$C$2</f>
        <v>0.61616161616161613</v>
      </c>
      <c r="H242">
        <f t="shared" si="15"/>
        <v>1.1674032810775652E-2</v>
      </c>
      <c r="I242">
        <f t="shared" si="16"/>
        <v>1.1674032810775652</v>
      </c>
      <c r="J242">
        <f>INDEX(Cond_Probability!$A$6:$H$60,MATCH('Model 2_Train'!A242,Cond_Probability!$A$6:$A$60,0),8)</f>
        <v>0.34782608695652173</v>
      </c>
      <c r="K242">
        <f>INDEX(Cond_Probability!$A$6:$H$60,MATCH('Model 2_Train'!B242,Cond_Probability!$A$6:$A$60,0),8)</f>
        <v>0.68023255813953487</v>
      </c>
      <c r="L242">
        <f>INDEX(Cond_Probability!$A$6:$H$60,MATCH('Model 2_Train'!C242,Cond_Probability!$A$6:$A$60,0),8)</f>
        <v>0.22318840579710145</v>
      </c>
      <c r="M242">
        <f>Cond_Probability!$C$3</f>
        <v>0.38383838383838381</v>
      </c>
      <c r="N242">
        <f t="shared" si="17"/>
        <v>2.0269339546606875E-2</v>
      </c>
      <c r="O242">
        <f t="shared" si="18"/>
        <v>2.0269339546606875</v>
      </c>
      <c r="P242" t="str">
        <f t="shared" si="19"/>
        <v>Survive</v>
      </c>
      <c r="Q242" t="s">
        <v>1230</v>
      </c>
    </row>
    <row r="243" spans="1:17" x14ac:dyDescent="0.3">
      <c r="A243" s="1" t="s">
        <v>1236</v>
      </c>
      <c r="B243" s="2" t="s">
        <v>17</v>
      </c>
      <c r="C243" s="1" t="s">
        <v>1247</v>
      </c>
      <c r="D243">
        <f>INDEX(Cond_Probability!$A$6:$H$60,MATCH('Model 2_Train'!A243,Cond_Probability!$A$6:$A$60,0),7)</f>
        <v>0.67572463768115942</v>
      </c>
      <c r="E243">
        <f>INDEX(Cond_Probability!$A$6:$H$60,MATCH('Model 2_Train'!B243,Cond_Probability!$A$6:$A$60,0),7)</f>
        <v>0.14882032667876588</v>
      </c>
      <c r="F243">
        <f>INDEX(Cond_Probability!$A$6:$H$60,MATCH('Model 2_Train'!C243,Cond_Probability!$A$6:$A$60,0),7)</f>
        <v>0.18840579710144928</v>
      </c>
      <c r="G243">
        <f>Cond_Probability!$C$2</f>
        <v>0.61616161616161613</v>
      </c>
      <c r="H243">
        <f t="shared" si="15"/>
        <v>1.1674032810775652E-2</v>
      </c>
      <c r="I243">
        <f t="shared" si="16"/>
        <v>1.1674032810775652</v>
      </c>
      <c r="J243">
        <f>INDEX(Cond_Probability!$A$6:$H$60,MATCH('Model 2_Train'!A243,Cond_Probability!$A$6:$A$60,0),8)</f>
        <v>0.34782608695652173</v>
      </c>
      <c r="K243">
        <f>INDEX(Cond_Probability!$A$6:$H$60,MATCH('Model 2_Train'!B243,Cond_Probability!$A$6:$A$60,0),8)</f>
        <v>0.68023255813953487</v>
      </c>
      <c r="L243">
        <f>INDEX(Cond_Probability!$A$6:$H$60,MATCH('Model 2_Train'!C243,Cond_Probability!$A$6:$A$60,0),8)</f>
        <v>0.22318840579710145</v>
      </c>
      <c r="M243">
        <f>Cond_Probability!$C$3</f>
        <v>0.38383838383838381</v>
      </c>
      <c r="N243">
        <f t="shared" si="17"/>
        <v>2.0269339546606875E-2</v>
      </c>
      <c r="O243">
        <f t="shared" si="18"/>
        <v>2.0269339546606875</v>
      </c>
      <c r="P243" t="str">
        <f t="shared" si="19"/>
        <v>Survive</v>
      </c>
      <c r="Q243" t="s">
        <v>1</v>
      </c>
    </row>
    <row r="244" spans="1:17" x14ac:dyDescent="0.3">
      <c r="A244" s="1" t="s">
        <v>1235</v>
      </c>
      <c r="B244" s="2" t="s">
        <v>13</v>
      </c>
      <c r="C244" s="1" t="s">
        <v>1247</v>
      </c>
      <c r="D244">
        <f>INDEX(Cond_Probability!$A$6:$H$60,MATCH('Model 2_Train'!A244,Cond_Probability!$A$6:$A$60,0),7)</f>
        <v>0.17753623188405798</v>
      </c>
      <c r="E244">
        <f>INDEX(Cond_Probability!$A$6:$H$60,MATCH('Model 2_Train'!B244,Cond_Probability!$A$6:$A$60,0),7)</f>
        <v>0.85117967332123412</v>
      </c>
      <c r="F244">
        <f>INDEX(Cond_Probability!$A$6:$H$60,MATCH('Model 2_Train'!C244,Cond_Probability!$A$6:$A$60,0),7)</f>
        <v>0.18840579710144928</v>
      </c>
      <c r="G244">
        <f>Cond_Probability!$C$2</f>
        <v>0.61616161616161613</v>
      </c>
      <c r="H244">
        <f t="shared" si="15"/>
        <v>1.7542728570223976E-2</v>
      </c>
      <c r="I244">
        <f t="shared" si="16"/>
        <v>1.7542728570223975</v>
      </c>
      <c r="J244">
        <f>INDEX(Cond_Probability!$A$6:$H$60,MATCH('Model 2_Train'!A244,Cond_Probability!$A$6:$A$60,0),8)</f>
        <v>0.25507246376811593</v>
      </c>
      <c r="K244">
        <f>INDEX(Cond_Probability!$A$6:$H$60,MATCH('Model 2_Train'!B244,Cond_Probability!$A$6:$A$60,0),8)</f>
        <v>0.31976744186046513</v>
      </c>
      <c r="L244">
        <f>INDEX(Cond_Probability!$A$6:$H$60,MATCH('Model 2_Train'!C244,Cond_Probability!$A$6:$A$60,0),8)</f>
        <v>0.22318840579710145</v>
      </c>
      <c r="M244">
        <f>Cond_Probability!$C$3</f>
        <v>0.38383838383838381</v>
      </c>
      <c r="N244">
        <f t="shared" si="17"/>
        <v>6.9874361399983823E-3</v>
      </c>
      <c r="O244">
        <f t="shared" si="18"/>
        <v>0.6987436139998382</v>
      </c>
      <c r="P244" t="str">
        <f t="shared" si="19"/>
        <v>Won't Survive</v>
      </c>
      <c r="Q244" t="s">
        <v>1230</v>
      </c>
    </row>
    <row r="245" spans="1:17" x14ac:dyDescent="0.3">
      <c r="A245" s="1" t="s">
        <v>1236</v>
      </c>
      <c r="B245" s="2" t="s">
        <v>13</v>
      </c>
      <c r="C245" s="1" t="s">
        <v>1228</v>
      </c>
      <c r="D245">
        <f>INDEX(Cond_Probability!$A$6:$H$60,MATCH('Model 2_Train'!A245,Cond_Probability!$A$6:$A$60,0),7)</f>
        <v>0.67572463768115942</v>
      </c>
      <c r="E245">
        <f>INDEX(Cond_Probability!$A$6:$H$60,MATCH('Model 2_Train'!B245,Cond_Probability!$A$6:$A$60,0),7)</f>
        <v>0.85117967332123412</v>
      </c>
      <c r="F245">
        <f>INDEX(Cond_Probability!$A$6:$H$60,MATCH('Model 2_Train'!C245,Cond_Probability!$A$6:$A$60,0),7)</f>
        <v>0.4891304347826087</v>
      </c>
      <c r="G245">
        <f>Cond_Probability!$C$2</f>
        <v>0.61616161616161613</v>
      </c>
      <c r="H245">
        <f t="shared" si="15"/>
        <v>0.17334460305212487</v>
      </c>
      <c r="I245">
        <f t="shared" si="16"/>
        <v>17.334460305212488</v>
      </c>
      <c r="J245">
        <f>INDEX(Cond_Probability!$A$6:$H$60,MATCH('Model 2_Train'!A245,Cond_Probability!$A$6:$A$60,0),8)</f>
        <v>0.34782608695652173</v>
      </c>
      <c r="K245">
        <f>INDEX(Cond_Probability!$A$6:$H$60,MATCH('Model 2_Train'!B245,Cond_Probability!$A$6:$A$60,0),8)</f>
        <v>0.31976744186046513</v>
      </c>
      <c r="L245">
        <f>INDEX(Cond_Probability!$A$6:$H$60,MATCH('Model 2_Train'!C245,Cond_Probability!$A$6:$A$60,0),8)</f>
        <v>0.19710144927536233</v>
      </c>
      <c r="M245">
        <f>Cond_Probability!$C$3</f>
        <v>0.38383838383838381</v>
      </c>
      <c r="N245">
        <f t="shared" si="17"/>
        <v>8.4146220340004137E-3</v>
      </c>
      <c r="O245">
        <f t="shared" si="18"/>
        <v>0.84146220340004141</v>
      </c>
      <c r="P245" t="str">
        <f t="shared" si="19"/>
        <v>Won't Survive</v>
      </c>
      <c r="Q245" t="s">
        <v>1230</v>
      </c>
    </row>
    <row r="246" spans="1:17" x14ac:dyDescent="0.3">
      <c r="A246" s="1" t="s">
        <v>1236</v>
      </c>
      <c r="B246" s="2" t="s">
        <v>13</v>
      </c>
      <c r="C246" s="1" t="s">
        <v>1228</v>
      </c>
      <c r="D246">
        <f>INDEX(Cond_Probability!$A$6:$H$60,MATCH('Model 2_Train'!A246,Cond_Probability!$A$6:$A$60,0),7)</f>
        <v>0.67572463768115942</v>
      </c>
      <c r="E246">
        <f>INDEX(Cond_Probability!$A$6:$H$60,MATCH('Model 2_Train'!B246,Cond_Probability!$A$6:$A$60,0),7)</f>
        <v>0.85117967332123412</v>
      </c>
      <c r="F246">
        <f>INDEX(Cond_Probability!$A$6:$H$60,MATCH('Model 2_Train'!C246,Cond_Probability!$A$6:$A$60,0),7)</f>
        <v>0.4891304347826087</v>
      </c>
      <c r="G246">
        <f>Cond_Probability!$C$2</f>
        <v>0.61616161616161613</v>
      </c>
      <c r="H246">
        <f t="shared" si="15"/>
        <v>0.17334460305212487</v>
      </c>
      <c r="I246">
        <f t="shared" si="16"/>
        <v>17.334460305212488</v>
      </c>
      <c r="J246">
        <f>INDEX(Cond_Probability!$A$6:$H$60,MATCH('Model 2_Train'!A246,Cond_Probability!$A$6:$A$60,0),8)</f>
        <v>0.34782608695652173</v>
      </c>
      <c r="K246">
        <f>INDEX(Cond_Probability!$A$6:$H$60,MATCH('Model 2_Train'!B246,Cond_Probability!$A$6:$A$60,0),8)</f>
        <v>0.31976744186046513</v>
      </c>
      <c r="L246">
        <f>INDEX(Cond_Probability!$A$6:$H$60,MATCH('Model 2_Train'!C246,Cond_Probability!$A$6:$A$60,0),8)</f>
        <v>0.19710144927536233</v>
      </c>
      <c r="M246">
        <f>Cond_Probability!$C$3</f>
        <v>0.38383838383838381</v>
      </c>
      <c r="N246">
        <f t="shared" si="17"/>
        <v>8.4146220340004137E-3</v>
      </c>
      <c r="O246">
        <f t="shared" si="18"/>
        <v>0.84146220340004141</v>
      </c>
      <c r="P246" t="str">
        <f t="shared" si="19"/>
        <v>Won't Survive</v>
      </c>
      <c r="Q246" t="s">
        <v>1230</v>
      </c>
    </row>
    <row r="247" spans="1:17" x14ac:dyDescent="0.3">
      <c r="A247" s="1" t="s">
        <v>1234</v>
      </c>
      <c r="B247" s="2" t="s">
        <v>13</v>
      </c>
      <c r="C247" s="1" t="s">
        <v>1248</v>
      </c>
      <c r="D247">
        <f>INDEX(Cond_Probability!$A$6:$H$60,MATCH('Model 2_Train'!A247,Cond_Probability!$A$6:$A$60,0),7)</f>
        <v>0.14673913043478262</v>
      </c>
      <c r="E247">
        <f>INDEX(Cond_Probability!$A$6:$H$60,MATCH('Model 2_Train'!B247,Cond_Probability!$A$6:$A$60,0),7)</f>
        <v>0.85117967332123412</v>
      </c>
      <c r="F247">
        <f>INDEX(Cond_Probability!$A$6:$H$60,MATCH('Model 2_Train'!C247,Cond_Probability!$A$6:$A$60,0),7)</f>
        <v>0.32246376811594202</v>
      </c>
      <c r="G247">
        <f>Cond_Probability!$C$2</f>
        <v>0.61616161616161613</v>
      </c>
      <c r="H247">
        <f t="shared" si="15"/>
        <v>2.4816626817650046E-2</v>
      </c>
      <c r="I247">
        <f t="shared" si="16"/>
        <v>2.4816626817650045</v>
      </c>
      <c r="J247">
        <f>INDEX(Cond_Probability!$A$6:$H$60,MATCH('Model 2_Train'!A247,Cond_Probability!$A$6:$A$60,0),8)</f>
        <v>0.39710144927536234</v>
      </c>
      <c r="K247">
        <f>INDEX(Cond_Probability!$A$6:$H$60,MATCH('Model 2_Train'!B247,Cond_Probability!$A$6:$A$60,0),8)</f>
        <v>0.31976744186046513</v>
      </c>
      <c r="L247">
        <f>INDEX(Cond_Probability!$A$6:$H$60,MATCH('Model 2_Train'!C247,Cond_Probability!$A$6:$A$60,0),8)</f>
        <v>0.57971014492753625</v>
      </c>
      <c r="M247">
        <f>Cond_Probability!$C$3</f>
        <v>0.38383838383838381</v>
      </c>
      <c r="N247">
        <f t="shared" si="17"/>
        <v>2.8254980849462177E-2</v>
      </c>
      <c r="O247">
        <f t="shared" si="18"/>
        <v>2.8254980849462177</v>
      </c>
      <c r="P247" t="str">
        <f t="shared" si="19"/>
        <v>Survive</v>
      </c>
      <c r="Q247" t="s">
        <v>1230</v>
      </c>
    </row>
    <row r="248" spans="1:17" x14ac:dyDescent="0.3">
      <c r="A248" s="1" t="s">
        <v>1236</v>
      </c>
      <c r="B248" s="2" t="s">
        <v>17</v>
      </c>
      <c r="C248" s="1" t="s">
        <v>1228</v>
      </c>
      <c r="D248">
        <f>INDEX(Cond_Probability!$A$6:$H$60,MATCH('Model 2_Train'!A248,Cond_Probability!$A$6:$A$60,0),7)</f>
        <v>0.67572463768115942</v>
      </c>
      <c r="E248">
        <f>INDEX(Cond_Probability!$A$6:$H$60,MATCH('Model 2_Train'!B248,Cond_Probability!$A$6:$A$60,0),7)</f>
        <v>0.14882032667876588</v>
      </c>
      <c r="F248">
        <f>INDEX(Cond_Probability!$A$6:$H$60,MATCH('Model 2_Train'!C248,Cond_Probability!$A$6:$A$60,0),7)</f>
        <v>0.4891304347826087</v>
      </c>
      <c r="G248">
        <f>Cond_Probability!$C$2</f>
        <v>0.61616161616161613</v>
      </c>
      <c r="H248">
        <f t="shared" si="15"/>
        <v>3.0307585181821403E-2</v>
      </c>
      <c r="I248">
        <f t="shared" si="16"/>
        <v>3.0307585181821404</v>
      </c>
      <c r="J248">
        <f>INDEX(Cond_Probability!$A$6:$H$60,MATCH('Model 2_Train'!A248,Cond_Probability!$A$6:$A$60,0),8)</f>
        <v>0.34782608695652173</v>
      </c>
      <c r="K248">
        <f>INDEX(Cond_Probability!$A$6:$H$60,MATCH('Model 2_Train'!B248,Cond_Probability!$A$6:$A$60,0),8)</f>
        <v>0.68023255813953487</v>
      </c>
      <c r="L248">
        <f>INDEX(Cond_Probability!$A$6:$H$60,MATCH('Model 2_Train'!C248,Cond_Probability!$A$6:$A$60,0),8)</f>
        <v>0.19710144927536233</v>
      </c>
      <c r="M248">
        <f>Cond_Probability!$C$3</f>
        <v>0.38383838383838381</v>
      </c>
      <c r="N248">
        <f t="shared" si="17"/>
        <v>1.7900195963237241E-2</v>
      </c>
      <c r="O248">
        <f t="shared" si="18"/>
        <v>1.790019596323724</v>
      </c>
      <c r="P248" t="str">
        <f t="shared" si="19"/>
        <v>Won't Survive</v>
      </c>
      <c r="Q248" t="s">
        <v>1230</v>
      </c>
    </row>
    <row r="249" spans="1:17" x14ac:dyDescent="0.3">
      <c r="A249" s="1" t="s">
        <v>1235</v>
      </c>
      <c r="B249" s="2" t="s">
        <v>17</v>
      </c>
      <c r="C249" s="1" t="s">
        <v>1247</v>
      </c>
      <c r="D249">
        <f>INDEX(Cond_Probability!$A$6:$H$60,MATCH('Model 2_Train'!A249,Cond_Probability!$A$6:$A$60,0),7)</f>
        <v>0.17753623188405798</v>
      </c>
      <c r="E249">
        <f>INDEX(Cond_Probability!$A$6:$H$60,MATCH('Model 2_Train'!B249,Cond_Probability!$A$6:$A$60,0),7)</f>
        <v>0.14882032667876588</v>
      </c>
      <c r="F249">
        <f>INDEX(Cond_Probability!$A$6:$H$60,MATCH('Model 2_Train'!C249,Cond_Probability!$A$6:$A$60,0),7)</f>
        <v>0.18840579710144928</v>
      </c>
      <c r="G249">
        <f>Cond_Probability!$C$2</f>
        <v>0.61616161616161613</v>
      </c>
      <c r="H249">
        <f t="shared" si="15"/>
        <v>3.0671721593995014E-3</v>
      </c>
      <c r="I249">
        <f t="shared" si="16"/>
        <v>0.30671721593995016</v>
      </c>
      <c r="J249">
        <f>INDEX(Cond_Probability!$A$6:$H$60,MATCH('Model 2_Train'!A249,Cond_Probability!$A$6:$A$60,0),8)</f>
        <v>0.25507246376811593</v>
      </c>
      <c r="K249">
        <f>INDEX(Cond_Probability!$A$6:$H$60,MATCH('Model 2_Train'!B249,Cond_Probability!$A$6:$A$60,0),8)</f>
        <v>0.68023255813953487</v>
      </c>
      <c r="L249">
        <f>INDEX(Cond_Probability!$A$6:$H$60,MATCH('Model 2_Train'!C249,Cond_Probability!$A$6:$A$60,0),8)</f>
        <v>0.22318840579710145</v>
      </c>
      <c r="M249">
        <f>Cond_Probability!$C$3</f>
        <v>0.38383838383838381</v>
      </c>
      <c r="N249">
        <f t="shared" si="17"/>
        <v>1.4864182334178376E-2</v>
      </c>
      <c r="O249">
        <f t="shared" si="18"/>
        <v>1.4864182334178375</v>
      </c>
      <c r="P249" t="str">
        <f t="shared" si="19"/>
        <v>Survive</v>
      </c>
      <c r="Q249" t="s">
        <v>1</v>
      </c>
    </row>
    <row r="250" spans="1:17" x14ac:dyDescent="0.3">
      <c r="A250" s="1" t="s">
        <v>1234</v>
      </c>
      <c r="B250" s="2" t="s">
        <v>13</v>
      </c>
      <c r="C250" s="1" t="s">
        <v>1248</v>
      </c>
      <c r="D250">
        <f>INDEX(Cond_Probability!$A$6:$H$60,MATCH('Model 2_Train'!A250,Cond_Probability!$A$6:$A$60,0),7)</f>
        <v>0.14673913043478262</v>
      </c>
      <c r="E250">
        <f>INDEX(Cond_Probability!$A$6:$H$60,MATCH('Model 2_Train'!B250,Cond_Probability!$A$6:$A$60,0),7)</f>
        <v>0.85117967332123412</v>
      </c>
      <c r="F250">
        <f>INDEX(Cond_Probability!$A$6:$H$60,MATCH('Model 2_Train'!C250,Cond_Probability!$A$6:$A$60,0),7)</f>
        <v>0.32246376811594202</v>
      </c>
      <c r="G250">
        <f>Cond_Probability!$C$2</f>
        <v>0.61616161616161613</v>
      </c>
      <c r="H250">
        <f t="shared" si="15"/>
        <v>2.4816626817650046E-2</v>
      </c>
      <c r="I250">
        <f t="shared" si="16"/>
        <v>2.4816626817650045</v>
      </c>
      <c r="J250">
        <f>INDEX(Cond_Probability!$A$6:$H$60,MATCH('Model 2_Train'!A250,Cond_Probability!$A$6:$A$60,0),8)</f>
        <v>0.39710144927536234</v>
      </c>
      <c r="K250">
        <f>INDEX(Cond_Probability!$A$6:$H$60,MATCH('Model 2_Train'!B250,Cond_Probability!$A$6:$A$60,0),8)</f>
        <v>0.31976744186046513</v>
      </c>
      <c r="L250">
        <f>INDEX(Cond_Probability!$A$6:$H$60,MATCH('Model 2_Train'!C250,Cond_Probability!$A$6:$A$60,0),8)</f>
        <v>0.57971014492753625</v>
      </c>
      <c r="M250">
        <f>Cond_Probability!$C$3</f>
        <v>0.38383838383838381</v>
      </c>
      <c r="N250">
        <f t="shared" si="17"/>
        <v>2.8254980849462177E-2</v>
      </c>
      <c r="O250">
        <f t="shared" si="18"/>
        <v>2.8254980849462177</v>
      </c>
      <c r="P250" t="str">
        <f t="shared" si="19"/>
        <v>Survive</v>
      </c>
      <c r="Q250" t="s">
        <v>1</v>
      </c>
    </row>
    <row r="251" spans="1:17" x14ac:dyDescent="0.3">
      <c r="A251" s="1" t="s">
        <v>1235</v>
      </c>
      <c r="B251" s="2" t="s">
        <v>13</v>
      </c>
      <c r="C251" s="1" t="s">
        <v>1248</v>
      </c>
      <c r="D251">
        <f>INDEX(Cond_Probability!$A$6:$H$60,MATCH('Model 2_Train'!A251,Cond_Probability!$A$6:$A$60,0),7)</f>
        <v>0.17753623188405798</v>
      </c>
      <c r="E251">
        <f>INDEX(Cond_Probability!$A$6:$H$60,MATCH('Model 2_Train'!B251,Cond_Probability!$A$6:$A$60,0),7)</f>
        <v>0.85117967332123412</v>
      </c>
      <c r="F251">
        <f>INDEX(Cond_Probability!$A$6:$H$60,MATCH('Model 2_Train'!C251,Cond_Probability!$A$6:$A$60,0),7)</f>
        <v>0.32246376811594202</v>
      </c>
      <c r="G251">
        <f>Cond_Probability!$C$2</f>
        <v>0.61616161616161613</v>
      </c>
      <c r="H251">
        <f t="shared" si="15"/>
        <v>3.0025054668267961E-2</v>
      </c>
      <c r="I251">
        <f t="shared" si="16"/>
        <v>3.0025054668267961</v>
      </c>
      <c r="J251">
        <f>INDEX(Cond_Probability!$A$6:$H$60,MATCH('Model 2_Train'!A251,Cond_Probability!$A$6:$A$60,0),8)</f>
        <v>0.25507246376811593</v>
      </c>
      <c r="K251">
        <f>INDEX(Cond_Probability!$A$6:$H$60,MATCH('Model 2_Train'!B251,Cond_Probability!$A$6:$A$60,0),8)</f>
        <v>0.31976744186046513</v>
      </c>
      <c r="L251">
        <f>INDEX(Cond_Probability!$A$6:$H$60,MATCH('Model 2_Train'!C251,Cond_Probability!$A$6:$A$60,0),8)</f>
        <v>0.57971014492753625</v>
      </c>
      <c r="M251">
        <f>Cond_Probability!$C$3</f>
        <v>0.38383838383838381</v>
      </c>
      <c r="N251">
        <f t="shared" si="17"/>
        <v>1.8149184779216579E-2</v>
      </c>
      <c r="O251">
        <f t="shared" si="18"/>
        <v>1.8149184779216578</v>
      </c>
      <c r="P251" t="str">
        <f t="shared" si="19"/>
        <v>Won't Survive</v>
      </c>
      <c r="Q251" t="s">
        <v>1230</v>
      </c>
    </row>
    <row r="252" spans="1:17" x14ac:dyDescent="0.3">
      <c r="A252" s="1" t="s">
        <v>1236</v>
      </c>
      <c r="B252" s="2" t="s">
        <v>13</v>
      </c>
      <c r="C252" s="1" t="s">
        <v>1228</v>
      </c>
      <c r="D252">
        <f>INDEX(Cond_Probability!$A$6:$H$60,MATCH('Model 2_Train'!A252,Cond_Probability!$A$6:$A$60,0),7)</f>
        <v>0.67572463768115942</v>
      </c>
      <c r="E252">
        <f>INDEX(Cond_Probability!$A$6:$H$60,MATCH('Model 2_Train'!B252,Cond_Probability!$A$6:$A$60,0),7)</f>
        <v>0.85117967332123412</v>
      </c>
      <c r="F252">
        <f>INDEX(Cond_Probability!$A$6:$H$60,MATCH('Model 2_Train'!C252,Cond_Probability!$A$6:$A$60,0),7)</f>
        <v>0.4891304347826087</v>
      </c>
      <c r="G252">
        <f>Cond_Probability!$C$2</f>
        <v>0.61616161616161613</v>
      </c>
      <c r="H252">
        <f t="shared" si="15"/>
        <v>0.17334460305212487</v>
      </c>
      <c r="I252">
        <f t="shared" si="16"/>
        <v>17.334460305212488</v>
      </c>
      <c r="J252">
        <f>INDEX(Cond_Probability!$A$6:$H$60,MATCH('Model 2_Train'!A252,Cond_Probability!$A$6:$A$60,0),8)</f>
        <v>0.34782608695652173</v>
      </c>
      <c r="K252">
        <f>INDEX(Cond_Probability!$A$6:$H$60,MATCH('Model 2_Train'!B252,Cond_Probability!$A$6:$A$60,0),8)</f>
        <v>0.31976744186046513</v>
      </c>
      <c r="L252">
        <f>INDEX(Cond_Probability!$A$6:$H$60,MATCH('Model 2_Train'!C252,Cond_Probability!$A$6:$A$60,0),8)</f>
        <v>0.19710144927536233</v>
      </c>
      <c r="M252">
        <f>Cond_Probability!$C$3</f>
        <v>0.38383838383838381</v>
      </c>
      <c r="N252">
        <f t="shared" si="17"/>
        <v>8.4146220340004137E-3</v>
      </c>
      <c r="O252">
        <f t="shared" si="18"/>
        <v>0.84146220340004141</v>
      </c>
      <c r="P252" t="str">
        <f t="shared" si="19"/>
        <v>Won't Survive</v>
      </c>
      <c r="Q252" t="s">
        <v>1230</v>
      </c>
    </row>
    <row r="253" spans="1:17" x14ac:dyDescent="0.3">
      <c r="A253" s="1" t="s">
        <v>1236</v>
      </c>
      <c r="B253" s="2" t="s">
        <v>17</v>
      </c>
      <c r="C253" s="1" t="s">
        <v>1247</v>
      </c>
      <c r="D253">
        <f>INDEX(Cond_Probability!$A$6:$H$60,MATCH('Model 2_Train'!A253,Cond_Probability!$A$6:$A$60,0),7)</f>
        <v>0.67572463768115942</v>
      </c>
      <c r="E253">
        <f>INDEX(Cond_Probability!$A$6:$H$60,MATCH('Model 2_Train'!B253,Cond_Probability!$A$6:$A$60,0),7)</f>
        <v>0.14882032667876588</v>
      </c>
      <c r="F253">
        <f>INDEX(Cond_Probability!$A$6:$H$60,MATCH('Model 2_Train'!C253,Cond_Probability!$A$6:$A$60,0),7)</f>
        <v>0.18840579710144928</v>
      </c>
      <c r="G253">
        <f>Cond_Probability!$C$2</f>
        <v>0.61616161616161613</v>
      </c>
      <c r="H253">
        <f t="shared" si="15"/>
        <v>1.1674032810775652E-2</v>
      </c>
      <c r="I253">
        <f t="shared" si="16"/>
        <v>1.1674032810775652</v>
      </c>
      <c r="J253">
        <f>INDEX(Cond_Probability!$A$6:$H$60,MATCH('Model 2_Train'!A253,Cond_Probability!$A$6:$A$60,0),8)</f>
        <v>0.34782608695652173</v>
      </c>
      <c r="K253">
        <f>INDEX(Cond_Probability!$A$6:$H$60,MATCH('Model 2_Train'!B253,Cond_Probability!$A$6:$A$60,0),8)</f>
        <v>0.68023255813953487</v>
      </c>
      <c r="L253">
        <f>INDEX(Cond_Probability!$A$6:$H$60,MATCH('Model 2_Train'!C253,Cond_Probability!$A$6:$A$60,0),8)</f>
        <v>0.22318840579710145</v>
      </c>
      <c r="M253">
        <f>Cond_Probability!$C$3</f>
        <v>0.38383838383838381</v>
      </c>
      <c r="N253">
        <f t="shared" si="17"/>
        <v>2.0269339546606875E-2</v>
      </c>
      <c r="O253">
        <f t="shared" si="18"/>
        <v>2.0269339546606875</v>
      </c>
      <c r="P253" t="str">
        <f t="shared" si="19"/>
        <v>Survive</v>
      </c>
      <c r="Q253" t="s">
        <v>1230</v>
      </c>
    </row>
    <row r="254" spans="1:17" x14ac:dyDescent="0.3">
      <c r="A254" s="1" t="s">
        <v>1234</v>
      </c>
      <c r="B254" s="2" t="s">
        <v>13</v>
      </c>
      <c r="C254" s="1" t="s">
        <v>1248</v>
      </c>
      <c r="D254">
        <f>INDEX(Cond_Probability!$A$6:$H$60,MATCH('Model 2_Train'!A254,Cond_Probability!$A$6:$A$60,0),7)</f>
        <v>0.14673913043478262</v>
      </c>
      <c r="E254">
        <f>INDEX(Cond_Probability!$A$6:$H$60,MATCH('Model 2_Train'!B254,Cond_Probability!$A$6:$A$60,0),7)</f>
        <v>0.85117967332123412</v>
      </c>
      <c r="F254">
        <f>INDEX(Cond_Probability!$A$6:$H$60,MATCH('Model 2_Train'!C254,Cond_Probability!$A$6:$A$60,0),7)</f>
        <v>0.32246376811594202</v>
      </c>
      <c r="G254">
        <f>Cond_Probability!$C$2</f>
        <v>0.61616161616161613</v>
      </c>
      <c r="H254">
        <f t="shared" si="15"/>
        <v>2.4816626817650046E-2</v>
      </c>
      <c r="I254">
        <f t="shared" si="16"/>
        <v>2.4816626817650045</v>
      </c>
      <c r="J254">
        <f>INDEX(Cond_Probability!$A$6:$H$60,MATCH('Model 2_Train'!A254,Cond_Probability!$A$6:$A$60,0),8)</f>
        <v>0.39710144927536234</v>
      </c>
      <c r="K254">
        <f>INDEX(Cond_Probability!$A$6:$H$60,MATCH('Model 2_Train'!B254,Cond_Probability!$A$6:$A$60,0),8)</f>
        <v>0.31976744186046513</v>
      </c>
      <c r="L254">
        <f>INDEX(Cond_Probability!$A$6:$H$60,MATCH('Model 2_Train'!C254,Cond_Probability!$A$6:$A$60,0),8)</f>
        <v>0.57971014492753625</v>
      </c>
      <c r="M254">
        <f>Cond_Probability!$C$3</f>
        <v>0.38383838383838381</v>
      </c>
      <c r="N254">
        <f t="shared" si="17"/>
        <v>2.8254980849462177E-2</v>
      </c>
      <c r="O254">
        <f t="shared" si="18"/>
        <v>2.8254980849462177</v>
      </c>
      <c r="P254" t="str">
        <f t="shared" si="19"/>
        <v>Survive</v>
      </c>
      <c r="Q254" t="s">
        <v>1230</v>
      </c>
    </row>
    <row r="255" spans="1:17" x14ac:dyDescent="0.3">
      <c r="A255" s="1" t="s">
        <v>1236</v>
      </c>
      <c r="B255" s="2" t="s">
        <v>13</v>
      </c>
      <c r="C255" s="1" t="s">
        <v>1247</v>
      </c>
      <c r="D255">
        <f>INDEX(Cond_Probability!$A$6:$H$60,MATCH('Model 2_Train'!A255,Cond_Probability!$A$6:$A$60,0),7)</f>
        <v>0.67572463768115942</v>
      </c>
      <c r="E255">
        <f>INDEX(Cond_Probability!$A$6:$H$60,MATCH('Model 2_Train'!B255,Cond_Probability!$A$6:$A$60,0),7)</f>
        <v>0.85117967332123412</v>
      </c>
      <c r="F255">
        <f>INDEX(Cond_Probability!$A$6:$H$60,MATCH('Model 2_Train'!C255,Cond_Probability!$A$6:$A$60,0),7)</f>
        <v>0.18840579710144928</v>
      </c>
      <c r="G255">
        <f>Cond_Probability!$C$2</f>
        <v>0.61616161616161613</v>
      </c>
      <c r="H255">
        <f t="shared" si="15"/>
        <v>6.6769773027485144E-2</v>
      </c>
      <c r="I255">
        <f t="shared" si="16"/>
        <v>6.6769773027485142</v>
      </c>
      <c r="J255">
        <f>INDEX(Cond_Probability!$A$6:$H$60,MATCH('Model 2_Train'!A255,Cond_Probability!$A$6:$A$60,0),8)</f>
        <v>0.34782608695652173</v>
      </c>
      <c r="K255">
        <f>INDEX(Cond_Probability!$A$6:$H$60,MATCH('Model 2_Train'!B255,Cond_Probability!$A$6:$A$60,0),8)</f>
        <v>0.31976744186046513</v>
      </c>
      <c r="L255">
        <f>INDEX(Cond_Probability!$A$6:$H$60,MATCH('Model 2_Train'!C255,Cond_Probability!$A$6:$A$60,0),8)</f>
        <v>0.22318840579710145</v>
      </c>
      <c r="M255">
        <f>Cond_Probability!$C$3</f>
        <v>0.38383838383838381</v>
      </c>
      <c r="N255">
        <f t="shared" si="17"/>
        <v>9.5283220090887043E-3</v>
      </c>
      <c r="O255">
        <f t="shared" si="18"/>
        <v>0.95283220090887044</v>
      </c>
      <c r="P255" t="str">
        <f t="shared" si="19"/>
        <v>Won't Survive</v>
      </c>
      <c r="Q255" t="s">
        <v>1230</v>
      </c>
    </row>
    <row r="256" spans="1:17" x14ac:dyDescent="0.3">
      <c r="A256" s="1" t="s">
        <v>1236</v>
      </c>
      <c r="B256" s="2" t="s">
        <v>17</v>
      </c>
      <c r="C256" s="1" t="s">
        <v>1248</v>
      </c>
      <c r="D256">
        <f>INDEX(Cond_Probability!$A$6:$H$60,MATCH('Model 2_Train'!A256,Cond_Probability!$A$6:$A$60,0),7)</f>
        <v>0.67572463768115942</v>
      </c>
      <c r="E256">
        <f>INDEX(Cond_Probability!$A$6:$H$60,MATCH('Model 2_Train'!B256,Cond_Probability!$A$6:$A$60,0),7)</f>
        <v>0.14882032667876588</v>
      </c>
      <c r="F256">
        <f>INDEX(Cond_Probability!$A$6:$H$60,MATCH('Model 2_Train'!C256,Cond_Probability!$A$6:$A$60,0),7)</f>
        <v>0.32246376811594202</v>
      </c>
      <c r="G256">
        <f>Cond_Probability!$C$2</f>
        <v>0.61616161616161613</v>
      </c>
      <c r="H256">
        <f t="shared" si="15"/>
        <v>1.9980556156904479E-2</v>
      </c>
      <c r="I256">
        <f t="shared" si="16"/>
        <v>1.9980556156904479</v>
      </c>
      <c r="J256">
        <f>INDEX(Cond_Probability!$A$6:$H$60,MATCH('Model 2_Train'!A256,Cond_Probability!$A$6:$A$60,0),8)</f>
        <v>0.34782608695652173</v>
      </c>
      <c r="K256">
        <f>INDEX(Cond_Probability!$A$6:$H$60,MATCH('Model 2_Train'!B256,Cond_Probability!$A$6:$A$60,0),8)</f>
        <v>0.68023255813953487</v>
      </c>
      <c r="L256">
        <f>INDEX(Cond_Probability!$A$6:$H$60,MATCH('Model 2_Train'!C256,Cond_Probability!$A$6:$A$60,0),8)</f>
        <v>0.57971014492753625</v>
      </c>
      <c r="M256">
        <f>Cond_Probability!$C$3</f>
        <v>0.38383838383838381</v>
      </c>
      <c r="N256">
        <f t="shared" si="17"/>
        <v>5.2647635185991894E-2</v>
      </c>
      <c r="O256">
        <f t="shared" si="18"/>
        <v>5.2647635185991897</v>
      </c>
      <c r="P256" t="str">
        <f t="shared" si="19"/>
        <v>Survive</v>
      </c>
      <c r="Q256" t="s">
        <v>1230</v>
      </c>
    </row>
    <row r="257" spans="1:17" x14ac:dyDescent="0.3">
      <c r="A257" s="1" t="s">
        <v>1236</v>
      </c>
      <c r="B257" s="2" t="s">
        <v>17</v>
      </c>
      <c r="C257" s="1" t="s">
        <v>1247</v>
      </c>
      <c r="D257">
        <f>INDEX(Cond_Probability!$A$6:$H$60,MATCH('Model 2_Train'!A257,Cond_Probability!$A$6:$A$60,0),7)</f>
        <v>0.67572463768115942</v>
      </c>
      <c r="E257">
        <f>INDEX(Cond_Probability!$A$6:$H$60,MATCH('Model 2_Train'!B257,Cond_Probability!$A$6:$A$60,0),7)</f>
        <v>0.14882032667876588</v>
      </c>
      <c r="F257">
        <f>INDEX(Cond_Probability!$A$6:$H$60,MATCH('Model 2_Train'!C257,Cond_Probability!$A$6:$A$60,0),7)</f>
        <v>0.18840579710144928</v>
      </c>
      <c r="G257">
        <f>Cond_Probability!$C$2</f>
        <v>0.61616161616161613</v>
      </c>
      <c r="H257">
        <f t="shared" si="15"/>
        <v>1.1674032810775652E-2</v>
      </c>
      <c r="I257">
        <f t="shared" si="16"/>
        <v>1.1674032810775652</v>
      </c>
      <c r="J257">
        <f>INDEX(Cond_Probability!$A$6:$H$60,MATCH('Model 2_Train'!A257,Cond_Probability!$A$6:$A$60,0),8)</f>
        <v>0.34782608695652173</v>
      </c>
      <c r="K257">
        <f>INDEX(Cond_Probability!$A$6:$H$60,MATCH('Model 2_Train'!B257,Cond_Probability!$A$6:$A$60,0),8)</f>
        <v>0.68023255813953487</v>
      </c>
      <c r="L257">
        <f>INDEX(Cond_Probability!$A$6:$H$60,MATCH('Model 2_Train'!C257,Cond_Probability!$A$6:$A$60,0),8)</f>
        <v>0.22318840579710145</v>
      </c>
      <c r="M257">
        <f>Cond_Probability!$C$3</f>
        <v>0.38383838383838381</v>
      </c>
      <c r="N257">
        <f t="shared" si="17"/>
        <v>2.0269339546606875E-2</v>
      </c>
      <c r="O257">
        <f t="shared" si="18"/>
        <v>2.0269339546606875</v>
      </c>
      <c r="P257" t="str">
        <f t="shared" si="19"/>
        <v>Survive</v>
      </c>
      <c r="Q257" t="s">
        <v>1</v>
      </c>
    </row>
    <row r="258" spans="1:17" x14ac:dyDescent="0.3">
      <c r="A258" s="1" t="s">
        <v>1234</v>
      </c>
      <c r="B258" s="2" t="s">
        <v>17</v>
      </c>
      <c r="C258" s="1" t="s">
        <v>1248</v>
      </c>
      <c r="D258">
        <f>INDEX(Cond_Probability!$A$6:$H$60,MATCH('Model 2_Train'!A258,Cond_Probability!$A$6:$A$60,0),7)</f>
        <v>0.14673913043478262</v>
      </c>
      <c r="E258">
        <f>INDEX(Cond_Probability!$A$6:$H$60,MATCH('Model 2_Train'!B258,Cond_Probability!$A$6:$A$60,0),7)</f>
        <v>0.14882032667876588</v>
      </c>
      <c r="F258">
        <f>INDEX(Cond_Probability!$A$6:$H$60,MATCH('Model 2_Train'!C258,Cond_Probability!$A$6:$A$60,0),7)</f>
        <v>0.32246376811594202</v>
      </c>
      <c r="G258">
        <f>Cond_Probability!$C$2</f>
        <v>0.61616161616161613</v>
      </c>
      <c r="H258">
        <f t="shared" si="15"/>
        <v>4.3389411493545919E-3</v>
      </c>
      <c r="I258">
        <f t="shared" si="16"/>
        <v>0.43389411493545921</v>
      </c>
      <c r="J258">
        <f>INDEX(Cond_Probability!$A$6:$H$60,MATCH('Model 2_Train'!A258,Cond_Probability!$A$6:$A$60,0),8)</f>
        <v>0.39710144927536234</v>
      </c>
      <c r="K258">
        <f>INDEX(Cond_Probability!$A$6:$H$60,MATCH('Model 2_Train'!B258,Cond_Probability!$A$6:$A$60,0),8)</f>
        <v>0.68023255813953487</v>
      </c>
      <c r="L258">
        <f>INDEX(Cond_Probability!$A$6:$H$60,MATCH('Model 2_Train'!C258,Cond_Probability!$A$6:$A$60,0),8)</f>
        <v>0.57971014492753625</v>
      </c>
      <c r="M258">
        <f>Cond_Probability!$C$3</f>
        <v>0.38383838383838381</v>
      </c>
      <c r="N258">
        <f t="shared" si="17"/>
        <v>6.010605017067408E-2</v>
      </c>
      <c r="O258">
        <f t="shared" si="18"/>
        <v>6.0106050170674079</v>
      </c>
      <c r="P258" t="str">
        <f t="shared" si="19"/>
        <v>Survive</v>
      </c>
      <c r="Q258" t="s">
        <v>1</v>
      </c>
    </row>
    <row r="259" spans="1:17" x14ac:dyDescent="0.3">
      <c r="A259" s="1" t="s">
        <v>1234</v>
      </c>
      <c r="B259" s="2" t="s">
        <v>17</v>
      </c>
      <c r="C259" s="1" t="s">
        <v>1248</v>
      </c>
      <c r="D259">
        <f>INDEX(Cond_Probability!$A$6:$H$60,MATCH('Model 2_Train'!A259,Cond_Probability!$A$6:$A$60,0),7)</f>
        <v>0.14673913043478262</v>
      </c>
      <c r="E259">
        <f>INDEX(Cond_Probability!$A$6:$H$60,MATCH('Model 2_Train'!B259,Cond_Probability!$A$6:$A$60,0),7)</f>
        <v>0.14882032667876588</v>
      </c>
      <c r="F259">
        <f>INDEX(Cond_Probability!$A$6:$H$60,MATCH('Model 2_Train'!C259,Cond_Probability!$A$6:$A$60,0),7)</f>
        <v>0.32246376811594202</v>
      </c>
      <c r="G259">
        <f>Cond_Probability!$C$2</f>
        <v>0.61616161616161613</v>
      </c>
      <c r="H259">
        <f t="shared" ref="H259:H322" si="20">PRODUCT(D259:G259)</f>
        <v>4.3389411493545919E-3</v>
      </c>
      <c r="I259">
        <f t="shared" ref="I259:I322" si="21">H259*100</f>
        <v>0.43389411493545921</v>
      </c>
      <c r="J259">
        <f>INDEX(Cond_Probability!$A$6:$H$60,MATCH('Model 2_Train'!A259,Cond_Probability!$A$6:$A$60,0),8)</f>
        <v>0.39710144927536234</v>
      </c>
      <c r="K259">
        <f>INDEX(Cond_Probability!$A$6:$H$60,MATCH('Model 2_Train'!B259,Cond_Probability!$A$6:$A$60,0),8)</f>
        <v>0.68023255813953487</v>
      </c>
      <c r="L259">
        <f>INDEX(Cond_Probability!$A$6:$H$60,MATCH('Model 2_Train'!C259,Cond_Probability!$A$6:$A$60,0),8)</f>
        <v>0.57971014492753625</v>
      </c>
      <c r="M259">
        <f>Cond_Probability!$C$3</f>
        <v>0.38383838383838381</v>
      </c>
      <c r="N259">
        <f t="shared" ref="N259:N322" si="22">PRODUCT(J259:M259)</f>
        <v>6.010605017067408E-2</v>
      </c>
      <c r="O259">
        <f t="shared" ref="O259:O322" si="23">N259*100</f>
        <v>6.0106050170674079</v>
      </c>
      <c r="P259" t="str">
        <f t="shared" ref="P259:P322" si="24">IF(I259&gt;O259,"Won't Survive","Survive")</f>
        <v>Survive</v>
      </c>
      <c r="Q259" t="s">
        <v>1</v>
      </c>
    </row>
    <row r="260" spans="1:17" x14ac:dyDescent="0.3">
      <c r="A260" s="1" t="s">
        <v>1234</v>
      </c>
      <c r="B260" s="2" t="s">
        <v>17</v>
      </c>
      <c r="C260" s="1" t="s">
        <v>1248</v>
      </c>
      <c r="D260">
        <f>INDEX(Cond_Probability!$A$6:$H$60,MATCH('Model 2_Train'!A260,Cond_Probability!$A$6:$A$60,0),7)</f>
        <v>0.14673913043478262</v>
      </c>
      <c r="E260">
        <f>INDEX(Cond_Probability!$A$6:$H$60,MATCH('Model 2_Train'!B260,Cond_Probability!$A$6:$A$60,0),7)</f>
        <v>0.14882032667876588</v>
      </c>
      <c r="F260">
        <f>INDEX(Cond_Probability!$A$6:$H$60,MATCH('Model 2_Train'!C260,Cond_Probability!$A$6:$A$60,0),7)</f>
        <v>0.32246376811594202</v>
      </c>
      <c r="G260">
        <f>Cond_Probability!$C$2</f>
        <v>0.61616161616161613</v>
      </c>
      <c r="H260">
        <f t="shared" si="20"/>
        <v>4.3389411493545919E-3</v>
      </c>
      <c r="I260">
        <f t="shared" si="21"/>
        <v>0.43389411493545921</v>
      </c>
      <c r="J260">
        <f>INDEX(Cond_Probability!$A$6:$H$60,MATCH('Model 2_Train'!A260,Cond_Probability!$A$6:$A$60,0),8)</f>
        <v>0.39710144927536234</v>
      </c>
      <c r="K260">
        <f>INDEX(Cond_Probability!$A$6:$H$60,MATCH('Model 2_Train'!B260,Cond_Probability!$A$6:$A$60,0),8)</f>
        <v>0.68023255813953487</v>
      </c>
      <c r="L260">
        <f>INDEX(Cond_Probability!$A$6:$H$60,MATCH('Model 2_Train'!C260,Cond_Probability!$A$6:$A$60,0),8)</f>
        <v>0.57971014492753625</v>
      </c>
      <c r="M260">
        <f>Cond_Probability!$C$3</f>
        <v>0.38383838383838381</v>
      </c>
      <c r="N260">
        <f t="shared" si="22"/>
        <v>6.010605017067408E-2</v>
      </c>
      <c r="O260">
        <f t="shared" si="23"/>
        <v>6.0106050170674079</v>
      </c>
      <c r="P260" t="str">
        <f t="shared" si="24"/>
        <v>Survive</v>
      </c>
      <c r="Q260" t="s">
        <v>1</v>
      </c>
    </row>
    <row r="261" spans="1:17" x14ac:dyDescent="0.3">
      <c r="A261" s="1" t="s">
        <v>1235</v>
      </c>
      <c r="B261" s="2" t="s">
        <v>17</v>
      </c>
      <c r="C261" s="1" t="s">
        <v>1248</v>
      </c>
      <c r="D261">
        <f>INDEX(Cond_Probability!$A$6:$H$60,MATCH('Model 2_Train'!A261,Cond_Probability!$A$6:$A$60,0),7)</f>
        <v>0.17753623188405798</v>
      </c>
      <c r="E261">
        <f>INDEX(Cond_Probability!$A$6:$H$60,MATCH('Model 2_Train'!B261,Cond_Probability!$A$6:$A$60,0),7)</f>
        <v>0.14882032667876588</v>
      </c>
      <c r="F261">
        <f>INDEX(Cond_Probability!$A$6:$H$60,MATCH('Model 2_Train'!C261,Cond_Probability!$A$6:$A$60,0),7)</f>
        <v>0.32246376811594202</v>
      </c>
      <c r="G261">
        <f>Cond_Probability!$C$2</f>
        <v>0.61616161616161613</v>
      </c>
      <c r="H261">
        <f t="shared" si="20"/>
        <v>5.2495831189722231E-3</v>
      </c>
      <c r="I261">
        <f t="shared" si="21"/>
        <v>0.52495831189722231</v>
      </c>
      <c r="J261">
        <f>INDEX(Cond_Probability!$A$6:$H$60,MATCH('Model 2_Train'!A261,Cond_Probability!$A$6:$A$60,0),8)</f>
        <v>0.25507246376811593</v>
      </c>
      <c r="K261">
        <f>INDEX(Cond_Probability!$A$6:$H$60,MATCH('Model 2_Train'!B261,Cond_Probability!$A$6:$A$60,0),8)</f>
        <v>0.68023255813953487</v>
      </c>
      <c r="L261">
        <f>INDEX(Cond_Probability!$A$6:$H$60,MATCH('Model 2_Train'!C261,Cond_Probability!$A$6:$A$60,0),8)</f>
        <v>0.57971014492753625</v>
      </c>
      <c r="M261">
        <f>Cond_Probability!$C$3</f>
        <v>0.38383838383838381</v>
      </c>
      <c r="N261">
        <f t="shared" si="22"/>
        <v>3.8608265803060718E-2</v>
      </c>
      <c r="O261">
        <f t="shared" si="23"/>
        <v>3.860826580306072</v>
      </c>
      <c r="P261" t="str">
        <f t="shared" si="24"/>
        <v>Survive</v>
      </c>
      <c r="Q261" t="s">
        <v>1</v>
      </c>
    </row>
    <row r="262" spans="1:17" x14ac:dyDescent="0.3">
      <c r="A262" s="1" t="s">
        <v>1236</v>
      </c>
      <c r="B262" s="2" t="s">
        <v>13</v>
      </c>
      <c r="C262" s="1" t="s">
        <v>1228</v>
      </c>
      <c r="D262">
        <f>INDEX(Cond_Probability!$A$6:$H$60,MATCH('Model 2_Train'!A262,Cond_Probability!$A$6:$A$60,0),7)</f>
        <v>0.67572463768115942</v>
      </c>
      <c r="E262">
        <f>INDEX(Cond_Probability!$A$6:$H$60,MATCH('Model 2_Train'!B262,Cond_Probability!$A$6:$A$60,0),7)</f>
        <v>0.85117967332123412</v>
      </c>
      <c r="F262">
        <f>INDEX(Cond_Probability!$A$6:$H$60,MATCH('Model 2_Train'!C262,Cond_Probability!$A$6:$A$60,0),7)</f>
        <v>0.4891304347826087</v>
      </c>
      <c r="G262">
        <f>Cond_Probability!$C$2</f>
        <v>0.61616161616161613</v>
      </c>
      <c r="H262">
        <f t="shared" si="20"/>
        <v>0.17334460305212487</v>
      </c>
      <c r="I262">
        <f t="shared" si="21"/>
        <v>17.334460305212488</v>
      </c>
      <c r="J262">
        <f>INDEX(Cond_Probability!$A$6:$H$60,MATCH('Model 2_Train'!A262,Cond_Probability!$A$6:$A$60,0),8)</f>
        <v>0.34782608695652173</v>
      </c>
      <c r="K262">
        <f>INDEX(Cond_Probability!$A$6:$H$60,MATCH('Model 2_Train'!B262,Cond_Probability!$A$6:$A$60,0),8)</f>
        <v>0.31976744186046513</v>
      </c>
      <c r="L262">
        <f>INDEX(Cond_Probability!$A$6:$H$60,MATCH('Model 2_Train'!C262,Cond_Probability!$A$6:$A$60,0),8)</f>
        <v>0.19710144927536233</v>
      </c>
      <c r="M262">
        <f>Cond_Probability!$C$3</f>
        <v>0.38383838383838381</v>
      </c>
      <c r="N262">
        <f t="shared" si="22"/>
        <v>8.4146220340004137E-3</v>
      </c>
      <c r="O262">
        <f t="shared" si="23"/>
        <v>0.84146220340004141</v>
      </c>
      <c r="P262" t="str">
        <f t="shared" si="24"/>
        <v>Won't Survive</v>
      </c>
      <c r="Q262" t="s">
        <v>1230</v>
      </c>
    </row>
    <row r="263" spans="1:17" x14ac:dyDescent="0.3">
      <c r="A263" s="1" t="s">
        <v>1236</v>
      </c>
      <c r="B263" s="2" t="s">
        <v>13</v>
      </c>
      <c r="C263" s="1" t="s">
        <v>1248</v>
      </c>
      <c r="D263">
        <f>INDEX(Cond_Probability!$A$6:$H$60,MATCH('Model 2_Train'!A263,Cond_Probability!$A$6:$A$60,0),7)</f>
        <v>0.67572463768115942</v>
      </c>
      <c r="E263">
        <f>INDEX(Cond_Probability!$A$6:$H$60,MATCH('Model 2_Train'!B263,Cond_Probability!$A$6:$A$60,0),7)</f>
        <v>0.85117967332123412</v>
      </c>
      <c r="F263">
        <f>INDEX(Cond_Probability!$A$6:$H$60,MATCH('Model 2_Train'!C263,Cond_Probability!$A$6:$A$60,0),7)</f>
        <v>0.32246376811594202</v>
      </c>
      <c r="G263">
        <f>Cond_Probability!$C$2</f>
        <v>0.61616161616161613</v>
      </c>
      <c r="H263">
        <f t="shared" si="20"/>
        <v>0.11427903460473417</v>
      </c>
      <c r="I263">
        <f t="shared" si="21"/>
        <v>11.427903460473416</v>
      </c>
      <c r="J263">
        <f>INDEX(Cond_Probability!$A$6:$H$60,MATCH('Model 2_Train'!A263,Cond_Probability!$A$6:$A$60,0),8)</f>
        <v>0.34782608695652173</v>
      </c>
      <c r="K263">
        <f>INDEX(Cond_Probability!$A$6:$H$60,MATCH('Model 2_Train'!B263,Cond_Probability!$A$6:$A$60,0),8)</f>
        <v>0.31976744186046513</v>
      </c>
      <c r="L263">
        <f>INDEX(Cond_Probability!$A$6:$H$60,MATCH('Model 2_Train'!C263,Cond_Probability!$A$6:$A$60,0),8)</f>
        <v>0.57971014492753625</v>
      </c>
      <c r="M263">
        <f>Cond_Probability!$C$3</f>
        <v>0.38383838383838381</v>
      </c>
      <c r="N263">
        <f t="shared" si="22"/>
        <v>2.4748888335295337E-2</v>
      </c>
      <c r="O263">
        <f t="shared" si="23"/>
        <v>2.4748888335295338</v>
      </c>
      <c r="P263" t="str">
        <f t="shared" si="24"/>
        <v>Won't Survive</v>
      </c>
      <c r="Q263" t="s">
        <v>1</v>
      </c>
    </row>
    <row r="264" spans="1:17" x14ac:dyDescent="0.3">
      <c r="A264" s="1" t="s">
        <v>1234</v>
      </c>
      <c r="B264" s="2" t="s">
        <v>13</v>
      </c>
      <c r="C264" s="1" t="s">
        <v>1248</v>
      </c>
      <c r="D264">
        <f>INDEX(Cond_Probability!$A$6:$H$60,MATCH('Model 2_Train'!A264,Cond_Probability!$A$6:$A$60,0),7)</f>
        <v>0.14673913043478262</v>
      </c>
      <c r="E264">
        <f>INDEX(Cond_Probability!$A$6:$H$60,MATCH('Model 2_Train'!B264,Cond_Probability!$A$6:$A$60,0),7)</f>
        <v>0.85117967332123412</v>
      </c>
      <c r="F264">
        <f>INDEX(Cond_Probability!$A$6:$H$60,MATCH('Model 2_Train'!C264,Cond_Probability!$A$6:$A$60,0),7)</f>
        <v>0.32246376811594202</v>
      </c>
      <c r="G264">
        <f>Cond_Probability!$C$2</f>
        <v>0.61616161616161613</v>
      </c>
      <c r="H264">
        <f t="shared" si="20"/>
        <v>2.4816626817650046E-2</v>
      </c>
      <c r="I264">
        <f t="shared" si="21"/>
        <v>2.4816626817650045</v>
      </c>
      <c r="J264">
        <f>INDEX(Cond_Probability!$A$6:$H$60,MATCH('Model 2_Train'!A264,Cond_Probability!$A$6:$A$60,0),8)</f>
        <v>0.39710144927536234</v>
      </c>
      <c r="K264">
        <f>INDEX(Cond_Probability!$A$6:$H$60,MATCH('Model 2_Train'!B264,Cond_Probability!$A$6:$A$60,0),8)</f>
        <v>0.31976744186046513</v>
      </c>
      <c r="L264">
        <f>INDEX(Cond_Probability!$A$6:$H$60,MATCH('Model 2_Train'!C264,Cond_Probability!$A$6:$A$60,0),8)</f>
        <v>0.57971014492753625</v>
      </c>
      <c r="M264">
        <f>Cond_Probability!$C$3</f>
        <v>0.38383838383838381</v>
      </c>
      <c r="N264">
        <f t="shared" si="22"/>
        <v>2.8254980849462177E-2</v>
      </c>
      <c r="O264">
        <f t="shared" si="23"/>
        <v>2.8254980849462177</v>
      </c>
      <c r="P264" t="str">
        <f t="shared" si="24"/>
        <v>Survive</v>
      </c>
      <c r="Q264" t="s">
        <v>1230</v>
      </c>
    </row>
    <row r="265" spans="1:17" x14ac:dyDescent="0.3">
      <c r="A265" s="1" t="s">
        <v>1234</v>
      </c>
      <c r="B265" s="2" t="s">
        <v>13</v>
      </c>
      <c r="C265" s="1" t="s">
        <v>1228</v>
      </c>
      <c r="D265">
        <f>INDEX(Cond_Probability!$A$6:$H$60,MATCH('Model 2_Train'!A265,Cond_Probability!$A$6:$A$60,0),7)</f>
        <v>0.14673913043478262</v>
      </c>
      <c r="E265">
        <f>INDEX(Cond_Probability!$A$6:$H$60,MATCH('Model 2_Train'!B265,Cond_Probability!$A$6:$A$60,0),7)</f>
        <v>0.85117967332123412</v>
      </c>
      <c r="F265">
        <f>INDEX(Cond_Probability!$A$6:$H$60,MATCH('Model 2_Train'!C265,Cond_Probability!$A$6:$A$60,0),7)</f>
        <v>0.4891304347826087</v>
      </c>
      <c r="G265">
        <f>Cond_Probability!$C$2</f>
        <v>0.61616161616161613</v>
      </c>
      <c r="H265">
        <f t="shared" si="20"/>
        <v>3.7643197981828726E-2</v>
      </c>
      <c r="I265">
        <f t="shared" si="21"/>
        <v>3.7643197981828727</v>
      </c>
      <c r="J265">
        <f>INDEX(Cond_Probability!$A$6:$H$60,MATCH('Model 2_Train'!A265,Cond_Probability!$A$6:$A$60,0),8)</f>
        <v>0.39710144927536234</v>
      </c>
      <c r="K265">
        <f>INDEX(Cond_Probability!$A$6:$H$60,MATCH('Model 2_Train'!B265,Cond_Probability!$A$6:$A$60,0),8)</f>
        <v>0.31976744186046513</v>
      </c>
      <c r="L265">
        <f>INDEX(Cond_Probability!$A$6:$H$60,MATCH('Model 2_Train'!C265,Cond_Probability!$A$6:$A$60,0),8)</f>
        <v>0.19710144927536233</v>
      </c>
      <c r="M265">
        <f>Cond_Probability!$C$3</f>
        <v>0.38383838383838381</v>
      </c>
      <c r="N265">
        <f t="shared" si="22"/>
        <v>9.6066934888171408E-3</v>
      </c>
      <c r="O265">
        <f t="shared" si="23"/>
        <v>0.96066934888171407</v>
      </c>
      <c r="P265" t="str">
        <f t="shared" si="24"/>
        <v>Won't Survive</v>
      </c>
      <c r="Q265" t="s">
        <v>1230</v>
      </c>
    </row>
    <row r="266" spans="1:17" x14ac:dyDescent="0.3">
      <c r="A266" s="1" t="s">
        <v>1236</v>
      </c>
      <c r="B266" s="2" t="s">
        <v>17</v>
      </c>
      <c r="C266" s="1" t="s">
        <v>1228</v>
      </c>
      <c r="D266">
        <f>INDEX(Cond_Probability!$A$6:$H$60,MATCH('Model 2_Train'!A266,Cond_Probability!$A$6:$A$60,0),7)</f>
        <v>0.67572463768115942</v>
      </c>
      <c r="E266">
        <f>INDEX(Cond_Probability!$A$6:$H$60,MATCH('Model 2_Train'!B266,Cond_Probability!$A$6:$A$60,0),7)</f>
        <v>0.14882032667876588</v>
      </c>
      <c r="F266">
        <f>INDEX(Cond_Probability!$A$6:$H$60,MATCH('Model 2_Train'!C266,Cond_Probability!$A$6:$A$60,0),7)</f>
        <v>0.4891304347826087</v>
      </c>
      <c r="G266">
        <f>Cond_Probability!$C$2</f>
        <v>0.61616161616161613</v>
      </c>
      <c r="H266">
        <f t="shared" si="20"/>
        <v>3.0307585181821403E-2</v>
      </c>
      <c r="I266">
        <f t="shared" si="21"/>
        <v>3.0307585181821404</v>
      </c>
      <c r="J266">
        <f>INDEX(Cond_Probability!$A$6:$H$60,MATCH('Model 2_Train'!A266,Cond_Probability!$A$6:$A$60,0),8)</f>
        <v>0.34782608695652173</v>
      </c>
      <c r="K266">
        <f>INDEX(Cond_Probability!$A$6:$H$60,MATCH('Model 2_Train'!B266,Cond_Probability!$A$6:$A$60,0),8)</f>
        <v>0.68023255813953487</v>
      </c>
      <c r="L266">
        <f>INDEX(Cond_Probability!$A$6:$H$60,MATCH('Model 2_Train'!C266,Cond_Probability!$A$6:$A$60,0),8)</f>
        <v>0.19710144927536233</v>
      </c>
      <c r="M266">
        <f>Cond_Probability!$C$3</f>
        <v>0.38383838383838381</v>
      </c>
      <c r="N266">
        <f t="shared" si="22"/>
        <v>1.7900195963237241E-2</v>
      </c>
      <c r="O266">
        <f t="shared" si="23"/>
        <v>1.790019596323724</v>
      </c>
      <c r="P266" t="str">
        <f t="shared" si="24"/>
        <v>Won't Survive</v>
      </c>
      <c r="Q266" t="s">
        <v>1230</v>
      </c>
    </row>
    <row r="267" spans="1:17" x14ac:dyDescent="0.3">
      <c r="A267" s="1" t="s">
        <v>1235</v>
      </c>
      <c r="B267" s="2" t="s">
        <v>13</v>
      </c>
      <c r="C267" s="1" t="s">
        <v>1247</v>
      </c>
      <c r="D267">
        <f>INDEX(Cond_Probability!$A$6:$H$60,MATCH('Model 2_Train'!A267,Cond_Probability!$A$6:$A$60,0),7)</f>
        <v>0.17753623188405798</v>
      </c>
      <c r="E267">
        <f>INDEX(Cond_Probability!$A$6:$H$60,MATCH('Model 2_Train'!B267,Cond_Probability!$A$6:$A$60,0),7)</f>
        <v>0.85117967332123412</v>
      </c>
      <c r="F267">
        <f>INDEX(Cond_Probability!$A$6:$H$60,MATCH('Model 2_Train'!C267,Cond_Probability!$A$6:$A$60,0),7)</f>
        <v>0.18840579710144928</v>
      </c>
      <c r="G267">
        <f>Cond_Probability!$C$2</f>
        <v>0.61616161616161613</v>
      </c>
      <c r="H267">
        <f t="shared" si="20"/>
        <v>1.7542728570223976E-2</v>
      </c>
      <c r="I267">
        <f t="shared" si="21"/>
        <v>1.7542728570223975</v>
      </c>
      <c r="J267">
        <f>INDEX(Cond_Probability!$A$6:$H$60,MATCH('Model 2_Train'!A267,Cond_Probability!$A$6:$A$60,0),8)</f>
        <v>0.25507246376811593</v>
      </c>
      <c r="K267">
        <f>INDEX(Cond_Probability!$A$6:$H$60,MATCH('Model 2_Train'!B267,Cond_Probability!$A$6:$A$60,0),8)</f>
        <v>0.31976744186046513</v>
      </c>
      <c r="L267">
        <f>INDEX(Cond_Probability!$A$6:$H$60,MATCH('Model 2_Train'!C267,Cond_Probability!$A$6:$A$60,0),8)</f>
        <v>0.22318840579710145</v>
      </c>
      <c r="M267">
        <f>Cond_Probability!$C$3</f>
        <v>0.38383838383838381</v>
      </c>
      <c r="N267">
        <f t="shared" si="22"/>
        <v>6.9874361399983823E-3</v>
      </c>
      <c r="O267">
        <f t="shared" si="23"/>
        <v>0.6987436139998382</v>
      </c>
      <c r="P267" t="str">
        <f t="shared" si="24"/>
        <v>Won't Survive</v>
      </c>
      <c r="Q267" t="s">
        <v>1230</v>
      </c>
    </row>
    <row r="268" spans="1:17" x14ac:dyDescent="0.3">
      <c r="A268" s="1" t="s">
        <v>1236</v>
      </c>
      <c r="B268" s="2" t="s">
        <v>13</v>
      </c>
      <c r="C268" s="1" t="s">
        <v>1248</v>
      </c>
      <c r="D268">
        <f>INDEX(Cond_Probability!$A$6:$H$60,MATCH('Model 2_Train'!A268,Cond_Probability!$A$6:$A$60,0),7)</f>
        <v>0.67572463768115942</v>
      </c>
      <c r="E268">
        <f>INDEX(Cond_Probability!$A$6:$H$60,MATCH('Model 2_Train'!B268,Cond_Probability!$A$6:$A$60,0),7)</f>
        <v>0.85117967332123412</v>
      </c>
      <c r="F268">
        <f>INDEX(Cond_Probability!$A$6:$H$60,MATCH('Model 2_Train'!C268,Cond_Probability!$A$6:$A$60,0),7)</f>
        <v>0.32246376811594202</v>
      </c>
      <c r="G268">
        <f>Cond_Probability!$C$2</f>
        <v>0.61616161616161613</v>
      </c>
      <c r="H268">
        <f t="shared" si="20"/>
        <v>0.11427903460473417</v>
      </c>
      <c r="I268">
        <f t="shared" si="21"/>
        <v>11.427903460473416</v>
      </c>
      <c r="J268">
        <f>INDEX(Cond_Probability!$A$6:$H$60,MATCH('Model 2_Train'!A268,Cond_Probability!$A$6:$A$60,0),8)</f>
        <v>0.34782608695652173</v>
      </c>
      <c r="K268">
        <f>INDEX(Cond_Probability!$A$6:$H$60,MATCH('Model 2_Train'!B268,Cond_Probability!$A$6:$A$60,0),8)</f>
        <v>0.31976744186046513</v>
      </c>
      <c r="L268">
        <f>INDEX(Cond_Probability!$A$6:$H$60,MATCH('Model 2_Train'!C268,Cond_Probability!$A$6:$A$60,0),8)</f>
        <v>0.57971014492753625</v>
      </c>
      <c r="M268">
        <f>Cond_Probability!$C$3</f>
        <v>0.38383838383838381</v>
      </c>
      <c r="N268">
        <f t="shared" si="22"/>
        <v>2.4748888335295337E-2</v>
      </c>
      <c r="O268">
        <f t="shared" si="23"/>
        <v>2.4748888335295338</v>
      </c>
      <c r="P268" t="str">
        <f t="shared" si="24"/>
        <v>Won't Survive</v>
      </c>
      <c r="Q268" t="s">
        <v>1230</v>
      </c>
    </row>
    <row r="269" spans="1:17" x14ac:dyDescent="0.3">
      <c r="A269" s="1" t="s">
        <v>1236</v>
      </c>
      <c r="B269" s="2" t="s">
        <v>13</v>
      </c>
      <c r="C269" s="1" t="s">
        <v>1228</v>
      </c>
      <c r="D269">
        <f>INDEX(Cond_Probability!$A$6:$H$60,MATCH('Model 2_Train'!A269,Cond_Probability!$A$6:$A$60,0),7)</f>
        <v>0.67572463768115942</v>
      </c>
      <c r="E269">
        <f>INDEX(Cond_Probability!$A$6:$H$60,MATCH('Model 2_Train'!B269,Cond_Probability!$A$6:$A$60,0),7)</f>
        <v>0.85117967332123412</v>
      </c>
      <c r="F269">
        <f>INDEX(Cond_Probability!$A$6:$H$60,MATCH('Model 2_Train'!C269,Cond_Probability!$A$6:$A$60,0),7)</f>
        <v>0.4891304347826087</v>
      </c>
      <c r="G269">
        <f>Cond_Probability!$C$2</f>
        <v>0.61616161616161613</v>
      </c>
      <c r="H269">
        <f t="shared" si="20"/>
        <v>0.17334460305212487</v>
      </c>
      <c r="I269">
        <f t="shared" si="21"/>
        <v>17.334460305212488</v>
      </c>
      <c r="J269">
        <f>INDEX(Cond_Probability!$A$6:$H$60,MATCH('Model 2_Train'!A269,Cond_Probability!$A$6:$A$60,0),8)</f>
        <v>0.34782608695652173</v>
      </c>
      <c r="K269">
        <f>INDEX(Cond_Probability!$A$6:$H$60,MATCH('Model 2_Train'!B269,Cond_Probability!$A$6:$A$60,0),8)</f>
        <v>0.31976744186046513</v>
      </c>
      <c r="L269">
        <f>INDEX(Cond_Probability!$A$6:$H$60,MATCH('Model 2_Train'!C269,Cond_Probability!$A$6:$A$60,0),8)</f>
        <v>0.19710144927536233</v>
      </c>
      <c r="M269">
        <f>Cond_Probability!$C$3</f>
        <v>0.38383838383838381</v>
      </c>
      <c r="N269">
        <f t="shared" si="22"/>
        <v>8.4146220340004137E-3</v>
      </c>
      <c r="O269">
        <f t="shared" si="23"/>
        <v>0.84146220340004141</v>
      </c>
      <c r="P269" t="str">
        <f t="shared" si="24"/>
        <v>Won't Survive</v>
      </c>
      <c r="Q269" t="s">
        <v>1</v>
      </c>
    </row>
    <row r="270" spans="1:17" x14ac:dyDescent="0.3">
      <c r="A270" s="1" t="s">
        <v>1234</v>
      </c>
      <c r="B270" s="2" t="s">
        <v>17</v>
      </c>
      <c r="C270" s="1" t="s">
        <v>1248</v>
      </c>
      <c r="D270">
        <f>INDEX(Cond_Probability!$A$6:$H$60,MATCH('Model 2_Train'!A270,Cond_Probability!$A$6:$A$60,0),7)</f>
        <v>0.14673913043478262</v>
      </c>
      <c r="E270">
        <f>INDEX(Cond_Probability!$A$6:$H$60,MATCH('Model 2_Train'!B270,Cond_Probability!$A$6:$A$60,0),7)</f>
        <v>0.14882032667876588</v>
      </c>
      <c r="F270">
        <f>INDEX(Cond_Probability!$A$6:$H$60,MATCH('Model 2_Train'!C270,Cond_Probability!$A$6:$A$60,0),7)</f>
        <v>0.32246376811594202</v>
      </c>
      <c r="G270">
        <f>Cond_Probability!$C$2</f>
        <v>0.61616161616161613</v>
      </c>
      <c r="H270">
        <f t="shared" si="20"/>
        <v>4.3389411493545919E-3</v>
      </c>
      <c r="I270">
        <f t="shared" si="21"/>
        <v>0.43389411493545921</v>
      </c>
      <c r="J270">
        <f>INDEX(Cond_Probability!$A$6:$H$60,MATCH('Model 2_Train'!A270,Cond_Probability!$A$6:$A$60,0),8)</f>
        <v>0.39710144927536234</v>
      </c>
      <c r="K270">
        <f>INDEX(Cond_Probability!$A$6:$H$60,MATCH('Model 2_Train'!B270,Cond_Probability!$A$6:$A$60,0),8)</f>
        <v>0.68023255813953487</v>
      </c>
      <c r="L270">
        <f>INDEX(Cond_Probability!$A$6:$H$60,MATCH('Model 2_Train'!C270,Cond_Probability!$A$6:$A$60,0),8)</f>
        <v>0.57971014492753625</v>
      </c>
      <c r="M270">
        <f>Cond_Probability!$C$3</f>
        <v>0.38383838383838381</v>
      </c>
      <c r="N270">
        <f t="shared" si="22"/>
        <v>6.010605017067408E-2</v>
      </c>
      <c r="O270">
        <f t="shared" si="23"/>
        <v>6.0106050170674079</v>
      </c>
      <c r="P270" t="str">
        <f t="shared" si="24"/>
        <v>Survive</v>
      </c>
      <c r="Q270" t="s">
        <v>1</v>
      </c>
    </row>
    <row r="271" spans="1:17" x14ac:dyDescent="0.3">
      <c r="A271" s="1" t="s">
        <v>1234</v>
      </c>
      <c r="B271" s="2" t="s">
        <v>17</v>
      </c>
      <c r="C271" s="1" t="s">
        <v>1248</v>
      </c>
      <c r="D271">
        <f>INDEX(Cond_Probability!$A$6:$H$60,MATCH('Model 2_Train'!A271,Cond_Probability!$A$6:$A$60,0),7)</f>
        <v>0.14673913043478262</v>
      </c>
      <c r="E271">
        <f>INDEX(Cond_Probability!$A$6:$H$60,MATCH('Model 2_Train'!B271,Cond_Probability!$A$6:$A$60,0),7)</f>
        <v>0.14882032667876588</v>
      </c>
      <c r="F271">
        <f>INDEX(Cond_Probability!$A$6:$H$60,MATCH('Model 2_Train'!C271,Cond_Probability!$A$6:$A$60,0),7)</f>
        <v>0.32246376811594202</v>
      </c>
      <c r="G271">
        <f>Cond_Probability!$C$2</f>
        <v>0.61616161616161613</v>
      </c>
      <c r="H271">
        <f t="shared" si="20"/>
        <v>4.3389411493545919E-3</v>
      </c>
      <c r="I271">
        <f t="shared" si="21"/>
        <v>0.43389411493545921</v>
      </c>
      <c r="J271">
        <f>INDEX(Cond_Probability!$A$6:$H$60,MATCH('Model 2_Train'!A271,Cond_Probability!$A$6:$A$60,0),8)</f>
        <v>0.39710144927536234</v>
      </c>
      <c r="K271">
        <f>INDEX(Cond_Probability!$A$6:$H$60,MATCH('Model 2_Train'!B271,Cond_Probability!$A$6:$A$60,0),8)</f>
        <v>0.68023255813953487</v>
      </c>
      <c r="L271">
        <f>INDEX(Cond_Probability!$A$6:$H$60,MATCH('Model 2_Train'!C271,Cond_Probability!$A$6:$A$60,0),8)</f>
        <v>0.57971014492753625</v>
      </c>
      <c r="M271">
        <f>Cond_Probability!$C$3</f>
        <v>0.38383838383838381</v>
      </c>
      <c r="N271">
        <f t="shared" si="22"/>
        <v>6.010605017067408E-2</v>
      </c>
      <c r="O271">
        <f t="shared" si="23"/>
        <v>6.0106050170674079</v>
      </c>
      <c r="P271" t="str">
        <f t="shared" si="24"/>
        <v>Survive</v>
      </c>
      <c r="Q271" t="s">
        <v>1</v>
      </c>
    </row>
    <row r="272" spans="1:17" x14ac:dyDescent="0.3">
      <c r="A272" s="1" t="s">
        <v>1234</v>
      </c>
      <c r="B272" s="2" t="s">
        <v>13</v>
      </c>
      <c r="C272" s="1" t="s">
        <v>1248</v>
      </c>
      <c r="D272">
        <f>INDEX(Cond_Probability!$A$6:$H$60,MATCH('Model 2_Train'!A272,Cond_Probability!$A$6:$A$60,0),7)</f>
        <v>0.14673913043478262</v>
      </c>
      <c r="E272">
        <f>INDEX(Cond_Probability!$A$6:$H$60,MATCH('Model 2_Train'!B272,Cond_Probability!$A$6:$A$60,0),7)</f>
        <v>0.85117967332123412</v>
      </c>
      <c r="F272">
        <f>INDEX(Cond_Probability!$A$6:$H$60,MATCH('Model 2_Train'!C272,Cond_Probability!$A$6:$A$60,0),7)</f>
        <v>0.32246376811594202</v>
      </c>
      <c r="G272">
        <f>Cond_Probability!$C$2</f>
        <v>0.61616161616161613</v>
      </c>
      <c r="H272">
        <f t="shared" si="20"/>
        <v>2.4816626817650046E-2</v>
      </c>
      <c r="I272">
        <f t="shared" si="21"/>
        <v>2.4816626817650045</v>
      </c>
      <c r="J272">
        <f>INDEX(Cond_Probability!$A$6:$H$60,MATCH('Model 2_Train'!A272,Cond_Probability!$A$6:$A$60,0),8)</f>
        <v>0.39710144927536234</v>
      </c>
      <c r="K272">
        <f>INDEX(Cond_Probability!$A$6:$H$60,MATCH('Model 2_Train'!B272,Cond_Probability!$A$6:$A$60,0),8)</f>
        <v>0.31976744186046513</v>
      </c>
      <c r="L272">
        <f>INDEX(Cond_Probability!$A$6:$H$60,MATCH('Model 2_Train'!C272,Cond_Probability!$A$6:$A$60,0),8)</f>
        <v>0.57971014492753625</v>
      </c>
      <c r="M272">
        <f>Cond_Probability!$C$3</f>
        <v>0.38383838383838381</v>
      </c>
      <c r="N272">
        <f t="shared" si="22"/>
        <v>2.8254980849462177E-2</v>
      </c>
      <c r="O272">
        <f t="shared" si="23"/>
        <v>2.8254980849462177</v>
      </c>
      <c r="P272" t="str">
        <f t="shared" si="24"/>
        <v>Survive</v>
      </c>
      <c r="Q272" t="s">
        <v>1230</v>
      </c>
    </row>
    <row r="273" spans="1:17" x14ac:dyDescent="0.3">
      <c r="A273" s="1" t="s">
        <v>1236</v>
      </c>
      <c r="B273" s="2" t="s">
        <v>13</v>
      </c>
      <c r="C273" s="1" t="s">
        <v>1228</v>
      </c>
      <c r="D273">
        <f>INDEX(Cond_Probability!$A$6:$H$60,MATCH('Model 2_Train'!A273,Cond_Probability!$A$6:$A$60,0),7)</f>
        <v>0.67572463768115942</v>
      </c>
      <c r="E273">
        <f>INDEX(Cond_Probability!$A$6:$H$60,MATCH('Model 2_Train'!B273,Cond_Probability!$A$6:$A$60,0),7)</f>
        <v>0.85117967332123412</v>
      </c>
      <c r="F273">
        <f>INDEX(Cond_Probability!$A$6:$H$60,MATCH('Model 2_Train'!C273,Cond_Probability!$A$6:$A$60,0),7)</f>
        <v>0.4891304347826087</v>
      </c>
      <c r="G273">
        <f>Cond_Probability!$C$2</f>
        <v>0.61616161616161613</v>
      </c>
      <c r="H273">
        <f t="shared" si="20"/>
        <v>0.17334460305212487</v>
      </c>
      <c r="I273">
        <f t="shared" si="21"/>
        <v>17.334460305212488</v>
      </c>
      <c r="J273">
        <f>INDEX(Cond_Probability!$A$6:$H$60,MATCH('Model 2_Train'!A273,Cond_Probability!$A$6:$A$60,0),8)</f>
        <v>0.34782608695652173</v>
      </c>
      <c r="K273">
        <f>INDEX(Cond_Probability!$A$6:$H$60,MATCH('Model 2_Train'!B273,Cond_Probability!$A$6:$A$60,0),8)</f>
        <v>0.31976744186046513</v>
      </c>
      <c r="L273">
        <f>INDEX(Cond_Probability!$A$6:$H$60,MATCH('Model 2_Train'!C273,Cond_Probability!$A$6:$A$60,0),8)</f>
        <v>0.19710144927536233</v>
      </c>
      <c r="M273">
        <f>Cond_Probability!$C$3</f>
        <v>0.38383838383838381</v>
      </c>
      <c r="N273">
        <f t="shared" si="22"/>
        <v>8.4146220340004137E-3</v>
      </c>
      <c r="O273">
        <f t="shared" si="23"/>
        <v>0.84146220340004141</v>
      </c>
      <c r="P273" t="str">
        <f t="shared" si="24"/>
        <v>Won't Survive</v>
      </c>
      <c r="Q273" t="s">
        <v>1</v>
      </c>
    </row>
    <row r="274" spans="1:17" x14ac:dyDescent="0.3">
      <c r="A274" s="1" t="s">
        <v>1235</v>
      </c>
      <c r="B274" s="2" t="s">
        <v>17</v>
      </c>
      <c r="C274" s="1" t="s">
        <v>1247</v>
      </c>
      <c r="D274">
        <f>INDEX(Cond_Probability!$A$6:$H$60,MATCH('Model 2_Train'!A274,Cond_Probability!$A$6:$A$60,0),7)</f>
        <v>0.17753623188405798</v>
      </c>
      <c r="E274">
        <f>INDEX(Cond_Probability!$A$6:$H$60,MATCH('Model 2_Train'!B274,Cond_Probability!$A$6:$A$60,0),7)</f>
        <v>0.14882032667876588</v>
      </c>
      <c r="F274">
        <f>INDEX(Cond_Probability!$A$6:$H$60,MATCH('Model 2_Train'!C274,Cond_Probability!$A$6:$A$60,0),7)</f>
        <v>0.18840579710144928</v>
      </c>
      <c r="G274">
        <f>Cond_Probability!$C$2</f>
        <v>0.61616161616161613</v>
      </c>
      <c r="H274">
        <f t="shared" si="20"/>
        <v>3.0671721593995014E-3</v>
      </c>
      <c r="I274">
        <f t="shared" si="21"/>
        <v>0.30671721593995016</v>
      </c>
      <c r="J274">
        <f>INDEX(Cond_Probability!$A$6:$H$60,MATCH('Model 2_Train'!A274,Cond_Probability!$A$6:$A$60,0),8)</f>
        <v>0.25507246376811593</v>
      </c>
      <c r="K274">
        <f>INDEX(Cond_Probability!$A$6:$H$60,MATCH('Model 2_Train'!B274,Cond_Probability!$A$6:$A$60,0),8)</f>
        <v>0.68023255813953487</v>
      </c>
      <c r="L274">
        <f>INDEX(Cond_Probability!$A$6:$H$60,MATCH('Model 2_Train'!C274,Cond_Probability!$A$6:$A$60,0),8)</f>
        <v>0.22318840579710145</v>
      </c>
      <c r="M274">
        <f>Cond_Probability!$C$3</f>
        <v>0.38383838383838381</v>
      </c>
      <c r="N274">
        <f t="shared" si="22"/>
        <v>1.4864182334178376E-2</v>
      </c>
      <c r="O274">
        <f t="shared" si="23"/>
        <v>1.4864182334178375</v>
      </c>
      <c r="P274" t="str">
        <f t="shared" si="24"/>
        <v>Survive</v>
      </c>
      <c r="Q274" t="s">
        <v>1</v>
      </c>
    </row>
    <row r="275" spans="1:17" x14ac:dyDescent="0.3">
      <c r="A275" s="1" t="s">
        <v>1234</v>
      </c>
      <c r="B275" s="2" t="s">
        <v>13</v>
      </c>
      <c r="C275" s="1" t="s">
        <v>1248</v>
      </c>
      <c r="D275">
        <f>INDEX(Cond_Probability!$A$6:$H$60,MATCH('Model 2_Train'!A275,Cond_Probability!$A$6:$A$60,0),7)</f>
        <v>0.14673913043478262</v>
      </c>
      <c r="E275">
        <f>INDEX(Cond_Probability!$A$6:$H$60,MATCH('Model 2_Train'!B275,Cond_Probability!$A$6:$A$60,0),7)</f>
        <v>0.85117967332123412</v>
      </c>
      <c r="F275">
        <f>INDEX(Cond_Probability!$A$6:$H$60,MATCH('Model 2_Train'!C275,Cond_Probability!$A$6:$A$60,0),7)</f>
        <v>0.32246376811594202</v>
      </c>
      <c r="G275">
        <f>Cond_Probability!$C$2</f>
        <v>0.61616161616161613</v>
      </c>
      <c r="H275">
        <f t="shared" si="20"/>
        <v>2.4816626817650046E-2</v>
      </c>
      <c r="I275">
        <f t="shared" si="21"/>
        <v>2.4816626817650045</v>
      </c>
      <c r="J275">
        <f>INDEX(Cond_Probability!$A$6:$H$60,MATCH('Model 2_Train'!A275,Cond_Probability!$A$6:$A$60,0),8)</f>
        <v>0.39710144927536234</v>
      </c>
      <c r="K275">
        <f>INDEX(Cond_Probability!$A$6:$H$60,MATCH('Model 2_Train'!B275,Cond_Probability!$A$6:$A$60,0),8)</f>
        <v>0.31976744186046513</v>
      </c>
      <c r="L275">
        <f>INDEX(Cond_Probability!$A$6:$H$60,MATCH('Model 2_Train'!C275,Cond_Probability!$A$6:$A$60,0),8)</f>
        <v>0.57971014492753625</v>
      </c>
      <c r="M275">
        <f>Cond_Probability!$C$3</f>
        <v>0.38383838383838381</v>
      </c>
      <c r="N275">
        <f t="shared" si="22"/>
        <v>2.8254980849462177E-2</v>
      </c>
      <c r="O275">
        <f t="shared" si="23"/>
        <v>2.8254980849462177</v>
      </c>
      <c r="P275" t="str">
        <f t="shared" si="24"/>
        <v>Survive</v>
      </c>
      <c r="Q275" t="s">
        <v>1230</v>
      </c>
    </row>
    <row r="276" spans="1:17" x14ac:dyDescent="0.3">
      <c r="A276" s="1" t="s">
        <v>1236</v>
      </c>
      <c r="B276" s="2" t="s">
        <v>17</v>
      </c>
      <c r="C276" s="1" t="s">
        <v>1228</v>
      </c>
      <c r="D276">
        <f>INDEX(Cond_Probability!$A$6:$H$60,MATCH('Model 2_Train'!A276,Cond_Probability!$A$6:$A$60,0),7)</f>
        <v>0.67572463768115942</v>
      </c>
      <c r="E276">
        <f>INDEX(Cond_Probability!$A$6:$H$60,MATCH('Model 2_Train'!B276,Cond_Probability!$A$6:$A$60,0),7)</f>
        <v>0.14882032667876588</v>
      </c>
      <c r="F276">
        <f>INDEX(Cond_Probability!$A$6:$H$60,MATCH('Model 2_Train'!C276,Cond_Probability!$A$6:$A$60,0),7)</f>
        <v>0.4891304347826087</v>
      </c>
      <c r="G276">
        <f>Cond_Probability!$C$2</f>
        <v>0.61616161616161613</v>
      </c>
      <c r="H276">
        <f t="shared" si="20"/>
        <v>3.0307585181821403E-2</v>
      </c>
      <c r="I276">
        <f t="shared" si="21"/>
        <v>3.0307585181821404</v>
      </c>
      <c r="J276">
        <f>INDEX(Cond_Probability!$A$6:$H$60,MATCH('Model 2_Train'!A276,Cond_Probability!$A$6:$A$60,0),8)</f>
        <v>0.34782608695652173</v>
      </c>
      <c r="K276">
        <f>INDEX(Cond_Probability!$A$6:$H$60,MATCH('Model 2_Train'!B276,Cond_Probability!$A$6:$A$60,0),8)</f>
        <v>0.68023255813953487</v>
      </c>
      <c r="L276">
        <f>INDEX(Cond_Probability!$A$6:$H$60,MATCH('Model 2_Train'!C276,Cond_Probability!$A$6:$A$60,0),8)</f>
        <v>0.19710144927536233</v>
      </c>
      <c r="M276">
        <f>Cond_Probability!$C$3</f>
        <v>0.38383838383838381</v>
      </c>
      <c r="N276">
        <f t="shared" si="22"/>
        <v>1.7900195963237241E-2</v>
      </c>
      <c r="O276">
        <f t="shared" si="23"/>
        <v>1.790019596323724</v>
      </c>
      <c r="P276" t="str">
        <f t="shared" si="24"/>
        <v>Won't Survive</v>
      </c>
      <c r="Q276" t="s">
        <v>1</v>
      </c>
    </row>
    <row r="277" spans="1:17" x14ac:dyDescent="0.3">
      <c r="A277" s="1" t="s">
        <v>1234</v>
      </c>
      <c r="B277" s="2" t="s">
        <v>17</v>
      </c>
      <c r="C277" s="1" t="s">
        <v>1248</v>
      </c>
      <c r="D277">
        <f>INDEX(Cond_Probability!$A$6:$H$60,MATCH('Model 2_Train'!A277,Cond_Probability!$A$6:$A$60,0),7)</f>
        <v>0.14673913043478262</v>
      </c>
      <c r="E277">
        <f>INDEX(Cond_Probability!$A$6:$H$60,MATCH('Model 2_Train'!B277,Cond_Probability!$A$6:$A$60,0),7)</f>
        <v>0.14882032667876588</v>
      </c>
      <c r="F277">
        <f>INDEX(Cond_Probability!$A$6:$H$60,MATCH('Model 2_Train'!C277,Cond_Probability!$A$6:$A$60,0),7)</f>
        <v>0.32246376811594202</v>
      </c>
      <c r="G277">
        <f>Cond_Probability!$C$2</f>
        <v>0.61616161616161613</v>
      </c>
      <c r="H277">
        <f t="shared" si="20"/>
        <v>4.3389411493545919E-3</v>
      </c>
      <c r="I277">
        <f t="shared" si="21"/>
        <v>0.43389411493545921</v>
      </c>
      <c r="J277">
        <f>INDEX(Cond_Probability!$A$6:$H$60,MATCH('Model 2_Train'!A277,Cond_Probability!$A$6:$A$60,0),8)</f>
        <v>0.39710144927536234</v>
      </c>
      <c r="K277">
        <f>INDEX(Cond_Probability!$A$6:$H$60,MATCH('Model 2_Train'!B277,Cond_Probability!$A$6:$A$60,0),8)</f>
        <v>0.68023255813953487</v>
      </c>
      <c r="L277">
        <f>INDEX(Cond_Probability!$A$6:$H$60,MATCH('Model 2_Train'!C277,Cond_Probability!$A$6:$A$60,0),8)</f>
        <v>0.57971014492753625</v>
      </c>
      <c r="M277">
        <f>Cond_Probability!$C$3</f>
        <v>0.38383838383838381</v>
      </c>
      <c r="N277">
        <f t="shared" si="22"/>
        <v>6.010605017067408E-2</v>
      </c>
      <c r="O277">
        <f t="shared" si="23"/>
        <v>6.0106050170674079</v>
      </c>
      <c r="P277" t="str">
        <f t="shared" si="24"/>
        <v>Survive</v>
      </c>
      <c r="Q277" t="s">
        <v>1</v>
      </c>
    </row>
    <row r="278" spans="1:17" x14ac:dyDescent="0.3">
      <c r="A278" s="1" t="s">
        <v>1236</v>
      </c>
      <c r="B278" s="2" t="s">
        <v>17</v>
      </c>
      <c r="C278" s="1" t="s">
        <v>1228</v>
      </c>
      <c r="D278">
        <f>INDEX(Cond_Probability!$A$6:$H$60,MATCH('Model 2_Train'!A278,Cond_Probability!$A$6:$A$60,0),7)</f>
        <v>0.67572463768115942</v>
      </c>
      <c r="E278">
        <f>INDEX(Cond_Probability!$A$6:$H$60,MATCH('Model 2_Train'!B278,Cond_Probability!$A$6:$A$60,0),7)</f>
        <v>0.14882032667876588</v>
      </c>
      <c r="F278">
        <f>INDEX(Cond_Probability!$A$6:$H$60,MATCH('Model 2_Train'!C278,Cond_Probability!$A$6:$A$60,0),7)</f>
        <v>0.4891304347826087</v>
      </c>
      <c r="G278">
        <f>Cond_Probability!$C$2</f>
        <v>0.61616161616161613</v>
      </c>
      <c r="H278">
        <f t="shared" si="20"/>
        <v>3.0307585181821403E-2</v>
      </c>
      <c r="I278">
        <f t="shared" si="21"/>
        <v>3.0307585181821404</v>
      </c>
      <c r="J278">
        <f>INDEX(Cond_Probability!$A$6:$H$60,MATCH('Model 2_Train'!A278,Cond_Probability!$A$6:$A$60,0),8)</f>
        <v>0.34782608695652173</v>
      </c>
      <c r="K278">
        <f>INDEX(Cond_Probability!$A$6:$H$60,MATCH('Model 2_Train'!B278,Cond_Probability!$A$6:$A$60,0),8)</f>
        <v>0.68023255813953487</v>
      </c>
      <c r="L278">
        <f>INDEX(Cond_Probability!$A$6:$H$60,MATCH('Model 2_Train'!C278,Cond_Probability!$A$6:$A$60,0),8)</f>
        <v>0.19710144927536233</v>
      </c>
      <c r="M278">
        <f>Cond_Probability!$C$3</f>
        <v>0.38383838383838381</v>
      </c>
      <c r="N278">
        <f t="shared" si="22"/>
        <v>1.7900195963237241E-2</v>
      </c>
      <c r="O278">
        <f t="shared" si="23"/>
        <v>1.790019596323724</v>
      </c>
      <c r="P278" t="str">
        <f t="shared" si="24"/>
        <v>Won't Survive</v>
      </c>
      <c r="Q278" t="s">
        <v>1230</v>
      </c>
    </row>
    <row r="279" spans="1:17" x14ac:dyDescent="0.3">
      <c r="A279" s="1" t="s">
        <v>1235</v>
      </c>
      <c r="B279" s="2" t="s">
        <v>13</v>
      </c>
      <c r="C279" s="1" t="s">
        <v>1228</v>
      </c>
      <c r="D279">
        <f>INDEX(Cond_Probability!$A$6:$H$60,MATCH('Model 2_Train'!A279,Cond_Probability!$A$6:$A$60,0),7)</f>
        <v>0.17753623188405798</v>
      </c>
      <c r="E279">
        <f>INDEX(Cond_Probability!$A$6:$H$60,MATCH('Model 2_Train'!B279,Cond_Probability!$A$6:$A$60,0),7)</f>
        <v>0.85117967332123412</v>
      </c>
      <c r="F279">
        <f>INDEX(Cond_Probability!$A$6:$H$60,MATCH('Model 2_Train'!C279,Cond_Probability!$A$6:$A$60,0),7)</f>
        <v>0.4891304347826087</v>
      </c>
      <c r="G279">
        <f>Cond_Probability!$C$2</f>
        <v>0.61616161616161613</v>
      </c>
      <c r="H279">
        <f t="shared" si="20"/>
        <v>4.5543622249619942E-2</v>
      </c>
      <c r="I279">
        <f t="shared" si="21"/>
        <v>4.5543622249619942</v>
      </c>
      <c r="J279">
        <f>INDEX(Cond_Probability!$A$6:$H$60,MATCH('Model 2_Train'!A279,Cond_Probability!$A$6:$A$60,0),8)</f>
        <v>0.25507246376811593</v>
      </c>
      <c r="K279">
        <f>INDEX(Cond_Probability!$A$6:$H$60,MATCH('Model 2_Train'!B279,Cond_Probability!$A$6:$A$60,0),8)</f>
        <v>0.31976744186046513</v>
      </c>
      <c r="L279">
        <f>INDEX(Cond_Probability!$A$6:$H$60,MATCH('Model 2_Train'!C279,Cond_Probability!$A$6:$A$60,0),8)</f>
        <v>0.19710144927536233</v>
      </c>
      <c r="M279">
        <f>Cond_Probability!$C$3</f>
        <v>0.38383838383838381</v>
      </c>
      <c r="N279">
        <f t="shared" si="22"/>
        <v>6.170722824933637E-3</v>
      </c>
      <c r="O279">
        <f t="shared" si="23"/>
        <v>0.61707228249336366</v>
      </c>
      <c r="P279" t="str">
        <f t="shared" si="24"/>
        <v>Won't Survive</v>
      </c>
      <c r="Q279" t="s">
        <v>1230</v>
      </c>
    </row>
    <row r="280" spans="1:17" x14ac:dyDescent="0.3">
      <c r="A280" s="1" t="s">
        <v>1236</v>
      </c>
      <c r="B280" s="2" t="s">
        <v>13</v>
      </c>
      <c r="C280" s="1" t="s">
        <v>1248</v>
      </c>
      <c r="D280">
        <f>INDEX(Cond_Probability!$A$6:$H$60,MATCH('Model 2_Train'!A280,Cond_Probability!$A$6:$A$60,0),7)</f>
        <v>0.67572463768115942</v>
      </c>
      <c r="E280">
        <f>INDEX(Cond_Probability!$A$6:$H$60,MATCH('Model 2_Train'!B280,Cond_Probability!$A$6:$A$60,0),7)</f>
        <v>0.85117967332123412</v>
      </c>
      <c r="F280">
        <f>INDEX(Cond_Probability!$A$6:$H$60,MATCH('Model 2_Train'!C280,Cond_Probability!$A$6:$A$60,0),7)</f>
        <v>0.32246376811594202</v>
      </c>
      <c r="G280">
        <f>Cond_Probability!$C$2</f>
        <v>0.61616161616161613</v>
      </c>
      <c r="H280">
        <f t="shared" si="20"/>
        <v>0.11427903460473417</v>
      </c>
      <c r="I280">
        <f t="shared" si="21"/>
        <v>11.427903460473416</v>
      </c>
      <c r="J280">
        <f>INDEX(Cond_Probability!$A$6:$H$60,MATCH('Model 2_Train'!A280,Cond_Probability!$A$6:$A$60,0),8)</f>
        <v>0.34782608695652173</v>
      </c>
      <c r="K280">
        <f>INDEX(Cond_Probability!$A$6:$H$60,MATCH('Model 2_Train'!B280,Cond_Probability!$A$6:$A$60,0),8)</f>
        <v>0.31976744186046513</v>
      </c>
      <c r="L280">
        <f>INDEX(Cond_Probability!$A$6:$H$60,MATCH('Model 2_Train'!C280,Cond_Probability!$A$6:$A$60,0),8)</f>
        <v>0.57971014492753625</v>
      </c>
      <c r="M280">
        <f>Cond_Probability!$C$3</f>
        <v>0.38383838383838381</v>
      </c>
      <c r="N280">
        <f t="shared" si="22"/>
        <v>2.4748888335295337E-2</v>
      </c>
      <c r="O280">
        <f t="shared" si="23"/>
        <v>2.4748888335295338</v>
      </c>
      <c r="P280" t="str">
        <f t="shared" si="24"/>
        <v>Won't Survive</v>
      </c>
      <c r="Q280" t="s">
        <v>1230</v>
      </c>
    </row>
    <row r="281" spans="1:17" x14ac:dyDescent="0.3">
      <c r="A281" s="1" t="s">
        <v>1236</v>
      </c>
      <c r="B281" s="2" t="s">
        <v>17</v>
      </c>
      <c r="C281" s="1" t="s">
        <v>1248</v>
      </c>
      <c r="D281">
        <f>INDEX(Cond_Probability!$A$6:$H$60,MATCH('Model 2_Train'!A281,Cond_Probability!$A$6:$A$60,0),7)</f>
        <v>0.67572463768115942</v>
      </c>
      <c r="E281">
        <f>INDEX(Cond_Probability!$A$6:$H$60,MATCH('Model 2_Train'!B281,Cond_Probability!$A$6:$A$60,0),7)</f>
        <v>0.14882032667876588</v>
      </c>
      <c r="F281">
        <f>INDEX(Cond_Probability!$A$6:$H$60,MATCH('Model 2_Train'!C281,Cond_Probability!$A$6:$A$60,0),7)</f>
        <v>0.32246376811594202</v>
      </c>
      <c r="G281">
        <f>Cond_Probability!$C$2</f>
        <v>0.61616161616161613</v>
      </c>
      <c r="H281">
        <f t="shared" si="20"/>
        <v>1.9980556156904479E-2</v>
      </c>
      <c r="I281">
        <f t="shared" si="21"/>
        <v>1.9980556156904479</v>
      </c>
      <c r="J281">
        <f>INDEX(Cond_Probability!$A$6:$H$60,MATCH('Model 2_Train'!A281,Cond_Probability!$A$6:$A$60,0),8)</f>
        <v>0.34782608695652173</v>
      </c>
      <c r="K281">
        <f>INDEX(Cond_Probability!$A$6:$H$60,MATCH('Model 2_Train'!B281,Cond_Probability!$A$6:$A$60,0),8)</f>
        <v>0.68023255813953487</v>
      </c>
      <c r="L281">
        <f>INDEX(Cond_Probability!$A$6:$H$60,MATCH('Model 2_Train'!C281,Cond_Probability!$A$6:$A$60,0),8)</f>
        <v>0.57971014492753625</v>
      </c>
      <c r="M281">
        <f>Cond_Probability!$C$3</f>
        <v>0.38383838383838381</v>
      </c>
      <c r="N281">
        <f t="shared" si="22"/>
        <v>5.2647635185991894E-2</v>
      </c>
      <c r="O281">
        <f t="shared" si="23"/>
        <v>5.2647635185991897</v>
      </c>
      <c r="P281" t="str">
        <f t="shared" si="24"/>
        <v>Survive</v>
      </c>
      <c r="Q281" t="s">
        <v>1</v>
      </c>
    </row>
    <row r="282" spans="1:17" x14ac:dyDescent="0.3">
      <c r="A282" s="1" t="s">
        <v>1236</v>
      </c>
      <c r="B282" s="2" t="s">
        <v>13</v>
      </c>
      <c r="C282" s="1" t="s">
        <v>1228</v>
      </c>
      <c r="D282">
        <f>INDEX(Cond_Probability!$A$6:$H$60,MATCH('Model 2_Train'!A282,Cond_Probability!$A$6:$A$60,0),7)</f>
        <v>0.67572463768115942</v>
      </c>
      <c r="E282">
        <f>INDEX(Cond_Probability!$A$6:$H$60,MATCH('Model 2_Train'!B282,Cond_Probability!$A$6:$A$60,0),7)</f>
        <v>0.85117967332123412</v>
      </c>
      <c r="F282">
        <f>INDEX(Cond_Probability!$A$6:$H$60,MATCH('Model 2_Train'!C282,Cond_Probability!$A$6:$A$60,0),7)</f>
        <v>0.4891304347826087</v>
      </c>
      <c r="G282">
        <f>Cond_Probability!$C$2</f>
        <v>0.61616161616161613</v>
      </c>
      <c r="H282">
        <f t="shared" si="20"/>
        <v>0.17334460305212487</v>
      </c>
      <c r="I282">
        <f t="shared" si="21"/>
        <v>17.334460305212488</v>
      </c>
      <c r="J282">
        <f>INDEX(Cond_Probability!$A$6:$H$60,MATCH('Model 2_Train'!A282,Cond_Probability!$A$6:$A$60,0),8)</f>
        <v>0.34782608695652173</v>
      </c>
      <c r="K282">
        <f>INDEX(Cond_Probability!$A$6:$H$60,MATCH('Model 2_Train'!B282,Cond_Probability!$A$6:$A$60,0),8)</f>
        <v>0.31976744186046513</v>
      </c>
      <c r="L282">
        <f>INDEX(Cond_Probability!$A$6:$H$60,MATCH('Model 2_Train'!C282,Cond_Probability!$A$6:$A$60,0),8)</f>
        <v>0.19710144927536233</v>
      </c>
      <c r="M282">
        <f>Cond_Probability!$C$3</f>
        <v>0.38383838383838381</v>
      </c>
      <c r="N282">
        <f t="shared" si="22"/>
        <v>8.4146220340004137E-3</v>
      </c>
      <c r="O282">
        <f t="shared" si="23"/>
        <v>0.84146220340004141</v>
      </c>
      <c r="P282" t="str">
        <f t="shared" si="24"/>
        <v>Won't Survive</v>
      </c>
      <c r="Q282" t="s">
        <v>1230</v>
      </c>
    </row>
    <row r="283" spans="1:17" x14ac:dyDescent="0.3">
      <c r="A283" s="1" t="s">
        <v>1236</v>
      </c>
      <c r="B283" s="2" t="s">
        <v>13</v>
      </c>
      <c r="C283" s="1" t="s">
        <v>1228</v>
      </c>
      <c r="D283">
        <f>INDEX(Cond_Probability!$A$6:$H$60,MATCH('Model 2_Train'!A283,Cond_Probability!$A$6:$A$60,0),7)</f>
        <v>0.67572463768115942</v>
      </c>
      <c r="E283">
        <f>INDEX(Cond_Probability!$A$6:$H$60,MATCH('Model 2_Train'!B283,Cond_Probability!$A$6:$A$60,0),7)</f>
        <v>0.85117967332123412</v>
      </c>
      <c r="F283">
        <f>INDEX(Cond_Probability!$A$6:$H$60,MATCH('Model 2_Train'!C283,Cond_Probability!$A$6:$A$60,0),7)</f>
        <v>0.4891304347826087</v>
      </c>
      <c r="G283">
        <f>Cond_Probability!$C$2</f>
        <v>0.61616161616161613</v>
      </c>
      <c r="H283">
        <f t="shared" si="20"/>
        <v>0.17334460305212487</v>
      </c>
      <c r="I283">
        <f t="shared" si="21"/>
        <v>17.334460305212488</v>
      </c>
      <c r="J283">
        <f>INDEX(Cond_Probability!$A$6:$H$60,MATCH('Model 2_Train'!A283,Cond_Probability!$A$6:$A$60,0),8)</f>
        <v>0.34782608695652173</v>
      </c>
      <c r="K283">
        <f>INDEX(Cond_Probability!$A$6:$H$60,MATCH('Model 2_Train'!B283,Cond_Probability!$A$6:$A$60,0),8)</f>
        <v>0.31976744186046513</v>
      </c>
      <c r="L283">
        <f>INDEX(Cond_Probability!$A$6:$H$60,MATCH('Model 2_Train'!C283,Cond_Probability!$A$6:$A$60,0),8)</f>
        <v>0.19710144927536233</v>
      </c>
      <c r="M283">
        <f>Cond_Probability!$C$3</f>
        <v>0.38383838383838381</v>
      </c>
      <c r="N283">
        <f t="shared" si="22"/>
        <v>8.4146220340004137E-3</v>
      </c>
      <c r="O283">
        <f t="shared" si="23"/>
        <v>0.84146220340004141</v>
      </c>
      <c r="P283" t="str">
        <f t="shared" si="24"/>
        <v>Won't Survive</v>
      </c>
      <c r="Q283" t="s">
        <v>1230</v>
      </c>
    </row>
    <row r="284" spans="1:17" x14ac:dyDescent="0.3">
      <c r="A284" s="1" t="s">
        <v>1236</v>
      </c>
      <c r="B284" s="2" t="s">
        <v>13</v>
      </c>
      <c r="C284" s="1" t="s">
        <v>1228</v>
      </c>
      <c r="D284">
        <f>INDEX(Cond_Probability!$A$6:$H$60,MATCH('Model 2_Train'!A284,Cond_Probability!$A$6:$A$60,0),7)</f>
        <v>0.67572463768115942</v>
      </c>
      <c r="E284">
        <f>INDEX(Cond_Probability!$A$6:$H$60,MATCH('Model 2_Train'!B284,Cond_Probability!$A$6:$A$60,0),7)</f>
        <v>0.85117967332123412</v>
      </c>
      <c r="F284">
        <f>INDEX(Cond_Probability!$A$6:$H$60,MATCH('Model 2_Train'!C284,Cond_Probability!$A$6:$A$60,0),7)</f>
        <v>0.4891304347826087</v>
      </c>
      <c r="G284">
        <f>Cond_Probability!$C$2</f>
        <v>0.61616161616161613</v>
      </c>
      <c r="H284">
        <f t="shared" si="20"/>
        <v>0.17334460305212487</v>
      </c>
      <c r="I284">
        <f t="shared" si="21"/>
        <v>17.334460305212488</v>
      </c>
      <c r="J284">
        <f>INDEX(Cond_Probability!$A$6:$H$60,MATCH('Model 2_Train'!A284,Cond_Probability!$A$6:$A$60,0),8)</f>
        <v>0.34782608695652173</v>
      </c>
      <c r="K284">
        <f>INDEX(Cond_Probability!$A$6:$H$60,MATCH('Model 2_Train'!B284,Cond_Probability!$A$6:$A$60,0),8)</f>
        <v>0.31976744186046513</v>
      </c>
      <c r="L284">
        <f>INDEX(Cond_Probability!$A$6:$H$60,MATCH('Model 2_Train'!C284,Cond_Probability!$A$6:$A$60,0),8)</f>
        <v>0.19710144927536233</v>
      </c>
      <c r="M284">
        <f>Cond_Probability!$C$3</f>
        <v>0.38383838383838381</v>
      </c>
      <c r="N284">
        <f t="shared" si="22"/>
        <v>8.4146220340004137E-3</v>
      </c>
      <c r="O284">
        <f t="shared" si="23"/>
        <v>0.84146220340004141</v>
      </c>
      <c r="P284" t="str">
        <f t="shared" si="24"/>
        <v>Won't Survive</v>
      </c>
      <c r="Q284" t="s">
        <v>1230</v>
      </c>
    </row>
    <row r="285" spans="1:17" x14ac:dyDescent="0.3">
      <c r="A285" s="1" t="s">
        <v>1236</v>
      </c>
      <c r="B285" s="2" t="s">
        <v>13</v>
      </c>
      <c r="C285" s="1" t="s">
        <v>1228</v>
      </c>
      <c r="D285">
        <f>INDEX(Cond_Probability!$A$6:$H$60,MATCH('Model 2_Train'!A285,Cond_Probability!$A$6:$A$60,0),7)</f>
        <v>0.67572463768115942</v>
      </c>
      <c r="E285">
        <f>INDEX(Cond_Probability!$A$6:$H$60,MATCH('Model 2_Train'!B285,Cond_Probability!$A$6:$A$60,0),7)</f>
        <v>0.85117967332123412</v>
      </c>
      <c r="F285">
        <f>INDEX(Cond_Probability!$A$6:$H$60,MATCH('Model 2_Train'!C285,Cond_Probability!$A$6:$A$60,0),7)</f>
        <v>0.4891304347826087</v>
      </c>
      <c r="G285">
        <f>Cond_Probability!$C$2</f>
        <v>0.61616161616161613</v>
      </c>
      <c r="H285">
        <f t="shared" si="20"/>
        <v>0.17334460305212487</v>
      </c>
      <c r="I285">
        <f t="shared" si="21"/>
        <v>17.334460305212488</v>
      </c>
      <c r="J285">
        <f>INDEX(Cond_Probability!$A$6:$H$60,MATCH('Model 2_Train'!A285,Cond_Probability!$A$6:$A$60,0),8)</f>
        <v>0.34782608695652173</v>
      </c>
      <c r="K285">
        <f>INDEX(Cond_Probability!$A$6:$H$60,MATCH('Model 2_Train'!B285,Cond_Probability!$A$6:$A$60,0),8)</f>
        <v>0.31976744186046513</v>
      </c>
      <c r="L285">
        <f>INDEX(Cond_Probability!$A$6:$H$60,MATCH('Model 2_Train'!C285,Cond_Probability!$A$6:$A$60,0),8)</f>
        <v>0.19710144927536233</v>
      </c>
      <c r="M285">
        <f>Cond_Probability!$C$3</f>
        <v>0.38383838383838381</v>
      </c>
      <c r="N285">
        <f t="shared" si="22"/>
        <v>8.4146220340004137E-3</v>
      </c>
      <c r="O285">
        <f t="shared" si="23"/>
        <v>0.84146220340004141</v>
      </c>
      <c r="P285" t="str">
        <f t="shared" si="24"/>
        <v>Won't Survive</v>
      </c>
      <c r="Q285" t="s">
        <v>1</v>
      </c>
    </row>
    <row r="286" spans="1:17" x14ac:dyDescent="0.3">
      <c r="A286" s="1" t="s">
        <v>1234</v>
      </c>
      <c r="B286" s="2" t="s">
        <v>13</v>
      </c>
      <c r="C286" s="1" t="s">
        <v>1248</v>
      </c>
      <c r="D286">
        <f>INDEX(Cond_Probability!$A$6:$H$60,MATCH('Model 2_Train'!A286,Cond_Probability!$A$6:$A$60,0),7)</f>
        <v>0.14673913043478262</v>
      </c>
      <c r="E286">
        <f>INDEX(Cond_Probability!$A$6:$H$60,MATCH('Model 2_Train'!B286,Cond_Probability!$A$6:$A$60,0),7)</f>
        <v>0.85117967332123412</v>
      </c>
      <c r="F286">
        <f>INDEX(Cond_Probability!$A$6:$H$60,MATCH('Model 2_Train'!C286,Cond_Probability!$A$6:$A$60,0),7)</f>
        <v>0.32246376811594202</v>
      </c>
      <c r="G286">
        <f>Cond_Probability!$C$2</f>
        <v>0.61616161616161613</v>
      </c>
      <c r="H286">
        <f t="shared" si="20"/>
        <v>2.4816626817650046E-2</v>
      </c>
      <c r="I286">
        <f t="shared" si="21"/>
        <v>2.4816626817650045</v>
      </c>
      <c r="J286">
        <f>INDEX(Cond_Probability!$A$6:$H$60,MATCH('Model 2_Train'!A286,Cond_Probability!$A$6:$A$60,0),8)</f>
        <v>0.39710144927536234</v>
      </c>
      <c r="K286">
        <f>INDEX(Cond_Probability!$A$6:$H$60,MATCH('Model 2_Train'!B286,Cond_Probability!$A$6:$A$60,0),8)</f>
        <v>0.31976744186046513</v>
      </c>
      <c r="L286">
        <f>INDEX(Cond_Probability!$A$6:$H$60,MATCH('Model 2_Train'!C286,Cond_Probability!$A$6:$A$60,0),8)</f>
        <v>0.57971014492753625</v>
      </c>
      <c r="M286">
        <f>Cond_Probability!$C$3</f>
        <v>0.38383838383838381</v>
      </c>
      <c r="N286">
        <f t="shared" si="22"/>
        <v>2.8254980849462177E-2</v>
      </c>
      <c r="O286">
        <f t="shared" si="23"/>
        <v>2.8254980849462177</v>
      </c>
      <c r="P286" t="str">
        <f t="shared" si="24"/>
        <v>Survive</v>
      </c>
      <c r="Q286" t="s">
        <v>1230</v>
      </c>
    </row>
    <row r="287" spans="1:17" x14ac:dyDescent="0.3">
      <c r="A287" s="1" t="s">
        <v>1236</v>
      </c>
      <c r="B287" s="2" t="s">
        <v>13</v>
      </c>
      <c r="C287" s="1" t="s">
        <v>1228</v>
      </c>
      <c r="D287">
        <f>INDEX(Cond_Probability!$A$6:$H$60,MATCH('Model 2_Train'!A287,Cond_Probability!$A$6:$A$60,0),7)</f>
        <v>0.67572463768115942</v>
      </c>
      <c r="E287">
        <f>INDEX(Cond_Probability!$A$6:$H$60,MATCH('Model 2_Train'!B287,Cond_Probability!$A$6:$A$60,0),7)</f>
        <v>0.85117967332123412</v>
      </c>
      <c r="F287">
        <f>INDEX(Cond_Probability!$A$6:$H$60,MATCH('Model 2_Train'!C287,Cond_Probability!$A$6:$A$60,0),7)</f>
        <v>0.4891304347826087</v>
      </c>
      <c r="G287">
        <f>Cond_Probability!$C$2</f>
        <v>0.61616161616161613</v>
      </c>
      <c r="H287">
        <f t="shared" si="20"/>
        <v>0.17334460305212487</v>
      </c>
      <c r="I287">
        <f t="shared" si="21"/>
        <v>17.334460305212488</v>
      </c>
      <c r="J287">
        <f>INDEX(Cond_Probability!$A$6:$H$60,MATCH('Model 2_Train'!A287,Cond_Probability!$A$6:$A$60,0),8)</f>
        <v>0.34782608695652173</v>
      </c>
      <c r="K287">
        <f>INDEX(Cond_Probability!$A$6:$H$60,MATCH('Model 2_Train'!B287,Cond_Probability!$A$6:$A$60,0),8)</f>
        <v>0.31976744186046513</v>
      </c>
      <c r="L287">
        <f>INDEX(Cond_Probability!$A$6:$H$60,MATCH('Model 2_Train'!C287,Cond_Probability!$A$6:$A$60,0),8)</f>
        <v>0.19710144927536233</v>
      </c>
      <c r="M287">
        <f>Cond_Probability!$C$3</f>
        <v>0.38383838383838381</v>
      </c>
      <c r="N287">
        <f t="shared" si="22"/>
        <v>8.4146220340004137E-3</v>
      </c>
      <c r="O287">
        <f t="shared" si="23"/>
        <v>0.84146220340004141</v>
      </c>
      <c r="P287" t="str">
        <f t="shared" si="24"/>
        <v>Won't Survive</v>
      </c>
      <c r="Q287" t="s">
        <v>1230</v>
      </c>
    </row>
    <row r="288" spans="1:17" x14ac:dyDescent="0.3">
      <c r="A288" s="1" t="s">
        <v>1236</v>
      </c>
      <c r="B288" s="2" t="s">
        <v>13</v>
      </c>
      <c r="C288" s="1" t="s">
        <v>1228</v>
      </c>
      <c r="D288">
        <f>INDEX(Cond_Probability!$A$6:$H$60,MATCH('Model 2_Train'!A288,Cond_Probability!$A$6:$A$60,0),7)</f>
        <v>0.67572463768115942</v>
      </c>
      <c r="E288">
        <f>INDEX(Cond_Probability!$A$6:$H$60,MATCH('Model 2_Train'!B288,Cond_Probability!$A$6:$A$60,0),7)</f>
        <v>0.85117967332123412</v>
      </c>
      <c r="F288">
        <f>INDEX(Cond_Probability!$A$6:$H$60,MATCH('Model 2_Train'!C288,Cond_Probability!$A$6:$A$60,0),7)</f>
        <v>0.4891304347826087</v>
      </c>
      <c r="G288">
        <f>Cond_Probability!$C$2</f>
        <v>0.61616161616161613</v>
      </c>
      <c r="H288">
        <f t="shared" si="20"/>
        <v>0.17334460305212487</v>
      </c>
      <c r="I288">
        <f t="shared" si="21"/>
        <v>17.334460305212488</v>
      </c>
      <c r="J288">
        <f>INDEX(Cond_Probability!$A$6:$H$60,MATCH('Model 2_Train'!A288,Cond_Probability!$A$6:$A$60,0),8)</f>
        <v>0.34782608695652173</v>
      </c>
      <c r="K288">
        <f>INDEX(Cond_Probability!$A$6:$H$60,MATCH('Model 2_Train'!B288,Cond_Probability!$A$6:$A$60,0),8)</f>
        <v>0.31976744186046513</v>
      </c>
      <c r="L288">
        <f>INDEX(Cond_Probability!$A$6:$H$60,MATCH('Model 2_Train'!C288,Cond_Probability!$A$6:$A$60,0),8)</f>
        <v>0.19710144927536233</v>
      </c>
      <c r="M288">
        <f>Cond_Probability!$C$3</f>
        <v>0.38383838383838381</v>
      </c>
      <c r="N288">
        <f t="shared" si="22"/>
        <v>8.4146220340004137E-3</v>
      </c>
      <c r="O288">
        <f t="shared" si="23"/>
        <v>0.84146220340004141</v>
      </c>
      <c r="P288" t="str">
        <f t="shared" si="24"/>
        <v>Won't Survive</v>
      </c>
      <c r="Q288" t="s">
        <v>1</v>
      </c>
    </row>
    <row r="289" spans="1:17" x14ac:dyDescent="0.3">
      <c r="A289" s="1" t="s">
        <v>1236</v>
      </c>
      <c r="B289" s="2" t="s">
        <v>13</v>
      </c>
      <c r="C289" s="1" t="s">
        <v>1228</v>
      </c>
      <c r="D289">
        <f>INDEX(Cond_Probability!$A$6:$H$60,MATCH('Model 2_Train'!A289,Cond_Probability!$A$6:$A$60,0),7)</f>
        <v>0.67572463768115942</v>
      </c>
      <c r="E289">
        <f>INDEX(Cond_Probability!$A$6:$H$60,MATCH('Model 2_Train'!B289,Cond_Probability!$A$6:$A$60,0),7)</f>
        <v>0.85117967332123412</v>
      </c>
      <c r="F289">
        <f>INDEX(Cond_Probability!$A$6:$H$60,MATCH('Model 2_Train'!C289,Cond_Probability!$A$6:$A$60,0),7)</f>
        <v>0.4891304347826087</v>
      </c>
      <c r="G289">
        <f>Cond_Probability!$C$2</f>
        <v>0.61616161616161613</v>
      </c>
      <c r="H289">
        <f t="shared" si="20"/>
        <v>0.17334460305212487</v>
      </c>
      <c r="I289">
        <f t="shared" si="21"/>
        <v>17.334460305212488</v>
      </c>
      <c r="J289">
        <f>INDEX(Cond_Probability!$A$6:$H$60,MATCH('Model 2_Train'!A289,Cond_Probability!$A$6:$A$60,0),8)</f>
        <v>0.34782608695652173</v>
      </c>
      <c r="K289">
        <f>INDEX(Cond_Probability!$A$6:$H$60,MATCH('Model 2_Train'!B289,Cond_Probability!$A$6:$A$60,0),8)</f>
        <v>0.31976744186046513</v>
      </c>
      <c r="L289">
        <f>INDEX(Cond_Probability!$A$6:$H$60,MATCH('Model 2_Train'!C289,Cond_Probability!$A$6:$A$60,0),8)</f>
        <v>0.19710144927536233</v>
      </c>
      <c r="M289">
        <f>Cond_Probability!$C$3</f>
        <v>0.38383838383838381</v>
      </c>
      <c r="N289">
        <f t="shared" si="22"/>
        <v>8.4146220340004137E-3</v>
      </c>
      <c r="O289">
        <f t="shared" si="23"/>
        <v>0.84146220340004141</v>
      </c>
      <c r="P289" t="str">
        <f t="shared" si="24"/>
        <v>Won't Survive</v>
      </c>
      <c r="Q289" t="s">
        <v>1230</v>
      </c>
    </row>
    <row r="290" spans="1:17" x14ac:dyDescent="0.3">
      <c r="A290" s="1" t="s">
        <v>1235</v>
      </c>
      <c r="B290" s="2" t="s">
        <v>13</v>
      </c>
      <c r="C290" s="1" t="s">
        <v>1247</v>
      </c>
      <c r="D290">
        <f>INDEX(Cond_Probability!$A$6:$H$60,MATCH('Model 2_Train'!A290,Cond_Probability!$A$6:$A$60,0),7)</f>
        <v>0.17753623188405798</v>
      </c>
      <c r="E290">
        <f>INDEX(Cond_Probability!$A$6:$H$60,MATCH('Model 2_Train'!B290,Cond_Probability!$A$6:$A$60,0),7)</f>
        <v>0.85117967332123412</v>
      </c>
      <c r="F290">
        <f>INDEX(Cond_Probability!$A$6:$H$60,MATCH('Model 2_Train'!C290,Cond_Probability!$A$6:$A$60,0),7)</f>
        <v>0.18840579710144928</v>
      </c>
      <c r="G290">
        <f>Cond_Probability!$C$2</f>
        <v>0.61616161616161613</v>
      </c>
      <c r="H290">
        <f t="shared" si="20"/>
        <v>1.7542728570223976E-2</v>
      </c>
      <c r="I290">
        <f t="shared" si="21"/>
        <v>1.7542728570223975</v>
      </c>
      <c r="J290">
        <f>INDEX(Cond_Probability!$A$6:$H$60,MATCH('Model 2_Train'!A290,Cond_Probability!$A$6:$A$60,0),8)</f>
        <v>0.25507246376811593</v>
      </c>
      <c r="K290">
        <f>INDEX(Cond_Probability!$A$6:$H$60,MATCH('Model 2_Train'!B290,Cond_Probability!$A$6:$A$60,0),8)</f>
        <v>0.31976744186046513</v>
      </c>
      <c r="L290">
        <f>INDEX(Cond_Probability!$A$6:$H$60,MATCH('Model 2_Train'!C290,Cond_Probability!$A$6:$A$60,0),8)</f>
        <v>0.22318840579710145</v>
      </c>
      <c r="M290">
        <f>Cond_Probability!$C$3</f>
        <v>0.38383838383838381</v>
      </c>
      <c r="N290">
        <f t="shared" si="22"/>
        <v>6.9874361399983823E-3</v>
      </c>
      <c r="O290">
        <f t="shared" si="23"/>
        <v>0.6987436139998382</v>
      </c>
      <c r="P290" t="str">
        <f t="shared" si="24"/>
        <v>Won't Survive</v>
      </c>
      <c r="Q290" t="s">
        <v>1</v>
      </c>
    </row>
    <row r="291" spans="1:17" x14ac:dyDescent="0.3">
      <c r="A291" s="1" t="s">
        <v>1236</v>
      </c>
      <c r="B291" s="2" t="s">
        <v>17</v>
      </c>
      <c r="C291" s="1" t="s">
        <v>1228</v>
      </c>
      <c r="D291">
        <f>INDEX(Cond_Probability!$A$6:$H$60,MATCH('Model 2_Train'!A291,Cond_Probability!$A$6:$A$60,0),7)</f>
        <v>0.67572463768115942</v>
      </c>
      <c r="E291">
        <f>INDEX(Cond_Probability!$A$6:$H$60,MATCH('Model 2_Train'!B291,Cond_Probability!$A$6:$A$60,0),7)</f>
        <v>0.14882032667876588</v>
      </c>
      <c r="F291">
        <f>INDEX(Cond_Probability!$A$6:$H$60,MATCH('Model 2_Train'!C291,Cond_Probability!$A$6:$A$60,0),7)</f>
        <v>0.4891304347826087</v>
      </c>
      <c r="G291">
        <f>Cond_Probability!$C$2</f>
        <v>0.61616161616161613</v>
      </c>
      <c r="H291">
        <f t="shared" si="20"/>
        <v>3.0307585181821403E-2</v>
      </c>
      <c r="I291">
        <f t="shared" si="21"/>
        <v>3.0307585181821404</v>
      </c>
      <c r="J291">
        <f>INDEX(Cond_Probability!$A$6:$H$60,MATCH('Model 2_Train'!A291,Cond_Probability!$A$6:$A$60,0),8)</f>
        <v>0.34782608695652173</v>
      </c>
      <c r="K291">
        <f>INDEX(Cond_Probability!$A$6:$H$60,MATCH('Model 2_Train'!B291,Cond_Probability!$A$6:$A$60,0),8)</f>
        <v>0.68023255813953487</v>
      </c>
      <c r="L291">
        <f>INDEX(Cond_Probability!$A$6:$H$60,MATCH('Model 2_Train'!C291,Cond_Probability!$A$6:$A$60,0),8)</f>
        <v>0.19710144927536233</v>
      </c>
      <c r="M291">
        <f>Cond_Probability!$C$3</f>
        <v>0.38383838383838381</v>
      </c>
      <c r="N291">
        <f t="shared" si="22"/>
        <v>1.7900195963237241E-2</v>
      </c>
      <c r="O291">
        <f t="shared" si="23"/>
        <v>1.790019596323724</v>
      </c>
      <c r="P291" t="str">
        <f t="shared" si="24"/>
        <v>Won't Survive</v>
      </c>
      <c r="Q291" t="s">
        <v>1</v>
      </c>
    </row>
    <row r="292" spans="1:17" x14ac:dyDescent="0.3">
      <c r="A292" s="1" t="s">
        <v>1234</v>
      </c>
      <c r="B292" s="2" t="s">
        <v>17</v>
      </c>
      <c r="C292" s="1" t="s">
        <v>1248</v>
      </c>
      <c r="D292">
        <f>INDEX(Cond_Probability!$A$6:$H$60,MATCH('Model 2_Train'!A292,Cond_Probability!$A$6:$A$60,0),7)</f>
        <v>0.14673913043478262</v>
      </c>
      <c r="E292">
        <f>INDEX(Cond_Probability!$A$6:$H$60,MATCH('Model 2_Train'!B292,Cond_Probability!$A$6:$A$60,0),7)</f>
        <v>0.14882032667876588</v>
      </c>
      <c r="F292">
        <f>INDEX(Cond_Probability!$A$6:$H$60,MATCH('Model 2_Train'!C292,Cond_Probability!$A$6:$A$60,0),7)</f>
        <v>0.32246376811594202</v>
      </c>
      <c r="G292">
        <f>Cond_Probability!$C$2</f>
        <v>0.61616161616161613</v>
      </c>
      <c r="H292">
        <f t="shared" si="20"/>
        <v>4.3389411493545919E-3</v>
      </c>
      <c r="I292">
        <f t="shared" si="21"/>
        <v>0.43389411493545921</v>
      </c>
      <c r="J292">
        <f>INDEX(Cond_Probability!$A$6:$H$60,MATCH('Model 2_Train'!A292,Cond_Probability!$A$6:$A$60,0),8)</f>
        <v>0.39710144927536234</v>
      </c>
      <c r="K292">
        <f>INDEX(Cond_Probability!$A$6:$H$60,MATCH('Model 2_Train'!B292,Cond_Probability!$A$6:$A$60,0),8)</f>
        <v>0.68023255813953487</v>
      </c>
      <c r="L292">
        <f>INDEX(Cond_Probability!$A$6:$H$60,MATCH('Model 2_Train'!C292,Cond_Probability!$A$6:$A$60,0),8)</f>
        <v>0.57971014492753625</v>
      </c>
      <c r="M292">
        <f>Cond_Probability!$C$3</f>
        <v>0.38383838383838381</v>
      </c>
      <c r="N292">
        <f t="shared" si="22"/>
        <v>6.010605017067408E-2</v>
      </c>
      <c r="O292">
        <f t="shared" si="23"/>
        <v>6.0106050170674079</v>
      </c>
      <c r="P292" t="str">
        <f t="shared" si="24"/>
        <v>Survive</v>
      </c>
      <c r="Q292" t="s">
        <v>1</v>
      </c>
    </row>
    <row r="293" spans="1:17" x14ac:dyDescent="0.3">
      <c r="A293" s="1" t="s">
        <v>1234</v>
      </c>
      <c r="B293" s="2" t="s">
        <v>17</v>
      </c>
      <c r="C293" s="1" t="s">
        <v>1248</v>
      </c>
      <c r="D293">
        <f>INDEX(Cond_Probability!$A$6:$H$60,MATCH('Model 2_Train'!A293,Cond_Probability!$A$6:$A$60,0),7)</f>
        <v>0.14673913043478262</v>
      </c>
      <c r="E293">
        <f>INDEX(Cond_Probability!$A$6:$H$60,MATCH('Model 2_Train'!B293,Cond_Probability!$A$6:$A$60,0),7)</f>
        <v>0.14882032667876588</v>
      </c>
      <c r="F293">
        <f>INDEX(Cond_Probability!$A$6:$H$60,MATCH('Model 2_Train'!C293,Cond_Probability!$A$6:$A$60,0),7)</f>
        <v>0.32246376811594202</v>
      </c>
      <c r="G293">
        <f>Cond_Probability!$C$2</f>
        <v>0.61616161616161613</v>
      </c>
      <c r="H293">
        <f t="shared" si="20"/>
        <v>4.3389411493545919E-3</v>
      </c>
      <c r="I293">
        <f t="shared" si="21"/>
        <v>0.43389411493545921</v>
      </c>
      <c r="J293">
        <f>INDEX(Cond_Probability!$A$6:$H$60,MATCH('Model 2_Train'!A293,Cond_Probability!$A$6:$A$60,0),8)</f>
        <v>0.39710144927536234</v>
      </c>
      <c r="K293">
        <f>INDEX(Cond_Probability!$A$6:$H$60,MATCH('Model 2_Train'!B293,Cond_Probability!$A$6:$A$60,0),8)</f>
        <v>0.68023255813953487</v>
      </c>
      <c r="L293">
        <f>INDEX(Cond_Probability!$A$6:$H$60,MATCH('Model 2_Train'!C293,Cond_Probability!$A$6:$A$60,0),8)</f>
        <v>0.57971014492753625</v>
      </c>
      <c r="M293">
        <f>Cond_Probability!$C$3</f>
        <v>0.38383838383838381</v>
      </c>
      <c r="N293">
        <f t="shared" si="22"/>
        <v>6.010605017067408E-2</v>
      </c>
      <c r="O293">
        <f t="shared" si="23"/>
        <v>6.0106050170674079</v>
      </c>
      <c r="P293" t="str">
        <f t="shared" si="24"/>
        <v>Survive</v>
      </c>
      <c r="Q293" t="s">
        <v>1</v>
      </c>
    </row>
    <row r="294" spans="1:17" x14ac:dyDescent="0.3">
      <c r="A294" s="1" t="s">
        <v>1235</v>
      </c>
      <c r="B294" s="2" t="s">
        <v>13</v>
      </c>
      <c r="C294" s="1" t="s">
        <v>1247</v>
      </c>
      <c r="D294">
        <f>INDEX(Cond_Probability!$A$6:$H$60,MATCH('Model 2_Train'!A294,Cond_Probability!$A$6:$A$60,0),7)</f>
        <v>0.17753623188405798</v>
      </c>
      <c r="E294">
        <f>INDEX(Cond_Probability!$A$6:$H$60,MATCH('Model 2_Train'!B294,Cond_Probability!$A$6:$A$60,0),7)</f>
        <v>0.85117967332123412</v>
      </c>
      <c r="F294">
        <f>INDEX(Cond_Probability!$A$6:$H$60,MATCH('Model 2_Train'!C294,Cond_Probability!$A$6:$A$60,0),7)</f>
        <v>0.18840579710144928</v>
      </c>
      <c r="G294">
        <f>Cond_Probability!$C$2</f>
        <v>0.61616161616161613</v>
      </c>
      <c r="H294">
        <f t="shared" si="20"/>
        <v>1.7542728570223976E-2</v>
      </c>
      <c r="I294">
        <f t="shared" si="21"/>
        <v>1.7542728570223975</v>
      </c>
      <c r="J294">
        <f>INDEX(Cond_Probability!$A$6:$H$60,MATCH('Model 2_Train'!A294,Cond_Probability!$A$6:$A$60,0),8)</f>
        <v>0.25507246376811593</v>
      </c>
      <c r="K294">
        <f>INDEX(Cond_Probability!$A$6:$H$60,MATCH('Model 2_Train'!B294,Cond_Probability!$A$6:$A$60,0),8)</f>
        <v>0.31976744186046513</v>
      </c>
      <c r="L294">
        <f>INDEX(Cond_Probability!$A$6:$H$60,MATCH('Model 2_Train'!C294,Cond_Probability!$A$6:$A$60,0),8)</f>
        <v>0.22318840579710145</v>
      </c>
      <c r="M294">
        <f>Cond_Probability!$C$3</f>
        <v>0.38383838383838381</v>
      </c>
      <c r="N294">
        <f t="shared" si="22"/>
        <v>6.9874361399983823E-3</v>
      </c>
      <c r="O294">
        <f t="shared" si="23"/>
        <v>0.6987436139998382</v>
      </c>
      <c r="P294" t="str">
        <f t="shared" si="24"/>
        <v>Won't Survive</v>
      </c>
      <c r="Q294" t="s">
        <v>1230</v>
      </c>
    </row>
    <row r="295" spans="1:17" x14ac:dyDescent="0.3">
      <c r="A295" s="1" t="s">
        <v>1236</v>
      </c>
      <c r="B295" s="2" t="s">
        <v>17</v>
      </c>
      <c r="C295" s="1" t="s">
        <v>1228</v>
      </c>
      <c r="D295">
        <f>INDEX(Cond_Probability!$A$6:$H$60,MATCH('Model 2_Train'!A295,Cond_Probability!$A$6:$A$60,0),7)</f>
        <v>0.67572463768115942</v>
      </c>
      <c r="E295">
        <f>INDEX(Cond_Probability!$A$6:$H$60,MATCH('Model 2_Train'!B295,Cond_Probability!$A$6:$A$60,0),7)</f>
        <v>0.14882032667876588</v>
      </c>
      <c r="F295">
        <f>INDEX(Cond_Probability!$A$6:$H$60,MATCH('Model 2_Train'!C295,Cond_Probability!$A$6:$A$60,0),7)</f>
        <v>0.4891304347826087</v>
      </c>
      <c r="G295">
        <f>Cond_Probability!$C$2</f>
        <v>0.61616161616161613</v>
      </c>
      <c r="H295">
        <f t="shared" si="20"/>
        <v>3.0307585181821403E-2</v>
      </c>
      <c r="I295">
        <f t="shared" si="21"/>
        <v>3.0307585181821404</v>
      </c>
      <c r="J295">
        <f>INDEX(Cond_Probability!$A$6:$H$60,MATCH('Model 2_Train'!A295,Cond_Probability!$A$6:$A$60,0),8)</f>
        <v>0.34782608695652173</v>
      </c>
      <c r="K295">
        <f>INDEX(Cond_Probability!$A$6:$H$60,MATCH('Model 2_Train'!B295,Cond_Probability!$A$6:$A$60,0),8)</f>
        <v>0.68023255813953487</v>
      </c>
      <c r="L295">
        <f>INDEX(Cond_Probability!$A$6:$H$60,MATCH('Model 2_Train'!C295,Cond_Probability!$A$6:$A$60,0),8)</f>
        <v>0.19710144927536233</v>
      </c>
      <c r="M295">
        <f>Cond_Probability!$C$3</f>
        <v>0.38383838383838381</v>
      </c>
      <c r="N295">
        <f t="shared" si="22"/>
        <v>1.7900195963237241E-2</v>
      </c>
      <c r="O295">
        <f t="shared" si="23"/>
        <v>1.790019596323724</v>
      </c>
      <c r="P295" t="str">
        <f t="shared" si="24"/>
        <v>Won't Survive</v>
      </c>
      <c r="Q295" t="s">
        <v>1230</v>
      </c>
    </row>
    <row r="296" spans="1:17" x14ac:dyDescent="0.3">
      <c r="A296" s="1" t="s">
        <v>1236</v>
      </c>
      <c r="B296" s="2" t="s">
        <v>13</v>
      </c>
      <c r="C296" s="1" t="s">
        <v>1228</v>
      </c>
      <c r="D296">
        <f>INDEX(Cond_Probability!$A$6:$H$60,MATCH('Model 2_Train'!A296,Cond_Probability!$A$6:$A$60,0),7)</f>
        <v>0.67572463768115942</v>
      </c>
      <c r="E296">
        <f>INDEX(Cond_Probability!$A$6:$H$60,MATCH('Model 2_Train'!B296,Cond_Probability!$A$6:$A$60,0),7)</f>
        <v>0.85117967332123412</v>
      </c>
      <c r="F296">
        <f>INDEX(Cond_Probability!$A$6:$H$60,MATCH('Model 2_Train'!C296,Cond_Probability!$A$6:$A$60,0),7)</f>
        <v>0.4891304347826087</v>
      </c>
      <c r="G296">
        <f>Cond_Probability!$C$2</f>
        <v>0.61616161616161613</v>
      </c>
      <c r="H296">
        <f t="shared" si="20"/>
        <v>0.17334460305212487</v>
      </c>
      <c r="I296">
        <f t="shared" si="21"/>
        <v>17.334460305212488</v>
      </c>
      <c r="J296">
        <f>INDEX(Cond_Probability!$A$6:$H$60,MATCH('Model 2_Train'!A296,Cond_Probability!$A$6:$A$60,0),8)</f>
        <v>0.34782608695652173</v>
      </c>
      <c r="K296">
        <f>INDEX(Cond_Probability!$A$6:$H$60,MATCH('Model 2_Train'!B296,Cond_Probability!$A$6:$A$60,0),8)</f>
        <v>0.31976744186046513</v>
      </c>
      <c r="L296">
        <f>INDEX(Cond_Probability!$A$6:$H$60,MATCH('Model 2_Train'!C296,Cond_Probability!$A$6:$A$60,0),8)</f>
        <v>0.19710144927536233</v>
      </c>
      <c r="M296">
        <f>Cond_Probability!$C$3</f>
        <v>0.38383838383838381</v>
      </c>
      <c r="N296">
        <f t="shared" si="22"/>
        <v>8.4146220340004137E-3</v>
      </c>
      <c r="O296">
        <f t="shared" si="23"/>
        <v>0.84146220340004141</v>
      </c>
      <c r="P296" t="str">
        <f t="shared" si="24"/>
        <v>Won't Survive</v>
      </c>
      <c r="Q296" t="s">
        <v>1230</v>
      </c>
    </row>
    <row r="297" spans="1:17" x14ac:dyDescent="0.3">
      <c r="A297" s="1" t="s">
        <v>1234</v>
      </c>
      <c r="B297" s="2" t="s">
        <v>13</v>
      </c>
      <c r="C297" s="1" t="s">
        <v>1248</v>
      </c>
      <c r="D297">
        <f>INDEX(Cond_Probability!$A$6:$H$60,MATCH('Model 2_Train'!A297,Cond_Probability!$A$6:$A$60,0),7)</f>
        <v>0.14673913043478262</v>
      </c>
      <c r="E297">
        <f>INDEX(Cond_Probability!$A$6:$H$60,MATCH('Model 2_Train'!B297,Cond_Probability!$A$6:$A$60,0),7)</f>
        <v>0.85117967332123412</v>
      </c>
      <c r="F297">
        <f>INDEX(Cond_Probability!$A$6:$H$60,MATCH('Model 2_Train'!C297,Cond_Probability!$A$6:$A$60,0),7)</f>
        <v>0.32246376811594202</v>
      </c>
      <c r="G297">
        <f>Cond_Probability!$C$2</f>
        <v>0.61616161616161613</v>
      </c>
      <c r="H297">
        <f t="shared" si="20"/>
        <v>2.4816626817650046E-2</v>
      </c>
      <c r="I297">
        <f t="shared" si="21"/>
        <v>2.4816626817650045</v>
      </c>
      <c r="J297">
        <f>INDEX(Cond_Probability!$A$6:$H$60,MATCH('Model 2_Train'!A297,Cond_Probability!$A$6:$A$60,0),8)</f>
        <v>0.39710144927536234</v>
      </c>
      <c r="K297">
        <f>INDEX(Cond_Probability!$A$6:$H$60,MATCH('Model 2_Train'!B297,Cond_Probability!$A$6:$A$60,0),8)</f>
        <v>0.31976744186046513</v>
      </c>
      <c r="L297">
        <f>INDEX(Cond_Probability!$A$6:$H$60,MATCH('Model 2_Train'!C297,Cond_Probability!$A$6:$A$60,0),8)</f>
        <v>0.57971014492753625</v>
      </c>
      <c r="M297">
        <f>Cond_Probability!$C$3</f>
        <v>0.38383838383838381</v>
      </c>
      <c r="N297">
        <f t="shared" si="22"/>
        <v>2.8254980849462177E-2</v>
      </c>
      <c r="O297">
        <f t="shared" si="23"/>
        <v>2.8254980849462177</v>
      </c>
      <c r="P297" t="str">
        <f t="shared" si="24"/>
        <v>Survive</v>
      </c>
      <c r="Q297" t="s">
        <v>1230</v>
      </c>
    </row>
    <row r="298" spans="1:17" x14ac:dyDescent="0.3">
      <c r="A298" s="1" t="s">
        <v>1236</v>
      </c>
      <c r="B298" s="2" t="s">
        <v>13</v>
      </c>
      <c r="C298" s="1" t="s">
        <v>1228</v>
      </c>
      <c r="D298">
        <f>INDEX(Cond_Probability!$A$6:$H$60,MATCH('Model 2_Train'!A298,Cond_Probability!$A$6:$A$60,0),7)</f>
        <v>0.67572463768115942</v>
      </c>
      <c r="E298">
        <f>INDEX(Cond_Probability!$A$6:$H$60,MATCH('Model 2_Train'!B298,Cond_Probability!$A$6:$A$60,0),7)</f>
        <v>0.85117967332123412</v>
      </c>
      <c r="F298">
        <f>INDEX(Cond_Probability!$A$6:$H$60,MATCH('Model 2_Train'!C298,Cond_Probability!$A$6:$A$60,0),7)</f>
        <v>0.4891304347826087</v>
      </c>
      <c r="G298">
        <f>Cond_Probability!$C$2</f>
        <v>0.61616161616161613</v>
      </c>
      <c r="H298">
        <f t="shared" si="20"/>
        <v>0.17334460305212487</v>
      </c>
      <c r="I298">
        <f t="shared" si="21"/>
        <v>17.334460305212488</v>
      </c>
      <c r="J298">
        <f>INDEX(Cond_Probability!$A$6:$H$60,MATCH('Model 2_Train'!A298,Cond_Probability!$A$6:$A$60,0),8)</f>
        <v>0.34782608695652173</v>
      </c>
      <c r="K298">
        <f>INDEX(Cond_Probability!$A$6:$H$60,MATCH('Model 2_Train'!B298,Cond_Probability!$A$6:$A$60,0),8)</f>
        <v>0.31976744186046513</v>
      </c>
      <c r="L298">
        <f>INDEX(Cond_Probability!$A$6:$H$60,MATCH('Model 2_Train'!C298,Cond_Probability!$A$6:$A$60,0),8)</f>
        <v>0.19710144927536233</v>
      </c>
      <c r="M298">
        <f>Cond_Probability!$C$3</f>
        <v>0.38383838383838381</v>
      </c>
      <c r="N298">
        <f t="shared" si="22"/>
        <v>8.4146220340004137E-3</v>
      </c>
      <c r="O298">
        <f t="shared" si="23"/>
        <v>0.84146220340004141</v>
      </c>
      <c r="P298" t="str">
        <f t="shared" si="24"/>
        <v>Won't Survive</v>
      </c>
      <c r="Q298" t="s">
        <v>1230</v>
      </c>
    </row>
    <row r="299" spans="1:17" x14ac:dyDescent="0.3">
      <c r="A299" s="1" t="s">
        <v>1234</v>
      </c>
      <c r="B299" s="2" t="s">
        <v>17</v>
      </c>
      <c r="C299" s="1" t="s">
        <v>1248</v>
      </c>
      <c r="D299">
        <f>INDEX(Cond_Probability!$A$6:$H$60,MATCH('Model 2_Train'!A299,Cond_Probability!$A$6:$A$60,0),7)</f>
        <v>0.14673913043478262</v>
      </c>
      <c r="E299">
        <f>INDEX(Cond_Probability!$A$6:$H$60,MATCH('Model 2_Train'!B299,Cond_Probability!$A$6:$A$60,0),7)</f>
        <v>0.14882032667876588</v>
      </c>
      <c r="F299">
        <f>INDEX(Cond_Probability!$A$6:$H$60,MATCH('Model 2_Train'!C299,Cond_Probability!$A$6:$A$60,0),7)</f>
        <v>0.32246376811594202</v>
      </c>
      <c r="G299">
        <f>Cond_Probability!$C$2</f>
        <v>0.61616161616161613</v>
      </c>
      <c r="H299">
        <f t="shared" si="20"/>
        <v>4.3389411493545919E-3</v>
      </c>
      <c r="I299">
        <f t="shared" si="21"/>
        <v>0.43389411493545921</v>
      </c>
      <c r="J299">
        <f>INDEX(Cond_Probability!$A$6:$H$60,MATCH('Model 2_Train'!A299,Cond_Probability!$A$6:$A$60,0),8)</f>
        <v>0.39710144927536234</v>
      </c>
      <c r="K299">
        <f>INDEX(Cond_Probability!$A$6:$H$60,MATCH('Model 2_Train'!B299,Cond_Probability!$A$6:$A$60,0),8)</f>
        <v>0.68023255813953487</v>
      </c>
      <c r="L299">
        <f>INDEX(Cond_Probability!$A$6:$H$60,MATCH('Model 2_Train'!C299,Cond_Probability!$A$6:$A$60,0),8)</f>
        <v>0.57971014492753625</v>
      </c>
      <c r="M299">
        <f>Cond_Probability!$C$3</f>
        <v>0.38383838383838381</v>
      </c>
      <c r="N299">
        <f t="shared" si="22"/>
        <v>6.010605017067408E-2</v>
      </c>
      <c r="O299">
        <f t="shared" si="23"/>
        <v>6.0106050170674079</v>
      </c>
      <c r="P299" t="str">
        <f t="shared" si="24"/>
        <v>Survive</v>
      </c>
      <c r="Q299" t="s">
        <v>1230</v>
      </c>
    </row>
    <row r="300" spans="1:17" x14ac:dyDescent="0.3">
      <c r="A300" s="1" t="s">
        <v>1234</v>
      </c>
      <c r="B300" s="2" t="s">
        <v>13</v>
      </c>
      <c r="C300" s="1" t="s">
        <v>1248</v>
      </c>
      <c r="D300">
        <f>INDEX(Cond_Probability!$A$6:$H$60,MATCH('Model 2_Train'!A300,Cond_Probability!$A$6:$A$60,0),7)</f>
        <v>0.14673913043478262</v>
      </c>
      <c r="E300">
        <f>INDEX(Cond_Probability!$A$6:$H$60,MATCH('Model 2_Train'!B300,Cond_Probability!$A$6:$A$60,0),7)</f>
        <v>0.85117967332123412</v>
      </c>
      <c r="F300">
        <f>INDEX(Cond_Probability!$A$6:$H$60,MATCH('Model 2_Train'!C300,Cond_Probability!$A$6:$A$60,0),7)</f>
        <v>0.32246376811594202</v>
      </c>
      <c r="G300">
        <f>Cond_Probability!$C$2</f>
        <v>0.61616161616161613</v>
      </c>
      <c r="H300">
        <f t="shared" si="20"/>
        <v>2.4816626817650046E-2</v>
      </c>
      <c r="I300">
        <f t="shared" si="21"/>
        <v>2.4816626817650045</v>
      </c>
      <c r="J300">
        <f>INDEX(Cond_Probability!$A$6:$H$60,MATCH('Model 2_Train'!A300,Cond_Probability!$A$6:$A$60,0),8)</f>
        <v>0.39710144927536234</v>
      </c>
      <c r="K300">
        <f>INDEX(Cond_Probability!$A$6:$H$60,MATCH('Model 2_Train'!B300,Cond_Probability!$A$6:$A$60,0),8)</f>
        <v>0.31976744186046513</v>
      </c>
      <c r="L300">
        <f>INDEX(Cond_Probability!$A$6:$H$60,MATCH('Model 2_Train'!C300,Cond_Probability!$A$6:$A$60,0),8)</f>
        <v>0.57971014492753625</v>
      </c>
      <c r="M300">
        <f>Cond_Probability!$C$3</f>
        <v>0.38383838383838381</v>
      </c>
      <c r="N300">
        <f t="shared" si="22"/>
        <v>2.8254980849462177E-2</v>
      </c>
      <c r="O300">
        <f t="shared" si="23"/>
        <v>2.8254980849462177</v>
      </c>
      <c r="P300" t="str">
        <f t="shared" si="24"/>
        <v>Survive</v>
      </c>
      <c r="Q300" t="s">
        <v>1</v>
      </c>
    </row>
    <row r="301" spans="1:17" x14ac:dyDescent="0.3">
      <c r="A301" s="1" t="s">
        <v>1234</v>
      </c>
      <c r="B301" s="2" t="s">
        <v>17</v>
      </c>
      <c r="C301" s="1" t="s">
        <v>1248</v>
      </c>
      <c r="D301">
        <f>INDEX(Cond_Probability!$A$6:$H$60,MATCH('Model 2_Train'!A301,Cond_Probability!$A$6:$A$60,0),7)</f>
        <v>0.14673913043478262</v>
      </c>
      <c r="E301">
        <f>INDEX(Cond_Probability!$A$6:$H$60,MATCH('Model 2_Train'!B301,Cond_Probability!$A$6:$A$60,0),7)</f>
        <v>0.14882032667876588</v>
      </c>
      <c r="F301">
        <f>INDEX(Cond_Probability!$A$6:$H$60,MATCH('Model 2_Train'!C301,Cond_Probability!$A$6:$A$60,0),7)</f>
        <v>0.32246376811594202</v>
      </c>
      <c r="G301">
        <f>Cond_Probability!$C$2</f>
        <v>0.61616161616161613</v>
      </c>
      <c r="H301">
        <f t="shared" si="20"/>
        <v>4.3389411493545919E-3</v>
      </c>
      <c r="I301">
        <f t="shared" si="21"/>
        <v>0.43389411493545921</v>
      </c>
      <c r="J301">
        <f>INDEX(Cond_Probability!$A$6:$H$60,MATCH('Model 2_Train'!A301,Cond_Probability!$A$6:$A$60,0),8)</f>
        <v>0.39710144927536234</v>
      </c>
      <c r="K301">
        <f>INDEX(Cond_Probability!$A$6:$H$60,MATCH('Model 2_Train'!B301,Cond_Probability!$A$6:$A$60,0),8)</f>
        <v>0.68023255813953487</v>
      </c>
      <c r="L301">
        <f>INDEX(Cond_Probability!$A$6:$H$60,MATCH('Model 2_Train'!C301,Cond_Probability!$A$6:$A$60,0),8)</f>
        <v>0.57971014492753625</v>
      </c>
      <c r="M301">
        <f>Cond_Probability!$C$3</f>
        <v>0.38383838383838381</v>
      </c>
      <c r="N301">
        <f t="shared" si="22"/>
        <v>6.010605017067408E-2</v>
      </c>
      <c r="O301">
        <f t="shared" si="23"/>
        <v>6.0106050170674079</v>
      </c>
      <c r="P301" t="str">
        <f t="shared" si="24"/>
        <v>Survive</v>
      </c>
      <c r="Q301" t="s">
        <v>1</v>
      </c>
    </row>
    <row r="302" spans="1:17" x14ac:dyDescent="0.3">
      <c r="A302" s="1" t="s">
        <v>1236</v>
      </c>
      <c r="B302" s="2" t="s">
        <v>17</v>
      </c>
      <c r="C302" s="1" t="s">
        <v>1228</v>
      </c>
      <c r="D302">
        <f>INDEX(Cond_Probability!$A$6:$H$60,MATCH('Model 2_Train'!A302,Cond_Probability!$A$6:$A$60,0),7)</f>
        <v>0.67572463768115942</v>
      </c>
      <c r="E302">
        <f>INDEX(Cond_Probability!$A$6:$H$60,MATCH('Model 2_Train'!B302,Cond_Probability!$A$6:$A$60,0),7)</f>
        <v>0.14882032667876588</v>
      </c>
      <c r="F302">
        <f>INDEX(Cond_Probability!$A$6:$H$60,MATCH('Model 2_Train'!C302,Cond_Probability!$A$6:$A$60,0),7)</f>
        <v>0.4891304347826087</v>
      </c>
      <c r="G302">
        <f>Cond_Probability!$C$2</f>
        <v>0.61616161616161613</v>
      </c>
      <c r="H302">
        <f t="shared" si="20"/>
        <v>3.0307585181821403E-2</v>
      </c>
      <c r="I302">
        <f t="shared" si="21"/>
        <v>3.0307585181821404</v>
      </c>
      <c r="J302">
        <f>INDEX(Cond_Probability!$A$6:$H$60,MATCH('Model 2_Train'!A302,Cond_Probability!$A$6:$A$60,0),8)</f>
        <v>0.34782608695652173</v>
      </c>
      <c r="K302">
        <f>INDEX(Cond_Probability!$A$6:$H$60,MATCH('Model 2_Train'!B302,Cond_Probability!$A$6:$A$60,0),8)</f>
        <v>0.68023255813953487</v>
      </c>
      <c r="L302">
        <f>INDEX(Cond_Probability!$A$6:$H$60,MATCH('Model 2_Train'!C302,Cond_Probability!$A$6:$A$60,0),8)</f>
        <v>0.19710144927536233</v>
      </c>
      <c r="M302">
        <f>Cond_Probability!$C$3</f>
        <v>0.38383838383838381</v>
      </c>
      <c r="N302">
        <f t="shared" si="22"/>
        <v>1.7900195963237241E-2</v>
      </c>
      <c r="O302">
        <f t="shared" si="23"/>
        <v>1.790019596323724</v>
      </c>
      <c r="P302" t="str">
        <f t="shared" si="24"/>
        <v>Won't Survive</v>
      </c>
      <c r="Q302" t="s">
        <v>1</v>
      </c>
    </row>
    <row r="303" spans="1:17" x14ac:dyDescent="0.3">
      <c r="A303" s="1" t="s">
        <v>1236</v>
      </c>
      <c r="B303" s="2" t="s">
        <v>13</v>
      </c>
      <c r="C303" s="1" t="s">
        <v>1248</v>
      </c>
      <c r="D303">
        <f>INDEX(Cond_Probability!$A$6:$H$60,MATCH('Model 2_Train'!A303,Cond_Probability!$A$6:$A$60,0),7)</f>
        <v>0.67572463768115942</v>
      </c>
      <c r="E303">
        <f>INDEX(Cond_Probability!$A$6:$H$60,MATCH('Model 2_Train'!B303,Cond_Probability!$A$6:$A$60,0),7)</f>
        <v>0.85117967332123412</v>
      </c>
      <c r="F303">
        <f>INDEX(Cond_Probability!$A$6:$H$60,MATCH('Model 2_Train'!C303,Cond_Probability!$A$6:$A$60,0),7)</f>
        <v>0.32246376811594202</v>
      </c>
      <c r="G303">
        <f>Cond_Probability!$C$2</f>
        <v>0.61616161616161613</v>
      </c>
      <c r="H303">
        <f t="shared" si="20"/>
        <v>0.11427903460473417</v>
      </c>
      <c r="I303">
        <f t="shared" si="21"/>
        <v>11.427903460473416</v>
      </c>
      <c r="J303">
        <f>INDEX(Cond_Probability!$A$6:$H$60,MATCH('Model 2_Train'!A303,Cond_Probability!$A$6:$A$60,0),8)</f>
        <v>0.34782608695652173</v>
      </c>
      <c r="K303">
        <f>INDEX(Cond_Probability!$A$6:$H$60,MATCH('Model 2_Train'!B303,Cond_Probability!$A$6:$A$60,0),8)</f>
        <v>0.31976744186046513</v>
      </c>
      <c r="L303">
        <f>INDEX(Cond_Probability!$A$6:$H$60,MATCH('Model 2_Train'!C303,Cond_Probability!$A$6:$A$60,0),8)</f>
        <v>0.57971014492753625</v>
      </c>
      <c r="M303">
        <f>Cond_Probability!$C$3</f>
        <v>0.38383838383838381</v>
      </c>
      <c r="N303">
        <f t="shared" si="22"/>
        <v>2.4748888335295337E-2</v>
      </c>
      <c r="O303">
        <f t="shared" si="23"/>
        <v>2.4748888335295338</v>
      </c>
      <c r="P303" t="str">
        <f t="shared" si="24"/>
        <v>Won't Survive</v>
      </c>
      <c r="Q303" t="s">
        <v>1</v>
      </c>
    </row>
    <row r="304" spans="1:17" x14ac:dyDescent="0.3">
      <c r="A304" s="1" t="s">
        <v>1236</v>
      </c>
      <c r="B304" s="2" t="s">
        <v>13</v>
      </c>
      <c r="C304" s="1" t="s">
        <v>1228</v>
      </c>
      <c r="D304">
        <f>INDEX(Cond_Probability!$A$6:$H$60,MATCH('Model 2_Train'!A304,Cond_Probability!$A$6:$A$60,0),7)</f>
        <v>0.67572463768115942</v>
      </c>
      <c r="E304">
        <f>INDEX(Cond_Probability!$A$6:$H$60,MATCH('Model 2_Train'!B304,Cond_Probability!$A$6:$A$60,0),7)</f>
        <v>0.85117967332123412</v>
      </c>
      <c r="F304">
        <f>INDEX(Cond_Probability!$A$6:$H$60,MATCH('Model 2_Train'!C304,Cond_Probability!$A$6:$A$60,0),7)</f>
        <v>0.4891304347826087</v>
      </c>
      <c r="G304">
        <f>Cond_Probability!$C$2</f>
        <v>0.61616161616161613</v>
      </c>
      <c r="H304">
        <f t="shared" si="20"/>
        <v>0.17334460305212487</v>
      </c>
      <c r="I304">
        <f t="shared" si="21"/>
        <v>17.334460305212488</v>
      </c>
      <c r="J304">
        <f>INDEX(Cond_Probability!$A$6:$H$60,MATCH('Model 2_Train'!A304,Cond_Probability!$A$6:$A$60,0),8)</f>
        <v>0.34782608695652173</v>
      </c>
      <c r="K304">
        <f>INDEX(Cond_Probability!$A$6:$H$60,MATCH('Model 2_Train'!B304,Cond_Probability!$A$6:$A$60,0),8)</f>
        <v>0.31976744186046513</v>
      </c>
      <c r="L304">
        <f>INDEX(Cond_Probability!$A$6:$H$60,MATCH('Model 2_Train'!C304,Cond_Probability!$A$6:$A$60,0),8)</f>
        <v>0.19710144927536233</v>
      </c>
      <c r="M304">
        <f>Cond_Probability!$C$3</f>
        <v>0.38383838383838381</v>
      </c>
      <c r="N304">
        <f t="shared" si="22"/>
        <v>8.4146220340004137E-3</v>
      </c>
      <c r="O304">
        <f t="shared" si="23"/>
        <v>0.84146220340004141</v>
      </c>
      <c r="P304" t="str">
        <f t="shared" si="24"/>
        <v>Won't Survive</v>
      </c>
      <c r="Q304" t="s">
        <v>1230</v>
      </c>
    </row>
    <row r="305" spans="1:17" x14ac:dyDescent="0.3">
      <c r="A305" s="1" t="s">
        <v>1235</v>
      </c>
      <c r="B305" s="2" t="s">
        <v>17</v>
      </c>
      <c r="C305" s="1" t="s">
        <v>1247</v>
      </c>
      <c r="D305">
        <f>INDEX(Cond_Probability!$A$6:$H$60,MATCH('Model 2_Train'!A305,Cond_Probability!$A$6:$A$60,0),7)</f>
        <v>0.17753623188405798</v>
      </c>
      <c r="E305">
        <f>INDEX(Cond_Probability!$A$6:$H$60,MATCH('Model 2_Train'!B305,Cond_Probability!$A$6:$A$60,0),7)</f>
        <v>0.14882032667876588</v>
      </c>
      <c r="F305">
        <f>INDEX(Cond_Probability!$A$6:$H$60,MATCH('Model 2_Train'!C305,Cond_Probability!$A$6:$A$60,0),7)</f>
        <v>0.18840579710144928</v>
      </c>
      <c r="G305">
        <f>Cond_Probability!$C$2</f>
        <v>0.61616161616161613</v>
      </c>
      <c r="H305">
        <f t="shared" si="20"/>
        <v>3.0671721593995014E-3</v>
      </c>
      <c r="I305">
        <f t="shared" si="21"/>
        <v>0.30671721593995016</v>
      </c>
      <c r="J305">
        <f>INDEX(Cond_Probability!$A$6:$H$60,MATCH('Model 2_Train'!A305,Cond_Probability!$A$6:$A$60,0),8)</f>
        <v>0.25507246376811593</v>
      </c>
      <c r="K305">
        <f>INDEX(Cond_Probability!$A$6:$H$60,MATCH('Model 2_Train'!B305,Cond_Probability!$A$6:$A$60,0),8)</f>
        <v>0.68023255813953487</v>
      </c>
      <c r="L305">
        <f>INDEX(Cond_Probability!$A$6:$H$60,MATCH('Model 2_Train'!C305,Cond_Probability!$A$6:$A$60,0),8)</f>
        <v>0.22318840579710145</v>
      </c>
      <c r="M305">
        <f>Cond_Probability!$C$3</f>
        <v>0.38383838383838381</v>
      </c>
      <c r="N305">
        <f t="shared" si="22"/>
        <v>1.4864182334178376E-2</v>
      </c>
      <c r="O305">
        <f t="shared" si="23"/>
        <v>1.4864182334178375</v>
      </c>
      <c r="P305" t="str">
        <f t="shared" si="24"/>
        <v>Survive</v>
      </c>
      <c r="Q305" t="s">
        <v>1</v>
      </c>
    </row>
    <row r="306" spans="1:17" x14ac:dyDescent="0.3">
      <c r="A306" s="1" t="s">
        <v>1236</v>
      </c>
      <c r="B306" s="2" t="s">
        <v>13</v>
      </c>
      <c r="C306" s="1" t="s">
        <v>1228</v>
      </c>
      <c r="D306">
        <f>INDEX(Cond_Probability!$A$6:$H$60,MATCH('Model 2_Train'!A306,Cond_Probability!$A$6:$A$60,0),7)</f>
        <v>0.67572463768115942</v>
      </c>
      <c r="E306">
        <f>INDEX(Cond_Probability!$A$6:$H$60,MATCH('Model 2_Train'!B306,Cond_Probability!$A$6:$A$60,0),7)</f>
        <v>0.85117967332123412</v>
      </c>
      <c r="F306">
        <f>INDEX(Cond_Probability!$A$6:$H$60,MATCH('Model 2_Train'!C306,Cond_Probability!$A$6:$A$60,0),7)</f>
        <v>0.4891304347826087</v>
      </c>
      <c r="G306">
        <f>Cond_Probability!$C$2</f>
        <v>0.61616161616161613</v>
      </c>
      <c r="H306">
        <f t="shared" si="20"/>
        <v>0.17334460305212487</v>
      </c>
      <c r="I306">
        <f t="shared" si="21"/>
        <v>17.334460305212488</v>
      </c>
      <c r="J306">
        <f>INDEX(Cond_Probability!$A$6:$H$60,MATCH('Model 2_Train'!A306,Cond_Probability!$A$6:$A$60,0),8)</f>
        <v>0.34782608695652173</v>
      </c>
      <c r="K306">
        <f>INDEX(Cond_Probability!$A$6:$H$60,MATCH('Model 2_Train'!B306,Cond_Probability!$A$6:$A$60,0),8)</f>
        <v>0.31976744186046513</v>
      </c>
      <c r="L306">
        <f>INDEX(Cond_Probability!$A$6:$H$60,MATCH('Model 2_Train'!C306,Cond_Probability!$A$6:$A$60,0),8)</f>
        <v>0.19710144927536233</v>
      </c>
      <c r="M306">
        <f>Cond_Probability!$C$3</f>
        <v>0.38383838383838381</v>
      </c>
      <c r="N306">
        <f t="shared" si="22"/>
        <v>8.4146220340004137E-3</v>
      </c>
      <c r="O306">
        <f t="shared" si="23"/>
        <v>0.84146220340004141</v>
      </c>
      <c r="P306" t="str">
        <f t="shared" si="24"/>
        <v>Won't Survive</v>
      </c>
      <c r="Q306" t="s">
        <v>1230</v>
      </c>
    </row>
    <row r="307" spans="1:17" x14ac:dyDescent="0.3">
      <c r="A307" s="1" t="s">
        <v>1234</v>
      </c>
      <c r="B307" s="2" t="s">
        <v>13</v>
      </c>
      <c r="C307" s="1" t="s">
        <v>1248</v>
      </c>
      <c r="D307">
        <f>INDEX(Cond_Probability!$A$6:$H$60,MATCH('Model 2_Train'!A307,Cond_Probability!$A$6:$A$60,0),7)</f>
        <v>0.14673913043478262</v>
      </c>
      <c r="E307">
        <f>INDEX(Cond_Probability!$A$6:$H$60,MATCH('Model 2_Train'!B307,Cond_Probability!$A$6:$A$60,0),7)</f>
        <v>0.85117967332123412</v>
      </c>
      <c r="F307">
        <f>INDEX(Cond_Probability!$A$6:$H$60,MATCH('Model 2_Train'!C307,Cond_Probability!$A$6:$A$60,0),7)</f>
        <v>0.32246376811594202</v>
      </c>
      <c r="G307">
        <f>Cond_Probability!$C$2</f>
        <v>0.61616161616161613</v>
      </c>
      <c r="H307">
        <f t="shared" si="20"/>
        <v>2.4816626817650046E-2</v>
      </c>
      <c r="I307">
        <f t="shared" si="21"/>
        <v>2.4816626817650045</v>
      </c>
      <c r="J307">
        <f>INDEX(Cond_Probability!$A$6:$H$60,MATCH('Model 2_Train'!A307,Cond_Probability!$A$6:$A$60,0),8)</f>
        <v>0.39710144927536234</v>
      </c>
      <c r="K307">
        <f>INDEX(Cond_Probability!$A$6:$H$60,MATCH('Model 2_Train'!B307,Cond_Probability!$A$6:$A$60,0),8)</f>
        <v>0.31976744186046513</v>
      </c>
      <c r="L307">
        <f>INDEX(Cond_Probability!$A$6:$H$60,MATCH('Model 2_Train'!C307,Cond_Probability!$A$6:$A$60,0),8)</f>
        <v>0.57971014492753625</v>
      </c>
      <c r="M307">
        <f>Cond_Probability!$C$3</f>
        <v>0.38383838383838381</v>
      </c>
      <c r="N307">
        <f t="shared" si="22"/>
        <v>2.8254980849462177E-2</v>
      </c>
      <c r="O307">
        <f t="shared" si="23"/>
        <v>2.8254980849462177</v>
      </c>
      <c r="P307" t="str">
        <f t="shared" si="24"/>
        <v>Survive</v>
      </c>
      <c r="Q307" t="s">
        <v>1</v>
      </c>
    </row>
    <row r="308" spans="1:17" x14ac:dyDescent="0.3">
      <c r="A308" s="1" t="s">
        <v>1234</v>
      </c>
      <c r="B308" s="2" t="s">
        <v>17</v>
      </c>
      <c r="C308" s="1" t="s">
        <v>1248</v>
      </c>
      <c r="D308">
        <f>INDEX(Cond_Probability!$A$6:$H$60,MATCH('Model 2_Train'!A308,Cond_Probability!$A$6:$A$60,0),7)</f>
        <v>0.14673913043478262</v>
      </c>
      <c r="E308">
        <f>INDEX(Cond_Probability!$A$6:$H$60,MATCH('Model 2_Train'!B308,Cond_Probability!$A$6:$A$60,0),7)</f>
        <v>0.14882032667876588</v>
      </c>
      <c r="F308">
        <f>INDEX(Cond_Probability!$A$6:$H$60,MATCH('Model 2_Train'!C308,Cond_Probability!$A$6:$A$60,0),7)</f>
        <v>0.32246376811594202</v>
      </c>
      <c r="G308">
        <f>Cond_Probability!$C$2</f>
        <v>0.61616161616161613</v>
      </c>
      <c r="H308">
        <f t="shared" si="20"/>
        <v>4.3389411493545919E-3</v>
      </c>
      <c r="I308">
        <f t="shared" si="21"/>
        <v>0.43389411493545921</v>
      </c>
      <c r="J308">
        <f>INDEX(Cond_Probability!$A$6:$H$60,MATCH('Model 2_Train'!A308,Cond_Probability!$A$6:$A$60,0),8)</f>
        <v>0.39710144927536234</v>
      </c>
      <c r="K308">
        <f>INDEX(Cond_Probability!$A$6:$H$60,MATCH('Model 2_Train'!B308,Cond_Probability!$A$6:$A$60,0),8)</f>
        <v>0.68023255813953487</v>
      </c>
      <c r="L308">
        <f>INDEX(Cond_Probability!$A$6:$H$60,MATCH('Model 2_Train'!C308,Cond_Probability!$A$6:$A$60,0),8)</f>
        <v>0.57971014492753625</v>
      </c>
      <c r="M308">
        <f>Cond_Probability!$C$3</f>
        <v>0.38383838383838381</v>
      </c>
      <c r="N308">
        <f t="shared" si="22"/>
        <v>6.010605017067408E-2</v>
      </c>
      <c r="O308">
        <f t="shared" si="23"/>
        <v>6.0106050170674079</v>
      </c>
      <c r="P308" t="str">
        <f t="shared" si="24"/>
        <v>Survive</v>
      </c>
      <c r="Q308" t="s">
        <v>1</v>
      </c>
    </row>
    <row r="309" spans="1:17" x14ac:dyDescent="0.3">
      <c r="A309" s="1" t="s">
        <v>1234</v>
      </c>
      <c r="B309" s="2" t="s">
        <v>17</v>
      </c>
      <c r="C309" s="1" t="s">
        <v>1248</v>
      </c>
      <c r="D309">
        <f>INDEX(Cond_Probability!$A$6:$H$60,MATCH('Model 2_Train'!A309,Cond_Probability!$A$6:$A$60,0),7)</f>
        <v>0.14673913043478262</v>
      </c>
      <c r="E309">
        <f>INDEX(Cond_Probability!$A$6:$H$60,MATCH('Model 2_Train'!B309,Cond_Probability!$A$6:$A$60,0),7)</f>
        <v>0.14882032667876588</v>
      </c>
      <c r="F309">
        <f>INDEX(Cond_Probability!$A$6:$H$60,MATCH('Model 2_Train'!C309,Cond_Probability!$A$6:$A$60,0),7)</f>
        <v>0.32246376811594202</v>
      </c>
      <c r="G309">
        <f>Cond_Probability!$C$2</f>
        <v>0.61616161616161613</v>
      </c>
      <c r="H309">
        <f t="shared" si="20"/>
        <v>4.3389411493545919E-3</v>
      </c>
      <c r="I309">
        <f t="shared" si="21"/>
        <v>0.43389411493545921</v>
      </c>
      <c r="J309">
        <f>INDEX(Cond_Probability!$A$6:$H$60,MATCH('Model 2_Train'!A309,Cond_Probability!$A$6:$A$60,0),8)</f>
        <v>0.39710144927536234</v>
      </c>
      <c r="K309">
        <f>INDEX(Cond_Probability!$A$6:$H$60,MATCH('Model 2_Train'!B309,Cond_Probability!$A$6:$A$60,0),8)</f>
        <v>0.68023255813953487</v>
      </c>
      <c r="L309">
        <f>INDEX(Cond_Probability!$A$6:$H$60,MATCH('Model 2_Train'!C309,Cond_Probability!$A$6:$A$60,0),8)</f>
        <v>0.57971014492753625</v>
      </c>
      <c r="M309">
        <f>Cond_Probability!$C$3</f>
        <v>0.38383838383838381</v>
      </c>
      <c r="N309">
        <f t="shared" si="22"/>
        <v>6.010605017067408E-2</v>
      </c>
      <c r="O309">
        <f t="shared" si="23"/>
        <v>6.0106050170674079</v>
      </c>
      <c r="P309" t="str">
        <f t="shared" si="24"/>
        <v>Survive</v>
      </c>
      <c r="Q309" t="s">
        <v>1</v>
      </c>
    </row>
    <row r="310" spans="1:17" x14ac:dyDescent="0.3">
      <c r="A310" s="1" t="s">
        <v>1235</v>
      </c>
      <c r="B310" s="2" t="s">
        <v>13</v>
      </c>
      <c r="C310" s="1" t="s">
        <v>1248</v>
      </c>
      <c r="D310">
        <f>INDEX(Cond_Probability!$A$6:$H$60,MATCH('Model 2_Train'!A310,Cond_Probability!$A$6:$A$60,0),7)</f>
        <v>0.17753623188405798</v>
      </c>
      <c r="E310">
        <f>INDEX(Cond_Probability!$A$6:$H$60,MATCH('Model 2_Train'!B310,Cond_Probability!$A$6:$A$60,0),7)</f>
        <v>0.85117967332123412</v>
      </c>
      <c r="F310">
        <f>INDEX(Cond_Probability!$A$6:$H$60,MATCH('Model 2_Train'!C310,Cond_Probability!$A$6:$A$60,0),7)</f>
        <v>0.32246376811594202</v>
      </c>
      <c r="G310">
        <f>Cond_Probability!$C$2</f>
        <v>0.61616161616161613</v>
      </c>
      <c r="H310">
        <f t="shared" si="20"/>
        <v>3.0025054668267961E-2</v>
      </c>
      <c r="I310">
        <f t="shared" si="21"/>
        <v>3.0025054668267961</v>
      </c>
      <c r="J310">
        <f>INDEX(Cond_Probability!$A$6:$H$60,MATCH('Model 2_Train'!A310,Cond_Probability!$A$6:$A$60,0),8)</f>
        <v>0.25507246376811593</v>
      </c>
      <c r="K310">
        <f>INDEX(Cond_Probability!$A$6:$H$60,MATCH('Model 2_Train'!B310,Cond_Probability!$A$6:$A$60,0),8)</f>
        <v>0.31976744186046513</v>
      </c>
      <c r="L310">
        <f>INDEX(Cond_Probability!$A$6:$H$60,MATCH('Model 2_Train'!C310,Cond_Probability!$A$6:$A$60,0),8)</f>
        <v>0.57971014492753625</v>
      </c>
      <c r="M310">
        <f>Cond_Probability!$C$3</f>
        <v>0.38383838383838381</v>
      </c>
      <c r="N310">
        <f t="shared" si="22"/>
        <v>1.8149184779216579E-2</v>
      </c>
      <c r="O310">
        <f t="shared" si="23"/>
        <v>1.8149184779216578</v>
      </c>
      <c r="P310" t="str">
        <f t="shared" si="24"/>
        <v>Won't Survive</v>
      </c>
      <c r="Q310" t="s">
        <v>1230</v>
      </c>
    </row>
    <row r="311" spans="1:17" x14ac:dyDescent="0.3">
      <c r="A311" s="1" t="s">
        <v>1234</v>
      </c>
      <c r="B311" s="2" t="s">
        <v>17</v>
      </c>
      <c r="C311" s="1" t="s">
        <v>1248</v>
      </c>
      <c r="D311">
        <f>INDEX(Cond_Probability!$A$6:$H$60,MATCH('Model 2_Train'!A311,Cond_Probability!$A$6:$A$60,0),7)</f>
        <v>0.14673913043478262</v>
      </c>
      <c r="E311">
        <f>INDEX(Cond_Probability!$A$6:$H$60,MATCH('Model 2_Train'!B311,Cond_Probability!$A$6:$A$60,0),7)</f>
        <v>0.14882032667876588</v>
      </c>
      <c r="F311">
        <f>INDEX(Cond_Probability!$A$6:$H$60,MATCH('Model 2_Train'!C311,Cond_Probability!$A$6:$A$60,0),7)</f>
        <v>0.32246376811594202</v>
      </c>
      <c r="G311">
        <f>Cond_Probability!$C$2</f>
        <v>0.61616161616161613</v>
      </c>
      <c r="H311">
        <f t="shared" si="20"/>
        <v>4.3389411493545919E-3</v>
      </c>
      <c r="I311">
        <f t="shared" si="21"/>
        <v>0.43389411493545921</v>
      </c>
      <c r="J311">
        <f>INDEX(Cond_Probability!$A$6:$H$60,MATCH('Model 2_Train'!A311,Cond_Probability!$A$6:$A$60,0),8)</f>
        <v>0.39710144927536234</v>
      </c>
      <c r="K311">
        <f>INDEX(Cond_Probability!$A$6:$H$60,MATCH('Model 2_Train'!B311,Cond_Probability!$A$6:$A$60,0),8)</f>
        <v>0.68023255813953487</v>
      </c>
      <c r="L311">
        <f>INDEX(Cond_Probability!$A$6:$H$60,MATCH('Model 2_Train'!C311,Cond_Probability!$A$6:$A$60,0),8)</f>
        <v>0.57971014492753625</v>
      </c>
      <c r="M311">
        <f>Cond_Probability!$C$3</f>
        <v>0.38383838383838381</v>
      </c>
      <c r="N311">
        <f t="shared" si="22"/>
        <v>6.010605017067408E-2</v>
      </c>
      <c r="O311">
        <f t="shared" si="23"/>
        <v>6.0106050170674079</v>
      </c>
      <c r="P311" t="str">
        <f t="shared" si="24"/>
        <v>Survive</v>
      </c>
      <c r="Q311" t="s">
        <v>1</v>
      </c>
    </row>
    <row r="312" spans="1:17" x14ac:dyDescent="0.3">
      <c r="A312" s="1" t="s">
        <v>1234</v>
      </c>
      <c r="B312" s="2" t="s">
        <v>17</v>
      </c>
      <c r="C312" s="1" t="s">
        <v>1248</v>
      </c>
      <c r="D312">
        <f>INDEX(Cond_Probability!$A$6:$H$60,MATCH('Model 2_Train'!A312,Cond_Probability!$A$6:$A$60,0),7)</f>
        <v>0.14673913043478262</v>
      </c>
      <c r="E312">
        <f>INDEX(Cond_Probability!$A$6:$H$60,MATCH('Model 2_Train'!B312,Cond_Probability!$A$6:$A$60,0),7)</f>
        <v>0.14882032667876588</v>
      </c>
      <c r="F312">
        <f>INDEX(Cond_Probability!$A$6:$H$60,MATCH('Model 2_Train'!C312,Cond_Probability!$A$6:$A$60,0),7)</f>
        <v>0.32246376811594202</v>
      </c>
      <c r="G312">
        <f>Cond_Probability!$C$2</f>
        <v>0.61616161616161613</v>
      </c>
      <c r="H312">
        <f t="shared" si="20"/>
        <v>4.3389411493545919E-3</v>
      </c>
      <c r="I312">
        <f t="shared" si="21"/>
        <v>0.43389411493545921</v>
      </c>
      <c r="J312">
        <f>INDEX(Cond_Probability!$A$6:$H$60,MATCH('Model 2_Train'!A312,Cond_Probability!$A$6:$A$60,0),8)</f>
        <v>0.39710144927536234</v>
      </c>
      <c r="K312">
        <f>INDEX(Cond_Probability!$A$6:$H$60,MATCH('Model 2_Train'!B312,Cond_Probability!$A$6:$A$60,0),8)</f>
        <v>0.68023255813953487</v>
      </c>
      <c r="L312">
        <f>INDEX(Cond_Probability!$A$6:$H$60,MATCH('Model 2_Train'!C312,Cond_Probability!$A$6:$A$60,0),8)</f>
        <v>0.57971014492753625</v>
      </c>
      <c r="M312">
        <f>Cond_Probability!$C$3</f>
        <v>0.38383838383838381</v>
      </c>
      <c r="N312">
        <f t="shared" si="22"/>
        <v>6.010605017067408E-2</v>
      </c>
      <c r="O312">
        <f t="shared" si="23"/>
        <v>6.0106050170674079</v>
      </c>
      <c r="P312" t="str">
        <f t="shared" si="24"/>
        <v>Survive</v>
      </c>
      <c r="Q312" t="s">
        <v>1</v>
      </c>
    </row>
    <row r="313" spans="1:17" x14ac:dyDescent="0.3">
      <c r="A313" s="1" t="s">
        <v>1234</v>
      </c>
      <c r="B313" s="2" t="s">
        <v>17</v>
      </c>
      <c r="C313" s="1" t="s">
        <v>1248</v>
      </c>
      <c r="D313">
        <f>INDEX(Cond_Probability!$A$6:$H$60,MATCH('Model 2_Train'!A313,Cond_Probability!$A$6:$A$60,0),7)</f>
        <v>0.14673913043478262</v>
      </c>
      <c r="E313">
        <f>INDEX(Cond_Probability!$A$6:$H$60,MATCH('Model 2_Train'!B313,Cond_Probability!$A$6:$A$60,0),7)</f>
        <v>0.14882032667876588</v>
      </c>
      <c r="F313">
        <f>INDEX(Cond_Probability!$A$6:$H$60,MATCH('Model 2_Train'!C313,Cond_Probability!$A$6:$A$60,0),7)</f>
        <v>0.32246376811594202</v>
      </c>
      <c r="G313">
        <f>Cond_Probability!$C$2</f>
        <v>0.61616161616161613</v>
      </c>
      <c r="H313">
        <f t="shared" si="20"/>
        <v>4.3389411493545919E-3</v>
      </c>
      <c r="I313">
        <f t="shared" si="21"/>
        <v>0.43389411493545921</v>
      </c>
      <c r="J313">
        <f>INDEX(Cond_Probability!$A$6:$H$60,MATCH('Model 2_Train'!A313,Cond_Probability!$A$6:$A$60,0),8)</f>
        <v>0.39710144927536234</v>
      </c>
      <c r="K313">
        <f>INDEX(Cond_Probability!$A$6:$H$60,MATCH('Model 2_Train'!B313,Cond_Probability!$A$6:$A$60,0),8)</f>
        <v>0.68023255813953487</v>
      </c>
      <c r="L313">
        <f>INDEX(Cond_Probability!$A$6:$H$60,MATCH('Model 2_Train'!C313,Cond_Probability!$A$6:$A$60,0),8)</f>
        <v>0.57971014492753625</v>
      </c>
      <c r="M313">
        <f>Cond_Probability!$C$3</f>
        <v>0.38383838383838381</v>
      </c>
      <c r="N313">
        <f t="shared" si="22"/>
        <v>6.010605017067408E-2</v>
      </c>
      <c r="O313">
        <f t="shared" si="23"/>
        <v>6.0106050170674079</v>
      </c>
      <c r="P313" t="str">
        <f t="shared" si="24"/>
        <v>Survive</v>
      </c>
      <c r="Q313" t="s">
        <v>1</v>
      </c>
    </row>
    <row r="314" spans="1:17" x14ac:dyDescent="0.3">
      <c r="A314" s="1" t="s">
        <v>1235</v>
      </c>
      <c r="B314" s="2" t="s">
        <v>17</v>
      </c>
      <c r="C314" s="1" t="s">
        <v>1248</v>
      </c>
      <c r="D314">
        <f>INDEX(Cond_Probability!$A$6:$H$60,MATCH('Model 2_Train'!A314,Cond_Probability!$A$6:$A$60,0),7)</f>
        <v>0.17753623188405798</v>
      </c>
      <c r="E314">
        <f>INDEX(Cond_Probability!$A$6:$H$60,MATCH('Model 2_Train'!B314,Cond_Probability!$A$6:$A$60,0),7)</f>
        <v>0.14882032667876588</v>
      </c>
      <c r="F314">
        <f>INDEX(Cond_Probability!$A$6:$H$60,MATCH('Model 2_Train'!C314,Cond_Probability!$A$6:$A$60,0),7)</f>
        <v>0.32246376811594202</v>
      </c>
      <c r="G314">
        <f>Cond_Probability!$C$2</f>
        <v>0.61616161616161613</v>
      </c>
      <c r="H314">
        <f t="shared" si="20"/>
        <v>5.2495831189722231E-3</v>
      </c>
      <c r="I314">
        <f t="shared" si="21"/>
        <v>0.52495831189722231</v>
      </c>
      <c r="J314">
        <f>INDEX(Cond_Probability!$A$6:$H$60,MATCH('Model 2_Train'!A314,Cond_Probability!$A$6:$A$60,0),8)</f>
        <v>0.25507246376811593</v>
      </c>
      <c r="K314">
        <f>INDEX(Cond_Probability!$A$6:$H$60,MATCH('Model 2_Train'!B314,Cond_Probability!$A$6:$A$60,0),8)</f>
        <v>0.68023255813953487</v>
      </c>
      <c r="L314">
        <f>INDEX(Cond_Probability!$A$6:$H$60,MATCH('Model 2_Train'!C314,Cond_Probability!$A$6:$A$60,0),8)</f>
        <v>0.57971014492753625</v>
      </c>
      <c r="M314">
        <f>Cond_Probability!$C$3</f>
        <v>0.38383838383838381</v>
      </c>
      <c r="N314">
        <f t="shared" si="22"/>
        <v>3.8608265803060718E-2</v>
      </c>
      <c r="O314">
        <f t="shared" si="23"/>
        <v>3.860826580306072</v>
      </c>
      <c r="P314" t="str">
        <f t="shared" si="24"/>
        <v>Survive</v>
      </c>
      <c r="Q314" t="s">
        <v>1230</v>
      </c>
    </row>
    <row r="315" spans="1:17" x14ac:dyDescent="0.3">
      <c r="A315" s="1" t="s">
        <v>1236</v>
      </c>
      <c r="B315" s="2" t="s">
        <v>13</v>
      </c>
      <c r="C315" s="1" t="s">
        <v>1228</v>
      </c>
      <c r="D315">
        <f>INDEX(Cond_Probability!$A$6:$H$60,MATCH('Model 2_Train'!A315,Cond_Probability!$A$6:$A$60,0),7)</f>
        <v>0.67572463768115942</v>
      </c>
      <c r="E315">
        <f>INDEX(Cond_Probability!$A$6:$H$60,MATCH('Model 2_Train'!B315,Cond_Probability!$A$6:$A$60,0),7)</f>
        <v>0.85117967332123412</v>
      </c>
      <c r="F315">
        <f>INDEX(Cond_Probability!$A$6:$H$60,MATCH('Model 2_Train'!C315,Cond_Probability!$A$6:$A$60,0),7)</f>
        <v>0.4891304347826087</v>
      </c>
      <c r="G315">
        <f>Cond_Probability!$C$2</f>
        <v>0.61616161616161613</v>
      </c>
      <c r="H315">
        <f t="shared" si="20"/>
        <v>0.17334460305212487</v>
      </c>
      <c r="I315">
        <f t="shared" si="21"/>
        <v>17.334460305212488</v>
      </c>
      <c r="J315">
        <f>INDEX(Cond_Probability!$A$6:$H$60,MATCH('Model 2_Train'!A315,Cond_Probability!$A$6:$A$60,0),8)</f>
        <v>0.34782608695652173</v>
      </c>
      <c r="K315">
        <f>INDEX(Cond_Probability!$A$6:$H$60,MATCH('Model 2_Train'!B315,Cond_Probability!$A$6:$A$60,0),8)</f>
        <v>0.31976744186046513</v>
      </c>
      <c r="L315">
        <f>INDEX(Cond_Probability!$A$6:$H$60,MATCH('Model 2_Train'!C315,Cond_Probability!$A$6:$A$60,0),8)</f>
        <v>0.19710144927536233</v>
      </c>
      <c r="M315">
        <f>Cond_Probability!$C$3</f>
        <v>0.38383838383838381</v>
      </c>
      <c r="N315">
        <f t="shared" si="22"/>
        <v>8.4146220340004137E-3</v>
      </c>
      <c r="O315">
        <f t="shared" si="23"/>
        <v>0.84146220340004141</v>
      </c>
      <c r="P315" t="str">
        <f t="shared" si="24"/>
        <v>Won't Survive</v>
      </c>
      <c r="Q315" t="s">
        <v>1230</v>
      </c>
    </row>
    <row r="316" spans="1:17" x14ac:dyDescent="0.3">
      <c r="A316" s="1" t="s">
        <v>1235</v>
      </c>
      <c r="B316" s="2" t="s">
        <v>13</v>
      </c>
      <c r="C316" s="1" t="s">
        <v>1248</v>
      </c>
      <c r="D316">
        <f>INDEX(Cond_Probability!$A$6:$H$60,MATCH('Model 2_Train'!A316,Cond_Probability!$A$6:$A$60,0),7)</f>
        <v>0.17753623188405798</v>
      </c>
      <c r="E316">
        <f>INDEX(Cond_Probability!$A$6:$H$60,MATCH('Model 2_Train'!B316,Cond_Probability!$A$6:$A$60,0),7)</f>
        <v>0.85117967332123412</v>
      </c>
      <c r="F316">
        <f>INDEX(Cond_Probability!$A$6:$H$60,MATCH('Model 2_Train'!C316,Cond_Probability!$A$6:$A$60,0),7)</f>
        <v>0.32246376811594202</v>
      </c>
      <c r="G316">
        <f>Cond_Probability!$C$2</f>
        <v>0.61616161616161613</v>
      </c>
      <c r="H316">
        <f t="shared" si="20"/>
        <v>3.0025054668267961E-2</v>
      </c>
      <c r="I316">
        <f t="shared" si="21"/>
        <v>3.0025054668267961</v>
      </c>
      <c r="J316">
        <f>INDEX(Cond_Probability!$A$6:$H$60,MATCH('Model 2_Train'!A316,Cond_Probability!$A$6:$A$60,0),8)</f>
        <v>0.25507246376811593</v>
      </c>
      <c r="K316">
        <f>INDEX(Cond_Probability!$A$6:$H$60,MATCH('Model 2_Train'!B316,Cond_Probability!$A$6:$A$60,0),8)</f>
        <v>0.31976744186046513</v>
      </c>
      <c r="L316">
        <f>INDEX(Cond_Probability!$A$6:$H$60,MATCH('Model 2_Train'!C316,Cond_Probability!$A$6:$A$60,0),8)</f>
        <v>0.57971014492753625</v>
      </c>
      <c r="M316">
        <f>Cond_Probability!$C$3</f>
        <v>0.38383838383838381</v>
      </c>
      <c r="N316">
        <f t="shared" si="22"/>
        <v>1.8149184779216579E-2</v>
      </c>
      <c r="O316">
        <f t="shared" si="23"/>
        <v>1.8149184779216578</v>
      </c>
      <c r="P316" t="str">
        <f t="shared" si="24"/>
        <v>Won't Survive</v>
      </c>
      <c r="Q316" t="s">
        <v>1230</v>
      </c>
    </row>
    <row r="317" spans="1:17" x14ac:dyDescent="0.3">
      <c r="A317" s="1" t="s">
        <v>1236</v>
      </c>
      <c r="B317" s="2" t="s">
        <v>17</v>
      </c>
      <c r="C317" s="1" t="s">
        <v>1228</v>
      </c>
      <c r="D317">
        <f>INDEX(Cond_Probability!$A$6:$H$60,MATCH('Model 2_Train'!A317,Cond_Probability!$A$6:$A$60,0),7)</f>
        <v>0.67572463768115942</v>
      </c>
      <c r="E317">
        <f>INDEX(Cond_Probability!$A$6:$H$60,MATCH('Model 2_Train'!B317,Cond_Probability!$A$6:$A$60,0),7)</f>
        <v>0.14882032667876588</v>
      </c>
      <c r="F317">
        <f>INDEX(Cond_Probability!$A$6:$H$60,MATCH('Model 2_Train'!C317,Cond_Probability!$A$6:$A$60,0),7)</f>
        <v>0.4891304347826087</v>
      </c>
      <c r="G317">
        <f>Cond_Probability!$C$2</f>
        <v>0.61616161616161613</v>
      </c>
      <c r="H317">
        <f t="shared" si="20"/>
        <v>3.0307585181821403E-2</v>
      </c>
      <c r="I317">
        <f t="shared" si="21"/>
        <v>3.0307585181821404</v>
      </c>
      <c r="J317">
        <f>INDEX(Cond_Probability!$A$6:$H$60,MATCH('Model 2_Train'!A317,Cond_Probability!$A$6:$A$60,0),8)</f>
        <v>0.34782608695652173</v>
      </c>
      <c r="K317">
        <f>INDEX(Cond_Probability!$A$6:$H$60,MATCH('Model 2_Train'!B317,Cond_Probability!$A$6:$A$60,0),8)</f>
        <v>0.68023255813953487</v>
      </c>
      <c r="L317">
        <f>INDEX(Cond_Probability!$A$6:$H$60,MATCH('Model 2_Train'!C317,Cond_Probability!$A$6:$A$60,0),8)</f>
        <v>0.19710144927536233</v>
      </c>
      <c r="M317">
        <f>Cond_Probability!$C$3</f>
        <v>0.38383838383838381</v>
      </c>
      <c r="N317">
        <f t="shared" si="22"/>
        <v>1.7900195963237241E-2</v>
      </c>
      <c r="O317">
        <f t="shared" si="23"/>
        <v>1.790019596323724</v>
      </c>
      <c r="P317" t="str">
        <f t="shared" si="24"/>
        <v>Won't Survive</v>
      </c>
      <c r="Q317" t="s">
        <v>1</v>
      </c>
    </row>
    <row r="318" spans="1:17" x14ac:dyDescent="0.3">
      <c r="A318" s="1" t="s">
        <v>1235</v>
      </c>
      <c r="B318" s="2" t="s">
        <v>17</v>
      </c>
      <c r="C318" s="1" t="s">
        <v>1248</v>
      </c>
      <c r="D318">
        <f>INDEX(Cond_Probability!$A$6:$H$60,MATCH('Model 2_Train'!A318,Cond_Probability!$A$6:$A$60,0),7)</f>
        <v>0.17753623188405798</v>
      </c>
      <c r="E318">
        <f>INDEX(Cond_Probability!$A$6:$H$60,MATCH('Model 2_Train'!B318,Cond_Probability!$A$6:$A$60,0),7)</f>
        <v>0.14882032667876588</v>
      </c>
      <c r="F318">
        <f>INDEX(Cond_Probability!$A$6:$H$60,MATCH('Model 2_Train'!C318,Cond_Probability!$A$6:$A$60,0),7)</f>
        <v>0.32246376811594202</v>
      </c>
      <c r="G318">
        <f>Cond_Probability!$C$2</f>
        <v>0.61616161616161613</v>
      </c>
      <c r="H318">
        <f t="shared" si="20"/>
        <v>5.2495831189722231E-3</v>
      </c>
      <c r="I318">
        <f t="shared" si="21"/>
        <v>0.52495831189722231</v>
      </c>
      <c r="J318">
        <f>INDEX(Cond_Probability!$A$6:$H$60,MATCH('Model 2_Train'!A318,Cond_Probability!$A$6:$A$60,0),8)</f>
        <v>0.25507246376811593</v>
      </c>
      <c r="K318">
        <f>INDEX(Cond_Probability!$A$6:$H$60,MATCH('Model 2_Train'!B318,Cond_Probability!$A$6:$A$60,0),8)</f>
        <v>0.68023255813953487</v>
      </c>
      <c r="L318">
        <f>INDEX(Cond_Probability!$A$6:$H$60,MATCH('Model 2_Train'!C318,Cond_Probability!$A$6:$A$60,0),8)</f>
        <v>0.57971014492753625</v>
      </c>
      <c r="M318">
        <f>Cond_Probability!$C$3</f>
        <v>0.38383838383838381</v>
      </c>
      <c r="N318">
        <f t="shared" si="22"/>
        <v>3.8608265803060718E-2</v>
      </c>
      <c r="O318">
        <f t="shared" si="23"/>
        <v>3.860826580306072</v>
      </c>
      <c r="P318" t="str">
        <f t="shared" si="24"/>
        <v>Survive</v>
      </c>
      <c r="Q318" t="s">
        <v>1</v>
      </c>
    </row>
    <row r="319" spans="1:17" x14ac:dyDescent="0.3">
      <c r="A319" s="1" t="s">
        <v>1235</v>
      </c>
      <c r="B319" s="2" t="s">
        <v>13</v>
      </c>
      <c r="C319" s="1" t="s">
        <v>1247</v>
      </c>
      <c r="D319">
        <f>INDEX(Cond_Probability!$A$6:$H$60,MATCH('Model 2_Train'!A319,Cond_Probability!$A$6:$A$60,0),7)</f>
        <v>0.17753623188405798</v>
      </c>
      <c r="E319">
        <f>INDEX(Cond_Probability!$A$6:$H$60,MATCH('Model 2_Train'!B319,Cond_Probability!$A$6:$A$60,0),7)</f>
        <v>0.85117967332123412</v>
      </c>
      <c r="F319">
        <f>INDEX(Cond_Probability!$A$6:$H$60,MATCH('Model 2_Train'!C319,Cond_Probability!$A$6:$A$60,0),7)</f>
        <v>0.18840579710144928</v>
      </c>
      <c r="G319">
        <f>Cond_Probability!$C$2</f>
        <v>0.61616161616161613</v>
      </c>
      <c r="H319">
        <f t="shared" si="20"/>
        <v>1.7542728570223976E-2</v>
      </c>
      <c r="I319">
        <f t="shared" si="21"/>
        <v>1.7542728570223975</v>
      </c>
      <c r="J319">
        <f>INDEX(Cond_Probability!$A$6:$H$60,MATCH('Model 2_Train'!A319,Cond_Probability!$A$6:$A$60,0),8)</f>
        <v>0.25507246376811593</v>
      </c>
      <c r="K319">
        <f>INDEX(Cond_Probability!$A$6:$H$60,MATCH('Model 2_Train'!B319,Cond_Probability!$A$6:$A$60,0),8)</f>
        <v>0.31976744186046513</v>
      </c>
      <c r="L319">
        <f>INDEX(Cond_Probability!$A$6:$H$60,MATCH('Model 2_Train'!C319,Cond_Probability!$A$6:$A$60,0),8)</f>
        <v>0.22318840579710145</v>
      </c>
      <c r="M319">
        <f>Cond_Probability!$C$3</f>
        <v>0.38383838383838381</v>
      </c>
      <c r="N319">
        <f t="shared" si="22"/>
        <v>6.9874361399983823E-3</v>
      </c>
      <c r="O319">
        <f t="shared" si="23"/>
        <v>0.6987436139998382</v>
      </c>
      <c r="P319" t="str">
        <f t="shared" si="24"/>
        <v>Won't Survive</v>
      </c>
      <c r="Q319" t="s">
        <v>1230</v>
      </c>
    </row>
    <row r="320" spans="1:17" x14ac:dyDescent="0.3">
      <c r="A320" s="1" t="s">
        <v>1234</v>
      </c>
      <c r="B320" s="2" t="s">
        <v>17</v>
      </c>
      <c r="C320" s="1" t="s">
        <v>1248</v>
      </c>
      <c r="D320">
        <f>INDEX(Cond_Probability!$A$6:$H$60,MATCH('Model 2_Train'!A320,Cond_Probability!$A$6:$A$60,0),7)</f>
        <v>0.14673913043478262</v>
      </c>
      <c r="E320">
        <f>INDEX(Cond_Probability!$A$6:$H$60,MATCH('Model 2_Train'!B320,Cond_Probability!$A$6:$A$60,0),7)</f>
        <v>0.14882032667876588</v>
      </c>
      <c r="F320">
        <f>INDEX(Cond_Probability!$A$6:$H$60,MATCH('Model 2_Train'!C320,Cond_Probability!$A$6:$A$60,0),7)</f>
        <v>0.32246376811594202</v>
      </c>
      <c r="G320">
        <f>Cond_Probability!$C$2</f>
        <v>0.61616161616161613</v>
      </c>
      <c r="H320">
        <f t="shared" si="20"/>
        <v>4.3389411493545919E-3</v>
      </c>
      <c r="I320">
        <f t="shared" si="21"/>
        <v>0.43389411493545921</v>
      </c>
      <c r="J320">
        <f>INDEX(Cond_Probability!$A$6:$H$60,MATCH('Model 2_Train'!A320,Cond_Probability!$A$6:$A$60,0),8)</f>
        <v>0.39710144927536234</v>
      </c>
      <c r="K320">
        <f>INDEX(Cond_Probability!$A$6:$H$60,MATCH('Model 2_Train'!B320,Cond_Probability!$A$6:$A$60,0),8)</f>
        <v>0.68023255813953487</v>
      </c>
      <c r="L320">
        <f>INDEX(Cond_Probability!$A$6:$H$60,MATCH('Model 2_Train'!C320,Cond_Probability!$A$6:$A$60,0),8)</f>
        <v>0.57971014492753625</v>
      </c>
      <c r="M320">
        <f>Cond_Probability!$C$3</f>
        <v>0.38383838383838381</v>
      </c>
      <c r="N320">
        <f t="shared" si="22"/>
        <v>6.010605017067408E-2</v>
      </c>
      <c r="O320">
        <f t="shared" si="23"/>
        <v>6.0106050170674079</v>
      </c>
      <c r="P320" t="str">
        <f t="shared" si="24"/>
        <v>Survive</v>
      </c>
      <c r="Q320" t="s">
        <v>1</v>
      </c>
    </row>
    <row r="321" spans="1:17" x14ac:dyDescent="0.3">
      <c r="A321" s="1" t="s">
        <v>1234</v>
      </c>
      <c r="B321" s="2" t="s">
        <v>17</v>
      </c>
      <c r="C321" s="1" t="s">
        <v>1248</v>
      </c>
      <c r="D321">
        <f>INDEX(Cond_Probability!$A$6:$H$60,MATCH('Model 2_Train'!A321,Cond_Probability!$A$6:$A$60,0),7)</f>
        <v>0.14673913043478262</v>
      </c>
      <c r="E321">
        <f>INDEX(Cond_Probability!$A$6:$H$60,MATCH('Model 2_Train'!B321,Cond_Probability!$A$6:$A$60,0),7)</f>
        <v>0.14882032667876588</v>
      </c>
      <c r="F321">
        <f>INDEX(Cond_Probability!$A$6:$H$60,MATCH('Model 2_Train'!C321,Cond_Probability!$A$6:$A$60,0),7)</f>
        <v>0.32246376811594202</v>
      </c>
      <c r="G321">
        <f>Cond_Probability!$C$2</f>
        <v>0.61616161616161613</v>
      </c>
      <c r="H321">
        <f t="shared" si="20"/>
        <v>4.3389411493545919E-3</v>
      </c>
      <c r="I321">
        <f t="shared" si="21"/>
        <v>0.43389411493545921</v>
      </c>
      <c r="J321">
        <f>INDEX(Cond_Probability!$A$6:$H$60,MATCH('Model 2_Train'!A321,Cond_Probability!$A$6:$A$60,0),8)</f>
        <v>0.39710144927536234</v>
      </c>
      <c r="K321">
        <f>INDEX(Cond_Probability!$A$6:$H$60,MATCH('Model 2_Train'!B321,Cond_Probability!$A$6:$A$60,0),8)</f>
        <v>0.68023255813953487</v>
      </c>
      <c r="L321">
        <f>INDEX(Cond_Probability!$A$6:$H$60,MATCH('Model 2_Train'!C321,Cond_Probability!$A$6:$A$60,0),8)</f>
        <v>0.57971014492753625</v>
      </c>
      <c r="M321">
        <f>Cond_Probability!$C$3</f>
        <v>0.38383838383838381</v>
      </c>
      <c r="N321">
        <f t="shared" si="22"/>
        <v>6.010605017067408E-2</v>
      </c>
      <c r="O321">
        <f t="shared" si="23"/>
        <v>6.0106050170674079</v>
      </c>
      <c r="P321" t="str">
        <f t="shared" si="24"/>
        <v>Survive</v>
      </c>
      <c r="Q321" t="s">
        <v>1</v>
      </c>
    </row>
    <row r="322" spans="1:17" x14ac:dyDescent="0.3">
      <c r="A322" s="1" t="s">
        <v>1236</v>
      </c>
      <c r="B322" s="2" t="s">
        <v>13</v>
      </c>
      <c r="C322" s="1" t="s">
        <v>1228</v>
      </c>
      <c r="D322">
        <f>INDEX(Cond_Probability!$A$6:$H$60,MATCH('Model 2_Train'!A322,Cond_Probability!$A$6:$A$60,0),7)</f>
        <v>0.67572463768115942</v>
      </c>
      <c r="E322">
        <f>INDEX(Cond_Probability!$A$6:$H$60,MATCH('Model 2_Train'!B322,Cond_Probability!$A$6:$A$60,0),7)</f>
        <v>0.85117967332123412</v>
      </c>
      <c r="F322">
        <f>INDEX(Cond_Probability!$A$6:$H$60,MATCH('Model 2_Train'!C322,Cond_Probability!$A$6:$A$60,0),7)</f>
        <v>0.4891304347826087</v>
      </c>
      <c r="G322">
        <f>Cond_Probability!$C$2</f>
        <v>0.61616161616161613</v>
      </c>
      <c r="H322">
        <f t="shared" si="20"/>
        <v>0.17334460305212487</v>
      </c>
      <c r="I322">
        <f t="shared" si="21"/>
        <v>17.334460305212488</v>
      </c>
      <c r="J322">
        <f>INDEX(Cond_Probability!$A$6:$H$60,MATCH('Model 2_Train'!A322,Cond_Probability!$A$6:$A$60,0),8)</f>
        <v>0.34782608695652173</v>
      </c>
      <c r="K322">
        <f>INDEX(Cond_Probability!$A$6:$H$60,MATCH('Model 2_Train'!B322,Cond_Probability!$A$6:$A$60,0),8)</f>
        <v>0.31976744186046513</v>
      </c>
      <c r="L322">
        <f>INDEX(Cond_Probability!$A$6:$H$60,MATCH('Model 2_Train'!C322,Cond_Probability!$A$6:$A$60,0),8)</f>
        <v>0.19710144927536233</v>
      </c>
      <c r="M322">
        <f>Cond_Probability!$C$3</f>
        <v>0.38383838383838381</v>
      </c>
      <c r="N322">
        <f t="shared" si="22"/>
        <v>8.4146220340004137E-3</v>
      </c>
      <c r="O322">
        <f t="shared" si="23"/>
        <v>0.84146220340004141</v>
      </c>
      <c r="P322" t="str">
        <f t="shared" si="24"/>
        <v>Won't Survive</v>
      </c>
      <c r="Q322" t="s">
        <v>1230</v>
      </c>
    </row>
    <row r="323" spans="1:17" x14ac:dyDescent="0.3">
      <c r="A323" s="1" t="s">
        <v>1236</v>
      </c>
      <c r="B323" s="2" t="s">
        <v>13</v>
      </c>
      <c r="C323" s="1" t="s">
        <v>1228</v>
      </c>
      <c r="D323">
        <f>INDEX(Cond_Probability!$A$6:$H$60,MATCH('Model 2_Train'!A323,Cond_Probability!$A$6:$A$60,0),7)</f>
        <v>0.67572463768115942</v>
      </c>
      <c r="E323">
        <f>INDEX(Cond_Probability!$A$6:$H$60,MATCH('Model 2_Train'!B323,Cond_Probability!$A$6:$A$60,0),7)</f>
        <v>0.85117967332123412</v>
      </c>
      <c r="F323">
        <f>INDEX(Cond_Probability!$A$6:$H$60,MATCH('Model 2_Train'!C323,Cond_Probability!$A$6:$A$60,0),7)</f>
        <v>0.4891304347826087</v>
      </c>
      <c r="G323">
        <f>Cond_Probability!$C$2</f>
        <v>0.61616161616161613</v>
      </c>
      <c r="H323">
        <f t="shared" ref="H323:H386" si="25">PRODUCT(D323:G323)</f>
        <v>0.17334460305212487</v>
      </c>
      <c r="I323">
        <f t="shared" ref="I323:I386" si="26">H323*100</f>
        <v>17.334460305212488</v>
      </c>
      <c r="J323">
        <f>INDEX(Cond_Probability!$A$6:$H$60,MATCH('Model 2_Train'!A323,Cond_Probability!$A$6:$A$60,0),8)</f>
        <v>0.34782608695652173</v>
      </c>
      <c r="K323">
        <f>INDEX(Cond_Probability!$A$6:$H$60,MATCH('Model 2_Train'!B323,Cond_Probability!$A$6:$A$60,0),8)</f>
        <v>0.31976744186046513</v>
      </c>
      <c r="L323">
        <f>INDEX(Cond_Probability!$A$6:$H$60,MATCH('Model 2_Train'!C323,Cond_Probability!$A$6:$A$60,0),8)</f>
        <v>0.19710144927536233</v>
      </c>
      <c r="M323">
        <f>Cond_Probability!$C$3</f>
        <v>0.38383838383838381</v>
      </c>
      <c r="N323">
        <f t="shared" ref="N323:N386" si="27">PRODUCT(J323:M323)</f>
        <v>8.4146220340004137E-3</v>
      </c>
      <c r="O323">
        <f t="shared" ref="O323:O386" si="28">N323*100</f>
        <v>0.84146220340004141</v>
      </c>
      <c r="P323" t="str">
        <f t="shared" ref="P323:P386" si="29">IF(I323&gt;O323,"Won't Survive","Survive")</f>
        <v>Won't Survive</v>
      </c>
      <c r="Q323" t="s">
        <v>1230</v>
      </c>
    </row>
    <row r="324" spans="1:17" x14ac:dyDescent="0.3">
      <c r="A324" s="1" t="s">
        <v>1235</v>
      </c>
      <c r="B324" s="2" t="s">
        <v>17</v>
      </c>
      <c r="C324" s="1" t="s">
        <v>1247</v>
      </c>
      <c r="D324">
        <f>INDEX(Cond_Probability!$A$6:$H$60,MATCH('Model 2_Train'!A324,Cond_Probability!$A$6:$A$60,0),7)</f>
        <v>0.17753623188405798</v>
      </c>
      <c r="E324">
        <f>INDEX(Cond_Probability!$A$6:$H$60,MATCH('Model 2_Train'!B324,Cond_Probability!$A$6:$A$60,0),7)</f>
        <v>0.14882032667876588</v>
      </c>
      <c r="F324">
        <f>INDEX(Cond_Probability!$A$6:$H$60,MATCH('Model 2_Train'!C324,Cond_Probability!$A$6:$A$60,0),7)</f>
        <v>0.18840579710144928</v>
      </c>
      <c r="G324">
        <f>Cond_Probability!$C$2</f>
        <v>0.61616161616161613</v>
      </c>
      <c r="H324">
        <f t="shared" si="25"/>
        <v>3.0671721593995014E-3</v>
      </c>
      <c r="I324">
        <f t="shared" si="26"/>
        <v>0.30671721593995016</v>
      </c>
      <c r="J324">
        <f>INDEX(Cond_Probability!$A$6:$H$60,MATCH('Model 2_Train'!A324,Cond_Probability!$A$6:$A$60,0),8)</f>
        <v>0.25507246376811593</v>
      </c>
      <c r="K324">
        <f>INDEX(Cond_Probability!$A$6:$H$60,MATCH('Model 2_Train'!B324,Cond_Probability!$A$6:$A$60,0),8)</f>
        <v>0.68023255813953487</v>
      </c>
      <c r="L324">
        <f>INDEX(Cond_Probability!$A$6:$H$60,MATCH('Model 2_Train'!C324,Cond_Probability!$A$6:$A$60,0),8)</f>
        <v>0.22318840579710145</v>
      </c>
      <c r="M324">
        <f>Cond_Probability!$C$3</f>
        <v>0.38383838383838381</v>
      </c>
      <c r="N324">
        <f t="shared" si="27"/>
        <v>1.4864182334178376E-2</v>
      </c>
      <c r="O324">
        <f t="shared" si="28"/>
        <v>1.4864182334178375</v>
      </c>
      <c r="P324" t="str">
        <f t="shared" si="29"/>
        <v>Survive</v>
      </c>
      <c r="Q324" t="s">
        <v>1</v>
      </c>
    </row>
    <row r="325" spans="1:17" x14ac:dyDescent="0.3">
      <c r="A325" s="1" t="s">
        <v>1235</v>
      </c>
      <c r="B325" s="2" t="s">
        <v>17</v>
      </c>
      <c r="C325" s="1" t="s">
        <v>1248</v>
      </c>
      <c r="D325">
        <f>INDEX(Cond_Probability!$A$6:$H$60,MATCH('Model 2_Train'!A325,Cond_Probability!$A$6:$A$60,0),7)</f>
        <v>0.17753623188405798</v>
      </c>
      <c r="E325">
        <f>INDEX(Cond_Probability!$A$6:$H$60,MATCH('Model 2_Train'!B325,Cond_Probability!$A$6:$A$60,0),7)</f>
        <v>0.14882032667876588</v>
      </c>
      <c r="F325">
        <f>INDEX(Cond_Probability!$A$6:$H$60,MATCH('Model 2_Train'!C325,Cond_Probability!$A$6:$A$60,0),7)</f>
        <v>0.32246376811594202</v>
      </c>
      <c r="G325">
        <f>Cond_Probability!$C$2</f>
        <v>0.61616161616161613</v>
      </c>
      <c r="H325">
        <f t="shared" si="25"/>
        <v>5.2495831189722231E-3</v>
      </c>
      <c r="I325">
        <f t="shared" si="26"/>
        <v>0.52495831189722231</v>
      </c>
      <c r="J325">
        <f>INDEX(Cond_Probability!$A$6:$H$60,MATCH('Model 2_Train'!A325,Cond_Probability!$A$6:$A$60,0),8)</f>
        <v>0.25507246376811593</v>
      </c>
      <c r="K325">
        <f>INDEX(Cond_Probability!$A$6:$H$60,MATCH('Model 2_Train'!B325,Cond_Probability!$A$6:$A$60,0),8)</f>
        <v>0.68023255813953487</v>
      </c>
      <c r="L325">
        <f>INDEX(Cond_Probability!$A$6:$H$60,MATCH('Model 2_Train'!C325,Cond_Probability!$A$6:$A$60,0),8)</f>
        <v>0.57971014492753625</v>
      </c>
      <c r="M325">
        <f>Cond_Probability!$C$3</f>
        <v>0.38383838383838381</v>
      </c>
      <c r="N325">
        <f t="shared" si="27"/>
        <v>3.8608265803060718E-2</v>
      </c>
      <c r="O325">
        <f t="shared" si="28"/>
        <v>3.860826580306072</v>
      </c>
      <c r="P325" t="str">
        <f t="shared" si="29"/>
        <v>Survive</v>
      </c>
      <c r="Q325" t="s">
        <v>1</v>
      </c>
    </row>
    <row r="326" spans="1:17" x14ac:dyDescent="0.3">
      <c r="A326" s="1" t="s">
        <v>1236</v>
      </c>
      <c r="B326" s="2" t="s">
        <v>13</v>
      </c>
      <c r="C326" s="1" t="s">
        <v>1248</v>
      </c>
      <c r="D326">
        <f>INDEX(Cond_Probability!$A$6:$H$60,MATCH('Model 2_Train'!A326,Cond_Probability!$A$6:$A$60,0),7)</f>
        <v>0.67572463768115942</v>
      </c>
      <c r="E326">
        <f>INDEX(Cond_Probability!$A$6:$H$60,MATCH('Model 2_Train'!B326,Cond_Probability!$A$6:$A$60,0),7)</f>
        <v>0.85117967332123412</v>
      </c>
      <c r="F326">
        <f>INDEX(Cond_Probability!$A$6:$H$60,MATCH('Model 2_Train'!C326,Cond_Probability!$A$6:$A$60,0),7)</f>
        <v>0.32246376811594202</v>
      </c>
      <c r="G326">
        <f>Cond_Probability!$C$2</f>
        <v>0.61616161616161613</v>
      </c>
      <c r="H326">
        <f t="shared" si="25"/>
        <v>0.11427903460473417</v>
      </c>
      <c r="I326">
        <f t="shared" si="26"/>
        <v>11.427903460473416</v>
      </c>
      <c r="J326">
        <f>INDEX(Cond_Probability!$A$6:$H$60,MATCH('Model 2_Train'!A326,Cond_Probability!$A$6:$A$60,0),8)</f>
        <v>0.34782608695652173</v>
      </c>
      <c r="K326">
        <f>INDEX(Cond_Probability!$A$6:$H$60,MATCH('Model 2_Train'!B326,Cond_Probability!$A$6:$A$60,0),8)</f>
        <v>0.31976744186046513</v>
      </c>
      <c r="L326">
        <f>INDEX(Cond_Probability!$A$6:$H$60,MATCH('Model 2_Train'!C326,Cond_Probability!$A$6:$A$60,0),8)</f>
        <v>0.57971014492753625</v>
      </c>
      <c r="M326">
        <f>Cond_Probability!$C$3</f>
        <v>0.38383838383838381</v>
      </c>
      <c r="N326">
        <f t="shared" si="27"/>
        <v>2.4748888335295337E-2</v>
      </c>
      <c r="O326">
        <f t="shared" si="28"/>
        <v>2.4748888335295338</v>
      </c>
      <c r="P326" t="str">
        <f t="shared" si="29"/>
        <v>Won't Survive</v>
      </c>
      <c r="Q326" t="s">
        <v>1230</v>
      </c>
    </row>
    <row r="327" spans="1:17" x14ac:dyDescent="0.3">
      <c r="A327" s="1" t="s">
        <v>1234</v>
      </c>
      <c r="B327" s="2" t="s">
        <v>17</v>
      </c>
      <c r="C327" s="1" t="s">
        <v>1248</v>
      </c>
      <c r="D327">
        <f>INDEX(Cond_Probability!$A$6:$H$60,MATCH('Model 2_Train'!A327,Cond_Probability!$A$6:$A$60,0),7)</f>
        <v>0.14673913043478262</v>
      </c>
      <c r="E327">
        <f>INDEX(Cond_Probability!$A$6:$H$60,MATCH('Model 2_Train'!B327,Cond_Probability!$A$6:$A$60,0),7)</f>
        <v>0.14882032667876588</v>
      </c>
      <c r="F327">
        <f>INDEX(Cond_Probability!$A$6:$H$60,MATCH('Model 2_Train'!C327,Cond_Probability!$A$6:$A$60,0),7)</f>
        <v>0.32246376811594202</v>
      </c>
      <c r="G327">
        <f>Cond_Probability!$C$2</f>
        <v>0.61616161616161613</v>
      </c>
      <c r="H327">
        <f t="shared" si="25"/>
        <v>4.3389411493545919E-3</v>
      </c>
      <c r="I327">
        <f t="shared" si="26"/>
        <v>0.43389411493545921</v>
      </c>
      <c r="J327">
        <f>INDEX(Cond_Probability!$A$6:$H$60,MATCH('Model 2_Train'!A327,Cond_Probability!$A$6:$A$60,0),8)</f>
        <v>0.39710144927536234</v>
      </c>
      <c r="K327">
        <f>INDEX(Cond_Probability!$A$6:$H$60,MATCH('Model 2_Train'!B327,Cond_Probability!$A$6:$A$60,0),8)</f>
        <v>0.68023255813953487</v>
      </c>
      <c r="L327">
        <f>INDEX(Cond_Probability!$A$6:$H$60,MATCH('Model 2_Train'!C327,Cond_Probability!$A$6:$A$60,0),8)</f>
        <v>0.57971014492753625</v>
      </c>
      <c r="M327">
        <f>Cond_Probability!$C$3</f>
        <v>0.38383838383838381</v>
      </c>
      <c r="N327">
        <f t="shared" si="27"/>
        <v>6.010605017067408E-2</v>
      </c>
      <c r="O327">
        <f t="shared" si="28"/>
        <v>6.0106050170674079</v>
      </c>
      <c r="P327" t="str">
        <f t="shared" si="29"/>
        <v>Survive</v>
      </c>
      <c r="Q327" t="s">
        <v>1</v>
      </c>
    </row>
    <row r="328" spans="1:17" x14ac:dyDescent="0.3">
      <c r="A328" s="1" t="s">
        <v>1236</v>
      </c>
      <c r="B328" s="2" t="s">
        <v>13</v>
      </c>
      <c r="C328" s="1" t="s">
        <v>1228</v>
      </c>
      <c r="D328">
        <f>INDEX(Cond_Probability!$A$6:$H$60,MATCH('Model 2_Train'!A328,Cond_Probability!$A$6:$A$60,0),7)</f>
        <v>0.67572463768115942</v>
      </c>
      <c r="E328">
        <f>INDEX(Cond_Probability!$A$6:$H$60,MATCH('Model 2_Train'!B328,Cond_Probability!$A$6:$A$60,0),7)</f>
        <v>0.85117967332123412</v>
      </c>
      <c r="F328">
        <f>INDEX(Cond_Probability!$A$6:$H$60,MATCH('Model 2_Train'!C328,Cond_Probability!$A$6:$A$60,0),7)</f>
        <v>0.4891304347826087</v>
      </c>
      <c r="G328">
        <f>Cond_Probability!$C$2</f>
        <v>0.61616161616161613</v>
      </c>
      <c r="H328">
        <f t="shared" si="25"/>
        <v>0.17334460305212487</v>
      </c>
      <c r="I328">
        <f t="shared" si="26"/>
        <v>17.334460305212488</v>
      </c>
      <c r="J328">
        <f>INDEX(Cond_Probability!$A$6:$H$60,MATCH('Model 2_Train'!A328,Cond_Probability!$A$6:$A$60,0),8)</f>
        <v>0.34782608695652173</v>
      </c>
      <c r="K328">
        <f>INDEX(Cond_Probability!$A$6:$H$60,MATCH('Model 2_Train'!B328,Cond_Probability!$A$6:$A$60,0),8)</f>
        <v>0.31976744186046513</v>
      </c>
      <c r="L328">
        <f>INDEX(Cond_Probability!$A$6:$H$60,MATCH('Model 2_Train'!C328,Cond_Probability!$A$6:$A$60,0),8)</f>
        <v>0.19710144927536233</v>
      </c>
      <c r="M328">
        <f>Cond_Probability!$C$3</f>
        <v>0.38383838383838381</v>
      </c>
      <c r="N328">
        <f t="shared" si="27"/>
        <v>8.4146220340004137E-3</v>
      </c>
      <c r="O328">
        <f t="shared" si="28"/>
        <v>0.84146220340004141</v>
      </c>
      <c r="P328" t="str">
        <f t="shared" si="29"/>
        <v>Won't Survive</v>
      </c>
      <c r="Q328" t="s">
        <v>1230</v>
      </c>
    </row>
    <row r="329" spans="1:17" x14ac:dyDescent="0.3">
      <c r="A329" s="1" t="s">
        <v>1235</v>
      </c>
      <c r="B329" s="2" t="s">
        <v>17</v>
      </c>
      <c r="C329" s="1" t="s">
        <v>1247</v>
      </c>
      <c r="D329">
        <f>INDEX(Cond_Probability!$A$6:$H$60,MATCH('Model 2_Train'!A329,Cond_Probability!$A$6:$A$60,0),7)</f>
        <v>0.17753623188405798</v>
      </c>
      <c r="E329">
        <f>INDEX(Cond_Probability!$A$6:$H$60,MATCH('Model 2_Train'!B329,Cond_Probability!$A$6:$A$60,0),7)</f>
        <v>0.14882032667876588</v>
      </c>
      <c r="F329">
        <f>INDEX(Cond_Probability!$A$6:$H$60,MATCH('Model 2_Train'!C329,Cond_Probability!$A$6:$A$60,0),7)</f>
        <v>0.18840579710144928</v>
      </c>
      <c r="G329">
        <f>Cond_Probability!$C$2</f>
        <v>0.61616161616161613</v>
      </c>
      <c r="H329">
        <f t="shared" si="25"/>
        <v>3.0671721593995014E-3</v>
      </c>
      <c r="I329">
        <f t="shared" si="26"/>
        <v>0.30671721593995016</v>
      </c>
      <c r="J329">
        <f>INDEX(Cond_Probability!$A$6:$H$60,MATCH('Model 2_Train'!A329,Cond_Probability!$A$6:$A$60,0),8)</f>
        <v>0.25507246376811593</v>
      </c>
      <c r="K329">
        <f>INDEX(Cond_Probability!$A$6:$H$60,MATCH('Model 2_Train'!B329,Cond_Probability!$A$6:$A$60,0),8)</f>
        <v>0.68023255813953487</v>
      </c>
      <c r="L329">
        <f>INDEX(Cond_Probability!$A$6:$H$60,MATCH('Model 2_Train'!C329,Cond_Probability!$A$6:$A$60,0),8)</f>
        <v>0.22318840579710145</v>
      </c>
      <c r="M329">
        <f>Cond_Probability!$C$3</f>
        <v>0.38383838383838381</v>
      </c>
      <c r="N329">
        <f t="shared" si="27"/>
        <v>1.4864182334178376E-2</v>
      </c>
      <c r="O329">
        <f t="shared" si="28"/>
        <v>1.4864182334178375</v>
      </c>
      <c r="P329" t="str">
        <f t="shared" si="29"/>
        <v>Survive</v>
      </c>
      <c r="Q329" t="s">
        <v>1</v>
      </c>
    </row>
    <row r="330" spans="1:17" x14ac:dyDescent="0.3">
      <c r="A330" s="1" t="s">
        <v>1236</v>
      </c>
      <c r="B330" s="2" t="s">
        <v>17</v>
      </c>
      <c r="C330" s="1" t="s">
        <v>1248</v>
      </c>
      <c r="D330">
        <f>INDEX(Cond_Probability!$A$6:$H$60,MATCH('Model 2_Train'!A330,Cond_Probability!$A$6:$A$60,0),7)</f>
        <v>0.67572463768115942</v>
      </c>
      <c r="E330">
        <f>INDEX(Cond_Probability!$A$6:$H$60,MATCH('Model 2_Train'!B330,Cond_Probability!$A$6:$A$60,0),7)</f>
        <v>0.14882032667876588</v>
      </c>
      <c r="F330">
        <f>INDEX(Cond_Probability!$A$6:$H$60,MATCH('Model 2_Train'!C330,Cond_Probability!$A$6:$A$60,0),7)</f>
        <v>0.32246376811594202</v>
      </c>
      <c r="G330">
        <f>Cond_Probability!$C$2</f>
        <v>0.61616161616161613</v>
      </c>
      <c r="H330">
        <f t="shared" si="25"/>
        <v>1.9980556156904479E-2</v>
      </c>
      <c r="I330">
        <f t="shared" si="26"/>
        <v>1.9980556156904479</v>
      </c>
      <c r="J330">
        <f>INDEX(Cond_Probability!$A$6:$H$60,MATCH('Model 2_Train'!A330,Cond_Probability!$A$6:$A$60,0),8)</f>
        <v>0.34782608695652173</v>
      </c>
      <c r="K330">
        <f>INDEX(Cond_Probability!$A$6:$H$60,MATCH('Model 2_Train'!B330,Cond_Probability!$A$6:$A$60,0),8)</f>
        <v>0.68023255813953487</v>
      </c>
      <c r="L330">
        <f>INDEX(Cond_Probability!$A$6:$H$60,MATCH('Model 2_Train'!C330,Cond_Probability!$A$6:$A$60,0),8)</f>
        <v>0.57971014492753625</v>
      </c>
      <c r="M330">
        <f>Cond_Probability!$C$3</f>
        <v>0.38383838383838381</v>
      </c>
      <c r="N330">
        <f t="shared" si="27"/>
        <v>5.2647635185991894E-2</v>
      </c>
      <c r="O330">
        <f t="shared" si="28"/>
        <v>5.2647635185991897</v>
      </c>
      <c r="P330" t="str">
        <f t="shared" si="29"/>
        <v>Survive</v>
      </c>
      <c r="Q330" t="s">
        <v>1</v>
      </c>
    </row>
    <row r="331" spans="1:17" x14ac:dyDescent="0.3">
      <c r="A331" s="1" t="s">
        <v>1234</v>
      </c>
      <c r="B331" s="2" t="s">
        <v>17</v>
      </c>
      <c r="C331" s="1" t="s">
        <v>1248</v>
      </c>
      <c r="D331">
        <f>INDEX(Cond_Probability!$A$6:$H$60,MATCH('Model 2_Train'!A331,Cond_Probability!$A$6:$A$60,0),7)</f>
        <v>0.14673913043478262</v>
      </c>
      <c r="E331">
        <f>INDEX(Cond_Probability!$A$6:$H$60,MATCH('Model 2_Train'!B331,Cond_Probability!$A$6:$A$60,0),7)</f>
        <v>0.14882032667876588</v>
      </c>
      <c r="F331">
        <f>INDEX(Cond_Probability!$A$6:$H$60,MATCH('Model 2_Train'!C331,Cond_Probability!$A$6:$A$60,0),7)</f>
        <v>0.32246376811594202</v>
      </c>
      <c r="G331">
        <f>Cond_Probability!$C$2</f>
        <v>0.61616161616161613</v>
      </c>
      <c r="H331">
        <f t="shared" si="25"/>
        <v>4.3389411493545919E-3</v>
      </c>
      <c r="I331">
        <f t="shared" si="26"/>
        <v>0.43389411493545921</v>
      </c>
      <c r="J331">
        <f>INDEX(Cond_Probability!$A$6:$H$60,MATCH('Model 2_Train'!A331,Cond_Probability!$A$6:$A$60,0),8)</f>
        <v>0.39710144927536234</v>
      </c>
      <c r="K331">
        <f>INDEX(Cond_Probability!$A$6:$H$60,MATCH('Model 2_Train'!B331,Cond_Probability!$A$6:$A$60,0),8)</f>
        <v>0.68023255813953487</v>
      </c>
      <c r="L331">
        <f>INDEX(Cond_Probability!$A$6:$H$60,MATCH('Model 2_Train'!C331,Cond_Probability!$A$6:$A$60,0),8)</f>
        <v>0.57971014492753625</v>
      </c>
      <c r="M331">
        <f>Cond_Probability!$C$3</f>
        <v>0.38383838383838381</v>
      </c>
      <c r="N331">
        <f t="shared" si="27"/>
        <v>6.010605017067408E-2</v>
      </c>
      <c r="O331">
        <f t="shared" si="28"/>
        <v>6.0106050170674079</v>
      </c>
      <c r="P331" t="str">
        <f t="shared" si="29"/>
        <v>Survive</v>
      </c>
      <c r="Q331" t="s">
        <v>1</v>
      </c>
    </row>
    <row r="332" spans="1:17" x14ac:dyDescent="0.3">
      <c r="A332" s="1" t="s">
        <v>1236</v>
      </c>
      <c r="B332" s="2" t="s">
        <v>17</v>
      </c>
      <c r="C332" s="1" t="s">
        <v>1248</v>
      </c>
      <c r="D332">
        <f>INDEX(Cond_Probability!$A$6:$H$60,MATCH('Model 2_Train'!A332,Cond_Probability!$A$6:$A$60,0),7)</f>
        <v>0.67572463768115942</v>
      </c>
      <c r="E332">
        <f>INDEX(Cond_Probability!$A$6:$H$60,MATCH('Model 2_Train'!B332,Cond_Probability!$A$6:$A$60,0),7)</f>
        <v>0.14882032667876588</v>
      </c>
      <c r="F332">
        <f>INDEX(Cond_Probability!$A$6:$H$60,MATCH('Model 2_Train'!C332,Cond_Probability!$A$6:$A$60,0),7)</f>
        <v>0.32246376811594202</v>
      </c>
      <c r="G332">
        <f>Cond_Probability!$C$2</f>
        <v>0.61616161616161613</v>
      </c>
      <c r="H332">
        <f t="shared" si="25"/>
        <v>1.9980556156904479E-2</v>
      </c>
      <c r="I332">
        <f t="shared" si="26"/>
        <v>1.9980556156904479</v>
      </c>
      <c r="J332">
        <f>INDEX(Cond_Probability!$A$6:$H$60,MATCH('Model 2_Train'!A332,Cond_Probability!$A$6:$A$60,0),8)</f>
        <v>0.34782608695652173</v>
      </c>
      <c r="K332">
        <f>INDEX(Cond_Probability!$A$6:$H$60,MATCH('Model 2_Train'!B332,Cond_Probability!$A$6:$A$60,0),8)</f>
        <v>0.68023255813953487</v>
      </c>
      <c r="L332">
        <f>INDEX(Cond_Probability!$A$6:$H$60,MATCH('Model 2_Train'!C332,Cond_Probability!$A$6:$A$60,0),8)</f>
        <v>0.57971014492753625</v>
      </c>
      <c r="M332">
        <f>Cond_Probability!$C$3</f>
        <v>0.38383838383838381</v>
      </c>
      <c r="N332">
        <f t="shared" si="27"/>
        <v>5.2647635185991894E-2</v>
      </c>
      <c r="O332">
        <f t="shared" si="28"/>
        <v>5.2647635185991897</v>
      </c>
      <c r="P332" t="str">
        <f t="shared" si="29"/>
        <v>Survive</v>
      </c>
      <c r="Q332" t="s">
        <v>1</v>
      </c>
    </row>
    <row r="333" spans="1:17" x14ac:dyDescent="0.3">
      <c r="A333" s="1" t="s">
        <v>1234</v>
      </c>
      <c r="B333" s="2" t="s">
        <v>13</v>
      </c>
      <c r="C333" s="1" t="s">
        <v>1248</v>
      </c>
      <c r="D333">
        <f>INDEX(Cond_Probability!$A$6:$H$60,MATCH('Model 2_Train'!A333,Cond_Probability!$A$6:$A$60,0),7)</f>
        <v>0.14673913043478262</v>
      </c>
      <c r="E333">
        <f>INDEX(Cond_Probability!$A$6:$H$60,MATCH('Model 2_Train'!B333,Cond_Probability!$A$6:$A$60,0),7)</f>
        <v>0.85117967332123412</v>
      </c>
      <c r="F333">
        <f>INDEX(Cond_Probability!$A$6:$H$60,MATCH('Model 2_Train'!C333,Cond_Probability!$A$6:$A$60,0),7)</f>
        <v>0.32246376811594202</v>
      </c>
      <c r="G333">
        <f>Cond_Probability!$C$2</f>
        <v>0.61616161616161613</v>
      </c>
      <c r="H333">
        <f t="shared" si="25"/>
        <v>2.4816626817650046E-2</v>
      </c>
      <c r="I333">
        <f t="shared" si="26"/>
        <v>2.4816626817650045</v>
      </c>
      <c r="J333">
        <f>INDEX(Cond_Probability!$A$6:$H$60,MATCH('Model 2_Train'!A333,Cond_Probability!$A$6:$A$60,0),8)</f>
        <v>0.39710144927536234</v>
      </c>
      <c r="K333">
        <f>INDEX(Cond_Probability!$A$6:$H$60,MATCH('Model 2_Train'!B333,Cond_Probability!$A$6:$A$60,0),8)</f>
        <v>0.31976744186046513</v>
      </c>
      <c r="L333">
        <f>INDEX(Cond_Probability!$A$6:$H$60,MATCH('Model 2_Train'!C333,Cond_Probability!$A$6:$A$60,0),8)</f>
        <v>0.57971014492753625</v>
      </c>
      <c r="M333">
        <f>Cond_Probability!$C$3</f>
        <v>0.38383838383838381</v>
      </c>
      <c r="N333">
        <f t="shared" si="27"/>
        <v>2.8254980849462177E-2</v>
      </c>
      <c r="O333">
        <f t="shared" si="28"/>
        <v>2.8254980849462177</v>
      </c>
      <c r="P333" t="str">
        <f t="shared" si="29"/>
        <v>Survive</v>
      </c>
      <c r="Q333" t="s">
        <v>1230</v>
      </c>
    </row>
    <row r="334" spans="1:17" x14ac:dyDescent="0.3">
      <c r="A334" s="1" t="s">
        <v>1234</v>
      </c>
      <c r="B334" s="2" t="s">
        <v>13</v>
      </c>
      <c r="C334" s="1" t="s">
        <v>1248</v>
      </c>
      <c r="D334">
        <f>INDEX(Cond_Probability!$A$6:$H$60,MATCH('Model 2_Train'!A334,Cond_Probability!$A$6:$A$60,0),7)</f>
        <v>0.14673913043478262</v>
      </c>
      <c r="E334">
        <f>INDEX(Cond_Probability!$A$6:$H$60,MATCH('Model 2_Train'!B334,Cond_Probability!$A$6:$A$60,0),7)</f>
        <v>0.85117967332123412</v>
      </c>
      <c r="F334">
        <f>INDEX(Cond_Probability!$A$6:$H$60,MATCH('Model 2_Train'!C334,Cond_Probability!$A$6:$A$60,0),7)</f>
        <v>0.32246376811594202</v>
      </c>
      <c r="G334">
        <f>Cond_Probability!$C$2</f>
        <v>0.61616161616161613</v>
      </c>
      <c r="H334">
        <f t="shared" si="25"/>
        <v>2.4816626817650046E-2</v>
      </c>
      <c r="I334">
        <f t="shared" si="26"/>
        <v>2.4816626817650045</v>
      </c>
      <c r="J334">
        <f>INDEX(Cond_Probability!$A$6:$H$60,MATCH('Model 2_Train'!A334,Cond_Probability!$A$6:$A$60,0),8)</f>
        <v>0.39710144927536234</v>
      </c>
      <c r="K334">
        <f>INDEX(Cond_Probability!$A$6:$H$60,MATCH('Model 2_Train'!B334,Cond_Probability!$A$6:$A$60,0),8)</f>
        <v>0.31976744186046513</v>
      </c>
      <c r="L334">
        <f>INDEX(Cond_Probability!$A$6:$H$60,MATCH('Model 2_Train'!C334,Cond_Probability!$A$6:$A$60,0),8)</f>
        <v>0.57971014492753625</v>
      </c>
      <c r="M334">
        <f>Cond_Probability!$C$3</f>
        <v>0.38383838383838381</v>
      </c>
      <c r="N334">
        <f t="shared" si="27"/>
        <v>2.8254980849462177E-2</v>
      </c>
      <c r="O334">
        <f t="shared" si="28"/>
        <v>2.8254980849462177</v>
      </c>
      <c r="P334" t="str">
        <f t="shared" si="29"/>
        <v>Survive</v>
      </c>
      <c r="Q334" t="s">
        <v>1230</v>
      </c>
    </row>
    <row r="335" spans="1:17" x14ac:dyDescent="0.3">
      <c r="A335" s="1" t="s">
        <v>1236</v>
      </c>
      <c r="B335" s="2" t="s">
        <v>13</v>
      </c>
      <c r="C335" s="1" t="s">
        <v>1247</v>
      </c>
      <c r="D335">
        <f>INDEX(Cond_Probability!$A$6:$H$60,MATCH('Model 2_Train'!A335,Cond_Probability!$A$6:$A$60,0),7)</f>
        <v>0.67572463768115942</v>
      </c>
      <c r="E335">
        <f>INDEX(Cond_Probability!$A$6:$H$60,MATCH('Model 2_Train'!B335,Cond_Probability!$A$6:$A$60,0),7)</f>
        <v>0.85117967332123412</v>
      </c>
      <c r="F335">
        <f>INDEX(Cond_Probability!$A$6:$H$60,MATCH('Model 2_Train'!C335,Cond_Probability!$A$6:$A$60,0),7)</f>
        <v>0.18840579710144928</v>
      </c>
      <c r="G335">
        <f>Cond_Probability!$C$2</f>
        <v>0.61616161616161613</v>
      </c>
      <c r="H335">
        <f t="shared" si="25"/>
        <v>6.6769773027485144E-2</v>
      </c>
      <c r="I335">
        <f t="shared" si="26"/>
        <v>6.6769773027485142</v>
      </c>
      <c r="J335">
        <f>INDEX(Cond_Probability!$A$6:$H$60,MATCH('Model 2_Train'!A335,Cond_Probability!$A$6:$A$60,0),8)</f>
        <v>0.34782608695652173</v>
      </c>
      <c r="K335">
        <f>INDEX(Cond_Probability!$A$6:$H$60,MATCH('Model 2_Train'!B335,Cond_Probability!$A$6:$A$60,0),8)</f>
        <v>0.31976744186046513</v>
      </c>
      <c r="L335">
        <f>INDEX(Cond_Probability!$A$6:$H$60,MATCH('Model 2_Train'!C335,Cond_Probability!$A$6:$A$60,0),8)</f>
        <v>0.22318840579710145</v>
      </c>
      <c r="M335">
        <f>Cond_Probability!$C$3</f>
        <v>0.38383838383838381</v>
      </c>
      <c r="N335">
        <f t="shared" si="27"/>
        <v>9.5283220090887043E-3</v>
      </c>
      <c r="O335">
        <f t="shared" si="28"/>
        <v>0.95283220090887044</v>
      </c>
      <c r="P335" t="str">
        <f t="shared" si="29"/>
        <v>Won't Survive</v>
      </c>
      <c r="Q335" t="s">
        <v>1230</v>
      </c>
    </row>
    <row r="336" spans="1:17" x14ac:dyDescent="0.3">
      <c r="A336" s="1" t="s">
        <v>1234</v>
      </c>
      <c r="B336" s="2" t="s">
        <v>17</v>
      </c>
      <c r="C336" s="1" t="s">
        <v>1248</v>
      </c>
      <c r="D336">
        <f>INDEX(Cond_Probability!$A$6:$H$60,MATCH('Model 2_Train'!A336,Cond_Probability!$A$6:$A$60,0),7)</f>
        <v>0.14673913043478262</v>
      </c>
      <c r="E336">
        <f>INDEX(Cond_Probability!$A$6:$H$60,MATCH('Model 2_Train'!B336,Cond_Probability!$A$6:$A$60,0),7)</f>
        <v>0.14882032667876588</v>
      </c>
      <c r="F336">
        <f>INDEX(Cond_Probability!$A$6:$H$60,MATCH('Model 2_Train'!C336,Cond_Probability!$A$6:$A$60,0),7)</f>
        <v>0.32246376811594202</v>
      </c>
      <c r="G336">
        <f>Cond_Probability!$C$2</f>
        <v>0.61616161616161613</v>
      </c>
      <c r="H336">
        <f t="shared" si="25"/>
        <v>4.3389411493545919E-3</v>
      </c>
      <c r="I336">
        <f t="shared" si="26"/>
        <v>0.43389411493545921</v>
      </c>
      <c r="J336">
        <f>INDEX(Cond_Probability!$A$6:$H$60,MATCH('Model 2_Train'!A336,Cond_Probability!$A$6:$A$60,0),8)</f>
        <v>0.39710144927536234</v>
      </c>
      <c r="K336">
        <f>INDEX(Cond_Probability!$A$6:$H$60,MATCH('Model 2_Train'!B336,Cond_Probability!$A$6:$A$60,0),8)</f>
        <v>0.68023255813953487</v>
      </c>
      <c r="L336">
        <f>INDEX(Cond_Probability!$A$6:$H$60,MATCH('Model 2_Train'!C336,Cond_Probability!$A$6:$A$60,0),8)</f>
        <v>0.57971014492753625</v>
      </c>
      <c r="M336">
        <f>Cond_Probability!$C$3</f>
        <v>0.38383838383838381</v>
      </c>
      <c r="N336">
        <f t="shared" si="27"/>
        <v>6.010605017067408E-2</v>
      </c>
      <c r="O336">
        <f t="shared" si="28"/>
        <v>6.0106050170674079</v>
      </c>
      <c r="P336" t="str">
        <f t="shared" si="29"/>
        <v>Survive</v>
      </c>
      <c r="Q336" t="s">
        <v>1</v>
      </c>
    </row>
    <row r="337" spans="1:17" x14ac:dyDescent="0.3">
      <c r="A337" s="1" t="s">
        <v>1236</v>
      </c>
      <c r="B337" s="2" t="s">
        <v>13</v>
      </c>
      <c r="C337" s="1" t="s">
        <v>1228</v>
      </c>
      <c r="D337">
        <f>INDEX(Cond_Probability!$A$6:$H$60,MATCH('Model 2_Train'!A337,Cond_Probability!$A$6:$A$60,0),7)</f>
        <v>0.67572463768115942</v>
      </c>
      <c r="E337">
        <f>INDEX(Cond_Probability!$A$6:$H$60,MATCH('Model 2_Train'!B337,Cond_Probability!$A$6:$A$60,0),7)</f>
        <v>0.85117967332123412</v>
      </c>
      <c r="F337">
        <f>INDEX(Cond_Probability!$A$6:$H$60,MATCH('Model 2_Train'!C337,Cond_Probability!$A$6:$A$60,0),7)</f>
        <v>0.4891304347826087</v>
      </c>
      <c r="G337">
        <f>Cond_Probability!$C$2</f>
        <v>0.61616161616161613</v>
      </c>
      <c r="H337">
        <f t="shared" si="25"/>
        <v>0.17334460305212487</v>
      </c>
      <c r="I337">
        <f t="shared" si="26"/>
        <v>17.334460305212488</v>
      </c>
      <c r="J337">
        <f>INDEX(Cond_Probability!$A$6:$H$60,MATCH('Model 2_Train'!A337,Cond_Probability!$A$6:$A$60,0),8)</f>
        <v>0.34782608695652173</v>
      </c>
      <c r="K337">
        <f>INDEX(Cond_Probability!$A$6:$H$60,MATCH('Model 2_Train'!B337,Cond_Probability!$A$6:$A$60,0),8)</f>
        <v>0.31976744186046513</v>
      </c>
      <c r="L337">
        <f>INDEX(Cond_Probability!$A$6:$H$60,MATCH('Model 2_Train'!C337,Cond_Probability!$A$6:$A$60,0),8)</f>
        <v>0.19710144927536233</v>
      </c>
      <c r="M337">
        <f>Cond_Probability!$C$3</f>
        <v>0.38383838383838381</v>
      </c>
      <c r="N337">
        <f t="shared" si="27"/>
        <v>8.4146220340004137E-3</v>
      </c>
      <c r="O337">
        <f t="shared" si="28"/>
        <v>0.84146220340004141</v>
      </c>
      <c r="P337" t="str">
        <f t="shared" si="29"/>
        <v>Won't Survive</v>
      </c>
      <c r="Q337" t="s">
        <v>1230</v>
      </c>
    </row>
    <row r="338" spans="1:17" x14ac:dyDescent="0.3">
      <c r="A338" s="1" t="s">
        <v>1234</v>
      </c>
      <c r="B338" s="2" t="s">
        <v>13</v>
      </c>
      <c r="C338" s="1" t="s">
        <v>1248</v>
      </c>
      <c r="D338">
        <f>INDEX(Cond_Probability!$A$6:$H$60,MATCH('Model 2_Train'!A338,Cond_Probability!$A$6:$A$60,0),7)</f>
        <v>0.14673913043478262</v>
      </c>
      <c r="E338">
        <f>INDEX(Cond_Probability!$A$6:$H$60,MATCH('Model 2_Train'!B338,Cond_Probability!$A$6:$A$60,0),7)</f>
        <v>0.85117967332123412</v>
      </c>
      <c r="F338">
        <f>INDEX(Cond_Probability!$A$6:$H$60,MATCH('Model 2_Train'!C338,Cond_Probability!$A$6:$A$60,0),7)</f>
        <v>0.32246376811594202</v>
      </c>
      <c r="G338">
        <f>Cond_Probability!$C$2</f>
        <v>0.61616161616161613</v>
      </c>
      <c r="H338">
        <f t="shared" si="25"/>
        <v>2.4816626817650046E-2</v>
      </c>
      <c r="I338">
        <f t="shared" si="26"/>
        <v>2.4816626817650045</v>
      </c>
      <c r="J338">
        <f>INDEX(Cond_Probability!$A$6:$H$60,MATCH('Model 2_Train'!A338,Cond_Probability!$A$6:$A$60,0),8)</f>
        <v>0.39710144927536234</v>
      </c>
      <c r="K338">
        <f>INDEX(Cond_Probability!$A$6:$H$60,MATCH('Model 2_Train'!B338,Cond_Probability!$A$6:$A$60,0),8)</f>
        <v>0.31976744186046513</v>
      </c>
      <c r="L338">
        <f>INDEX(Cond_Probability!$A$6:$H$60,MATCH('Model 2_Train'!C338,Cond_Probability!$A$6:$A$60,0),8)</f>
        <v>0.57971014492753625</v>
      </c>
      <c r="M338">
        <f>Cond_Probability!$C$3</f>
        <v>0.38383838383838381</v>
      </c>
      <c r="N338">
        <f t="shared" si="27"/>
        <v>2.8254980849462177E-2</v>
      </c>
      <c r="O338">
        <f t="shared" si="28"/>
        <v>2.8254980849462177</v>
      </c>
      <c r="P338" t="str">
        <f t="shared" si="29"/>
        <v>Survive</v>
      </c>
      <c r="Q338" t="s">
        <v>1230</v>
      </c>
    </row>
    <row r="339" spans="1:17" x14ac:dyDescent="0.3">
      <c r="A339" s="1" t="s">
        <v>1234</v>
      </c>
      <c r="B339" s="2" t="s">
        <v>17</v>
      </c>
      <c r="C339" s="1" t="s">
        <v>1248</v>
      </c>
      <c r="D339">
        <f>INDEX(Cond_Probability!$A$6:$H$60,MATCH('Model 2_Train'!A339,Cond_Probability!$A$6:$A$60,0),7)</f>
        <v>0.14673913043478262</v>
      </c>
      <c r="E339">
        <f>INDEX(Cond_Probability!$A$6:$H$60,MATCH('Model 2_Train'!B339,Cond_Probability!$A$6:$A$60,0),7)</f>
        <v>0.14882032667876588</v>
      </c>
      <c r="F339">
        <f>INDEX(Cond_Probability!$A$6:$H$60,MATCH('Model 2_Train'!C339,Cond_Probability!$A$6:$A$60,0),7)</f>
        <v>0.32246376811594202</v>
      </c>
      <c r="G339">
        <f>Cond_Probability!$C$2</f>
        <v>0.61616161616161613</v>
      </c>
      <c r="H339">
        <f t="shared" si="25"/>
        <v>4.3389411493545919E-3</v>
      </c>
      <c r="I339">
        <f t="shared" si="26"/>
        <v>0.43389411493545921</v>
      </c>
      <c r="J339">
        <f>INDEX(Cond_Probability!$A$6:$H$60,MATCH('Model 2_Train'!A339,Cond_Probability!$A$6:$A$60,0),8)</f>
        <v>0.39710144927536234</v>
      </c>
      <c r="K339">
        <f>INDEX(Cond_Probability!$A$6:$H$60,MATCH('Model 2_Train'!B339,Cond_Probability!$A$6:$A$60,0),8)</f>
        <v>0.68023255813953487</v>
      </c>
      <c r="L339">
        <f>INDEX(Cond_Probability!$A$6:$H$60,MATCH('Model 2_Train'!C339,Cond_Probability!$A$6:$A$60,0),8)</f>
        <v>0.57971014492753625</v>
      </c>
      <c r="M339">
        <f>Cond_Probability!$C$3</f>
        <v>0.38383838383838381</v>
      </c>
      <c r="N339">
        <f t="shared" si="27"/>
        <v>6.010605017067408E-2</v>
      </c>
      <c r="O339">
        <f t="shared" si="28"/>
        <v>6.0106050170674079</v>
      </c>
      <c r="P339" t="str">
        <f t="shared" si="29"/>
        <v>Survive</v>
      </c>
      <c r="Q339" t="s">
        <v>1</v>
      </c>
    </row>
    <row r="340" spans="1:17" x14ac:dyDescent="0.3">
      <c r="A340" s="1" t="s">
        <v>1236</v>
      </c>
      <c r="B340" s="2" t="s">
        <v>13</v>
      </c>
      <c r="C340" s="1" t="s">
        <v>1228</v>
      </c>
      <c r="D340">
        <f>INDEX(Cond_Probability!$A$6:$H$60,MATCH('Model 2_Train'!A340,Cond_Probability!$A$6:$A$60,0),7)</f>
        <v>0.67572463768115942</v>
      </c>
      <c r="E340">
        <f>INDEX(Cond_Probability!$A$6:$H$60,MATCH('Model 2_Train'!B340,Cond_Probability!$A$6:$A$60,0),7)</f>
        <v>0.85117967332123412</v>
      </c>
      <c r="F340">
        <f>INDEX(Cond_Probability!$A$6:$H$60,MATCH('Model 2_Train'!C340,Cond_Probability!$A$6:$A$60,0),7)</f>
        <v>0.4891304347826087</v>
      </c>
      <c r="G340">
        <f>Cond_Probability!$C$2</f>
        <v>0.61616161616161613</v>
      </c>
      <c r="H340">
        <f t="shared" si="25"/>
        <v>0.17334460305212487</v>
      </c>
      <c r="I340">
        <f t="shared" si="26"/>
        <v>17.334460305212488</v>
      </c>
      <c r="J340">
        <f>INDEX(Cond_Probability!$A$6:$H$60,MATCH('Model 2_Train'!A340,Cond_Probability!$A$6:$A$60,0),8)</f>
        <v>0.34782608695652173</v>
      </c>
      <c r="K340">
        <f>INDEX(Cond_Probability!$A$6:$H$60,MATCH('Model 2_Train'!B340,Cond_Probability!$A$6:$A$60,0),8)</f>
        <v>0.31976744186046513</v>
      </c>
      <c r="L340">
        <f>INDEX(Cond_Probability!$A$6:$H$60,MATCH('Model 2_Train'!C340,Cond_Probability!$A$6:$A$60,0),8)</f>
        <v>0.19710144927536233</v>
      </c>
      <c r="M340">
        <f>Cond_Probability!$C$3</f>
        <v>0.38383838383838381</v>
      </c>
      <c r="N340">
        <f t="shared" si="27"/>
        <v>8.4146220340004137E-3</v>
      </c>
      <c r="O340">
        <f t="shared" si="28"/>
        <v>0.84146220340004141</v>
      </c>
      <c r="P340" t="str">
        <f t="shared" si="29"/>
        <v>Won't Survive</v>
      </c>
      <c r="Q340" t="s">
        <v>1</v>
      </c>
    </row>
    <row r="341" spans="1:17" x14ac:dyDescent="0.3">
      <c r="A341" s="1" t="s">
        <v>1234</v>
      </c>
      <c r="B341" s="2" t="s">
        <v>13</v>
      </c>
      <c r="C341" s="1" t="s">
        <v>1248</v>
      </c>
      <c r="D341">
        <f>INDEX(Cond_Probability!$A$6:$H$60,MATCH('Model 2_Train'!A341,Cond_Probability!$A$6:$A$60,0),7)</f>
        <v>0.14673913043478262</v>
      </c>
      <c r="E341">
        <f>INDEX(Cond_Probability!$A$6:$H$60,MATCH('Model 2_Train'!B341,Cond_Probability!$A$6:$A$60,0),7)</f>
        <v>0.85117967332123412</v>
      </c>
      <c r="F341">
        <f>INDEX(Cond_Probability!$A$6:$H$60,MATCH('Model 2_Train'!C341,Cond_Probability!$A$6:$A$60,0),7)</f>
        <v>0.32246376811594202</v>
      </c>
      <c r="G341">
        <f>Cond_Probability!$C$2</f>
        <v>0.61616161616161613</v>
      </c>
      <c r="H341">
        <f t="shared" si="25"/>
        <v>2.4816626817650046E-2</v>
      </c>
      <c r="I341">
        <f t="shared" si="26"/>
        <v>2.4816626817650045</v>
      </c>
      <c r="J341">
        <f>INDEX(Cond_Probability!$A$6:$H$60,MATCH('Model 2_Train'!A341,Cond_Probability!$A$6:$A$60,0),8)</f>
        <v>0.39710144927536234</v>
      </c>
      <c r="K341">
        <f>INDEX(Cond_Probability!$A$6:$H$60,MATCH('Model 2_Train'!B341,Cond_Probability!$A$6:$A$60,0),8)</f>
        <v>0.31976744186046513</v>
      </c>
      <c r="L341">
        <f>INDEX(Cond_Probability!$A$6:$H$60,MATCH('Model 2_Train'!C341,Cond_Probability!$A$6:$A$60,0),8)</f>
        <v>0.57971014492753625</v>
      </c>
      <c r="M341">
        <f>Cond_Probability!$C$3</f>
        <v>0.38383838383838381</v>
      </c>
      <c r="N341">
        <f t="shared" si="27"/>
        <v>2.8254980849462177E-2</v>
      </c>
      <c r="O341">
        <f t="shared" si="28"/>
        <v>2.8254980849462177</v>
      </c>
      <c r="P341" t="str">
        <f t="shared" si="29"/>
        <v>Survive</v>
      </c>
      <c r="Q341" t="s">
        <v>1230</v>
      </c>
    </row>
    <row r="342" spans="1:17" x14ac:dyDescent="0.3">
      <c r="A342" s="1" t="s">
        <v>1235</v>
      </c>
      <c r="B342" s="2" t="s">
        <v>13</v>
      </c>
      <c r="C342" s="1" t="s">
        <v>1248</v>
      </c>
      <c r="D342">
        <f>INDEX(Cond_Probability!$A$6:$H$60,MATCH('Model 2_Train'!A342,Cond_Probability!$A$6:$A$60,0),7)</f>
        <v>0.17753623188405798</v>
      </c>
      <c r="E342">
        <f>INDEX(Cond_Probability!$A$6:$H$60,MATCH('Model 2_Train'!B342,Cond_Probability!$A$6:$A$60,0),7)</f>
        <v>0.85117967332123412</v>
      </c>
      <c r="F342">
        <f>INDEX(Cond_Probability!$A$6:$H$60,MATCH('Model 2_Train'!C342,Cond_Probability!$A$6:$A$60,0),7)</f>
        <v>0.32246376811594202</v>
      </c>
      <c r="G342">
        <f>Cond_Probability!$C$2</f>
        <v>0.61616161616161613</v>
      </c>
      <c r="H342">
        <f t="shared" si="25"/>
        <v>3.0025054668267961E-2</v>
      </c>
      <c r="I342">
        <f t="shared" si="26"/>
        <v>3.0025054668267961</v>
      </c>
      <c r="J342">
        <f>INDEX(Cond_Probability!$A$6:$H$60,MATCH('Model 2_Train'!A342,Cond_Probability!$A$6:$A$60,0),8)</f>
        <v>0.25507246376811593</v>
      </c>
      <c r="K342">
        <f>INDEX(Cond_Probability!$A$6:$H$60,MATCH('Model 2_Train'!B342,Cond_Probability!$A$6:$A$60,0),8)</f>
        <v>0.31976744186046513</v>
      </c>
      <c r="L342">
        <f>INDEX(Cond_Probability!$A$6:$H$60,MATCH('Model 2_Train'!C342,Cond_Probability!$A$6:$A$60,0),8)</f>
        <v>0.57971014492753625</v>
      </c>
      <c r="M342">
        <f>Cond_Probability!$C$3</f>
        <v>0.38383838383838381</v>
      </c>
      <c r="N342">
        <f t="shared" si="27"/>
        <v>1.8149184779216579E-2</v>
      </c>
      <c r="O342">
        <f t="shared" si="28"/>
        <v>1.8149184779216578</v>
      </c>
      <c r="P342" t="str">
        <f t="shared" si="29"/>
        <v>Won't Survive</v>
      </c>
      <c r="Q342" t="s">
        <v>1</v>
      </c>
    </row>
    <row r="343" spans="1:17" x14ac:dyDescent="0.3">
      <c r="A343" s="1" t="s">
        <v>1234</v>
      </c>
      <c r="B343" s="2" t="s">
        <v>17</v>
      </c>
      <c r="C343" s="1" t="s">
        <v>1248</v>
      </c>
      <c r="D343">
        <f>INDEX(Cond_Probability!$A$6:$H$60,MATCH('Model 2_Train'!A343,Cond_Probability!$A$6:$A$60,0),7)</f>
        <v>0.14673913043478262</v>
      </c>
      <c r="E343">
        <f>INDEX(Cond_Probability!$A$6:$H$60,MATCH('Model 2_Train'!B343,Cond_Probability!$A$6:$A$60,0),7)</f>
        <v>0.14882032667876588</v>
      </c>
      <c r="F343">
        <f>INDEX(Cond_Probability!$A$6:$H$60,MATCH('Model 2_Train'!C343,Cond_Probability!$A$6:$A$60,0),7)</f>
        <v>0.32246376811594202</v>
      </c>
      <c r="G343">
        <f>Cond_Probability!$C$2</f>
        <v>0.61616161616161613</v>
      </c>
      <c r="H343">
        <f t="shared" si="25"/>
        <v>4.3389411493545919E-3</v>
      </c>
      <c r="I343">
        <f t="shared" si="26"/>
        <v>0.43389411493545921</v>
      </c>
      <c r="J343">
        <f>INDEX(Cond_Probability!$A$6:$H$60,MATCH('Model 2_Train'!A343,Cond_Probability!$A$6:$A$60,0),8)</f>
        <v>0.39710144927536234</v>
      </c>
      <c r="K343">
        <f>INDEX(Cond_Probability!$A$6:$H$60,MATCH('Model 2_Train'!B343,Cond_Probability!$A$6:$A$60,0),8)</f>
        <v>0.68023255813953487</v>
      </c>
      <c r="L343">
        <f>INDEX(Cond_Probability!$A$6:$H$60,MATCH('Model 2_Train'!C343,Cond_Probability!$A$6:$A$60,0),8)</f>
        <v>0.57971014492753625</v>
      </c>
      <c r="M343">
        <f>Cond_Probability!$C$3</f>
        <v>0.38383838383838381</v>
      </c>
      <c r="N343">
        <f t="shared" si="27"/>
        <v>6.010605017067408E-2</v>
      </c>
      <c r="O343">
        <f t="shared" si="28"/>
        <v>6.0106050170674079</v>
      </c>
      <c r="P343" t="str">
        <f t="shared" si="29"/>
        <v>Survive</v>
      </c>
      <c r="Q343" t="s">
        <v>1</v>
      </c>
    </row>
    <row r="344" spans="1:17" x14ac:dyDescent="0.3">
      <c r="A344" s="1" t="s">
        <v>1235</v>
      </c>
      <c r="B344" s="2" t="s">
        <v>13</v>
      </c>
      <c r="C344" s="1" t="s">
        <v>1247</v>
      </c>
      <c r="D344">
        <f>INDEX(Cond_Probability!$A$6:$H$60,MATCH('Model 2_Train'!A344,Cond_Probability!$A$6:$A$60,0),7)</f>
        <v>0.17753623188405798</v>
      </c>
      <c r="E344">
        <f>INDEX(Cond_Probability!$A$6:$H$60,MATCH('Model 2_Train'!B344,Cond_Probability!$A$6:$A$60,0),7)</f>
        <v>0.85117967332123412</v>
      </c>
      <c r="F344">
        <f>INDEX(Cond_Probability!$A$6:$H$60,MATCH('Model 2_Train'!C344,Cond_Probability!$A$6:$A$60,0),7)</f>
        <v>0.18840579710144928</v>
      </c>
      <c r="G344">
        <f>Cond_Probability!$C$2</f>
        <v>0.61616161616161613</v>
      </c>
      <c r="H344">
        <f t="shared" si="25"/>
        <v>1.7542728570223976E-2</v>
      </c>
      <c r="I344">
        <f t="shared" si="26"/>
        <v>1.7542728570223975</v>
      </c>
      <c r="J344">
        <f>INDEX(Cond_Probability!$A$6:$H$60,MATCH('Model 2_Train'!A344,Cond_Probability!$A$6:$A$60,0),8)</f>
        <v>0.25507246376811593</v>
      </c>
      <c r="K344">
        <f>INDEX(Cond_Probability!$A$6:$H$60,MATCH('Model 2_Train'!B344,Cond_Probability!$A$6:$A$60,0),8)</f>
        <v>0.31976744186046513</v>
      </c>
      <c r="L344">
        <f>INDEX(Cond_Probability!$A$6:$H$60,MATCH('Model 2_Train'!C344,Cond_Probability!$A$6:$A$60,0),8)</f>
        <v>0.22318840579710145</v>
      </c>
      <c r="M344">
        <f>Cond_Probability!$C$3</f>
        <v>0.38383838383838381</v>
      </c>
      <c r="N344">
        <f t="shared" si="27"/>
        <v>6.9874361399983823E-3</v>
      </c>
      <c r="O344">
        <f t="shared" si="28"/>
        <v>0.6987436139998382</v>
      </c>
      <c r="P344" t="str">
        <f t="shared" si="29"/>
        <v>Won't Survive</v>
      </c>
      <c r="Q344" t="s">
        <v>1230</v>
      </c>
    </row>
    <row r="345" spans="1:17" x14ac:dyDescent="0.3">
      <c r="A345" s="1" t="s">
        <v>1235</v>
      </c>
      <c r="B345" s="2" t="s">
        <v>13</v>
      </c>
      <c r="C345" s="1" t="s">
        <v>1247</v>
      </c>
      <c r="D345">
        <f>INDEX(Cond_Probability!$A$6:$H$60,MATCH('Model 2_Train'!A345,Cond_Probability!$A$6:$A$60,0),7)</f>
        <v>0.17753623188405798</v>
      </c>
      <c r="E345">
        <f>INDEX(Cond_Probability!$A$6:$H$60,MATCH('Model 2_Train'!B345,Cond_Probability!$A$6:$A$60,0),7)</f>
        <v>0.85117967332123412</v>
      </c>
      <c r="F345">
        <f>INDEX(Cond_Probability!$A$6:$H$60,MATCH('Model 2_Train'!C345,Cond_Probability!$A$6:$A$60,0),7)</f>
        <v>0.18840579710144928</v>
      </c>
      <c r="G345">
        <f>Cond_Probability!$C$2</f>
        <v>0.61616161616161613</v>
      </c>
      <c r="H345">
        <f t="shared" si="25"/>
        <v>1.7542728570223976E-2</v>
      </c>
      <c r="I345">
        <f t="shared" si="26"/>
        <v>1.7542728570223975</v>
      </c>
      <c r="J345">
        <f>INDEX(Cond_Probability!$A$6:$H$60,MATCH('Model 2_Train'!A345,Cond_Probability!$A$6:$A$60,0),8)</f>
        <v>0.25507246376811593</v>
      </c>
      <c r="K345">
        <f>INDEX(Cond_Probability!$A$6:$H$60,MATCH('Model 2_Train'!B345,Cond_Probability!$A$6:$A$60,0),8)</f>
        <v>0.31976744186046513</v>
      </c>
      <c r="L345">
        <f>INDEX(Cond_Probability!$A$6:$H$60,MATCH('Model 2_Train'!C345,Cond_Probability!$A$6:$A$60,0),8)</f>
        <v>0.22318840579710145</v>
      </c>
      <c r="M345">
        <f>Cond_Probability!$C$3</f>
        <v>0.38383838383838381</v>
      </c>
      <c r="N345">
        <f t="shared" si="27"/>
        <v>6.9874361399983823E-3</v>
      </c>
      <c r="O345">
        <f t="shared" si="28"/>
        <v>0.6987436139998382</v>
      </c>
      <c r="P345" t="str">
        <f t="shared" si="29"/>
        <v>Won't Survive</v>
      </c>
      <c r="Q345" t="s">
        <v>1230</v>
      </c>
    </row>
    <row r="346" spans="1:17" x14ac:dyDescent="0.3">
      <c r="A346" s="1" t="s">
        <v>1235</v>
      </c>
      <c r="B346" s="2" t="s">
        <v>13</v>
      </c>
      <c r="C346" s="1" t="s">
        <v>1247</v>
      </c>
      <c r="D346">
        <f>INDEX(Cond_Probability!$A$6:$H$60,MATCH('Model 2_Train'!A346,Cond_Probability!$A$6:$A$60,0),7)</f>
        <v>0.17753623188405798</v>
      </c>
      <c r="E346">
        <f>INDEX(Cond_Probability!$A$6:$H$60,MATCH('Model 2_Train'!B346,Cond_Probability!$A$6:$A$60,0),7)</f>
        <v>0.85117967332123412</v>
      </c>
      <c r="F346">
        <f>INDEX(Cond_Probability!$A$6:$H$60,MATCH('Model 2_Train'!C346,Cond_Probability!$A$6:$A$60,0),7)</f>
        <v>0.18840579710144928</v>
      </c>
      <c r="G346">
        <f>Cond_Probability!$C$2</f>
        <v>0.61616161616161613</v>
      </c>
      <c r="H346">
        <f t="shared" si="25"/>
        <v>1.7542728570223976E-2</v>
      </c>
      <c r="I346">
        <f t="shared" si="26"/>
        <v>1.7542728570223975</v>
      </c>
      <c r="J346">
        <f>INDEX(Cond_Probability!$A$6:$H$60,MATCH('Model 2_Train'!A346,Cond_Probability!$A$6:$A$60,0),8)</f>
        <v>0.25507246376811593</v>
      </c>
      <c r="K346">
        <f>INDEX(Cond_Probability!$A$6:$H$60,MATCH('Model 2_Train'!B346,Cond_Probability!$A$6:$A$60,0),8)</f>
        <v>0.31976744186046513</v>
      </c>
      <c r="L346">
        <f>INDEX(Cond_Probability!$A$6:$H$60,MATCH('Model 2_Train'!C346,Cond_Probability!$A$6:$A$60,0),8)</f>
        <v>0.22318840579710145</v>
      </c>
      <c r="M346">
        <f>Cond_Probability!$C$3</f>
        <v>0.38383838383838381</v>
      </c>
      <c r="N346">
        <f t="shared" si="27"/>
        <v>6.9874361399983823E-3</v>
      </c>
      <c r="O346">
        <f t="shared" si="28"/>
        <v>0.6987436139998382</v>
      </c>
      <c r="P346" t="str">
        <f t="shared" si="29"/>
        <v>Won't Survive</v>
      </c>
      <c r="Q346" t="s">
        <v>1230</v>
      </c>
    </row>
    <row r="347" spans="1:17" x14ac:dyDescent="0.3">
      <c r="A347" s="1" t="s">
        <v>1235</v>
      </c>
      <c r="B347" s="2" t="s">
        <v>17</v>
      </c>
      <c r="C347" s="1" t="s">
        <v>1247</v>
      </c>
      <c r="D347">
        <f>INDEX(Cond_Probability!$A$6:$H$60,MATCH('Model 2_Train'!A347,Cond_Probability!$A$6:$A$60,0),7)</f>
        <v>0.17753623188405798</v>
      </c>
      <c r="E347">
        <f>INDEX(Cond_Probability!$A$6:$H$60,MATCH('Model 2_Train'!B347,Cond_Probability!$A$6:$A$60,0),7)</f>
        <v>0.14882032667876588</v>
      </c>
      <c r="F347">
        <f>INDEX(Cond_Probability!$A$6:$H$60,MATCH('Model 2_Train'!C347,Cond_Probability!$A$6:$A$60,0),7)</f>
        <v>0.18840579710144928</v>
      </c>
      <c r="G347">
        <f>Cond_Probability!$C$2</f>
        <v>0.61616161616161613</v>
      </c>
      <c r="H347">
        <f t="shared" si="25"/>
        <v>3.0671721593995014E-3</v>
      </c>
      <c r="I347">
        <f t="shared" si="26"/>
        <v>0.30671721593995016</v>
      </c>
      <c r="J347">
        <f>INDEX(Cond_Probability!$A$6:$H$60,MATCH('Model 2_Train'!A347,Cond_Probability!$A$6:$A$60,0),8)</f>
        <v>0.25507246376811593</v>
      </c>
      <c r="K347">
        <f>INDEX(Cond_Probability!$A$6:$H$60,MATCH('Model 2_Train'!B347,Cond_Probability!$A$6:$A$60,0),8)</f>
        <v>0.68023255813953487</v>
      </c>
      <c r="L347">
        <f>INDEX(Cond_Probability!$A$6:$H$60,MATCH('Model 2_Train'!C347,Cond_Probability!$A$6:$A$60,0),8)</f>
        <v>0.22318840579710145</v>
      </c>
      <c r="M347">
        <f>Cond_Probability!$C$3</f>
        <v>0.38383838383838381</v>
      </c>
      <c r="N347">
        <f t="shared" si="27"/>
        <v>1.4864182334178376E-2</v>
      </c>
      <c r="O347">
        <f t="shared" si="28"/>
        <v>1.4864182334178375</v>
      </c>
      <c r="P347" t="str">
        <f t="shared" si="29"/>
        <v>Survive</v>
      </c>
      <c r="Q347" t="s">
        <v>1</v>
      </c>
    </row>
    <row r="348" spans="1:17" x14ac:dyDescent="0.3">
      <c r="A348" s="1" t="s">
        <v>1235</v>
      </c>
      <c r="B348" s="2" t="s">
        <v>17</v>
      </c>
      <c r="C348" s="1" t="s">
        <v>1247</v>
      </c>
      <c r="D348">
        <f>INDEX(Cond_Probability!$A$6:$H$60,MATCH('Model 2_Train'!A348,Cond_Probability!$A$6:$A$60,0),7)</f>
        <v>0.17753623188405798</v>
      </c>
      <c r="E348">
        <f>INDEX(Cond_Probability!$A$6:$H$60,MATCH('Model 2_Train'!B348,Cond_Probability!$A$6:$A$60,0),7)</f>
        <v>0.14882032667876588</v>
      </c>
      <c r="F348">
        <f>INDEX(Cond_Probability!$A$6:$H$60,MATCH('Model 2_Train'!C348,Cond_Probability!$A$6:$A$60,0),7)</f>
        <v>0.18840579710144928</v>
      </c>
      <c r="G348">
        <f>Cond_Probability!$C$2</f>
        <v>0.61616161616161613</v>
      </c>
      <c r="H348">
        <f t="shared" si="25"/>
        <v>3.0671721593995014E-3</v>
      </c>
      <c r="I348">
        <f t="shared" si="26"/>
        <v>0.30671721593995016</v>
      </c>
      <c r="J348">
        <f>INDEX(Cond_Probability!$A$6:$H$60,MATCH('Model 2_Train'!A348,Cond_Probability!$A$6:$A$60,0),8)</f>
        <v>0.25507246376811593</v>
      </c>
      <c r="K348">
        <f>INDEX(Cond_Probability!$A$6:$H$60,MATCH('Model 2_Train'!B348,Cond_Probability!$A$6:$A$60,0),8)</f>
        <v>0.68023255813953487</v>
      </c>
      <c r="L348">
        <f>INDEX(Cond_Probability!$A$6:$H$60,MATCH('Model 2_Train'!C348,Cond_Probability!$A$6:$A$60,0),8)</f>
        <v>0.22318840579710145</v>
      </c>
      <c r="M348">
        <f>Cond_Probability!$C$3</f>
        <v>0.38383838383838381</v>
      </c>
      <c r="N348">
        <f t="shared" si="27"/>
        <v>1.4864182334178376E-2</v>
      </c>
      <c r="O348">
        <f t="shared" si="28"/>
        <v>1.4864182334178375</v>
      </c>
      <c r="P348" t="str">
        <f t="shared" si="29"/>
        <v>Survive</v>
      </c>
      <c r="Q348" t="s">
        <v>1</v>
      </c>
    </row>
    <row r="349" spans="1:17" x14ac:dyDescent="0.3">
      <c r="A349" s="1" t="s">
        <v>1236</v>
      </c>
      <c r="B349" s="2" t="s">
        <v>17</v>
      </c>
      <c r="C349" s="1" t="s">
        <v>1247</v>
      </c>
      <c r="D349">
        <f>INDEX(Cond_Probability!$A$6:$H$60,MATCH('Model 2_Train'!A349,Cond_Probability!$A$6:$A$60,0),7)</f>
        <v>0.67572463768115942</v>
      </c>
      <c r="E349">
        <f>INDEX(Cond_Probability!$A$6:$H$60,MATCH('Model 2_Train'!B349,Cond_Probability!$A$6:$A$60,0),7)</f>
        <v>0.14882032667876588</v>
      </c>
      <c r="F349">
        <f>INDEX(Cond_Probability!$A$6:$H$60,MATCH('Model 2_Train'!C349,Cond_Probability!$A$6:$A$60,0),7)</f>
        <v>0.18840579710144928</v>
      </c>
      <c r="G349">
        <f>Cond_Probability!$C$2</f>
        <v>0.61616161616161613</v>
      </c>
      <c r="H349">
        <f t="shared" si="25"/>
        <v>1.1674032810775652E-2</v>
      </c>
      <c r="I349">
        <f t="shared" si="26"/>
        <v>1.1674032810775652</v>
      </c>
      <c r="J349">
        <f>INDEX(Cond_Probability!$A$6:$H$60,MATCH('Model 2_Train'!A349,Cond_Probability!$A$6:$A$60,0),8)</f>
        <v>0.34782608695652173</v>
      </c>
      <c r="K349">
        <f>INDEX(Cond_Probability!$A$6:$H$60,MATCH('Model 2_Train'!B349,Cond_Probability!$A$6:$A$60,0),8)</f>
        <v>0.68023255813953487</v>
      </c>
      <c r="L349">
        <f>INDEX(Cond_Probability!$A$6:$H$60,MATCH('Model 2_Train'!C349,Cond_Probability!$A$6:$A$60,0),8)</f>
        <v>0.22318840579710145</v>
      </c>
      <c r="M349">
        <f>Cond_Probability!$C$3</f>
        <v>0.38383838383838381</v>
      </c>
      <c r="N349">
        <f t="shared" si="27"/>
        <v>2.0269339546606875E-2</v>
      </c>
      <c r="O349">
        <f t="shared" si="28"/>
        <v>2.0269339546606875</v>
      </c>
      <c r="P349" t="str">
        <f t="shared" si="29"/>
        <v>Survive</v>
      </c>
      <c r="Q349" t="s">
        <v>1</v>
      </c>
    </row>
    <row r="350" spans="1:17" x14ac:dyDescent="0.3">
      <c r="A350" s="1" t="s">
        <v>1236</v>
      </c>
      <c r="B350" s="2" t="s">
        <v>13</v>
      </c>
      <c r="C350" s="1" t="s">
        <v>1247</v>
      </c>
      <c r="D350">
        <f>INDEX(Cond_Probability!$A$6:$H$60,MATCH('Model 2_Train'!A350,Cond_Probability!$A$6:$A$60,0),7)</f>
        <v>0.67572463768115942</v>
      </c>
      <c r="E350">
        <f>INDEX(Cond_Probability!$A$6:$H$60,MATCH('Model 2_Train'!B350,Cond_Probability!$A$6:$A$60,0),7)</f>
        <v>0.85117967332123412</v>
      </c>
      <c r="F350">
        <f>INDEX(Cond_Probability!$A$6:$H$60,MATCH('Model 2_Train'!C350,Cond_Probability!$A$6:$A$60,0),7)</f>
        <v>0.18840579710144928</v>
      </c>
      <c r="G350">
        <f>Cond_Probability!$C$2</f>
        <v>0.61616161616161613</v>
      </c>
      <c r="H350">
        <f t="shared" si="25"/>
        <v>6.6769773027485144E-2</v>
      </c>
      <c r="I350">
        <f t="shared" si="26"/>
        <v>6.6769773027485142</v>
      </c>
      <c r="J350">
        <f>INDEX(Cond_Probability!$A$6:$H$60,MATCH('Model 2_Train'!A350,Cond_Probability!$A$6:$A$60,0),8)</f>
        <v>0.34782608695652173</v>
      </c>
      <c r="K350">
        <f>INDEX(Cond_Probability!$A$6:$H$60,MATCH('Model 2_Train'!B350,Cond_Probability!$A$6:$A$60,0),8)</f>
        <v>0.31976744186046513</v>
      </c>
      <c r="L350">
        <f>INDEX(Cond_Probability!$A$6:$H$60,MATCH('Model 2_Train'!C350,Cond_Probability!$A$6:$A$60,0),8)</f>
        <v>0.22318840579710145</v>
      </c>
      <c r="M350">
        <f>Cond_Probability!$C$3</f>
        <v>0.38383838383838381</v>
      </c>
      <c r="N350">
        <f t="shared" si="27"/>
        <v>9.5283220090887043E-3</v>
      </c>
      <c r="O350">
        <f t="shared" si="28"/>
        <v>0.95283220090887044</v>
      </c>
      <c r="P350" t="str">
        <f t="shared" si="29"/>
        <v>Won't Survive</v>
      </c>
      <c r="Q350" t="s">
        <v>1</v>
      </c>
    </row>
    <row r="351" spans="1:17" x14ac:dyDescent="0.3">
      <c r="A351" s="1" t="s">
        <v>1236</v>
      </c>
      <c r="B351" s="2" t="s">
        <v>13</v>
      </c>
      <c r="C351" s="1" t="s">
        <v>1228</v>
      </c>
      <c r="D351">
        <f>INDEX(Cond_Probability!$A$6:$H$60,MATCH('Model 2_Train'!A351,Cond_Probability!$A$6:$A$60,0),7)</f>
        <v>0.67572463768115942</v>
      </c>
      <c r="E351">
        <f>INDEX(Cond_Probability!$A$6:$H$60,MATCH('Model 2_Train'!B351,Cond_Probability!$A$6:$A$60,0),7)</f>
        <v>0.85117967332123412</v>
      </c>
      <c r="F351">
        <f>INDEX(Cond_Probability!$A$6:$H$60,MATCH('Model 2_Train'!C351,Cond_Probability!$A$6:$A$60,0),7)</f>
        <v>0.4891304347826087</v>
      </c>
      <c r="G351">
        <f>Cond_Probability!$C$2</f>
        <v>0.61616161616161613</v>
      </c>
      <c r="H351">
        <f t="shared" si="25"/>
        <v>0.17334460305212487</v>
      </c>
      <c r="I351">
        <f t="shared" si="26"/>
        <v>17.334460305212488</v>
      </c>
      <c r="J351">
        <f>INDEX(Cond_Probability!$A$6:$H$60,MATCH('Model 2_Train'!A351,Cond_Probability!$A$6:$A$60,0),8)</f>
        <v>0.34782608695652173</v>
      </c>
      <c r="K351">
        <f>INDEX(Cond_Probability!$A$6:$H$60,MATCH('Model 2_Train'!B351,Cond_Probability!$A$6:$A$60,0),8)</f>
        <v>0.31976744186046513</v>
      </c>
      <c r="L351">
        <f>INDEX(Cond_Probability!$A$6:$H$60,MATCH('Model 2_Train'!C351,Cond_Probability!$A$6:$A$60,0),8)</f>
        <v>0.19710144927536233</v>
      </c>
      <c r="M351">
        <f>Cond_Probability!$C$3</f>
        <v>0.38383838383838381</v>
      </c>
      <c r="N351">
        <f t="shared" si="27"/>
        <v>8.4146220340004137E-3</v>
      </c>
      <c r="O351">
        <f t="shared" si="28"/>
        <v>0.84146220340004141</v>
      </c>
      <c r="P351" t="str">
        <f t="shared" si="29"/>
        <v>Won't Survive</v>
      </c>
      <c r="Q351" t="s">
        <v>1230</v>
      </c>
    </row>
    <row r="352" spans="1:17" x14ac:dyDescent="0.3">
      <c r="A352" s="1" t="s">
        <v>1236</v>
      </c>
      <c r="B352" s="2" t="s">
        <v>13</v>
      </c>
      <c r="C352" s="1" t="s">
        <v>1228</v>
      </c>
      <c r="D352">
        <f>INDEX(Cond_Probability!$A$6:$H$60,MATCH('Model 2_Train'!A352,Cond_Probability!$A$6:$A$60,0),7)</f>
        <v>0.67572463768115942</v>
      </c>
      <c r="E352">
        <f>INDEX(Cond_Probability!$A$6:$H$60,MATCH('Model 2_Train'!B352,Cond_Probability!$A$6:$A$60,0),7)</f>
        <v>0.85117967332123412</v>
      </c>
      <c r="F352">
        <f>INDEX(Cond_Probability!$A$6:$H$60,MATCH('Model 2_Train'!C352,Cond_Probability!$A$6:$A$60,0),7)</f>
        <v>0.4891304347826087</v>
      </c>
      <c r="G352">
        <f>Cond_Probability!$C$2</f>
        <v>0.61616161616161613</v>
      </c>
      <c r="H352">
        <f t="shared" si="25"/>
        <v>0.17334460305212487</v>
      </c>
      <c r="I352">
        <f t="shared" si="26"/>
        <v>17.334460305212488</v>
      </c>
      <c r="J352">
        <f>INDEX(Cond_Probability!$A$6:$H$60,MATCH('Model 2_Train'!A352,Cond_Probability!$A$6:$A$60,0),8)</f>
        <v>0.34782608695652173</v>
      </c>
      <c r="K352">
        <f>INDEX(Cond_Probability!$A$6:$H$60,MATCH('Model 2_Train'!B352,Cond_Probability!$A$6:$A$60,0),8)</f>
        <v>0.31976744186046513</v>
      </c>
      <c r="L352">
        <f>INDEX(Cond_Probability!$A$6:$H$60,MATCH('Model 2_Train'!C352,Cond_Probability!$A$6:$A$60,0),8)</f>
        <v>0.19710144927536233</v>
      </c>
      <c r="M352">
        <f>Cond_Probability!$C$3</f>
        <v>0.38383838383838381</v>
      </c>
      <c r="N352">
        <f t="shared" si="27"/>
        <v>8.4146220340004137E-3</v>
      </c>
      <c r="O352">
        <f t="shared" si="28"/>
        <v>0.84146220340004141</v>
      </c>
      <c r="P352" t="str">
        <f t="shared" si="29"/>
        <v>Won't Survive</v>
      </c>
      <c r="Q352" t="s">
        <v>1230</v>
      </c>
    </row>
    <row r="353" spans="1:17" x14ac:dyDescent="0.3">
      <c r="A353" s="1" t="s">
        <v>1234</v>
      </c>
      <c r="B353" s="2" t="s">
        <v>13</v>
      </c>
      <c r="C353" s="1" t="s">
        <v>1248</v>
      </c>
      <c r="D353">
        <f>INDEX(Cond_Probability!$A$6:$H$60,MATCH('Model 2_Train'!A353,Cond_Probability!$A$6:$A$60,0),7)</f>
        <v>0.14673913043478262</v>
      </c>
      <c r="E353">
        <f>INDEX(Cond_Probability!$A$6:$H$60,MATCH('Model 2_Train'!B353,Cond_Probability!$A$6:$A$60,0),7)</f>
        <v>0.85117967332123412</v>
      </c>
      <c r="F353">
        <f>INDEX(Cond_Probability!$A$6:$H$60,MATCH('Model 2_Train'!C353,Cond_Probability!$A$6:$A$60,0),7)</f>
        <v>0.32246376811594202</v>
      </c>
      <c r="G353">
        <f>Cond_Probability!$C$2</f>
        <v>0.61616161616161613</v>
      </c>
      <c r="H353">
        <f t="shared" si="25"/>
        <v>2.4816626817650046E-2</v>
      </c>
      <c r="I353">
        <f t="shared" si="26"/>
        <v>2.4816626817650045</v>
      </c>
      <c r="J353">
        <f>INDEX(Cond_Probability!$A$6:$H$60,MATCH('Model 2_Train'!A353,Cond_Probability!$A$6:$A$60,0),8)</f>
        <v>0.39710144927536234</v>
      </c>
      <c r="K353">
        <f>INDEX(Cond_Probability!$A$6:$H$60,MATCH('Model 2_Train'!B353,Cond_Probability!$A$6:$A$60,0),8)</f>
        <v>0.31976744186046513</v>
      </c>
      <c r="L353">
        <f>INDEX(Cond_Probability!$A$6:$H$60,MATCH('Model 2_Train'!C353,Cond_Probability!$A$6:$A$60,0),8)</f>
        <v>0.57971014492753625</v>
      </c>
      <c r="M353">
        <f>Cond_Probability!$C$3</f>
        <v>0.38383838383838381</v>
      </c>
      <c r="N353">
        <f t="shared" si="27"/>
        <v>2.8254980849462177E-2</v>
      </c>
      <c r="O353">
        <f t="shared" si="28"/>
        <v>2.8254980849462177</v>
      </c>
      <c r="P353" t="str">
        <f t="shared" si="29"/>
        <v>Survive</v>
      </c>
      <c r="Q353" t="s">
        <v>1230</v>
      </c>
    </row>
    <row r="354" spans="1:17" x14ac:dyDescent="0.3">
      <c r="A354" s="1" t="s">
        <v>1236</v>
      </c>
      <c r="B354" s="2" t="s">
        <v>13</v>
      </c>
      <c r="C354" s="1" t="s">
        <v>1228</v>
      </c>
      <c r="D354">
        <f>INDEX(Cond_Probability!$A$6:$H$60,MATCH('Model 2_Train'!A354,Cond_Probability!$A$6:$A$60,0),7)</f>
        <v>0.67572463768115942</v>
      </c>
      <c r="E354">
        <f>INDEX(Cond_Probability!$A$6:$H$60,MATCH('Model 2_Train'!B354,Cond_Probability!$A$6:$A$60,0),7)</f>
        <v>0.85117967332123412</v>
      </c>
      <c r="F354">
        <f>INDEX(Cond_Probability!$A$6:$H$60,MATCH('Model 2_Train'!C354,Cond_Probability!$A$6:$A$60,0),7)</f>
        <v>0.4891304347826087</v>
      </c>
      <c r="G354">
        <f>Cond_Probability!$C$2</f>
        <v>0.61616161616161613</v>
      </c>
      <c r="H354">
        <f t="shared" si="25"/>
        <v>0.17334460305212487</v>
      </c>
      <c r="I354">
        <f t="shared" si="26"/>
        <v>17.334460305212488</v>
      </c>
      <c r="J354">
        <f>INDEX(Cond_Probability!$A$6:$H$60,MATCH('Model 2_Train'!A354,Cond_Probability!$A$6:$A$60,0),8)</f>
        <v>0.34782608695652173</v>
      </c>
      <c r="K354">
        <f>INDEX(Cond_Probability!$A$6:$H$60,MATCH('Model 2_Train'!B354,Cond_Probability!$A$6:$A$60,0),8)</f>
        <v>0.31976744186046513</v>
      </c>
      <c r="L354">
        <f>INDEX(Cond_Probability!$A$6:$H$60,MATCH('Model 2_Train'!C354,Cond_Probability!$A$6:$A$60,0),8)</f>
        <v>0.19710144927536233</v>
      </c>
      <c r="M354">
        <f>Cond_Probability!$C$3</f>
        <v>0.38383838383838381</v>
      </c>
      <c r="N354">
        <f t="shared" si="27"/>
        <v>8.4146220340004137E-3</v>
      </c>
      <c r="O354">
        <f t="shared" si="28"/>
        <v>0.84146220340004141</v>
      </c>
      <c r="P354" t="str">
        <f t="shared" si="29"/>
        <v>Won't Survive</v>
      </c>
      <c r="Q354" t="s">
        <v>1230</v>
      </c>
    </row>
    <row r="355" spans="1:17" x14ac:dyDescent="0.3">
      <c r="A355" s="1" t="s">
        <v>1236</v>
      </c>
      <c r="B355" s="2" t="s">
        <v>13</v>
      </c>
      <c r="C355" s="1" t="s">
        <v>1247</v>
      </c>
      <c r="D355">
        <f>INDEX(Cond_Probability!$A$6:$H$60,MATCH('Model 2_Train'!A355,Cond_Probability!$A$6:$A$60,0),7)</f>
        <v>0.67572463768115942</v>
      </c>
      <c r="E355">
        <f>INDEX(Cond_Probability!$A$6:$H$60,MATCH('Model 2_Train'!B355,Cond_Probability!$A$6:$A$60,0),7)</f>
        <v>0.85117967332123412</v>
      </c>
      <c r="F355">
        <f>INDEX(Cond_Probability!$A$6:$H$60,MATCH('Model 2_Train'!C355,Cond_Probability!$A$6:$A$60,0),7)</f>
        <v>0.18840579710144928</v>
      </c>
      <c r="G355">
        <f>Cond_Probability!$C$2</f>
        <v>0.61616161616161613</v>
      </c>
      <c r="H355">
        <f t="shared" si="25"/>
        <v>6.6769773027485144E-2</v>
      </c>
      <c r="I355">
        <f t="shared" si="26"/>
        <v>6.6769773027485142</v>
      </c>
      <c r="J355">
        <f>INDEX(Cond_Probability!$A$6:$H$60,MATCH('Model 2_Train'!A355,Cond_Probability!$A$6:$A$60,0),8)</f>
        <v>0.34782608695652173</v>
      </c>
      <c r="K355">
        <f>INDEX(Cond_Probability!$A$6:$H$60,MATCH('Model 2_Train'!B355,Cond_Probability!$A$6:$A$60,0),8)</f>
        <v>0.31976744186046513</v>
      </c>
      <c r="L355">
        <f>INDEX(Cond_Probability!$A$6:$H$60,MATCH('Model 2_Train'!C355,Cond_Probability!$A$6:$A$60,0),8)</f>
        <v>0.22318840579710145</v>
      </c>
      <c r="M355">
        <f>Cond_Probability!$C$3</f>
        <v>0.38383838383838381</v>
      </c>
      <c r="N355">
        <f t="shared" si="27"/>
        <v>9.5283220090887043E-3</v>
      </c>
      <c r="O355">
        <f t="shared" si="28"/>
        <v>0.95283220090887044</v>
      </c>
      <c r="P355" t="str">
        <f t="shared" si="29"/>
        <v>Won't Survive</v>
      </c>
      <c r="Q355" t="s">
        <v>1230</v>
      </c>
    </row>
    <row r="356" spans="1:17" x14ac:dyDescent="0.3">
      <c r="A356" s="1" t="s">
        <v>1236</v>
      </c>
      <c r="B356" s="2" t="s">
        <v>13</v>
      </c>
      <c r="C356" s="1" t="s">
        <v>1228</v>
      </c>
      <c r="D356">
        <f>INDEX(Cond_Probability!$A$6:$H$60,MATCH('Model 2_Train'!A356,Cond_Probability!$A$6:$A$60,0),7)</f>
        <v>0.67572463768115942</v>
      </c>
      <c r="E356">
        <f>INDEX(Cond_Probability!$A$6:$H$60,MATCH('Model 2_Train'!B356,Cond_Probability!$A$6:$A$60,0),7)</f>
        <v>0.85117967332123412</v>
      </c>
      <c r="F356">
        <f>INDEX(Cond_Probability!$A$6:$H$60,MATCH('Model 2_Train'!C356,Cond_Probability!$A$6:$A$60,0),7)</f>
        <v>0.4891304347826087</v>
      </c>
      <c r="G356">
        <f>Cond_Probability!$C$2</f>
        <v>0.61616161616161613</v>
      </c>
      <c r="H356">
        <f t="shared" si="25"/>
        <v>0.17334460305212487</v>
      </c>
      <c r="I356">
        <f t="shared" si="26"/>
        <v>17.334460305212488</v>
      </c>
      <c r="J356">
        <f>INDEX(Cond_Probability!$A$6:$H$60,MATCH('Model 2_Train'!A356,Cond_Probability!$A$6:$A$60,0),8)</f>
        <v>0.34782608695652173</v>
      </c>
      <c r="K356">
        <f>INDEX(Cond_Probability!$A$6:$H$60,MATCH('Model 2_Train'!B356,Cond_Probability!$A$6:$A$60,0),8)</f>
        <v>0.31976744186046513</v>
      </c>
      <c r="L356">
        <f>INDEX(Cond_Probability!$A$6:$H$60,MATCH('Model 2_Train'!C356,Cond_Probability!$A$6:$A$60,0),8)</f>
        <v>0.19710144927536233</v>
      </c>
      <c r="M356">
        <f>Cond_Probability!$C$3</f>
        <v>0.38383838383838381</v>
      </c>
      <c r="N356">
        <f t="shared" si="27"/>
        <v>8.4146220340004137E-3</v>
      </c>
      <c r="O356">
        <f t="shared" si="28"/>
        <v>0.84146220340004141</v>
      </c>
      <c r="P356" t="str">
        <f t="shared" si="29"/>
        <v>Won't Survive</v>
      </c>
      <c r="Q356" t="s">
        <v>1230</v>
      </c>
    </row>
    <row r="357" spans="1:17" x14ac:dyDescent="0.3">
      <c r="A357" s="1" t="s">
        <v>1236</v>
      </c>
      <c r="B357" s="2" t="s">
        <v>13</v>
      </c>
      <c r="C357" s="1" t="s">
        <v>1228</v>
      </c>
      <c r="D357">
        <f>INDEX(Cond_Probability!$A$6:$H$60,MATCH('Model 2_Train'!A357,Cond_Probability!$A$6:$A$60,0),7)</f>
        <v>0.67572463768115942</v>
      </c>
      <c r="E357">
        <f>INDEX(Cond_Probability!$A$6:$H$60,MATCH('Model 2_Train'!B357,Cond_Probability!$A$6:$A$60,0),7)</f>
        <v>0.85117967332123412</v>
      </c>
      <c r="F357">
        <f>INDEX(Cond_Probability!$A$6:$H$60,MATCH('Model 2_Train'!C357,Cond_Probability!$A$6:$A$60,0),7)</f>
        <v>0.4891304347826087</v>
      </c>
      <c r="G357">
        <f>Cond_Probability!$C$2</f>
        <v>0.61616161616161613</v>
      </c>
      <c r="H357">
        <f t="shared" si="25"/>
        <v>0.17334460305212487</v>
      </c>
      <c r="I357">
        <f t="shared" si="26"/>
        <v>17.334460305212488</v>
      </c>
      <c r="J357">
        <f>INDEX(Cond_Probability!$A$6:$H$60,MATCH('Model 2_Train'!A357,Cond_Probability!$A$6:$A$60,0),8)</f>
        <v>0.34782608695652173</v>
      </c>
      <c r="K357">
        <f>INDEX(Cond_Probability!$A$6:$H$60,MATCH('Model 2_Train'!B357,Cond_Probability!$A$6:$A$60,0),8)</f>
        <v>0.31976744186046513</v>
      </c>
      <c r="L357">
        <f>INDEX(Cond_Probability!$A$6:$H$60,MATCH('Model 2_Train'!C357,Cond_Probability!$A$6:$A$60,0),8)</f>
        <v>0.19710144927536233</v>
      </c>
      <c r="M357">
        <f>Cond_Probability!$C$3</f>
        <v>0.38383838383838381</v>
      </c>
      <c r="N357">
        <f t="shared" si="27"/>
        <v>8.4146220340004137E-3</v>
      </c>
      <c r="O357">
        <f t="shared" si="28"/>
        <v>0.84146220340004141</v>
      </c>
      <c r="P357" t="str">
        <f t="shared" si="29"/>
        <v>Won't Survive</v>
      </c>
      <c r="Q357" t="s">
        <v>1230</v>
      </c>
    </row>
    <row r="358" spans="1:17" x14ac:dyDescent="0.3">
      <c r="A358" s="1" t="s">
        <v>1234</v>
      </c>
      <c r="B358" s="2" t="s">
        <v>17</v>
      </c>
      <c r="C358" s="1" t="s">
        <v>1248</v>
      </c>
      <c r="D358">
        <f>INDEX(Cond_Probability!$A$6:$H$60,MATCH('Model 2_Train'!A358,Cond_Probability!$A$6:$A$60,0),7)</f>
        <v>0.14673913043478262</v>
      </c>
      <c r="E358">
        <f>INDEX(Cond_Probability!$A$6:$H$60,MATCH('Model 2_Train'!B358,Cond_Probability!$A$6:$A$60,0),7)</f>
        <v>0.14882032667876588</v>
      </c>
      <c r="F358">
        <f>INDEX(Cond_Probability!$A$6:$H$60,MATCH('Model 2_Train'!C358,Cond_Probability!$A$6:$A$60,0),7)</f>
        <v>0.32246376811594202</v>
      </c>
      <c r="G358">
        <f>Cond_Probability!$C$2</f>
        <v>0.61616161616161613</v>
      </c>
      <c r="H358">
        <f t="shared" si="25"/>
        <v>4.3389411493545919E-3</v>
      </c>
      <c r="I358">
        <f t="shared" si="26"/>
        <v>0.43389411493545921</v>
      </c>
      <c r="J358">
        <f>INDEX(Cond_Probability!$A$6:$H$60,MATCH('Model 2_Train'!A358,Cond_Probability!$A$6:$A$60,0),8)</f>
        <v>0.39710144927536234</v>
      </c>
      <c r="K358">
        <f>INDEX(Cond_Probability!$A$6:$H$60,MATCH('Model 2_Train'!B358,Cond_Probability!$A$6:$A$60,0),8)</f>
        <v>0.68023255813953487</v>
      </c>
      <c r="L358">
        <f>INDEX(Cond_Probability!$A$6:$H$60,MATCH('Model 2_Train'!C358,Cond_Probability!$A$6:$A$60,0),8)</f>
        <v>0.57971014492753625</v>
      </c>
      <c r="M358">
        <f>Cond_Probability!$C$3</f>
        <v>0.38383838383838381</v>
      </c>
      <c r="N358">
        <f t="shared" si="27"/>
        <v>6.010605017067408E-2</v>
      </c>
      <c r="O358">
        <f t="shared" si="28"/>
        <v>6.0106050170674079</v>
      </c>
      <c r="P358" t="str">
        <f t="shared" si="29"/>
        <v>Survive</v>
      </c>
      <c r="Q358" t="s">
        <v>1</v>
      </c>
    </row>
    <row r="359" spans="1:17" x14ac:dyDescent="0.3">
      <c r="A359" s="1" t="s">
        <v>1235</v>
      </c>
      <c r="B359" s="2" t="s">
        <v>17</v>
      </c>
      <c r="C359" s="1" t="s">
        <v>1247</v>
      </c>
      <c r="D359">
        <f>INDEX(Cond_Probability!$A$6:$H$60,MATCH('Model 2_Train'!A359,Cond_Probability!$A$6:$A$60,0),7)</f>
        <v>0.17753623188405798</v>
      </c>
      <c r="E359">
        <f>INDEX(Cond_Probability!$A$6:$H$60,MATCH('Model 2_Train'!B359,Cond_Probability!$A$6:$A$60,0),7)</f>
        <v>0.14882032667876588</v>
      </c>
      <c r="F359">
        <f>INDEX(Cond_Probability!$A$6:$H$60,MATCH('Model 2_Train'!C359,Cond_Probability!$A$6:$A$60,0),7)</f>
        <v>0.18840579710144928</v>
      </c>
      <c r="G359">
        <f>Cond_Probability!$C$2</f>
        <v>0.61616161616161613</v>
      </c>
      <c r="H359">
        <f t="shared" si="25"/>
        <v>3.0671721593995014E-3</v>
      </c>
      <c r="I359">
        <f t="shared" si="26"/>
        <v>0.30671721593995016</v>
      </c>
      <c r="J359">
        <f>INDEX(Cond_Probability!$A$6:$H$60,MATCH('Model 2_Train'!A359,Cond_Probability!$A$6:$A$60,0),8)</f>
        <v>0.25507246376811593</v>
      </c>
      <c r="K359">
        <f>INDEX(Cond_Probability!$A$6:$H$60,MATCH('Model 2_Train'!B359,Cond_Probability!$A$6:$A$60,0),8)</f>
        <v>0.68023255813953487</v>
      </c>
      <c r="L359">
        <f>INDEX(Cond_Probability!$A$6:$H$60,MATCH('Model 2_Train'!C359,Cond_Probability!$A$6:$A$60,0),8)</f>
        <v>0.22318840579710145</v>
      </c>
      <c r="M359">
        <f>Cond_Probability!$C$3</f>
        <v>0.38383838383838381</v>
      </c>
      <c r="N359">
        <f t="shared" si="27"/>
        <v>1.4864182334178376E-2</v>
      </c>
      <c r="O359">
        <f t="shared" si="28"/>
        <v>1.4864182334178375</v>
      </c>
      <c r="P359" t="str">
        <f t="shared" si="29"/>
        <v>Survive</v>
      </c>
      <c r="Q359" t="s">
        <v>1230</v>
      </c>
    </row>
    <row r="360" spans="1:17" x14ac:dyDescent="0.3">
      <c r="A360" s="1" t="s">
        <v>1236</v>
      </c>
      <c r="B360" s="2" t="s">
        <v>17</v>
      </c>
      <c r="C360" s="1" t="s">
        <v>1228</v>
      </c>
      <c r="D360">
        <f>INDEX(Cond_Probability!$A$6:$H$60,MATCH('Model 2_Train'!A360,Cond_Probability!$A$6:$A$60,0),7)</f>
        <v>0.67572463768115942</v>
      </c>
      <c r="E360">
        <f>INDEX(Cond_Probability!$A$6:$H$60,MATCH('Model 2_Train'!B360,Cond_Probability!$A$6:$A$60,0),7)</f>
        <v>0.14882032667876588</v>
      </c>
      <c r="F360">
        <f>INDEX(Cond_Probability!$A$6:$H$60,MATCH('Model 2_Train'!C360,Cond_Probability!$A$6:$A$60,0),7)</f>
        <v>0.4891304347826087</v>
      </c>
      <c r="G360">
        <f>Cond_Probability!$C$2</f>
        <v>0.61616161616161613</v>
      </c>
      <c r="H360">
        <f t="shared" si="25"/>
        <v>3.0307585181821403E-2</v>
      </c>
      <c r="I360">
        <f t="shared" si="26"/>
        <v>3.0307585181821404</v>
      </c>
      <c r="J360">
        <f>INDEX(Cond_Probability!$A$6:$H$60,MATCH('Model 2_Train'!A360,Cond_Probability!$A$6:$A$60,0),8)</f>
        <v>0.34782608695652173</v>
      </c>
      <c r="K360">
        <f>INDEX(Cond_Probability!$A$6:$H$60,MATCH('Model 2_Train'!B360,Cond_Probability!$A$6:$A$60,0),8)</f>
        <v>0.68023255813953487</v>
      </c>
      <c r="L360">
        <f>INDEX(Cond_Probability!$A$6:$H$60,MATCH('Model 2_Train'!C360,Cond_Probability!$A$6:$A$60,0),8)</f>
        <v>0.19710144927536233</v>
      </c>
      <c r="M360">
        <f>Cond_Probability!$C$3</f>
        <v>0.38383838383838381</v>
      </c>
      <c r="N360">
        <f t="shared" si="27"/>
        <v>1.7900195963237241E-2</v>
      </c>
      <c r="O360">
        <f t="shared" si="28"/>
        <v>1.790019596323724</v>
      </c>
      <c r="P360" t="str">
        <f t="shared" si="29"/>
        <v>Won't Survive</v>
      </c>
      <c r="Q360" t="s">
        <v>1</v>
      </c>
    </row>
    <row r="361" spans="1:17" x14ac:dyDescent="0.3">
      <c r="A361" s="1" t="s">
        <v>1236</v>
      </c>
      <c r="B361" s="2" t="s">
        <v>17</v>
      </c>
      <c r="C361" s="1" t="s">
        <v>1228</v>
      </c>
      <c r="D361">
        <f>INDEX(Cond_Probability!$A$6:$H$60,MATCH('Model 2_Train'!A361,Cond_Probability!$A$6:$A$60,0),7)</f>
        <v>0.67572463768115942</v>
      </c>
      <c r="E361">
        <f>INDEX(Cond_Probability!$A$6:$H$60,MATCH('Model 2_Train'!B361,Cond_Probability!$A$6:$A$60,0),7)</f>
        <v>0.14882032667876588</v>
      </c>
      <c r="F361">
        <f>INDEX(Cond_Probability!$A$6:$H$60,MATCH('Model 2_Train'!C361,Cond_Probability!$A$6:$A$60,0),7)</f>
        <v>0.4891304347826087</v>
      </c>
      <c r="G361">
        <f>Cond_Probability!$C$2</f>
        <v>0.61616161616161613</v>
      </c>
      <c r="H361">
        <f t="shared" si="25"/>
        <v>3.0307585181821403E-2</v>
      </c>
      <c r="I361">
        <f t="shared" si="26"/>
        <v>3.0307585181821404</v>
      </c>
      <c r="J361">
        <f>INDEX(Cond_Probability!$A$6:$H$60,MATCH('Model 2_Train'!A361,Cond_Probability!$A$6:$A$60,0),8)</f>
        <v>0.34782608695652173</v>
      </c>
      <c r="K361">
        <f>INDEX(Cond_Probability!$A$6:$H$60,MATCH('Model 2_Train'!B361,Cond_Probability!$A$6:$A$60,0),8)</f>
        <v>0.68023255813953487</v>
      </c>
      <c r="L361">
        <f>INDEX(Cond_Probability!$A$6:$H$60,MATCH('Model 2_Train'!C361,Cond_Probability!$A$6:$A$60,0),8)</f>
        <v>0.19710144927536233</v>
      </c>
      <c r="M361">
        <f>Cond_Probability!$C$3</f>
        <v>0.38383838383838381</v>
      </c>
      <c r="N361">
        <f t="shared" si="27"/>
        <v>1.7900195963237241E-2</v>
      </c>
      <c r="O361">
        <f t="shared" si="28"/>
        <v>1.790019596323724</v>
      </c>
      <c r="P361" t="str">
        <f t="shared" si="29"/>
        <v>Won't Survive</v>
      </c>
      <c r="Q361" t="s">
        <v>1</v>
      </c>
    </row>
    <row r="362" spans="1:17" x14ac:dyDescent="0.3">
      <c r="A362" s="1" t="s">
        <v>1236</v>
      </c>
      <c r="B362" s="2" t="s">
        <v>13</v>
      </c>
      <c r="C362" s="1" t="s">
        <v>1248</v>
      </c>
      <c r="D362">
        <f>INDEX(Cond_Probability!$A$6:$H$60,MATCH('Model 2_Train'!A362,Cond_Probability!$A$6:$A$60,0),7)</f>
        <v>0.67572463768115942</v>
      </c>
      <c r="E362">
        <f>INDEX(Cond_Probability!$A$6:$H$60,MATCH('Model 2_Train'!B362,Cond_Probability!$A$6:$A$60,0),7)</f>
        <v>0.85117967332123412</v>
      </c>
      <c r="F362">
        <f>INDEX(Cond_Probability!$A$6:$H$60,MATCH('Model 2_Train'!C362,Cond_Probability!$A$6:$A$60,0),7)</f>
        <v>0.32246376811594202</v>
      </c>
      <c r="G362">
        <f>Cond_Probability!$C$2</f>
        <v>0.61616161616161613</v>
      </c>
      <c r="H362">
        <f t="shared" si="25"/>
        <v>0.11427903460473417</v>
      </c>
      <c r="I362">
        <f t="shared" si="26"/>
        <v>11.427903460473416</v>
      </c>
      <c r="J362">
        <f>INDEX(Cond_Probability!$A$6:$H$60,MATCH('Model 2_Train'!A362,Cond_Probability!$A$6:$A$60,0),8)</f>
        <v>0.34782608695652173</v>
      </c>
      <c r="K362">
        <f>INDEX(Cond_Probability!$A$6:$H$60,MATCH('Model 2_Train'!B362,Cond_Probability!$A$6:$A$60,0),8)</f>
        <v>0.31976744186046513</v>
      </c>
      <c r="L362">
        <f>INDEX(Cond_Probability!$A$6:$H$60,MATCH('Model 2_Train'!C362,Cond_Probability!$A$6:$A$60,0),8)</f>
        <v>0.57971014492753625</v>
      </c>
      <c r="M362">
        <f>Cond_Probability!$C$3</f>
        <v>0.38383838383838381</v>
      </c>
      <c r="N362">
        <f t="shared" si="27"/>
        <v>2.4748888335295337E-2</v>
      </c>
      <c r="O362">
        <f t="shared" si="28"/>
        <v>2.4748888335295338</v>
      </c>
      <c r="P362" t="str">
        <f t="shared" si="29"/>
        <v>Won't Survive</v>
      </c>
      <c r="Q362" t="s">
        <v>1230</v>
      </c>
    </row>
    <row r="363" spans="1:17" x14ac:dyDescent="0.3">
      <c r="A363" s="1" t="s">
        <v>1235</v>
      </c>
      <c r="B363" s="2" t="s">
        <v>13</v>
      </c>
      <c r="C363" s="1" t="s">
        <v>1248</v>
      </c>
      <c r="D363">
        <f>INDEX(Cond_Probability!$A$6:$H$60,MATCH('Model 2_Train'!A363,Cond_Probability!$A$6:$A$60,0),7)</f>
        <v>0.17753623188405798</v>
      </c>
      <c r="E363">
        <f>INDEX(Cond_Probability!$A$6:$H$60,MATCH('Model 2_Train'!B363,Cond_Probability!$A$6:$A$60,0),7)</f>
        <v>0.85117967332123412</v>
      </c>
      <c r="F363">
        <f>INDEX(Cond_Probability!$A$6:$H$60,MATCH('Model 2_Train'!C363,Cond_Probability!$A$6:$A$60,0),7)</f>
        <v>0.32246376811594202</v>
      </c>
      <c r="G363">
        <f>Cond_Probability!$C$2</f>
        <v>0.61616161616161613</v>
      </c>
      <c r="H363">
        <f t="shared" si="25"/>
        <v>3.0025054668267961E-2</v>
      </c>
      <c r="I363">
        <f t="shared" si="26"/>
        <v>3.0025054668267961</v>
      </c>
      <c r="J363">
        <f>INDEX(Cond_Probability!$A$6:$H$60,MATCH('Model 2_Train'!A363,Cond_Probability!$A$6:$A$60,0),8)</f>
        <v>0.25507246376811593</v>
      </c>
      <c r="K363">
        <f>INDEX(Cond_Probability!$A$6:$H$60,MATCH('Model 2_Train'!B363,Cond_Probability!$A$6:$A$60,0),8)</f>
        <v>0.31976744186046513</v>
      </c>
      <c r="L363">
        <f>INDEX(Cond_Probability!$A$6:$H$60,MATCH('Model 2_Train'!C363,Cond_Probability!$A$6:$A$60,0),8)</f>
        <v>0.57971014492753625</v>
      </c>
      <c r="M363">
        <f>Cond_Probability!$C$3</f>
        <v>0.38383838383838381</v>
      </c>
      <c r="N363">
        <f t="shared" si="27"/>
        <v>1.8149184779216579E-2</v>
      </c>
      <c r="O363">
        <f t="shared" si="28"/>
        <v>1.8149184779216578</v>
      </c>
      <c r="P363" t="str">
        <f t="shared" si="29"/>
        <v>Won't Survive</v>
      </c>
      <c r="Q363" t="s">
        <v>1230</v>
      </c>
    </row>
    <row r="364" spans="1:17" x14ac:dyDescent="0.3">
      <c r="A364" s="1" t="s">
        <v>1236</v>
      </c>
      <c r="B364" s="2" t="s">
        <v>17</v>
      </c>
      <c r="C364" s="1" t="s">
        <v>1247</v>
      </c>
      <c r="D364">
        <f>INDEX(Cond_Probability!$A$6:$H$60,MATCH('Model 2_Train'!A364,Cond_Probability!$A$6:$A$60,0),7)</f>
        <v>0.67572463768115942</v>
      </c>
      <c r="E364">
        <f>INDEX(Cond_Probability!$A$6:$H$60,MATCH('Model 2_Train'!B364,Cond_Probability!$A$6:$A$60,0),7)</f>
        <v>0.14882032667876588</v>
      </c>
      <c r="F364">
        <f>INDEX(Cond_Probability!$A$6:$H$60,MATCH('Model 2_Train'!C364,Cond_Probability!$A$6:$A$60,0),7)</f>
        <v>0.18840579710144928</v>
      </c>
      <c r="G364">
        <f>Cond_Probability!$C$2</f>
        <v>0.61616161616161613</v>
      </c>
      <c r="H364">
        <f t="shared" si="25"/>
        <v>1.1674032810775652E-2</v>
      </c>
      <c r="I364">
        <f t="shared" si="26"/>
        <v>1.1674032810775652</v>
      </c>
      <c r="J364">
        <f>INDEX(Cond_Probability!$A$6:$H$60,MATCH('Model 2_Train'!A364,Cond_Probability!$A$6:$A$60,0),8)</f>
        <v>0.34782608695652173</v>
      </c>
      <c r="K364">
        <f>INDEX(Cond_Probability!$A$6:$H$60,MATCH('Model 2_Train'!B364,Cond_Probability!$A$6:$A$60,0),8)</f>
        <v>0.68023255813953487</v>
      </c>
      <c r="L364">
        <f>INDEX(Cond_Probability!$A$6:$H$60,MATCH('Model 2_Train'!C364,Cond_Probability!$A$6:$A$60,0),8)</f>
        <v>0.22318840579710145</v>
      </c>
      <c r="M364">
        <f>Cond_Probability!$C$3</f>
        <v>0.38383838383838381</v>
      </c>
      <c r="N364">
        <f t="shared" si="27"/>
        <v>2.0269339546606875E-2</v>
      </c>
      <c r="O364">
        <f t="shared" si="28"/>
        <v>2.0269339546606875</v>
      </c>
      <c r="P364" t="str">
        <f t="shared" si="29"/>
        <v>Survive</v>
      </c>
      <c r="Q364" t="s">
        <v>1230</v>
      </c>
    </row>
    <row r="365" spans="1:17" x14ac:dyDescent="0.3">
      <c r="A365" s="1" t="s">
        <v>1236</v>
      </c>
      <c r="B365" s="2" t="s">
        <v>13</v>
      </c>
      <c r="C365" s="1" t="s">
        <v>1228</v>
      </c>
      <c r="D365">
        <f>INDEX(Cond_Probability!$A$6:$H$60,MATCH('Model 2_Train'!A365,Cond_Probability!$A$6:$A$60,0),7)</f>
        <v>0.67572463768115942</v>
      </c>
      <c r="E365">
        <f>INDEX(Cond_Probability!$A$6:$H$60,MATCH('Model 2_Train'!B365,Cond_Probability!$A$6:$A$60,0),7)</f>
        <v>0.85117967332123412</v>
      </c>
      <c r="F365">
        <f>INDEX(Cond_Probability!$A$6:$H$60,MATCH('Model 2_Train'!C365,Cond_Probability!$A$6:$A$60,0),7)</f>
        <v>0.4891304347826087</v>
      </c>
      <c r="G365">
        <f>Cond_Probability!$C$2</f>
        <v>0.61616161616161613</v>
      </c>
      <c r="H365">
        <f t="shared" si="25"/>
        <v>0.17334460305212487</v>
      </c>
      <c r="I365">
        <f t="shared" si="26"/>
        <v>17.334460305212488</v>
      </c>
      <c r="J365">
        <f>INDEX(Cond_Probability!$A$6:$H$60,MATCH('Model 2_Train'!A365,Cond_Probability!$A$6:$A$60,0),8)</f>
        <v>0.34782608695652173</v>
      </c>
      <c r="K365">
        <f>INDEX(Cond_Probability!$A$6:$H$60,MATCH('Model 2_Train'!B365,Cond_Probability!$A$6:$A$60,0),8)</f>
        <v>0.31976744186046513</v>
      </c>
      <c r="L365">
        <f>INDEX(Cond_Probability!$A$6:$H$60,MATCH('Model 2_Train'!C365,Cond_Probability!$A$6:$A$60,0),8)</f>
        <v>0.19710144927536233</v>
      </c>
      <c r="M365">
        <f>Cond_Probability!$C$3</f>
        <v>0.38383838383838381</v>
      </c>
      <c r="N365">
        <f t="shared" si="27"/>
        <v>8.4146220340004137E-3</v>
      </c>
      <c r="O365">
        <f t="shared" si="28"/>
        <v>0.84146220340004141</v>
      </c>
      <c r="P365" t="str">
        <f t="shared" si="29"/>
        <v>Won't Survive</v>
      </c>
      <c r="Q365" t="s">
        <v>1230</v>
      </c>
    </row>
    <row r="366" spans="1:17" x14ac:dyDescent="0.3">
      <c r="A366" s="1" t="s">
        <v>1236</v>
      </c>
      <c r="B366" s="2" t="s">
        <v>13</v>
      </c>
      <c r="C366" s="1" t="s">
        <v>1247</v>
      </c>
      <c r="D366">
        <f>INDEX(Cond_Probability!$A$6:$H$60,MATCH('Model 2_Train'!A366,Cond_Probability!$A$6:$A$60,0),7)</f>
        <v>0.67572463768115942</v>
      </c>
      <c r="E366">
        <f>INDEX(Cond_Probability!$A$6:$H$60,MATCH('Model 2_Train'!B366,Cond_Probability!$A$6:$A$60,0),7)</f>
        <v>0.85117967332123412</v>
      </c>
      <c r="F366">
        <f>INDEX(Cond_Probability!$A$6:$H$60,MATCH('Model 2_Train'!C366,Cond_Probability!$A$6:$A$60,0),7)</f>
        <v>0.18840579710144928</v>
      </c>
      <c r="G366">
        <f>Cond_Probability!$C$2</f>
        <v>0.61616161616161613</v>
      </c>
      <c r="H366">
        <f t="shared" si="25"/>
        <v>6.6769773027485144E-2</v>
      </c>
      <c r="I366">
        <f t="shared" si="26"/>
        <v>6.6769773027485142</v>
      </c>
      <c r="J366">
        <f>INDEX(Cond_Probability!$A$6:$H$60,MATCH('Model 2_Train'!A366,Cond_Probability!$A$6:$A$60,0),8)</f>
        <v>0.34782608695652173</v>
      </c>
      <c r="K366">
        <f>INDEX(Cond_Probability!$A$6:$H$60,MATCH('Model 2_Train'!B366,Cond_Probability!$A$6:$A$60,0),8)</f>
        <v>0.31976744186046513</v>
      </c>
      <c r="L366">
        <f>INDEX(Cond_Probability!$A$6:$H$60,MATCH('Model 2_Train'!C366,Cond_Probability!$A$6:$A$60,0),8)</f>
        <v>0.22318840579710145</v>
      </c>
      <c r="M366">
        <f>Cond_Probability!$C$3</f>
        <v>0.38383838383838381</v>
      </c>
      <c r="N366">
        <f t="shared" si="27"/>
        <v>9.5283220090887043E-3</v>
      </c>
      <c r="O366">
        <f t="shared" si="28"/>
        <v>0.95283220090887044</v>
      </c>
      <c r="P366" t="str">
        <f t="shared" si="29"/>
        <v>Won't Survive</v>
      </c>
      <c r="Q366" t="s">
        <v>1230</v>
      </c>
    </row>
    <row r="367" spans="1:17" x14ac:dyDescent="0.3">
      <c r="A367" s="1" t="s">
        <v>1236</v>
      </c>
      <c r="B367" s="2" t="s">
        <v>13</v>
      </c>
      <c r="C367" s="1" t="s">
        <v>1228</v>
      </c>
      <c r="D367">
        <f>INDEX(Cond_Probability!$A$6:$H$60,MATCH('Model 2_Train'!A367,Cond_Probability!$A$6:$A$60,0),7)</f>
        <v>0.67572463768115942</v>
      </c>
      <c r="E367">
        <f>INDEX(Cond_Probability!$A$6:$H$60,MATCH('Model 2_Train'!B367,Cond_Probability!$A$6:$A$60,0),7)</f>
        <v>0.85117967332123412</v>
      </c>
      <c r="F367">
        <f>INDEX(Cond_Probability!$A$6:$H$60,MATCH('Model 2_Train'!C367,Cond_Probability!$A$6:$A$60,0),7)</f>
        <v>0.4891304347826087</v>
      </c>
      <c r="G367">
        <f>Cond_Probability!$C$2</f>
        <v>0.61616161616161613</v>
      </c>
      <c r="H367">
        <f t="shared" si="25"/>
        <v>0.17334460305212487</v>
      </c>
      <c r="I367">
        <f t="shared" si="26"/>
        <v>17.334460305212488</v>
      </c>
      <c r="J367">
        <f>INDEX(Cond_Probability!$A$6:$H$60,MATCH('Model 2_Train'!A367,Cond_Probability!$A$6:$A$60,0),8)</f>
        <v>0.34782608695652173</v>
      </c>
      <c r="K367">
        <f>INDEX(Cond_Probability!$A$6:$H$60,MATCH('Model 2_Train'!B367,Cond_Probability!$A$6:$A$60,0),8)</f>
        <v>0.31976744186046513</v>
      </c>
      <c r="L367">
        <f>INDEX(Cond_Probability!$A$6:$H$60,MATCH('Model 2_Train'!C367,Cond_Probability!$A$6:$A$60,0),8)</f>
        <v>0.19710144927536233</v>
      </c>
      <c r="M367">
        <f>Cond_Probability!$C$3</f>
        <v>0.38383838383838381</v>
      </c>
      <c r="N367">
        <f t="shared" si="27"/>
        <v>8.4146220340004137E-3</v>
      </c>
      <c r="O367">
        <f t="shared" si="28"/>
        <v>0.84146220340004141</v>
      </c>
      <c r="P367" t="str">
        <f t="shared" si="29"/>
        <v>Won't Survive</v>
      </c>
      <c r="Q367" t="s">
        <v>1230</v>
      </c>
    </row>
    <row r="368" spans="1:17" x14ac:dyDescent="0.3">
      <c r="A368" s="1" t="s">
        <v>1234</v>
      </c>
      <c r="B368" s="2" t="s">
        <v>17</v>
      </c>
      <c r="C368" s="1" t="s">
        <v>1248</v>
      </c>
      <c r="D368">
        <f>INDEX(Cond_Probability!$A$6:$H$60,MATCH('Model 2_Train'!A368,Cond_Probability!$A$6:$A$60,0),7)</f>
        <v>0.14673913043478262</v>
      </c>
      <c r="E368">
        <f>INDEX(Cond_Probability!$A$6:$H$60,MATCH('Model 2_Train'!B368,Cond_Probability!$A$6:$A$60,0),7)</f>
        <v>0.14882032667876588</v>
      </c>
      <c r="F368">
        <f>INDEX(Cond_Probability!$A$6:$H$60,MATCH('Model 2_Train'!C368,Cond_Probability!$A$6:$A$60,0),7)</f>
        <v>0.32246376811594202</v>
      </c>
      <c r="G368">
        <f>Cond_Probability!$C$2</f>
        <v>0.61616161616161613</v>
      </c>
      <c r="H368">
        <f t="shared" si="25"/>
        <v>4.3389411493545919E-3</v>
      </c>
      <c r="I368">
        <f t="shared" si="26"/>
        <v>0.43389411493545921</v>
      </c>
      <c r="J368">
        <f>INDEX(Cond_Probability!$A$6:$H$60,MATCH('Model 2_Train'!A368,Cond_Probability!$A$6:$A$60,0),8)</f>
        <v>0.39710144927536234</v>
      </c>
      <c r="K368">
        <f>INDEX(Cond_Probability!$A$6:$H$60,MATCH('Model 2_Train'!B368,Cond_Probability!$A$6:$A$60,0),8)</f>
        <v>0.68023255813953487</v>
      </c>
      <c r="L368">
        <f>INDEX(Cond_Probability!$A$6:$H$60,MATCH('Model 2_Train'!C368,Cond_Probability!$A$6:$A$60,0),8)</f>
        <v>0.57971014492753625</v>
      </c>
      <c r="M368">
        <f>Cond_Probability!$C$3</f>
        <v>0.38383838383838381</v>
      </c>
      <c r="N368">
        <f t="shared" si="27"/>
        <v>6.010605017067408E-2</v>
      </c>
      <c r="O368">
        <f t="shared" si="28"/>
        <v>6.0106050170674079</v>
      </c>
      <c r="P368" t="str">
        <f t="shared" si="29"/>
        <v>Survive</v>
      </c>
      <c r="Q368" t="s">
        <v>1</v>
      </c>
    </row>
    <row r="369" spans="1:17" x14ac:dyDescent="0.3">
      <c r="A369" s="1" t="s">
        <v>1236</v>
      </c>
      <c r="B369" s="2" t="s">
        <v>17</v>
      </c>
      <c r="C369" s="1" t="s">
        <v>1228</v>
      </c>
      <c r="D369">
        <f>INDEX(Cond_Probability!$A$6:$H$60,MATCH('Model 2_Train'!A369,Cond_Probability!$A$6:$A$60,0),7)</f>
        <v>0.67572463768115942</v>
      </c>
      <c r="E369">
        <f>INDEX(Cond_Probability!$A$6:$H$60,MATCH('Model 2_Train'!B369,Cond_Probability!$A$6:$A$60,0),7)</f>
        <v>0.14882032667876588</v>
      </c>
      <c r="F369">
        <f>INDEX(Cond_Probability!$A$6:$H$60,MATCH('Model 2_Train'!C369,Cond_Probability!$A$6:$A$60,0),7)</f>
        <v>0.4891304347826087</v>
      </c>
      <c r="G369">
        <f>Cond_Probability!$C$2</f>
        <v>0.61616161616161613</v>
      </c>
      <c r="H369">
        <f t="shared" si="25"/>
        <v>3.0307585181821403E-2</v>
      </c>
      <c r="I369">
        <f t="shared" si="26"/>
        <v>3.0307585181821404</v>
      </c>
      <c r="J369">
        <f>INDEX(Cond_Probability!$A$6:$H$60,MATCH('Model 2_Train'!A369,Cond_Probability!$A$6:$A$60,0),8)</f>
        <v>0.34782608695652173</v>
      </c>
      <c r="K369">
        <f>INDEX(Cond_Probability!$A$6:$H$60,MATCH('Model 2_Train'!B369,Cond_Probability!$A$6:$A$60,0),8)</f>
        <v>0.68023255813953487</v>
      </c>
      <c r="L369">
        <f>INDEX(Cond_Probability!$A$6:$H$60,MATCH('Model 2_Train'!C369,Cond_Probability!$A$6:$A$60,0),8)</f>
        <v>0.19710144927536233</v>
      </c>
      <c r="M369">
        <f>Cond_Probability!$C$3</f>
        <v>0.38383838383838381</v>
      </c>
      <c r="N369">
        <f t="shared" si="27"/>
        <v>1.7900195963237241E-2</v>
      </c>
      <c r="O369">
        <f t="shared" si="28"/>
        <v>1.790019596323724</v>
      </c>
      <c r="P369" t="str">
        <f t="shared" si="29"/>
        <v>Won't Survive</v>
      </c>
      <c r="Q369" t="s">
        <v>1</v>
      </c>
    </row>
    <row r="370" spans="1:17" x14ac:dyDescent="0.3">
      <c r="A370" s="1" t="s">
        <v>1236</v>
      </c>
      <c r="B370" s="2" t="s">
        <v>17</v>
      </c>
      <c r="C370" s="1" t="s">
        <v>1228</v>
      </c>
      <c r="D370">
        <f>INDEX(Cond_Probability!$A$6:$H$60,MATCH('Model 2_Train'!A370,Cond_Probability!$A$6:$A$60,0),7)</f>
        <v>0.67572463768115942</v>
      </c>
      <c r="E370">
        <f>INDEX(Cond_Probability!$A$6:$H$60,MATCH('Model 2_Train'!B370,Cond_Probability!$A$6:$A$60,0),7)</f>
        <v>0.14882032667876588</v>
      </c>
      <c r="F370">
        <f>INDEX(Cond_Probability!$A$6:$H$60,MATCH('Model 2_Train'!C370,Cond_Probability!$A$6:$A$60,0),7)</f>
        <v>0.4891304347826087</v>
      </c>
      <c r="G370">
        <f>Cond_Probability!$C$2</f>
        <v>0.61616161616161613</v>
      </c>
      <c r="H370">
        <f t="shared" si="25"/>
        <v>3.0307585181821403E-2</v>
      </c>
      <c r="I370">
        <f t="shared" si="26"/>
        <v>3.0307585181821404</v>
      </c>
      <c r="J370">
        <f>INDEX(Cond_Probability!$A$6:$H$60,MATCH('Model 2_Train'!A370,Cond_Probability!$A$6:$A$60,0),8)</f>
        <v>0.34782608695652173</v>
      </c>
      <c r="K370">
        <f>INDEX(Cond_Probability!$A$6:$H$60,MATCH('Model 2_Train'!B370,Cond_Probability!$A$6:$A$60,0),8)</f>
        <v>0.68023255813953487</v>
      </c>
      <c r="L370">
        <f>INDEX(Cond_Probability!$A$6:$H$60,MATCH('Model 2_Train'!C370,Cond_Probability!$A$6:$A$60,0),8)</f>
        <v>0.19710144927536233</v>
      </c>
      <c r="M370">
        <f>Cond_Probability!$C$3</f>
        <v>0.38383838383838381</v>
      </c>
      <c r="N370">
        <f t="shared" si="27"/>
        <v>1.7900195963237241E-2</v>
      </c>
      <c r="O370">
        <f t="shared" si="28"/>
        <v>1.790019596323724</v>
      </c>
      <c r="P370" t="str">
        <f t="shared" si="29"/>
        <v>Won't Survive</v>
      </c>
      <c r="Q370" t="s">
        <v>1</v>
      </c>
    </row>
    <row r="371" spans="1:17" x14ac:dyDescent="0.3">
      <c r="A371" s="1" t="s">
        <v>1234</v>
      </c>
      <c r="B371" s="2" t="s">
        <v>17</v>
      </c>
      <c r="C371" s="1" t="s">
        <v>1248</v>
      </c>
      <c r="D371">
        <f>INDEX(Cond_Probability!$A$6:$H$60,MATCH('Model 2_Train'!A371,Cond_Probability!$A$6:$A$60,0),7)</f>
        <v>0.14673913043478262</v>
      </c>
      <c r="E371">
        <f>INDEX(Cond_Probability!$A$6:$H$60,MATCH('Model 2_Train'!B371,Cond_Probability!$A$6:$A$60,0),7)</f>
        <v>0.14882032667876588</v>
      </c>
      <c r="F371">
        <f>INDEX(Cond_Probability!$A$6:$H$60,MATCH('Model 2_Train'!C371,Cond_Probability!$A$6:$A$60,0),7)</f>
        <v>0.32246376811594202</v>
      </c>
      <c r="G371">
        <f>Cond_Probability!$C$2</f>
        <v>0.61616161616161613</v>
      </c>
      <c r="H371">
        <f t="shared" si="25"/>
        <v>4.3389411493545919E-3</v>
      </c>
      <c r="I371">
        <f t="shared" si="26"/>
        <v>0.43389411493545921</v>
      </c>
      <c r="J371">
        <f>INDEX(Cond_Probability!$A$6:$H$60,MATCH('Model 2_Train'!A371,Cond_Probability!$A$6:$A$60,0),8)</f>
        <v>0.39710144927536234</v>
      </c>
      <c r="K371">
        <f>INDEX(Cond_Probability!$A$6:$H$60,MATCH('Model 2_Train'!B371,Cond_Probability!$A$6:$A$60,0),8)</f>
        <v>0.68023255813953487</v>
      </c>
      <c r="L371">
        <f>INDEX(Cond_Probability!$A$6:$H$60,MATCH('Model 2_Train'!C371,Cond_Probability!$A$6:$A$60,0),8)</f>
        <v>0.57971014492753625</v>
      </c>
      <c r="M371">
        <f>Cond_Probability!$C$3</f>
        <v>0.38383838383838381</v>
      </c>
      <c r="N371">
        <f t="shared" si="27"/>
        <v>6.010605017067408E-2</v>
      </c>
      <c r="O371">
        <f t="shared" si="28"/>
        <v>6.0106050170674079</v>
      </c>
      <c r="P371" t="str">
        <f t="shared" si="29"/>
        <v>Survive</v>
      </c>
      <c r="Q371" t="s">
        <v>1</v>
      </c>
    </row>
    <row r="372" spans="1:17" x14ac:dyDescent="0.3">
      <c r="A372" s="1" t="s">
        <v>1234</v>
      </c>
      <c r="B372" s="2" t="s">
        <v>13</v>
      </c>
      <c r="C372" s="1" t="s">
        <v>1248</v>
      </c>
      <c r="D372">
        <f>INDEX(Cond_Probability!$A$6:$H$60,MATCH('Model 2_Train'!A372,Cond_Probability!$A$6:$A$60,0),7)</f>
        <v>0.14673913043478262</v>
      </c>
      <c r="E372">
        <f>INDEX(Cond_Probability!$A$6:$H$60,MATCH('Model 2_Train'!B372,Cond_Probability!$A$6:$A$60,0),7)</f>
        <v>0.85117967332123412</v>
      </c>
      <c r="F372">
        <f>INDEX(Cond_Probability!$A$6:$H$60,MATCH('Model 2_Train'!C372,Cond_Probability!$A$6:$A$60,0),7)</f>
        <v>0.32246376811594202</v>
      </c>
      <c r="G372">
        <f>Cond_Probability!$C$2</f>
        <v>0.61616161616161613</v>
      </c>
      <c r="H372">
        <f t="shared" si="25"/>
        <v>2.4816626817650046E-2</v>
      </c>
      <c r="I372">
        <f t="shared" si="26"/>
        <v>2.4816626817650045</v>
      </c>
      <c r="J372">
        <f>INDEX(Cond_Probability!$A$6:$H$60,MATCH('Model 2_Train'!A372,Cond_Probability!$A$6:$A$60,0),8)</f>
        <v>0.39710144927536234</v>
      </c>
      <c r="K372">
        <f>INDEX(Cond_Probability!$A$6:$H$60,MATCH('Model 2_Train'!B372,Cond_Probability!$A$6:$A$60,0),8)</f>
        <v>0.31976744186046513</v>
      </c>
      <c r="L372">
        <f>INDEX(Cond_Probability!$A$6:$H$60,MATCH('Model 2_Train'!C372,Cond_Probability!$A$6:$A$60,0),8)</f>
        <v>0.57971014492753625</v>
      </c>
      <c r="M372">
        <f>Cond_Probability!$C$3</f>
        <v>0.38383838383838381</v>
      </c>
      <c r="N372">
        <f t="shared" si="27"/>
        <v>2.8254980849462177E-2</v>
      </c>
      <c r="O372">
        <f t="shared" si="28"/>
        <v>2.8254980849462177</v>
      </c>
      <c r="P372" t="str">
        <f t="shared" si="29"/>
        <v>Survive</v>
      </c>
      <c r="Q372" t="s">
        <v>1</v>
      </c>
    </row>
    <row r="373" spans="1:17" x14ac:dyDescent="0.3">
      <c r="A373" s="1" t="s">
        <v>1236</v>
      </c>
      <c r="B373" s="2" t="s">
        <v>13</v>
      </c>
      <c r="C373" s="1" t="s">
        <v>1228</v>
      </c>
      <c r="D373">
        <f>INDEX(Cond_Probability!$A$6:$H$60,MATCH('Model 2_Train'!A373,Cond_Probability!$A$6:$A$60,0),7)</f>
        <v>0.67572463768115942</v>
      </c>
      <c r="E373">
        <f>INDEX(Cond_Probability!$A$6:$H$60,MATCH('Model 2_Train'!B373,Cond_Probability!$A$6:$A$60,0),7)</f>
        <v>0.85117967332123412</v>
      </c>
      <c r="F373">
        <f>INDEX(Cond_Probability!$A$6:$H$60,MATCH('Model 2_Train'!C373,Cond_Probability!$A$6:$A$60,0),7)</f>
        <v>0.4891304347826087</v>
      </c>
      <c r="G373">
        <f>Cond_Probability!$C$2</f>
        <v>0.61616161616161613</v>
      </c>
      <c r="H373">
        <f t="shared" si="25"/>
        <v>0.17334460305212487</v>
      </c>
      <c r="I373">
        <f t="shared" si="26"/>
        <v>17.334460305212488</v>
      </c>
      <c r="J373">
        <f>INDEX(Cond_Probability!$A$6:$H$60,MATCH('Model 2_Train'!A373,Cond_Probability!$A$6:$A$60,0),8)</f>
        <v>0.34782608695652173</v>
      </c>
      <c r="K373">
        <f>INDEX(Cond_Probability!$A$6:$H$60,MATCH('Model 2_Train'!B373,Cond_Probability!$A$6:$A$60,0),8)</f>
        <v>0.31976744186046513</v>
      </c>
      <c r="L373">
        <f>INDEX(Cond_Probability!$A$6:$H$60,MATCH('Model 2_Train'!C373,Cond_Probability!$A$6:$A$60,0),8)</f>
        <v>0.19710144927536233</v>
      </c>
      <c r="M373">
        <f>Cond_Probability!$C$3</f>
        <v>0.38383838383838381</v>
      </c>
      <c r="N373">
        <f t="shared" si="27"/>
        <v>8.4146220340004137E-3</v>
      </c>
      <c r="O373">
        <f t="shared" si="28"/>
        <v>0.84146220340004141</v>
      </c>
      <c r="P373" t="str">
        <f t="shared" si="29"/>
        <v>Won't Survive</v>
      </c>
      <c r="Q373" t="s">
        <v>1230</v>
      </c>
    </row>
    <row r="374" spans="1:17" x14ac:dyDescent="0.3">
      <c r="A374" s="1" t="s">
        <v>1236</v>
      </c>
      <c r="B374" s="2" t="s">
        <v>13</v>
      </c>
      <c r="C374" s="1" t="s">
        <v>1228</v>
      </c>
      <c r="D374">
        <f>INDEX(Cond_Probability!$A$6:$H$60,MATCH('Model 2_Train'!A374,Cond_Probability!$A$6:$A$60,0),7)</f>
        <v>0.67572463768115942</v>
      </c>
      <c r="E374">
        <f>INDEX(Cond_Probability!$A$6:$H$60,MATCH('Model 2_Train'!B374,Cond_Probability!$A$6:$A$60,0),7)</f>
        <v>0.85117967332123412</v>
      </c>
      <c r="F374">
        <f>INDEX(Cond_Probability!$A$6:$H$60,MATCH('Model 2_Train'!C374,Cond_Probability!$A$6:$A$60,0),7)</f>
        <v>0.4891304347826087</v>
      </c>
      <c r="G374">
        <f>Cond_Probability!$C$2</f>
        <v>0.61616161616161613</v>
      </c>
      <c r="H374">
        <f t="shared" si="25"/>
        <v>0.17334460305212487</v>
      </c>
      <c r="I374">
        <f t="shared" si="26"/>
        <v>17.334460305212488</v>
      </c>
      <c r="J374">
        <f>INDEX(Cond_Probability!$A$6:$H$60,MATCH('Model 2_Train'!A374,Cond_Probability!$A$6:$A$60,0),8)</f>
        <v>0.34782608695652173</v>
      </c>
      <c r="K374">
        <f>INDEX(Cond_Probability!$A$6:$H$60,MATCH('Model 2_Train'!B374,Cond_Probability!$A$6:$A$60,0),8)</f>
        <v>0.31976744186046513</v>
      </c>
      <c r="L374">
        <f>INDEX(Cond_Probability!$A$6:$H$60,MATCH('Model 2_Train'!C374,Cond_Probability!$A$6:$A$60,0),8)</f>
        <v>0.19710144927536233</v>
      </c>
      <c r="M374">
        <f>Cond_Probability!$C$3</f>
        <v>0.38383838383838381</v>
      </c>
      <c r="N374">
        <f t="shared" si="27"/>
        <v>8.4146220340004137E-3</v>
      </c>
      <c r="O374">
        <f t="shared" si="28"/>
        <v>0.84146220340004141</v>
      </c>
      <c r="P374" t="str">
        <f t="shared" si="29"/>
        <v>Won't Survive</v>
      </c>
      <c r="Q374" t="s">
        <v>1230</v>
      </c>
    </row>
    <row r="375" spans="1:17" x14ac:dyDescent="0.3">
      <c r="A375" s="1" t="s">
        <v>1234</v>
      </c>
      <c r="B375" s="2" t="s">
        <v>13</v>
      </c>
      <c r="C375" s="1" t="s">
        <v>1248</v>
      </c>
      <c r="D375">
        <f>INDEX(Cond_Probability!$A$6:$H$60,MATCH('Model 2_Train'!A375,Cond_Probability!$A$6:$A$60,0),7)</f>
        <v>0.14673913043478262</v>
      </c>
      <c r="E375">
        <f>INDEX(Cond_Probability!$A$6:$H$60,MATCH('Model 2_Train'!B375,Cond_Probability!$A$6:$A$60,0),7)</f>
        <v>0.85117967332123412</v>
      </c>
      <c r="F375">
        <f>INDEX(Cond_Probability!$A$6:$H$60,MATCH('Model 2_Train'!C375,Cond_Probability!$A$6:$A$60,0),7)</f>
        <v>0.32246376811594202</v>
      </c>
      <c r="G375">
        <f>Cond_Probability!$C$2</f>
        <v>0.61616161616161613</v>
      </c>
      <c r="H375">
        <f t="shared" si="25"/>
        <v>2.4816626817650046E-2</v>
      </c>
      <c r="I375">
        <f t="shared" si="26"/>
        <v>2.4816626817650045</v>
      </c>
      <c r="J375">
        <f>INDEX(Cond_Probability!$A$6:$H$60,MATCH('Model 2_Train'!A375,Cond_Probability!$A$6:$A$60,0),8)</f>
        <v>0.39710144927536234</v>
      </c>
      <c r="K375">
        <f>INDEX(Cond_Probability!$A$6:$H$60,MATCH('Model 2_Train'!B375,Cond_Probability!$A$6:$A$60,0),8)</f>
        <v>0.31976744186046513</v>
      </c>
      <c r="L375">
        <f>INDEX(Cond_Probability!$A$6:$H$60,MATCH('Model 2_Train'!C375,Cond_Probability!$A$6:$A$60,0),8)</f>
        <v>0.57971014492753625</v>
      </c>
      <c r="M375">
        <f>Cond_Probability!$C$3</f>
        <v>0.38383838383838381</v>
      </c>
      <c r="N375">
        <f t="shared" si="27"/>
        <v>2.8254980849462177E-2</v>
      </c>
      <c r="O375">
        <f t="shared" si="28"/>
        <v>2.8254980849462177</v>
      </c>
      <c r="P375" t="str">
        <f t="shared" si="29"/>
        <v>Survive</v>
      </c>
      <c r="Q375" t="s">
        <v>1230</v>
      </c>
    </row>
    <row r="376" spans="1:17" x14ac:dyDescent="0.3">
      <c r="A376" s="1" t="s">
        <v>1236</v>
      </c>
      <c r="B376" s="2" t="s">
        <v>17</v>
      </c>
      <c r="C376" s="1" t="s">
        <v>1248</v>
      </c>
      <c r="D376">
        <f>INDEX(Cond_Probability!$A$6:$H$60,MATCH('Model 2_Train'!A376,Cond_Probability!$A$6:$A$60,0),7)</f>
        <v>0.67572463768115942</v>
      </c>
      <c r="E376">
        <f>INDEX(Cond_Probability!$A$6:$H$60,MATCH('Model 2_Train'!B376,Cond_Probability!$A$6:$A$60,0),7)</f>
        <v>0.14882032667876588</v>
      </c>
      <c r="F376">
        <f>INDEX(Cond_Probability!$A$6:$H$60,MATCH('Model 2_Train'!C376,Cond_Probability!$A$6:$A$60,0),7)</f>
        <v>0.32246376811594202</v>
      </c>
      <c r="G376">
        <f>Cond_Probability!$C$2</f>
        <v>0.61616161616161613</v>
      </c>
      <c r="H376">
        <f t="shared" si="25"/>
        <v>1.9980556156904479E-2</v>
      </c>
      <c r="I376">
        <f t="shared" si="26"/>
        <v>1.9980556156904479</v>
      </c>
      <c r="J376">
        <f>INDEX(Cond_Probability!$A$6:$H$60,MATCH('Model 2_Train'!A376,Cond_Probability!$A$6:$A$60,0),8)</f>
        <v>0.34782608695652173</v>
      </c>
      <c r="K376">
        <f>INDEX(Cond_Probability!$A$6:$H$60,MATCH('Model 2_Train'!B376,Cond_Probability!$A$6:$A$60,0),8)</f>
        <v>0.68023255813953487</v>
      </c>
      <c r="L376">
        <f>INDEX(Cond_Probability!$A$6:$H$60,MATCH('Model 2_Train'!C376,Cond_Probability!$A$6:$A$60,0),8)</f>
        <v>0.57971014492753625</v>
      </c>
      <c r="M376">
        <f>Cond_Probability!$C$3</f>
        <v>0.38383838383838381</v>
      </c>
      <c r="N376">
        <f t="shared" si="27"/>
        <v>5.2647635185991894E-2</v>
      </c>
      <c r="O376">
        <f t="shared" si="28"/>
        <v>5.2647635185991897</v>
      </c>
      <c r="P376" t="str">
        <f t="shared" si="29"/>
        <v>Survive</v>
      </c>
      <c r="Q376" t="s">
        <v>1230</v>
      </c>
    </row>
    <row r="377" spans="1:17" x14ac:dyDescent="0.3">
      <c r="A377" s="1" t="s">
        <v>1234</v>
      </c>
      <c r="B377" s="2" t="s">
        <v>17</v>
      </c>
      <c r="C377" s="1" t="s">
        <v>1248</v>
      </c>
      <c r="D377">
        <f>INDEX(Cond_Probability!$A$6:$H$60,MATCH('Model 2_Train'!A377,Cond_Probability!$A$6:$A$60,0),7)</f>
        <v>0.14673913043478262</v>
      </c>
      <c r="E377">
        <f>INDEX(Cond_Probability!$A$6:$H$60,MATCH('Model 2_Train'!B377,Cond_Probability!$A$6:$A$60,0),7)</f>
        <v>0.14882032667876588</v>
      </c>
      <c r="F377">
        <f>INDEX(Cond_Probability!$A$6:$H$60,MATCH('Model 2_Train'!C377,Cond_Probability!$A$6:$A$60,0),7)</f>
        <v>0.32246376811594202</v>
      </c>
      <c r="G377">
        <f>Cond_Probability!$C$2</f>
        <v>0.61616161616161613</v>
      </c>
      <c r="H377">
        <f t="shared" si="25"/>
        <v>4.3389411493545919E-3</v>
      </c>
      <c r="I377">
        <f t="shared" si="26"/>
        <v>0.43389411493545921</v>
      </c>
      <c r="J377">
        <f>INDEX(Cond_Probability!$A$6:$H$60,MATCH('Model 2_Train'!A377,Cond_Probability!$A$6:$A$60,0),8)</f>
        <v>0.39710144927536234</v>
      </c>
      <c r="K377">
        <f>INDEX(Cond_Probability!$A$6:$H$60,MATCH('Model 2_Train'!B377,Cond_Probability!$A$6:$A$60,0),8)</f>
        <v>0.68023255813953487</v>
      </c>
      <c r="L377">
        <f>INDEX(Cond_Probability!$A$6:$H$60,MATCH('Model 2_Train'!C377,Cond_Probability!$A$6:$A$60,0),8)</f>
        <v>0.57971014492753625</v>
      </c>
      <c r="M377">
        <f>Cond_Probability!$C$3</f>
        <v>0.38383838383838381</v>
      </c>
      <c r="N377">
        <f t="shared" si="27"/>
        <v>6.010605017067408E-2</v>
      </c>
      <c r="O377">
        <f t="shared" si="28"/>
        <v>6.0106050170674079</v>
      </c>
      <c r="P377" t="str">
        <f t="shared" si="29"/>
        <v>Survive</v>
      </c>
      <c r="Q377" t="s">
        <v>1</v>
      </c>
    </row>
    <row r="378" spans="1:17" x14ac:dyDescent="0.3">
      <c r="A378" s="1" t="s">
        <v>1236</v>
      </c>
      <c r="B378" s="2" t="s">
        <v>17</v>
      </c>
      <c r="C378" s="1" t="s">
        <v>1228</v>
      </c>
      <c r="D378">
        <f>INDEX(Cond_Probability!$A$6:$H$60,MATCH('Model 2_Train'!A378,Cond_Probability!$A$6:$A$60,0),7)</f>
        <v>0.67572463768115942</v>
      </c>
      <c r="E378">
        <f>INDEX(Cond_Probability!$A$6:$H$60,MATCH('Model 2_Train'!B378,Cond_Probability!$A$6:$A$60,0),7)</f>
        <v>0.14882032667876588</v>
      </c>
      <c r="F378">
        <f>INDEX(Cond_Probability!$A$6:$H$60,MATCH('Model 2_Train'!C378,Cond_Probability!$A$6:$A$60,0),7)</f>
        <v>0.4891304347826087</v>
      </c>
      <c r="G378">
        <f>Cond_Probability!$C$2</f>
        <v>0.61616161616161613</v>
      </c>
      <c r="H378">
        <f t="shared" si="25"/>
        <v>3.0307585181821403E-2</v>
      </c>
      <c r="I378">
        <f t="shared" si="26"/>
        <v>3.0307585181821404</v>
      </c>
      <c r="J378">
        <f>INDEX(Cond_Probability!$A$6:$H$60,MATCH('Model 2_Train'!A378,Cond_Probability!$A$6:$A$60,0),8)</f>
        <v>0.34782608695652173</v>
      </c>
      <c r="K378">
        <f>INDEX(Cond_Probability!$A$6:$H$60,MATCH('Model 2_Train'!B378,Cond_Probability!$A$6:$A$60,0),8)</f>
        <v>0.68023255813953487</v>
      </c>
      <c r="L378">
        <f>INDEX(Cond_Probability!$A$6:$H$60,MATCH('Model 2_Train'!C378,Cond_Probability!$A$6:$A$60,0),8)</f>
        <v>0.19710144927536233</v>
      </c>
      <c r="M378">
        <f>Cond_Probability!$C$3</f>
        <v>0.38383838383838381</v>
      </c>
      <c r="N378">
        <f t="shared" si="27"/>
        <v>1.7900195963237241E-2</v>
      </c>
      <c r="O378">
        <f t="shared" si="28"/>
        <v>1.790019596323724</v>
      </c>
      <c r="P378" t="str">
        <f t="shared" si="29"/>
        <v>Won't Survive</v>
      </c>
      <c r="Q378" t="s">
        <v>1</v>
      </c>
    </row>
    <row r="379" spans="1:17" x14ac:dyDescent="0.3">
      <c r="A379" s="1" t="s">
        <v>1234</v>
      </c>
      <c r="B379" s="2" t="s">
        <v>13</v>
      </c>
      <c r="C379" s="1" t="s">
        <v>1248</v>
      </c>
      <c r="D379">
        <f>INDEX(Cond_Probability!$A$6:$H$60,MATCH('Model 2_Train'!A379,Cond_Probability!$A$6:$A$60,0),7)</f>
        <v>0.14673913043478262</v>
      </c>
      <c r="E379">
        <f>INDEX(Cond_Probability!$A$6:$H$60,MATCH('Model 2_Train'!B379,Cond_Probability!$A$6:$A$60,0),7)</f>
        <v>0.85117967332123412</v>
      </c>
      <c r="F379">
        <f>INDEX(Cond_Probability!$A$6:$H$60,MATCH('Model 2_Train'!C379,Cond_Probability!$A$6:$A$60,0),7)</f>
        <v>0.32246376811594202</v>
      </c>
      <c r="G379">
        <f>Cond_Probability!$C$2</f>
        <v>0.61616161616161613</v>
      </c>
      <c r="H379">
        <f t="shared" si="25"/>
        <v>2.4816626817650046E-2</v>
      </c>
      <c r="I379">
        <f t="shared" si="26"/>
        <v>2.4816626817650045</v>
      </c>
      <c r="J379">
        <f>INDEX(Cond_Probability!$A$6:$H$60,MATCH('Model 2_Train'!A379,Cond_Probability!$A$6:$A$60,0),8)</f>
        <v>0.39710144927536234</v>
      </c>
      <c r="K379">
        <f>INDEX(Cond_Probability!$A$6:$H$60,MATCH('Model 2_Train'!B379,Cond_Probability!$A$6:$A$60,0),8)</f>
        <v>0.31976744186046513</v>
      </c>
      <c r="L379">
        <f>INDEX(Cond_Probability!$A$6:$H$60,MATCH('Model 2_Train'!C379,Cond_Probability!$A$6:$A$60,0),8)</f>
        <v>0.57971014492753625</v>
      </c>
      <c r="M379">
        <f>Cond_Probability!$C$3</f>
        <v>0.38383838383838381</v>
      </c>
      <c r="N379">
        <f t="shared" si="27"/>
        <v>2.8254980849462177E-2</v>
      </c>
      <c r="O379">
        <f t="shared" si="28"/>
        <v>2.8254980849462177</v>
      </c>
      <c r="P379" t="str">
        <f t="shared" si="29"/>
        <v>Survive</v>
      </c>
      <c r="Q379" t="s">
        <v>1230</v>
      </c>
    </row>
    <row r="380" spans="1:17" x14ac:dyDescent="0.3">
      <c r="A380" s="1" t="s">
        <v>1236</v>
      </c>
      <c r="B380" s="2" t="s">
        <v>13</v>
      </c>
      <c r="C380" s="1" t="s">
        <v>1228</v>
      </c>
      <c r="D380">
        <f>INDEX(Cond_Probability!$A$6:$H$60,MATCH('Model 2_Train'!A380,Cond_Probability!$A$6:$A$60,0),7)</f>
        <v>0.67572463768115942</v>
      </c>
      <c r="E380">
        <f>INDEX(Cond_Probability!$A$6:$H$60,MATCH('Model 2_Train'!B380,Cond_Probability!$A$6:$A$60,0),7)</f>
        <v>0.85117967332123412</v>
      </c>
      <c r="F380">
        <f>INDEX(Cond_Probability!$A$6:$H$60,MATCH('Model 2_Train'!C380,Cond_Probability!$A$6:$A$60,0),7)</f>
        <v>0.4891304347826087</v>
      </c>
      <c r="G380">
        <f>Cond_Probability!$C$2</f>
        <v>0.61616161616161613</v>
      </c>
      <c r="H380">
        <f t="shared" si="25"/>
        <v>0.17334460305212487</v>
      </c>
      <c r="I380">
        <f t="shared" si="26"/>
        <v>17.334460305212488</v>
      </c>
      <c r="J380">
        <f>INDEX(Cond_Probability!$A$6:$H$60,MATCH('Model 2_Train'!A380,Cond_Probability!$A$6:$A$60,0),8)</f>
        <v>0.34782608695652173</v>
      </c>
      <c r="K380">
        <f>INDEX(Cond_Probability!$A$6:$H$60,MATCH('Model 2_Train'!B380,Cond_Probability!$A$6:$A$60,0),8)</f>
        <v>0.31976744186046513</v>
      </c>
      <c r="L380">
        <f>INDEX(Cond_Probability!$A$6:$H$60,MATCH('Model 2_Train'!C380,Cond_Probability!$A$6:$A$60,0),8)</f>
        <v>0.19710144927536233</v>
      </c>
      <c r="M380">
        <f>Cond_Probability!$C$3</f>
        <v>0.38383838383838381</v>
      </c>
      <c r="N380">
        <f t="shared" si="27"/>
        <v>8.4146220340004137E-3</v>
      </c>
      <c r="O380">
        <f t="shared" si="28"/>
        <v>0.84146220340004141</v>
      </c>
      <c r="P380" t="str">
        <f t="shared" si="29"/>
        <v>Won't Survive</v>
      </c>
      <c r="Q380" t="s">
        <v>1230</v>
      </c>
    </row>
    <row r="381" spans="1:17" x14ac:dyDescent="0.3">
      <c r="A381" s="1" t="s">
        <v>1236</v>
      </c>
      <c r="B381" s="2" t="s">
        <v>13</v>
      </c>
      <c r="C381" s="1" t="s">
        <v>1228</v>
      </c>
      <c r="D381">
        <f>INDEX(Cond_Probability!$A$6:$H$60,MATCH('Model 2_Train'!A381,Cond_Probability!$A$6:$A$60,0),7)</f>
        <v>0.67572463768115942</v>
      </c>
      <c r="E381">
        <f>INDEX(Cond_Probability!$A$6:$H$60,MATCH('Model 2_Train'!B381,Cond_Probability!$A$6:$A$60,0),7)</f>
        <v>0.85117967332123412</v>
      </c>
      <c r="F381">
        <f>INDEX(Cond_Probability!$A$6:$H$60,MATCH('Model 2_Train'!C381,Cond_Probability!$A$6:$A$60,0),7)</f>
        <v>0.4891304347826087</v>
      </c>
      <c r="G381">
        <f>Cond_Probability!$C$2</f>
        <v>0.61616161616161613</v>
      </c>
      <c r="H381">
        <f t="shared" si="25"/>
        <v>0.17334460305212487</v>
      </c>
      <c r="I381">
        <f t="shared" si="26"/>
        <v>17.334460305212488</v>
      </c>
      <c r="J381">
        <f>INDEX(Cond_Probability!$A$6:$H$60,MATCH('Model 2_Train'!A381,Cond_Probability!$A$6:$A$60,0),8)</f>
        <v>0.34782608695652173</v>
      </c>
      <c r="K381">
        <f>INDEX(Cond_Probability!$A$6:$H$60,MATCH('Model 2_Train'!B381,Cond_Probability!$A$6:$A$60,0),8)</f>
        <v>0.31976744186046513</v>
      </c>
      <c r="L381">
        <f>INDEX(Cond_Probability!$A$6:$H$60,MATCH('Model 2_Train'!C381,Cond_Probability!$A$6:$A$60,0),8)</f>
        <v>0.19710144927536233</v>
      </c>
      <c r="M381">
        <f>Cond_Probability!$C$3</f>
        <v>0.38383838383838381</v>
      </c>
      <c r="N381">
        <f t="shared" si="27"/>
        <v>8.4146220340004137E-3</v>
      </c>
      <c r="O381">
        <f t="shared" si="28"/>
        <v>0.84146220340004141</v>
      </c>
      <c r="P381" t="str">
        <f t="shared" si="29"/>
        <v>Won't Survive</v>
      </c>
      <c r="Q381" t="s">
        <v>1230</v>
      </c>
    </row>
    <row r="382" spans="1:17" x14ac:dyDescent="0.3">
      <c r="A382" s="1" t="s">
        <v>1234</v>
      </c>
      <c r="B382" s="2" t="s">
        <v>17</v>
      </c>
      <c r="C382" s="1" t="s">
        <v>1248</v>
      </c>
      <c r="D382">
        <f>INDEX(Cond_Probability!$A$6:$H$60,MATCH('Model 2_Train'!A382,Cond_Probability!$A$6:$A$60,0),7)</f>
        <v>0.14673913043478262</v>
      </c>
      <c r="E382">
        <f>INDEX(Cond_Probability!$A$6:$H$60,MATCH('Model 2_Train'!B382,Cond_Probability!$A$6:$A$60,0),7)</f>
        <v>0.14882032667876588</v>
      </c>
      <c r="F382">
        <f>INDEX(Cond_Probability!$A$6:$H$60,MATCH('Model 2_Train'!C382,Cond_Probability!$A$6:$A$60,0),7)</f>
        <v>0.32246376811594202</v>
      </c>
      <c r="G382">
        <f>Cond_Probability!$C$2</f>
        <v>0.61616161616161613</v>
      </c>
      <c r="H382">
        <f t="shared" si="25"/>
        <v>4.3389411493545919E-3</v>
      </c>
      <c r="I382">
        <f t="shared" si="26"/>
        <v>0.43389411493545921</v>
      </c>
      <c r="J382">
        <f>INDEX(Cond_Probability!$A$6:$H$60,MATCH('Model 2_Train'!A382,Cond_Probability!$A$6:$A$60,0),8)</f>
        <v>0.39710144927536234</v>
      </c>
      <c r="K382">
        <f>INDEX(Cond_Probability!$A$6:$H$60,MATCH('Model 2_Train'!B382,Cond_Probability!$A$6:$A$60,0),8)</f>
        <v>0.68023255813953487</v>
      </c>
      <c r="L382">
        <f>INDEX(Cond_Probability!$A$6:$H$60,MATCH('Model 2_Train'!C382,Cond_Probability!$A$6:$A$60,0),8)</f>
        <v>0.57971014492753625</v>
      </c>
      <c r="M382">
        <f>Cond_Probability!$C$3</f>
        <v>0.38383838383838381</v>
      </c>
      <c r="N382">
        <f t="shared" si="27"/>
        <v>6.010605017067408E-2</v>
      </c>
      <c r="O382">
        <f t="shared" si="28"/>
        <v>6.0106050170674079</v>
      </c>
      <c r="P382" t="str">
        <f t="shared" si="29"/>
        <v>Survive</v>
      </c>
      <c r="Q382" t="s">
        <v>1</v>
      </c>
    </row>
    <row r="383" spans="1:17" x14ac:dyDescent="0.3">
      <c r="A383" s="1" t="s">
        <v>1236</v>
      </c>
      <c r="B383" s="2" t="s">
        <v>17</v>
      </c>
      <c r="C383" s="1" t="s">
        <v>1247</v>
      </c>
      <c r="D383">
        <f>INDEX(Cond_Probability!$A$6:$H$60,MATCH('Model 2_Train'!A383,Cond_Probability!$A$6:$A$60,0),7)</f>
        <v>0.67572463768115942</v>
      </c>
      <c r="E383">
        <f>INDEX(Cond_Probability!$A$6:$H$60,MATCH('Model 2_Train'!B383,Cond_Probability!$A$6:$A$60,0),7)</f>
        <v>0.14882032667876588</v>
      </c>
      <c r="F383">
        <f>INDEX(Cond_Probability!$A$6:$H$60,MATCH('Model 2_Train'!C383,Cond_Probability!$A$6:$A$60,0),7)</f>
        <v>0.18840579710144928</v>
      </c>
      <c r="G383">
        <f>Cond_Probability!$C$2</f>
        <v>0.61616161616161613</v>
      </c>
      <c r="H383">
        <f t="shared" si="25"/>
        <v>1.1674032810775652E-2</v>
      </c>
      <c r="I383">
        <f t="shared" si="26"/>
        <v>1.1674032810775652</v>
      </c>
      <c r="J383">
        <f>INDEX(Cond_Probability!$A$6:$H$60,MATCH('Model 2_Train'!A383,Cond_Probability!$A$6:$A$60,0),8)</f>
        <v>0.34782608695652173</v>
      </c>
      <c r="K383">
        <f>INDEX(Cond_Probability!$A$6:$H$60,MATCH('Model 2_Train'!B383,Cond_Probability!$A$6:$A$60,0),8)</f>
        <v>0.68023255813953487</v>
      </c>
      <c r="L383">
        <f>INDEX(Cond_Probability!$A$6:$H$60,MATCH('Model 2_Train'!C383,Cond_Probability!$A$6:$A$60,0),8)</f>
        <v>0.22318840579710145</v>
      </c>
      <c r="M383">
        <f>Cond_Probability!$C$3</f>
        <v>0.38383838383838381</v>
      </c>
      <c r="N383">
        <f t="shared" si="27"/>
        <v>2.0269339546606875E-2</v>
      </c>
      <c r="O383">
        <f t="shared" si="28"/>
        <v>2.0269339546606875</v>
      </c>
      <c r="P383" t="str">
        <f t="shared" si="29"/>
        <v>Survive</v>
      </c>
      <c r="Q383" t="s">
        <v>1</v>
      </c>
    </row>
    <row r="384" spans="1:17" x14ac:dyDescent="0.3">
      <c r="A384" s="1" t="s">
        <v>1236</v>
      </c>
      <c r="B384" s="2" t="s">
        <v>13</v>
      </c>
      <c r="C384" s="1" t="s">
        <v>1228</v>
      </c>
      <c r="D384">
        <f>INDEX(Cond_Probability!$A$6:$H$60,MATCH('Model 2_Train'!A384,Cond_Probability!$A$6:$A$60,0),7)</f>
        <v>0.67572463768115942</v>
      </c>
      <c r="E384">
        <f>INDEX(Cond_Probability!$A$6:$H$60,MATCH('Model 2_Train'!B384,Cond_Probability!$A$6:$A$60,0),7)</f>
        <v>0.85117967332123412</v>
      </c>
      <c r="F384">
        <f>INDEX(Cond_Probability!$A$6:$H$60,MATCH('Model 2_Train'!C384,Cond_Probability!$A$6:$A$60,0),7)</f>
        <v>0.4891304347826087</v>
      </c>
      <c r="G384">
        <f>Cond_Probability!$C$2</f>
        <v>0.61616161616161613</v>
      </c>
      <c r="H384">
        <f t="shared" si="25"/>
        <v>0.17334460305212487</v>
      </c>
      <c r="I384">
        <f t="shared" si="26"/>
        <v>17.334460305212488</v>
      </c>
      <c r="J384">
        <f>INDEX(Cond_Probability!$A$6:$H$60,MATCH('Model 2_Train'!A384,Cond_Probability!$A$6:$A$60,0),8)</f>
        <v>0.34782608695652173</v>
      </c>
      <c r="K384">
        <f>INDEX(Cond_Probability!$A$6:$H$60,MATCH('Model 2_Train'!B384,Cond_Probability!$A$6:$A$60,0),8)</f>
        <v>0.31976744186046513</v>
      </c>
      <c r="L384">
        <f>INDEX(Cond_Probability!$A$6:$H$60,MATCH('Model 2_Train'!C384,Cond_Probability!$A$6:$A$60,0),8)</f>
        <v>0.19710144927536233</v>
      </c>
      <c r="M384">
        <f>Cond_Probability!$C$3</f>
        <v>0.38383838383838381</v>
      </c>
      <c r="N384">
        <f t="shared" si="27"/>
        <v>8.4146220340004137E-3</v>
      </c>
      <c r="O384">
        <f t="shared" si="28"/>
        <v>0.84146220340004141</v>
      </c>
      <c r="P384" t="str">
        <f t="shared" si="29"/>
        <v>Won't Survive</v>
      </c>
      <c r="Q384" t="s">
        <v>1230</v>
      </c>
    </row>
    <row r="385" spans="1:17" x14ac:dyDescent="0.3">
      <c r="A385" s="1" t="s">
        <v>1234</v>
      </c>
      <c r="B385" s="2" t="s">
        <v>17</v>
      </c>
      <c r="C385" s="1" t="s">
        <v>1248</v>
      </c>
      <c r="D385">
        <f>INDEX(Cond_Probability!$A$6:$H$60,MATCH('Model 2_Train'!A385,Cond_Probability!$A$6:$A$60,0),7)</f>
        <v>0.14673913043478262</v>
      </c>
      <c r="E385">
        <f>INDEX(Cond_Probability!$A$6:$H$60,MATCH('Model 2_Train'!B385,Cond_Probability!$A$6:$A$60,0),7)</f>
        <v>0.14882032667876588</v>
      </c>
      <c r="F385">
        <f>INDEX(Cond_Probability!$A$6:$H$60,MATCH('Model 2_Train'!C385,Cond_Probability!$A$6:$A$60,0),7)</f>
        <v>0.32246376811594202</v>
      </c>
      <c r="G385">
        <f>Cond_Probability!$C$2</f>
        <v>0.61616161616161613</v>
      </c>
      <c r="H385">
        <f t="shared" si="25"/>
        <v>4.3389411493545919E-3</v>
      </c>
      <c r="I385">
        <f t="shared" si="26"/>
        <v>0.43389411493545921</v>
      </c>
      <c r="J385">
        <f>INDEX(Cond_Probability!$A$6:$H$60,MATCH('Model 2_Train'!A385,Cond_Probability!$A$6:$A$60,0),8)</f>
        <v>0.39710144927536234</v>
      </c>
      <c r="K385">
        <f>INDEX(Cond_Probability!$A$6:$H$60,MATCH('Model 2_Train'!B385,Cond_Probability!$A$6:$A$60,0),8)</f>
        <v>0.68023255813953487</v>
      </c>
      <c r="L385">
        <f>INDEX(Cond_Probability!$A$6:$H$60,MATCH('Model 2_Train'!C385,Cond_Probability!$A$6:$A$60,0),8)</f>
        <v>0.57971014492753625</v>
      </c>
      <c r="M385">
        <f>Cond_Probability!$C$3</f>
        <v>0.38383838383838381</v>
      </c>
      <c r="N385">
        <f t="shared" si="27"/>
        <v>6.010605017067408E-2</v>
      </c>
      <c r="O385">
        <f t="shared" si="28"/>
        <v>6.0106050170674079</v>
      </c>
      <c r="P385" t="str">
        <f t="shared" si="29"/>
        <v>Survive</v>
      </c>
      <c r="Q385" t="s">
        <v>1</v>
      </c>
    </row>
    <row r="386" spans="1:17" x14ac:dyDescent="0.3">
      <c r="A386" s="1" t="s">
        <v>1236</v>
      </c>
      <c r="B386" s="2" t="s">
        <v>13</v>
      </c>
      <c r="C386" s="1" t="s">
        <v>1228</v>
      </c>
      <c r="D386">
        <f>INDEX(Cond_Probability!$A$6:$H$60,MATCH('Model 2_Train'!A386,Cond_Probability!$A$6:$A$60,0),7)</f>
        <v>0.67572463768115942</v>
      </c>
      <c r="E386">
        <f>INDEX(Cond_Probability!$A$6:$H$60,MATCH('Model 2_Train'!B386,Cond_Probability!$A$6:$A$60,0),7)</f>
        <v>0.85117967332123412</v>
      </c>
      <c r="F386">
        <f>INDEX(Cond_Probability!$A$6:$H$60,MATCH('Model 2_Train'!C386,Cond_Probability!$A$6:$A$60,0),7)</f>
        <v>0.4891304347826087</v>
      </c>
      <c r="G386">
        <f>Cond_Probability!$C$2</f>
        <v>0.61616161616161613</v>
      </c>
      <c r="H386">
        <f t="shared" si="25"/>
        <v>0.17334460305212487</v>
      </c>
      <c r="I386">
        <f t="shared" si="26"/>
        <v>17.334460305212488</v>
      </c>
      <c r="J386">
        <f>INDEX(Cond_Probability!$A$6:$H$60,MATCH('Model 2_Train'!A386,Cond_Probability!$A$6:$A$60,0),8)</f>
        <v>0.34782608695652173</v>
      </c>
      <c r="K386">
        <f>INDEX(Cond_Probability!$A$6:$H$60,MATCH('Model 2_Train'!B386,Cond_Probability!$A$6:$A$60,0),8)</f>
        <v>0.31976744186046513</v>
      </c>
      <c r="L386">
        <f>INDEX(Cond_Probability!$A$6:$H$60,MATCH('Model 2_Train'!C386,Cond_Probability!$A$6:$A$60,0),8)</f>
        <v>0.19710144927536233</v>
      </c>
      <c r="M386">
        <f>Cond_Probability!$C$3</f>
        <v>0.38383838383838381</v>
      </c>
      <c r="N386">
        <f t="shared" si="27"/>
        <v>8.4146220340004137E-3</v>
      </c>
      <c r="O386">
        <f t="shared" si="28"/>
        <v>0.84146220340004141</v>
      </c>
      <c r="P386" t="str">
        <f t="shared" si="29"/>
        <v>Won't Survive</v>
      </c>
      <c r="Q386" t="s">
        <v>1230</v>
      </c>
    </row>
    <row r="387" spans="1:17" x14ac:dyDescent="0.3">
      <c r="A387" s="1" t="s">
        <v>1235</v>
      </c>
      <c r="B387" s="2" t="s">
        <v>13</v>
      </c>
      <c r="C387" s="1" t="s">
        <v>1248</v>
      </c>
      <c r="D387">
        <f>INDEX(Cond_Probability!$A$6:$H$60,MATCH('Model 2_Train'!A387,Cond_Probability!$A$6:$A$60,0),7)</f>
        <v>0.17753623188405798</v>
      </c>
      <c r="E387">
        <f>INDEX(Cond_Probability!$A$6:$H$60,MATCH('Model 2_Train'!B387,Cond_Probability!$A$6:$A$60,0),7)</f>
        <v>0.85117967332123412</v>
      </c>
      <c r="F387">
        <f>INDEX(Cond_Probability!$A$6:$H$60,MATCH('Model 2_Train'!C387,Cond_Probability!$A$6:$A$60,0),7)</f>
        <v>0.32246376811594202</v>
      </c>
      <c r="G387">
        <f>Cond_Probability!$C$2</f>
        <v>0.61616161616161613</v>
      </c>
      <c r="H387">
        <f t="shared" ref="H387:H450" si="30">PRODUCT(D387:G387)</f>
        <v>3.0025054668267961E-2</v>
      </c>
      <c r="I387">
        <f t="shared" ref="I387:I450" si="31">H387*100</f>
        <v>3.0025054668267961</v>
      </c>
      <c r="J387">
        <f>INDEX(Cond_Probability!$A$6:$H$60,MATCH('Model 2_Train'!A387,Cond_Probability!$A$6:$A$60,0),8)</f>
        <v>0.25507246376811593</v>
      </c>
      <c r="K387">
        <f>INDEX(Cond_Probability!$A$6:$H$60,MATCH('Model 2_Train'!B387,Cond_Probability!$A$6:$A$60,0),8)</f>
        <v>0.31976744186046513</v>
      </c>
      <c r="L387">
        <f>INDEX(Cond_Probability!$A$6:$H$60,MATCH('Model 2_Train'!C387,Cond_Probability!$A$6:$A$60,0),8)</f>
        <v>0.57971014492753625</v>
      </c>
      <c r="M387">
        <f>Cond_Probability!$C$3</f>
        <v>0.38383838383838381</v>
      </c>
      <c r="N387">
        <f t="shared" ref="N387:N450" si="32">PRODUCT(J387:M387)</f>
        <v>1.8149184779216579E-2</v>
      </c>
      <c r="O387">
        <f t="shared" ref="O387:O450" si="33">N387*100</f>
        <v>1.8149184779216578</v>
      </c>
      <c r="P387" t="str">
        <f t="shared" ref="P387:P450" si="34">IF(I387&gt;O387,"Won't Survive","Survive")</f>
        <v>Won't Survive</v>
      </c>
      <c r="Q387" t="s">
        <v>1230</v>
      </c>
    </row>
    <row r="388" spans="1:17" x14ac:dyDescent="0.3">
      <c r="A388" s="1" t="s">
        <v>1236</v>
      </c>
      <c r="B388" s="2" t="s">
        <v>13</v>
      </c>
      <c r="C388" s="1" t="s">
        <v>1248</v>
      </c>
      <c r="D388">
        <f>INDEX(Cond_Probability!$A$6:$H$60,MATCH('Model 2_Train'!A388,Cond_Probability!$A$6:$A$60,0),7)</f>
        <v>0.67572463768115942</v>
      </c>
      <c r="E388">
        <f>INDEX(Cond_Probability!$A$6:$H$60,MATCH('Model 2_Train'!B388,Cond_Probability!$A$6:$A$60,0),7)</f>
        <v>0.85117967332123412</v>
      </c>
      <c r="F388">
        <f>INDEX(Cond_Probability!$A$6:$H$60,MATCH('Model 2_Train'!C388,Cond_Probability!$A$6:$A$60,0),7)</f>
        <v>0.32246376811594202</v>
      </c>
      <c r="G388">
        <f>Cond_Probability!$C$2</f>
        <v>0.61616161616161613</v>
      </c>
      <c r="H388">
        <f t="shared" si="30"/>
        <v>0.11427903460473417</v>
      </c>
      <c r="I388">
        <f t="shared" si="31"/>
        <v>11.427903460473416</v>
      </c>
      <c r="J388">
        <f>INDEX(Cond_Probability!$A$6:$H$60,MATCH('Model 2_Train'!A388,Cond_Probability!$A$6:$A$60,0),8)</f>
        <v>0.34782608695652173</v>
      </c>
      <c r="K388">
        <f>INDEX(Cond_Probability!$A$6:$H$60,MATCH('Model 2_Train'!B388,Cond_Probability!$A$6:$A$60,0),8)</f>
        <v>0.31976744186046513</v>
      </c>
      <c r="L388">
        <f>INDEX(Cond_Probability!$A$6:$H$60,MATCH('Model 2_Train'!C388,Cond_Probability!$A$6:$A$60,0),8)</f>
        <v>0.57971014492753625</v>
      </c>
      <c r="M388">
        <f>Cond_Probability!$C$3</f>
        <v>0.38383838383838381</v>
      </c>
      <c r="N388">
        <f t="shared" si="32"/>
        <v>2.4748888335295337E-2</v>
      </c>
      <c r="O388">
        <f t="shared" si="33"/>
        <v>2.4748888335295338</v>
      </c>
      <c r="P388" t="str">
        <f t="shared" si="34"/>
        <v>Won't Survive</v>
      </c>
      <c r="Q388" t="s">
        <v>1230</v>
      </c>
    </row>
    <row r="389" spans="1:17" x14ac:dyDescent="0.3">
      <c r="A389" s="1" t="s">
        <v>1235</v>
      </c>
      <c r="B389" s="2" t="s">
        <v>17</v>
      </c>
      <c r="C389" s="1" t="s">
        <v>1247</v>
      </c>
      <c r="D389">
        <f>INDEX(Cond_Probability!$A$6:$H$60,MATCH('Model 2_Train'!A389,Cond_Probability!$A$6:$A$60,0),7)</f>
        <v>0.17753623188405798</v>
      </c>
      <c r="E389">
        <f>INDEX(Cond_Probability!$A$6:$H$60,MATCH('Model 2_Train'!B389,Cond_Probability!$A$6:$A$60,0),7)</f>
        <v>0.14882032667876588</v>
      </c>
      <c r="F389">
        <f>INDEX(Cond_Probability!$A$6:$H$60,MATCH('Model 2_Train'!C389,Cond_Probability!$A$6:$A$60,0),7)</f>
        <v>0.18840579710144928</v>
      </c>
      <c r="G389">
        <f>Cond_Probability!$C$2</f>
        <v>0.61616161616161613</v>
      </c>
      <c r="H389">
        <f t="shared" si="30"/>
        <v>3.0671721593995014E-3</v>
      </c>
      <c r="I389">
        <f t="shared" si="31"/>
        <v>0.30671721593995016</v>
      </c>
      <c r="J389">
        <f>INDEX(Cond_Probability!$A$6:$H$60,MATCH('Model 2_Train'!A389,Cond_Probability!$A$6:$A$60,0),8)</f>
        <v>0.25507246376811593</v>
      </c>
      <c r="K389">
        <f>INDEX(Cond_Probability!$A$6:$H$60,MATCH('Model 2_Train'!B389,Cond_Probability!$A$6:$A$60,0),8)</f>
        <v>0.68023255813953487</v>
      </c>
      <c r="L389">
        <f>INDEX(Cond_Probability!$A$6:$H$60,MATCH('Model 2_Train'!C389,Cond_Probability!$A$6:$A$60,0),8)</f>
        <v>0.22318840579710145</v>
      </c>
      <c r="M389">
        <f>Cond_Probability!$C$3</f>
        <v>0.38383838383838381</v>
      </c>
      <c r="N389">
        <f t="shared" si="32"/>
        <v>1.4864182334178376E-2</v>
      </c>
      <c r="O389">
        <f t="shared" si="33"/>
        <v>1.4864182334178375</v>
      </c>
      <c r="P389" t="str">
        <f t="shared" si="34"/>
        <v>Survive</v>
      </c>
      <c r="Q389" t="s">
        <v>1</v>
      </c>
    </row>
    <row r="390" spans="1:17" x14ac:dyDescent="0.3">
      <c r="A390" s="1" t="s">
        <v>1236</v>
      </c>
      <c r="B390" s="2" t="s">
        <v>13</v>
      </c>
      <c r="C390" s="1" t="s">
        <v>1228</v>
      </c>
      <c r="D390">
        <f>INDEX(Cond_Probability!$A$6:$H$60,MATCH('Model 2_Train'!A390,Cond_Probability!$A$6:$A$60,0),7)</f>
        <v>0.67572463768115942</v>
      </c>
      <c r="E390">
        <f>INDEX(Cond_Probability!$A$6:$H$60,MATCH('Model 2_Train'!B390,Cond_Probability!$A$6:$A$60,0),7)</f>
        <v>0.85117967332123412</v>
      </c>
      <c r="F390">
        <f>INDEX(Cond_Probability!$A$6:$H$60,MATCH('Model 2_Train'!C390,Cond_Probability!$A$6:$A$60,0),7)</f>
        <v>0.4891304347826087</v>
      </c>
      <c r="G390">
        <f>Cond_Probability!$C$2</f>
        <v>0.61616161616161613</v>
      </c>
      <c r="H390">
        <f t="shared" si="30"/>
        <v>0.17334460305212487</v>
      </c>
      <c r="I390">
        <f t="shared" si="31"/>
        <v>17.334460305212488</v>
      </c>
      <c r="J390">
        <f>INDEX(Cond_Probability!$A$6:$H$60,MATCH('Model 2_Train'!A390,Cond_Probability!$A$6:$A$60,0),8)</f>
        <v>0.34782608695652173</v>
      </c>
      <c r="K390">
        <f>INDEX(Cond_Probability!$A$6:$H$60,MATCH('Model 2_Train'!B390,Cond_Probability!$A$6:$A$60,0),8)</f>
        <v>0.31976744186046513</v>
      </c>
      <c r="L390">
        <f>INDEX(Cond_Probability!$A$6:$H$60,MATCH('Model 2_Train'!C390,Cond_Probability!$A$6:$A$60,0),8)</f>
        <v>0.19710144927536233</v>
      </c>
      <c r="M390">
        <f>Cond_Probability!$C$3</f>
        <v>0.38383838383838381</v>
      </c>
      <c r="N390">
        <f t="shared" si="32"/>
        <v>8.4146220340004137E-3</v>
      </c>
      <c r="O390">
        <f t="shared" si="33"/>
        <v>0.84146220340004141</v>
      </c>
      <c r="P390" t="str">
        <f t="shared" si="34"/>
        <v>Won't Survive</v>
      </c>
      <c r="Q390" t="s">
        <v>1230</v>
      </c>
    </row>
    <row r="391" spans="1:17" x14ac:dyDescent="0.3">
      <c r="A391" s="1" t="s">
        <v>1235</v>
      </c>
      <c r="B391" s="2" t="s">
        <v>17</v>
      </c>
      <c r="C391" s="1" t="s">
        <v>1247</v>
      </c>
      <c r="D391">
        <f>INDEX(Cond_Probability!$A$6:$H$60,MATCH('Model 2_Train'!A391,Cond_Probability!$A$6:$A$60,0),7)</f>
        <v>0.17753623188405798</v>
      </c>
      <c r="E391">
        <f>INDEX(Cond_Probability!$A$6:$H$60,MATCH('Model 2_Train'!B391,Cond_Probability!$A$6:$A$60,0),7)</f>
        <v>0.14882032667876588</v>
      </c>
      <c r="F391">
        <f>INDEX(Cond_Probability!$A$6:$H$60,MATCH('Model 2_Train'!C391,Cond_Probability!$A$6:$A$60,0),7)</f>
        <v>0.18840579710144928</v>
      </c>
      <c r="G391">
        <f>Cond_Probability!$C$2</f>
        <v>0.61616161616161613</v>
      </c>
      <c r="H391">
        <f t="shared" si="30"/>
        <v>3.0671721593995014E-3</v>
      </c>
      <c r="I391">
        <f t="shared" si="31"/>
        <v>0.30671721593995016</v>
      </c>
      <c r="J391">
        <f>INDEX(Cond_Probability!$A$6:$H$60,MATCH('Model 2_Train'!A391,Cond_Probability!$A$6:$A$60,0),8)</f>
        <v>0.25507246376811593</v>
      </c>
      <c r="K391">
        <f>INDEX(Cond_Probability!$A$6:$H$60,MATCH('Model 2_Train'!B391,Cond_Probability!$A$6:$A$60,0),8)</f>
        <v>0.68023255813953487</v>
      </c>
      <c r="L391">
        <f>INDEX(Cond_Probability!$A$6:$H$60,MATCH('Model 2_Train'!C391,Cond_Probability!$A$6:$A$60,0),8)</f>
        <v>0.22318840579710145</v>
      </c>
      <c r="M391">
        <f>Cond_Probability!$C$3</f>
        <v>0.38383838383838381</v>
      </c>
      <c r="N391">
        <f t="shared" si="32"/>
        <v>1.4864182334178376E-2</v>
      </c>
      <c r="O391">
        <f t="shared" si="33"/>
        <v>1.4864182334178375</v>
      </c>
      <c r="P391" t="str">
        <f t="shared" si="34"/>
        <v>Survive</v>
      </c>
      <c r="Q391" t="s">
        <v>1</v>
      </c>
    </row>
    <row r="392" spans="1:17" x14ac:dyDescent="0.3">
      <c r="A392" s="1" t="s">
        <v>1234</v>
      </c>
      <c r="B392" s="2" t="s">
        <v>13</v>
      </c>
      <c r="C392" s="1" t="s">
        <v>1248</v>
      </c>
      <c r="D392">
        <f>INDEX(Cond_Probability!$A$6:$H$60,MATCH('Model 2_Train'!A392,Cond_Probability!$A$6:$A$60,0),7)</f>
        <v>0.14673913043478262</v>
      </c>
      <c r="E392">
        <f>INDEX(Cond_Probability!$A$6:$H$60,MATCH('Model 2_Train'!B392,Cond_Probability!$A$6:$A$60,0),7)</f>
        <v>0.85117967332123412</v>
      </c>
      <c r="F392">
        <f>INDEX(Cond_Probability!$A$6:$H$60,MATCH('Model 2_Train'!C392,Cond_Probability!$A$6:$A$60,0),7)</f>
        <v>0.32246376811594202</v>
      </c>
      <c r="G392">
        <f>Cond_Probability!$C$2</f>
        <v>0.61616161616161613</v>
      </c>
      <c r="H392">
        <f t="shared" si="30"/>
        <v>2.4816626817650046E-2</v>
      </c>
      <c r="I392">
        <f t="shared" si="31"/>
        <v>2.4816626817650045</v>
      </c>
      <c r="J392">
        <f>INDEX(Cond_Probability!$A$6:$H$60,MATCH('Model 2_Train'!A392,Cond_Probability!$A$6:$A$60,0),8)</f>
        <v>0.39710144927536234</v>
      </c>
      <c r="K392">
        <f>INDEX(Cond_Probability!$A$6:$H$60,MATCH('Model 2_Train'!B392,Cond_Probability!$A$6:$A$60,0),8)</f>
        <v>0.31976744186046513</v>
      </c>
      <c r="L392">
        <f>INDEX(Cond_Probability!$A$6:$H$60,MATCH('Model 2_Train'!C392,Cond_Probability!$A$6:$A$60,0),8)</f>
        <v>0.57971014492753625</v>
      </c>
      <c r="M392">
        <f>Cond_Probability!$C$3</f>
        <v>0.38383838383838381</v>
      </c>
      <c r="N392">
        <f t="shared" si="32"/>
        <v>2.8254980849462177E-2</v>
      </c>
      <c r="O392">
        <f t="shared" si="33"/>
        <v>2.8254980849462177</v>
      </c>
      <c r="P392" t="str">
        <f t="shared" si="34"/>
        <v>Survive</v>
      </c>
      <c r="Q392" t="s">
        <v>1</v>
      </c>
    </row>
    <row r="393" spans="1:17" x14ac:dyDescent="0.3">
      <c r="A393" s="1" t="s">
        <v>1236</v>
      </c>
      <c r="B393" s="2" t="s">
        <v>13</v>
      </c>
      <c r="C393" s="1" t="s">
        <v>1228</v>
      </c>
      <c r="D393">
        <f>INDEX(Cond_Probability!$A$6:$H$60,MATCH('Model 2_Train'!A393,Cond_Probability!$A$6:$A$60,0),7)</f>
        <v>0.67572463768115942</v>
      </c>
      <c r="E393">
        <f>INDEX(Cond_Probability!$A$6:$H$60,MATCH('Model 2_Train'!B393,Cond_Probability!$A$6:$A$60,0),7)</f>
        <v>0.85117967332123412</v>
      </c>
      <c r="F393">
        <f>INDEX(Cond_Probability!$A$6:$H$60,MATCH('Model 2_Train'!C393,Cond_Probability!$A$6:$A$60,0),7)</f>
        <v>0.4891304347826087</v>
      </c>
      <c r="G393">
        <f>Cond_Probability!$C$2</f>
        <v>0.61616161616161613</v>
      </c>
      <c r="H393">
        <f t="shared" si="30"/>
        <v>0.17334460305212487</v>
      </c>
      <c r="I393">
        <f t="shared" si="31"/>
        <v>17.334460305212488</v>
      </c>
      <c r="J393">
        <f>INDEX(Cond_Probability!$A$6:$H$60,MATCH('Model 2_Train'!A393,Cond_Probability!$A$6:$A$60,0),8)</f>
        <v>0.34782608695652173</v>
      </c>
      <c r="K393">
        <f>INDEX(Cond_Probability!$A$6:$H$60,MATCH('Model 2_Train'!B393,Cond_Probability!$A$6:$A$60,0),8)</f>
        <v>0.31976744186046513</v>
      </c>
      <c r="L393">
        <f>INDEX(Cond_Probability!$A$6:$H$60,MATCH('Model 2_Train'!C393,Cond_Probability!$A$6:$A$60,0),8)</f>
        <v>0.19710144927536233</v>
      </c>
      <c r="M393">
        <f>Cond_Probability!$C$3</f>
        <v>0.38383838383838381</v>
      </c>
      <c r="N393">
        <f t="shared" si="32"/>
        <v>8.4146220340004137E-3</v>
      </c>
      <c r="O393">
        <f t="shared" si="33"/>
        <v>0.84146220340004141</v>
      </c>
      <c r="P393" t="str">
        <f t="shared" si="34"/>
        <v>Won't Survive</v>
      </c>
      <c r="Q393" t="s">
        <v>1</v>
      </c>
    </row>
    <row r="394" spans="1:17" x14ac:dyDescent="0.3">
      <c r="A394" s="1" t="s">
        <v>1236</v>
      </c>
      <c r="B394" s="2" t="s">
        <v>13</v>
      </c>
      <c r="C394" s="1" t="s">
        <v>1228</v>
      </c>
      <c r="D394">
        <f>INDEX(Cond_Probability!$A$6:$H$60,MATCH('Model 2_Train'!A394,Cond_Probability!$A$6:$A$60,0),7)</f>
        <v>0.67572463768115942</v>
      </c>
      <c r="E394">
        <f>INDEX(Cond_Probability!$A$6:$H$60,MATCH('Model 2_Train'!B394,Cond_Probability!$A$6:$A$60,0),7)</f>
        <v>0.85117967332123412</v>
      </c>
      <c r="F394">
        <f>INDEX(Cond_Probability!$A$6:$H$60,MATCH('Model 2_Train'!C394,Cond_Probability!$A$6:$A$60,0),7)</f>
        <v>0.4891304347826087</v>
      </c>
      <c r="G394">
        <f>Cond_Probability!$C$2</f>
        <v>0.61616161616161613</v>
      </c>
      <c r="H394">
        <f t="shared" si="30"/>
        <v>0.17334460305212487</v>
      </c>
      <c r="I394">
        <f t="shared" si="31"/>
        <v>17.334460305212488</v>
      </c>
      <c r="J394">
        <f>INDEX(Cond_Probability!$A$6:$H$60,MATCH('Model 2_Train'!A394,Cond_Probability!$A$6:$A$60,0),8)</f>
        <v>0.34782608695652173</v>
      </c>
      <c r="K394">
        <f>INDEX(Cond_Probability!$A$6:$H$60,MATCH('Model 2_Train'!B394,Cond_Probability!$A$6:$A$60,0),8)</f>
        <v>0.31976744186046513</v>
      </c>
      <c r="L394">
        <f>INDEX(Cond_Probability!$A$6:$H$60,MATCH('Model 2_Train'!C394,Cond_Probability!$A$6:$A$60,0),8)</f>
        <v>0.19710144927536233</v>
      </c>
      <c r="M394">
        <f>Cond_Probability!$C$3</f>
        <v>0.38383838383838381</v>
      </c>
      <c r="N394">
        <f t="shared" si="32"/>
        <v>8.4146220340004137E-3</v>
      </c>
      <c r="O394">
        <f t="shared" si="33"/>
        <v>0.84146220340004141</v>
      </c>
      <c r="P394" t="str">
        <f t="shared" si="34"/>
        <v>Won't Survive</v>
      </c>
      <c r="Q394" t="s">
        <v>1230</v>
      </c>
    </row>
    <row r="395" spans="1:17" x14ac:dyDescent="0.3">
      <c r="A395" s="1" t="s">
        <v>1234</v>
      </c>
      <c r="B395" s="2" t="s">
        <v>17</v>
      </c>
      <c r="C395" s="1" t="s">
        <v>1248</v>
      </c>
      <c r="D395">
        <f>INDEX(Cond_Probability!$A$6:$H$60,MATCH('Model 2_Train'!A395,Cond_Probability!$A$6:$A$60,0),7)</f>
        <v>0.14673913043478262</v>
      </c>
      <c r="E395">
        <f>INDEX(Cond_Probability!$A$6:$H$60,MATCH('Model 2_Train'!B395,Cond_Probability!$A$6:$A$60,0),7)</f>
        <v>0.14882032667876588</v>
      </c>
      <c r="F395">
        <f>INDEX(Cond_Probability!$A$6:$H$60,MATCH('Model 2_Train'!C395,Cond_Probability!$A$6:$A$60,0),7)</f>
        <v>0.32246376811594202</v>
      </c>
      <c r="G395">
        <f>Cond_Probability!$C$2</f>
        <v>0.61616161616161613</v>
      </c>
      <c r="H395">
        <f t="shared" si="30"/>
        <v>4.3389411493545919E-3</v>
      </c>
      <c r="I395">
        <f t="shared" si="31"/>
        <v>0.43389411493545921</v>
      </c>
      <c r="J395">
        <f>INDEX(Cond_Probability!$A$6:$H$60,MATCH('Model 2_Train'!A395,Cond_Probability!$A$6:$A$60,0),8)</f>
        <v>0.39710144927536234</v>
      </c>
      <c r="K395">
        <f>INDEX(Cond_Probability!$A$6:$H$60,MATCH('Model 2_Train'!B395,Cond_Probability!$A$6:$A$60,0),8)</f>
        <v>0.68023255813953487</v>
      </c>
      <c r="L395">
        <f>INDEX(Cond_Probability!$A$6:$H$60,MATCH('Model 2_Train'!C395,Cond_Probability!$A$6:$A$60,0),8)</f>
        <v>0.57971014492753625</v>
      </c>
      <c r="M395">
        <f>Cond_Probability!$C$3</f>
        <v>0.38383838383838381</v>
      </c>
      <c r="N395">
        <f t="shared" si="32"/>
        <v>6.010605017067408E-2</v>
      </c>
      <c r="O395">
        <f t="shared" si="33"/>
        <v>6.0106050170674079</v>
      </c>
      <c r="P395" t="str">
        <f t="shared" si="34"/>
        <v>Survive</v>
      </c>
      <c r="Q395" t="s">
        <v>1</v>
      </c>
    </row>
    <row r="396" spans="1:17" x14ac:dyDescent="0.3">
      <c r="A396" s="1" t="s">
        <v>1236</v>
      </c>
      <c r="B396" s="2" t="s">
        <v>17</v>
      </c>
      <c r="C396" s="1" t="s">
        <v>1247</v>
      </c>
      <c r="D396">
        <f>INDEX(Cond_Probability!$A$6:$H$60,MATCH('Model 2_Train'!A396,Cond_Probability!$A$6:$A$60,0),7)</f>
        <v>0.67572463768115942</v>
      </c>
      <c r="E396">
        <f>INDEX(Cond_Probability!$A$6:$H$60,MATCH('Model 2_Train'!B396,Cond_Probability!$A$6:$A$60,0),7)</f>
        <v>0.14882032667876588</v>
      </c>
      <c r="F396">
        <f>INDEX(Cond_Probability!$A$6:$H$60,MATCH('Model 2_Train'!C396,Cond_Probability!$A$6:$A$60,0),7)</f>
        <v>0.18840579710144928</v>
      </c>
      <c r="G396">
        <f>Cond_Probability!$C$2</f>
        <v>0.61616161616161613</v>
      </c>
      <c r="H396">
        <f t="shared" si="30"/>
        <v>1.1674032810775652E-2</v>
      </c>
      <c r="I396">
        <f t="shared" si="31"/>
        <v>1.1674032810775652</v>
      </c>
      <c r="J396">
        <f>INDEX(Cond_Probability!$A$6:$H$60,MATCH('Model 2_Train'!A396,Cond_Probability!$A$6:$A$60,0),8)</f>
        <v>0.34782608695652173</v>
      </c>
      <c r="K396">
        <f>INDEX(Cond_Probability!$A$6:$H$60,MATCH('Model 2_Train'!B396,Cond_Probability!$A$6:$A$60,0),8)</f>
        <v>0.68023255813953487</v>
      </c>
      <c r="L396">
        <f>INDEX(Cond_Probability!$A$6:$H$60,MATCH('Model 2_Train'!C396,Cond_Probability!$A$6:$A$60,0),8)</f>
        <v>0.22318840579710145</v>
      </c>
      <c r="M396">
        <f>Cond_Probability!$C$3</f>
        <v>0.38383838383838381</v>
      </c>
      <c r="N396">
        <f t="shared" si="32"/>
        <v>2.0269339546606875E-2</v>
      </c>
      <c r="O396">
        <f t="shared" si="33"/>
        <v>2.0269339546606875</v>
      </c>
      <c r="P396" t="str">
        <f t="shared" si="34"/>
        <v>Survive</v>
      </c>
      <c r="Q396" t="s">
        <v>1</v>
      </c>
    </row>
    <row r="397" spans="1:17" x14ac:dyDescent="0.3">
      <c r="A397" s="1" t="s">
        <v>1236</v>
      </c>
      <c r="B397" s="2" t="s">
        <v>13</v>
      </c>
      <c r="C397" s="1" t="s">
        <v>1228</v>
      </c>
      <c r="D397">
        <f>INDEX(Cond_Probability!$A$6:$H$60,MATCH('Model 2_Train'!A397,Cond_Probability!$A$6:$A$60,0),7)</f>
        <v>0.67572463768115942</v>
      </c>
      <c r="E397">
        <f>INDEX(Cond_Probability!$A$6:$H$60,MATCH('Model 2_Train'!B397,Cond_Probability!$A$6:$A$60,0),7)</f>
        <v>0.85117967332123412</v>
      </c>
      <c r="F397">
        <f>INDEX(Cond_Probability!$A$6:$H$60,MATCH('Model 2_Train'!C397,Cond_Probability!$A$6:$A$60,0),7)</f>
        <v>0.4891304347826087</v>
      </c>
      <c r="G397">
        <f>Cond_Probability!$C$2</f>
        <v>0.61616161616161613</v>
      </c>
      <c r="H397">
        <f t="shared" si="30"/>
        <v>0.17334460305212487</v>
      </c>
      <c r="I397">
        <f t="shared" si="31"/>
        <v>17.334460305212488</v>
      </c>
      <c r="J397">
        <f>INDEX(Cond_Probability!$A$6:$H$60,MATCH('Model 2_Train'!A397,Cond_Probability!$A$6:$A$60,0),8)</f>
        <v>0.34782608695652173</v>
      </c>
      <c r="K397">
        <f>INDEX(Cond_Probability!$A$6:$H$60,MATCH('Model 2_Train'!B397,Cond_Probability!$A$6:$A$60,0),8)</f>
        <v>0.31976744186046513</v>
      </c>
      <c r="L397">
        <f>INDEX(Cond_Probability!$A$6:$H$60,MATCH('Model 2_Train'!C397,Cond_Probability!$A$6:$A$60,0),8)</f>
        <v>0.19710144927536233</v>
      </c>
      <c r="M397">
        <f>Cond_Probability!$C$3</f>
        <v>0.38383838383838381</v>
      </c>
      <c r="N397">
        <f t="shared" si="32"/>
        <v>8.4146220340004137E-3</v>
      </c>
      <c r="O397">
        <f t="shared" si="33"/>
        <v>0.84146220340004141</v>
      </c>
      <c r="P397" t="str">
        <f t="shared" si="34"/>
        <v>Won't Survive</v>
      </c>
      <c r="Q397" t="s">
        <v>1230</v>
      </c>
    </row>
    <row r="398" spans="1:17" x14ac:dyDescent="0.3">
      <c r="A398" s="1" t="s">
        <v>1236</v>
      </c>
      <c r="B398" s="2" t="s">
        <v>17</v>
      </c>
      <c r="C398" s="1" t="s">
        <v>1228</v>
      </c>
      <c r="D398">
        <f>INDEX(Cond_Probability!$A$6:$H$60,MATCH('Model 2_Train'!A398,Cond_Probability!$A$6:$A$60,0),7)</f>
        <v>0.67572463768115942</v>
      </c>
      <c r="E398">
        <f>INDEX(Cond_Probability!$A$6:$H$60,MATCH('Model 2_Train'!B398,Cond_Probability!$A$6:$A$60,0),7)</f>
        <v>0.14882032667876588</v>
      </c>
      <c r="F398">
        <f>INDEX(Cond_Probability!$A$6:$H$60,MATCH('Model 2_Train'!C398,Cond_Probability!$A$6:$A$60,0),7)</f>
        <v>0.4891304347826087</v>
      </c>
      <c r="G398">
        <f>Cond_Probability!$C$2</f>
        <v>0.61616161616161613</v>
      </c>
      <c r="H398">
        <f t="shared" si="30"/>
        <v>3.0307585181821403E-2</v>
      </c>
      <c r="I398">
        <f t="shared" si="31"/>
        <v>3.0307585181821404</v>
      </c>
      <c r="J398">
        <f>INDEX(Cond_Probability!$A$6:$H$60,MATCH('Model 2_Train'!A398,Cond_Probability!$A$6:$A$60,0),8)</f>
        <v>0.34782608695652173</v>
      </c>
      <c r="K398">
        <f>INDEX(Cond_Probability!$A$6:$H$60,MATCH('Model 2_Train'!B398,Cond_Probability!$A$6:$A$60,0),8)</f>
        <v>0.68023255813953487</v>
      </c>
      <c r="L398">
        <f>INDEX(Cond_Probability!$A$6:$H$60,MATCH('Model 2_Train'!C398,Cond_Probability!$A$6:$A$60,0),8)</f>
        <v>0.19710144927536233</v>
      </c>
      <c r="M398">
        <f>Cond_Probability!$C$3</f>
        <v>0.38383838383838381</v>
      </c>
      <c r="N398">
        <f t="shared" si="32"/>
        <v>1.7900195963237241E-2</v>
      </c>
      <c r="O398">
        <f t="shared" si="33"/>
        <v>1.790019596323724</v>
      </c>
      <c r="P398" t="str">
        <f t="shared" si="34"/>
        <v>Won't Survive</v>
      </c>
      <c r="Q398" t="s">
        <v>1230</v>
      </c>
    </row>
    <row r="399" spans="1:17" x14ac:dyDescent="0.3">
      <c r="A399" s="1" t="s">
        <v>1235</v>
      </c>
      <c r="B399" s="2" t="s">
        <v>13</v>
      </c>
      <c r="C399" s="1" t="s">
        <v>1248</v>
      </c>
      <c r="D399">
        <f>INDEX(Cond_Probability!$A$6:$H$60,MATCH('Model 2_Train'!A399,Cond_Probability!$A$6:$A$60,0),7)</f>
        <v>0.17753623188405798</v>
      </c>
      <c r="E399">
        <f>INDEX(Cond_Probability!$A$6:$H$60,MATCH('Model 2_Train'!B399,Cond_Probability!$A$6:$A$60,0),7)</f>
        <v>0.85117967332123412</v>
      </c>
      <c r="F399">
        <f>INDEX(Cond_Probability!$A$6:$H$60,MATCH('Model 2_Train'!C399,Cond_Probability!$A$6:$A$60,0),7)</f>
        <v>0.32246376811594202</v>
      </c>
      <c r="G399">
        <f>Cond_Probability!$C$2</f>
        <v>0.61616161616161613</v>
      </c>
      <c r="H399">
        <f t="shared" si="30"/>
        <v>3.0025054668267961E-2</v>
      </c>
      <c r="I399">
        <f t="shared" si="31"/>
        <v>3.0025054668267961</v>
      </c>
      <c r="J399">
        <f>INDEX(Cond_Probability!$A$6:$H$60,MATCH('Model 2_Train'!A399,Cond_Probability!$A$6:$A$60,0),8)</f>
        <v>0.25507246376811593</v>
      </c>
      <c r="K399">
        <f>INDEX(Cond_Probability!$A$6:$H$60,MATCH('Model 2_Train'!B399,Cond_Probability!$A$6:$A$60,0),8)</f>
        <v>0.31976744186046513</v>
      </c>
      <c r="L399">
        <f>INDEX(Cond_Probability!$A$6:$H$60,MATCH('Model 2_Train'!C399,Cond_Probability!$A$6:$A$60,0),8)</f>
        <v>0.57971014492753625</v>
      </c>
      <c r="M399">
        <f>Cond_Probability!$C$3</f>
        <v>0.38383838383838381</v>
      </c>
      <c r="N399">
        <f t="shared" si="32"/>
        <v>1.8149184779216579E-2</v>
      </c>
      <c r="O399">
        <f t="shared" si="33"/>
        <v>1.8149184779216578</v>
      </c>
      <c r="P399" t="str">
        <f t="shared" si="34"/>
        <v>Won't Survive</v>
      </c>
      <c r="Q399" t="s">
        <v>1230</v>
      </c>
    </row>
    <row r="400" spans="1:17" x14ac:dyDescent="0.3">
      <c r="A400" s="1" t="s">
        <v>1235</v>
      </c>
      <c r="B400" s="2" t="s">
        <v>13</v>
      </c>
      <c r="C400" s="1" t="s">
        <v>1247</v>
      </c>
      <c r="D400">
        <f>INDEX(Cond_Probability!$A$6:$H$60,MATCH('Model 2_Train'!A400,Cond_Probability!$A$6:$A$60,0),7)</f>
        <v>0.17753623188405798</v>
      </c>
      <c r="E400">
        <f>INDEX(Cond_Probability!$A$6:$H$60,MATCH('Model 2_Train'!B400,Cond_Probability!$A$6:$A$60,0),7)</f>
        <v>0.85117967332123412</v>
      </c>
      <c r="F400">
        <f>INDEX(Cond_Probability!$A$6:$H$60,MATCH('Model 2_Train'!C400,Cond_Probability!$A$6:$A$60,0),7)</f>
        <v>0.18840579710144928</v>
      </c>
      <c r="G400">
        <f>Cond_Probability!$C$2</f>
        <v>0.61616161616161613</v>
      </c>
      <c r="H400">
        <f t="shared" si="30"/>
        <v>1.7542728570223976E-2</v>
      </c>
      <c r="I400">
        <f t="shared" si="31"/>
        <v>1.7542728570223975</v>
      </c>
      <c r="J400">
        <f>INDEX(Cond_Probability!$A$6:$H$60,MATCH('Model 2_Train'!A400,Cond_Probability!$A$6:$A$60,0),8)</f>
        <v>0.25507246376811593</v>
      </c>
      <c r="K400">
        <f>INDEX(Cond_Probability!$A$6:$H$60,MATCH('Model 2_Train'!B400,Cond_Probability!$A$6:$A$60,0),8)</f>
        <v>0.31976744186046513</v>
      </c>
      <c r="L400">
        <f>INDEX(Cond_Probability!$A$6:$H$60,MATCH('Model 2_Train'!C400,Cond_Probability!$A$6:$A$60,0),8)</f>
        <v>0.22318840579710145</v>
      </c>
      <c r="M400">
        <f>Cond_Probability!$C$3</f>
        <v>0.38383838383838381</v>
      </c>
      <c r="N400">
        <f t="shared" si="32"/>
        <v>6.9874361399983823E-3</v>
      </c>
      <c r="O400">
        <f t="shared" si="33"/>
        <v>0.6987436139998382</v>
      </c>
      <c r="P400" t="str">
        <f t="shared" si="34"/>
        <v>Won't Survive</v>
      </c>
      <c r="Q400" t="s">
        <v>1230</v>
      </c>
    </row>
    <row r="401" spans="1:17" x14ac:dyDescent="0.3">
      <c r="A401" s="1" t="s">
        <v>1235</v>
      </c>
      <c r="B401" s="2" t="s">
        <v>17</v>
      </c>
      <c r="C401" s="1" t="s">
        <v>1247</v>
      </c>
      <c r="D401">
        <f>INDEX(Cond_Probability!$A$6:$H$60,MATCH('Model 2_Train'!A401,Cond_Probability!$A$6:$A$60,0),7)</f>
        <v>0.17753623188405798</v>
      </c>
      <c r="E401">
        <f>INDEX(Cond_Probability!$A$6:$H$60,MATCH('Model 2_Train'!B401,Cond_Probability!$A$6:$A$60,0),7)</f>
        <v>0.14882032667876588</v>
      </c>
      <c r="F401">
        <f>INDEX(Cond_Probability!$A$6:$H$60,MATCH('Model 2_Train'!C401,Cond_Probability!$A$6:$A$60,0),7)</f>
        <v>0.18840579710144928</v>
      </c>
      <c r="G401">
        <f>Cond_Probability!$C$2</f>
        <v>0.61616161616161613</v>
      </c>
      <c r="H401">
        <f t="shared" si="30"/>
        <v>3.0671721593995014E-3</v>
      </c>
      <c r="I401">
        <f t="shared" si="31"/>
        <v>0.30671721593995016</v>
      </c>
      <c r="J401">
        <f>INDEX(Cond_Probability!$A$6:$H$60,MATCH('Model 2_Train'!A401,Cond_Probability!$A$6:$A$60,0),8)</f>
        <v>0.25507246376811593</v>
      </c>
      <c r="K401">
        <f>INDEX(Cond_Probability!$A$6:$H$60,MATCH('Model 2_Train'!B401,Cond_Probability!$A$6:$A$60,0),8)</f>
        <v>0.68023255813953487</v>
      </c>
      <c r="L401">
        <f>INDEX(Cond_Probability!$A$6:$H$60,MATCH('Model 2_Train'!C401,Cond_Probability!$A$6:$A$60,0),8)</f>
        <v>0.22318840579710145</v>
      </c>
      <c r="M401">
        <f>Cond_Probability!$C$3</f>
        <v>0.38383838383838381</v>
      </c>
      <c r="N401">
        <f t="shared" si="32"/>
        <v>1.4864182334178376E-2</v>
      </c>
      <c r="O401">
        <f t="shared" si="33"/>
        <v>1.4864182334178375</v>
      </c>
      <c r="P401" t="str">
        <f t="shared" si="34"/>
        <v>Survive</v>
      </c>
      <c r="Q401" t="s">
        <v>1</v>
      </c>
    </row>
    <row r="402" spans="1:17" x14ac:dyDescent="0.3">
      <c r="A402" s="1" t="s">
        <v>1236</v>
      </c>
      <c r="B402" s="2" t="s">
        <v>13</v>
      </c>
      <c r="C402" s="1" t="s">
        <v>1228</v>
      </c>
      <c r="D402">
        <f>INDEX(Cond_Probability!$A$6:$H$60,MATCH('Model 2_Train'!A402,Cond_Probability!$A$6:$A$60,0),7)</f>
        <v>0.67572463768115942</v>
      </c>
      <c r="E402">
        <f>INDEX(Cond_Probability!$A$6:$H$60,MATCH('Model 2_Train'!B402,Cond_Probability!$A$6:$A$60,0),7)</f>
        <v>0.85117967332123412</v>
      </c>
      <c r="F402">
        <f>INDEX(Cond_Probability!$A$6:$H$60,MATCH('Model 2_Train'!C402,Cond_Probability!$A$6:$A$60,0),7)</f>
        <v>0.4891304347826087</v>
      </c>
      <c r="G402">
        <f>Cond_Probability!$C$2</f>
        <v>0.61616161616161613</v>
      </c>
      <c r="H402">
        <f t="shared" si="30"/>
        <v>0.17334460305212487</v>
      </c>
      <c r="I402">
        <f t="shared" si="31"/>
        <v>17.334460305212488</v>
      </c>
      <c r="J402">
        <f>INDEX(Cond_Probability!$A$6:$H$60,MATCH('Model 2_Train'!A402,Cond_Probability!$A$6:$A$60,0),8)</f>
        <v>0.34782608695652173</v>
      </c>
      <c r="K402">
        <f>INDEX(Cond_Probability!$A$6:$H$60,MATCH('Model 2_Train'!B402,Cond_Probability!$A$6:$A$60,0),8)</f>
        <v>0.31976744186046513</v>
      </c>
      <c r="L402">
        <f>INDEX(Cond_Probability!$A$6:$H$60,MATCH('Model 2_Train'!C402,Cond_Probability!$A$6:$A$60,0),8)</f>
        <v>0.19710144927536233</v>
      </c>
      <c r="M402">
        <f>Cond_Probability!$C$3</f>
        <v>0.38383838383838381</v>
      </c>
      <c r="N402">
        <f t="shared" si="32"/>
        <v>8.4146220340004137E-3</v>
      </c>
      <c r="O402">
        <f t="shared" si="33"/>
        <v>0.84146220340004141</v>
      </c>
      <c r="P402" t="str">
        <f t="shared" si="34"/>
        <v>Won't Survive</v>
      </c>
      <c r="Q402" t="s">
        <v>1</v>
      </c>
    </row>
    <row r="403" spans="1:17" x14ac:dyDescent="0.3">
      <c r="A403" s="1" t="s">
        <v>1236</v>
      </c>
      <c r="B403" s="2" t="s">
        <v>13</v>
      </c>
      <c r="C403" s="1" t="s">
        <v>1228</v>
      </c>
      <c r="D403">
        <f>INDEX(Cond_Probability!$A$6:$H$60,MATCH('Model 2_Train'!A403,Cond_Probability!$A$6:$A$60,0),7)</f>
        <v>0.67572463768115942</v>
      </c>
      <c r="E403">
        <f>INDEX(Cond_Probability!$A$6:$H$60,MATCH('Model 2_Train'!B403,Cond_Probability!$A$6:$A$60,0),7)</f>
        <v>0.85117967332123412</v>
      </c>
      <c r="F403">
        <f>INDEX(Cond_Probability!$A$6:$H$60,MATCH('Model 2_Train'!C403,Cond_Probability!$A$6:$A$60,0),7)</f>
        <v>0.4891304347826087</v>
      </c>
      <c r="G403">
        <f>Cond_Probability!$C$2</f>
        <v>0.61616161616161613</v>
      </c>
      <c r="H403">
        <f t="shared" si="30"/>
        <v>0.17334460305212487</v>
      </c>
      <c r="I403">
        <f t="shared" si="31"/>
        <v>17.334460305212488</v>
      </c>
      <c r="J403">
        <f>INDEX(Cond_Probability!$A$6:$H$60,MATCH('Model 2_Train'!A403,Cond_Probability!$A$6:$A$60,0),8)</f>
        <v>0.34782608695652173</v>
      </c>
      <c r="K403">
        <f>INDEX(Cond_Probability!$A$6:$H$60,MATCH('Model 2_Train'!B403,Cond_Probability!$A$6:$A$60,0),8)</f>
        <v>0.31976744186046513</v>
      </c>
      <c r="L403">
        <f>INDEX(Cond_Probability!$A$6:$H$60,MATCH('Model 2_Train'!C403,Cond_Probability!$A$6:$A$60,0),8)</f>
        <v>0.19710144927536233</v>
      </c>
      <c r="M403">
        <f>Cond_Probability!$C$3</f>
        <v>0.38383838383838381</v>
      </c>
      <c r="N403">
        <f t="shared" si="32"/>
        <v>8.4146220340004137E-3</v>
      </c>
      <c r="O403">
        <f t="shared" si="33"/>
        <v>0.84146220340004141</v>
      </c>
      <c r="P403" t="str">
        <f t="shared" si="34"/>
        <v>Won't Survive</v>
      </c>
      <c r="Q403" t="s">
        <v>1230</v>
      </c>
    </row>
    <row r="404" spans="1:17" x14ac:dyDescent="0.3">
      <c r="A404" s="1" t="s">
        <v>1236</v>
      </c>
      <c r="B404" s="2" t="s">
        <v>17</v>
      </c>
      <c r="C404" s="1" t="s">
        <v>1228</v>
      </c>
      <c r="D404">
        <f>INDEX(Cond_Probability!$A$6:$H$60,MATCH('Model 2_Train'!A404,Cond_Probability!$A$6:$A$60,0),7)</f>
        <v>0.67572463768115942</v>
      </c>
      <c r="E404">
        <f>INDEX(Cond_Probability!$A$6:$H$60,MATCH('Model 2_Train'!B404,Cond_Probability!$A$6:$A$60,0),7)</f>
        <v>0.14882032667876588</v>
      </c>
      <c r="F404">
        <f>INDEX(Cond_Probability!$A$6:$H$60,MATCH('Model 2_Train'!C404,Cond_Probability!$A$6:$A$60,0),7)</f>
        <v>0.4891304347826087</v>
      </c>
      <c r="G404">
        <f>Cond_Probability!$C$2</f>
        <v>0.61616161616161613</v>
      </c>
      <c r="H404">
        <f t="shared" si="30"/>
        <v>3.0307585181821403E-2</v>
      </c>
      <c r="I404">
        <f t="shared" si="31"/>
        <v>3.0307585181821404</v>
      </c>
      <c r="J404">
        <f>INDEX(Cond_Probability!$A$6:$H$60,MATCH('Model 2_Train'!A404,Cond_Probability!$A$6:$A$60,0),8)</f>
        <v>0.34782608695652173</v>
      </c>
      <c r="K404">
        <f>INDEX(Cond_Probability!$A$6:$H$60,MATCH('Model 2_Train'!B404,Cond_Probability!$A$6:$A$60,0),8)</f>
        <v>0.68023255813953487</v>
      </c>
      <c r="L404">
        <f>INDEX(Cond_Probability!$A$6:$H$60,MATCH('Model 2_Train'!C404,Cond_Probability!$A$6:$A$60,0),8)</f>
        <v>0.19710144927536233</v>
      </c>
      <c r="M404">
        <f>Cond_Probability!$C$3</f>
        <v>0.38383838383838381</v>
      </c>
      <c r="N404">
        <f t="shared" si="32"/>
        <v>1.7900195963237241E-2</v>
      </c>
      <c r="O404">
        <f t="shared" si="33"/>
        <v>1.790019596323724</v>
      </c>
      <c r="P404" t="str">
        <f t="shared" si="34"/>
        <v>Won't Survive</v>
      </c>
      <c r="Q404" t="s">
        <v>1230</v>
      </c>
    </row>
    <row r="405" spans="1:17" x14ac:dyDescent="0.3">
      <c r="A405" s="1" t="s">
        <v>1236</v>
      </c>
      <c r="B405" s="2" t="s">
        <v>13</v>
      </c>
      <c r="C405" s="1" t="s">
        <v>1247</v>
      </c>
      <c r="D405">
        <f>INDEX(Cond_Probability!$A$6:$H$60,MATCH('Model 2_Train'!A405,Cond_Probability!$A$6:$A$60,0),7)</f>
        <v>0.67572463768115942</v>
      </c>
      <c r="E405">
        <f>INDEX(Cond_Probability!$A$6:$H$60,MATCH('Model 2_Train'!B405,Cond_Probability!$A$6:$A$60,0),7)</f>
        <v>0.85117967332123412</v>
      </c>
      <c r="F405">
        <f>INDEX(Cond_Probability!$A$6:$H$60,MATCH('Model 2_Train'!C405,Cond_Probability!$A$6:$A$60,0),7)</f>
        <v>0.18840579710144928</v>
      </c>
      <c r="G405">
        <f>Cond_Probability!$C$2</f>
        <v>0.61616161616161613</v>
      </c>
      <c r="H405">
        <f t="shared" si="30"/>
        <v>6.6769773027485144E-2</v>
      </c>
      <c r="I405">
        <f t="shared" si="31"/>
        <v>6.6769773027485142</v>
      </c>
      <c r="J405">
        <f>INDEX(Cond_Probability!$A$6:$H$60,MATCH('Model 2_Train'!A405,Cond_Probability!$A$6:$A$60,0),8)</f>
        <v>0.34782608695652173</v>
      </c>
      <c r="K405">
        <f>INDEX(Cond_Probability!$A$6:$H$60,MATCH('Model 2_Train'!B405,Cond_Probability!$A$6:$A$60,0),8)</f>
        <v>0.31976744186046513</v>
      </c>
      <c r="L405">
        <f>INDEX(Cond_Probability!$A$6:$H$60,MATCH('Model 2_Train'!C405,Cond_Probability!$A$6:$A$60,0),8)</f>
        <v>0.22318840579710145</v>
      </c>
      <c r="M405">
        <f>Cond_Probability!$C$3</f>
        <v>0.38383838383838381</v>
      </c>
      <c r="N405">
        <f t="shared" si="32"/>
        <v>9.5283220090887043E-3</v>
      </c>
      <c r="O405">
        <f t="shared" si="33"/>
        <v>0.95283220090887044</v>
      </c>
      <c r="P405" t="str">
        <f t="shared" si="34"/>
        <v>Won't Survive</v>
      </c>
      <c r="Q405" t="s">
        <v>1230</v>
      </c>
    </row>
    <row r="406" spans="1:17" x14ac:dyDescent="0.3">
      <c r="A406" s="1" t="s">
        <v>1236</v>
      </c>
      <c r="B406" s="2" t="s">
        <v>17</v>
      </c>
      <c r="C406" s="1" t="s">
        <v>1228</v>
      </c>
      <c r="D406">
        <f>INDEX(Cond_Probability!$A$6:$H$60,MATCH('Model 2_Train'!A406,Cond_Probability!$A$6:$A$60,0),7)</f>
        <v>0.67572463768115942</v>
      </c>
      <c r="E406">
        <f>INDEX(Cond_Probability!$A$6:$H$60,MATCH('Model 2_Train'!B406,Cond_Probability!$A$6:$A$60,0),7)</f>
        <v>0.14882032667876588</v>
      </c>
      <c r="F406">
        <f>INDEX(Cond_Probability!$A$6:$H$60,MATCH('Model 2_Train'!C406,Cond_Probability!$A$6:$A$60,0),7)</f>
        <v>0.4891304347826087</v>
      </c>
      <c r="G406">
        <f>Cond_Probability!$C$2</f>
        <v>0.61616161616161613</v>
      </c>
      <c r="H406">
        <f t="shared" si="30"/>
        <v>3.0307585181821403E-2</v>
      </c>
      <c r="I406">
        <f t="shared" si="31"/>
        <v>3.0307585181821404</v>
      </c>
      <c r="J406">
        <f>INDEX(Cond_Probability!$A$6:$H$60,MATCH('Model 2_Train'!A406,Cond_Probability!$A$6:$A$60,0),8)</f>
        <v>0.34782608695652173</v>
      </c>
      <c r="K406">
        <f>INDEX(Cond_Probability!$A$6:$H$60,MATCH('Model 2_Train'!B406,Cond_Probability!$A$6:$A$60,0),8)</f>
        <v>0.68023255813953487</v>
      </c>
      <c r="L406">
        <f>INDEX(Cond_Probability!$A$6:$H$60,MATCH('Model 2_Train'!C406,Cond_Probability!$A$6:$A$60,0),8)</f>
        <v>0.19710144927536233</v>
      </c>
      <c r="M406">
        <f>Cond_Probability!$C$3</f>
        <v>0.38383838383838381</v>
      </c>
      <c r="N406">
        <f t="shared" si="32"/>
        <v>1.7900195963237241E-2</v>
      </c>
      <c r="O406">
        <f t="shared" si="33"/>
        <v>1.790019596323724</v>
      </c>
      <c r="P406" t="str">
        <f t="shared" si="34"/>
        <v>Won't Survive</v>
      </c>
      <c r="Q406" t="s">
        <v>1230</v>
      </c>
    </row>
    <row r="407" spans="1:17" x14ac:dyDescent="0.3">
      <c r="A407" s="1" t="s">
        <v>1235</v>
      </c>
      <c r="B407" s="2" t="s">
        <v>13</v>
      </c>
      <c r="C407" s="1" t="s">
        <v>1248</v>
      </c>
      <c r="D407">
        <f>INDEX(Cond_Probability!$A$6:$H$60,MATCH('Model 2_Train'!A407,Cond_Probability!$A$6:$A$60,0),7)</f>
        <v>0.17753623188405798</v>
      </c>
      <c r="E407">
        <f>INDEX(Cond_Probability!$A$6:$H$60,MATCH('Model 2_Train'!B407,Cond_Probability!$A$6:$A$60,0),7)</f>
        <v>0.85117967332123412</v>
      </c>
      <c r="F407">
        <f>INDEX(Cond_Probability!$A$6:$H$60,MATCH('Model 2_Train'!C407,Cond_Probability!$A$6:$A$60,0),7)</f>
        <v>0.32246376811594202</v>
      </c>
      <c r="G407">
        <f>Cond_Probability!$C$2</f>
        <v>0.61616161616161613</v>
      </c>
      <c r="H407">
        <f t="shared" si="30"/>
        <v>3.0025054668267961E-2</v>
      </c>
      <c r="I407">
        <f t="shared" si="31"/>
        <v>3.0025054668267961</v>
      </c>
      <c r="J407">
        <f>INDEX(Cond_Probability!$A$6:$H$60,MATCH('Model 2_Train'!A407,Cond_Probability!$A$6:$A$60,0),8)</f>
        <v>0.25507246376811593</v>
      </c>
      <c r="K407">
        <f>INDEX(Cond_Probability!$A$6:$H$60,MATCH('Model 2_Train'!B407,Cond_Probability!$A$6:$A$60,0),8)</f>
        <v>0.31976744186046513</v>
      </c>
      <c r="L407">
        <f>INDEX(Cond_Probability!$A$6:$H$60,MATCH('Model 2_Train'!C407,Cond_Probability!$A$6:$A$60,0),8)</f>
        <v>0.57971014492753625</v>
      </c>
      <c r="M407">
        <f>Cond_Probability!$C$3</f>
        <v>0.38383838383838381</v>
      </c>
      <c r="N407">
        <f t="shared" si="32"/>
        <v>1.8149184779216579E-2</v>
      </c>
      <c r="O407">
        <f t="shared" si="33"/>
        <v>1.8149184779216578</v>
      </c>
      <c r="P407" t="str">
        <f t="shared" si="34"/>
        <v>Won't Survive</v>
      </c>
      <c r="Q407" t="s">
        <v>1230</v>
      </c>
    </row>
    <row r="408" spans="1:17" x14ac:dyDescent="0.3">
      <c r="A408" s="1" t="s">
        <v>1236</v>
      </c>
      <c r="B408" s="2" t="s">
        <v>13</v>
      </c>
      <c r="C408" s="1" t="s">
        <v>1228</v>
      </c>
      <c r="D408">
        <f>INDEX(Cond_Probability!$A$6:$H$60,MATCH('Model 2_Train'!A408,Cond_Probability!$A$6:$A$60,0),7)</f>
        <v>0.67572463768115942</v>
      </c>
      <c r="E408">
        <f>INDEX(Cond_Probability!$A$6:$H$60,MATCH('Model 2_Train'!B408,Cond_Probability!$A$6:$A$60,0),7)</f>
        <v>0.85117967332123412</v>
      </c>
      <c r="F408">
        <f>INDEX(Cond_Probability!$A$6:$H$60,MATCH('Model 2_Train'!C408,Cond_Probability!$A$6:$A$60,0),7)</f>
        <v>0.4891304347826087</v>
      </c>
      <c r="G408">
        <f>Cond_Probability!$C$2</f>
        <v>0.61616161616161613</v>
      </c>
      <c r="H408">
        <f t="shared" si="30"/>
        <v>0.17334460305212487</v>
      </c>
      <c r="I408">
        <f t="shared" si="31"/>
        <v>17.334460305212488</v>
      </c>
      <c r="J408">
        <f>INDEX(Cond_Probability!$A$6:$H$60,MATCH('Model 2_Train'!A408,Cond_Probability!$A$6:$A$60,0),8)</f>
        <v>0.34782608695652173</v>
      </c>
      <c r="K408">
        <f>INDEX(Cond_Probability!$A$6:$H$60,MATCH('Model 2_Train'!B408,Cond_Probability!$A$6:$A$60,0),8)</f>
        <v>0.31976744186046513</v>
      </c>
      <c r="L408">
        <f>INDEX(Cond_Probability!$A$6:$H$60,MATCH('Model 2_Train'!C408,Cond_Probability!$A$6:$A$60,0),8)</f>
        <v>0.19710144927536233</v>
      </c>
      <c r="M408">
        <f>Cond_Probability!$C$3</f>
        <v>0.38383838383838381</v>
      </c>
      <c r="N408">
        <f t="shared" si="32"/>
        <v>8.4146220340004137E-3</v>
      </c>
      <c r="O408">
        <f t="shared" si="33"/>
        <v>0.84146220340004141</v>
      </c>
      <c r="P408" t="str">
        <f t="shared" si="34"/>
        <v>Won't Survive</v>
      </c>
      <c r="Q408" t="s">
        <v>1230</v>
      </c>
    </row>
    <row r="409" spans="1:17" x14ac:dyDescent="0.3">
      <c r="A409" s="1" t="s">
        <v>1235</v>
      </c>
      <c r="B409" s="2" t="s">
        <v>13</v>
      </c>
      <c r="C409" s="1" t="s">
        <v>1247</v>
      </c>
      <c r="D409">
        <f>INDEX(Cond_Probability!$A$6:$H$60,MATCH('Model 2_Train'!A409,Cond_Probability!$A$6:$A$60,0),7)</f>
        <v>0.17753623188405798</v>
      </c>
      <c r="E409">
        <f>INDEX(Cond_Probability!$A$6:$H$60,MATCH('Model 2_Train'!B409,Cond_Probability!$A$6:$A$60,0),7)</f>
        <v>0.85117967332123412</v>
      </c>
      <c r="F409">
        <f>INDEX(Cond_Probability!$A$6:$H$60,MATCH('Model 2_Train'!C409,Cond_Probability!$A$6:$A$60,0),7)</f>
        <v>0.18840579710144928</v>
      </c>
      <c r="G409">
        <f>Cond_Probability!$C$2</f>
        <v>0.61616161616161613</v>
      </c>
      <c r="H409">
        <f t="shared" si="30"/>
        <v>1.7542728570223976E-2</v>
      </c>
      <c r="I409">
        <f t="shared" si="31"/>
        <v>1.7542728570223975</v>
      </c>
      <c r="J409">
        <f>INDEX(Cond_Probability!$A$6:$H$60,MATCH('Model 2_Train'!A409,Cond_Probability!$A$6:$A$60,0),8)</f>
        <v>0.25507246376811593</v>
      </c>
      <c r="K409">
        <f>INDEX(Cond_Probability!$A$6:$H$60,MATCH('Model 2_Train'!B409,Cond_Probability!$A$6:$A$60,0),8)</f>
        <v>0.31976744186046513</v>
      </c>
      <c r="L409">
        <f>INDEX(Cond_Probability!$A$6:$H$60,MATCH('Model 2_Train'!C409,Cond_Probability!$A$6:$A$60,0),8)</f>
        <v>0.22318840579710145</v>
      </c>
      <c r="M409">
        <f>Cond_Probability!$C$3</f>
        <v>0.38383838383838381</v>
      </c>
      <c r="N409">
        <f t="shared" si="32"/>
        <v>6.9874361399983823E-3</v>
      </c>
      <c r="O409">
        <f t="shared" si="33"/>
        <v>0.6987436139998382</v>
      </c>
      <c r="P409" t="str">
        <f t="shared" si="34"/>
        <v>Won't Survive</v>
      </c>
      <c r="Q409" t="s">
        <v>1</v>
      </c>
    </row>
    <row r="410" spans="1:17" x14ac:dyDescent="0.3">
      <c r="A410" s="1" t="s">
        <v>1236</v>
      </c>
      <c r="B410" s="2" t="s">
        <v>13</v>
      </c>
      <c r="C410" s="1" t="s">
        <v>1228</v>
      </c>
      <c r="D410">
        <f>INDEX(Cond_Probability!$A$6:$H$60,MATCH('Model 2_Train'!A410,Cond_Probability!$A$6:$A$60,0),7)</f>
        <v>0.67572463768115942</v>
      </c>
      <c r="E410">
        <f>INDEX(Cond_Probability!$A$6:$H$60,MATCH('Model 2_Train'!B410,Cond_Probability!$A$6:$A$60,0),7)</f>
        <v>0.85117967332123412</v>
      </c>
      <c r="F410">
        <f>INDEX(Cond_Probability!$A$6:$H$60,MATCH('Model 2_Train'!C410,Cond_Probability!$A$6:$A$60,0),7)</f>
        <v>0.4891304347826087</v>
      </c>
      <c r="G410">
        <f>Cond_Probability!$C$2</f>
        <v>0.61616161616161613</v>
      </c>
      <c r="H410">
        <f t="shared" si="30"/>
        <v>0.17334460305212487</v>
      </c>
      <c r="I410">
        <f t="shared" si="31"/>
        <v>17.334460305212488</v>
      </c>
      <c r="J410">
        <f>INDEX(Cond_Probability!$A$6:$H$60,MATCH('Model 2_Train'!A410,Cond_Probability!$A$6:$A$60,0),8)</f>
        <v>0.34782608695652173</v>
      </c>
      <c r="K410">
        <f>INDEX(Cond_Probability!$A$6:$H$60,MATCH('Model 2_Train'!B410,Cond_Probability!$A$6:$A$60,0),8)</f>
        <v>0.31976744186046513</v>
      </c>
      <c r="L410">
        <f>INDEX(Cond_Probability!$A$6:$H$60,MATCH('Model 2_Train'!C410,Cond_Probability!$A$6:$A$60,0),8)</f>
        <v>0.19710144927536233</v>
      </c>
      <c r="M410">
        <f>Cond_Probability!$C$3</f>
        <v>0.38383838383838381</v>
      </c>
      <c r="N410">
        <f t="shared" si="32"/>
        <v>8.4146220340004137E-3</v>
      </c>
      <c r="O410">
        <f t="shared" si="33"/>
        <v>0.84146220340004141</v>
      </c>
      <c r="P410" t="str">
        <f t="shared" si="34"/>
        <v>Won't Survive</v>
      </c>
      <c r="Q410" t="s">
        <v>1230</v>
      </c>
    </row>
    <row r="411" spans="1:17" x14ac:dyDescent="0.3">
      <c r="A411" s="1" t="s">
        <v>1236</v>
      </c>
      <c r="B411" s="2" t="s">
        <v>17</v>
      </c>
      <c r="C411" s="1" t="s">
        <v>1248</v>
      </c>
      <c r="D411">
        <f>INDEX(Cond_Probability!$A$6:$H$60,MATCH('Model 2_Train'!A411,Cond_Probability!$A$6:$A$60,0),7)</f>
        <v>0.67572463768115942</v>
      </c>
      <c r="E411">
        <f>INDEX(Cond_Probability!$A$6:$H$60,MATCH('Model 2_Train'!B411,Cond_Probability!$A$6:$A$60,0),7)</f>
        <v>0.14882032667876588</v>
      </c>
      <c r="F411">
        <f>INDEX(Cond_Probability!$A$6:$H$60,MATCH('Model 2_Train'!C411,Cond_Probability!$A$6:$A$60,0),7)</f>
        <v>0.32246376811594202</v>
      </c>
      <c r="G411">
        <f>Cond_Probability!$C$2</f>
        <v>0.61616161616161613</v>
      </c>
      <c r="H411">
        <f t="shared" si="30"/>
        <v>1.9980556156904479E-2</v>
      </c>
      <c r="I411">
        <f t="shared" si="31"/>
        <v>1.9980556156904479</v>
      </c>
      <c r="J411">
        <f>INDEX(Cond_Probability!$A$6:$H$60,MATCH('Model 2_Train'!A411,Cond_Probability!$A$6:$A$60,0),8)</f>
        <v>0.34782608695652173</v>
      </c>
      <c r="K411">
        <f>INDEX(Cond_Probability!$A$6:$H$60,MATCH('Model 2_Train'!B411,Cond_Probability!$A$6:$A$60,0),8)</f>
        <v>0.68023255813953487</v>
      </c>
      <c r="L411">
        <f>INDEX(Cond_Probability!$A$6:$H$60,MATCH('Model 2_Train'!C411,Cond_Probability!$A$6:$A$60,0),8)</f>
        <v>0.57971014492753625</v>
      </c>
      <c r="M411">
        <f>Cond_Probability!$C$3</f>
        <v>0.38383838383838381</v>
      </c>
      <c r="N411">
        <f t="shared" si="32"/>
        <v>5.2647635185991894E-2</v>
      </c>
      <c r="O411">
        <f t="shared" si="33"/>
        <v>5.2647635185991897</v>
      </c>
      <c r="P411" t="str">
        <f t="shared" si="34"/>
        <v>Survive</v>
      </c>
      <c r="Q411" t="s">
        <v>1230</v>
      </c>
    </row>
    <row r="412" spans="1:17" x14ac:dyDescent="0.3">
      <c r="A412" s="1" t="s">
        <v>1236</v>
      </c>
      <c r="B412" s="2" t="s">
        <v>13</v>
      </c>
      <c r="C412" s="1" t="s">
        <v>1228</v>
      </c>
      <c r="D412">
        <f>INDEX(Cond_Probability!$A$6:$H$60,MATCH('Model 2_Train'!A412,Cond_Probability!$A$6:$A$60,0),7)</f>
        <v>0.67572463768115942</v>
      </c>
      <c r="E412">
        <f>INDEX(Cond_Probability!$A$6:$H$60,MATCH('Model 2_Train'!B412,Cond_Probability!$A$6:$A$60,0),7)</f>
        <v>0.85117967332123412</v>
      </c>
      <c r="F412">
        <f>INDEX(Cond_Probability!$A$6:$H$60,MATCH('Model 2_Train'!C412,Cond_Probability!$A$6:$A$60,0),7)</f>
        <v>0.4891304347826087</v>
      </c>
      <c r="G412">
        <f>Cond_Probability!$C$2</f>
        <v>0.61616161616161613</v>
      </c>
      <c r="H412">
        <f t="shared" si="30"/>
        <v>0.17334460305212487</v>
      </c>
      <c r="I412">
        <f t="shared" si="31"/>
        <v>17.334460305212488</v>
      </c>
      <c r="J412">
        <f>INDEX(Cond_Probability!$A$6:$H$60,MATCH('Model 2_Train'!A412,Cond_Probability!$A$6:$A$60,0),8)</f>
        <v>0.34782608695652173</v>
      </c>
      <c r="K412">
        <f>INDEX(Cond_Probability!$A$6:$H$60,MATCH('Model 2_Train'!B412,Cond_Probability!$A$6:$A$60,0),8)</f>
        <v>0.31976744186046513</v>
      </c>
      <c r="L412">
        <f>INDEX(Cond_Probability!$A$6:$H$60,MATCH('Model 2_Train'!C412,Cond_Probability!$A$6:$A$60,0),8)</f>
        <v>0.19710144927536233</v>
      </c>
      <c r="M412">
        <f>Cond_Probability!$C$3</f>
        <v>0.38383838383838381</v>
      </c>
      <c r="N412">
        <f t="shared" si="32"/>
        <v>8.4146220340004137E-3</v>
      </c>
      <c r="O412">
        <f t="shared" si="33"/>
        <v>0.84146220340004141</v>
      </c>
      <c r="P412" t="str">
        <f t="shared" si="34"/>
        <v>Won't Survive</v>
      </c>
      <c r="Q412" t="s">
        <v>1230</v>
      </c>
    </row>
    <row r="413" spans="1:17" x14ac:dyDescent="0.3">
      <c r="A413" s="1" t="s">
        <v>1236</v>
      </c>
      <c r="B413" s="2" t="s">
        <v>13</v>
      </c>
      <c r="C413" s="1" t="s">
        <v>1228</v>
      </c>
      <c r="D413">
        <f>INDEX(Cond_Probability!$A$6:$H$60,MATCH('Model 2_Train'!A413,Cond_Probability!$A$6:$A$60,0),7)</f>
        <v>0.67572463768115942</v>
      </c>
      <c r="E413">
        <f>INDEX(Cond_Probability!$A$6:$H$60,MATCH('Model 2_Train'!B413,Cond_Probability!$A$6:$A$60,0),7)</f>
        <v>0.85117967332123412</v>
      </c>
      <c r="F413">
        <f>INDEX(Cond_Probability!$A$6:$H$60,MATCH('Model 2_Train'!C413,Cond_Probability!$A$6:$A$60,0),7)</f>
        <v>0.4891304347826087</v>
      </c>
      <c r="G413">
        <f>Cond_Probability!$C$2</f>
        <v>0.61616161616161613</v>
      </c>
      <c r="H413">
        <f t="shared" si="30"/>
        <v>0.17334460305212487</v>
      </c>
      <c r="I413">
        <f t="shared" si="31"/>
        <v>17.334460305212488</v>
      </c>
      <c r="J413">
        <f>INDEX(Cond_Probability!$A$6:$H$60,MATCH('Model 2_Train'!A413,Cond_Probability!$A$6:$A$60,0),8)</f>
        <v>0.34782608695652173</v>
      </c>
      <c r="K413">
        <f>INDEX(Cond_Probability!$A$6:$H$60,MATCH('Model 2_Train'!B413,Cond_Probability!$A$6:$A$60,0),8)</f>
        <v>0.31976744186046513</v>
      </c>
      <c r="L413">
        <f>INDEX(Cond_Probability!$A$6:$H$60,MATCH('Model 2_Train'!C413,Cond_Probability!$A$6:$A$60,0),8)</f>
        <v>0.19710144927536233</v>
      </c>
      <c r="M413">
        <f>Cond_Probability!$C$3</f>
        <v>0.38383838383838381</v>
      </c>
      <c r="N413">
        <f t="shared" si="32"/>
        <v>8.4146220340004137E-3</v>
      </c>
      <c r="O413">
        <f t="shared" si="33"/>
        <v>0.84146220340004141</v>
      </c>
      <c r="P413" t="str">
        <f t="shared" si="34"/>
        <v>Won't Survive</v>
      </c>
      <c r="Q413" t="s">
        <v>1230</v>
      </c>
    </row>
    <row r="414" spans="1:17" x14ac:dyDescent="0.3">
      <c r="A414" s="1" t="s">
        <v>1234</v>
      </c>
      <c r="B414" s="2" t="s">
        <v>17</v>
      </c>
      <c r="C414" s="1" t="s">
        <v>1248</v>
      </c>
      <c r="D414">
        <f>INDEX(Cond_Probability!$A$6:$H$60,MATCH('Model 2_Train'!A414,Cond_Probability!$A$6:$A$60,0),7)</f>
        <v>0.14673913043478262</v>
      </c>
      <c r="E414">
        <f>INDEX(Cond_Probability!$A$6:$H$60,MATCH('Model 2_Train'!B414,Cond_Probability!$A$6:$A$60,0),7)</f>
        <v>0.14882032667876588</v>
      </c>
      <c r="F414">
        <f>INDEX(Cond_Probability!$A$6:$H$60,MATCH('Model 2_Train'!C414,Cond_Probability!$A$6:$A$60,0),7)</f>
        <v>0.32246376811594202</v>
      </c>
      <c r="G414">
        <f>Cond_Probability!$C$2</f>
        <v>0.61616161616161613</v>
      </c>
      <c r="H414">
        <f t="shared" si="30"/>
        <v>4.3389411493545919E-3</v>
      </c>
      <c r="I414">
        <f t="shared" si="31"/>
        <v>0.43389411493545921</v>
      </c>
      <c r="J414">
        <f>INDEX(Cond_Probability!$A$6:$H$60,MATCH('Model 2_Train'!A414,Cond_Probability!$A$6:$A$60,0),8)</f>
        <v>0.39710144927536234</v>
      </c>
      <c r="K414">
        <f>INDEX(Cond_Probability!$A$6:$H$60,MATCH('Model 2_Train'!B414,Cond_Probability!$A$6:$A$60,0),8)</f>
        <v>0.68023255813953487</v>
      </c>
      <c r="L414">
        <f>INDEX(Cond_Probability!$A$6:$H$60,MATCH('Model 2_Train'!C414,Cond_Probability!$A$6:$A$60,0),8)</f>
        <v>0.57971014492753625</v>
      </c>
      <c r="M414">
        <f>Cond_Probability!$C$3</f>
        <v>0.38383838383838381</v>
      </c>
      <c r="N414">
        <f t="shared" si="32"/>
        <v>6.010605017067408E-2</v>
      </c>
      <c r="O414">
        <f t="shared" si="33"/>
        <v>6.0106050170674079</v>
      </c>
      <c r="P414" t="str">
        <f t="shared" si="34"/>
        <v>Survive</v>
      </c>
      <c r="Q414" t="s">
        <v>1</v>
      </c>
    </row>
    <row r="415" spans="1:17" x14ac:dyDescent="0.3">
      <c r="A415" s="1" t="s">
        <v>1235</v>
      </c>
      <c r="B415" s="2" t="s">
        <v>13</v>
      </c>
      <c r="C415" s="1" t="s">
        <v>1228</v>
      </c>
      <c r="D415">
        <f>INDEX(Cond_Probability!$A$6:$H$60,MATCH('Model 2_Train'!A415,Cond_Probability!$A$6:$A$60,0),7)</f>
        <v>0.17753623188405798</v>
      </c>
      <c r="E415">
        <f>INDEX(Cond_Probability!$A$6:$H$60,MATCH('Model 2_Train'!B415,Cond_Probability!$A$6:$A$60,0),7)</f>
        <v>0.85117967332123412</v>
      </c>
      <c r="F415">
        <f>INDEX(Cond_Probability!$A$6:$H$60,MATCH('Model 2_Train'!C415,Cond_Probability!$A$6:$A$60,0),7)</f>
        <v>0.4891304347826087</v>
      </c>
      <c r="G415">
        <f>Cond_Probability!$C$2</f>
        <v>0.61616161616161613</v>
      </c>
      <c r="H415">
        <f t="shared" si="30"/>
        <v>4.5543622249619942E-2</v>
      </c>
      <c r="I415">
        <f t="shared" si="31"/>
        <v>4.5543622249619942</v>
      </c>
      <c r="J415">
        <f>INDEX(Cond_Probability!$A$6:$H$60,MATCH('Model 2_Train'!A415,Cond_Probability!$A$6:$A$60,0),8)</f>
        <v>0.25507246376811593</v>
      </c>
      <c r="K415">
        <f>INDEX(Cond_Probability!$A$6:$H$60,MATCH('Model 2_Train'!B415,Cond_Probability!$A$6:$A$60,0),8)</f>
        <v>0.31976744186046513</v>
      </c>
      <c r="L415">
        <f>INDEX(Cond_Probability!$A$6:$H$60,MATCH('Model 2_Train'!C415,Cond_Probability!$A$6:$A$60,0),8)</f>
        <v>0.19710144927536233</v>
      </c>
      <c r="M415">
        <f>Cond_Probability!$C$3</f>
        <v>0.38383838383838381</v>
      </c>
      <c r="N415">
        <f t="shared" si="32"/>
        <v>6.170722824933637E-3</v>
      </c>
      <c r="O415">
        <f t="shared" si="33"/>
        <v>0.61707228249336366</v>
      </c>
      <c r="P415" t="str">
        <f t="shared" si="34"/>
        <v>Won't Survive</v>
      </c>
      <c r="Q415" t="s">
        <v>1230</v>
      </c>
    </row>
    <row r="416" spans="1:17" x14ac:dyDescent="0.3">
      <c r="A416" s="1" t="s">
        <v>1236</v>
      </c>
      <c r="B416" s="2" t="s">
        <v>13</v>
      </c>
      <c r="C416" s="1" t="s">
        <v>1228</v>
      </c>
      <c r="D416">
        <f>INDEX(Cond_Probability!$A$6:$H$60,MATCH('Model 2_Train'!A416,Cond_Probability!$A$6:$A$60,0),7)</f>
        <v>0.67572463768115942</v>
      </c>
      <c r="E416">
        <f>INDEX(Cond_Probability!$A$6:$H$60,MATCH('Model 2_Train'!B416,Cond_Probability!$A$6:$A$60,0),7)</f>
        <v>0.85117967332123412</v>
      </c>
      <c r="F416">
        <f>INDEX(Cond_Probability!$A$6:$H$60,MATCH('Model 2_Train'!C416,Cond_Probability!$A$6:$A$60,0),7)</f>
        <v>0.4891304347826087</v>
      </c>
      <c r="G416">
        <f>Cond_Probability!$C$2</f>
        <v>0.61616161616161613</v>
      </c>
      <c r="H416">
        <f t="shared" si="30"/>
        <v>0.17334460305212487</v>
      </c>
      <c r="I416">
        <f t="shared" si="31"/>
        <v>17.334460305212488</v>
      </c>
      <c r="J416">
        <f>INDEX(Cond_Probability!$A$6:$H$60,MATCH('Model 2_Train'!A416,Cond_Probability!$A$6:$A$60,0),8)</f>
        <v>0.34782608695652173</v>
      </c>
      <c r="K416">
        <f>INDEX(Cond_Probability!$A$6:$H$60,MATCH('Model 2_Train'!B416,Cond_Probability!$A$6:$A$60,0),8)</f>
        <v>0.31976744186046513</v>
      </c>
      <c r="L416">
        <f>INDEX(Cond_Probability!$A$6:$H$60,MATCH('Model 2_Train'!C416,Cond_Probability!$A$6:$A$60,0),8)</f>
        <v>0.19710144927536233</v>
      </c>
      <c r="M416">
        <f>Cond_Probability!$C$3</f>
        <v>0.38383838383838381</v>
      </c>
      <c r="N416">
        <f t="shared" si="32"/>
        <v>8.4146220340004137E-3</v>
      </c>
      <c r="O416">
        <f t="shared" si="33"/>
        <v>0.84146220340004141</v>
      </c>
      <c r="P416" t="str">
        <f t="shared" si="34"/>
        <v>Won't Survive</v>
      </c>
      <c r="Q416" t="s">
        <v>1</v>
      </c>
    </row>
    <row r="417" spans="1:17" x14ac:dyDescent="0.3">
      <c r="A417" s="1" t="s">
        <v>1236</v>
      </c>
      <c r="B417" s="2" t="s">
        <v>17</v>
      </c>
      <c r="C417" s="1" t="s">
        <v>1228</v>
      </c>
      <c r="D417">
        <f>INDEX(Cond_Probability!$A$6:$H$60,MATCH('Model 2_Train'!A417,Cond_Probability!$A$6:$A$60,0),7)</f>
        <v>0.67572463768115942</v>
      </c>
      <c r="E417">
        <f>INDEX(Cond_Probability!$A$6:$H$60,MATCH('Model 2_Train'!B417,Cond_Probability!$A$6:$A$60,0),7)</f>
        <v>0.14882032667876588</v>
      </c>
      <c r="F417">
        <f>INDEX(Cond_Probability!$A$6:$H$60,MATCH('Model 2_Train'!C417,Cond_Probability!$A$6:$A$60,0),7)</f>
        <v>0.4891304347826087</v>
      </c>
      <c r="G417">
        <f>Cond_Probability!$C$2</f>
        <v>0.61616161616161613</v>
      </c>
      <c r="H417">
        <f t="shared" si="30"/>
        <v>3.0307585181821403E-2</v>
      </c>
      <c r="I417">
        <f t="shared" si="31"/>
        <v>3.0307585181821404</v>
      </c>
      <c r="J417">
        <f>INDEX(Cond_Probability!$A$6:$H$60,MATCH('Model 2_Train'!A417,Cond_Probability!$A$6:$A$60,0),8)</f>
        <v>0.34782608695652173</v>
      </c>
      <c r="K417">
        <f>INDEX(Cond_Probability!$A$6:$H$60,MATCH('Model 2_Train'!B417,Cond_Probability!$A$6:$A$60,0),8)</f>
        <v>0.68023255813953487</v>
      </c>
      <c r="L417">
        <f>INDEX(Cond_Probability!$A$6:$H$60,MATCH('Model 2_Train'!C417,Cond_Probability!$A$6:$A$60,0),8)</f>
        <v>0.19710144927536233</v>
      </c>
      <c r="M417">
        <f>Cond_Probability!$C$3</f>
        <v>0.38383838383838381</v>
      </c>
      <c r="N417">
        <f t="shared" si="32"/>
        <v>1.7900195963237241E-2</v>
      </c>
      <c r="O417">
        <f t="shared" si="33"/>
        <v>1.790019596323724</v>
      </c>
      <c r="P417" t="str">
        <f t="shared" si="34"/>
        <v>Won't Survive</v>
      </c>
      <c r="Q417" t="s">
        <v>1230</v>
      </c>
    </row>
    <row r="418" spans="1:17" x14ac:dyDescent="0.3">
      <c r="A418" s="1" t="s">
        <v>1235</v>
      </c>
      <c r="B418" s="2" t="s">
        <v>17</v>
      </c>
      <c r="C418" s="1" t="s">
        <v>1248</v>
      </c>
      <c r="D418">
        <f>INDEX(Cond_Probability!$A$6:$H$60,MATCH('Model 2_Train'!A418,Cond_Probability!$A$6:$A$60,0),7)</f>
        <v>0.17753623188405798</v>
      </c>
      <c r="E418">
        <f>INDEX(Cond_Probability!$A$6:$H$60,MATCH('Model 2_Train'!B418,Cond_Probability!$A$6:$A$60,0),7)</f>
        <v>0.14882032667876588</v>
      </c>
      <c r="F418">
        <f>INDEX(Cond_Probability!$A$6:$H$60,MATCH('Model 2_Train'!C418,Cond_Probability!$A$6:$A$60,0),7)</f>
        <v>0.32246376811594202</v>
      </c>
      <c r="G418">
        <f>Cond_Probability!$C$2</f>
        <v>0.61616161616161613</v>
      </c>
      <c r="H418">
        <f t="shared" si="30"/>
        <v>5.2495831189722231E-3</v>
      </c>
      <c r="I418">
        <f t="shared" si="31"/>
        <v>0.52495831189722231</v>
      </c>
      <c r="J418">
        <f>INDEX(Cond_Probability!$A$6:$H$60,MATCH('Model 2_Train'!A418,Cond_Probability!$A$6:$A$60,0),8)</f>
        <v>0.25507246376811593</v>
      </c>
      <c r="K418">
        <f>INDEX(Cond_Probability!$A$6:$H$60,MATCH('Model 2_Train'!B418,Cond_Probability!$A$6:$A$60,0),8)</f>
        <v>0.68023255813953487</v>
      </c>
      <c r="L418">
        <f>INDEX(Cond_Probability!$A$6:$H$60,MATCH('Model 2_Train'!C418,Cond_Probability!$A$6:$A$60,0),8)</f>
        <v>0.57971014492753625</v>
      </c>
      <c r="M418">
        <f>Cond_Probability!$C$3</f>
        <v>0.38383838383838381</v>
      </c>
      <c r="N418">
        <f t="shared" si="32"/>
        <v>3.8608265803060718E-2</v>
      </c>
      <c r="O418">
        <f t="shared" si="33"/>
        <v>3.860826580306072</v>
      </c>
      <c r="P418" t="str">
        <f t="shared" si="34"/>
        <v>Survive</v>
      </c>
      <c r="Q418" t="s">
        <v>1</v>
      </c>
    </row>
    <row r="419" spans="1:17" x14ac:dyDescent="0.3">
      <c r="A419" s="1" t="s">
        <v>1235</v>
      </c>
      <c r="B419" s="2" t="s">
        <v>17</v>
      </c>
      <c r="C419" s="1" t="s">
        <v>1247</v>
      </c>
      <c r="D419">
        <f>INDEX(Cond_Probability!$A$6:$H$60,MATCH('Model 2_Train'!A419,Cond_Probability!$A$6:$A$60,0),7)</f>
        <v>0.17753623188405798</v>
      </c>
      <c r="E419">
        <f>INDEX(Cond_Probability!$A$6:$H$60,MATCH('Model 2_Train'!B419,Cond_Probability!$A$6:$A$60,0),7)</f>
        <v>0.14882032667876588</v>
      </c>
      <c r="F419">
        <f>INDEX(Cond_Probability!$A$6:$H$60,MATCH('Model 2_Train'!C419,Cond_Probability!$A$6:$A$60,0),7)</f>
        <v>0.18840579710144928</v>
      </c>
      <c r="G419">
        <f>Cond_Probability!$C$2</f>
        <v>0.61616161616161613</v>
      </c>
      <c r="H419">
        <f t="shared" si="30"/>
        <v>3.0671721593995014E-3</v>
      </c>
      <c r="I419">
        <f t="shared" si="31"/>
        <v>0.30671721593995016</v>
      </c>
      <c r="J419">
        <f>INDEX(Cond_Probability!$A$6:$H$60,MATCH('Model 2_Train'!A419,Cond_Probability!$A$6:$A$60,0),8)</f>
        <v>0.25507246376811593</v>
      </c>
      <c r="K419">
        <f>INDEX(Cond_Probability!$A$6:$H$60,MATCH('Model 2_Train'!B419,Cond_Probability!$A$6:$A$60,0),8)</f>
        <v>0.68023255813953487</v>
      </c>
      <c r="L419">
        <f>INDEX(Cond_Probability!$A$6:$H$60,MATCH('Model 2_Train'!C419,Cond_Probability!$A$6:$A$60,0),8)</f>
        <v>0.22318840579710145</v>
      </c>
      <c r="M419">
        <f>Cond_Probability!$C$3</f>
        <v>0.38383838383838381</v>
      </c>
      <c r="N419">
        <f t="shared" si="32"/>
        <v>1.4864182334178376E-2</v>
      </c>
      <c r="O419">
        <f t="shared" si="33"/>
        <v>1.4864182334178375</v>
      </c>
      <c r="P419" t="str">
        <f t="shared" si="34"/>
        <v>Survive</v>
      </c>
      <c r="Q419" t="s">
        <v>1</v>
      </c>
    </row>
    <row r="420" spans="1:17" x14ac:dyDescent="0.3">
      <c r="A420" s="1" t="s">
        <v>1235</v>
      </c>
      <c r="B420" s="2" t="s">
        <v>13</v>
      </c>
      <c r="C420" s="1" t="s">
        <v>1247</v>
      </c>
      <c r="D420">
        <f>INDEX(Cond_Probability!$A$6:$H$60,MATCH('Model 2_Train'!A420,Cond_Probability!$A$6:$A$60,0),7)</f>
        <v>0.17753623188405798</v>
      </c>
      <c r="E420">
        <f>INDEX(Cond_Probability!$A$6:$H$60,MATCH('Model 2_Train'!B420,Cond_Probability!$A$6:$A$60,0),7)</f>
        <v>0.85117967332123412</v>
      </c>
      <c r="F420">
        <f>INDEX(Cond_Probability!$A$6:$H$60,MATCH('Model 2_Train'!C420,Cond_Probability!$A$6:$A$60,0),7)</f>
        <v>0.18840579710144928</v>
      </c>
      <c r="G420">
        <f>Cond_Probability!$C$2</f>
        <v>0.61616161616161613</v>
      </c>
      <c r="H420">
        <f t="shared" si="30"/>
        <v>1.7542728570223976E-2</v>
      </c>
      <c r="I420">
        <f t="shared" si="31"/>
        <v>1.7542728570223975</v>
      </c>
      <c r="J420">
        <f>INDEX(Cond_Probability!$A$6:$H$60,MATCH('Model 2_Train'!A420,Cond_Probability!$A$6:$A$60,0),8)</f>
        <v>0.25507246376811593</v>
      </c>
      <c r="K420">
        <f>INDEX(Cond_Probability!$A$6:$H$60,MATCH('Model 2_Train'!B420,Cond_Probability!$A$6:$A$60,0),8)</f>
        <v>0.31976744186046513</v>
      </c>
      <c r="L420">
        <f>INDEX(Cond_Probability!$A$6:$H$60,MATCH('Model 2_Train'!C420,Cond_Probability!$A$6:$A$60,0),8)</f>
        <v>0.22318840579710145</v>
      </c>
      <c r="M420">
        <f>Cond_Probability!$C$3</f>
        <v>0.38383838383838381</v>
      </c>
      <c r="N420">
        <f t="shared" si="32"/>
        <v>6.9874361399983823E-3</v>
      </c>
      <c r="O420">
        <f t="shared" si="33"/>
        <v>0.6987436139998382</v>
      </c>
      <c r="P420" t="str">
        <f t="shared" si="34"/>
        <v>Won't Survive</v>
      </c>
      <c r="Q420" t="s">
        <v>1230</v>
      </c>
    </row>
    <row r="421" spans="1:17" x14ac:dyDescent="0.3">
      <c r="A421" s="1" t="s">
        <v>1236</v>
      </c>
      <c r="B421" s="2" t="s">
        <v>17</v>
      </c>
      <c r="C421" s="1" t="s">
        <v>1248</v>
      </c>
      <c r="D421">
        <f>INDEX(Cond_Probability!$A$6:$H$60,MATCH('Model 2_Train'!A421,Cond_Probability!$A$6:$A$60,0),7)</f>
        <v>0.67572463768115942</v>
      </c>
      <c r="E421">
        <f>INDEX(Cond_Probability!$A$6:$H$60,MATCH('Model 2_Train'!B421,Cond_Probability!$A$6:$A$60,0),7)</f>
        <v>0.14882032667876588</v>
      </c>
      <c r="F421">
        <f>INDEX(Cond_Probability!$A$6:$H$60,MATCH('Model 2_Train'!C421,Cond_Probability!$A$6:$A$60,0),7)</f>
        <v>0.32246376811594202</v>
      </c>
      <c r="G421">
        <f>Cond_Probability!$C$2</f>
        <v>0.61616161616161613</v>
      </c>
      <c r="H421">
        <f t="shared" si="30"/>
        <v>1.9980556156904479E-2</v>
      </c>
      <c r="I421">
        <f t="shared" si="31"/>
        <v>1.9980556156904479</v>
      </c>
      <c r="J421">
        <f>INDEX(Cond_Probability!$A$6:$H$60,MATCH('Model 2_Train'!A421,Cond_Probability!$A$6:$A$60,0),8)</f>
        <v>0.34782608695652173</v>
      </c>
      <c r="K421">
        <f>INDEX(Cond_Probability!$A$6:$H$60,MATCH('Model 2_Train'!B421,Cond_Probability!$A$6:$A$60,0),8)</f>
        <v>0.68023255813953487</v>
      </c>
      <c r="L421">
        <f>INDEX(Cond_Probability!$A$6:$H$60,MATCH('Model 2_Train'!C421,Cond_Probability!$A$6:$A$60,0),8)</f>
        <v>0.57971014492753625</v>
      </c>
      <c r="M421">
        <f>Cond_Probability!$C$3</f>
        <v>0.38383838383838381</v>
      </c>
      <c r="N421">
        <f t="shared" si="32"/>
        <v>5.2647635185991894E-2</v>
      </c>
      <c r="O421">
        <f t="shared" si="33"/>
        <v>5.2647635185991897</v>
      </c>
      <c r="P421" t="str">
        <f t="shared" si="34"/>
        <v>Survive</v>
      </c>
      <c r="Q421" t="s">
        <v>1230</v>
      </c>
    </row>
    <row r="422" spans="1:17" x14ac:dyDescent="0.3">
      <c r="A422" s="1" t="s">
        <v>1236</v>
      </c>
      <c r="B422" s="2" t="s">
        <v>13</v>
      </c>
      <c r="C422" s="1" t="s">
        <v>1228</v>
      </c>
      <c r="D422">
        <f>INDEX(Cond_Probability!$A$6:$H$60,MATCH('Model 2_Train'!A422,Cond_Probability!$A$6:$A$60,0),7)</f>
        <v>0.67572463768115942</v>
      </c>
      <c r="E422">
        <f>INDEX(Cond_Probability!$A$6:$H$60,MATCH('Model 2_Train'!B422,Cond_Probability!$A$6:$A$60,0),7)</f>
        <v>0.85117967332123412</v>
      </c>
      <c r="F422">
        <f>INDEX(Cond_Probability!$A$6:$H$60,MATCH('Model 2_Train'!C422,Cond_Probability!$A$6:$A$60,0),7)</f>
        <v>0.4891304347826087</v>
      </c>
      <c r="G422">
        <f>Cond_Probability!$C$2</f>
        <v>0.61616161616161613</v>
      </c>
      <c r="H422">
        <f t="shared" si="30"/>
        <v>0.17334460305212487</v>
      </c>
      <c r="I422">
        <f t="shared" si="31"/>
        <v>17.334460305212488</v>
      </c>
      <c r="J422">
        <f>INDEX(Cond_Probability!$A$6:$H$60,MATCH('Model 2_Train'!A422,Cond_Probability!$A$6:$A$60,0),8)</f>
        <v>0.34782608695652173</v>
      </c>
      <c r="K422">
        <f>INDEX(Cond_Probability!$A$6:$H$60,MATCH('Model 2_Train'!B422,Cond_Probability!$A$6:$A$60,0),8)</f>
        <v>0.31976744186046513</v>
      </c>
      <c r="L422">
        <f>INDEX(Cond_Probability!$A$6:$H$60,MATCH('Model 2_Train'!C422,Cond_Probability!$A$6:$A$60,0),8)</f>
        <v>0.19710144927536233</v>
      </c>
      <c r="M422">
        <f>Cond_Probability!$C$3</f>
        <v>0.38383838383838381</v>
      </c>
      <c r="N422">
        <f t="shared" si="32"/>
        <v>8.4146220340004137E-3</v>
      </c>
      <c r="O422">
        <f t="shared" si="33"/>
        <v>0.84146220340004141</v>
      </c>
      <c r="P422" t="str">
        <f t="shared" si="34"/>
        <v>Won't Survive</v>
      </c>
      <c r="Q422" t="s">
        <v>1230</v>
      </c>
    </row>
    <row r="423" spans="1:17" x14ac:dyDescent="0.3">
      <c r="A423" s="1" t="s">
        <v>1236</v>
      </c>
      <c r="B423" s="2" t="s">
        <v>13</v>
      </c>
      <c r="C423" s="1" t="s">
        <v>1228</v>
      </c>
      <c r="D423">
        <f>INDEX(Cond_Probability!$A$6:$H$60,MATCH('Model 2_Train'!A423,Cond_Probability!$A$6:$A$60,0),7)</f>
        <v>0.67572463768115942</v>
      </c>
      <c r="E423">
        <f>INDEX(Cond_Probability!$A$6:$H$60,MATCH('Model 2_Train'!B423,Cond_Probability!$A$6:$A$60,0),7)</f>
        <v>0.85117967332123412</v>
      </c>
      <c r="F423">
        <f>INDEX(Cond_Probability!$A$6:$H$60,MATCH('Model 2_Train'!C423,Cond_Probability!$A$6:$A$60,0),7)</f>
        <v>0.4891304347826087</v>
      </c>
      <c r="G423">
        <f>Cond_Probability!$C$2</f>
        <v>0.61616161616161613</v>
      </c>
      <c r="H423">
        <f t="shared" si="30"/>
        <v>0.17334460305212487</v>
      </c>
      <c r="I423">
        <f t="shared" si="31"/>
        <v>17.334460305212488</v>
      </c>
      <c r="J423">
        <f>INDEX(Cond_Probability!$A$6:$H$60,MATCH('Model 2_Train'!A423,Cond_Probability!$A$6:$A$60,0),8)</f>
        <v>0.34782608695652173</v>
      </c>
      <c r="K423">
        <f>INDEX(Cond_Probability!$A$6:$H$60,MATCH('Model 2_Train'!B423,Cond_Probability!$A$6:$A$60,0),8)</f>
        <v>0.31976744186046513</v>
      </c>
      <c r="L423">
        <f>INDEX(Cond_Probability!$A$6:$H$60,MATCH('Model 2_Train'!C423,Cond_Probability!$A$6:$A$60,0),8)</f>
        <v>0.19710144927536233</v>
      </c>
      <c r="M423">
        <f>Cond_Probability!$C$3</f>
        <v>0.38383838383838381</v>
      </c>
      <c r="N423">
        <f t="shared" si="32"/>
        <v>8.4146220340004137E-3</v>
      </c>
      <c r="O423">
        <f t="shared" si="33"/>
        <v>0.84146220340004141</v>
      </c>
      <c r="P423" t="str">
        <f t="shared" si="34"/>
        <v>Won't Survive</v>
      </c>
      <c r="Q423" t="s">
        <v>1230</v>
      </c>
    </row>
    <row r="424" spans="1:17" x14ac:dyDescent="0.3">
      <c r="A424" s="1" t="s">
        <v>1236</v>
      </c>
      <c r="B424" s="2" t="s">
        <v>13</v>
      </c>
      <c r="C424" s="1" t="s">
        <v>1228</v>
      </c>
      <c r="D424">
        <f>INDEX(Cond_Probability!$A$6:$H$60,MATCH('Model 2_Train'!A424,Cond_Probability!$A$6:$A$60,0),7)</f>
        <v>0.67572463768115942</v>
      </c>
      <c r="E424">
        <f>INDEX(Cond_Probability!$A$6:$H$60,MATCH('Model 2_Train'!B424,Cond_Probability!$A$6:$A$60,0),7)</f>
        <v>0.85117967332123412</v>
      </c>
      <c r="F424">
        <f>INDEX(Cond_Probability!$A$6:$H$60,MATCH('Model 2_Train'!C424,Cond_Probability!$A$6:$A$60,0),7)</f>
        <v>0.4891304347826087</v>
      </c>
      <c r="G424">
        <f>Cond_Probability!$C$2</f>
        <v>0.61616161616161613</v>
      </c>
      <c r="H424">
        <f t="shared" si="30"/>
        <v>0.17334460305212487</v>
      </c>
      <c r="I424">
        <f t="shared" si="31"/>
        <v>17.334460305212488</v>
      </c>
      <c r="J424">
        <f>INDEX(Cond_Probability!$A$6:$H$60,MATCH('Model 2_Train'!A424,Cond_Probability!$A$6:$A$60,0),8)</f>
        <v>0.34782608695652173</v>
      </c>
      <c r="K424">
        <f>INDEX(Cond_Probability!$A$6:$H$60,MATCH('Model 2_Train'!B424,Cond_Probability!$A$6:$A$60,0),8)</f>
        <v>0.31976744186046513</v>
      </c>
      <c r="L424">
        <f>INDEX(Cond_Probability!$A$6:$H$60,MATCH('Model 2_Train'!C424,Cond_Probability!$A$6:$A$60,0),8)</f>
        <v>0.19710144927536233</v>
      </c>
      <c r="M424">
        <f>Cond_Probability!$C$3</f>
        <v>0.38383838383838381</v>
      </c>
      <c r="N424">
        <f t="shared" si="32"/>
        <v>8.4146220340004137E-3</v>
      </c>
      <c r="O424">
        <f t="shared" si="33"/>
        <v>0.84146220340004141</v>
      </c>
      <c r="P424" t="str">
        <f t="shared" si="34"/>
        <v>Won't Survive</v>
      </c>
      <c r="Q424" t="s">
        <v>1230</v>
      </c>
    </row>
    <row r="425" spans="1:17" x14ac:dyDescent="0.3">
      <c r="A425" s="1" t="s">
        <v>1236</v>
      </c>
      <c r="B425" s="2" t="s">
        <v>17</v>
      </c>
      <c r="C425" s="1" t="s">
        <v>1247</v>
      </c>
      <c r="D425">
        <f>INDEX(Cond_Probability!$A$6:$H$60,MATCH('Model 2_Train'!A425,Cond_Probability!$A$6:$A$60,0),7)</f>
        <v>0.67572463768115942</v>
      </c>
      <c r="E425">
        <f>INDEX(Cond_Probability!$A$6:$H$60,MATCH('Model 2_Train'!B425,Cond_Probability!$A$6:$A$60,0),7)</f>
        <v>0.14882032667876588</v>
      </c>
      <c r="F425">
        <f>INDEX(Cond_Probability!$A$6:$H$60,MATCH('Model 2_Train'!C425,Cond_Probability!$A$6:$A$60,0),7)</f>
        <v>0.18840579710144928</v>
      </c>
      <c r="G425">
        <f>Cond_Probability!$C$2</f>
        <v>0.61616161616161613</v>
      </c>
      <c r="H425">
        <f t="shared" si="30"/>
        <v>1.1674032810775652E-2</v>
      </c>
      <c r="I425">
        <f t="shared" si="31"/>
        <v>1.1674032810775652</v>
      </c>
      <c r="J425">
        <f>INDEX(Cond_Probability!$A$6:$H$60,MATCH('Model 2_Train'!A425,Cond_Probability!$A$6:$A$60,0),8)</f>
        <v>0.34782608695652173</v>
      </c>
      <c r="K425">
        <f>INDEX(Cond_Probability!$A$6:$H$60,MATCH('Model 2_Train'!B425,Cond_Probability!$A$6:$A$60,0),8)</f>
        <v>0.68023255813953487</v>
      </c>
      <c r="L425">
        <f>INDEX(Cond_Probability!$A$6:$H$60,MATCH('Model 2_Train'!C425,Cond_Probability!$A$6:$A$60,0),8)</f>
        <v>0.22318840579710145</v>
      </c>
      <c r="M425">
        <f>Cond_Probability!$C$3</f>
        <v>0.38383838383838381</v>
      </c>
      <c r="N425">
        <f t="shared" si="32"/>
        <v>2.0269339546606875E-2</v>
      </c>
      <c r="O425">
        <f t="shared" si="33"/>
        <v>2.0269339546606875</v>
      </c>
      <c r="P425" t="str">
        <f t="shared" si="34"/>
        <v>Survive</v>
      </c>
      <c r="Q425" t="s">
        <v>1230</v>
      </c>
    </row>
    <row r="426" spans="1:17" x14ac:dyDescent="0.3">
      <c r="A426" s="1" t="s">
        <v>1236</v>
      </c>
      <c r="B426" s="2" t="s">
        <v>13</v>
      </c>
      <c r="C426" s="1" t="s">
        <v>1248</v>
      </c>
      <c r="D426">
        <f>INDEX(Cond_Probability!$A$6:$H$60,MATCH('Model 2_Train'!A426,Cond_Probability!$A$6:$A$60,0),7)</f>
        <v>0.67572463768115942</v>
      </c>
      <c r="E426">
        <f>INDEX(Cond_Probability!$A$6:$H$60,MATCH('Model 2_Train'!B426,Cond_Probability!$A$6:$A$60,0),7)</f>
        <v>0.85117967332123412</v>
      </c>
      <c r="F426">
        <f>INDEX(Cond_Probability!$A$6:$H$60,MATCH('Model 2_Train'!C426,Cond_Probability!$A$6:$A$60,0),7)</f>
        <v>0.32246376811594202</v>
      </c>
      <c r="G426">
        <f>Cond_Probability!$C$2</f>
        <v>0.61616161616161613</v>
      </c>
      <c r="H426">
        <f t="shared" si="30"/>
        <v>0.11427903460473417</v>
      </c>
      <c r="I426">
        <f t="shared" si="31"/>
        <v>11.427903460473416</v>
      </c>
      <c r="J426">
        <f>INDEX(Cond_Probability!$A$6:$H$60,MATCH('Model 2_Train'!A426,Cond_Probability!$A$6:$A$60,0),8)</f>
        <v>0.34782608695652173</v>
      </c>
      <c r="K426">
        <f>INDEX(Cond_Probability!$A$6:$H$60,MATCH('Model 2_Train'!B426,Cond_Probability!$A$6:$A$60,0),8)</f>
        <v>0.31976744186046513</v>
      </c>
      <c r="L426">
        <f>INDEX(Cond_Probability!$A$6:$H$60,MATCH('Model 2_Train'!C426,Cond_Probability!$A$6:$A$60,0),8)</f>
        <v>0.57971014492753625</v>
      </c>
      <c r="M426">
        <f>Cond_Probability!$C$3</f>
        <v>0.38383838383838381</v>
      </c>
      <c r="N426">
        <f t="shared" si="32"/>
        <v>2.4748888335295337E-2</v>
      </c>
      <c r="O426">
        <f t="shared" si="33"/>
        <v>2.4748888335295338</v>
      </c>
      <c r="P426" t="str">
        <f t="shared" si="34"/>
        <v>Won't Survive</v>
      </c>
      <c r="Q426" t="s">
        <v>1230</v>
      </c>
    </row>
    <row r="427" spans="1:17" x14ac:dyDescent="0.3">
      <c r="A427" s="1" t="s">
        <v>1236</v>
      </c>
      <c r="B427" s="2" t="s">
        <v>13</v>
      </c>
      <c r="C427" s="1" t="s">
        <v>1228</v>
      </c>
      <c r="D427">
        <f>INDEX(Cond_Probability!$A$6:$H$60,MATCH('Model 2_Train'!A427,Cond_Probability!$A$6:$A$60,0),7)</f>
        <v>0.67572463768115942</v>
      </c>
      <c r="E427">
        <f>INDEX(Cond_Probability!$A$6:$H$60,MATCH('Model 2_Train'!B427,Cond_Probability!$A$6:$A$60,0),7)</f>
        <v>0.85117967332123412</v>
      </c>
      <c r="F427">
        <f>INDEX(Cond_Probability!$A$6:$H$60,MATCH('Model 2_Train'!C427,Cond_Probability!$A$6:$A$60,0),7)</f>
        <v>0.4891304347826087</v>
      </c>
      <c r="G427">
        <f>Cond_Probability!$C$2</f>
        <v>0.61616161616161613</v>
      </c>
      <c r="H427">
        <f t="shared" si="30"/>
        <v>0.17334460305212487</v>
      </c>
      <c r="I427">
        <f t="shared" si="31"/>
        <v>17.334460305212488</v>
      </c>
      <c r="J427">
        <f>INDEX(Cond_Probability!$A$6:$H$60,MATCH('Model 2_Train'!A427,Cond_Probability!$A$6:$A$60,0),8)</f>
        <v>0.34782608695652173</v>
      </c>
      <c r="K427">
        <f>INDEX(Cond_Probability!$A$6:$H$60,MATCH('Model 2_Train'!B427,Cond_Probability!$A$6:$A$60,0),8)</f>
        <v>0.31976744186046513</v>
      </c>
      <c r="L427">
        <f>INDEX(Cond_Probability!$A$6:$H$60,MATCH('Model 2_Train'!C427,Cond_Probability!$A$6:$A$60,0),8)</f>
        <v>0.19710144927536233</v>
      </c>
      <c r="M427">
        <f>Cond_Probability!$C$3</f>
        <v>0.38383838383838381</v>
      </c>
      <c r="N427">
        <f t="shared" si="32"/>
        <v>8.4146220340004137E-3</v>
      </c>
      <c r="O427">
        <f t="shared" si="33"/>
        <v>0.84146220340004141</v>
      </c>
      <c r="P427" t="str">
        <f t="shared" si="34"/>
        <v>Won't Survive</v>
      </c>
      <c r="Q427" t="s">
        <v>1230</v>
      </c>
    </row>
    <row r="428" spans="1:17" x14ac:dyDescent="0.3">
      <c r="A428" s="1" t="s">
        <v>1235</v>
      </c>
      <c r="B428" s="2" t="s">
        <v>17</v>
      </c>
      <c r="C428" s="1" t="s">
        <v>1248</v>
      </c>
      <c r="D428">
        <f>INDEX(Cond_Probability!$A$6:$H$60,MATCH('Model 2_Train'!A428,Cond_Probability!$A$6:$A$60,0),7)</f>
        <v>0.17753623188405798</v>
      </c>
      <c r="E428">
        <f>INDEX(Cond_Probability!$A$6:$H$60,MATCH('Model 2_Train'!B428,Cond_Probability!$A$6:$A$60,0),7)</f>
        <v>0.14882032667876588</v>
      </c>
      <c r="F428">
        <f>INDEX(Cond_Probability!$A$6:$H$60,MATCH('Model 2_Train'!C428,Cond_Probability!$A$6:$A$60,0),7)</f>
        <v>0.32246376811594202</v>
      </c>
      <c r="G428">
        <f>Cond_Probability!$C$2</f>
        <v>0.61616161616161613</v>
      </c>
      <c r="H428">
        <f t="shared" si="30"/>
        <v>5.2495831189722231E-3</v>
      </c>
      <c r="I428">
        <f t="shared" si="31"/>
        <v>0.52495831189722231</v>
      </c>
      <c r="J428">
        <f>INDEX(Cond_Probability!$A$6:$H$60,MATCH('Model 2_Train'!A428,Cond_Probability!$A$6:$A$60,0),8)</f>
        <v>0.25507246376811593</v>
      </c>
      <c r="K428">
        <f>INDEX(Cond_Probability!$A$6:$H$60,MATCH('Model 2_Train'!B428,Cond_Probability!$A$6:$A$60,0),8)</f>
        <v>0.68023255813953487</v>
      </c>
      <c r="L428">
        <f>INDEX(Cond_Probability!$A$6:$H$60,MATCH('Model 2_Train'!C428,Cond_Probability!$A$6:$A$60,0),8)</f>
        <v>0.57971014492753625</v>
      </c>
      <c r="M428">
        <f>Cond_Probability!$C$3</f>
        <v>0.38383838383838381</v>
      </c>
      <c r="N428">
        <f t="shared" si="32"/>
        <v>3.8608265803060718E-2</v>
      </c>
      <c r="O428">
        <f t="shared" si="33"/>
        <v>3.860826580306072</v>
      </c>
      <c r="P428" t="str">
        <f t="shared" si="34"/>
        <v>Survive</v>
      </c>
      <c r="Q428" t="s">
        <v>1</v>
      </c>
    </row>
    <row r="429" spans="1:17" x14ac:dyDescent="0.3">
      <c r="A429" s="1" t="s">
        <v>1235</v>
      </c>
      <c r="B429" s="2" t="s">
        <v>17</v>
      </c>
      <c r="C429" s="1" t="s">
        <v>1248</v>
      </c>
      <c r="D429">
        <f>INDEX(Cond_Probability!$A$6:$H$60,MATCH('Model 2_Train'!A429,Cond_Probability!$A$6:$A$60,0),7)</f>
        <v>0.17753623188405798</v>
      </c>
      <c r="E429">
        <f>INDEX(Cond_Probability!$A$6:$H$60,MATCH('Model 2_Train'!B429,Cond_Probability!$A$6:$A$60,0),7)</f>
        <v>0.14882032667876588</v>
      </c>
      <c r="F429">
        <f>INDEX(Cond_Probability!$A$6:$H$60,MATCH('Model 2_Train'!C429,Cond_Probability!$A$6:$A$60,0),7)</f>
        <v>0.32246376811594202</v>
      </c>
      <c r="G429">
        <f>Cond_Probability!$C$2</f>
        <v>0.61616161616161613</v>
      </c>
      <c r="H429">
        <f t="shared" si="30"/>
        <v>5.2495831189722231E-3</v>
      </c>
      <c r="I429">
        <f t="shared" si="31"/>
        <v>0.52495831189722231</v>
      </c>
      <c r="J429">
        <f>INDEX(Cond_Probability!$A$6:$H$60,MATCH('Model 2_Train'!A429,Cond_Probability!$A$6:$A$60,0),8)</f>
        <v>0.25507246376811593</v>
      </c>
      <c r="K429">
        <f>INDEX(Cond_Probability!$A$6:$H$60,MATCH('Model 2_Train'!B429,Cond_Probability!$A$6:$A$60,0),8)</f>
        <v>0.68023255813953487</v>
      </c>
      <c r="L429">
        <f>INDEX(Cond_Probability!$A$6:$H$60,MATCH('Model 2_Train'!C429,Cond_Probability!$A$6:$A$60,0),8)</f>
        <v>0.57971014492753625</v>
      </c>
      <c r="M429">
        <f>Cond_Probability!$C$3</f>
        <v>0.38383838383838381</v>
      </c>
      <c r="N429">
        <f t="shared" si="32"/>
        <v>3.8608265803060718E-2</v>
      </c>
      <c r="O429">
        <f t="shared" si="33"/>
        <v>3.860826580306072</v>
      </c>
      <c r="P429" t="str">
        <f t="shared" si="34"/>
        <v>Survive</v>
      </c>
      <c r="Q429" t="s">
        <v>1</v>
      </c>
    </row>
    <row r="430" spans="1:17" x14ac:dyDescent="0.3">
      <c r="A430" s="1" t="s">
        <v>1236</v>
      </c>
      <c r="B430" s="2" t="s">
        <v>13</v>
      </c>
      <c r="C430" s="1" t="s">
        <v>1228</v>
      </c>
      <c r="D430">
        <f>INDEX(Cond_Probability!$A$6:$H$60,MATCH('Model 2_Train'!A430,Cond_Probability!$A$6:$A$60,0),7)</f>
        <v>0.67572463768115942</v>
      </c>
      <c r="E430">
        <f>INDEX(Cond_Probability!$A$6:$H$60,MATCH('Model 2_Train'!B430,Cond_Probability!$A$6:$A$60,0),7)</f>
        <v>0.85117967332123412</v>
      </c>
      <c r="F430">
        <f>INDEX(Cond_Probability!$A$6:$H$60,MATCH('Model 2_Train'!C430,Cond_Probability!$A$6:$A$60,0),7)</f>
        <v>0.4891304347826087</v>
      </c>
      <c r="G430">
        <f>Cond_Probability!$C$2</f>
        <v>0.61616161616161613</v>
      </c>
      <c r="H430">
        <f t="shared" si="30"/>
        <v>0.17334460305212487</v>
      </c>
      <c r="I430">
        <f t="shared" si="31"/>
        <v>17.334460305212488</v>
      </c>
      <c r="J430">
        <f>INDEX(Cond_Probability!$A$6:$H$60,MATCH('Model 2_Train'!A430,Cond_Probability!$A$6:$A$60,0),8)</f>
        <v>0.34782608695652173</v>
      </c>
      <c r="K430">
        <f>INDEX(Cond_Probability!$A$6:$H$60,MATCH('Model 2_Train'!B430,Cond_Probability!$A$6:$A$60,0),8)</f>
        <v>0.31976744186046513</v>
      </c>
      <c r="L430">
        <f>INDEX(Cond_Probability!$A$6:$H$60,MATCH('Model 2_Train'!C430,Cond_Probability!$A$6:$A$60,0),8)</f>
        <v>0.19710144927536233</v>
      </c>
      <c r="M430">
        <f>Cond_Probability!$C$3</f>
        <v>0.38383838383838381</v>
      </c>
      <c r="N430">
        <f t="shared" si="32"/>
        <v>8.4146220340004137E-3</v>
      </c>
      <c r="O430">
        <f t="shared" si="33"/>
        <v>0.84146220340004141</v>
      </c>
      <c r="P430" t="str">
        <f t="shared" si="34"/>
        <v>Won't Survive</v>
      </c>
      <c r="Q430" t="s">
        <v>1230</v>
      </c>
    </row>
    <row r="431" spans="1:17" x14ac:dyDescent="0.3">
      <c r="A431" s="1" t="s">
        <v>1236</v>
      </c>
      <c r="B431" s="2" t="s">
        <v>13</v>
      </c>
      <c r="C431" s="1" t="s">
        <v>1228</v>
      </c>
      <c r="D431">
        <f>INDEX(Cond_Probability!$A$6:$H$60,MATCH('Model 2_Train'!A431,Cond_Probability!$A$6:$A$60,0),7)</f>
        <v>0.67572463768115942</v>
      </c>
      <c r="E431">
        <f>INDEX(Cond_Probability!$A$6:$H$60,MATCH('Model 2_Train'!B431,Cond_Probability!$A$6:$A$60,0),7)</f>
        <v>0.85117967332123412</v>
      </c>
      <c r="F431">
        <f>INDEX(Cond_Probability!$A$6:$H$60,MATCH('Model 2_Train'!C431,Cond_Probability!$A$6:$A$60,0),7)</f>
        <v>0.4891304347826087</v>
      </c>
      <c r="G431">
        <f>Cond_Probability!$C$2</f>
        <v>0.61616161616161613</v>
      </c>
      <c r="H431">
        <f t="shared" si="30"/>
        <v>0.17334460305212487</v>
      </c>
      <c r="I431">
        <f t="shared" si="31"/>
        <v>17.334460305212488</v>
      </c>
      <c r="J431">
        <f>INDEX(Cond_Probability!$A$6:$H$60,MATCH('Model 2_Train'!A431,Cond_Probability!$A$6:$A$60,0),8)</f>
        <v>0.34782608695652173</v>
      </c>
      <c r="K431">
        <f>INDEX(Cond_Probability!$A$6:$H$60,MATCH('Model 2_Train'!B431,Cond_Probability!$A$6:$A$60,0),8)</f>
        <v>0.31976744186046513</v>
      </c>
      <c r="L431">
        <f>INDEX(Cond_Probability!$A$6:$H$60,MATCH('Model 2_Train'!C431,Cond_Probability!$A$6:$A$60,0),8)</f>
        <v>0.19710144927536233</v>
      </c>
      <c r="M431">
        <f>Cond_Probability!$C$3</f>
        <v>0.38383838383838381</v>
      </c>
      <c r="N431">
        <f t="shared" si="32"/>
        <v>8.4146220340004137E-3</v>
      </c>
      <c r="O431">
        <f t="shared" si="33"/>
        <v>0.84146220340004141</v>
      </c>
      <c r="P431" t="str">
        <f t="shared" si="34"/>
        <v>Won't Survive</v>
      </c>
      <c r="Q431" t="s">
        <v>1</v>
      </c>
    </row>
    <row r="432" spans="1:17" x14ac:dyDescent="0.3">
      <c r="A432" s="1" t="s">
        <v>1234</v>
      </c>
      <c r="B432" s="2" t="s">
        <v>13</v>
      </c>
      <c r="C432" s="1" t="s">
        <v>1248</v>
      </c>
      <c r="D432">
        <f>INDEX(Cond_Probability!$A$6:$H$60,MATCH('Model 2_Train'!A432,Cond_Probability!$A$6:$A$60,0),7)</f>
        <v>0.14673913043478262</v>
      </c>
      <c r="E432">
        <f>INDEX(Cond_Probability!$A$6:$H$60,MATCH('Model 2_Train'!B432,Cond_Probability!$A$6:$A$60,0),7)</f>
        <v>0.85117967332123412</v>
      </c>
      <c r="F432">
        <f>INDEX(Cond_Probability!$A$6:$H$60,MATCH('Model 2_Train'!C432,Cond_Probability!$A$6:$A$60,0),7)</f>
        <v>0.32246376811594202</v>
      </c>
      <c r="G432">
        <f>Cond_Probability!$C$2</f>
        <v>0.61616161616161613</v>
      </c>
      <c r="H432">
        <f t="shared" si="30"/>
        <v>2.4816626817650046E-2</v>
      </c>
      <c r="I432">
        <f t="shared" si="31"/>
        <v>2.4816626817650045</v>
      </c>
      <c r="J432">
        <f>INDEX(Cond_Probability!$A$6:$H$60,MATCH('Model 2_Train'!A432,Cond_Probability!$A$6:$A$60,0),8)</f>
        <v>0.39710144927536234</v>
      </c>
      <c r="K432">
        <f>INDEX(Cond_Probability!$A$6:$H$60,MATCH('Model 2_Train'!B432,Cond_Probability!$A$6:$A$60,0),8)</f>
        <v>0.31976744186046513</v>
      </c>
      <c r="L432">
        <f>INDEX(Cond_Probability!$A$6:$H$60,MATCH('Model 2_Train'!C432,Cond_Probability!$A$6:$A$60,0),8)</f>
        <v>0.57971014492753625</v>
      </c>
      <c r="M432">
        <f>Cond_Probability!$C$3</f>
        <v>0.38383838383838381</v>
      </c>
      <c r="N432">
        <f t="shared" si="32"/>
        <v>2.8254980849462177E-2</v>
      </c>
      <c r="O432">
        <f t="shared" si="33"/>
        <v>2.8254980849462177</v>
      </c>
      <c r="P432" t="str">
        <f t="shared" si="34"/>
        <v>Survive</v>
      </c>
      <c r="Q432" t="s">
        <v>1</v>
      </c>
    </row>
    <row r="433" spans="1:17" x14ac:dyDescent="0.3">
      <c r="A433" s="1" t="s">
        <v>1236</v>
      </c>
      <c r="B433" s="2" t="s">
        <v>17</v>
      </c>
      <c r="C433" s="1" t="s">
        <v>1247</v>
      </c>
      <c r="D433">
        <f>INDEX(Cond_Probability!$A$6:$H$60,MATCH('Model 2_Train'!A433,Cond_Probability!$A$6:$A$60,0),7)</f>
        <v>0.67572463768115942</v>
      </c>
      <c r="E433">
        <f>INDEX(Cond_Probability!$A$6:$H$60,MATCH('Model 2_Train'!B433,Cond_Probability!$A$6:$A$60,0),7)</f>
        <v>0.14882032667876588</v>
      </c>
      <c r="F433">
        <f>INDEX(Cond_Probability!$A$6:$H$60,MATCH('Model 2_Train'!C433,Cond_Probability!$A$6:$A$60,0),7)</f>
        <v>0.18840579710144928</v>
      </c>
      <c r="G433">
        <f>Cond_Probability!$C$2</f>
        <v>0.61616161616161613</v>
      </c>
      <c r="H433">
        <f t="shared" si="30"/>
        <v>1.1674032810775652E-2</v>
      </c>
      <c r="I433">
        <f t="shared" si="31"/>
        <v>1.1674032810775652</v>
      </c>
      <c r="J433">
        <f>INDEX(Cond_Probability!$A$6:$H$60,MATCH('Model 2_Train'!A433,Cond_Probability!$A$6:$A$60,0),8)</f>
        <v>0.34782608695652173</v>
      </c>
      <c r="K433">
        <f>INDEX(Cond_Probability!$A$6:$H$60,MATCH('Model 2_Train'!B433,Cond_Probability!$A$6:$A$60,0),8)</f>
        <v>0.68023255813953487</v>
      </c>
      <c r="L433">
        <f>INDEX(Cond_Probability!$A$6:$H$60,MATCH('Model 2_Train'!C433,Cond_Probability!$A$6:$A$60,0),8)</f>
        <v>0.22318840579710145</v>
      </c>
      <c r="M433">
        <f>Cond_Probability!$C$3</f>
        <v>0.38383838383838381</v>
      </c>
      <c r="N433">
        <f t="shared" si="32"/>
        <v>2.0269339546606875E-2</v>
      </c>
      <c r="O433">
        <f t="shared" si="33"/>
        <v>2.0269339546606875</v>
      </c>
      <c r="P433" t="str">
        <f t="shared" si="34"/>
        <v>Survive</v>
      </c>
      <c r="Q433" t="s">
        <v>1</v>
      </c>
    </row>
    <row r="434" spans="1:17" x14ac:dyDescent="0.3">
      <c r="A434" s="1" t="s">
        <v>1235</v>
      </c>
      <c r="B434" s="2" t="s">
        <v>17</v>
      </c>
      <c r="C434" s="1" t="s">
        <v>1248</v>
      </c>
      <c r="D434">
        <f>INDEX(Cond_Probability!$A$6:$H$60,MATCH('Model 2_Train'!A434,Cond_Probability!$A$6:$A$60,0),7)</f>
        <v>0.17753623188405798</v>
      </c>
      <c r="E434">
        <f>INDEX(Cond_Probability!$A$6:$H$60,MATCH('Model 2_Train'!B434,Cond_Probability!$A$6:$A$60,0),7)</f>
        <v>0.14882032667876588</v>
      </c>
      <c r="F434">
        <f>INDEX(Cond_Probability!$A$6:$H$60,MATCH('Model 2_Train'!C434,Cond_Probability!$A$6:$A$60,0),7)</f>
        <v>0.32246376811594202</v>
      </c>
      <c r="G434">
        <f>Cond_Probability!$C$2</f>
        <v>0.61616161616161613</v>
      </c>
      <c r="H434">
        <f t="shared" si="30"/>
        <v>5.2495831189722231E-3</v>
      </c>
      <c r="I434">
        <f t="shared" si="31"/>
        <v>0.52495831189722231</v>
      </c>
      <c r="J434">
        <f>INDEX(Cond_Probability!$A$6:$H$60,MATCH('Model 2_Train'!A434,Cond_Probability!$A$6:$A$60,0),8)</f>
        <v>0.25507246376811593</v>
      </c>
      <c r="K434">
        <f>INDEX(Cond_Probability!$A$6:$H$60,MATCH('Model 2_Train'!B434,Cond_Probability!$A$6:$A$60,0),8)</f>
        <v>0.68023255813953487</v>
      </c>
      <c r="L434">
        <f>INDEX(Cond_Probability!$A$6:$H$60,MATCH('Model 2_Train'!C434,Cond_Probability!$A$6:$A$60,0),8)</f>
        <v>0.57971014492753625</v>
      </c>
      <c r="M434">
        <f>Cond_Probability!$C$3</f>
        <v>0.38383838383838381</v>
      </c>
      <c r="N434">
        <f t="shared" si="32"/>
        <v>3.8608265803060718E-2</v>
      </c>
      <c r="O434">
        <f t="shared" si="33"/>
        <v>3.860826580306072</v>
      </c>
      <c r="P434" t="str">
        <f t="shared" si="34"/>
        <v>Survive</v>
      </c>
      <c r="Q434" t="s">
        <v>1</v>
      </c>
    </row>
    <row r="435" spans="1:17" x14ac:dyDescent="0.3">
      <c r="A435" s="1" t="s">
        <v>1236</v>
      </c>
      <c r="B435" s="2" t="s">
        <v>13</v>
      </c>
      <c r="C435" s="1" t="s">
        <v>1228</v>
      </c>
      <c r="D435">
        <f>INDEX(Cond_Probability!$A$6:$H$60,MATCH('Model 2_Train'!A435,Cond_Probability!$A$6:$A$60,0),7)</f>
        <v>0.67572463768115942</v>
      </c>
      <c r="E435">
        <f>INDEX(Cond_Probability!$A$6:$H$60,MATCH('Model 2_Train'!B435,Cond_Probability!$A$6:$A$60,0),7)</f>
        <v>0.85117967332123412</v>
      </c>
      <c r="F435">
        <f>INDEX(Cond_Probability!$A$6:$H$60,MATCH('Model 2_Train'!C435,Cond_Probability!$A$6:$A$60,0),7)</f>
        <v>0.4891304347826087</v>
      </c>
      <c r="G435">
        <f>Cond_Probability!$C$2</f>
        <v>0.61616161616161613</v>
      </c>
      <c r="H435">
        <f t="shared" si="30"/>
        <v>0.17334460305212487</v>
      </c>
      <c r="I435">
        <f t="shared" si="31"/>
        <v>17.334460305212488</v>
      </c>
      <c r="J435">
        <f>INDEX(Cond_Probability!$A$6:$H$60,MATCH('Model 2_Train'!A435,Cond_Probability!$A$6:$A$60,0),8)</f>
        <v>0.34782608695652173</v>
      </c>
      <c r="K435">
        <f>INDEX(Cond_Probability!$A$6:$H$60,MATCH('Model 2_Train'!B435,Cond_Probability!$A$6:$A$60,0),8)</f>
        <v>0.31976744186046513</v>
      </c>
      <c r="L435">
        <f>INDEX(Cond_Probability!$A$6:$H$60,MATCH('Model 2_Train'!C435,Cond_Probability!$A$6:$A$60,0),8)</f>
        <v>0.19710144927536233</v>
      </c>
      <c r="M435">
        <f>Cond_Probability!$C$3</f>
        <v>0.38383838383838381</v>
      </c>
      <c r="N435">
        <f t="shared" si="32"/>
        <v>8.4146220340004137E-3</v>
      </c>
      <c r="O435">
        <f t="shared" si="33"/>
        <v>0.84146220340004141</v>
      </c>
      <c r="P435" t="str">
        <f t="shared" si="34"/>
        <v>Won't Survive</v>
      </c>
      <c r="Q435" t="s">
        <v>1230</v>
      </c>
    </row>
    <row r="436" spans="1:17" x14ac:dyDescent="0.3">
      <c r="A436" s="1" t="s">
        <v>1234</v>
      </c>
      <c r="B436" s="2" t="s">
        <v>13</v>
      </c>
      <c r="C436" s="1" t="s">
        <v>1248</v>
      </c>
      <c r="D436">
        <f>INDEX(Cond_Probability!$A$6:$H$60,MATCH('Model 2_Train'!A436,Cond_Probability!$A$6:$A$60,0),7)</f>
        <v>0.14673913043478262</v>
      </c>
      <c r="E436">
        <f>INDEX(Cond_Probability!$A$6:$H$60,MATCH('Model 2_Train'!B436,Cond_Probability!$A$6:$A$60,0),7)</f>
        <v>0.85117967332123412</v>
      </c>
      <c r="F436">
        <f>INDEX(Cond_Probability!$A$6:$H$60,MATCH('Model 2_Train'!C436,Cond_Probability!$A$6:$A$60,0),7)</f>
        <v>0.32246376811594202</v>
      </c>
      <c r="G436">
        <f>Cond_Probability!$C$2</f>
        <v>0.61616161616161613</v>
      </c>
      <c r="H436">
        <f t="shared" si="30"/>
        <v>2.4816626817650046E-2</v>
      </c>
      <c r="I436">
        <f t="shared" si="31"/>
        <v>2.4816626817650045</v>
      </c>
      <c r="J436">
        <f>INDEX(Cond_Probability!$A$6:$H$60,MATCH('Model 2_Train'!A436,Cond_Probability!$A$6:$A$60,0),8)</f>
        <v>0.39710144927536234</v>
      </c>
      <c r="K436">
        <f>INDEX(Cond_Probability!$A$6:$H$60,MATCH('Model 2_Train'!B436,Cond_Probability!$A$6:$A$60,0),8)</f>
        <v>0.31976744186046513</v>
      </c>
      <c r="L436">
        <f>INDEX(Cond_Probability!$A$6:$H$60,MATCH('Model 2_Train'!C436,Cond_Probability!$A$6:$A$60,0),8)</f>
        <v>0.57971014492753625</v>
      </c>
      <c r="M436">
        <f>Cond_Probability!$C$3</f>
        <v>0.38383838383838381</v>
      </c>
      <c r="N436">
        <f t="shared" si="32"/>
        <v>2.8254980849462177E-2</v>
      </c>
      <c r="O436">
        <f t="shared" si="33"/>
        <v>2.8254980849462177</v>
      </c>
      <c r="P436" t="str">
        <f t="shared" si="34"/>
        <v>Survive</v>
      </c>
      <c r="Q436" t="s">
        <v>1230</v>
      </c>
    </row>
    <row r="437" spans="1:17" x14ac:dyDescent="0.3">
      <c r="A437" s="1" t="s">
        <v>1234</v>
      </c>
      <c r="B437" s="2" t="s">
        <v>17</v>
      </c>
      <c r="C437" s="1" t="s">
        <v>1248</v>
      </c>
      <c r="D437">
        <f>INDEX(Cond_Probability!$A$6:$H$60,MATCH('Model 2_Train'!A437,Cond_Probability!$A$6:$A$60,0),7)</f>
        <v>0.14673913043478262</v>
      </c>
      <c r="E437">
        <f>INDEX(Cond_Probability!$A$6:$H$60,MATCH('Model 2_Train'!B437,Cond_Probability!$A$6:$A$60,0),7)</f>
        <v>0.14882032667876588</v>
      </c>
      <c r="F437">
        <f>INDEX(Cond_Probability!$A$6:$H$60,MATCH('Model 2_Train'!C437,Cond_Probability!$A$6:$A$60,0),7)</f>
        <v>0.32246376811594202</v>
      </c>
      <c r="G437">
        <f>Cond_Probability!$C$2</f>
        <v>0.61616161616161613</v>
      </c>
      <c r="H437">
        <f t="shared" si="30"/>
        <v>4.3389411493545919E-3</v>
      </c>
      <c r="I437">
        <f t="shared" si="31"/>
        <v>0.43389411493545921</v>
      </c>
      <c r="J437">
        <f>INDEX(Cond_Probability!$A$6:$H$60,MATCH('Model 2_Train'!A437,Cond_Probability!$A$6:$A$60,0),8)</f>
        <v>0.39710144927536234</v>
      </c>
      <c r="K437">
        <f>INDEX(Cond_Probability!$A$6:$H$60,MATCH('Model 2_Train'!B437,Cond_Probability!$A$6:$A$60,0),8)</f>
        <v>0.68023255813953487</v>
      </c>
      <c r="L437">
        <f>INDEX(Cond_Probability!$A$6:$H$60,MATCH('Model 2_Train'!C437,Cond_Probability!$A$6:$A$60,0),8)</f>
        <v>0.57971014492753625</v>
      </c>
      <c r="M437">
        <f>Cond_Probability!$C$3</f>
        <v>0.38383838383838381</v>
      </c>
      <c r="N437">
        <f t="shared" si="32"/>
        <v>6.010605017067408E-2</v>
      </c>
      <c r="O437">
        <f t="shared" si="33"/>
        <v>6.0106050170674079</v>
      </c>
      <c r="P437" t="str">
        <f t="shared" si="34"/>
        <v>Survive</v>
      </c>
      <c r="Q437" t="s">
        <v>1</v>
      </c>
    </row>
    <row r="438" spans="1:17" x14ac:dyDescent="0.3">
      <c r="A438" s="1" t="s">
        <v>1236</v>
      </c>
      <c r="B438" s="2" t="s">
        <v>17</v>
      </c>
      <c r="C438" s="1" t="s">
        <v>1248</v>
      </c>
      <c r="D438">
        <f>INDEX(Cond_Probability!$A$6:$H$60,MATCH('Model 2_Train'!A438,Cond_Probability!$A$6:$A$60,0),7)</f>
        <v>0.67572463768115942</v>
      </c>
      <c r="E438">
        <f>INDEX(Cond_Probability!$A$6:$H$60,MATCH('Model 2_Train'!B438,Cond_Probability!$A$6:$A$60,0),7)</f>
        <v>0.14882032667876588</v>
      </c>
      <c r="F438">
        <f>INDEX(Cond_Probability!$A$6:$H$60,MATCH('Model 2_Train'!C438,Cond_Probability!$A$6:$A$60,0),7)</f>
        <v>0.32246376811594202</v>
      </c>
      <c r="G438">
        <f>Cond_Probability!$C$2</f>
        <v>0.61616161616161613</v>
      </c>
      <c r="H438">
        <f t="shared" si="30"/>
        <v>1.9980556156904479E-2</v>
      </c>
      <c r="I438">
        <f t="shared" si="31"/>
        <v>1.9980556156904479</v>
      </c>
      <c r="J438">
        <f>INDEX(Cond_Probability!$A$6:$H$60,MATCH('Model 2_Train'!A438,Cond_Probability!$A$6:$A$60,0),8)</f>
        <v>0.34782608695652173</v>
      </c>
      <c r="K438">
        <f>INDEX(Cond_Probability!$A$6:$H$60,MATCH('Model 2_Train'!B438,Cond_Probability!$A$6:$A$60,0),8)</f>
        <v>0.68023255813953487</v>
      </c>
      <c r="L438">
        <f>INDEX(Cond_Probability!$A$6:$H$60,MATCH('Model 2_Train'!C438,Cond_Probability!$A$6:$A$60,0),8)</f>
        <v>0.57971014492753625</v>
      </c>
      <c r="M438">
        <f>Cond_Probability!$C$3</f>
        <v>0.38383838383838381</v>
      </c>
      <c r="N438">
        <f t="shared" si="32"/>
        <v>5.2647635185991894E-2</v>
      </c>
      <c r="O438">
        <f t="shared" si="33"/>
        <v>5.2647635185991897</v>
      </c>
      <c r="P438" t="str">
        <f t="shared" si="34"/>
        <v>Survive</v>
      </c>
      <c r="Q438" t="s">
        <v>1230</v>
      </c>
    </row>
    <row r="439" spans="1:17" x14ac:dyDescent="0.3">
      <c r="A439" s="1" t="s">
        <v>1235</v>
      </c>
      <c r="B439" s="2" t="s">
        <v>17</v>
      </c>
      <c r="C439" s="1" t="s">
        <v>1247</v>
      </c>
      <c r="D439">
        <f>INDEX(Cond_Probability!$A$6:$H$60,MATCH('Model 2_Train'!A439,Cond_Probability!$A$6:$A$60,0),7)</f>
        <v>0.17753623188405798</v>
      </c>
      <c r="E439">
        <f>INDEX(Cond_Probability!$A$6:$H$60,MATCH('Model 2_Train'!B439,Cond_Probability!$A$6:$A$60,0),7)</f>
        <v>0.14882032667876588</v>
      </c>
      <c r="F439">
        <f>INDEX(Cond_Probability!$A$6:$H$60,MATCH('Model 2_Train'!C439,Cond_Probability!$A$6:$A$60,0),7)</f>
        <v>0.18840579710144928</v>
      </c>
      <c r="G439">
        <f>Cond_Probability!$C$2</f>
        <v>0.61616161616161613</v>
      </c>
      <c r="H439">
        <f t="shared" si="30"/>
        <v>3.0671721593995014E-3</v>
      </c>
      <c r="I439">
        <f t="shared" si="31"/>
        <v>0.30671721593995016</v>
      </c>
      <c r="J439">
        <f>INDEX(Cond_Probability!$A$6:$H$60,MATCH('Model 2_Train'!A439,Cond_Probability!$A$6:$A$60,0),8)</f>
        <v>0.25507246376811593</v>
      </c>
      <c r="K439">
        <f>INDEX(Cond_Probability!$A$6:$H$60,MATCH('Model 2_Train'!B439,Cond_Probability!$A$6:$A$60,0),8)</f>
        <v>0.68023255813953487</v>
      </c>
      <c r="L439">
        <f>INDEX(Cond_Probability!$A$6:$H$60,MATCH('Model 2_Train'!C439,Cond_Probability!$A$6:$A$60,0),8)</f>
        <v>0.22318840579710145</v>
      </c>
      <c r="M439">
        <f>Cond_Probability!$C$3</f>
        <v>0.38383838383838381</v>
      </c>
      <c r="N439">
        <f t="shared" si="32"/>
        <v>1.4864182334178376E-2</v>
      </c>
      <c r="O439">
        <f t="shared" si="33"/>
        <v>1.4864182334178375</v>
      </c>
      <c r="P439" t="str">
        <f t="shared" si="34"/>
        <v>Survive</v>
      </c>
      <c r="Q439" t="s">
        <v>1</v>
      </c>
    </row>
    <row r="440" spans="1:17" x14ac:dyDescent="0.3">
      <c r="A440" s="1" t="s">
        <v>1234</v>
      </c>
      <c r="B440" s="2" t="s">
        <v>13</v>
      </c>
      <c r="C440" s="1" t="s">
        <v>1248</v>
      </c>
      <c r="D440">
        <f>INDEX(Cond_Probability!$A$6:$H$60,MATCH('Model 2_Train'!A440,Cond_Probability!$A$6:$A$60,0),7)</f>
        <v>0.14673913043478262</v>
      </c>
      <c r="E440">
        <f>INDEX(Cond_Probability!$A$6:$H$60,MATCH('Model 2_Train'!B440,Cond_Probability!$A$6:$A$60,0),7)</f>
        <v>0.85117967332123412</v>
      </c>
      <c r="F440">
        <f>INDEX(Cond_Probability!$A$6:$H$60,MATCH('Model 2_Train'!C440,Cond_Probability!$A$6:$A$60,0),7)</f>
        <v>0.32246376811594202</v>
      </c>
      <c r="G440">
        <f>Cond_Probability!$C$2</f>
        <v>0.61616161616161613</v>
      </c>
      <c r="H440">
        <f t="shared" si="30"/>
        <v>2.4816626817650046E-2</v>
      </c>
      <c r="I440">
        <f t="shared" si="31"/>
        <v>2.4816626817650045</v>
      </c>
      <c r="J440">
        <f>INDEX(Cond_Probability!$A$6:$H$60,MATCH('Model 2_Train'!A440,Cond_Probability!$A$6:$A$60,0),8)</f>
        <v>0.39710144927536234</v>
      </c>
      <c r="K440">
        <f>INDEX(Cond_Probability!$A$6:$H$60,MATCH('Model 2_Train'!B440,Cond_Probability!$A$6:$A$60,0),8)</f>
        <v>0.31976744186046513</v>
      </c>
      <c r="L440">
        <f>INDEX(Cond_Probability!$A$6:$H$60,MATCH('Model 2_Train'!C440,Cond_Probability!$A$6:$A$60,0),8)</f>
        <v>0.57971014492753625</v>
      </c>
      <c r="M440">
        <f>Cond_Probability!$C$3</f>
        <v>0.38383838383838381</v>
      </c>
      <c r="N440">
        <f t="shared" si="32"/>
        <v>2.8254980849462177E-2</v>
      </c>
      <c r="O440">
        <f t="shared" si="33"/>
        <v>2.8254980849462177</v>
      </c>
      <c r="P440" t="str">
        <f t="shared" si="34"/>
        <v>Survive</v>
      </c>
      <c r="Q440" t="s">
        <v>1230</v>
      </c>
    </row>
    <row r="441" spans="1:17" x14ac:dyDescent="0.3">
      <c r="A441" s="1" t="s">
        <v>1235</v>
      </c>
      <c r="B441" s="2" t="s">
        <v>13</v>
      </c>
      <c r="C441" s="1" t="s">
        <v>1247</v>
      </c>
      <c r="D441">
        <f>INDEX(Cond_Probability!$A$6:$H$60,MATCH('Model 2_Train'!A441,Cond_Probability!$A$6:$A$60,0),7)</f>
        <v>0.17753623188405798</v>
      </c>
      <c r="E441">
        <f>INDEX(Cond_Probability!$A$6:$H$60,MATCH('Model 2_Train'!B441,Cond_Probability!$A$6:$A$60,0),7)</f>
        <v>0.85117967332123412</v>
      </c>
      <c r="F441">
        <f>INDEX(Cond_Probability!$A$6:$H$60,MATCH('Model 2_Train'!C441,Cond_Probability!$A$6:$A$60,0),7)</f>
        <v>0.18840579710144928</v>
      </c>
      <c r="G441">
        <f>Cond_Probability!$C$2</f>
        <v>0.61616161616161613</v>
      </c>
      <c r="H441">
        <f t="shared" si="30"/>
        <v>1.7542728570223976E-2</v>
      </c>
      <c r="I441">
        <f t="shared" si="31"/>
        <v>1.7542728570223975</v>
      </c>
      <c r="J441">
        <f>INDEX(Cond_Probability!$A$6:$H$60,MATCH('Model 2_Train'!A441,Cond_Probability!$A$6:$A$60,0),8)</f>
        <v>0.25507246376811593</v>
      </c>
      <c r="K441">
        <f>INDEX(Cond_Probability!$A$6:$H$60,MATCH('Model 2_Train'!B441,Cond_Probability!$A$6:$A$60,0),8)</f>
        <v>0.31976744186046513</v>
      </c>
      <c r="L441">
        <f>INDEX(Cond_Probability!$A$6:$H$60,MATCH('Model 2_Train'!C441,Cond_Probability!$A$6:$A$60,0),8)</f>
        <v>0.22318840579710145</v>
      </c>
      <c r="M441">
        <f>Cond_Probability!$C$3</f>
        <v>0.38383838383838381</v>
      </c>
      <c r="N441">
        <f t="shared" si="32"/>
        <v>6.9874361399983823E-3</v>
      </c>
      <c r="O441">
        <f t="shared" si="33"/>
        <v>0.6987436139998382</v>
      </c>
      <c r="P441" t="str">
        <f t="shared" si="34"/>
        <v>Won't Survive</v>
      </c>
      <c r="Q441" t="s">
        <v>1230</v>
      </c>
    </row>
    <row r="442" spans="1:17" x14ac:dyDescent="0.3">
      <c r="A442" s="1" t="s">
        <v>1235</v>
      </c>
      <c r="B442" s="2" t="s">
        <v>17</v>
      </c>
      <c r="C442" s="1" t="s">
        <v>1248</v>
      </c>
      <c r="D442">
        <f>INDEX(Cond_Probability!$A$6:$H$60,MATCH('Model 2_Train'!A442,Cond_Probability!$A$6:$A$60,0),7)</f>
        <v>0.17753623188405798</v>
      </c>
      <c r="E442">
        <f>INDEX(Cond_Probability!$A$6:$H$60,MATCH('Model 2_Train'!B442,Cond_Probability!$A$6:$A$60,0),7)</f>
        <v>0.14882032667876588</v>
      </c>
      <c r="F442">
        <f>INDEX(Cond_Probability!$A$6:$H$60,MATCH('Model 2_Train'!C442,Cond_Probability!$A$6:$A$60,0),7)</f>
        <v>0.32246376811594202</v>
      </c>
      <c r="G442">
        <f>Cond_Probability!$C$2</f>
        <v>0.61616161616161613</v>
      </c>
      <c r="H442">
        <f t="shared" si="30"/>
        <v>5.2495831189722231E-3</v>
      </c>
      <c r="I442">
        <f t="shared" si="31"/>
        <v>0.52495831189722231</v>
      </c>
      <c r="J442">
        <f>INDEX(Cond_Probability!$A$6:$H$60,MATCH('Model 2_Train'!A442,Cond_Probability!$A$6:$A$60,0),8)</f>
        <v>0.25507246376811593</v>
      </c>
      <c r="K442">
        <f>INDEX(Cond_Probability!$A$6:$H$60,MATCH('Model 2_Train'!B442,Cond_Probability!$A$6:$A$60,0),8)</f>
        <v>0.68023255813953487</v>
      </c>
      <c r="L442">
        <f>INDEX(Cond_Probability!$A$6:$H$60,MATCH('Model 2_Train'!C442,Cond_Probability!$A$6:$A$60,0),8)</f>
        <v>0.57971014492753625</v>
      </c>
      <c r="M442">
        <f>Cond_Probability!$C$3</f>
        <v>0.38383838383838381</v>
      </c>
      <c r="N442">
        <f t="shared" si="32"/>
        <v>3.8608265803060718E-2</v>
      </c>
      <c r="O442">
        <f t="shared" si="33"/>
        <v>3.860826580306072</v>
      </c>
      <c r="P442" t="str">
        <f t="shared" si="34"/>
        <v>Survive</v>
      </c>
      <c r="Q442" t="s">
        <v>1</v>
      </c>
    </row>
    <row r="443" spans="1:17" x14ac:dyDescent="0.3">
      <c r="A443" s="1" t="s">
        <v>1236</v>
      </c>
      <c r="B443" s="2" t="s">
        <v>13</v>
      </c>
      <c r="C443" s="1" t="s">
        <v>1228</v>
      </c>
      <c r="D443">
        <f>INDEX(Cond_Probability!$A$6:$H$60,MATCH('Model 2_Train'!A443,Cond_Probability!$A$6:$A$60,0),7)</f>
        <v>0.67572463768115942</v>
      </c>
      <c r="E443">
        <f>INDEX(Cond_Probability!$A$6:$H$60,MATCH('Model 2_Train'!B443,Cond_Probability!$A$6:$A$60,0),7)</f>
        <v>0.85117967332123412</v>
      </c>
      <c r="F443">
        <f>INDEX(Cond_Probability!$A$6:$H$60,MATCH('Model 2_Train'!C443,Cond_Probability!$A$6:$A$60,0),7)</f>
        <v>0.4891304347826087</v>
      </c>
      <c r="G443">
        <f>Cond_Probability!$C$2</f>
        <v>0.61616161616161613</v>
      </c>
      <c r="H443">
        <f t="shared" si="30"/>
        <v>0.17334460305212487</v>
      </c>
      <c r="I443">
        <f t="shared" si="31"/>
        <v>17.334460305212488</v>
      </c>
      <c r="J443">
        <f>INDEX(Cond_Probability!$A$6:$H$60,MATCH('Model 2_Train'!A443,Cond_Probability!$A$6:$A$60,0),8)</f>
        <v>0.34782608695652173</v>
      </c>
      <c r="K443">
        <f>INDEX(Cond_Probability!$A$6:$H$60,MATCH('Model 2_Train'!B443,Cond_Probability!$A$6:$A$60,0),8)</f>
        <v>0.31976744186046513</v>
      </c>
      <c r="L443">
        <f>INDEX(Cond_Probability!$A$6:$H$60,MATCH('Model 2_Train'!C443,Cond_Probability!$A$6:$A$60,0),8)</f>
        <v>0.19710144927536233</v>
      </c>
      <c r="M443">
        <f>Cond_Probability!$C$3</f>
        <v>0.38383838383838381</v>
      </c>
      <c r="N443">
        <f t="shared" si="32"/>
        <v>8.4146220340004137E-3</v>
      </c>
      <c r="O443">
        <f t="shared" si="33"/>
        <v>0.84146220340004141</v>
      </c>
      <c r="P443" t="str">
        <f t="shared" si="34"/>
        <v>Won't Survive</v>
      </c>
      <c r="Q443" t="s">
        <v>1230</v>
      </c>
    </row>
    <row r="444" spans="1:17" x14ac:dyDescent="0.3">
      <c r="A444" s="1" t="s">
        <v>1236</v>
      </c>
      <c r="B444" s="2" t="s">
        <v>13</v>
      </c>
      <c r="C444" s="1" t="s">
        <v>1228</v>
      </c>
      <c r="D444">
        <f>INDEX(Cond_Probability!$A$6:$H$60,MATCH('Model 2_Train'!A444,Cond_Probability!$A$6:$A$60,0),7)</f>
        <v>0.67572463768115942</v>
      </c>
      <c r="E444">
        <f>INDEX(Cond_Probability!$A$6:$H$60,MATCH('Model 2_Train'!B444,Cond_Probability!$A$6:$A$60,0),7)</f>
        <v>0.85117967332123412</v>
      </c>
      <c r="F444">
        <f>INDEX(Cond_Probability!$A$6:$H$60,MATCH('Model 2_Train'!C444,Cond_Probability!$A$6:$A$60,0),7)</f>
        <v>0.4891304347826087</v>
      </c>
      <c r="G444">
        <f>Cond_Probability!$C$2</f>
        <v>0.61616161616161613</v>
      </c>
      <c r="H444">
        <f t="shared" si="30"/>
        <v>0.17334460305212487</v>
      </c>
      <c r="I444">
        <f t="shared" si="31"/>
        <v>17.334460305212488</v>
      </c>
      <c r="J444">
        <f>INDEX(Cond_Probability!$A$6:$H$60,MATCH('Model 2_Train'!A444,Cond_Probability!$A$6:$A$60,0),8)</f>
        <v>0.34782608695652173</v>
      </c>
      <c r="K444">
        <f>INDEX(Cond_Probability!$A$6:$H$60,MATCH('Model 2_Train'!B444,Cond_Probability!$A$6:$A$60,0),8)</f>
        <v>0.31976744186046513</v>
      </c>
      <c r="L444">
        <f>INDEX(Cond_Probability!$A$6:$H$60,MATCH('Model 2_Train'!C444,Cond_Probability!$A$6:$A$60,0),8)</f>
        <v>0.19710144927536233</v>
      </c>
      <c r="M444">
        <f>Cond_Probability!$C$3</f>
        <v>0.38383838383838381</v>
      </c>
      <c r="N444">
        <f t="shared" si="32"/>
        <v>8.4146220340004137E-3</v>
      </c>
      <c r="O444">
        <f t="shared" si="33"/>
        <v>0.84146220340004141</v>
      </c>
      <c r="P444" t="str">
        <f t="shared" si="34"/>
        <v>Won't Survive</v>
      </c>
      <c r="Q444" t="s">
        <v>1230</v>
      </c>
    </row>
    <row r="445" spans="1:17" x14ac:dyDescent="0.3">
      <c r="A445" s="1" t="s">
        <v>1235</v>
      </c>
      <c r="B445" s="2" t="s">
        <v>17</v>
      </c>
      <c r="C445" s="1" t="s">
        <v>1247</v>
      </c>
      <c r="D445">
        <f>INDEX(Cond_Probability!$A$6:$H$60,MATCH('Model 2_Train'!A445,Cond_Probability!$A$6:$A$60,0),7)</f>
        <v>0.17753623188405798</v>
      </c>
      <c r="E445">
        <f>INDEX(Cond_Probability!$A$6:$H$60,MATCH('Model 2_Train'!B445,Cond_Probability!$A$6:$A$60,0),7)</f>
        <v>0.14882032667876588</v>
      </c>
      <c r="F445">
        <f>INDEX(Cond_Probability!$A$6:$H$60,MATCH('Model 2_Train'!C445,Cond_Probability!$A$6:$A$60,0),7)</f>
        <v>0.18840579710144928</v>
      </c>
      <c r="G445">
        <f>Cond_Probability!$C$2</f>
        <v>0.61616161616161613</v>
      </c>
      <c r="H445">
        <f t="shared" si="30"/>
        <v>3.0671721593995014E-3</v>
      </c>
      <c r="I445">
        <f t="shared" si="31"/>
        <v>0.30671721593995016</v>
      </c>
      <c r="J445">
        <f>INDEX(Cond_Probability!$A$6:$H$60,MATCH('Model 2_Train'!A445,Cond_Probability!$A$6:$A$60,0),8)</f>
        <v>0.25507246376811593</v>
      </c>
      <c r="K445">
        <f>INDEX(Cond_Probability!$A$6:$H$60,MATCH('Model 2_Train'!B445,Cond_Probability!$A$6:$A$60,0),8)</f>
        <v>0.68023255813953487</v>
      </c>
      <c r="L445">
        <f>INDEX(Cond_Probability!$A$6:$H$60,MATCH('Model 2_Train'!C445,Cond_Probability!$A$6:$A$60,0),8)</f>
        <v>0.22318840579710145</v>
      </c>
      <c r="M445">
        <f>Cond_Probability!$C$3</f>
        <v>0.38383838383838381</v>
      </c>
      <c r="N445">
        <f t="shared" si="32"/>
        <v>1.4864182334178376E-2</v>
      </c>
      <c r="O445">
        <f t="shared" si="33"/>
        <v>1.4864182334178375</v>
      </c>
      <c r="P445" t="str">
        <f t="shared" si="34"/>
        <v>Survive</v>
      </c>
      <c r="Q445" t="s">
        <v>1</v>
      </c>
    </row>
    <row r="446" spans="1:17" x14ac:dyDescent="0.3">
      <c r="A446" s="1" t="s">
        <v>1236</v>
      </c>
      <c r="B446" s="2" t="s">
        <v>13</v>
      </c>
      <c r="C446" s="1" t="s">
        <v>1228</v>
      </c>
      <c r="D446">
        <f>INDEX(Cond_Probability!$A$6:$H$60,MATCH('Model 2_Train'!A446,Cond_Probability!$A$6:$A$60,0),7)</f>
        <v>0.67572463768115942</v>
      </c>
      <c r="E446">
        <f>INDEX(Cond_Probability!$A$6:$H$60,MATCH('Model 2_Train'!B446,Cond_Probability!$A$6:$A$60,0),7)</f>
        <v>0.85117967332123412</v>
      </c>
      <c r="F446">
        <f>INDEX(Cond_Probability!$A$6:$H$60,MATCH('Model 2_Train'!C446,Cond_Probability!$A$6:$A$60,0),7)</f>
        <v>0.4891304347826087</v>
      </c>
      <c r="G446">
        <f>Cond_Probability!$C$2</f>
        <v>0.61616161616161613</v>
      </c>
      <c r="H446">
        <f t="shared" si="30"/>
        <v>0.17334460305212487</v>
      </c>
      <c r="I446">
        <f t="shared" si="31"/>
        <v>17.334460305212488</v>
      </c>
      <c r="J446">
        <f>INDEX(Cond_Probability!$A$6:$H$60,MATCH('Model 2_Train'!A446,Cond_Probability!$A$6:$A$60,0),8)</f>
        <v>0.34782608695652173</v>
      </c>
      <c r="K446">
        <f>INDEX(Cond_Probability!$A$6:$H$60,MATCH('Model 2_Train'!B446,Cond_Probability!$A$6:$A$60,0),8)</f>
        <v>0.31976744186046513</v>
      </c>
      <c r="L446">
        <f>INDEX(Cond_Probability!$A$6:$H$60,MATCH('Model 2_Train'!C446,Cond_Probability!$A$6:$A$60,0),8)</f>
        <v>0.19710144927536233</v>
      </c>
      <c r="M446">
        <f>Cond_Probability!$C$3</f>
        <v>0.38383838383838381</v>
      </c>
      <c r="N446">
        <f t="shared" si="32"/>
        <v>8.4146220340004137E-3</v>
      </c>
      <c r="O446">
        <f t="shared" si="33"/>
        <v>0.84146220340004141</v>
      </c>
      <c r="P446" t="str">
        <f t="shared" si="34"/>
        <v>Won't Survive</v>
      </c>
      <c r="Q446" t="s">
        <v>1</v>
      </c>
    </row>
    <row r="447" spans="1:17" x14ac:dyDescent="0.3">
      <c r="A447" s="1" t="s">
        <v>1234</v>
      </c>
      <c r="B447" s="2" t="s">
        <v>13</v>
      </c>
      <c r="C447" s="1" t="s">
        <v>1248</v>
      </c>
      <c r="D447">
        <f>INDEX(Cond_Probability!$A$6:$H$60,MATCH('Model 2_Train'!A447,Cond_Probability!$A$6:$A$60,0),7)</f>
        <v>0.14673913043478262</v>
      </c>
      <c r="E447">
        <f>INDEX(Cond_Probability!$A$6:$H$60,MATCH('Model 2_Train'!B447,Cond_Probability!$A$6:$A$60,0),7)</f>
        <v>0.85117967332123412</v>
      </c>
      <c r="F447">
        <f>INDEX(Cond_Probability!$A$6:$H$60,MATCH('Model 2_Train'!C447,Cond_Probability!$A$6:$A$60,0),7)</f>
        <v>0.32246376811594202</v>
      </c>
      <c r="G447">
        <f>Cond_Probability!$C$2</f>
        <v>0.61616161616161613</v>
      </c>
      <c r="H447">
        <f t="shared" si="30"/>
        <v>2.4816626817650046E-2</v>
      </c>
      <c r="I447">
        <f t="shared" si="31"/>
        <v>2.4816626817650045</v>
      </c>
      <c r="J447">
        <f>INDEX(Cond_Probability!$A$6:$H$60,MATCH('Model 2_Train'!A447,Cond_Probability!$A$6:$A$60,0),8)</f>
        <v>0.39710144927536234</v>
      </c>
      <c r="K447">
        <f>INDEX(Cond_Probability!$A$6:$H$60,MATCH('Model 2_Train'!B447,Cond_Probability!$A$6:$A$60,0),8)</f>
        <v>0.31976744186046513</v>
      </c>
      <c r="L447">
        <f>INDEX(Cond_Probability!$A$6:$H$60,MATCH('Model 2_Train'!C447,Cond_Probability!$A$6:$A$60,0),8)</f>
        <v>0.57971014492753625</v>
      </c>
      <c r="M447">
        <f>Cond_Probability!$C$3</f>
        <v>0.38383838383838381</v>
      </c>
      <c r="N447">
        <f t="shared" si="32"/>
        <v>2.8254980849462177E-2</v>
      </c>
      <c r="O447">
        <f t="shared" si="33"/>
        <v>2.8254980849462177</v>
      </c>
      <c r="P447" t="str">
        <f t="shared" si="34"/>
        <v>Survive</v>
      </c>
      <c r="Q447" t="s">
        <v>1</v>
      </c>
    </row>
    <row r="448" spans="1:17" x14ac:dyDescent="0.3">
      <c r="A448" s="1" t="s">
        <v>1235</v>
      </c>
      <c r="B448" s="2" t="s">
        <v>17</v>
      </c>
      <c r="C448" s="1" t="s">
        <v>1247</v>
      </c>
      <c r="D448">
        <f>INDEX(Cond_Probability!$A$6:$H$60,MATCH('Model 2_Train'!A448,Cond_Probability!$A$6:$A$60,0),7)</f>
        <v>0.17753623188405798</v>
      </c>
      <c r="E448">
        <f>INDEX(Cond_Probability!$A$6:$H$60,MATCH('Model 2_Train'!B448,Cond_Probability!$A$6:$A$60,0),7)</f>
        <v>0.14882032667876588</v>
      </c>
      <c r="F448">
        <f>INDEX(Cond_Probability!$A$6:$H$60,MATCH('Model 2_Train'!C448,Cond_Probability!$A$6:$A$60,0),7)</f>
        <v>0.18840579710144928</v>
      </c>
      <c r="G448">
        <f>Cond_Probability!$C$2</f>
        <v>0.61616161616161613</v>
      </c>
      <c r="H448">
        <f t="shared" si="30"/>
        <v>3.0671721593995014E-3</v>
      </c>
      <c r="I448">
        <f t="shared" si="31"/>
        <v>0.30671721593995016</v>
      </c>
      <c r="J448">
        <f>INDEX(Cond_Probability!$A$6:$H$60,MATCH('Model 2_Train'!A448,Cond_Probability!$A$6:$A$60,0),8)</f>
        <v>0.25507246376811593</v>
      </c>
      <c r="K448">
        <f>INDEX(Cond_Probability!$A$6:$H$60,MATCH('Model 2_Train'!B448,Cond_Probability!$A$6:$A$60,0),8)</f>
        <v>0.68023255813953487</v>
      </c>
      <c r="L448">
        <f>INDEX(Cond_Probability!$A$6:$H$60,MATCH('Model 2_Train'!C448,Cond_Probability!$A$6:$A$60,0),8)</f>
        <v>0.22318840579710145</v>
      </c>
      <c r="M448">
        <f>Cond_Probability!$C$3</f>
        <v>0.38383838383838381</v>
      </c>
      <c r="N448">
        <f t="shared" si="32"/>
        <v>1.4864182334178376E-2</v>
      </c>
      <c r="O448">
        <f t="shared" si="33"/>
        <v>1.4864182334178375</v>
      </c>
      <c r="P448" t="str">
        <f t="shared" si="34"/>
        <v>Survive</v>
      </c>
      <c r="Q448" t="s">
        <v>1</v>
      </c>
    </row>
    <row r="449" spans="1:17" x14ac:dyDescent="0.3">
      <c r="A449" s="1" t="s">
        <v>1234</v>
      </c>
      <c r="B449" s="2" t="s">
        <v>13</v>
      </c>
      <c r="C449" s="1" t="s">
        <v>1248</v>
      </c>
      <c r="D449">
        <f>INDEX(Cond_Probability!$A$6:$H$60,MATCH('Model 2_Train'!A449,Cond_Probability!$A$6:$A$60,0),7)</f>
        <v>0.14673913043478262</v>
      </c>
      <c r="E449">
        <f>INDEX(Cond_Probability!$A$6:$H$60,MATCH('Model 2_Train'!B449,Cond_Probability!$A$6:$A$60,0),7)</f>
        <v>0.85117967332123412</v>
      </c>
      <c r="F449">
        <f>INDEX(Cond_Probability!$A$6:$H$60,MATCH('Model 2_Train'!C449,Cond_Probability!$A$6:$A$60,0),7)</f>
        <v>0.32246376811594202</v>
      </c>
      <c r="G449">
        <f>Cond_Probability!$C$2</f>
        <v>0.61616161616161613</v>
      </c>
      <c r="H449">
        <f t="shared" si="30"/>
        <v>2.4816626817650046E-2</v>
      </c>
      <c r="I449">
        <f t="shared" si="31"/>
        <v>2.4816626817650045</v>
      </c>
      <c r="J449">
        <f>INDEX(Cond_Probability!$A$6:$H$60,MATCH('Model 2_Train'!A449,Cond_Probability!$A$6:$A$60,0),8)</f>
        <v>0.39710144927536234</v>
      </c>
      <c r="K449">
        <f>INDEX(Cond_Probability!$A$6:$H$60,MATCH('Model 2_Train'!B449,Cond_Probability!$A$6:$A$60,0),8)</f>
        <v>0.31976744186046513</v>
      </c>
      <c r="L449">
        <f>INDEX(Cond_Probability!$A$6:$H$60,MATCH('Model 2_Train'!C449,Cond_Probability!$A$6:$A$60,0),8)</f>
        <v>0.57971014492753625</v>
      </c>
      <c r="M449">
        <f>Cond_Probability!$C$3</f>
        <v>0.38383838383838381</v>
      </c>
      <c r="N449">
        <f t="shared" si="32"/>
        <v>2.8254980849462177E-2</v>
      </c>
      <c r="O449">
        <f t="shared" si="33"/>
        <v>2.8254980849462177</v>
      </c>
      <c r="P449" t="str">
        <f t="shared" si="34"/>
        <v>Survive</v>
      </c>
      <c r="Q449" t="s">
        <v>1</v>
      </c>
    </row>
    <row r="450" spans="1:17" x14ac:dyDescent="0.3">
      <c r="A450" s="1" t="s">
        <v>1236</v>
      </c>
      <c r="B450" s="2" t="s">
        <v>17</v>
      </c>
      <c r="C450" s="1" t="s">
        <v>1247</v>
      </c>
      <c r="D450">
        <f>INDEX(Cond_Probability!$A$6:$H$60,MATCH('Model 2_Train'!A450,Cond_Probability!$A$6:$A$60,0),7)</f>
        <v>0.67572463768115942</v>
      </c>
      <c r="E450">
        <f>INDEX(Cond_Probability!$A$6:$H$60,MATCH('Model 2_Train'!B450,Cond_Probability!$A$6:$A$60,0),7)</f>
        <v>0.14882032667876588</v>
      </c>
      <c r="F450">
        <f>INDEX(Cond_Probability!$A$6:$H$60,MATCH('Model 2_Train'!C450,Cond_Probability!$A$6:$A$60,0),7)</f>
        <v>0.18840579710144928</v>
      </c>
      <c r="G450">
        <f>Cond_Probability!$C$2</f>
        <v>0.61616161616161613</v>
      </c>
      <c r="H450">
        <f t="shared" si="30"/>
        <v>1.1674032810775652E-2</v>
      </c>
      <c r="I450">
        <f t="shared" si="31"/>
        <v>1.1674032810775652</v>
      </c>
      <c r="J450">
        <f>INDEX(Cond_Probability!$A$6:$H$60,MATCH('Model 2_Train'!A450,Cond_Probability!$A$6:$A$60,0),8)</f>
        <v>0.34782608695652173</v>
      </c>
      <c r="K450">
        <f>INDEX(Cond_Probability!$A$6:$H$60,MATCH('Model 2_Train'!B450,Cond_Probability!$A$6:$A$60,0),8)</f>
        <v>0.68023255813953487</v>
      </c>
      <c r="L450">
        <f>INDEX(Cond_Probability!$A$6:$H$60,MATCH('Model 2_Train'!C450,Cond_Probability!$A$6:$A$60,0),8)</f>
        <v>0.22318840579710145</v>
      </c>
      <c r="M450">
        <f>Cond_Probability!$C$3</f>
        <v>0.38383838383838381</v>
      </c>
      <c r="N450">
        <f t="shared" si="32"/>
        <v>2.0269339546606875E-2</v>
      </c>
      <c r="O450">
        <f t="shared" si="33"/>
        <v>2.0269339546606875</v>
      </c>
      <c r="P450" t="str">
        <f t="shared" si="34"/>
        <v>Survive</v>
      </c>
      <c r="Q450" t="s">
        <v>1</v>
      </c>
    </row>
    <row r="451" spans="1:17" x14ac:dyDescent="0.3">
      <c r="A451" s="1" t="s">
        <v>1234</v>
      </c>
      <c r="B451" s="2" t="s">
        <v>13</v>
      </c>
      <c r="C451" s="1" t="s">
        <v>1248</v>
      </c>
      <c r="D451">
        <f>INDEX(Cond_Probability!$A$6:$H$60,MATCH('Model 2_Train'!A451,Cond_Probability!$A$6:$A$60,0),7)</f>
        <v>0.14673913043478262</v>
      </c>
      <c r="E451">
        <f>INDEX(Cond_Probability!$A$6:$H$60,MATCH('Model 2_Train'!B451,Cond_Probability!$A$6:$A$60,0),7)</f>
        <v>0.85117967332123412</v>
      </c>
      <c r="F451">
        <f>INDEX(Cond_Probability!$A$6:$H$60,MATCH('Model 2_Train'!C451,Cond_Probability!$A$6:$A$60,0),7)</f>
        <v>0.32246376811594202</v>
      </c>
      <c r="G451">
        <f>Cond_Probability!$C$2</f>
        <v>0.61616161616161613</v>
      </c>
      <c r="H451">
        <f t="shared" ref="H451:H514" si="35">PRODUCT(D451:G451)</f>
        <v>2.4816626817650046E-2</v>
      </c>
      <c r="I451">
        <f t="shared" ref="I451:I514" si="36">H451*100</f>
        <v>2.4816626817650045</v>
      </c>
      <c r="J451">
        <f>INDEX(Cond_Probability!$A$6:$H$60,MATCH('Model 2_Train'!A451,Cond_Probability!$A$6:$A$60,0),8)</f>
        <v>0.39710144927536234</v>
      </c>
      <c r="K451">
        <f>INDEX(Cond_Probability!$A$6:$H$60,MATCH('Model 2_Train'!B451,Cond_Probability!$A$6:$A$60,0),8)</f>
        <v>0.31976744186046513</v>
      </c>
      <c r="L451">
        <f>INDEX(Cond_Probability!$A$6:$H$60,MATCH('Model 2_Train'!C451,Cond_Probability!$A$6:$A$60,0),8)</f>
        <v>0.57971014492753625</v>
      </c>
      <c r="M451">
        <f>Cond_Probability!$C$3</f>
        <v>0.38383838383838381</v>
      </c>
      <c r="N451">
        <f t="shared" ref="N451:N514" si="37">PRODUCT(J451:M451)</f>
        <v>2.8254980849462177E-2</v>
      </c>
      <c r="O451">
        <f t="shared" ref="O451:O514" si="38">N451*100</f>
        <v>2.8254980849462177</v>
      </c>
      <c r="P451" t="str">
        <f t="shared" ref="P451:P514" si="39">IF(I451&gt;O451,"Won't Survive","Survive")</f>
        <v>Survive</v>
      </c>
      <c r="Q451" t="s">
        <v>1</v>
      </c>
    </row>
    <row r="452" spans="1:17" x14ac:dyDescent="0.3">
      <c r="A452" s="1" t="s">
        <v>1235</v>
      </c>
      <c r="B452" s="2" t="s">
        <v>13</v>
      </c>
      <c r="C452" s="1" t="s">
        <v>1248</v>
      </c>
      <c r="D452">
        <f>INDEX(Cond_Probability!$A$6:$H$60,MATCH('Model 2_Train'!A452,Cond_Probability!$A$6:$A$60,0),7)</f>
        <v>0.17753623188405798</v>
      </c>
      <c r="E452">
        <f>INDEX(Cond_Probability!$A$6:$H$60,MATCH('Model 2_Train'!B452,Cond_Probability!$A$6:$A$60,0),7)</f>
        <v>0.85117967332123412</v>
      </c>
      <c r="F452">
        <f>INDEX(Cond_Probability!$A$6:$H$60,MATCH('Model 2_Train'!C452,Cond_Probability!$A$6:$A$60,0),7)</f>
        <v>0.32246376811594202</v>
      </c>
      <c r="G452">
        <f>Cond_Probability!$C$2</f>
        <v>0.61616161616161613</v>
      </c>
      <c r="H452">
        <f t="shared" si="35"/>
        <v>3.0025054668267961E-2</v>
      </c>
      <c r="I452">
        <f t="shared" si="36"/>
        <v>3.0025054668267961</v>
      </c>
      <c r="J452">
        <f>INDEX(Cond_Probability!$A$6:$H$60,MATCH('Model 2_Train'!A452,Cond_Probability!$A$6:$A$60,0),8)</f>
        <v>0.25507246376811593</v>
      </c>
      <c r="K452">
        <f>INDEX(Cond_Probability!$A$6:$H$60,MATCH('Model 2_Train'!B452,Cond_Probability!$A$6:$A$60,0),8)</f>
        <v>0.31976744186046513</v>
      </c>
      <c r="L452">
        <f>INDEX(Cond_Probability!$A$6:$H$60,MATCH('Model 2_Train'!C452,Cond_Probability!$A$6:$A$60,0),8)</f>
        <v>0.57971014492753625</v>
      </c>
      <c r="M452">
        <f>Cond_Probability!$C$3</f>
        <v>0.38383838383838381</v>
      </c>
      <c r="N452">
        <f t="shared" si="37"/>
        <v>1.8149184779216579E-2</v>
      </c>
      <c r="O452">
        <f t="shared" si="38"/>
        <v>1.8149184779216578</v>
      </c>
      <c r="P452" t="str">
        <f t="shared" si="39"/>
        <v>Won't Survive</v>
      </c>
      <c r="Q452" t="s">
        <v>1230</v>
      </c>
    </row>
    <row r="453" spans="1:17" x14ac:dyDescent="0.3">
      <c r="A453" s="1" t="s">
        <v>1236</v>
      </c>
      <c r="B453" s="2" t="s">
        <v>13</v>
      </c>
      <c r="C453" s="1" t="s">
        <v>1247</v>
      </c>
      <c r="D453">
        <f>INDEX(Cond_Probability!$A$6:$H$60,MATCH('Model 2_Train'!A453,Cond_Probability!$A$6:$A$60,0),7)</f>
        <v>0.67572463768115942</v>
      </c>
      <c r="E453">
        <f>INDEX(Cond_Probability!$A$6:$H$60,MATCH('Model 2_Train'!B453,Cond_Probability!$A$6:$A$60,0),7)</f>
        <v>0.85117967332123412</v>
      </c>
      <c r="F453">
        <f>INDEX(Cond_Probability!$A$6:$H$60,MATCH('Model 2_Train'!C453,Cond_Probability!$A$6:$A$60,0),7)</f>
        <v>0.18840579710144928</v>
      </c>
      <c r="G453">
        <f>Cond_Probability!$C$2</f>
        <v>0.61616161616161613</v>
      </c>
      <c r="H453">
        <f t="shared" si="35"/>
        <v>6.6769773027485144E-2</v>
      </c>
      <c r="I453">
        <f t="shared" si="36"/>
        <v>6.6769773027485142</v>
      </c>
      <c r="J453">
        <f>INDEX(Cond_Probability!$A$6:$H$60,MATCH('Model 2_Train'!A453,Cond_Probability!$A$6:$A$60,0),8)</f>
        <v>0.34782608695652173</v>
      </c>
      <c r="K453">
        <f>INDEX(Cond_Probability!$A$6:$H$60,MATCH('Model 2_Train'!B453,Cond_Probability!$A$6:$A$60,0),8)</f>
        <v>0.31976744186046513</v>
      </c>
      <c r="L453">
        <f>INDEX(Cond_Probability!$A$6:$H$60,MATCH('Model 2_Train'!C453,Cond_Probability!$A$6:$A$60,0),8)</f>
        <v>0.22318840579710145</v>
      </c>
      <c r="M453">
        <f>Cond_Probability!$C$3</f>
        <v>0.38383838383838381</v>
      </c>
      <c r="N453">
        <f t="shared" si="37"/>
        <v>9.5283220090887043E-3</v>
      </c>
      <c r="O453">
        <f t="shared" si="38"/>
        <v>0.95283220090887044</v>
      </c>
      <c r="P453" t="str">
        <f t="shared" si="39"/>
        <v>Won't Survive</v>
      </c>
      <c r="Q453" t="s">
        <v>1230</v>
      </c>
    </row>
    <row r="454" spans="1:17" x14ac:dyDescent="0.3">
      <c r="A454" s="1" t="s">
        <v>1234</v>
      </c>
      <c r="B454" s="2" t="s">
        <v>13</v>
      </c>
      <c r="C454" s="1" t="s">
        <v>1248</v>
      </c>
      <c r="D454">
        <f>INDEX(Cond_Probability!$A$6:$H$60,MATCH('Model 2_Train'!A454,Cond_Probability!$A$6:$A$60,0),7)</f>
        <v>0.14673913043478262</v>
      </c>
      <c r="E454">
        <f>INDEX(Cond_Probability!$A$6:$H$60,MATCH('Model 2_Train'!B454,Cond_Probability!$A$6:$A$60,0),7)</f>
        <v>0.85117967332123412</v>
      </c>
      <c r="F454">
        <f>INDEX(Cond_Probability!$A$6:$H$60,MATCH('Model 2_Train'!C454,Cond_Probability!$A$6:$A$60,0),7)</f>
        <v>0.32246376811594202</v>
      </c>
      <c r="G454">
        <f>Cond_Probability!$C$2</f>
        <v>0.61616161616161613</v>
      </c>
      <c r="H454">
        <f t="shared" si="35"/>
        <v>2.4816626817650046E-2</v>
      </c>
      <c r="I454">
        <f t="shared" si="36"/>
        <v>2.4816626817650045</v>
      </c>
      <c r="J454">
        <f>INDEX(Cond_Probability!$A$6:$H$60,MATCH('Model 2_Train'!A454,Cond_Probability!$A$6:$A$60,0),8)</f>
        <v>0.39710144927536234</v>
      </c>
      <c r="K454">
        <f>INDEX(Cond_Probability!$A$6:$H$60,MATCH('Model 2_Train'!B454,Cond_Probability!$A$6:$A$60,0),8)</f>
        <v>0.31976744186046513</v>
      </c>
      <c r="L454">
        <f>INDEX(Cond_Probability!$A$6:$H$60,MATCH('Model 2_Train'!C454,Cond_Probability!$A$6:$A$60,0),8)</f>
        <v>0.57971014492753625</v>
      </c>
      <c r="M454">
        <f>Cond_Probability!$C$3</f>
        <v>0.38383838383838381</v>
      </c>
      <c r="N454">
        <f t="shared" si="37"/>
        <v>2.8254980849462177E-2</v>
      </c>
      <c r="O454">
        <f t="shared" si="38"/>
        <v>2.8254980849462177</v>
      </c>
      <c r="P454" t="str">
        <f t="shared" si="39"/>
        <v>Survive</v>
      </c>
      <c r="Q454" t="s">
        <v>1230</v>
      </c>
    </row>
    <row r="455" spans="1:17" x14ac:dyDescent="0.3">
      <c r="A455" s="1" t="s">
        <v>1234</v>
      </c>
      <c r="B455" s="2" t="s">
        <v>13</v>
      </c>
      <c r="C455" s="1" t="s">
        <v>1248</v>
      </c>
      <c r="D455">
        <f>INDEX(Cond_Probability!$A$6:$H$60,MATCH('Model 2_Train'!A455,Cond_Probability!$A$6:$A$60,0),7)</f>
        <v>0.14673913043478262</v>
      </c>
      <c r="E455">
        <f>INDEX(Cond_Probability!$A$6:$H$60,MATCH('Model 2_Train'!B455,Cond_Probability!$A$6:$A$60,0),7)</f>
        <v>0.85117967332123412</v>
      </c>
      <c r="F455">
        <f>INDEX(Cond_Probability!$A$6:$H$60,MATCH('Model 2_Train'!C455,Cond_Probability!$A$6:$A$60,0),7)</f>
        <v>0.32246376811594202</v>
      </c>
      <c r="G455">
        <f>Cond_Probability!$C$2</f>
        <v>0.61616161616161613</v>
      </c>
      <c r="H455">
        <f t="shared" si="35"/>
        <v>2.4816626817650046E-2</v>
      </c>
      <c r="I455">
        <f t="shared" si="36"/>
        <v>2.4816626817650045</v>
      </c>
      <c r="J455">
        <f>INDEX(Cond_Probability!$A$6:$H$60,MATCH('Model 2_Train'!A455,Cond_Probability!$A$6:$A$60,0),8)</f>
        <v>0.39710144927536234</v>
      </c>
      <c r="K455">
        <f>INDEX(Cond_Probability!$A$6:$H$60,MATCH('Model 2_Train'!B455,Cond_Probability!$A$6:$A$60,0),8)</f>
        <v>0.31976744186046513</v>
      </c>
      <c r="L455">
        <f>INDEX(Cond_Probability!$A$6:$H$60,MATCH('Model 2_Train'!C455,Cond_Probability!$A$6:$A$60,0),8)</f>
        <v>0.57971014492753625</v>
      </c>
      <c r="M455">
        <f>Cond_Probability!$C$3</f>
        <v>0.38383838383838381</v>
      </c>
      <c r="N455">
        <f t="shared" si="37"/>
        <v>2.8254980849462177E-2</v>
      </c>
      <c r="O455">
        <f t="shared" si="38"/>
        <v>2.8254980849462177</v>
      </c>
      <c r="P455" t="str">
        <f t="shared" si="39"/>
        <v>Survive</v>
      </c>
      <c r="Q455" t="s">
        <v>1</v>
      </c>
    </row>
    <row r="456" spans="1:17" x14ac:dyDescent="0.3">
      <c r="A456" s="1" t="s">
        <v>1236</v>
      </c>
      <c r="B456" s="2" t="s">
        <v>13</v>
      </c>
      <c r="C456" s="1" t="s">
        <v>1228</v>
      </c>
      <c r="D456">
        <f>INDEX(Cond_Probability!$A$6:$H$60,MATCH('Model 2_Train'!A456,Cond_Probability!$A$6:$A$60,0),7)</f>
        <v>0.67572463768115942</v>
      </c>
      <c r="E456">
        <f>INDEX(Cond_Probability!$A$6:$H$60,MATCH('Model 2_Train'!B456,Cond_Probability!$A$6:$A$60,0),7)</f>
        <v>0.85117967332123412</v>
      </c>
      <c r="F456">
        <f>INDEX(Cond_Probability!$A$6:$H$60,MATCH('Model 2_Train'!C456,Cond_Probability!$A$6:$A$60,0),7)</f>
        <v>0.4891304347826087</v>
      </c>
      <c r="G456">
        <f>Cond_Probability!$C$2</f>
        <v>0.61616161616161613</v>
      </c>
      <c r="H456">
        <f t="shared" si="35"/>
        <v>0.17334460305212487</v>
      </c>
      <c r="I456">
        <f t="shared" si="36"/>
        <v>17.334460305212488</v>
      </c>
      <c r="J456">
        <f>INDEX(Cond_Probability!$A$6:$H$60,MATCH('Model 2_Train'!A456,Cond_Probability!$A$6:$A$60,0),8)</f>
        <v>0.34782608695652173</v>
      </c>
      <c r="K456">
        <f>INDEX(Cond_Probability!$A$6:$H$60,MATCH('Model 2_Train'!B456,Cond_Probability!$A$6:$A$60,0),8)</f>
        <v>0.31976744186046513</v>
      </c>
      <c r="L456">
        <f>INDEX(Cond_Probability!$A$6:$H$60,MATCH('Model 2_Train'!C456,Cond_Probability!$A$6:$A$60,0),8)</f>
        <v>0.19710144927536233</v>
      </c>
      <c r="M456">
        <f>Cond_Probability!$C$3</f>
        <v>0.38383838383838381</v>
      </c>
      <c r="N456">
        <f t="shared" si="37"/>
        <v>8.4146220340004137E-3</v>
      </c>
      <c r="O456">
        <f t="shared" si="38"/>
        <v>0.84146220340004141</v>
      </c>
      <c r="P456" t="str">
        <f t="shared" si="39"/>
        <v>Won't Survive</v>
      </c>
      <c r="Q456" t="s">
        <v>1230</v>
      </c>
    </row>
    <row r="457" spans="1:17" x14ac:dyDescent="0.3">
      <c r="A457" s="1" t="s">
        <v>1236</v>
      </c>
      <c r="B457" s="2" t="s">
        <v>13</v>
      </c>
      <c r="C457" s="1" t="s">
        <v>1228</v>
      </c>
      <c r="D457">
        <f>INDEX(Cond_Probability!$A$6:$H$60,MATCH('Model 2_Train'!A457,Cond_Probability!$A$6:$A$60,0),7)</f>
        <v>0.67572463768115942</v>
      </c>
      <c r="E457">
        <f>INDEX(Cond_Probability!$A$6:$H$60,MATCH('Model 2_Train'!B457,Cond_Probability!$A$6:$A$60,0),7)</f>
        <v>0.85117967332123412</v>
      </c>
      <c r="F457">
        <f>INDEX(Cond_Probability!$A$6:$H$60,MATCH('Model 2_Train'!C457,Cond_Probability!$A$6:$A$60,0),7)</f>
        <v>0.4891304347826087</v>
      </c>
      <c r="G457">
        <f>Cond_Probability!$C$2</f>
        <v>0.61616161616161613</v>
      </c>
      <c r="H457">
        <f t="shared" si="35"/>
        <v>0.17334460305212487</v>
      </c>
      <c r="I457">
        <f t="shared" si="36"/>
        <v>17.334460305212488</v>
      </c>
      <c r="J457">
        <f>INDEX(Cond_Probability!$A$6:$H$60,MATCH('Model 2_Train'!A457,Cond_Probability!$A$6:$A$60,0),8)</f>
        <v>0.34782608695652173</v>
      </c>
      <c r="K457">
        <f>INDEX(Cond_Probability!$A$6:$H$60,MATCH('Model 2_Train'!B457,Cond_Probability!$A$6:$A$60,0),8)</f>
        <v>0.31976744186046513</v>
      </c>
      <c r="L457">
        <f>INDEX(Cond_Probability!$A$6:$H$60,MATCH('Model 2_Train'!C457,Cond_Probability!$A$6:$A$60,0),8)</f>
        <v>0.19710144927536233</v>
      </c>
      <c r="M457">
        <f>Cond_Probability!$C$3</f>
        <v>0.38383838383838381</v>
      </c>
      <c r="N457">
        <f t="shared" si="37"/>
        <v>8.4146220340004137E-3</v>
      </c>
      <c r="O457">
        <f t="shared" si="38"/>
        <v>0.84146220340004141</v>
      </c>
      <c r="P457" t="str">
        <f t="shared" si="39"/>
        <v>Won't Survive</v>
      </c>
      <c r="Q457" t="s">
        <v>1</v>
      </c>
    </row>
    <row r="458" spans="1:17" x14ac:dyDescent="0.3">
      <c r="A458" s="1" t="s">
        <v>1234</v>
      </c>
      <c r="B458" s="2" t="s">
        <v>13</v>
      </c>
      <c r="C458" s="1" t="s">
        <v>1248</v>
      </c>
      <c r="D458">
        <f>INDEX(Cond_Probability!$A$6:$H$60,MATCH('Model 2_Train'!A458,Cond_Probability!$A$6:$A$60,0),7)</f>
        <v>0.14673913043478262</v>
      </c>
      <c r="E458">
        <f>INDEX(Cond_Probability!$A$6:$H$60,MATCH('Model 2_Train'!B458,Cond_Probability!$A$6:$A$60,0),7)</f>
        <v>0.85117967332123412</v>
      </c>
      <c r="F458">
        <f>INDEX(Cond_Probability!$A$6:$H$60,MATCH('Model 2_Train'!C458,Cond_Probability!$A$6:$A$60,0),7)</f>
        <v>0.32246376811594202</v>
      </c>
      <c r="G458">
        <f>Cond_Probability!$C$2</f>
        <v>0.61616161616161613</v>
      </c>
      <c r="H458">
        <f t="shared" si="35"/>
        <v>2.4816626817650046E-2</v>
      </c>
      <c r="I458">
        <f t="shared" si="36"/>
        <v>2.4816626817650045</v>
      </c>
      <c r="J458">
        <f>INDEX(Cond_Probability!$A$6:$H$60,MATCH('Model 2_Train'!A458,Cond_Probability!$A$6:$A$60,0),8)</f>
        <v>0.39710144927536234</v>
      </c>
      <c r="K458">
        <f>INDEX(Cond_Probability!$A$6:$H$60,MATCH('Model 2_Train'!B458,Cond_Probability!$A$6:$A$60,0),8)</f>
        <v>0.31976744186046513</v>
      </c>
      <c r="L458">
        <f>INDEX(Cond_Probability!$A$6:$H$60,MATCH('Model 2_Train'!C458,Cond_Probability!$A$6:$A$60,0),8)</f>
        <v>0.57971014492753625</v>
      </c>
      <c r="M458">
        <f>Cond_Probability!$C$3</f>
        <v>0.38383838383838381</v>
      </c>
      <c r="N458">
        <f t="shared" si="37"/>
        <v>2.8254980849462177E-2</v>
      </c>
      <c r="O458">
        <f t="shared" si="38"/>
        <v>2.8254980849462177</v>
      </c>
      <c r="P458" t="str">
        <f t="shared" si="39"/>
        <v>Survive</v>
      </c>
      <c r="Q458" t="s">
        <v>1230</v>
      </c>
    </row>
    <row r="459" spans="1:17" x14ac:dyDescent="0.3">
      <c r="A459" s="1" t="s">
        <v>1234</v>
      </c>
      <c r="B459" s="2" t="s">
        <v>17</v>
      </c>
      <c r="C459" s="1" t="s">
        <v>1248</v>
      </c>
      <c r="D459">
        <f>INDEX(Cond_Probability!$A$6:$H$60,MATCH('Model 2_Train'!A459,Cond_Probability!$A$6:$A$60,0),7)</f>
        <v>0.14673913043478262</v>
      </c>
      <c r="E459">
        <f>INDEX(Cond_Probability!$A$6:$H$60,MATCH('Model 2_Train'!B459,Cond_Probability!$A$6:$A$60,0),7)</f>
        <v>0.14882032667876588</v>
      </c>
      <c r="F459">
        <f>INDEX(Cond_Probability!$A$6:$H$60,MATCH('Model 2_Train'!C459,Cond_Probability!$A$6:$A$60,0),7)</f>
        <v>0.32246376811594202</v>
      </c>
      <c r="G459">
        <f>Cond_Probability!$C$2</f>
        <v>0.61616161616161613</v>
      </c>
      <c r="H459">
        <f t="shared" si="35"/>
        <v>4.3389411493545919E-3</v>
      </c>
      <c r="I459">
        <f t="shared" si="36"/>
        <v>0.43389411493545921</v>
      </c>
      <c r="J459">
        <f>INDEX(Cond_Probability!$A$6:$H$60,MATCH('Model 2_Train'!A459,Cond_Probability!$A$6:$A$60,0),8)</f>
        <v>0.39710144927536234</v>
      </c>
      <c r="K459">
        <f>INDEX(Cond_Probability!$A$6:$H$60,MATCH('Model 2_Train'!B459,Cond_Probability!$A$6:$A$60,0),8)</f>
        <v>0.68023255813953487</v>
      </c>
      <c r="L459">
        <f>INDEX(Cond_Probability!$A$6:$H$60,MATCH('Model 2_Train'!C459,Cond_Probability!$A$6:$A$60,0),8)</f>
        <v>0.57971014492753625</v>
      </c>
      <c r="M459">
        <f>Cond_Probability!$C$3</f>
        <v>0.38383838383838381</v>
      </c>
      <c r="N459">
        <f t="shared" si="37"/>
        <v>6.010605017067408E-2</v>
      </c>
      <c r="O459">
        <f t="shared" si="38"/>
        <v>6.0106050170674079</v>
      </c>
      <c r="P459" t="str">
        <f t="shared" si="39"/>
        <v>Survive</v>
      </c>
      <c r="Q459" t="s">
        <v>1</v>
      </c>
    </row>
    <row r="460" spans="1:17" x14ac:dyDescent="0.3">
      <c r="A460" s="1" t="s">
        <v>1235</v>
      </c>
      <c r="B460" s="2" t="s">
        <v>17</v>
      </c>
      <c r="C460" s="1" t="s">
        <v>1247</v>
      </c>
      <c r="D460">
        <f>INDEX(Cond_Probability!$A$6:$H$60,MATCH('Model 2_Train'!A460,Cond_Probability!$A$6:$A$60,0),7)</f>
        <v>0.17753623188405798</v>
      </c>
      <c r="E460">
        <f>INDEX(Cond_Probability!$A$6:$H$60,MATCH('Model 2_Train'!B460,Cond_Probability!$A$6:$A$60,0),7)</f>
        <v>0.14882032667876588</v>
      </c>
      <c r="F460">
        <f>INDEX(Cond_Probability!$A$6:$H$60,MATCH('Model 2_Train'!C460,Cond_Probability!$A$6:$A$60,0),7)</f>
        <v>0.18840579710144928</v>
      </c>
      <c r="G460">
        <f>Cond_Probability!$C$2</f>
        <v>0.61616161616161613</v>
      </c>
      <c r="H460">
        <f t="shared" si="35"/>
        <v>3.0671721593995014E-3</v>
      </c>
      <c r="I460">
        <f t="shared" si="36"/>
        <v>0.30671721593995016</v>
      </c>
      <c r="J460">
        <f>INDEX(Cond_Probability!$A$6:$H$60,MATCH('Model 2_Train'!A460,Cond_Probability!$A$6:$A$60,0),8)</f>
        <v>0.25507246376811593</v>
      </c>
      <c r="K460">
        <f>INDEX(Cond_Probability!$A$6:$H$60,MATCH('Model 2_Train'!B460,Cond_Probability!$A$6:$A$60,0),8)</f>
        <v>0.68023255813953487</v>
      </c>
      <c r="L460">
        <f>INDEX(Cond_Probability!$A$6:$H$60,MATCH('Model 2_Train'!C460,Cond_Probability!$A$6:$A$60,0),8)</f>
        <v>0.22318840579710145</v>
      </c>
      <c r="M460">
        <f>Cond_Probability!$C$3</f>
        <v>0.38383838383838381</v>
      </c>
      <c r="N460">
        <f t="shared" si="37"/>
        <v>1.4864182334178376E-2</v>
      </c>
      <c r="O460">
        <f t="shared" si="38"/>
        <v>1.4864182334178375</v>
      </c>
      <c r="P460" t="str">
        <f t="shared" si="39"/>
        <v>Survive</v>
      </c>
      <c r="Q460" t="s">
        <v>1</v>
      </c>
    </row>
    <row r="461" spans="1:17" x14ac:dyDescent="0.3">
      <c r="A461" s="1" t="s">
        <v>1236</v>
      </c>
      <c r="B461" s="2" t="s">
        <v>13</v>
      </c>
      <c r="C461" s="1" t="s">
        <v>1228</v>
      </c>
      <c r="D461">
        <f>INDEX(Cond_Probability!$A$6:$H$60,MATCH('Model 2_Train'!A461,Cond_Probability!$A$6:$A$60,0),7)</f>
        <v>0.67572463768115942</v>
      </c>
      <c r="E461">
        <f>INDEX(Cond_Probability!$A$6:$H$60,MATCH('Model 2_Train'!B461,Cond_Probability!$A$6:$A$60,0),7)</f>
        <v>0.85117967332123412</v>
      </c>
      <c r="F461">
        <f>INDEX(Cond_Probability!$A$6:$H$60,MATCH('Model 2_Train'!C461,Cond_Probability!$A$6:$A$60,0),7)</f>
        <v>0.4891304347826087</v>
      </c>
      <c r="G461">
        <f>Cond_Probability!$C$2</f>
        <v>0.61616161616161613</v>
      </c>
      <c r="H461">
        <f t="shared" si="35"/>
        <v>0.17334460305212487</v>
      </c>
      <c r="I461">
        <f t="shared" si="36"/>
        <v>17.334460305212488</v>
      </c>
      <c r="J461">
        <f>INDEX(Cond_Probability!$A$6:$H$60,MATCH('Model 2_Train'!A461,Cond_Probability!$A$6:$A$60,0),8)</f>
        <v>0.34782608695652173</v>
      </c>
      <c r="K461">
        <f>INDEX(Cond_Probability!$A$6:$H$60,MATCH('Model 2_Train'!B461,Cond_Probability!$A$6:$A$60,0),8)</f>
        <v>0.31976744186046513</v>
      </c>
      <c r="L461">
        <f>INDEX(Cond_Probability!$A$6:$H$60,MATCH('Model 2_Train'!C461,Cond_Probability!$A$6:$A$60,0),8)</f>
        <v>0.19710144927536233</v>
      </c>
      <c r="M461">
        <f>Cond_Probability!$C$3</f>
        <v>0.38383838383838381</v>
      </c>
      <c r="N461">
        <f t="shared" si="37"/>
        <v>8.4146220340004137E-3</v>
      </c>
      <c r="O461">
        <f t="shared" si="38"/>
        <v>0.84146220340004141</v>
      </c>
      <c r="P461" t="str">
        <f t="shared" si="39"/>
        <v>Won't Survive</v>
      </c>
      <c r="Q461" t="s">
        <v>1230</v>
      </c>
    </row>
    <row r="462" spans="1:17" x14ac:dyDescent="0.3">
      <c r="A462" s="1" t="s">
        <v>1234</v>
      </c>
      <c r="B462" s="2" t="s">
        <v>13</v>
      </c>
      <c r="C462" s="1" t="s">
        <v>1248</v>
      </c>
      <c r="D462">
        <f>INDEX(Cond_Probability!$A$6:$H$60,MATCH('Model 2_Train'!A462,Cond_Probability!$A$6:$A$60,0),7)</f>
        <v>0.14673913043478262</v>
      </c>
      <c r="E462">
        <f>INDEX(Cond_Probability!$A$6:$H$60,MATCH('Model 2_Train'!B462,Cond_Probability!$A$6:$A$60,0),7)</f>
        <v>0.85117967332123412</v>
      </c>
      <c r="F462">
        <f>INDEX(Cond_Probability!$A$6:$H$60,MATCH('Model 2_Train'!C462,Cond_Probability!$A$6:$A$60,0),7)</f>
        <v>0.32246376811594202</v>
      </c>
      <c r="G462">
        <f>Cond_Probability!$C$2</f>
        <v>0.61616161616161613</v>
      </c>
      <c r="H462">
        <f t="shared" si="35"/>
        <v>2.4816626817650046E-2</v>
      </c>
      <c r="I462">
        <f t="shared" si="36"/>
        <v>2.4816626817650045</v>
      </c>
      <c r="J462">
        <f>INDEX(Cond_Probability!$A$6:$H$60,MATCH('Model 2_Train'!A462,Cond_Probability!$A$6:$A$60,0),8)</f>
        <v>0.39710144927536234</v>
      </c>
      <c r="K462">
        <f>INDEX(Cond_Probability!$A$6:$H$60,MATCH('Model 2_Train'!B462,Cond_Probability!$A$6:$A$60,0),8)</f>
        <v>0.31976744186046513</v>
      </c>
      <c r="L462">
        <f>INDEX(Cond_Probability!$A$6:$H$60,MATCH('Model 2_Train'!C462,Cond_Probability!$A$6:$A$60,0),8)</f>
        <v>0.57971014492753625</v>
      </c>
      <c r="M462">
        <f>Cond_Probability!$C$3</f>
        <v>0.38383838383838381</v>
      </c>
      <c r="N462">
        <f t="shared" si="37"/>
        <v>2.8254980849462177E-2</v>
      </c>
      <c r="O462">
        <f t="shared" si="38"/>
        <v>2.8254980849462177</v>
      </c>
      <c r="P462" t="str">
        <f t="shared" si="39"/>
        <v>Survive</v>
      </c>
      <c r="Q462" t="s">
        <v>1</v>
      </c>
    </row>
    <row r="463" spans="1:17" x14ac:dyDescent="0.3">
      <c r="A463" s="1" t="s">
        <v>1236</v>
      </c>
      <c r="B463" s="2" t="s">
        <v>13</v>
      </c>
      <c r="C463" s="1" t="s">
        <v>1228</v>
      </c>
      <c r="D463">
        <f>INDEX(Cond_Probability!$A$6:$H$60,MATCH('Model 2_Train'!A463,Cond_Probability!$A$6:$A$60,0),7)</f>
        <v>0.67572463768115942</v>
      </c>
      <c r="E463">
        <f>INDEX(Cond_Probability!$A$6:$H$60,MATCH('Model 2_Train'!B463,Cond_Probability!$A$6:$A$60,0),7)</f>
        <v>0.85117967332123412</v>
      </c>
      <c r="F463">
        <f>INDEX(Cond_Probability!$A$6:$H$60,MATCH('Model 2_Train'!C463,Cond_Probability!$A$6:$A$60,0),7)</f>
        <v>0.4891304347826087</v>
      </c>
      <c r="G463">
        <f>Cond_Probability!$C$2</f>
        <v>0.61616161616161613</v>
      </c>
      <c r="H463">
        <f t="shared" si="35"/>
        <v>0.17334460305212487</v>
      </c>
      <c r="I463">
        <f t="shared" si="36"/>
        <v>17.334460305212488</v>
      </c>
      <c r="J463">
        <f>INDEX(Cond_Probability!$A$6:$H$60,MATCH('Model 2_Train'!A463,Cond_Probability!$A$6:$A$60,0),8)</f>
        <v>0.34782608695652173</v>
      </c>
      <c r="K463">
        <f>INDEX(Cond_Probability!$A$6:$H$60,MATCH('Model 2_Train'!B463,Cond_Probability!$A$6:$A$60,0),8)</f>
        <v>0.31976744186046513</v>
      </c>
      <c r="L463">
        <f>INDEX(Cond_Probability!$A$6:$H$60,MATCH('Model 2_Train'!C463,Cond_Probability!$A$6:$A$60,0),8)</f>
        <v>0.19710144927536233</v>
      </c>
      <c r="M463">
        <f>Cond_Probability!$C$3</f>
        <v>0.38383838383838381</v>
      </c>
      <c r="N463">
        <f t="shared" si="37"/>
        <v>8.4146220340004137E-3</v>
      </c>
      <c r="O463">
        <f t="shared" si="38"/>
        <v>0.84146220340004141</v>
      </c>
      <c r="P463" t="str">
        <f t="shared" si="39"/>
        <v>Won't Survive</v>
      </c>
      <c r="Q463" t="s">
        <v>1230</v>
      </c>
    </row>
    <row r="464" spans="1:17" x14ac:dyDescent="0.3">
      <c r="A464" s="1" t="s">
        <v>1234</v>
      </c>
      <c r="B464" s="2" t="s">
        <v>13</v>
      </c>
      <c r="C464" s="1" t="s">
        <v>1248</v>
      </c>
      <c r="D464">
        <f>INDEX(Cond_Probability!$A$6:$H$60,MATCH('Model 2_Train'!A464,Cond_Probability!$A$6:$A$60,0),7)</f>
        <v>0.14673913043478262</v>
      </c>
      <c r="E464">
        <f>INDEX(Cond_Probability!$A$6:$H$60,MATCH('Model 2_Train'!B464,Cond_Probability!$A$6:$A$60,0),7)</f>
        <v>0.85117967332123412</v>
      </c>
      <c r="F464">
        <f>INDEX(Cond_Probability!$A$6:$H$60,MATCH('Model 2_Train'!C464,Cond_Probability!$A$6:$A$60,0),7)</f>
        <v>0.32246376811594202</v>
      </c>
      <c r="G464">
        <f>Cond_Probability!$C$2</f>
        <v>0.61616161616161613</v>
      </c>
      <c r="H464">
        <f t="shared" si="35"/>
        <v>2.4816626817650046E-2</v>
      </c>
      <c r="I464">
        <f t="shared" si="36"/>
        <v>2.4816626817650045</v>
      </c>
      <c r="J464">
        <f>INDEX(Cond_Probability!$A$6:$H$60,MATCH('Model 2_Train'!A464,Cond_Probability!$A$6:$A$60,0),8)</f>
        <v>0.39710144927536234</v>
      </c>
      <c r="K464">
        <f>INDEX(Cond_Probability!$A$6:$H$60,MATCH('Model 2_Train'!B464,Cond_Probability!$A$6:$A$60,0),8)</f>
        <v>0.31976744186046513</v>
      </c>
      <c r="L464">
        <f>INDEX(Cond_Probability!$A$6:$H$60,MATCH('Model 2_Train'!C464,Cond_Probability!$A$6:$A$60,0),8)</f>
        <v>0.57971014492753625</v>
      </c>
      <c r="M464">
        <f>Cond_Probability!$C$3</f>
        <v>0.38383838383838381</v>
      </c>
      <c r="N464">
        <f t="shared" si="37"/>
        <v>2.8254980849462177E-2</v>
      </c>
      <c r="O464">
        <f t="shared" si="38"/>
        <v>2.8254980849462177</v>
      </c>
      <c r="P464" t="str">
        <f t="shared" si="39"/>
        <v>Survive</v>
      </c>
      <c r="Q464" t="s">
        <v>1230</v>
      </c>
    </row>
    <row r="465" spans="1:17" x14ac:dyDescent="0.3">
      <c r="A465" s="1" t="s">
        <v>1235</v>
      </c>
      <c r="B465" s="2" t="s">
        <v>13</v>
      </c>
      <c r="C465" s="1" t="s">
        <v>1247</v>
      </c>
      <c r="D465">
        <f>INDEX(Cond_Probability!$A$6:$H$60,MATCH('Model 2_Train'!A465,Cond_Probability!$A$6:$A$60,0),7)</f>
        <v>0.17753623188405798</v>
      </c>
      <c r="E465">
        <f>INDEX(Cond_Probability!$A$6:$H$60,MATCH('Model 2_Train'!B465,Cond_Probability!$A$6:$A$60,0),7)</f>
        <v>0.85117967332123412</v>
      </c>
      <c r="F465">
        <f>INDEX(Cond_Probability!$A$6:$H$60,MATCH('Model 2_Train'!C465,Cond_Probability!$A$6:$A$60,0),7)</f>
        <v>0.18840579710144928</v>
      </c>
      <c r="G465">
        <f>Cond_Probability!$C$2</f>
        <v>0.61616161616161613</v>
      </c>
      <c r="H465">
        <f t="shared" si="35"/>
        <v>1.7542728570223976E-2</v>
      </c>
      <c r="I465">
        <f t="shared" si="36"/>
        <v>1.7542728570223975</v>
      </c>
      <c r="J465">
        <f>INDEX(Cond_Probability!$A$6:$H$60,MATCH('Model 2_Train'!A465,Cond_Probability!$A$6:$A$60,0),8)</f>
        <v>0.25507246376811593</v>
      </c>
      <c r="K465">
        <f>INDEX(Cond_Probability!$A$6:$H$60,MATCH('Model 2_Train'!B465,Cond_Probability!$A$6:$A$60,0),8)</f>
        <v>0.31976744186046513</v>
      </c>
      <c r="L465">
        <f>INDEX(Cond_Probability!$A$6:$H$60,MATCH('Model 2_Train'!C465,Cond_Probability!$A$6:$A$60,0),8)</f>
        <v>0.22318840579710145</v>
      </c>
      <c r="M465">
        <f>Cond_Probability!$C$3</f>
        <v>0.38383838383838381</v>
      </c>
      <c r="N465">
        <f t="shared" si="37"/>
        <v>6.9874361399983823E-3</v>
      </c>
      <c r="O465">
        <f t="shared" si="38"/>
        <v>0.6987436139998382</v>
      </c>
      <c r="P465" t="str">
        <f t="shared" si="39"/>
        <v>Won't Survive</v>
      </c>
      <c r="Q465" t="s">
        <v>1230</v>
      </c>
    </row>
    <row r="466" spans="1:17" x14ac:dyDescent="0.3">
      <c r="A466" s="1" t="s">
        <v>1236</v>
      </c>
      <c r="B466" s="2" t="s">
        <v>13</v>
      </c>
      <c r="C466" s="1" t="s">
        <v>1228</v>
      </c>
      <c r="D466">
        <f>INDEX(Cond_Probability!$A$6:$H$60,MATCH('Model 2_Train'!A466,Cond_Probability!$A$6:$A$60,0),7)</f>
        <v>0.67572463768115942</v>
      </c>
      <c r="E466">
        <f>INDEX(Cond_Probability!$A$6:$H$60,MATCH('Model 2_Train'!B466,Cond_Probability!$A$6:$A$60,0),7)</f>
        <v>0.85117967332123412</v>
      </c>
      <c r="F466">
        <f>INDEX(Cond_Probability!$A$6:$H$60,MATCH('Model 2_Train'!C466,Cond_Probability!$A$6:$A$60,0),7)</f>
        <v>0.4891304347826087</v>
      </c>
      <c r="G466">
        <f>Cond_Probability!$C$2</f>
        <v>0.61616161616161613</v>
      </c>
      <c r="H466">
        <f t="shared" si="35"/>
        <v>0.17334460305212487</v>
      </c>
      <c r="I466">
        <f t="shared" si="36"/>
        <v>17.334460305212488</v>
      </c>
      <c r="J466">
        <f>INDEX(Cond_Probability!$A$6:$H$60,MATCH('Model 2_Train'!A466,Cond_Probability!$A$6:$A$60,0),8)</f>
        <v>0.34782608695652173</v>
      </c>
      <c r="K466">
        <f>INDEX(Cond_Probability!$A$6:$H$60,MATCH('Model 2_Train'!B466,Cond_Probability!$A$6:$A$60,0),8)</f>
        <v>0.31976744186046513</v>
      </c>
      <c r="L466">
        <f>INDEX(Cond_Probability!$A$6:$H$60,MATCH('Model 2_Train'!C466,Cond_Probability!$A$6:$A$60,0),8)</f>
        <v>0.19710144927536233</v>
      </c>
      <c r="M466">
        <f>Cond_Probability!$C$3</f>
        <v>0.38383838383838381</v>
      </c>
      <c r="N466">
        <f t="shared" si="37"/>
        <v>8.4146220340004137E-3</v>
      </c>
      <c r="O466">
        <f t="shared" si="38"/>
        <v>0.84146220340004141</v>
      </c>
      <c r="P466" t="str">
        <f t="shared" si="39"/>
        <v>Won't Survive</v>
      </c>
      <c r="Q466" t="s">
        <v>1230</v>
      </c>
    </row>
    <row r="467" spans="1:17" x14ac:dyDescent="0.3">
      <c r="A467" s="1" t="s">
        <v>1236</v>
      </c>
      <c r="B467" s="2" t="s">
        <v>13</v>
      </c>
      <c r="C467" s="1" t="s">
        <v>1228</v>
      </c>
      <c r="D467">
        <f>INDEX(Cond_Probability!$A$6:$H$60,MATCH('Model 2_Train'!A467,Cond_Probability!$A$6:$A$60,0),7)</f>
        <v>0.67572463768115942</v>
      </c>
      <c r="E467">
        <f>INDEX(Cond_Probability!$A$6:$H$60,MATCH('Model 2_Train'!B467,Cond_Probability!$A$6:$A$60,0),7)</f>
        <v>0.85117967332123412</v>
      </c>
      <c r="F467">
        <f>INDEX(Cond_Probability!$A$6:$H$60,MATCH('Model 2_Train'!C467,Cond_Probability!$A$6:$A$60,0),7)</f>
        <v>0.4891304347826087</v>
      </c>
      <c r="G467">
        <f>Cond_Probability!$C$2</f>
        <v>0.61616161616161613</v>
      </c>
      <c r="H467">
        <f t="shared" si="35"/>
        <v>0.17334460305212487</v>
      </c>
      <c r="I467">
        <f t="shared" si="36"/>
        <v>17.334460305212488</v>
      </c>
      <c r="J467">
        <f>INDEX(Cond_Probability!$A$6:$H$60,MATCH('Model 2_Train'!A467,Cond_Probability!$A$6:$A$60,0),8)</f>
        <v>0.34782608695652173</v>
      </c>
      <c r="K467">
        <f>INDEX(Cond_Probability!$A$6:$H$60,MATCH('Model 2_Train'!B467,Cond_Probability!$A$6:$A$60,0),8)</f>
        <v>0.31976744186046513</v>
      </c>
      <c r="L467">
        <f>INDEX(Cond_Probability!$A$6:$H$60,MATCH('Model 2_Train'!C467,Cond_Probability!$A$6:$A$60,0),8)</f>
        <v>0.19710144927536233</v>
      </c>
      <c r="M467">
        <f>Cond_Probability!$C$3</f>
        <v>0.38383838383838381</v>
      </c>
      <c r="N467">
        <f t="shared" si="37"/>
        <v>8.4146220340004137E-3</v>
      </c>
      <c r="O467">
        <f t="shared" si="38"/>
        <v>0.84146220340004141</v>
      </c>
      <c r="P467" t="str">
        <f t="shared" si="39"/>
        <v>Won't Survive</v>
      </c>
      <c r="Q467" t="s">
        <v>1230</v>
      </c>
    </row>
    <row r="468" spans="1:17" x14ac:dyDescent="0.3">
      <c r="A468" s="1" t="s">
        <v>1235</v>
      </c>
      <c r="B468" s="2" t="s">
        <v>13</v>
      </c>
      <c r="C468" s="1" t="s">
        <v>1228</v>
      </c>
      <c r="D468">
        <f>INDEX(Cond_Probability!$A$6:$H$60,MATCH('Model 2_Train'!A468,Cond_Probability!$A$6:$A$60,0),7)</f>
        <v>0.17753623188405798</v>
      </c>
      <c r="E468">
        <f>INDEX(Cond_Probability!$A$6:$H$60,MATCH('Model 2_Train'!B468,Cond_Probability!$A$6:$A$60,0),7)</f>
        <v>0.85117967332123412</v>
      </c>
      <c r="F468">
        <f>INDEX(Cond_Probability!$A$6:$H$60,MATCH('Model 2_Train'!C468,Cond_Probability!$A$6:$A$60,0),7)</f>
        <v>0.4891304347826087</v>
      </c>
      <c r="G468">
        <f>Cond_Probability!$C$2</f>
        <v>0.61616161616161613</v>
      </c>
      <c r="H468">
        <f t="shared" si="35"/>
        <v>4.5543622249619942E-2</v>
      </c>
      <c r="I468">
        <f t="shared" si="36"/>
        <v>4.5543622249619942</v>
      </c>
      <c r="J468">
        <f>INDEX(Cond_Probability!$A$6:$H$60,MATCH('Model 2_Train'!A468,Cond_Probability!$A$6:$A$60,0),8)</f>
        <v>0.25507246376811593</v>
      </c>
      <c r="K468">
        <f>INDEX(Cond_Probability!$A$6:$H$60,MATCH('Model 2_Train'!B468,Cond_Probability!$A$6:$A$60,0),8)</f>
        <v>0.31976744186046513</v>
      </c>
      <c r="L468">
        <f>INDEX(Cond_Probability!$A$6:$H$60,MATCH('Model 2_Train'!C468,Cond_Probability!$A$6:$A$60,0),8)</f>
        <v>0.19710144927536233</v>
      </c>
      <c r="M468">
        <f>Cond_Probability!$C$3</f>
        <v>0.38383838383838381</v>
      </c>
      <c r="N468">
        <f t="shared" si="37"/>
        <v>6.170722824933637E-3</v>
      </c>
      <c r="O468">
        <f t="shared" si="38"/>
        <v>0.61707228249336366</v>
      </c>
      <c r="P468" t="str">
        <f t="shared" si="39"/>
        <v>Won't Survive</v>
      </c>
      <c r="Q468" t="s">
        <v>1230</v>
      </c>
    </row>
    <row r="469" spans="1:17" x14ac:dyDescent="0.3">
      <c r="A469" s="1" t="s">
        <v>1234</v>
      </c>
      <c r="B469" s="2" t="s">
        <v>13</v>
      </c>
      <c r="C469" s="1" t="s">
        <v>1248</v>
      </c>
      <c r="D469">
        <f>INDEX(Cond_Probability!$A$6:$H$60,MATCH('Model 2_Train'!A469,Cond_Probability!$A$6:$A$60,0),7)</f>
        <v>0.14673913043478262</v>
      </c>
      <c r="E469">
        <f>INDEX(Cond_Probability!$A$6:$H$60,MATCH('Model 2_Train'!B469,Cond_Probability!$A$6:$A$60,0),7)</f>
        <v>0.85117967332123412</v>
      </c>
      <c r="F469">
        <f>INDEX(Cond_Probability!$A$6:$H$60,MATCH('Model 2_Train'!C469,Cond_Probability!$A$6:$A$60,0),7)</f>
        <v>0.32246376811594202</v>
      </c>
      <c r="G469">
        <f>Cond_Probability!$C$2</f>
        <v>0.61616161616161613</v>
      </c>
      <c r="H469">
        <f t="shared" si="35"/>
        <v>2.4816626817650046E-2</v>
      </c>
      <c r="I469">
        <f t="shared" si="36"/>
        <v>2.4816626817650045</v>
      </c>
      <c r="J469">
        <f>INDEX(Cond_Probability!$A$6:$H$60,MATCH('Model 2_Train'!A469,Cond_Probability!$A$6:$A$60,0),8)</f>
        <v>0.39710144927536234</v>
      </c>
      <c r="K469">
        <f>INDEX(Cond_Probability!$A$6:$H$60,MATCH('Model 2_Train'!B469,Cond_Probability!$A$6:$A$60,0),8)</f>
        <v>0.31976744186046513</v>
      </c>
      <c r="L469">
        <f>INDEX(Cond_Probability!$A$6:$H$60,MATCH('Model 2_Train'!C469,Cond_Probability!$A$6:$A$60,0),8)</f>
        <v>0.57971014492753625</v>
      </c>
      <c r="M469">
        <f>Cond_Probability!$C$3</f>
        <v>0.38383838383838381</v>
      </c>
      <c r="N469">
        <f t="shared" si="37"/>
        <v>2.8254980849462177E-2</v>
      </c>
      <c r="O469">
        <f t="shared" si="38"/>
        <v>2.8254980849462177</v>
      </c>
      <c r="P469" t="str">
        <f t="shared" si="39"/>
        <v>Survive</v>
      </c>
      <c r="Q469" t="s">
        <v>1230</v>
      </c>
    </row>
    <row r="470" spans="1:17" x14ac:dyDescent="0.3">
      <c r="A470" s="1" t="s">
        <v>1236</v>
      </c>
      <c r="B470" s="2" t="s">
        <v>13</v>
      </c>
      <c r="C470" s="1" t="s">
        <v>1228</v>
      </c>
      <c r="D470">
        <f>INDEX(Cond_Probability!$A$6:$H$60,MATCH('Model 2_Train'!A470,Cond_Probability!$A$6:$A$60,0),7)</f>
        <v>0.67572463768115942</v>
      </c>
      <c r="E470">
        <f>INDEX(Cond_Probability!$A$6:$H$60,MATCH('Model 2_Train'!B470,Cond_Probability!$A$6:$A$60,0),7)</f>
        <v>0.85117967332123412</v>
      </c>
      <c r="F470">
        <f>INDEX(Cond_Probability!$A$6:$H$60,MATCH('Model 2_Train'!C470,Cond_Probability!$A$6:$A$60,0),7)</f>
        <v>0.4891304347826087</v>
      </c>
      <c r="G470">
        <f>Cond_Probability!$C$2</f>
        <v>0.61616161616161613</v>
      </c>
      <c r="H470">
        <f t="shared" si="35"/>
        <v>0.17334460305212487</v>
      </c>
      <c r="I470">
        <f t="shared" si="36"/>
        <v>17.334460305212488</v>
      </c>
      <c r="J470">
        <f>INDEX(Cond_Probability!$A$6:$H$60,MATCH('Model 2_Train'!A470,Cond_Probability!$A$6:$A$60,0),8)</f>
        <v>0.34782608695652173</v>
      </c>
      <c r="K470">
        <f>INDEX(Cond_Probability!$A$6:$H$60,MATCH('Model 2_Train'!B470,Cond_Probability!$A$6:$A$60,0),8)</f>
        <v>0.31976744186046513</v>
      </c>
      <c r="L470">
        <f>INDEX(Cond_Probability!$A$6:$H$60,MATCH('Model 2_Train'!C470,Cond_Probability!$A$6:$A$60,0),8)</f>
        <v>0.19710144927536233</v>
      </c>
      <c r="M470">
        <f>Cond_Probability!$C$3</f>
        <v>0.38383838383838381</v>
      </c>
      <c r="N470">
        <f t="shared" si="37"/>
        <v>8.4146220340004137E-3</v>
      </c>
      <c r="O470">
        <f t="shared" si="38"/>
        <v>0.84146220340004141</v>
      </c>
      <c r="P470" t="str">
        <f t="shared" si="39"/>
        <v>Won't Survive</v>
      </c>
      <c r="Q470" t="s">
        <v>1230</v>
      </c>
    </row>
    <row r="471" spans="1:17" x14ac:dyDescent="0.3">
      <c r="A471" s="1" t="s">
        <v>1236</v>
      </c>
      <c r="B471" s="2" t="s">
        <v>17</v>
      </c>
      <c r="C471" s="1" t="s">
        <v>1247</v>
      </c>
      <c r="D471">
        <f>INDEX(Cond_Probability!$A$6:$H$60,MATCH('Model 2_Train'!A471,Cond_Probability!$A$6:$A$60,0),7)</f>
        <v>0.67572463768115942</v>
      </c>
      <c r="E471">
        <f>INDEX(Cond_Probability!$A$6:$H$60,MATCH('Model 2_Train'!B471,Cond_Probability!$A$6:$A$60,0),7)</f>
        <v>0.14882032667876588</v>
      </c>
      <c r="F471">
        <f>INDEX(Cond_Probability!$A$6:$H$60,MATCH('Model 2_Train'!C471,Cond_Probability!$A$6:$A$60,0),7)</f>
        <v>0.18840579710144928</v>
      </c>
      <c r="G471">
        <f>Cond_Probability!$C$2</f>
        <v>0.61616161616161613</v>
      </c>
      <c r="H471">
        <f t="shared" si="35"/>
        <v>1.1674032810775652E-2</v>
      </c>
      <c r="I471">
        <f t="shared" si="36"/>
        <v>1.1674032810775652</v>
      </c>
      <c r="J471">
        <f>INDEX(Cond_Probability!$A$6:$H$60,MATCH('Model 2_Train'!A471,Cond_Probability!$A$6:$A$60,0),8)</f>
        <v>0.34782608695652173</v>
      </c>
      <c r="K471">
        <f>INDEX(Cond_Probability!$A$6:$H$60,MATCH('Model 2_Train'!B471,Cond_Probability!$A$6:$A$60,0),8)</f>
        <v>0.68023255813953487</v>
      </c>
      <c r="L471">
        <f>INDEX(Cond_Probability!$A$6:$H$60,MATCH('Model 2_Train'!C471,Cond_Probability!$A$6:$A$60,0),8)</f>
        <v>0.22318840579710145</v>
      </c>
      <c r="M471">
        <f>Cond_Probability!$C$3</f>
        <v>0.38383838383838381</v>
      </c>
      <c r="N471">
        <f t="shared" si="37"/>
        <v>2.0269339546606875E-2</v>
      </c>
      <c r="O471">
        <f t="shared" si="38"/>
        <v>2.0269339546606875</v>
      </c>
      <c r="P471" t="str">
        <f t="shared" si="39"/>
        <v>Survive</v>
      </c>
      <c r="Q471" t="s">
        <v>1</v>
      </c>
    </row>
    <row r="472" spans="1:17" x14ac:dyDescent="0.3">
      <c r="A472" s="1" t="s">
        <v>1236</v>
      </c>
      <c r="B472" s="2" t="s">
        <v>13</v>
      </c>
      <c r="C472" s="1" t="s">
        <v>1228</v>
      </c>
      <c r="D472">
        <f>INDEX(Cond_Probability!$A$6:$H$60,MATCH('Model 2_Train'!A472,Cond_Probability!$A$6:$A$60,0),7)</f>
        <v>0.67572463768115942</v>
      </c>
      <c r="E472">
        <f>INDEX(Cond_Probability!$A$6:$H$60,MATCH('Model 2_Train'!B472,Cond_Probability!$A$6:$A$60,0),7)</f>
        <v>0.85117967332123412</v>
      </c>
      <c r="F472">
        <f>INDEX(Cond_Probability!$A$6:$H$60,MATCH('Model 2_Train'!C472,Cond_Probability!$A$6:$A$60,0),7)</f>
        <v>0.4891304347826087</v>
      </c>
      <c r="G472">
        <f>Cond_Probability!$C$2</f>
        <v>0.61616161616161613</v>
      </c>
      <c r="H472">
        <f t="shared" si="35"/>
        <v>0.17334460305212487</v>
      </c>
      <c r="I472">
        <f t="shared" si="36"/>
        <v>17.334460305212488</v>
      </c>
      <c r="J472">
        <f>INDEX(Cond_Probability!$A$6:$H$60,MATCH('Model 2_Train'!A472,Cond_Probability!$A$6:$A$60,0),8)</f>
        <v>0.34782608695652173</v>
      </c>
      <c r="K472">
        <f>INDEX(Cond_Probability!$A$6:$H$60,MATCH('Model 2_Train'!B472,Cond_Probability!$A$6:$A$60,0),8)</f>
        <v>0.31976744186046513</v>
      </c>
      <c r="L472">
        <f>INDEX(Cond_Probability!$A$6:$H$60,MATCH('Model 2_Train'!C472,Cond_Probability!$A$6:$A$60,0),8)</f>
        <v>0.19710144927536233</v>
      </c>
      <c r="M472">
        <f>Cond_Probability!$C$3</f>
        <v>0.38383838383838381</v>
      </c>
      <c r="N472">
        <f t="shared" si="37"/>
        <v>8.4146220340004137E-3</v>
      </c>
      <c r="O472">
        <f t="shared" si="38"/>
        <v>0.84146220340004141</v>
      </c>
      <c r="P472" t="str">
        <f t="shared" si="39"/>
        <v>Won't Survive</v>
      </c>
      <c r="Q472" t="s">
        <v>1230</v>
      </c>
    </row>
    <row r="473" spans="1:17" x14ac:dyDescent="0.3">
      <c r="A473" s="1" t="s">
        <v>1236</v>
      </c>
      <c r="B473" s="2" t="s">
        <v>13</v>
      </c>
      <c r="C473" s="1" t="s">
        <v>1228</v>
      </c>
      <c r="D473">
        <f>INDEX(Cond_Probability!$A$6:$H$60,MATCH('Model 2_Train'!A473,Cond_Probability!$A$6:$A$60,0),7)</f>
        <v>0.67572463768115942</v>
      </c>
      <c r="E473">
        <f>INDEX(Cond_Probability!$A$6:$H$60,MATCH('Model 2_Train'!B473,Cond_Probability!$A$6:$A$60,0),7)</f>
        <v>0.85117967332123412</v>
      </c>
      <c r="F473">
        <f>INDEX(Cond_Probability!$A$6:$H$60,MATCH('Model 2_Train'!C473,Cond_Probability!$A$6:$A$60,0),7)</f>
        <v>0.4891304347826087</v>
      </c>
      <c r="G473">
        <f>Cond_Probability!$C$2</f>
        <v>0.61616161616161613</v>
      </c>
      <c r="H473">
        <f t="shared" si="35"/>
        <v>0.17334460305212487</v>
      </c>
      <c r="I473">
        <f t="shared" si="36"/>
        <v>17.334460305212488</v>
      </c>
      <c r="J473">
        <f>INDEX(Cond_Probability!$A$6:$H$60,MATCH('Model 2_Train'!A473,Cond_Probability!$A$6:$A$60,0),8)</f>
        <v>0.34782608695652173</v>
      </c>
      <c r="K473">
        <f>INDEX(Cond_Probability!$A$6:$H$60,MATCH('Model 2_Train'!B473,Cond_Probability!$A$6:$A$60,0),8)</f>
        <v>0.31976744186046513</v>
      </c>
      <c r="L473">
        <f>INDEX(Cond_Probability!$A$6:$H$60,MATCH('Model 2_Train'!C473,Cond_Probability!$A$6:$A$60,0),8)</f>
        <v>0.19710144927536233</v>
      </c>
      <c r="M473">
        <f>Cond_Probability!$C$3</f>
        <v>0.38383838383838381</v>
      </c>
      <c r="N473">
        <f t="shared" si="37"/>
        <v>8.4146220340004137E-3</v>
      </c>
      <c r="O473">
        <f t="shared" si="38"/>
        <v>0.84146220340004141</v>
      </c>
      <c r="P473" t="str">
        <f t="shared" si="39"/>
        <v>Won't Survive</v>
      </c>
      <c r="Q473" t="s">
        <v>1230</v>
      </c>
    </row>
    <row r="474" spans="1:17" x14ac:dyDescent="0.3">
      <c r="A474" s="1" t="s">
        <v>1235</v>
      </c>
      <c r="B474" s="2" t="s">
        <v>17</v>
      </c>
      <c r="C474" s="1" t="s">
        <v>1248</v>
      </c>
      <c r="D474">
        <f>INDEX(Cond_Probability!$A$6:$H$60,MATCH('Model 2_Train'!A474,Cond_Probability!$A$6:$A$60,0),7)</f>
        <v>0.17753623188405798</v>
      </c>
      <c r="E474">
        <f>INDEX(Cond_Probability!$A$6:$H$60,MATCH('Model 2_Train'!B474,Cond_Probability!$A$6:$A$60,0),7)</f>
        <v>0.14882032667876588</v>
      </c>
      <c r="F474">
        <f>INDEX(Cond_Probability!$A$6:$H$60,MATCH('Model 2_Train'!C474,Cond_Probability!$A$6:$A$60,0),7)</f>
        <v>0.32246376811594202</v>
      </c>
      <c r="G474">
        <f>Cond_Probability!$C$2</f>
        <v>0.61616161616161613</v>
      </c>
      <c r="H474">
        <f t="shared" si="35"/>
        <v>5.2495831189722231E-3</v>
      </c>
      <c r="I474">
        <f t="shared" si="36"/>
        <v>0.52495831189722231</v>
      </c>
      <c r="J474">
        <f>INDEX(Cond_Probability!$A$6:$H$60,MATCH('Model 2_Train'!A474,Cond_Probability!$A$6:$A$60,0),8)</f>
        <v>0.25507246376811593</v>
      </c>
      <c r="K474">
        <f>INDEX(Cond_Probability!$A$6:$H$60,MATCH('Model 2_Train'!B474,Cond_Probability!$A$6:$A$60,0),8)</f>
        <v>0.68023255813953487</v>
      </c>
      <c r="L474">
        <f>INDEX(Cond_Probability!$A$6:$H$60,MATCH('Model 2_Train'!C474,Cond_Probability!$A$6:$A$60,0),8)</f>
        <v>0.57971014492753625</v>
      </c>
      <c r="M474">
        <f>Cond_Probability!$C$3</f>
        <v>0.38383838383838381</v>
      </c>
      <c r="N474">
        <f t="shared" si="37"/>
        <v>3.8608265803060718E-2</v>
      </c>
      <c r="O474">
        <f t="shared" si="38"/>
        <v>3.860826580306072</v>
      </c>
      <c r="P474" t="str">
        <f t="shared" si="39"/>
        <v>Survive</v>
      </c>
      <c r="Q474" t="s">
        <v>1</v>
      </c>
    </row>
    <row r="475" spans="1:17" x14ac:dyDescent="0.3">
      <c r="A475" s="1" t="s">
        <v>1235</v>
      </c>
      <c r="B475" s="2" t="s">
        <v>17</v>
      </c>
      <c r="C475" s="1" t="s">
        <v>1247</v>
      </c>
      <c r="D475">
        <f>INDEX(Cond_Probability!$A$6:$H$60,MATCH('Model 2_Train'!A475,Cond_Probability!$A$6:$A$60,0),7)</f>
        <v>0.17753623188405798</v>
      </c>
      <c r="E475">
        <f>INDEX(Cond_Probability!$A$6:$H$60,MATCH('Model 2_Train'!B475,Cond_Probability!$A$6:$A$60,0),7)</f>
        <v>0.14882032667876588</v>
      </c>
      <c r="F475">
        <f>INDEX(Cond_Probability!$A$6:$H$60,MATCH('Model 2_Train'!C475,Cond_Probability!$A$6:$A$60,0),7)</f>
        <v>0.18840579710144928</v>
      </c>
      <c r="G475">
        <f>Cond_Probability!$C$2</f>
        <v>0.61616161616161613</v>
      </c>
      <c r="H475">
        <f t="shared" si="35"/>
        <v>3.0671721593995014E-3</v>
      </c>
      <c r="I475">
        <f t="shared" si="36"/>
        <v>0.30671721593995016</v>
      </c>
      <c r="J475">
        <f>INDEX(Cond_Probability!$A$6:$H$60,MATCH('Model 2_Train'!A475,Cond_Probability!$A$6:$A$60,0),8)</f>
        <v>0.25507246376811593</v>
      </c>
      <c r="K475">
        <f>INDEX(Cond_Probability!$A$6:$H$60,MATCH('Model 2_Train'!B475,Cond_Probability!$A$6:$A$60,0),8)</f>
        <v>0.68023255813953487</v>
      </c>
      <c r="L475">
        <f>INDEX(Cond_Probability!$A$6:$H$60,MATCH('Model 2_Train'!C475,Cond_Probability!$A$6:$A$60,0),8)</f>
        <v>0.22318840579710145</v>
      </c>
      <c r="M475">
        <f>Cond_Probability!$C$3</f>
        <v>0.38383838383838381</v>
      </c>
      <c r="N475">
        <f t="shared" si="37"/>
        <v>1.4864182334178376E-2</v>
      </c>
      <c r="O475">
        <f t="shared" si="38"/>
        <v>1.4864182334178375</v>
      </c>
      <c r="P475" t="str">
        <f t="shared" si="39"/>
        <v>Survive</v>
      </c>
      <c r="Q475" t="s">
        <v>1</v>
      </c>
    </row>
    <row r="476" spans="1:17" x14ac:dyDescent="0.3">
      <c r="A476" s="1" t="s">
        <v>1236</v>
      </c>
      <c r="B476" s="2" t="s">
        <v>17</v>
      </c>
      <c r="C476" s="1" t="s">
        <v>1228</v>
      </c>
      <c r="D476">
        <f>INDEX(Cond_Probability!$A$6:$H$60,MATCH('Model 2_Train'!A476,Cond_Probability!$A$6:$A$60,0),7)</f>
        <v>0.67572463768115942</v>
      </c>
      <c r="E476">
        <f>INDEX(Cond_Probability!$A$6:$H$60,MATCH('Model 2_Train'!B476,Cond_Probability!$A$6:$A$60,0),7)</f>
        <v>0.14882032667876588</v>
      </c>
      <c r="F476">
        <f>INDEX(Cond_Probability!$A$6:$H$60,MATCH('Model 2_Train'!C476,Cond_Probability!$A$6:$A$60,0),7)</f>
        <v>0.4891304347826087</v>
      </c>
      <c r="G476">
        <f>Cond_Probability!$C$2</f>
        <v>0.61616161616161613</v>
      </c>
      <c r="H476">
        <f t="shared" si="35"/>
        <v>3.0307585181821403E-2</v>
      </c>
      <c r="I476">
        <f t="shared" si="36"/>
        <v>3.0307585181821404</v>
      </c>
      <c r="J476">
        <f>INDEX(Cond_Probability!$A$6:$H$60,MATCH('Model 2_Train'!A476,Cond_Probability!$A$6:$A$60,0),8)</f>
        <v>0.34782608695652173</v>
      </c>
      <c r="K476">
        <f>INDEX(Cond_Probability!$A$6:$H$60,MATCH('Model 2_Train'!B476,Cond_Probability!$A$6:$A$60,0),8)</f>
        <v>0.68023255813953487</v>
      </c>
      <c r="L476">
        <f>INDEX(Cond_Probability!$A$6:$H$60,MATCH('Model 2_Train'!C476,Cond_Probability!$A$6:$A$60,0),8)</f>
        <v>0.19710144927536233</v>
      </c>
      <c r="M476">
        <f>Cond_Probability!$C$3</f>
        <v>0.38383838383838381</v>
      </c>
      <c r="N476">
        <f t="shared" si="37"/>
        <v>1.7900195963237241E-2</v>
      </c>
      <c r="O476">
        <f t="shared" si="38"/>
        <v>1.790019596323724</v>
      </c>
      <c r="P476" t="str">
        <f t="shared" si="39"/>
        <v>Won't Survive</v>
      </c>
      <c r="Q476" t="s">
        <v>1230</v>
      </c>
    </row>
    <row r="477" spans="1:17" x14ac:dyDescent="0.3">
      <c r="A477" s="1" t="s">
        <v>1234</v>
      </c>
      <c r="B477" s="2" t="s">
        <v>13</v>
      </c>
      <c r="C477" s="1" t="s">
        <v>1248</v>
      </c>
      <c r="D477">
        <f>INDEX(Cond_Probability!$A$6:$H$60,MATCH('Model 2_Train'!A477,Cond_Probability!$A$6:$A$60,0),7)</f>
        <v>0.14673913043478262</v>
      </c>
      <c r="E477">
        <f>INDEX(Cond_Probability!$A$6:$H$60,MATCH('Model 2_Train'!B477,Cond_Probability!$A$6:$A$60,0),7)</f>
        <v>0.85117967332123412</v>
      </c>
      <c r="F477">
        <f>INDEX(Cond_Probability!$A$6:$H$60,MATCH('Model 2_Train'!C477,Cond_Probability!$A$6:$A$60,0),7)</f>
        <v>0.32246376811594202</v>
      </c>
      <c r="G477">
        <f>Cond_Probability!$C$2</f>
        <v>0.61616161616161613</v>
      </c>
      <c r="H477">
        <f t="shared" si="35"/>
        <v>2.4816626817650046E-2</v>
      </c>
      <c r="I477">
        <f t="shared" si="36"/>
        <v>2.4816626817650045</v>
      </c>
      <c r="J477">
        <f>INDEX(Cond_Probability!$A$6:$H$60,MATCH('Model 2_Train'!A477,Cond_Probability!$A$6:$A$60,0),8)</f>
        <v>0.39710144927536234</v>
      </c>
      <c r="K477">
        <f>INDEX(Cond_Probability!$A$6:$H$60,MATCH('Model 2_Train'!B477,Cond_Probability!$A$6:$A$60,0),8)</f>
        <v>0.31976744186046513</v>
      </c>
      <c r="L477">
        <f>INDEX(Cond_Probability!$A$6:$H$60,MATCH('Model 2_Train'!C477,Cond_Probability!$A$6:$A$60,0),8)</f>
        <v>0.57971014492753625</v>
      </c>
      <c r="M477">
        <f>Cond_Probability!$C$3</f>
        <v>0.38383838383838381</v>
      </c>
      <c r="N477">
        <f t="shared" si="37"/>
        <v>2.8254980849462177E-2</v>
      </c>
      <c r="O477">
        <f t="shared" si="38"/>
        <v>2.8254980849462177</v>
      </c>
      <c r="P477" t="str">
        <f t="shared" si="39"/>
        <v>Survive</v>
      </c>
      <c r="Q477" t="s">
        <v>1230</v>
      </c>
    </row>
    <row r="478" spans="1:17" x14ac:dyDescent="0.3">
      <c r="A478" s="1" t="s">
        <v>1235</v>
      </c>
      <c r="B478" s="2" t="s">
        <v>13</v>
      </c>
      <c r="C478" s="1" t="s">
        <v>1248</v>
      </c>
      <c r="D478">
        <f>INDEX(Cond_Probability!$A$6:$H$60,MATCH('Model 2_Train'!A478,Cond_Probability!$A$6:$A$60,0),7)</f>
        <v>0.17753623188405798</v>
      </c>
      <c r="E478">
        <f>INDEX(Cond_Probability!$A$6:$H$60,MATCH('Model 2_Train'!B478,Cond_Probability!$A$6:$A$60,0),7)</f>
        <v>0.85117967332123412</v>
      </c>
      <c r="F478">
        <f>INDEX(Cond_Probability!$A$6:$H$60,MATCH('Model 2_Train'!C478,Cond_Probability!$A$6:$A$60,0),7)</f>
        <v>0.32246376811594202</v>
      </c>
      <c r="G478">
        <f>Cond_Probability!$C$2</f>
        <v>0.61616161616161613</v>
      </c>
      <c r="H478">
        <f t="shared" si="35"/>
        <v>3.0025054668267961E-2</v>
      </c>
      <c r="I478">
        <f t="shared" si="36"/>
        <v>3.0025054668267961</v>
      </c>
      <c r="J478">
        <f>INDEX(Cond_Probability!$A$6:$H$60,MATCH('Model 2_Train'!A478,Cond_Probability!$A$6:$A$60,0),8)</f>
        <v>0.25507246376811593</v>
      </c>
      <c r="K478">
        <f>INDEX(Cond_Probability!$A$6:$H$60,MATCH('Model 2_Train'!B478,Cond_Probability!$A$6:$A$60,0),8)</f>
        <v>0.31976744186046513</v>
      </c>
      <c r="L478">
        <f>INDEX(Cond_Probability!$A$6:$H$60,MATCH('Model 2_Train'!C478,Cond_Probability!$A$6:$A$60,0),8)</f>
        <v>0.57971014492753625</v>
      </c>
      <c r="M478">
        <f>Cond_Probability!$C$3</f>
        <v>0.38383838383838381</v>
      </c>
      <c r="N478">
        <f t="shared" si="37"/>
        <v>1.8149184779216579E-2</v>
      </c>
      <c r="O478">
        <f t="shared" si="38"/>
        <v>1.8149184779216578</v>
      </c>
      <c r="P478" t="str">
        <f t="shared" si="39"/>
        <v>Won't Survive</v>
      </c>
      <c r="Q478" t="s">
        <v>1230</v>
      </c>
    </row>
    <row r="479" spans="1:17" x14ac:dyDescent="0.3">
      <c r="A479" s="1" t="s">
        <v>1236</v>
      </c>
      <c r="B479" s="2" t="s">
        <v>13</v>
      </c>
      <c r="C479" s="1" t="s">
        <v>1228</v>
      </c>
      <c r="D479">
        <f>INDEX(Cond_Probability!$A$6:$H$60,MATCH('Model 2_Train'!A479,Cond_Probability!$A$6:$A$60,0),7)</f>
        <v>0.67572463768115942</v>
      </c>
      <c r="E479">
        <f>INDEX(Cond_Probability!$A$6:$H$60,MATCH('Model 2_Train'!B479,Cond_Probability!$A$6:$A$60,0),7)</f>
        <v>0.85117967332123412</v>
      </c>
      <c r="F479">
        <f>INDEX(Cond_Probability!$A$6:$H$60,MATCH('Model 2_Train'!C479,Cond_Probability!$A$6:$A$60,0),7)</f>
        <v>0.4891304347826087</v>
      </c>
      <c r="G479">
        <f>Cond_Probability!$C$2</f>
        <v>0.61616161616161613</v>
      </c>
      <c r="H479">
        <f t="shared" si="35"/>
        <v>0.17334460305212487</v>
      </c>
      <c r="I479">
        <f t="shared" si="36"/>
        <v>17.334460305212488</v>
      </c>
      <c r="J479">
        <f>INDEX(Cond_Probability!$A$6:$H$60,MATCH('Model 2_Train'!A479,Cond_Probability!$A$6:$A$60,0),8)</f>
        <v>0.34782608695652173</v>
      </c>
      <c r="K479">
        <f>INDEX(Cond_Probability!$A$6:$H$60,MATCH('Model 2_Train'!B479,Cond_Probability!$A$6:$A$60,0),8)</f>
        <v>0.31976744186046513</v>
      </c>
      <c r="L479">
        <f>INDEX(Cond_Probability!$A$6:$H$60,MATCH('Model 2_Train'!C479,Cond_Probability!$A$6:$A$60,0),8)</f>
        <v>0.19710144927536233</v>
      </c>
      <c r="M479">
        <f>Cond_Probability!$C$3</f>
        <v>0.38383838383838381</v>
      </c>
      <c r="N479">
        <f t="shared" si="37"/>
        <v>8.4146220340004137E-3</v>
      </c>
      <c r="O479">
        <f t="shared" si="38"/>
        <v>0.84146220340004141</v>
      </c>
      <c r="P479" t="str">
        <f t="shared" si="39"/>
        <v>Won't Survive</v>
      </c>
      <c r="Q479" t="s">
        <v>1230</v>
      </c>
    </row>
    <row r="480" spans="1:17" x14ac:dyDescent="0.3">
      <c r="A480" s="1" t="s">
        <v>1236</v>
      </c>
      <c r="B480" s="2" t="s">
        <v>13</v>
      </c>
      <c r="C480" s="1" t="s">
        <v>1228</v>
      </c>
      <c r="D480">
        <f>INDEX(Cond_Probability!$A$6:$H$60,MATCH('Model 2_Train'!A480,Cond_Probability!$A$6:$A$60,0),7)</f>
        <v>0.67572463768115942</v>
      </c>
      <c r="E480">
        <f>INDEX(Cond_Probability!$A$6:$H$60,MATCH('Model 2_Train'!B480,Cond_Probability!$A$6:$A$60,0),7)</f>
        <v>0.85117967332123412</v>
      </c>
      <c r="F480">
        <f>INDEX(Cond_Probability!$A$6:$H$60,MATCH('Model 2_Train'!C480,Cond_Probability!$A$6:$A$60,0),7)</f>
        <v>0.4891304347826087</v>
      </c>
      <c r="G480">
        <f>Cond_Probability!$C$2</f>
        <v>0.61616161616161613</v>
      </c>
      <c r="H480">
        <f t="shared" si="35"/>
        <v>0.17334460305212487</v>
      </c>
      <c r="I480">
        <f t="shared" si="36"/>
        <v>17.334460305212488</v>
      </c>
      <c r="J480">
        <f>INDEX(Cond_Probability!$A$6:$H$60,MATCH('Model 2_Train'!A480,Cond_Probability!$A$6:$A$60,0),8)</f>
        <v>0.34782608695652173</v>
      </c>
      <c r="K480">
        <f>INDEX(Cond_Probability!$A$6:$H$60,MATCH('Model 2_Train'!B480,Cond_Probability!$A$6:$A$60,0),8)</f>
        <v>0.31976744186046513</v>
      </c>
      <c r="L480">
        <f>INDEX(Cond_Probability!$A$6:$H$60,MATCH('Model 2_Train'!C480,Cond_Probability!$A$6:$A$60,0),8)</f>
        <v>0.19710144927536233</v>
      </c>
      <c r="M480">
        <f>Cond_Probability!$C$3</f>
        <v>0.38383838383838381</v>
      </c>
      <c r="N480">
        <f t="shared" si="37"/>
        <v>8.4146220340004137E-3</v>
      </c>
      <c r="O480">
        <f t="shared" si="38"/>
        <v>0.84146220340004141</v>
      </c>
      <c r="P480" t="str">
        <f t="shared" si="39"/>
        <v>Won't Survive</v>
      </c>
      <c r="Q480" t="s">
        <v>1230</v>
      </c>
    </row>
    <row r="481" spans="1:17" x14ac:dyDescent="0.3">
      <c r="A481" s="1" t="s">
        <v>1236</v>
      </c>
      <c r="B481" s="2" t="s">
        <v>17</v>
      </c>
      <c r="C481" s="1" t="s">
        <v>1247</v>
      </c>
      <c r="D481">
        <f>INDEX(Cond_Probability!$A$6:$H$60,MATCH('Model 2_Train'!A481,Cond_Probability!$A$6:$A$60,0),7)</f>
        <v>0.67572463768115942</v>
      </c>
      <c r="E481">
        <f>INDEX(Cond_Probability!$A$6:$H$60,MATCH('Model 2_Train'!B481,Cond_Probability!$A$6:$A$60,0),7)</f>
        <v>0.14882032667876588</v>
      </c>
      <c r="F481">
        <f>INDEX(Cond_Probability!$A$6:$H$60,MATCH('Model 2_Train'!C481,Cond_Probability!$A$6:$A$60,0),7)</f>
        <v>0.18840579710144928</v>
      </c>
      <c r="G481">
        <f>Cond_Probability!$C$2</f>
        <v>0.61616161616161613</v>
      </c>
      <c r="H481">
        <f t="shared" si="35"/>
        <v>1.1674032810775652E-2</v>
      </c>
      <c r="I481">
        <f t="shared" si="36"/>
        <v>1.1674032810775652</v>
      </c>
      <c r="J481">
        <f>INDEX(Cond_Probability!$A$6:$H$60,MATCH('Model 2_Train'!A481,Cond_Probability!$A$6:$A$60,0),8)</f>
        <v>0.34782608695652173</v>
      </c>
      <c r="K481">
        <f>INDEX(Cond_Probability!$A$6:$H$60,MATCH('Model 2_Train'!B481,Cond_Probability!$A$6:$A$60,0),8)</f>
        <v>0.68023255813953487</v>
      </c>
      <c r="L481">
        <f>INDEX(Cond_Probability!$A$6:$H$60,MATCH('Model 2_Train'!C481,Cond_Probability!$A$6:$A$60,0),8)</f>
        <v>0.22318840579710145</v>
      </c>
      <c r="M481">
        <f>Cond_Probability!$C$3</f>
        <v>0.38383838383838381</v>
      </c>
      <c r="N481">
        <f t="shared" si="37"/>
        <v>2.0269339546606875E-2</v>
      </c>
      <c r="O481">
        <f t="shared" si="38"/>
        <v>2.0269339546606875</v>
      </c>
      <c r="P481" t="str">
        <f t="shared" si="39"/>
        <v>Survive</v>
      </c>
      <c r="Q481" t="s">
        <v>1</v>
      </c>
    </row>
    <row r="482" spans="1:17" x14ac:dyDescent="0.3">
      <c r="A482" s="1" t="s">
        <v>1236</v>
      </c>
      <c r="B482" s="2" t="s">
        <v>13</v>
      </c>
      <c r="C482" s="1" t="s">
        <v>1248</v>
      </c>
      <c r="D482">
        <f>INDEX(Cond_Probability!$A$6:$H$60,MATCH('Model 2_Train'!A482,Cond_Probability!$A$6:$A$60,0),7)</f>
        <v>0.67572463768115942</v>
      </c>
      <c r="E482">
        <f>INDEX(Cond_Probability!$A$6:$H$60,MATCH('Model 2_Train'!B482,Cond_Probability!$A$6:$A$60,0),7)</f>
        <v>0.85117967332123412</v>
      </c>
      <c r="F482">
        <f>INDEX(Cond_Probability!$A$6:$H$60,MATCH('Model 2_Train'!C482,Cond_Probability!$A$6:$A$60,0),7)</f>
        <v>0.32246376811594202</v>
      </c>
      <c r="G482">
        <f>Cond_Probability!$C$2</f>
        <v>0.61616161616161613</v>
      </c>
      <c r="H482">
        <f t="shared" si="35"/>
        <v>0.11427903460473417</v>
      </c>
      <c r="I482">
        <f t="shared" si="36"/>
        <v>11.427903460473416</v>
      </c>
      <c r="J482">
        <f>INDEX(Cond_Probability!$A$6:$H$60,MATCH('Model 2_Train'!A482,Cond_Probability!$A$6:$A$60,0),8)</f>
        <v>0.34782608695652173</v>
      </c>
      <c r="K482">
        <f>INDEX(Cond_Probability!$A$6:$H$60,MATCH('Model 2_Train'!B482,Cond_Probability!$A$6:$A$60,0),8)</f>
        <v>0.31976744186046513</v>
      </c>
      <c r="L482">
        <f>INDEX(Cond_Probability!$A$6:$H$60,MATCH('Model 2_Train'!C482,Cond_Probability!$A$6:$A$60,0),8)</f>
        <v>0.57971014492753625</v>
      </c>
      <c r="M482">
        <f>Cond_Probability!$C$3</f>
        <v>0.38383838383838381</v>
      </c>
      <c r="N482">
        <f t="shared" si="37"/>
        <v>2.4748888335295337E-2</v>
      </c>
      <c r="O482">
        <f t="shared" si="38"/>
        <v>2.4748888335295338</v>
      </c>
      <c r="P482" t="str">
        <f t="shared" si="39"/>
        <v>Won't Survive</v>
      </c>
      <c r="Q482" t="s">
        <v>1230</v>
      </c>
    </row>
    <row r="483" spans="1:17" x14ac:dyDescent="0.3">
      <c r="A483" s="1" t="s">
        <v>1235</v>
      </c>
      <c r="B483" s="2" t="s">
        <v>13</v>
      </c>
      <c r="C483" s="1" t="s">
        <v>1228</v>
      </c>
      <c r="D483">
        <f>INDEX(Cond_Probability!$A$6:$H$60,MATCH('Model 2_Train'!A483,Cond_Probability!$A$6:$A$60,0),7)</f>
        <v>0.17753623188405798</v>
      </c>
      <c r="E483">
        <f>INDEX(Cond_Probability!$A$6:$H$60,MATCH('Model 2_Train'!B483,Cond_Probability!$A$6:$A$60,0),7)</f>
        <v>0.85117967332123412</v>
      </c>
      <c r="F483">
        <f>INDEX(Cond_Probability!$A$6:$H$60,MATCH('Model 2_Train'!C483,Cond_Probability!$A$6:$A$60,0),7)</f>
        <v>0.4891304347826087</v>
      </c>
      <c r="G483">
        <f>Cond_Probability!$C$2</f>
        <v>0.61616161616161613</v>
      </c>
      <c r="H483">
        <f t="shared" si="35"/>
        <v>4.5543622249619942E-2</v>
      </c>
      <c r="I483">
        <f t="shared" si="36"/>
        <v>4.5543622249619942</v>
      </c>
      <c r="J483">
        <f>INDEX(Cond_Probability!$A$6:$H$60,MATCH('Model 2_Train'!A483,Cond_Probability!$A$6:$A$60,0),8)</f>
        <v>0.25507246376811593</v>
      </c>
      <c r="K483">
        <f>INDEX(Cond_Probability!$A$6:$H$60,MATCH('Model 2_Train'!B483,Cond_Probability!$A$6:$A$60,0),8)</f>
        <v>0.31976744186046513</v>
      </c>
      <c r="L483">
        <f>INDEX(Cond_Probability!$A$6:$H$60,MATCH('Model 2_Train'!C483,Cond_Probability!$A$6:$A$60,0),8)</f>
        <v>0.19710144927536233</v>
      </c>
      <c r="M483">
        <f>Cond_Probability!$C$3</f>
        <v>0.38383838383838381</v>
      </c>
      <c r="N483">
        <f t="shared" si="37"/>
        <v>6.170722824933637E-3</v>
      </c>
      <c r="O483">
        <f t="shared" si="38"/>
        <v>0.61707228249336366</v>
      </c>
      <c r="P483" t="str">
        <f t="shared" si="39"/>
        <v>Won't Survive</v>
      </c>
      <c r="Q483" t="s">
        <v>1230</v>
      </c>
    </row>
    <row r="484" spans="1:17" x14ac:dyDescent="0.3">
      <c r="A484" s="1" t="s">
        <v>1236</v>
      </c>
      <c r="B484" s="2" t="s">
        <v>13</v>
      </c>
      <c r="C484" s="1" t="s">
        <v>1228</v>
      </c>
      <c r="D484">
        <f>INDEX(Cond_Probability!$A$6:$H$60,MATCH('Model 2_Train'!A484,Cond_Probability!$A$6:$A$60,0),7)</f>
        <v>0.67572463768115942</v>
      </c>
      <c r="E484">
        <f>INDEX(Cond_Probability!$A$6:$H$60,MATCH('Model 2_Train'!B484,Cond_Probability!$A$6:$A$60,0),7)</f>
        <v>0.85117967332123412</v>
      </c>
      <c r="F484">
        <f>INDEX(Cond_Probability!$A$6:$H$60,MATCH('Model 2_Train'!C484,Cond_Probability!$A$6:$A$60,0),7)</f>
        <v>0.4891304347826087</v>
      </c>
      <c r="G484">
        <f>Cond_Probability!$C$2</f>
        <v>0.61616161616161613</v>
      </c>
      <c r="H484">
        <f t="shared" si="35"/>
        <v>0.17334460305212487</v>
      </c>
      <c r="I484">
        <f t="shared" si="36"/>
        <v>17.334460305212488</v>
      </c>
      <c r="J484">
        <f>INDEX(Cond_Probability!$A$6:$H$60,MATCH('Model 2_Train'!A484,Cond_Probability!$A$6:$A$60,0),8)</f>
        <v>0.34782608695652173</v>
      </c>
      <c r="K484">
        <f>INDEX(Cond_Probability!$A$6:$H$60,MATCH('Model 2_Train'!B484,Cond_Probability!$A$6:$A$60,0),8)</f>
        <v>0.31976744186046513</v>
      </c>
      <c r="L484">
        <f>INDEX(Cond_Probability!$A$6:$H$60,MATCH('Model 2_Train'!C484,Cond_Probability!$A$6:$A$60,0),8)</f>
        <v>0.19710144927536233</v>
      </c>
      <c r="M484">
        <f>Cond_Probability!$C$3</f>
        <v>0.38383838383838381</v>
      </c>
      <c r="N484">
        <f t="shared" si="37"/>
        <v>8.4146220340004137E-3</v>
      </c>
      <c r="O484">
        <f t="shared" si="38"/>
        <v>0.84146220340004141</v>
      </c>
      <c r="P484" t="str">
        <f t="shared" si="39"/>
        <v>Won't Survive</v>
      </c>
      <c r="Q484" t="s">
        <v>1230</v>
      </c>
    </row>
    <row r="485" spans="1:17" x14ac:dyDescent="0.3">
      <c r="A485" s="1" t="s">
        <v>1236</v>
      </c>
      <c r="B485" s="2" t="s">
        <v>17</v>
      </c>
      <c r="C485" s="1" t="s">
        <v>1228</v>
      </c>
      <c r="D485">
        <f>INDEX(Cond_Probability!$A$6:$H$60,MATCH('Model 2_Train'!A485,Cond_Probability!$A$6:$A$60,0),7)</f>
        <v>0.67572463768115942</v>
      </c>
      <c r="E485">
        <f>INDEX(Cond_Probability!$A$6:$H$60,MATCH('Model 2_Train'!B485,Cond_Probability!$A$6:$A$60,0),7)</f>
        <v>0.14882032667876588</v>
      </c>
      <c r="F485">
        <f>INDEX(Cond_Probability!$A$6:$H$60,MATCH('Model 2_Train'!C485,Cond_Probability!$A$6:$A$60,0),7)</f>
        <v>0.4891304347826087</v>
      </c>
      <c r="G485">
        <f>Cond_Probability!$C$2</f>
        <v>0.61616161616161613</v>
      </c>
      <c r="H485">
        <f t="shared" si="35"/>
        <v>3.0307585181821403E-2</v>
      </c>
      <c r="I485">
        <f t="shared" si="36"/>
        <v>3.0307585181821404</v>
      </c>
      <c r="J485">
        <f>INDEX(Cond_Probability!$A$6:$H$60,MATCH('Model 2_Train'!A485,Cond_Probability!$A$6:$A$60,0),8)</f>
        <v>0.34782608695652173</v>
      </c>
      <c r="K485">
        <f>INDEX(Cond_Probability!$A$6:$H$60,MATCH('Model 2_Train'!B485,Cond_Probability!$A$6:$A$60,0),8)</f>
        <v>0.68023255813953487</v>
      </c>
      <c r="L485">
        <f>INDEX(Cond_Probability!$A$6:$H$60,MATCH('Model 2_Train'!C485,Cond_Probability!$A$6:$A$60,0),8)</f>
        <v>0.19710144927536233</v>
      </c>
      <c r="M485">
        <f>Cond_Probability!$C$3</f>
        <v>0.38383838383838381</v>
      </c>
      <c r="N485">
        <f t="shared" si="37"/>
        <v>1.7900195963237241E-2</v>
      </c>
      <c r="O485">
        <f t="shared" si="38"/>
        <v>1.790019596323724</v>
      </c>
      <c r="P485" t="str">
        <f t="shared" si="39"/>
        <v>Won't Survive</v>
      </c>
      <c r="Q485" t="s">
        <v>1</v>
      </c>
    </row>
    <row r="486" spans="1:17" x14ac:dyDescent="0.3">
      <c r="A486" s="1" t="s">
        <v>1234</v>
      </c>
      <c r="B486" s="2" t="s">
        <v>13</v>
      </c>
      <c r="C486" s="1" t="s">
        <v>1248</v>
      </c>
      <c r="D486">
        <f>INDEX(Cond_Probability!$A$6:$H$60,MATCH('Model 2_Train'!A486,Cond_Probability!$A$6:$A$60,0),7)</f>
        <v>0.14673913043478262</v>
      </c>
      <c r="E486">
        <f>INDEX(Cond_Probability!$A$6:$H$60,MATCH('Model 2_Train'!B486,Cond_Probability!$A$6:$A$60,0),7)</f>
        <v>0.85117967332123412</v>
      </c>
      <c r="F486">
        <f>INDEX(Cond_Probability!$A$6:$H$60,MATCH('Model 2_Train'!C486,Cond_Probability!$A$6:$A$60,0),7)</f>
        <v>0.32246376811594202</v>
      </c>
      <c r="G486">
        <f>Cond_Probability!$C$2</f>
        <v>0.61616161616161613</v>
      </c>
      <c r="H486">
        <f t="shared" si="35"/>
        <v>2.4816626817650046E-2</v>
      </c>
      <c r="I486">
        <f t="shared" si="36"/>
        <v>2.4816626817650045</v>
      </c>
      <c r="J486">
        <f>INDEX(Cond_Probability!$A$6:$H$60,MATCH('Model 2_Train'!A486,Cond_Probability!$A$6:$A$60,0),8)</f>
        <v>0.39710144927536234</v>
      </c>
      <c r="K486">
        <f>INDEX(Cond_Probability!$A$6:$H$60,MATCH('Model 2_Train'!B486,Cond_Probability!$A$6:$A$60,0),8)</f>
        <v>0.31976744186046513</v>
      </c>
      <c r="L486">
        <f>INDEX(Cond_Probability!$A$6:$H$60,MATCH('Model 2_Train'!C486,Cond_Probability!$A$6:$A$60,0),8)</f>
        <v>0.57971014492753625</v>
      </c>
      <c r="M486">
        <f>Cond_Probability!$C$3</f>
        <v>0.38383838383838381</v>
      </c>
      <c r="N486">
        <f t="shared" si="37"/>
        <v>2.8254980849462177E-2</v>
      </c>
      <c r="O486">
        <f t="shared" si="38"/>
        <v>2.8254980849462177</v>
      </c>
      <c r="P486" t="str">
        <f t="shared" si="39"/>
        <v>Survive</v>
      </c>
      <c r="Q486" t="s">
        <v>1</v>
      </c>
    </row>
    <row r="487" spans="1:17" x14ac:dyDescent="0.3">
      <c r="A487" s="1" t="s">
        <v>1236</v>
      </c>
      <c r="B487" s="2" t="s">
        <v>17</v>
      </c>
      <c r="C487" s="1" t="s">
        <v>1248</v>
      </c>
      <c r="D487">
        <f>INDEX(Cond_Probability!$A$6:$H$60,MATCH('Model 2_Train'!A487,Cond_Probability!$A$6:$A$60,0),7)</f>
        <v>0.67572463768115942</v>
      </c>
      <c r="E487">
        <f>INDEX(Cond_Probability!$A$6:$H$60,MATCH('Model 2_Train'!B487,Cond_Probability!$A$6:$A$60,0),7)</f>
        <v>0.14882032667876588</v>
      </c>
      <c r="F487">
        <f>INDEX(Cond_Probability!$A$6:$H$60,MATCH('Model 2_Train'!C487,Cond_Probability!$A$6:$A$60,0),7)</f>
        <v>0.32246376811594202</v>
      </c>
      <c r="G487">
        <f>Cond_Probability!$C$2</f>
        <v>0.61616161616161613</v>
      </c>
      <c r="H487">
        <f t="shared" si="35"/>
        <v>1.9980556156904479E-2</v>
      </c>
      <c r="I487">
        <f t="shared" si="36"/>
        <v>1.9980556156904479</v>
      </c>
      <c r="J487">
        <f>INDEX(Cond_Probability!$A$6:$H$60,MATCH('Model 2_Train'!A487,Cond_Probability!$A$6:$A$60,0),8)</f>
        <v>0.34782608695652173</v>
      </c>
      <c r="K487">
        <f>INDEX(Cond_Probability!$A$6:$H$60,MATCH('Model 2_Train'!B487,Cond_Probability!$A$6:$A$60,0),8)</f>
        <v>0.68023255813953487</v>
      </c>
      <c r="L487">
        <f>INDEX(Cond_Probability!$A$6:$H$60,MATCH('Model 2_Train'!C487,Cond_Probability!$A$6:$A$60,0),8)</f>
        <v>0.57971014492753625</v>
      </c>
      <c r="M487">
        <f>Cond_Probability!$C$3</f>
        <v>0.38383838383838381</v>
      </c>
      <c r="N487">
        <f t="shared" si="37"/>
        <v>5.2647635185991894E-2</v>
      </c>
      <c r="O487">
        <f t="shared" si="38"/>
        <v>5.2647635185991897</v>
      </c>
      <c r="P487" t="str">
        <f t="shared" si="39"/>
        <v>Survive</v>
      </c>
      <c r="Q487" t="s">
        <v>1230</v>
      </c>
    </row>
    <row r="488" spans="1:17" x14ac:dyDescent="0.3">
      <c r="A488" s="1" t="s">
        <v>1234</v>
      </c>
      <c r="B488" s="2" t="s">
        <v>17</v>
      </c>
      <c r="C488" s="1" t="s">
        <v>1248</v>
      </c>
      <c r="D488">
        <f>INDEX(Cond_Probability!$A$6:$H$60,MATCH('Model 2_Train'!A488,Cond_Probability!$A$6:$A$60,0),7)</f>
        <v>0.14673913043478262</v>
      </c>
      <c r="E488">
        <f>INDEX(Cond_Probability!$A$6:$H$60,MATCH('Model 2_Train'!B488,Cond_Probability!$A$6:$A$60,0),7)</f>
        <v>0.14882032667876588</v>
      </c>
      <c r="F488">
        <f>INDEX(Cond_Probability!$A$6:$H$60,MATCH('Model 2_Train'!C488,Cond_Probability!$A$6:$A$60,0),7)</f>
        <v>0.32246376811594202</v>
      </c>
      <c r="G488">
        <f>Cond_Probability!$C$2</f>
        <v>0.61616161616161613</v>
      </c>
      <c r="H488">
        <f t="shared" si="35"/>
        <v>4.3389411493545919E-3</v>
      </c>
      <c r="I488">
        <f t="shared" si="36"/>
        <v>0.43389411493545921</v>
      </c>
      <c r="J488">
        <f>INDEX(Cond_Probability!$A$6:$H$60,MATCH('Model 2_Train'!A488,Cond_Probability!$A$6:$A$60,0),8)</f>
        <v>0.39710144927536234</v>
      </c>
      <c r="K488">
        <f>INDEX(Cond_Probability!$A$6:$H$60,MATCH('Model 2_Train'!B488,Cond_Probability!$A$6:$A$60,0),8)</f>
        <v>0.68023255813953487</v>
      </c>
      <c r="L488">
        <f>INDEX(Cond_Probability!$A$6:$H$60,MATCH('Model 2_Train'!C488,Cond_Probability!$A$6:$A$60,0),8)</f>
        <v>0.57971014492753625</v>
      </c>
      <c r="M488">
        <f>Cond_Probability!$C$3</f>
        <v>0.38383838383838381</v>
      </c>
      <c r="N488">
        <f t="shared" si="37"/>
        <v>6.010605017067408E-2</v>
      </c>
      <c r="O488">
        <f t="shared" si="38"/>
        <v>6.0106050170674079</v>
      </c>
      <c r="P488" t="str">
        <f t="shared" si="39"/>
        <v>Survive</v>
      </c>
      <c r="Q488" t="s">
        <v>1</v>
      </c>
    </row>
    <row r="489" spans="1:17" x14ac:dyDescent="0.3">
      <c r="A489" s="1" t="s">
        <v>1234</v>
      </c>
      <c r="B489" s="2" t="s">
        <v>13</v>
      </c>
      <c r="C489" s="1" t="s">
        <v>1248</v>
      </c>
      <c r="D489">
        <f>INDEX(Cond_Probability!$A$6:$H$60,MATCH('Model 2_Train'!A489,Cond_Probability!$A$6:$A$60,0),7)</f>
        <v>0.14673913043478262</v>
      </c>
      <c r="E489">
        <f>INDEX(Cond_Probability!$A$6:$H$60,MATCH('Model 2_Train'!B489,Cond_Probability!$A$6:$A$60,0),7)</f>
        <v>0.85117967332123412</v>
      </c>
      <c r="F489">
        <f>INDEX(Cond_Probability!$A$6:$H$60,MATCH('Model 2_Train'!C489,Cond_Probability!$A$6:$A$60,0),7)</f>
        <v>0.32246376811594202</v>
      </c>
      <c r="G489">
        <f>Cond_Probability!$C$2</f>
        <v>0.61616161616161613</v>
      </c>
      <c r="H489">
        <f t="shared" si="35"/>
        <v>2.4816626817650046E-2</v>
      </c>
      <c r="I489">
        <f t="shared" si="36"/>
        <v>2.4816626817650045</v>
      </c>
      <c r="J489">
        <f>INDEX(Cond_Probability!$A$6:$H$60,MATCH('Model 2_Train'!A489,Cond_Probability!$A$6:$A$60,0),8)</f>
        <v>0.39710144927536234</v>
      </c>
      <c r="K489">
        <f>INDEX(Cond_Probability!$A$6:$H$60,MATCH('Model 2_Train'!B489,Cond_Probability!$A$6:$A$60,0),8)</f>
        <v>0.31976744186046513</v>
      </c>
      <c r="L489">
        <f>INDEX(Cond_Probability!$A$6:$H$60,MATCH('Model 2_Train'!C489,Cond_Probability!$A$6:$A$60,0),8)</f>
        <v>0.57971014492753625</v>
      </c>
      <c r="M489">
        <f>Cond_Probability!$C$3</f>
        <v>0.38383838383838381</v>
      </c>
      <c r="N489">
        <f t="shared" si="37"/>
        <v>2.8254980849462177E-2</v>
      </c>
      <c r="O489">
        <f t="shared" si="38"/>
        <v>2.8254980849462177</v>
      </c>
      <c r="P489" t="str">
        <f t="shared" si="39"/>
        <v>Survive</v>
      </c>
      <c r="Q489" t="s">
        <v>1230</v>
      </c>
    </row>
    <row r="490" spans="1:17" x14ac:dyDescent="0.3">
      <c r="A490" s="1" t="s">
        <v>1236</v>
      </c>
      <c r="B490" s="2" t="s">
        <v>13</v>
      </c>
      <c r="C490" s="1" t="s">
        <v>1228</v>
      </c>
      <c r="D490">
        <f>INDEX(Cond_Probability!$A$6:$H$60,MATCH('Model 2_Train'!A490,Cond_Probability!$A$6:$A$60,0),7)</f>
        <v>0.67572463768115942</v>
      </c>
      <c r="E490">
        <f>INDEX(Cond_Probability!$A$6:$H$60,MATCH('Model 2_Train'!B490,Cond_Probability!$A$6:$A$60,0),7)</f>
        <v>0.85117967332123412</v>
      </c>
      <c r="F490">
        <f>INDEX(Cond_Probability!$A$6:$H$60,MATCH('Model 2_Train'!C490,Cond_Probability!$A$6:$A$60,0),7)</f>
        <v>0.4891304347826087</v>
      </c>
      <c r="G490">
        <f>Cond_Probability!$C$2</f>
        <v>0.61616161616161613</v>
      </c>
      <c r="H490">
        <f t="shared" si="35"/>
        <v>0.17334460305212487</v>
      </c>
      <c r="I490">
        <f t="shared" si="36"/>
        <v>17.334460305212488</v>
      </c>
      <c r="J490">
        <f>INDEX(Cond_Probability!$A$6:$H$60,MATCH('Model 2_Train'!A490,Cond_Probability!$A$6:$A$60,0),8)</f>
        <v>0.34782608695652173</v>
      </c>
      <c r="K490">
        <f>INDEX(Cond_Probability!$A$6:$H$60,MATCH('Model 2_Train'!B490,Cond_Probability!$A$6:$A$60,0),8)</f>
        <v>0.31976744186046513</v>
      </c>
      <c r="L490">
        <f>INDEX(Cond_Probability!$A$6:$H$60,MATCH('Model 2_Train'!C490,Cond_Probability!$A$6:$A$60,0),8)</f>
        <v>0.19710144927536233</v>
      </c>
      <c r="M490">
        <f>Cond_Probability!$C$3</f>
        <v>0.38383838383838381</v>
      </c>
      <c r="N490">
        <f t="shared" si="37"/>
        <v>8.4146220340004137E-3</v>
      </c>
      <c r="O490">
        <f t="shared" si="38"/>
        <v>0.84146220340004141</v>
      </c>
      <c r="P490" t="str">
        <f t="shared" si="39"/>
        <v>Won't Survive</v>
      </c>
      <c r="Q490" t="s">
        <v>1230</v>
      </c>
    </row>
    <row r="491" spans="1:17" x14ac:dyDescent="0.3">
      <c r="A491" s="1" t="s">
        <v>1236</v>
      </c>
      <c r="B491" s="2" t="s">
        <v>13</v>
      </c>
      <c r="C491" s="1" t="s">
        <v>1247</v>
      </c>
      <c r="D491">
        <f>INDEX(Cond_Probability!$A$6:$H$60,MATCH('Model 2_Train'!A491,Cond_Probability!$A$6:$A$60,0),7)</f>
        <v>0.67572463768115942</v>
      </c>
      <c r="E491">
        <f>INDEX(Cond_Probability!$A$6:$H$60,MATCH('Model 2_Train'!B491,Cond_Probability!$A$6:$A$60,0),7)</f>
        <v>0.85117967332123412</v>
      </c>
      <c r="F491">
        <f>INDEX(Cond_Probability!$A$6:$H$60,MATCH('Model 2_Train'!C491,Cond_Probability!$A$6:$A$60,0),7)</f>
        <v>0.18840579710144928</v>
      </c>
      <c r="G491">
        <f>Cond_Probability!$C$2</f>
        <v>0.61616161616161613</v>
      </c>
      <c r="H491">
        <f t="shared" si="35"/>
        <v>6.6769773027485144E-2</v>
      </c>
      <c r="I491">
        <f t="shared" si="36"/>
        <v>6.6769773027485142</v>
      </c>
      <c r="J491">
        <f>INDEX(Cond_Probability!$A$6:$H$60,MATCH('Model 2_Train'!A491,Cond_Probability!$A$6:$A$60,0),8)</f>
        <v>0.34782608695652173</v>
      </c>
      <c r="K491">
        <f>INDEX(Cond_Probability!$A$6:$H$60,MATCH('Model 2_Train'!B491,Cond_Probability!$A$6:$A$60,0),8)</f>
        <v>0.31976744186046513</v>
      </c>
      <c r="L491">
        <f>INDEX(Cond_Probability!$A$6:$H$60,MATCH('Model 2_Train'!C491,Cond_Probability!$A$6:$A$60,0),8)</f>
        <v>0.22318840579710145</v>
      </c>
      <c r="M491">
        <f>Cond_Probability!$C$3</f>
        <v>0.38383838383838381</v>
      </c>
      <c r="N491">
        <f t="shared" si="37"/>
        <v>9.5283220090887043E-3</v>
      </c>
      <c r="O491">
        <f t="shared" si="38"/>
        <v>0.95283220090887044</v>
      </c>
      <c r="P491" t="str">
        <f t="shared" si="39"/>
        <v>Won't Survive</v>
      </c>
      <c r="Q491" t="s">
        <v>1</v>
      </c>
    </row>
    <row r="492" spans="1:17" x14ac:dyDescent="0.3">
      <c r="A492" s="1" t="s">
        <v>1236</v>
      </c>
      <c r="B492" s="2" t="s">
        <v>13</v>
      </c>
      <c r="C492" s="1" t="s">
        <v>1247</v>
      </c>
      <c r="D492">
        <f>INDEX(Cond_Probability!$A$6:$H$60,MATCH('Model 2_Train'!A492,Cond_Probability!$A$6:$A$60,0),7)</f>
        <v>0.67572463768115942</v>
      </c>
      <c r="E492">
        <f>INDEX(Cond_Probability!$A$6:$H$60,MATCH('Model 2_Train'!B492,Cond_Probability!$A$6:$A$60,0),7)</f>
        <v>0.85117967332123412</v>
      </c>
      <c r="F492">
        <f>INDEX(Cond_Probability!$A$6:$H$60,MATCH('Model 2_Train'!C492,Cond_Probability!$A$6:$A$60,0),7)</f>
        <v>0.18840579710144928</v>
      </c>
      <c r="G492">
        <f>Cond_Probability!$C$2</f>
        <v>0.61616161616161613</v>
      </c>
      <c r="H492">
        <f t="shared" si="35"/>
        <v>6.6769773027485144E-2</v>
      </c>
      <c r="I492">
        <f t="shared" si="36"/>
        <v>6.6769773027485142</v>
      </c>
      <c r="J492">
        <f>INDEX(Cond_Probability!$A$6:$H$60,MATCH('Model 2_Train'!A492,Cond_Probability!$A$6:$A$60,0),8)</f>
        <v>0.34782608695652173</v>
      </c>
      <c r="K492">
        <f>INDEX(Cond_Probability!$A$6:$H$60,MATCH('Model 2_Train'!B492,Cond_Probability!$A$6:$A$60,0),8)</f>
        <v>0.31976744186046513</v>
      </c>
      <c r="L492">
        <f>INDEX(Cond_Probability!$A$6:$H$60,MATCH('Model 2_Train'!C492,Cond_Probability!$A$6:$A$60,0),8)</f>
        <v>0.22318840579710145</v>
      </c>
      <c r="M492">
        <f>Cond_Probability!$C$3</f>
        <v>0.38383838383838381</v>
      </c>
      <c r="N492">
        <f t="shared" si="37"/>
        <v>9.5283220090887043E-3</v>
      </c>
      <c r="O492">
        <f t="shared" si="38"/>
        <v>0.95283220090887044</v>
      </c>
      <c r="P492" t="str">
        <f t="shared" si="39"/>
        <v>Won't Survive</v>
      </c>
      <c r="Q492" t="s">
        <v>1230</v>
      </c>
    </row>
    <row r="493" spans="1:17" x14ac:dyDescent="0.3">
      <c r="A493" s="1" t="s">
        <v>1236</v>
      </c>
      <c r="B493" s="2" t="s">
        <v>13</v>
      </c>
      <c r="C493" s="1" t="s">
        <v>1228</v>
      </c>
      <c r="D493">
        <f>INDEX(Cond_Probability!$A$6:$H$60,MATCH('Model 2_Train'!A493,Cond_Probability!$A$6:$A$60,0),7)</f>
        <v>0.67572463768115942</v>
      </c>
      <c r="E493">
        <f>INDEX(Cond_Probability!$A$6:$H$60,MATCH('Model 2_Train'!B493,Cond_Probability!$A$6:$A$60,0),7)</f>
        <v>0.85117967332123412</v>
      </c>
      <c r="F493">
        <f>INDEX(Cond_Probability!$A$6:$H$60,MATCH('Model 2_Train'!C493,Cond_Probability!$A$6:$A$60,0),7)</f>
        <v>0.4891304347826087</v>
      </c>
      <c r="G493">
        <f>Cond_Probability!$C$2</f>
        <v>0.61616161616161613</v>
      </c>
      <c r="H493">
        <f t="shared" si="35"/>
        <v>0.17334460305212487</v>
      </c>
      <c r="I493">
        <f t="shared" si="36"/>
        <v>17.334460305212488</v>
      </c>
      <c r="J493">
        <f>INDEX(Cond_Probability!$A$6:$H$60,MATCH('Model 2_Train'!A493,Cond_Probability!$A$6:$A$60,0),8)</f>
        <v>0.34782608695652173</v>
      </c>
      <c r="K493">
        <f>INDEX(Cond_Probability!$A$6:$H$60,MATCH('Model 2_Train'!B493,Cond_Probability!$A$6:$A$60,0),8)</f>
        <v>0.31976744186046513</v>
      </c>
      <c r="L493">
        <f>INDEX(Cond_Probability!$A$6:$H$60,MATCH('Model 2_Train'!C493,Cond_Probability!$A$6:$A$60,0),8)</f>
        <v>0.19710144927536233</v>
      </c>
      <c r="M493">
        <f>Cond_Probability!$C$3</f>
        <v>0.38383838383838381</v>
      </c>
      <c r="N493">
        <f t="shared" si="37"/>
        <v>8.4146220340004137E-3</v>
      </c>
      <c r="O493">
        <f t="shared" si="38"/>
        <v>0.84146220340004141</v>
      </c>
      <c r="P493" t="str">
        <f t="shared" si="39"/>
        <v>Won't Survive</v>
      </c>
      <c r="Q493" t="s">
        <v>1230</v>
      </c>
    </row>
    <row r="494" spans="1:17" x14ac:dyDescent="0.3">
      <c r="A494" s="1" t="s">
        <v>1234</v>
      </c>
      <c r="B494" s="2" t="s">
        <v>13</v>
      </c>
      <c r="C494" s="1" t="s">
        <v>1248</v>
      </c>
      <c r="D494">
        <f>INDEX(Cond_Probability!$A$6:$H$60,MATCH('Model 2_Train'!A494,Cond_Probability!$A$6:$A$60,0),7)</f>
        <v>0.14673913043478262</v>
      </c>
      <c r="E494">
        <f>INDEX(Cond_Probability!$A$6:$H$60,MATCH('Model 2_Train'!B494,Cond_Probability!$A$6:$A$60,0),7)</f>
        <v>0.85117967332123412</v>
      </c>
      <c r="F494">
        <f>INDEX(Cond_Probability!$A$6:$H$60,MATCH('Model 2_Train'!C494,Cond_Probability!$A$6:$A$60,0),7)</f>
        <v>0.32246376811594202</v>
      </c>
      <c r="G494">
        <f>Cond_Probability!$C$2</f>
        <v>0.61616161616161613</v>
      </c>
      <c r="H494">
        <f t="shared" si="35"/>
        <v>2.4816626817650046E-2</v>
      </c>
      <c r="I494">
        <f t="shared" si="36"/>
        <v>2.4816626817650045</v>
      </c>
      <c r="J494">
        <f>INDEX(Cond_Probability!$A$6:$H$60,MATCH('Model 2_Train'!A494,Cond_Probability!$A$6:$A$60,0),8)</f>
        <v>0.39710144927536234</v>
      </c>
      <c r="K494">
        <f>INDEX(Cond_Probability!$A$6:$H$60,MATCH('Model 2_Train'!B494,Cond_Probability!$A$6:$A$60,0),8)</f>
        <v>0.31976744186046513</v>
      </c>
      <c r="L494">
        <f>INDEX(Cond_Probability!$A$6:$H$60,MATCH('Model 2_Train'!C494,Cond_Probability!$A$6:$A$60,0),8)</f>
        <v>0.57971014492753625</v>
      </c>
      <c r="M494">
        <f>Cond_Probability!$C$3</f>
        <v>0.38383838383838381</v>
      </c>
      <c r="N494">
        <f t="shared" si="37"/>
        <v>2.8254980849462177E-2</v>
      </c>
      <c r="O494">
        <f t="shared" si="38"/>
        <v>2.8254980849462177</v>
      </c>
      <c r="P494" t="str">
        <f t="shared" si="39"/>
        <v>Survive</v>
      </c>
      <c r="Q494" t="s">
        <v>1230</v>
      </c>
    </row>
    <row r="495" spans="1:17" x14ac:dyDescent="0.3">
      <c r="A495" s="1" t="s">
        <v>1234</v>
      </c>
      <c r="B495" s="2" t="s">
        <v>13</v>
      </c>
      <c r="C495" s="1" t="s">
        <v>1248</v>
      </c>
      <c r="D495">
        <f>INDEX(Cond_Probability!$A$6:$H$60,MATCH('Model 2_Train'!A495,Cond_Probability!$A$6:$A$60,0),7)</f>
        <v>0.14673913043478262</v>
      </c>
      <c r="E495">
        <f>INDEX(Cond_Probability!$A$6:$H$60,MATCH('Model 2_Train'!B495,Cond_Probability!$A$6:$A$60,0),7)</f>
        <v>0.85117967332123412</v>
      </c>
      <c r="F495">
        <f>INDEX(Cond_Probability!$A$6:$H$60,MATCH('Model 2_Train'!C495,Cond_Probability!$A$6:$A$60,0),7)</f>
        <v>0.32246376811594202</v>
      </c>
      <c r="G495">
        <f>Cond_Probability!$C$2</f>
        <v>0.61616161616161613</v>
      </c>
      <c r="H495">
        <f t="shared" si="35"/>
        <v>2.4816626817650046E-2</v>
      </c>
      <c r="I495">
        <f t="shared" si="36"/>
        <v>2.4816626817650045</v>
      </c>
      <c r="J495">
        <f>INDEX(Cond_Probability!$A$6:$H$60,MATCH('Model 2_Train'!A495,Cond_Probability!$A$6:$A$60,0),8)</f>
        <v>0.39710144927536234</v>
      </c>
      <c r="K495">
        <f>INDEX(Cond_Probability!$A$6:$H$60,MATCH('Model 2_Train'!B495,Cond_Probability!$A$6:$A$60,0),8)</f>
        <v>0.31976744186046513</v>
      </c>
      <c r="L495">
        <f>INDEX(Cond_Probability!$A$6:$H$60,MATCH('Model 2_Train'!C495,Cond_Probability!$A$6:$A$60,0),8)</f>
        <v>0.57971014492753625</v>
      </c>
      <c r="M495">
        <f>Cond_Probability!$C$3</f>
        <v>0.38383838383838381</v>
      </c>
      <c r="N495">
        <f t="shared" si="37"/>
        <v>2.8254980849462177E-2</v>
      </c>
      <c r="O495">
        <f t="shared" si="38"/>
        <v>2.8254980849462177</v>
      </c>
      <c r="P495" t="str">
        <f t="shared" si="39"/>
        <v>Survive</v>
      </c>
      <c r="Q495" t="s">
        <v>1230</v>
      </c>
    </row>
    <row r="496" spans="1:17" x14ac:dyDescent="0.3">
      <c r="A496" s="1" t="s">
        <v>1236</v>
      </c>
      <c r="B496" s="2" t="s">
        <v>13</v>
      </c>
      <c r="C496" s="1" t="s">
        <v>1228</v>
      </c>
      <c r="D496">
        <f>INDEX(Cond_Probability!$A$6:$H$60,MATCH('Model 2_Train'!A496,Cond_Probability!$A$6:$A$60,0),7)</f>
        <v>0.67572463768115942</v>
      </c>
      <c r="E496">
        <f>INDEX(Cond_Probability!$A$6:$H$60,MATCH('Model 2_Train'!B496,Cond_Probability!$A$6:$A$60,0),7)</f>
        <v>0.85117967332123412</v>
      </c>
      <c r="F496">
        <f>INDEX(Cond_Probability!$A$6:$H$60,MATCH('Model 2_Train'!C496,Cond_Probability!$A$6:$A$60,0),7)</f>
        <v>0.4891304347826087</v>
      </c>
      <c r="G496">
        <f>Cond_Probability!$C$2</f>
        <v>0.61616161616161613</v>
      </c>
      <c r="H496">
        <f t="shared" si="35"/>
        <v>0.17334460305212487</v>
      </c>
      <c r="I496">
        <f t="shared" si="36"/>
        <v>17.334460305212488</v>
      </c>
      <c r="J496">
        <f>INDEX(Cond_Probability!$A$6:$H$60,MATCH('Model 2_Train'!A496,Cond_Probability!$A$6:$A$60,0),8)</f>
        <v>0.34782608695652173</v>
      </c>
      <c r="K496">
        <f>INDEX(Cond_Probability!$A$6:$H$60,MATCH('Model 2_Train'!B496,Cond_Probability!$A$6:$A$60,0),8)</f>
        <v>0.31976744186046513</v>
      </c>
      <c r="L496">
        <f>INDEX(Cond_Probability!$A$6:$H$60,MATCH('Model 2_Train'!C496,Cond_Probability!$A$6:$A$60,0),8)</f>
        <v>0.19710144927536233</v>
      </c>
      <c r="M496">
        <f>Cond_Probability!$C$3</f>
        <v>0.38383838383838381</v>
      </c>
      <c r="N496">
        <f t="shared" si="37"/>
        <v>8.4146220340004137E-3</v>
      </c>
      <c r="O496">
        <f t="shared" si="38"/>
        <v>0.84146220340004141</v>
      </c>
      <c r="P496" t="str">
        <f t="shared" si="39"/>
        <v>Won't Survive</v>
      </c>
      <c r="Q496" t="s">
        <v>1230</v>
      </c>
    </row>
    <row r="497" spans="1:17" x14ac:dyDescent="0.3">
      <c r="A497" s="1" t="s">
        <v>1236</v>
      </c>
      <c r="B497" s="2" t="s">
        <v>13</v>
      </c>
      <c r="C497" s="1" t="s">
        <v>1247</v>
      </c>
      <c r="D497">
        <f>INDEX(Cond_Probability!$A$6:$H$60,MATCH('Model 2_Train'!A497,Cond_Probability!$A$6:$A$60,0),7)</f>
        <v>0.67572463768115942</v>
      </c>
      <c r="E497">
        <f>INDEX(Cond_Probability!$A$6:$H$60,MATCH('Model 2_Train'!B497,Cond_Probability!$A$6:$A$60,0),7)</f>
        <v>0.85117967332123412</v>
      </c>
      <c r="F497">
        <f>INDEX(Cond_Probability!$A$6:$H$60,MATCH('Model 2_Train'!C497,Cond_Probability!$A$6:$A$60,0),7)</f>
        <v>0.18840579710144928</v>
      </c>
      <c r="G497">
        <f>Cond_Probability!$C$2</f>
        <v>0.61616161616161613</v>
      </c>
      <c r="H497">
        <f t="shared" si="35"/>
        <v>6.6769773027485144E-2</v>
      </c>
      <c r="I497">
        <f t="shared" si="36"/>
        <v>6.6769773027485142</v>
      </c>
      <c r="J497">
        <f>INDEX(Cond_Probability!$A$6:$H$60,MATCH('Model 2_Train'!A497,Cond_Probability!$A$6:$A$60,0),8)</f>
        <v>0.34782608695652173</v>
      </c>
      <c r="K497">
        <f>INDEX(Cond_Probability!$A$6:$H$60,MATCH('Model 2_Train'!B497,Cond_Probability!$A$6:$A$60,0),8)</f>
        <v>0.31976744186046513</v>
      </c>
      <c r="L497">
        <f>INDEX(Cond_Probability!$A$6:$H$60,MATCH('Model 2_Train'!C497,Cond_Probability!$A$6:$A$60,0),8)</f>
        <v>0.22318840579710145</v>
      </c>
      <c r="M497">
        <f>Cond_Probability!$C$3</f>
        <v>0.38383838383838381</v>
      </c>
      <c r="N497">
        <f t="shared" si="37"/>
        <v>9.5283220090887043E-3</v>
      </c>
      <c r="O497">
        <f t="shared" si="38"/>
        <v>0.95283220090887044</v>
      </c>
      <c r="P497" t="str">
        <f t="shared" si="39"/>
        <v>Won't Survive</v>
      </c>
      <c r="Q497" t="s">
        <v>1230</v>
      </c>
    </row>
    <row r="498" spans="1:17" x14ac:dyDescent="0.3">
      <c r="A498" s="1" t="s">
        <v>1234</v>
      </c>
      <c r="B498" s="2" t="s">
        <v>17</v>
      </c>
      <c r="C498" s="1" t="s">
        <v>1248</v>
      </c>
      <c r="D498">
        <f>INDEX(Cond_Probability!$A$6:$H$60,MATCH('Model 2_Train'!A498,Cond_Probability!$A$6:$A$60,0),7)</f>
        <v>0.14673913043478262</v>
      </c>
      <c r="E498">
        <f>INDEX(Cond_Probability!$A$6:$H$60,MATCH('Model 2_Train'!B498,Cond_Probability!$A$6:$A$60,0),7)</f>
        <v>0.14882032667876588</v>
      </c>
      <c r="F498">
        <f>INDEX(Cond_Probability!$A$6:$H$60,MATCH('Model 2_Train'!C498,Cond_Probability!$A$6:$A$60,0),7)</f>
        <v>0.32246376811594202</v>
      </c>
      <c r="G498">
        <f>Cond_Probability!$C$2</f>
        <v>0.61616161616161613</v>
      </c>
      <c r="H498">
        <f t="shared" si="35"/>
        <v>4.3389411493545919E-3</v>
      </c>
      <c r="I498">
        <f t="shared" si="36"/>
        <v>0.43389411493545921</v>
      </c>
      <c r="J498">
        <f>INDEX(Cond_Probability!$A$6:$H$60,MATCH('Model 2_Train'!A498,Cond_Probability!$A$6:$A$60,0),8)</f>
        <v>0.39710144927536234</v>
      </c>
      <c r="K498">
        <f>INDEX(Cond_Probability!$A$6:$H$60,MATCH('Model 2_Train'!B498,Cond_Probability!$A$6:$A$60,0),8)</f>
        <v>0.68023255813953487</v>
      </c>
      <c r="L498">
        <f>INDEX(Cond_Probability!$A$6:$H$60,MATCH('Model 2_Train'!C498,Cond_Probability!$A$6:$A$60,0),8)</f>
        <v>0.57971014492753625</v>
      </c>
      <c r="M498">
        <f>Cond_Probability!$C$3</f>
        <v>0.38383838383838381</v>
      </c>
      <c r="N498">
        <f t="shared" si="37"/>
        <v>6.010605017067408E-2</v>
      </c>
      <c r="O498">
        <f t="shared" si="38"/>
        <v>6.0106050170674079</v>
      </c>
      <c r="P498" t="str">
        <f t="shared" si="39"/>
        <v>Survive</v>
      </c>
      <c r="Q498" t="s">
        <v>1</v>
      </c>
    </row>
    <row r="499" spans="1:17" x14ac:dyDescent="0.3">
      <c r="A499" s="1" t="s">
        <v>1236</v>
      </c>
      <c r="B499" s="2" t="s">
        <v>13</v>
      </c>
      <c r="C499" s="1" t="s">
        <v>1247</v>
      </c>
      <c r="D499">
        <f>INDEX(Cond_Probability!$A$6:$H$60,MATCH('Model 2_Train'!A499,Cond_Probability!$A$6:$A$60,0),7)</f>
        <v>0.67572463768115942</v>
      </c>
      <c r="E499">
        <f>INDEX(Cond_Probability!$A$6:$H$60,MATCH('Model 2_Train'!B499,Cond_Probability!$A$6:$A$60,0),7)</f>
        <v>0.85117967332123412</v>
      </c>
      <c r="F499">
        <f>INDEX(Cond_Probability!$A$6:$H$60,MATCH('Model 2_Train'!C499,Cond_Probability!$A$6:$A$60,0),7)</f>
        <v>0.18840579710144928</v>
      </c>
      <c r="G499">
        <f>Cond_Probability!$C$2</f>
        <v>0.61616161616161613</v>
      </c>
      <c r="H499">
        <f t="shared" si="35"/>
        <v>6.6769773027485144E-2</v>
      </c>
      <c r="I499">
        <f t="shared" si="36"/>
        <v>6.6769773027485142</v>
      </c>
      <c r="J499">
        <f>INDEX(Cond_Probability!$A$6:$H$60,MATCH('Model 2_Train'!A499,Cond_Probability!$A$6:$A$60,0),8)</f>
        <v>0.34782608695652173</v>
      </c>
      <c r="K499">
        <f>INDEX(Cond_Probability!$A$6:$H$60,MATCH('Model 2_Train'!B499,Cond_Probability!$A$6:$A$60,0),8)</f>
        <v>0.31976744186046513</v>
      </c>
      <c r="L499">
        <f>INDEX(Cond_Probability!$A$6:$H$60,MATCH('Model 2_Train'!C499,Cond_Probability!$A$6:$A$60,0),8)</f>
        <v>0.22318840579710145</v>
      </c>
      <c r="M499">
        <f>Cond_Probability!$C$3</f>
        <v>0.38383838383838381</v>
      </c>
      <c r="N499">
        <f t="shared" si="37"/>
        <v>9.5283220090887043E-3</v>
      </c>
      <c r="O499">
        <f t="shared" si="38"/>
        <v>0.95283220090887044</v>
      </c>
      <c r="P499" t="str">
        <f t="shared" si="39"/>
        <v>Won't Survive</v>
      </c>
      <c r="Q499" t="s">
        <v>1230</v>
      </c>
    </row>
    <row r="500" spans="1:17" x14ac:dyDescent="0.3">
      <c r="A500" s="1" t="s">
        <v>1234</v>
      </c>
      <c r="B500" s="2" t="s">
        <v>17</v>
      </c>
      <c r="C500" s="1" t="s">
        <v>1248</v>
      </c>
      <c r="D500">
        <f>INDEX(Cond_Probability!$A$6:$H$60,MATCH('Model 2_Train'!A500,Cond_Probability!$A$6:$A$60,0),7)</f>
        <v>0.14673913043478262</v>
      </c>
      <c r="E500">
        <f>INDEX(Cond_Probability!$A$6:$H$60,MATCH('Model 2_Train'!B500,Cond_Probability!$A$6:$A$60,0),7)</f>
        <v>0.14882032667876588</v>
      </c>
      <c r="F500">
        <f>INDEX(Cond_Probability!$A$6:$H$60,MATCH('Model 2_Train'!C500,Cond_Probability!$A$6:$A$60,0),7)</f>
        <v>0.32246376811594202</v>
      </c>
      <c r="G500">
        <f>Cond_Probability!$C$2</f>
        <v>0.61616161616161613</v>
      </c>
      <c r="H500">
        <f t="shared" si="35"/>
        <v>4.3389411493545919E-3</v>
      </c>
      <c r="I500">
        <f t="shared" si="36"/>
        <v>0.43389411493545921</v>
      </c>
      <c r="J500">
        <f>INDEX(Cond_Probability!$A$6:$H$60,MATCH('Model 2_Train'!A500,Cond_Probability!$A$6:$A$60,0),8)</f>
        <v>0.39710144927536234</v>
      </c>
      <c r="K500">
        <f>INDEX(Cond_Probability!$A$6:$H$60,MATCH('Model 2_Train'!B500,Cond_Probability!$A$6:$A$60,0),8)</f>
        <v>0.68023255813953487</v>
      </c>
      <c r="L500">
        <f>INDEX(Cond_Probability!$A$6:$H$60,MATCH('Model 2_Train'!C500,Cond_Probability!$A$6:$A$60,0),8)</f>
        <v>0.57971014492753625</v>
      </c>
      <c r="M500">
        <f>Cond_Probability!$C$3</f>
        <v>0.38383838383838381</v>
      </c>
      <c r="N500">
        <f t="shared" si="37"/>
        <v>6.010605017067408E-2</v>
      </c>
      <c r="O500">
        <f t="shared" si="38"/>
        <v>6.0106050170674079</v>
      </c>
      <c r="P500" t="str">
        <f t="shared" si="39"/>
        <v>Survive</v>
      </c>
      <c r="Q500" t="s">
        <v>1230</v>
      </c>
    </row>
    <row r="501" spans="1:17" x14ac:dyDescent="0.3">
      <c r="A501" s="1" t="s">
        <v>1236</v>
      </c>
      <c r="B501" s="2" t="s">
        <v>13</v>
      </c>
      <c r="C501" s="1" t="s">
        <v>1228</v>
      </c>
      <c r="D501">
        <f>INDEX(Cond_Probability!$A$6:$H$60,MATCH('Model 2_Train'!A501,Cond_Probability!$A$6:$A$60,0),7)</f>
        <v>0.67572463768115942</v>
      </c>
      <c r="E501">
        <f>INDEX(Cond_Probability!$A$6:$H$60,MATCH('Model 2_Train'!B501,Cond_Probability!$A$6:$A$60,0),7)</f>
        <v>0.85117967332123412</v>
      </c>
      <c r="F501">
        <f>INDEX(Cond_Probability!$A$6:$H$60,MATCH('Model 2_Train'!C501,Cond_Probability!$A$6:$A$60,0),7)</f>
        <v>0.4891304347826087</v>
      </c>
      <c r="G501">
        <f>Cond_Probability!$C$2</f>
        <v>0.61616161616161613</v>
      </c>
      <c r="H501">
        <f t="shared" si="35"/>
        <v>0.17334460305212487</v>
      </c>
      <c r="I501">
        <f t="shared" si="36"/>
        <v>17.334460305212488</v>
      </c>
      <c r="J501">
        <f>INDEX(Cond_Probability!$A$6:$H$60,MATCH('Model 2_Train'!A501,Cond_Probability!$A$6:$A$60,0),8)</f>
        <v>0.34782608695652173</v>
      </c>
      <c r="K501">
        <f>INDEX(Cond_Probability!$A$6:$H$60,MATCH('Model 2_Train'!B501,Cond_Probability!$A$6:$A$60,0),8)</f>
        <v>0.31976744186046513</v>
      </c>
      <c r="L501">
        <f>INDEX(Cond_Probability!$A$6:$H$60,MATCH('Model 2_Train'!C501,Cond_Probability!$A$6:$A$60,0),8)</f>
        <v>0.19710144927536233</v>
      </c>
      <c r="M501">
        <f>Cond_Probability!$C$3</f>
        <v>0.38383838383838381</v>
      </c>
      <c r="N501">
        <f t="shared" si="37"/>
        <v>8.4146220340004137E-3</v>
      </c>
      <c r="O501">
        <f t="shared" si="38"/>
        <v>0.84146220340004141</v>
      </c>
      <c r="P501" t="str">
        <f t="shared" si="39"/>
        <v>Won't Survive</v>
      </c>
      <c r="Q501" t="s">
        <v>1230</v>
      </c>
    </row>
    <row r="502" spans="1:17" x14ac:dyDescent="0.3">
      <c r="A502" s="1" t="s">
        <v>1236</v>
      </c>
      <c r="B502" s="2" t="s">
        <v>13</v>
      </c>
      <c r="C502" s="1" t="s">
        <v>1228</v>
      </c>
      <c r="D502">
        <f>INDEX(Cond_Probability!$A$6:$H$60,MATCH('Model 2_Train'!A502,Cond_Probability!$A$6:$A$60,0),7)</f>
        <v>0.67572463768115942</v>
      </c>
      <c r="E502">
        <f>INDEX(Cond_Probability!$A$6:$H$60,MATCH('Model 2_Train'!B502,Cond_Probability!$A$6:$A$60,0),7)</f>
        <v>0.85117967332123412</v>
      </c>
      <c r="F502">
        <f>INDEX(Cond_Probability!$A$6:$H$60,MATCH('Model 2_Train'!C502,Cond_Probability!$A$6:$A$60,0),7)</f>
        <v>0.4891304347826087</v>
      </c>
      <c r="G502">
        <f>Cond_Probability!$C$2</f>
        <v>0.61616161616161613</v>
      </c>
      <c r="H502">
        <f t="shared" si="35"/>
        <v>0.17334460305212487</v>
      </c>
      <c r="I502">
        <f t="shared" si="36"/>
        <v>17.334460305212488</v>
      </c>
      <c r="J502">
        <f>INDEX(Cond_Probability!$A$6:$H$60,MATCH('Model 2_Train'!A502,Cond_Probability!$A$6:$A$60,0),8)</f>
        <v>0.34782608695652173</v>
      </c>
      <c r="K502">
        <f>INDEX(Cond_Probability!$A$6:$H$60,MATCH('Model 2_Train'!B502,Cond_Probability!$A$6:$A$60,0),8)</f>
        <v>0.31976744186046513</v>
      </c>
      <c r="L502">
        <f>INDEX(Cond_Probability!$A$6:$H$60,MATCH('Model 2_Train'!C502,Cond_Probability!$A$6:$A$60,0),8)</f>
        <v>0.19710144927536233</v>
      </c>
      <c r="M502">
        <f>Cond_Probability!$C$3</f>
        <v>0.38383838383838381</v>
      </c>
      <c r="N502">
        <f t="shared" si="37"/>
        <v>8.4146220340004137E-3</v>
      </c>
      <c r="O502">
        <f t="shared" si="38"/>
        <v>0.84146220340004141</v>
      </c>
      <c r="P502" t="str">
        <f t="shared" si="39"/>
        <v>Won't Survive</v>
      </c>
      <c r="Q502" t="s">
        <v>1230</v>
      </c>
    </row>
    <row r="503" spans="1:17" x14ac:dyDescent="0.3">
      <c r="A503" s="1" t="s">
        <v>1236</v>
      </c>
      <c r="B503" s="2" t="s">
        <v>17</v>
      </c>
      <c r="C503" s="1" t="s">
        <v>1228</v>
      </c>
      <c r="D503">
        <f>INDEX(Cond_Probability!$A$6:$H$60,MATCH('Model 2_Train'!A503,Cond_Probability!$A$6:$A$60,0),7)</f>
        <v>0.67572463768115942</v>
      </c>
      <c r="E503">
        <f>INDEX(Cond_Probability!$A$6:$H$60,MATCH('Model 2_Train'!B503,Cond_Probability!$A$6:$A$60,0),7)</f>
        <v>0.14882032667876588</v>
      </c>
      <c r="F503">
        <f>INDEX(Cond_Probability!$A$6:$H$60,MATCH('Model 2_Train'!C503,Cond_Probability!$A$6:$A$60,0),7)</f>
        <v>0.4891304347826087</v>
      </c>
      <c r="G503">
        <f>Cond_Probability!$C$2</f>
        <v>0.61616161616161613</v>
      </c>
      <c r="H503">
        <f t="shared" si="35"/>
        <v>3.0307585181821403E-2</v>
      </c>
      <c r="I503">
        <f t="shared" si="36"/>
        <v>3.0307585181821404</v>
      </c>
      <c r="J503">
        <f>INDEX(Cond_Probability!$A$6:$H$60,MATCH('Model 2_Train'!A503,Cond_Probability!$A$6:$A$60,0),8)</f>
        <v>0.34782608695652173</v>
      </c>
      <c r="K503">
        <f>INDEX(Cond_Probability!$A$6:$H$60,MATCH('Model 2_Train'!B503,Cond_Probability!$A$6:$A$60,0),8)</f>
        <v>0.68023255813953487</v>
      </c>
      <c r="L503">
        <f>INDEX(Cond_Probability!$A$6:$H$60,MATCH('Model 2_Train'!C503,Cond_Probability!$A$6:$A$60,0),8)</f>
        <v>0.19710144927536233</v>
      </c>
      <c r="M503">
        <f>Cond_Probability!$C$3</f>
        <v>0.38383838383838381</v>
      </c>
      <c r="N503">
        <f t="shared" si="37"/>
        <v>1.7900195963237241E-2</v>
      </c>
      <c r="O503">
        <f t="shared" si="38"/>
        <v>1.790019596323724</v>
      </c>
      <c r="P503" t="str">
        <f t="shared" si="39"/>
        <v>Won't Survive</v>
      </c>
      <c r="Q503" t="s">
        <v>1230</v>
      </c>
    </row>
    <row r="504" spans="1:17" x14ac:dyDescent="0.3">
      <c r="A504" s="1" t="s">
        <v>1236</v>
      </c>
      <c r="B504" s="2" t="s">
        <v>17</v>
      </c>
      <c r="C504" s="1" t="s">
        <v>1228</v>
      </c>
      <c r="D504">
        <f>INDEX(Cond_Probability!$A$6:$H$60,MATCH('Model 2_Train'!A504,Cond_Probability!$A$6:$A$60,0),7)</f>
        <v>0.67572463768115942</v>
      </c>
      <c r="E504">
        <f>INDEX(Cond_Probability!$A$6:$H$60,MATCH('Model 2_Train'!B504,Cond_Probability!$A$6:$A$60,0),7)</f>
        <v>0.14882032667876588</v>
      </c>
      <c r="F504">
        <f>INDEX(Cond_Probability!$A$6:$H$60,MATCH('Model 2_Train'!C504,Cond_Probability!$A$6:$A$60,0),7)</f>
        <v>0.4891304347826087</v>
      </c>
      <c r="G504">
        <f>Cond_Probability!$C$2</f>
        <v>0.61616161616161613</v>
      </c>
      <c r="H504">
        <f t="shared" si="35"/>
        <v>3.0307585181821403E-2</v>
      </c>
      <c r="I504">
        <f t="shared" si="36"/>
        <v>3.0307585181821404</v>
      </c>
      <c r="J504">
        <f>INDEX(Cond_Probability!$A$6:$H$60,MATCH('Model 2_Train'!A504,Cond_Probability!$A$6:$A$60,0),8)</f>
        <v>0.34782608695652173</v>
      </c>
      <c r="K504">
        <f>INDEX(Cond_Probability!$A$6:$H$60,MATCH('Model 2_Train'!B504,Cond_Probability!$A$6:$A$60,0),8)</f>
        <v>0.68023255813953487</v>
      </c>
      <c r="L504">
        <f>INDEX(Cond_Probability!$A$6:$H$60,MATCH('Model 2_Train'!C504,Cond_Probability!$A$6:$A$60,0),8)</f>
        <v>0.19710144927536233</v>
      </c>
      <c r="M504">
        <f>Cond_Probability!$C$3</f>
        <v>0.38383838383838381</v>
      </c>
      <c r="N504">
        <f t="shared" si="37"/>
        <v>1.7900195963237241E-2</v>
      </c>
      <c r="O504">
        <f t="shared" si="38"/>
        <v>1.790019596323724</v>
      </c>
      <c r="P504" t="str">
        <f t="shared" si="39"/>
        <v>Won't Survive</v>
      </c>
      <c r="Q504" t="s">
        <v>1230</v>
      </c>
    </row>
    <row r="505" spans="1:17" x14ac:dyDescent="0.3">
      <c r="A505" s="1" t="s">
        <v>1236</v>
      </c>
      <c r="B505" s="2" t="s">
        <v>17</v>
      </c>
      <c r="C505" s="1" t="s">
        <v>1228</v>
      </c>
      <c r="D505">
        <f>INDEX(Cond_Probability!$A$6:$H$60,MATCH('Model 2_Train'!A505,Cond_Probability!$A$6:$A$60,0),7)</f>
        <v>0.67572463768115942</v>
      </c>
      <c r="E505">
        <f>INDEX(Cond_Probability!$A$6:$H$60,MATCH('Model 2_Train'!B505,Cond_Probability!$A$6:$A$60,0),7)</f>
        <v>0.14882032667876588</v>
      </c>
      <c r="F505">
        <f>INDEX(Cond_Probability!$A$6:$H$60,MATCH('Model 2_Train'!C505,Cond_Probability!$A$6:$A$60,0),7)</f>
        <v>0.4891304347826087</v>
      </c>
      <c r="G505">
        <f>Cond_Probability!$C$2</f>
        <v>0.61616161616161613</v>
      </c>
      <c r="H505">
        <f t="shared" si="35"/>
        <v>3.0307585181821403E-2</v>
      </c>
      <c r="I505">
        <f t="shared" si="36"/>
        <v>3.0307585181821404</v>
      </c>
      <c r="J505">
        <f>INDEX(Cond_Probability!$A$6:$H$60,MATCH('Model 2_Train'!A505,Cond_Probability!$A$6:$A$60,0),8)</f>
        <v>0.34782608695652173</v>
      </c>
      <c r="K505">
        <f>INDEX(Cond_Probability!$A$6:$H$60,MATCH('Model 2_Train'!B505,Cond_Probability!$A$6:$A$60,0),8)</f>
        <v>0.68023255813953487</v>
      </c>
      <c r="L505">
        <f>INDEX(Cond_Probability!$A$6:$H$60,MATCH('Model 2_Train'!C505,Cond_Probability!$A$6:$A$60,0),8)</f>
        <v>0.19710144927536233</v>
      </c>
      <c r="M505">
        <f>Cond_Probability!$C$3</f>
        <v>0.38383838383838381</v>
      </c>
      <c r="N505">
        <f t="shared" si="37"/>
        <v>1.7900195963237241E-2</v>
      </c>
      <c r="O505">
        <f t="shared" si="38"/>
        <v>1.790019596323724</v>
      </c>
      <c r="P505" t="str">
        <f t="shared" si="39"/>
        <v>Won't Survive</v>
      </c>
      <c r="Q505" t="s">
        <v>1230</v>
      </c>
    </row>
    <row r="506" spans="1:17" x14ac:dyDescent="0.3">
      <c r="A506" s="1" t="s">
        <v>1234</v>
      </c>
      <c r="B506" s="2" t="s">
        <v>17</v>
      </c>
      <c r="C506" s="1" t="s">
        <v>1248</v>
      </c>
      <c r="D506">
        <f>INDEX(Cond_Probability!$A$6:$H$60,MATCH('Model 2_Train'!A506,Cond_Probability!$A$6:$A$60,0),7)</f>
        <v>0.14673913043478262</v>
      </c>
      <c r="E506">
        <f>INDEX(Cond_Probability!$A$6:$H$60,MATCH('Model 2_Train'!B506,Cond_Probability!$A$6:$A$60,0),7)</f>
        <v>0.14882032667876588</v>
      </c>
      <c r="F506">
        <f>INDEX(Cond_Probability!$A$6:$H$60,MATCH('Model 2_Train'!C506,Cond_Probability!$A$6:$A$60,0),7)</f>
        <v>0.32246376811594202</v>
      </c>
      <c r="G506">
        <f>Cond_Probability!$C$2</f>
        <v>0.61616161616161613</v>
      </c>
      <c r="H506">
        <f t="shared" si="35"/>
        <v>4.3389411493545919E-3</v>
      </c>
      <c r="I506">
        <f t="shared" si="36"/>
        <v>0.43389411493545921</v>
      </c>
      <c r="J506">
        <f>INDEX(Cond_Probability!$A$6:$H$60,MATCH('Model 2_Train'!A506,Cond_Probability!$A$6:$A$60,0),8)</f>
        <v>0.39710144927536234</v>
      </c>
      <c r="K506">
        <f>INDEX(Cond_Probability!$A$6:$H$60,MATCH('Model 2_Train'!B506,Cond_Probability!$A$6:$A$60,0),8)</f>
        <v>0.68023255813953487</v>
      </c>
      <c r="L506">
        <f>INDEX(Cond_Probability!$A$6:$H$60,MATCH('Model 2_Train'!C506,Cond_Probability!$A$6:$A$60,0),8)</f>
        <v>0.57971014492753625</v>
      </c>
      <c r="M506">
        <f>Cond_Probability!$C$3</f>
        <v>0.38383838383838381</v>
      </c>
      <c r="N506">
        <f t="shared" si="37"/>
        <v>6.010605017067408E-2</v>
      </c>
      <c r="O506">
        <f t="shared" si="38"/>
        <v>6.0106050170674079</v>
      </c>
      <c r="P506" t="str">
        <f t="shared" si="39"/>
        <v>Survive</v>
      </c>
      <c r="Q506" t="s">
        <v>1</v>
      </c>
    </row>
    <row r="507" spans="1:17" x14ac:dyDescent="0.3">
      <c r="A507" s="1" t="s">
        <v>1234</v>
      </c>
      <c r="B507" s="2" t="s">
        <v>13</v>
      </c>
      <c r="C507" s="1" t="s">
        <v>1248</v>
      </c>
      <c r="D507">
        <f>INDEX(Cond_Probability!$A$6:$H$60,MATCH('Model 2_Train'!A507,Cond_Probability!$A$6:$A$60,0),7)</f>
        <v>0.14673913043478262</v>
      </c>
      <c r="E507">
        <f>INDEX(Cond_Probability!$A$6:$H$60,MATCH('Model 2_Train'!B507,Cond_Probability!$A$6:$A$60,0),7)</f>
        <v>0.85117967332123412</v>
      </c>
      <c r="F507">
        <f>INDEX(Cond_Probability!$A$6:$H$60,MATCH('Model 2_Train'!C507,Cond_Probability!$A$6:$A$60,0),7)</f>
        <v>0.32246376811594202</v>
      </c>
      <c r="G507">
        <f>Cond_Probability!$C$2</f>
        <v>0.61616161616161613</v>
      </c>
      <c r="H507">
        <f t="shared" si="35"/>
        <v>2.4816626817650046E-2</v>
      </c>
      <c r="I507">
        <f t="shared" si="36"/>
        <v>2.4816626817650045</v>
      </c>
      <c r="J507">
        <f>INDEX(Cond_Probability!$A$6:$H$60,MATCH('Model 2_Train'!A507,Cond_Probability!$A$6:$A$60,0),8)</f>
        <v>0.39710144927536234</v>
      </c>
      <c r="K507">
        <f>INDEX(Cond_Probability!$A$6:$H$60,MATCH('Model 2_Train'!B507,Cond_Probability!$A$6:$A$60,0),8)</f>
        <v>0.31976744186046513</v>
      </c>
      <c r="L507">
        <f>INDEX(Cond_Probability!$A$6:$H$60,MATCH('Model 2_Train'!C507,Cond_Probability!$A$6:$A$60,0),8)</f>
        <v>0.57971014492753625</v>
      </c>
      <c r="M507">
        <f>Cond_Probability!$C$3</f>
        <v>0.38383838383838381</v>
      </c>
      <c r="N507">
        <f t="shared" si="37"/>
        <v>2.8254980849462177E-2</v>
      </c>
      <c r="O507">
        <f t="shared" si="38"/>
        <v>2.8254980849462177</v>
      </c>
      <c r="P507" t="str">
        <f t="shared" si="39"/>
        <v>Survive</v>
      </c>
      <c r="Q507" t="s">
        <v>1230</v>
      </c>
    </row>
    <row r="508" spans="1:17" x14ac:dyDescent="0.3">
      <c r="A508" s="1" t="s">
        <v>1235</v>
      </c>
      <c r="B508" s="2" t="s">
        <v>17</v>
      </c>
      <c r="C508" s="1" t="s">
        <v>1248</v>
      </c>
      <c r="D508">
        <f>INDEX(Cond_Probability!$A$6:$H$60,MATCH('Model 2_Train'!A508,Cond_Probability!$A$6:$A$60,0),7)</f>
        <v>0.17753623188405798</v>
      </c>
      <c r="E508">
        <f>INDEX(Cond_Probability!$A$6:$H$60,MATCH('Model 2_Train'!B508,Cond_Probability!$A$6:$A$60,0),7)</f>
        <v>0.14882032667876588</v>
      </c>
      <c r="F508">
        <f>INDEX(Cond_Probability!$A$6:$H$60,MATCH('Model 2_Train'!C508,Cond_Probability!$A$6:$A$60,0),7)</f>
        <v>0.32246376811594202</v>
      </c>
      <c r="G508">
        <f>Cond_Probability!$C$2</f>
        <v>0.61616161616161613</v>
      </c>
      <c r="H508">
        <f t="shared" si="35"/>
        <v>5.2495831189722231E-3</v>
      </c>
      <c r="I508">
        <f t="shared" si="36"/>
        <v>0.52495831189722231</v>
      </c>
      <c r="J508">
        <f>INDEX(Cond_Probability!$A$6:$H$60,MATCH('Model 2_Train'!A508,Cond_Probability!$A$6:$A$60,0),8)</f>
        <v>0.25507246376811593</v>
      </c>
      <c r="K508">
        <f>INDEX(Cond_Probability!$A$6:$H$60,MATCH('Model 2_Train'!B508,Cond_Probability!$A$6:$A$60,0),8)</f>
        <v>0.68023255813953487</v>
      </c>
      <c r="L508">
        <f>INDEX(Cond_Probability!$A$6:$H$60,MATCH('Model 2_Train'!C508,Cond_Probability!$A$6:$A$60,0),8)</f>
        <v>0.57971014492753625</v>
      </c>
      <c r="M508">
        <f>Cond_Probability!$C$3</f>
        <v>0.38383838383838381</v>
      </c>
      <c r="N508">
        <f t="shared" si="37"/>
        <v>3.8608265803060718E-2</v>
      </c>
      <c r="O508">
        <f t="shared" si="38"/>
        <v>3.860826580306072</v>
      </c>
      <c r="P508" t="str">
        <f t="shared" si="39"/>
        <v>Survive</v>
      </c>
      <c r="Q508" t="s">
        <v>1</v>
      </c>
    </row>
    <row r="509" spans="1:17" x14ac:dyDescent="0.3">
      <c r="A509" s="1" t="s">
        <v>1234</v>
      </c>
      <c r="B509" s="2" t="s">
        <v>13</v>
      </c>
      <c r="C509" s="1" t="s">
        <v>1248</v>
      </c>
      <c r="D509">
        <f>INDEX(Cond_Probability!$A$6:$H$60,MATCH('Model 2_Train'!A509,Cond_Probability!$A$6:$A$60,0),7)</f>
        <v>0.14673913043478262</v>
      </c>
      <c r="E509">
        <f>INDEX(Cond_Probability!$A$6:$H$60,MATCH('Model 2_Train'!B509,Cond_Probability!$A$6:$A$60,0),7)</f>
        <v>0.85117967332123412</v>
      </c>
      <c r="F509">
        <f>INDEX(Cond_Probability!$A$6:$H$60,MATCH('Model 2_Train'!C509,Cond_Probability!$A$6:$A$60,0),7)</f>
        <v>0.32246376811594202</v>
      </c>
      <c r="G509">
        <f>Cond_Probability!$C$2</f>
        <v>0.61616161616161613</v>
      </c>
      <c r="H509">
        <f t="shared" si="35"/>
        <v>2.4816626817650046E-2</v>
      </c>
      <c r="I509">
        <f t="shared" si="36"/>
        <v>2.4816626817650045</v>
      </c>
      <c r="J509">
        <f>INDEX(Cond_Probability!$A$6:$H$60,MATCH('Model 2_Train'!A509,Cond_Probability!$A$6:$A$60,0),8)</f>
        <v>0.39710144927536234</v>
      </c>
      <c r="K509">
        <f>INDEX(Cond_Probability!$A$6:$H$60,MATCH('Model 2_Train'!B509,Cond_Probability!$A$6:$A$60,0),8)</f>
        <v>0.31976744186046513</v>
      </c>
      <c r="L509">
        <f>INDEX(Cond_Probability!$A$6:$H$60,MATCH('Model 2_Train'!C509,Cond_Probability!$A$6:$A$60,0),8)</f>
        <v>0.57971014492753625</v>
      </c>
      <c r="M509">
        <f>Cond_Probability!$C$3</f>
        <v>0.38383838383838381</v>
      </c>
      <c r="N509">
        <f t="shared" si="37"/>
        <v>2.8254980849462177E-2</v>
      </c>
      <c r="O509">
        <f t="shared" si="38"/>
        <v>2.8254980849462177</v>
      </c>
      <c r="P509" t="str">
        <f t="shared" si="39"/>
        <v>Survive</v>
      </c>
      <c r="Q509" t="s">
        <v>1</v>
      </c>
    </row>
    <row r="510" spans="1:17" x14ac:dyDescent="0.3">
      <c r="A510" s="1" t="s">
        <v>1236</v>
      </c>
      <c r="B510" s="2" t="s">
        <v>13</v>
      </c>
      <c r="C510" s="1" t="s">
        <v>1248</v>
      </c>
      <c r="D510">
        <f>INDEX(Cond_Probability!$A$6:$H$60,MATCH('Model 2_Train'!A510,Cond_Probability!$A$6:$A$60,0),7)</f>
        <v>0.67572463768115942</v>
      </c>
      <c r="E510">
        <f>INDEX(Cond_Probability!$A$6:$H$60,MATCH('Model 2_Train'!B510,Cond_Probability!$A$6:$A$60,0),7)</f>
        <v>0.85117967332123412</v>
      </c>
      <c r="F510">
        <f>INDEX(Cond_Probability!$A$6:$H$60,MATCH('Model 2_Train'!C510,Cond_Probability!$A$6:$A$60,0),7)</f>
        <v>0.32246376811594202</v>
      </c>
      <c r="G510">
        <f>Cond_Probability!$C$2</f>
        <v>0.61616161616161613</v>
      </c>
      <c r="H510">
        <f t="shared" si="35"/>
        <v>0.11427903460473417</v>
      </c>
      <c r="I510">
        <f t="shared" si="36"/>
        <v>11.427903460473416</v>
      </c>
      <c r="J510">
        <f>INDEX(Cond_Probability!$A$6:$H$60,MATCH('Model 2_Train'!A510,Cond_Probability!$A$6:$A$60,0),8)</f>
        <v>0.34782608695652173</v>
      </c>
      <c r="K510">
        <f>INDEX(Cond_Probability!$A$6:$H$60,MATCH('Model 2_Train'!B510,Cond_Probability!$A$6:$A$60,0),8)</f>
        <v>0.31976744186046513</v>
      </c>
      <c r="L510">
        <f>INDEX(Cond_Probability!$A$6:$H$60,MATCH('Model 2_Train'!C510,Cond_Probability!$A$6:$A$60,0),8)</f>
        <v>0.57971014492753625</v>
      </c>
      <c r="M510">
        <f>Cond_Probability!$C$3</f>
        <v>0.38383838383838381</v>
      </c>
      <c r="N510">
        <f t="shared" si="37"/>
        <v>2.4748888335295337E-2</v>
      </c>
      <c r="O510">
        <f t="shared" si="38"/>
        <v>2.4748888335295338</v>
      </c>
      <c r="P510" t="str">
        <f t="shared" si="39"/>
        <v>Won't Survive</v>
      </c>
      <c r="Q510" t="s">
        <v>1230</v>
      </c>
    </row>
    <row r="511" spans="1:17" x14ac:dyDescent="0.3">
      <c r="A511" s="1" t="s">
        <v>1236</v>
      </c>
      <c r="B511" s="2" t="s">
        <v>13</v>
      </c>
      <c r="C511" s="1" t="s">
        <v>1248</v>
      </c>
      <c r="D511">
        <f>INDEX(Cond_Probability!$A$6:$H$60,MATCH('Model 2_Train'!A511,Cond_Probability!$A$6:$A$60,0),7)</f>
        <v>0.67572463768115942</v>
      </c>
      <c r="E511">
        <f>INDEX(Cond_Probability!$A$6:$H$60,MATCH('Model 2_Train'!B511,Cond_Probability!$A$6:$A$60,0),7)</f>
        <v>0.85117967332123412</v>
      </c>
      <c r="F511">
        <f>INDEX(Cond_Probability!$A$6:$H$60,MATCH('Model 2_Train'!C511,Cond_Probability!$A$6:$A$60,0),7)</f>
        <v>0.32246376811594202</v>
      </c>
      <c r="G511">
        <f>Cond_Probability!$C$2</f>
        <v>0.61616161616161613</v>
      </c>
      <c r="H511">
        <f t="shared" si="35"/>
        <v>0.11427903460473417</v>
      </c>
      <c r="I511">
        <f t="shared" si="36"/>
        <v>11.427903460473416</v>
      </c>
      <c r="J511">
        <f>INDEX(Cond_Probability!$A$6:$H$60,MATCH('Model 2_Train'!A511,Cond_Probability!$A$6:$A$60,0),8)</f>
        <v>0.34782608695652173</v>
      </c>
      <c r="K511">
        <f>INDEX(Cond_Probability!$A$6:$H$60,MATCH('Model 2_Train'!B511,Cond_Probability!$A$6:$A$60,0),8)</f>
        <v>0.31976744186046513</v>
      </c>
      <c r="L511">
        <f>INDEX(Cond_Probability!$A$6:$H$60,MATCH('Model 2_Train'!C511,Cond_Probability!$A$6:$A$60,0),8)</f>
        <v>0.57971014492753625</v>
      </c>
      <c r="M511">
        <f>Cond_Probability!$C$3</f>
        <v>0.38383838383838381</v>
      </c>
      <c r="N511">
        <f t="shared" si="37"/>
        <v>2.4748888335295337E-2</v>
      </c>
      <c r="O511">
        <f t="shared" si="38"/>
        <v>2.4748888335295338</v>
      </c>
      <c r="P511" t="str">
        <f t="shared" si="39"/>
        <v>Won't Survive</v>
      </c>
      <c r="Q511" t="s">
        <v>1</v>
      </c>
    </row>
    <row r="512" spans="1:17" x14ac:dyDescent="0.3">
      <c r="A512" s="1" t="s">
        <v>1236</v>
      </c>
      <c r="B512" s="2" t="s">
        <v>13</v>
      </c>
      <c r="C512" s="1" t="s">
        <v>1228</v>
      </c>
      <c r="D512">
        <f>INDEX(Cond_Probability!$A$6:$H$60,MATCH('Model 2_Train'!A512,Cond_Probability!$A$6:$A$60,0),7)</f>
        <v>0.67572463768115942</v>
      </c>
      <c r="E512">
        <f>INDEX(Cond_Probability!$A$6:$H$60,MATCH('Model 2_Train'!B512,Cond_Probability!$A$6:$A$60,0),7)</f>
        <v>0.85117967332123412</v>
      </c>
      <c r="F512">
        <f>INDEX(Cond_Probability!$A$6:$H$60,MATCH('Model 2_Train'!C512,Cond_Probability!$A$6:$A$60,0),7)</f>
        <v>0.4891304347826087</v>
      </c>
      <c r="G512">
        <f>Cond_Probability!$C$2</f>
        <v>0.61616161616161613</v>
      </c>
      <c r="H512">
        <f t="shared" si="35"/>
        <v>0.17334460305212487</v>
      </c>
      <c r="I512">
        <f t="shared" si="36"/>
        <v>17.334460305212488</v>
      </c>
      <c r="J512">
        <f>INDEX(Cond_Probability!$A$6:$H$60,MATCH('Model 2_Train'!A512,Cond_Probability!$A$6:$A$60,0),8)</f>
        <v>0.34782608695652173</v>
      </c>
      <c r="K512">
        <f>INDEX(Cond_Probability!$A$6:$H$60,MATCH('Model 2_Train'!B512,Cond_Probability!$A$6:$A$60,0),8)</f>
        <v>0.31976744186046513</v>
      </c>
      <c r="L512">
        <f>INDEX(Cond_Probability!$A$6:$H$60,MATCH('Model 2_Train'!C512,Cond_Probability!$A$6:$A$60,0),8)</f>
        <v>0.19710144927536233</v>
      </c>
      <c r="M512">
        <f>Cond_Probability!$C$3</f>
        <v>0.38383838383838381</v>
      </c>
      <c r="N512">
        <f t="shared" si="37"/>
        <v>8.4146220340004137E-3</v>
      </c>
      <c r="O512">
        <f t="shared" si="38"/>
        <v>0.84146220340004141</v>
      </c>
      <c r="P512" t="str">
        <f t="shared" si="39"/>
        <v>Won't Survive</v>
      </c>
      <c r="Q512" t="s">
        <v>1</v>
      </c>
    </row>
    <row r="513" spans="1:17" x14ac:dyDescent="0.3">
      <c r="A513" s="1" t="s">
        <v>1236</v>
      </c>
      <c r="B513" s="2" t="s">
        <v>13</v>
      </c>
      <c r="C513" s="1" t="s">
        <v>1228</v>
      </c>
      <c r="D513">
        <f>INDEX(Cond_Probability!$A$6:$H$60,MATCH('Model 2_Train'!A513,Cond_Probability!$A$6:$A$60,0),7)</f>
        <v>0.67572463768115942</v>
      </c>
      <c r="E513">
        <f>INDEX(Cond_Probability!$A$6:$H$60,MATCH('Model 2_Train'!B513,Cond_Probability!$A$6:$A$60,0),7)</f>
        <v>0.85117967332123412</v>
      </c>
      <c r="F513">
        <f>INDEX(Cond_Probability!$A$6:$H$60,MATCH('Model 2_Train'!C513,Cond_Probability!$A$6:$A$60,0),7)</f>
        <v>0.4891304347826087</v>
      </c>
      <c r="G513">
        <f>Cond_Probability!$C$2</f>
        <v>0.61616161616161613</v>
      </c>
      <c r="H513">
        <f t="shared" si="35"/>
        <v>0.17334460305212487</v>
      </c>
      <c r="I513">
        <f t="shared" si="36"/>
        <v>17.334460305212488</v>
      </c>
      <c r="J513">
        <f>INDEX(Cond_Probability!$A$6:$H$60,MATCH('Model 2_Train'!A513,Cond_Probability!$A$6:$A$60,0),8)</f>
        <v>0.34782608695652173</v>
      </c>
      <c r="K513">
        <f>INDEX(Cond_Probability!$A$6:$H$60,MATCH('Model 2_Train'!B513,Cond_Probability!$A$6:$A$60,0),8)</f>
        <v>0.31976744186046513</v>
      </c>
      <c r="L513">
        <f>INDEX(Cond_Probability!$A$6:$H$60,MATCH('Model 2_Train'!C513,Cond_Probability!$A$6:$A$60,0),8)</f>
        <v>0.19710144927536233</v>
      </c>
      <c r="M513">
        <f>Cond_Probability!$C$3</f>
        <v>0.38383838383838381</v>
      </c>
      <c r="N513">
        <f t="shared" si="37"/>
        <v>8.4146220340004137E-3</v>
      </c>
      <c r="O513">
        <f t="shared" si="38"/>
        <v>0.84146220340004141</v>
      </c>
      <c r="P513" t="str">
        <f t="shared" si="39"/>
        <v>Won't Survive</v>
      </c>
      <c r="Q513" t="s">
        <v>1230</v>
      </c>
    </row>
    <row r="514" spans="1:17" x14ac:dyDescent="0.3">
      <c r="A514" s="1" t="s">
        <v>1234</v>
      </c>
      <c r="B514" s="2" t="s">
        <v>13</v>
      </c>
      <c r="C514" s="1" t="s">
        <v>1248</v>
      </c>
      <c r="D514">
        <f>INDEX(Cond_Probability!$A$6:$H$60,MATCH('Model 2_Train'!A514,Cond_Probability!$A$6:$A$60,0),7)</f>
        <v>0.14673913043478262</v>
      </c>
      <c r="E514">
        <f>INDEX(Cond_Probability!$A$6:$H$60,MATCH('Model 2_Train'!B514,Cond_Probability!$A$6:$A$60,0),7)</f>
        <v>0.85117967332123412</v>
      </c>
      <c r="F514">
        <f>INDEX(Cond_Probability!$A$6:$H$60,MATCH('Model 2_Train'!C514,Cond_Probability!$A$6:$A$60,0),7)</f>
        <v>0.32246376811594202</v>
      </c>
      <c r="G514">
        <f>Cond_Probability!$C$2</f>
        <v>0.61616161616161613</v>
      </c>
      <c r="H514">
        <f t="shared" si="35"/>
        <v>2.4816626817650046E-2</v>
      </c>
      <c r="I514">
        <f t="shared" si="36"/>
        <v>2.4816626817650045</v>
      </c>
      <c r="J514">
        <f>INDEX(Cond_Probability!$A$6:$H$60,MATCH('Model 2_Train'!A514,Cond_Probability!$A$6:$A$60,0),8)</f>
        <v>0.39710144927536234</v>
      </c>
      <c r="K514">
        <f>INDEX(Cond_Probability!$A$6:$H$60,MATCH('Model 2_Train'!B514,Cond_Probability!$A$6:$A$60,0),8)</f>
        <v>0.31976744186046513</v>
      </c>
      <c r="L514">
        <f>INDEX(Cond_Probability!$A$6:$H$60,MATCH('Model 2_Train'!C514,Cond_Probability!$A$6:$A$60,0),8)</f>
        <v>0.57971014492753625</v>
      </c>
      <c r="M514">
        <f>Cond_Probability!$C$3</f>
        <v>0.38383838383838381</v>
      </c>
      <c r="N514">
        <f t="shared" si="37"/>
        <v>2.8254980849462177E-2</v>
      </c>
      <c r="O514">
        <f t="shared" si="38"/>
        <v>2.8254980849462177</v>
      </c>
      <c r="P514" t="str">
        <f t="shared" si="39"/>
        <v>Survive</v>
      </c>
      <c r="Q514" t="s">
        <v>1</v>
      </c>
    </row>
    <row r="515" spans="1:17" x14ac:dyDescent="0.3">
      <c r="A515" s="1" t="s">
        <v>1234</v>
      </c>
      <c r="B515" s="2" t="s">
        <v>17</v>
      </c>
      <c r="C515" s="1" t="s">
        <v>1248</v>
      </c>
      <c r="D515">
        <f>INDEX(Cond_Probability!$A$6:$H$60,MATCH('Model 2_Train'!A515,Cond_Probability!$A$6:$A$60,0),7)</f>
        <v>0.14673913043478262</v>
      </c>
      <c r="E515">
        <f>INDEX(Cond_Probability!$A$6:$H$60,MATCH('Model 2_Train'!B515,Cond_Probability!$A$6:$A$60,0),7)</f>
        <v>0.14882032667876588</v>
      </c>
      <c r="F515">
        <f>INDEX(Cond_Probability!$A$6:$H$60,MATCH('Model 2_Train'!C515,Cond_Probability!$A$6:$A$60,0),7)</f>
        <v>0.32246376811594202</v>
      </c>
      <c r="G515">
        <f>Cond_Probability!$C$2</f>
        <v>0.61616161616161613</v>
      </c>
      <c r="H515">
        <f t="shared" ref="H515:H578" si="40">PRODUCT(D515:G515)</f>
        <v>4.3389411493545919E-3</v>
      </c>
      <c r="I515">
        <f t="shared" ref="I515:I578" si="41">H515*100</f>
        <v>0.43389411493545921</v>
      </c>
      <c r="J515">
        <f>INDEX(Cond_Probability!$A$6:$H$60,MATCH('Model 2_Train'!A515,Cond_Probability!$A$6:$A$60,0),8)</f>
        <v>0.39710144927536234</v>
      </c>
      <c r="K515">
        <f>INDEX(Cond_Probability!$A$6:$H$60,MATCH('Model 2_Train'!B515,Cond_Probability!$A$6:$A$60,0),8)</f>
        <v>0.68023255813953487</v>
      </c>
      <c r="L515">
        <f>INDEX(Cond_Probability!$A$6:$H$60,MATCH('Model 2_Train'!C515,Cond_Probability!$A$6:$A$60,0),8)</f>
        <v>0.57971014492753625</v>
      </c>
      <c r="M515">
        <f>Cond_Probability!$C$3</f>
        <v>0.38383838383838381</v>
      </c>
      <c r="N515">
        <f t="shared" ref="N515:N578" si="42">PRODUCT(J515:M515)</f>
        <v>6.010605017067408E-2</v>
      </c>
      <c r="O515">
        <f t="shared" ref="O515:O578" si="43">N515*100</f>
        <v>6.0106050170674079</v>
      </c>
      <c r="P515" t="str">
        <f t="shared" ref="P515:P578" si="44">IF(I515&gt;O515,"Won't Survive","Survive")</f>
        <v>Survive</v>
      </c>
      <c r="Q515" t="s">
        <v>1</v>
      </c>
    </row>
    <row r="516" spans="1:17" x14ac:dyDescent="0.3">
      <c r="A516" s="1" t="s">
        <v>1236</v>
      </c>
      <c r="B516" s="2" t="s">
        <v>13</v>
      </c>
      <c r="C516" s="1" t="s">
        <v>1228</v>
      </c>
      <c r="D516">
        <f>INDEX(Cond_Probability!$A$6:$H$60,MATCH('Model 2_Train'!A516,Cond_Probability!$A$6:$A$60,0),7)</f>
        <v>0.67572463768115942</v>
      </c>
      <c r="E516">
        <f>INDEX(Cond_Probability!$A$6:$H$60,MATCH('Model 2_Train'!B516,Cond_Probability!$A$6:$A$60,0),7)</f>
        <v>0.85117967332123412</v>
      </c>
      <c r="F516">
        <f>INDEX(Cond_Probability!$A$6:$H$60,MATCH('Model 2_Train'!C516,Cond_Probability!$A$6:$A$60,0),7)</f>
        <v>0.4891304347826087</v>
      </c>
      <c r="G516">
        <f>Cond_Probability!$C$2</f>
        <v>0.61616161616161613</v>
      </c>
      <c r="H516">
        <f t="shared" si="40"/>
        <v>0.17334460305212487</v>
      </c>
      <c r="I516">
        <f t="shared" si="41"/>
        <v>17.334460305212488</v>
      </c>
      <c r="J516">
        <f>INDEX(Cond_Probability!$A$6:$H$60,MATCH('Model 2_Train'!A516,Cond_Probability!$A$6:$A$60,0),8)</f>
        <v>0.34782608695652173</v>
      </c>
      <c r="K516">
        <f>INDEX(Cond_Probability!$A$6:$H$60,MATCH('Model 2_Train'!B516,Cond_Probability!$A$6:$A$60,0),8)</f>
        <v>0.31976744186046513</v>
      </c>
      <c r="L516">
        <f>INDEX(Cond_Probability!$A$6:$H$60,MATCH('Model 2_Train'!C516,Cond_Probability!$A$6:$A$60,0),8)</f>
        <v>0.19710144927536233</v>
      </c>
      <c r="M516">
        <f>Cond_Probability!$C$3</f>
        <v>0.38383838383838381</v>
      </c>
      <c r="N516">
        <f t="shared" si="42"/>
        <v>8.4146220340004137E-3</v>
      </c>
      <c r="O516">
        <f t="shared" si="43"/>
        <v>0.84146220340004141</v>
      </c>
      <c r="P516" t="str">
        <f t="shared" si="44"/>
        <v>Won't Survive</v>
      </c>
      <c r="Q516" t="s">
        <v>1230</v>
      </c>
    </row>
    <row r="517" spans="1:17" x14ac:dyDescent="0.3">
      <c r="A517" s="1" t="s">
        <v>1234</v>
      </c>
      <c r="B517" s="2" t="s">
        <v>13</v>
      </c>
      <c r="C517" s="1" t="s">
        <v>1248</v>
      </c>
      <c r="D517">
        <f>INDEX(Cond_Probability!$A$6:$H$60,MATCH('Model 2_Train'!A517,Cond_Probability!$A$6:$A$60,0),7)</f>
        <v>0.14673913043478262</v>
      </c>
      <c r="E517">
        <f>INDEX(Cond_Probability!$A$6:$H$60,MATCH('Model 2_Train'!B517,Cond_Probability!$A$6:$A$60,0),7)</f>
        <v>0.85117967332123412</v>
      </c>
      <c r="F517">
        <f>INDEX(Cond_Probability!$A$6:$H$60,MATCH('Model 2_Train'!C517,Cond_Probability!$A$6:$A$60,0),7)</f>
        <v>0.32246376811594202</v>
      </c>
      <c r="G517">
        <f>Cond_Probability!$C$2</f>
        <v>0.61616161616161613</v>
      </c>
      <c r="H517">
        <f t="shared" si="40"/>
        <v>2.4816626817650046E-2</v>
      </c>
      <c r="I517">
        <f t="shared" si="41"/>
        <v>2.4816626817650045</v>
      </c>
      <c r="J517">
        <f>INDEX(Cond_Probability!$A$6:$H$60,MATCH('Model 2_Train'!A517,Cond_Probability!$A$6:$A$60,0),8)</f>
        <v>0.39710144927536234</v>
      </c>
      <c r="K517">
        <f>INDEX(Cond_Probability!$A$6:$H$60,MATCH('Model 2_Train'!B517,Cond_Probability!$A$6:$A$60,0),8)</f>
        <v>0.31976744186046513</v>
      </c>
      <c r="L517">
        <f>INDEX(Cond_Probability!$A$6:$H$60,MATCH('Model 2_Train'!C517,Cond_Probability!$A$6:$A$60,0),8)</f>
        <v>0.57971014492753625</v>
      </c>
      <c r="M517">
        <f>Cond_Probability!$C$3</f>
        <v>0.38383838383838381</v>
      </c>
      <c r="N517">
        <f t="shared" si="42"/>
        <v>2.8254980849462177E-2</v>
      </c>
      <c r="O517">
        <f t="shared" si="43"/>
        <v>2.8254980849462177</v>
      </c>
      <c r="P517" t="str">
        <f t="shared" si="44"/>
        <v>Survive</v>
      </c>
      <c r="Q517" t="s">
        <v>1230</v>
      </c>
    </row>
    <row r="518" spans="1:17" x14ac:dyDescent="0.3">
      <c r="A518" s="1" t="s">
        <v>1235</v>
      </c>
      <c r="B518" s="2" t="s">
        <v>17</v>
      </c>
      <c r="C518" s="1" t="s">
        <v>1247</v>
      </c>
      <c r="D518">
        <f>INDEX(Cond_Probability!$A$6:$H$60,MATCH('Model 2_Train'!A518,Cond_Probability!$A$6:$A$60,0),7)</f>
        <v>0.17753623188405798</v>
      </c>
      <c r="E518">
        <f>INDEX(Cond_Probability!$A$6:$H$60,MATCH('Model 2_Train'!B518,Cond_Probability!$A$6:$A$60,0),7)</f>
        <v>0.14882032667876588</v>
      </c>
      <c r="F518">
        <f>INDEX(Cond_Probability!$A$6:$H$60,MATCH('Model 2_Train'!C518,Cond_Probability!$A$6:$A$60,0),7)</f>
        <v>0.18840579710144928</v>
      </c>
      <c r="G518">
        <f>Cond_Probability!$C$2</f>
        <v>0.61616161616161613</v>
      </c>
      <c r="H518">
        <f t="shared" si="40"/>
        <v>3.0671721593995014E-3</v>
      </c>
      <c r="I518">
        <f t="shared" si="41"/>
        <v>0.30671721593995016</v>
      </c>
      <c r="J518">
        <f>INDEX(Cond_Probability!$A$6:$H$60,MATCH('Model 2_Train'!A518,Cond_Probability!$A$6:$A$60,0),8)</f>
        <v>0.25507246376811593</v>
      </c>
      <c r="K518">
        <f>INDEX(Cond_Probability!$A$6:$H$60,MATCH('Model 2_Train'!B518,Cond_Probability!$A$6:$A$60,0),8)</f>
        <v>0.68023255813953487</v>
      </c>
      <c r="L518">
        <f>INDEX(Cond_Probability!$A$6:$H$60,MATCH('Model 2_Train'!C518,Cond_Probability!$A$6:$A$60,0),8)</f>
        <v>0.22318840579710145</v>
      </c>
      <c r="M518">
        <f>Cond_Probability!$C$3</f>
        <v>0.38383838383838381</v>
      </c>
      <c r="N518">
        <f t="shared" si="42"/>
        <v>1.4864182334178376E-2</v>
      </c>
      <c r="O518">
        <f t="shared" si="43"/>
        <v>1.4864182334178375</v>
      </c>
      <c r="P518" t="str">
        <f t="shared" si="44"/>
        <v>Survive</v>
      </c>
      <c r="Q518" t="s">
        <v>1</v>
      </c>
    </row>
    <row r="519" spans="1:17" x14ac:dyDescent="0.3">
      <c r="A519" s="1" t="s">
        <v>1236</v>
      </c>
      <c r="B519" s="2" t="s">
        <v>13</v>
      </c>
      <c r="C519" s="1" t="s">
        <v>1248</v>
      </c>
      <c r="D519">
        <f>INDEX(Cond_Probability!$A$6:$H$60,MATCH('Model 2_Train'!A519,Cond_Probability!$A$6:$A$60,0),7)</f>
        <v>0.67572463768115942</v>
      </c>
      <c r="E519">
        <f>INDEX(Cond_Probability!$A$6:$H$60,MATCH('Model 2_Train'!B519,Cond_Probability!$A$6:$A$60,0),7)</f>
        <v>0.85117967332123412</v>
      </c>
      <c r="F519">
        <f>INDEX(Cond_Probability!$A$6:$H$60,MATCH('Model 2_Train'!C519,Cond_Probability!$A$6:$A$60,0),7)</f>
        <v>0.32246376811594202</v>
      </c>
      <c r="G519">
        <f>Cond_Probability!$C$2</f>
        <v>0.61616161616161613</v>
      </c>
      <c r="H519">
        <f t="shared" si="40"/>
        <v>0.11427903460473417</v>
      </c>
      <c r="I519">
        <f t="shared" si="41"/>
        <v>11.427903460473416</v>
      </c>
      <c r="J519">
        <f>INDEX(Cond_Probability!$A$6:$H$60,MATCH('Model 2_Train'!A519,Cond_Probability!$A$6:$A$60,0),8)</f>
        <v>0.34782608695652173</v>
      </c>
      <c r="K519">
        <f>INDEX(Cond_Probability!$A$6:$H$60,MATCH('Model 2_Train'!B519,Cond_Probability!$A$6:$A$60,0),8)</f>
        <v>0.31976744186046513</v>
      </c>
      <c r="L519">
        <f>INDEX(Cond_Probability!$A$6:$H$60,MATCH('Model 2_Train'!C519,Cond_Probability!$A$6:$A$60,0),8)</f>
        <v>0.57971014492753625</v>
      </c>
      <c r="M519">
        <f>Cond_Probability!$C$3</f>
        <v>0.38383838383838381</v>
      </c>
      <c r="N519">
        <f t="shared" si="42"/>
        <v>2.4748888335295337E-2</v>
      </c>
      <c r="O519">
        <f t="shared" si="43"/>
        <v>2.4748888335295338</v>
      </c>
      <c r="P519" t="str">
        <f t="shared" si="44"/>
        <v>Won't Survive</v>
      </c>
      <c r="Q519" t="s">
        <v>1230</v>
      </c>
    </row>
    <row r="520" spans="1:17" x14ac:dyDescent="0.3">
      <c r="A520" s="1" t="s">
        <v>1235</v>
      </c>
      <c r="B520" s="2" t="s">
        <v>17</v>
      </c>
      <c r="C520" s="1" t="s">
        <v>1248</v>
      </c>
      <c r="D520">
        <f>INDEX(Cond_Probability!$A$6:$H$60,MATCH('Model 2_Train'!A520,Cond_Probability!$A$6:$A$60,0),7)</f>
        <v>0.17753623188405798</v>
      </c>
      <c r="E520">
        <f>INDEX(Cond_Probability!$A$6:$H$60,MATCH('Model 2_Train'!B520,Cond_Probability!$A$6:$A$60,0),7)</f>
        <v>0.14882032667876588</v>
      </c>
      <c r="F520">
        <f>INDEX(Cond_Probability!$A$6:$H$60,MATCH('Model 2_Train'!C520,Cond_Probability!$A$6:$A$60,0),7)</f>
        <v>0.32246376811594202</v>
      </c>
      <c r="G520">
        <f>Cond_Probability!$C$2</f>
        <v>0.61616161616161613</v>
      </c>
      <c r="H520">
        <f t="shared" si="40"/>
        <v>5.2495831189722231E-3</v>
      </c>
      <c r="I520">
        <f t="shared" si="41"/>
        <v>0.52495831189722231</v>
      </c>
      <c r="J520">
        <f>INDEX(Cond_Probability!$A$6:$H$60,MATCH('Model 2_Train'!A520,Cond_Probability!$A$6:$A$60,0),8)</f>
        <v>0.25507246376811593</v>
      </c>
      <c r="K520">
        <f>INDEX(Cond_Probability!$A$6:$H$60,MATCH('Model 2_Train'!B520,Cond_Probability!$A$6:$A$60,0),8)</f>
        <v>0.68023255813953487</v>
      </c>
      <c r="L520">
        <f>INDEX(Cond_Probability!$A$6:$H$60,MATCH('Model 2_Train'!C520,Cond_Probability!$A$6:$A$60,0),8)</f>
        <v>0.57971014492753625</v>
      </c>
      <c r="M520">
        <f>Cond_Probability!$C$3</f>
        <v>0.38383838383838381</v>
      </c>
      <c r="N520">
        <f t="shared" si="42"/>
        <v>3.8608265803060718E-2</v>
      </c>
      <c r="O520">
        <f t="shared" si="43"/>
        <v>3.860826580306072</v>
      </c>
      <c r="P520" t="str">
        <f t="shared" si="44"/>
        <v>Survive</v>
      </c>
      <c r="Q520" t="s">
        <v>1</v>
      </c>
    </row>
    <row r="521" spans="1:17" x14ac:dyDescent="0.3">
      <c r="A521" s="1" t="s">
        <v>1236</v>
      </c>
      <c r="B521" s="2" t="s">
        <v>13</v>
      </c>
      <c r="C521" s="1" t="s">
        <v>1228</v>
      </c>
      <c r="D521">
        <f>INDEX(Cond_Probability!$A$6:$H$60,MATCH('Model 2_Train'!A521,Cond_Probability!$A$6:$A$60,0),7)</f>
        <v>0.67572463768115942</v>
      </c>
      <c r="E521">
        <f>INDEX(Cond_Probability!$A$6:$H$60,MATCH('Model 2_Train'!B521,Cond_Probability!$A$6:$A$60,0),7)</f>
        <v>0.85117967332123412</v>
      </c>
      <c r="F521">
        <f>INDEX(Cond_Probability!$A$6:$H$60,MATCH('Model 2_Train'!C521,Cond_Probability!$A$6:$A$60,0),7)</f>
        <v>0.4891304347826087</v>
      </c>
      <c r="G521">
        <f>Cond_Probability!$C$2</f>
        <v>0.61616161616161613</v>
      </c>
      <c r="H521">
        <f t="shared" si="40"/>
        <v>0.17334460305212487</v>
      </c>
      <c r="I521">
        <f t="shared" si="41"/>
        <v>17.334460305212488</v>
      </c>
      <c r="J521">
        <f>INDEX(Cond_Probability!$A$6:$H$60,MATCH('Model 2_Train'!A521,Cond_Probability!$A$6:$A$60,0),8)</f>
        <v>0.34782608695652173</v>
      </c>
      <c r="K521">
        <f>INDEX(Cond_Probability!$A$6:$H$60,MATCH('Model 2_Train'!B521,Cond_Probability!$A$6:$A$60,0),8)</f>
        <v>0.31976744186046513</v>
      </c>
      <c r="L521">
        <f>INDEX(Cond_Probability!$A$6:$H$60,MATCH('Model 2_Train'!C521,Cond_Probability!$A$6:$A$60,0),8)</f>
        <v>0.19710144927536233</v>
      </c>
      <c r="M521">
        <f>Cond_Probability!$C$3</f>
        <v>0.38383838383838381</v>
      </c>
      <c r="N521">
        <f t="shared" si="42"/>
        <v>8.4146220340004137E-3</v>
      </c>
      <c r="O521">
        <f t="shared" si="43"/>
        <v>0.84146220340004141</v>
      </c>
      <c r="P521" t="str">
        <f t="shared" si="44"/>
        <v>Won't Survive</v>
      </c>
      <c r="Q521" t="s">
        <v>1230</v>
      </c>
    </row>
    <row r="522" spans="1:17" x14ac:dyDescent="0.3">
      <c r="A522" s="1" t="s">
        <v>1234</v>
      </c>
      <c r="B522" s="2" t="s">
        <v>17</v>
      </c>
      <c r="C522" s="1" t="s">
        <v>1248</v>
      </c>
      <c r="D522">
        <f>INDEX(Cond_Probability!$A$6:$H$60,MATCH('Model 2_Train'!A522,Cond_Probability!$A$6:$A$60,0),7)</f>
        <v>0.14673913043478262</v>
      </c>
      <c r="E522">
        <f>INDEX(Cond_Probability!$A$6:$H$60,MATCH('Model 2_Train'!B522,Cond_Probability!$A$6:$A$60,0),7)</f>
        <v>0.14882032667876588</v>
      </c>
      <c r="F522">
        <f>INDEX(Cond_Probability!$A$6:$H$60,MATCH('Model 2_Train'!C522,Cond_Probability!$A$6:$A$60,0),7)</f>
        <v>0.32246376811594202</v>
      </c>
      <c r="G522">
        <f>Cond_Probability!$C$2</f>
        <v>0.61616161616161613</v>
      </c>
      <c r="H522">
        <f t="shared" si="40"/>
        <v>4.3389411493545919E-3</v>
      </c>
      <c r="I522">
        <f t="shared" si="41"/>
        <v>0.43389411493545921</v>
      </c>
      <c r="J522">
        <f>INDEX(Cond_Probability!$A$6:$H$60,MATCH('Model 2_Train'!A522,Cond_Probability!$A$6:$A$60,0),8)</f>
        <v>0.39710144927536234</v>
      </c>
      <c r="K522">
        <f>INDEX(Cond_Probability!$A$6:$H$60,MATCH('Model 2_Train'!B522,Cond_Probability!$A$6:$A$60,0),8)</f>
        <v>0.68023255813953487</v>
      </c>
      <c r="L522">
        <f>INDEX(Cond_Probability!$A$6:$H$60,MATCH('Model 2_Train'!C522,Cond_Probability!$A$6:$A$60,0),8)</f>
        <v>0.57971014492753625</v>
      </c>
      <c r="M522">
        <f>Cond_Probability!$C$3</f>
        <v>0.38383838383838381</v>
      </c>
      <c r="N522">
        <f t="shared" si="42"/>
        <v>6.010605017067408E-2</v>
      </c>
      <c r="O522">
        <f t="shared" si="43"/>
        <v>6.0106050170674079</v>
      </c>
      <c r="P522" t="str">
        <f t="shared" si="44"/>
        <v>Survive</v>
      </c>
      <c r="Q522" t="s">
        <v>1</v>
      </c>
    </row>
    <row r="523" spans="1:17" x14ac:dyDescent="0.3">
      <c r="A523" s="1" t="s">
        <v>1236</v>
      </c>
      <c r="B523" s="2" t="s">
        <v>13</v>
      </c>
      <c r="C523" s="1" t="s">
        <v>1228</v>
      </c>
      <c r="D523">
        <f>INDEX(Cond_Probability!$A$6:$H$60,MATCH('Model 2_Train'!A523,Cond_Probability!$A$6:$A$60,0),7)</f>
        <v>0.67572463768115942</v>
      </c>
      <c r="E523">
        <f>INDEX(Cond_Probability!$A$6:$H$60,MATCH('Model 2_Train'!B523,Cond_Probability!$A$6:$A$60,0),7)</f>
        <v>0.85117967332123412</v>
      </c>
      <c r="F523">
        <f>INDEX(Cond_Probability!$A$6:$H$60,MATCH('Model 2_Train'!C523,Cond_Probability!$A$6:$A$60,0),7)</f>
        <v>0.4891304347826087</v>
      </c>
      <c r="G523">
        <f>Cond_Probability!$C$2</f>
        <v>0.61616161616161613</v>
      </c>
      <c r="H523">
        <f t="shared" si="40"/>
        <v>0.17334460305212487</v>
      </c>
      <c r="I523">
        <f t="shared" si="41"/>
        <v>17.334460305212488</v>
      </c>
      <c r="J523">
        <f>INDEX(Cond_Probability!$A$6:$H$60,MATCH('Model 2_Train'!A523,Cond_Probability!$A$6:$A$60,0),8)</f>
        <v>0.34782608695652173</v>
      </c>
      <c r="K523">
        <f>INDEX(Cond_Probability!$A$6:$H$60,MATCH('Model 2_Train'!B523,Cond_Probability!$A$6:$A$60,0),8)</f>
        <v>0.31976744186046513</v>
      </c>
      <c r="L523">
        <f>INDEX(Cond_Probability!$A$6:$H$60,MATCH('Model 2_Train'!C523,Cond_Probability!$A$6:$A$60,0),8)</f>
        <v>0.19710144927536233</v>
      </c>
      <c r="M523">
        <f>Cond_Probability!$C$3</f>
        <v>0.38383838383838381</v>
      </c>
      <c r="N523">
        <f t="shared" si="42"/>
        <v>8.4146220340004137E-3</v>
      </c>
      <c r="O523">
        <f t="shared" si="43"/>
        <v>0.84146220340004141</v>
      </c>
      <c r="P523" t="str">
        <f t="shared" si="44"/>
        <v>Won't Survive</v>
      </c>
      <c r="Q523" t="s">
        <v>1230</v>
      </c>
    </row>
    <row r="524" spans="1:17" x14ac:dyDescent="0.3">
      <c r="A524" s="1" t="s">
        <v>1236</v>
      </c>
      <c r="B524" s="2" t="s">
        <v>13</v>
      </c>
      <c r="C524" s="1" t="s">
        <v>1228</v>
      </c>
      <c r="D524">
        <f>INDEX(Cond_Probability!$A$6:$H$60,MATCH('Model 2_Train'!A524,Cond_Probability!$A$6:$A$60,0),7)</f>
        <v>0.67572463768115942</v>
      </c>
      <c r="E524">
        <f>INDEX(Cond_Probability!$A$6:$H$60,MATCH('Model 2_Train'!B524,Cond_Probability!$A$6:$A$60,0),7)</f>
        <v>0.85117967332123412</v>
      </c>
      <c r="F524">
        <f>INDEX(Cond_Probability!$A$6:$H$60,MATCH('Model 2_Train'!C524,Cond_Probability!$A$6:$A$60,0),7)</f>
        <v>0.4891304347826087</v>
      </c>
      <c r="G524">
        <f>Cond_Probability!$C$2</f>
        <v>0.61616161616161613</v>
      </c>
      <c r="H524">
        <f t="shared" si="40"/>
        <v>0.17334460305212487</v>
      </c>
      <c r="I524">
        <f t="shared" si="41"/>
        <v>17.334460305212488</v>
      </c>
      <c r="J524">
        <f>INDEX(Cond_Probability!$A$6:$H$60,MATCH('Model 2_Train'!A524,Cond_Probability!$A$6:$A$60,0),8)</f>
        <v>0.34782608695652173</v>
      </c>
      <c r="K524">
        <f>INDEX(Cond_Probability!$A$6:$H$60,MATCH('Model 2_Train'!B524,Cond_Probability!$A$6:$A$60,0),8)</f>
        <v>0.31976744186046513</v>
      </c>
      <c r="L524">
        <f>INDEX(Cond_Probability!$A$6:$H$60,MATCH('Model 2_Train'!C524,Cond_Probability!$A$6:$A$60,0),8)</f>
        <v>0.19710144927536233</v>
      </c>
      <c r="M524">
        <f>Cond_Probability!$C$3</f>
        <v>0.38383838383838381</v>
      </c>
      <c r="N524">
        <f t="shared" si="42"/>
        <v>8.4146220340004137E-3</v>
      </c>
      <c r="O524">
        <f t="shared" si="43"/>
        <v>0.84146220340004141</v>
      </c>
      <c r="P524" t="str">
        <f t="shared" si="44"/>
        <v>Won't Survive</v>
      </c>
      <c r="Q524" t="s">
        <v>1230</v>
      </c>
    </row>
    <row r="525" spans="1:17" x14ac:dyDescent="0.3">
      <c r="A525" s="1" t="s">
        <v>1234</v>
      </c>
      <c r="B525" s="2" t="s">
        <v>17</v>
      </c>
      <c r="C525" s="1" t="s">
        <v>1248</v>
      </c>
      <c r="D525">
        <f>INDEX(Cond_Probability!$A$6:$H$60,MATCH('Model 2_Train'!A525,Cond_Probability!$A$6:$A$60,0),7)</f>
        <v>0.14673913043478262</v>
      </c>
      <c r="E525">
        <f>INDEX(Cond_Probability!$A$6:$H$60,MATCH('Model 2_Train'!B525,Cond_Probability!$A$6:$A$60,0),7)</f>
        <v>0.14882032667876588</v>
      </c>
      <c r="F525">
        <f>INDEX(Cond_Probability!$A$6:$H$60,MATCH('Model 2_Train'!C525,Cond_Probability!$A$6:$A$60,0),7)</f>
        <v>0.32246376811594202</v>
      </c>
      <c r="G525">
        <f>Cond_Probability!$C$2</f>
        <v>0.61616161616161613</v>
      </c>
      <c r="H525">
        <f t="shared" si="40"/>
        <v>4.3389411493545919E-3</v>
      </c>
      <c r="I525">
        <f t="shared" si="41"/>
        <v>0.43389411493545921</v>
      </c>
      <c r="J525">
        <f>INDEX(Cond_Probability!$A$6:$H$60,MATCH('Model 2_Train'!A525,Cond_Probability!$A$6:$A$60,0),8)</f>
        <v>0.39710144927536234</v>
      </c>
      <c r="K525">
        <f>INDEX(Cond_Probability!$A$6:$H$60,MATCH('Model 2_Train'!B525,Cond_Probability!$A$6:$A$60,0),8)</f>
        <v>0.68023255813953487</v>
      </c>
      <c r="L525">
        <f>INDEX(Cond_Probability!$A$6:$H$60,MATCH('Model 2_Train'!C525,Cond_Probability!$A$6:$A$60,0),8)</f>
        <v>0.57971014492753625</v>
      </c>
      <c r="M525">
        <f>Cond_Probability!$C$3</f>
        <v>0.38383838383838381</v>
      </c>
      <c r="N525">
        <f t="shared" si="42"/>
        <v>6.010605017067408E-2</v>
      </c>
      <c r="O525">
        <f t="shared" si="43"/>
        <v>6.0106050170674079</v>
      </c>
      <c r="P525" t="str">
        <f t="shared" si="44"/>
        <v>Survive</v>
      </c>
      <c r="Q525" t="s">
        <v>1</v>
      </c>
    </row>
    <row r="526" spans="1:17" x14ac:dyDescent="0.3">
      <c r="A526" s="1" t="s">
        <v>1236</v>
      </c>
      <c r="B526" s="2" t="s">
        <v>13</v>
      </c>
      <c r="C526" s="1" t="s">
        <v>1228</v>
      </c>
      <c r="D526">
        <f>INDEX(Cond_Probability!$A$6:$H$60,MATCH('Model 2_Train'!A526,Cond_Probability!$A$6:$A$60,0),7)</f>
        <v>0.67572463768115942</v>
      </c>
      <c r="E526">
        <f>INDEX(Cond_Probability!$A$6:$H$60,MATCH('Model 2_Train'!B526,Cond_Probability!$A$6:$A$60,0),7)</f>
        <v>0.85117967332123412</v>
      </c>
      <c r="F526">
        <f>INDEX(Cond_Probability!$A$6:$H$60,MATCH('Model 2_Train'!C526,Cond_Probability!$A$6:$A$60,0),7)</f>
        <v>0.4891304347826087</v>
      </c>
      <c r="G526">
        <f>Cond_Probability!$C$2</f>
        <v>0.61616161616161613</v>
      </c>
      <c r="H526">
        <f t="shared" si="40"/>
        <v>0.17334460305212487</v>
      </c>
      <c r="I526">
        <f t="shared" si="41"/>
        <v>17.334460305212488</v>
      </c>
      <c r="J526">
        <f>INDEX(Cond_Probability!$A$6:$H$60,MATCH('Model 2_Train'!A526,Cond_Probability!$A$6:$A$60,0),8)</f>
        <v>0.34782608695652173</v>
      </c>
      <c r="K526">
        <f>INDEX(Cond_Probability!$A$6:$H$60,MATCH('Model 2_Train'!B526,Cond_Probability!$A$6:$A$60,0),8)</f>
        <v>0.31976744186046513</v>
      </c>
      <c r="L526">
        <f>INDEX(Cond_Probability!$A$6:$H$60,MATCH('Model 2_Train'!C526,Cond_Probability!$A$6:$A$60,0),8)</f>
        <v>0.19710144927536233</v>
      </c>
      <c r="M526">
        <f>Cond_Probability!$C$3</f>
        <v>0.38383838383838381</v>
      </c>
      <c r="N526">
        <f t="shared" si="42"/>
        <v>8.4146220340004137E-3</v>
      </c>
      <c r="O526">
        <f t="shared" si="43"/>
        <v>0.84146220340004141</v>
      </c>
      <c r="P526" t="str">
        <f t="shared" si="44"/>
        <v>Won't Survive</v>
      </c>
      <c r="Q526" t="s">
        <v>1230</v>
      </c>
    </row>
    <row r="527" spans="1:17" x14ac:dyDescent="0.3">
      <c r="A527" s="1" t="s">
        <v>1236</v>
      </c>
      <c r="B527" s="2" t="s">
        <v>13</v>
      </c>
      <c r="C527" s="1" t="s">
        <v>1228</v>
      </c>
      <c r="D527">
        <f>INDEX(Cond_Probability!$A$6:$H$60,MATCH('Model 2_Train'!A527,Cond_Probability!$A$6:$A$60,0),7)</f>
        <v>0.67572463768115942</v>
      </c>
      <c r="E527">
        <f>INDEX(Cond_Probability!$A$6:$H$60,MATCH('Model 2_Train'!B527,Cond_Probability!$A$6:$A$60,0),7)</f>
        <v>0.85117967332123412</v>
      </c>
      <c r="F527">
        <f>INDEX(Cond_Probability!$A$6:$H$60,MATCH('Model 2_Train'!C527,Cond_Probability!$A$6:$A$60,0),7)</f>
        <v>0.4891304347826087</v>
      </c>
      <c r="G527">
        <f>Cond_Probability!$C$2</f>
        <v>0.61616161616161613</v>
      </c>
      <c r="H527">
        <f t="shared" si="40"/>
        <v>0.17334460305212487</v>
      </c>
      <c r="I527">
        <f t="shared" si="41"/>
        <v>17.334460305212488</v>
      </c>
      <c r="J527">
        <f>INDEX(Cond_Probability!$A$6:$H$60,MATCH('Model 2_Train'!A527,Cond_Probability!$A$6:$A$60,0),8)</f>
        <v>0.34782608695652173</v>
      </c>
      <c r="K527">
        <f>INDEX(Cond_Probability!$A$6:$H$60,MATCH('Model 2_Train'!B527,Cond_Probability!$A$6:$A$60,0),8)</f>
        <v>0.31976744186046513</v>
      </c>
      <c r="L527">
        <f>INDEX(Cond_Probability!$A$6:$H$60,MATCH('Model 2_Train'!C527,Cond_Probability!$A$6:$A$60,0),8)</f>
        <v>0.19710144927536233</v>
      </c>
      <c r="M527">
        <f>Cond_Probability!$C$3</f>
        <v>0.38383838383838381</v>
      </c>
      <c r="N527">
        <f t="shared" si="42"/>
        <v>8.4146220340004137E-3</v>
      </c>
      <c r="O527">
        <f t="shared" si="43"/>
        <v>0.84146220340004141</v>
      </c>
      <c r="P527" t="str">
        <f t="shared" si="44"/>
        <v>Won't Survive</v>
      </c>
      <c r="Q527" t="s">
        <v>1230</v>
      </c>
    </row>
    <row r="528" spans="1:17" x14ac:dyDescent="0.3">
      <c r="A528" s="1" t="s">
        <v>1235</v>
      </c>
      <c r="B528" s="2" t="s">
        <v>17</v>
      </c>
      <c r="C528" s="1" t="s">
        <v>1247</v>
      </c>
      <c r="D528">
        <f>INDEX(Cond_Probability!$A$6:$H$60,MATCH('Model 2_Train'!A528,Cond_Probability!$A$6:$A$60,0),7)</f>
        <v>0.17753623188405798</v>
      </c>
      <c r="E528">
        <f>INDEX(Cond_Probability!$A$6:$H$60,MATCH('Model 2_Train'!B528,Cond_Probability!$A$6:$A$60,0),7)</f>
        <v>0.14882032667876588</v>
      </c>
      <c r="F528">
        <f>INDEX(Cond_Probability!$A$6:$H$60,MATCH('Model 2_Train'!C528,Cond_Probability!$A$6:$A$60,0),7)</f>
        <v>0.18840579710144928</v>
      </c>
      <c r="G528">
        <f>Cond_Probability!$C$2</f>
        <v>0.61616161616161613</v>
      </c>
      <c r="H528">
        <f t="shared" si="40"/>
        <v>3.0671721593995014E-3</v>
      </c>
      <c r="I528">
        <f t="shared" si="41"/>
        <v>0.30671721593995016</v>
      </c>
      <c r="J528">
        <f>INDEX(Cond_Probability!$A$6:$H$60,MATCH('Model 2_Train'!A528,Cond_Probability!$A$6:$A$60,0),8)</f>
        <v>0.25507246376811593</v>
      </c>
      <c r="K528">
        <f>INDEX(Cond_Probability!$A$6:$H$60,MATCH('Model 2_Train'!B528,Cond_Probability!$A$6:$A$60,0),8)</f>
        <v>0.68023255813953487</v>
      </c>
      <c r="L528">
        <f>INDEX(Cond_Probability!$A$6:$H$60,MATCH('Model 2_Train'!C528,Cond_Probability!$A$6:$A$60,0),8)</f>
        <v>0.22318840579710145</v>
      </c>
      <c r="M528">
        <f>Cond_Probability!$C$3</f>
        <v>0.38383838383838381</v>
      </c>
      <c r="N528">
        <f t="shared" si="42"/>
        <v>1.4864182334178376E-2</v>
      </c>
      <c r="O528">
        <f t="shared" si="43"/>
        <v>1.4864182334178375</v>
      </c>
      <c r="P528" t="str">
        <f t="shared" si="44"/>
        <v>Survive</v>
      </c>
      <c r="Q528" t="s">
        <v>1</v>
      </c>
    </row>
    <row r="529" spans="1:17" x14ac:dyDescent="0.3">
      <c r="A529" s="1" t="s">
        <v>1234</v>
      </c>
      <c r="B529" s="2" t="s">
        <v>13</v>
      </c>
      <c r="C529" s="1" t="s">
        <v>1248</v>
      </c>
      <c r="D529">
        <f>INDEX(Cond_Probability!$A$6:$H$60,MATCH('Model 2_Train'!A529,Cond_Probability!$A$6:$A$60,0),7)</f>
        <v>0.14673913043478262</v>
      </c>
      <c r="E529">
        <f>INDEX(Cond_Probability!$A$6:$H$60,MATCH('Model 2_Train'!B529,Cond_Probability!$A$6:$A$60,0),7)</f>
        <v>0.85117967332123412</v>
      </c>
      <c r="F529">
        <f>INDEX(Cond_Probability!$A$6:$H$60,MATCH('Model 2_Train'!C529,Cond_Probability!$A$6:$A$60,0),7)</f>
        <v>0.32246376811594202</v>
      </c>
      <c r="G529">
        <f>Cond_Probability!$C$2</f>
        <v>0.61616161616161613</v>
      </c>
      <c r="H529">
        <f t="shared" si="40"/>
        <v>2.4816626817650046E-2</v>
      </c>
      <c r="I529">
        <f t="shared" si="41"/>
        <v>2.4816626817650045</v>
      </c>
      <c r="J529">
        <f>INDEX(Cond_Probability!$A$6:$H$60,MATCH('Model 2_Train'!A529,Cond_Probability!$A$6:$A$60,0),8)</f>
        <v>0.39710144927536234</v>
      </c>
      <c r="K529">
        <f>INDEX(Cond_Probability!$A$6:$H$60,MATCH('Model 2_Train'!B529,Cond_Probability!$A$6:$A$60,0),8)</f>
        <v>0.31976744186046513</v>
      </c>
      <c r="L529">
        <f>INDEX(Cond_Probability!$A$6:$H$60,MATCH('Model 2_Train'!C529,Cond_Probability!$A$6:$A$60,0),8)</f>
        <v>0.57971014492753625</v>
      </c>
      <c r="M529">
        <f>Cond_Probability!$C$3</f>
        <v>0.38383838383838381</v>
      </c>
      <c r="N529">
        <f t="shared" si="42"/>
        <v>2.8254980849462177E-2</v>
      </c>
      <c r="O529">
        <f t="shared" si="43"/>
        <v>2.8254980849462177</v>
      </c>
      <c r="P529" t="str">
        <f t="shared" si="44"/>
        <v>Survive</v>
      </c>
      <c r="Q529" t="s">
        <v>1230</v>
      </c>
    </row>
    <row r="530" spans="1:17" x14ac:dyDescent="0.3">
      <c r="A530" s="1" t="s">
        <v>1236</v>
      </c>
      <c r="B530" s="2" t="s">
        <v>13</v>
      </c>
      <c r="C530" s="1" t="s">
        <v>1228</v>
      </c>
      <c r="D530">
        <f>INDEX(Cond_Probability!$A$6:$H$60,MATCH('Model 2_Train'!A530,Cond_Probability!$A$6:$A$60,0),7)</f>
        <v>0.67572463768115942</v>
      </c>
      <c r="E530">
        <f>INDEX(Cond_Probability!$A$6:$H$60,MATCH('Model 2_Train'!B530,Cond_Probability!$A$6:$A$60,0),7)</f>
        <v>0.85117967332123412</v>
      </c>
      <c r="F530">
        <f>INDEX(Cond_Probability!$A$6:$H$60,MATCH('Model 2_Train'!C530,Cond_Probability!$A$6:$A$60,0),7)</f>
        <v>0.4891304347826087</v>
      </c>
      <c r="G530">
        <f>Cond_Probability!$C$2</f>
        <v>0.61616161616161613</v>
      </c>
      <c r="H530">
        <f t="shared" si="40"/>
        <v>0.17334460305212487</v>
      </c>
      <c r="I530">
        <f t="shared" si="41"/>
        <v>17.334460305212488</v>
      </c>
      <c r="J530">
        <f>INDEX(Cond_Probability!$A$6:$H$60,MATCH('Model 2_Train'!A530,Cond_Probability!$A$6:$A$60,0),8)</f>
        <v>0.34782608695652173</v>
      </c>
      <c r="K530">
        <f>INDEX(Cond_Probability!$A$6:$H$60,MATCH('Model 2_Train'!B530,Cond_Probability!$A$6:$A$60,0),8)</f>
        <v>0.31976744186046513</v>
      </c>
      <c r="L530">
        <f>INDEX(Cond_Probability!$A$6:$H$60,MATCH('Model 2_Train'!C530,Cond_Probability!$A$6:$A$60,0),8)</f>
        <v>0.19710144927536233</v>
      </c>
      <c r="M530">
        <f>Cond_Probability!$C$3</f>
        <v>0.38383838383838381</v>
      </c>
      <c r="N530">
        <f t="shared" si="42"/>
        <v>8.4146220340004137E-3</v>
      </c>
      <c r="O530">
        <f t="shared" si="43"/>
        <v>0.84146220340004141</v>
      </c>
      <c r="P530" t="str">
        <f t="shared" si="44"/>
        <v>Won't Survive</v>
      </c>
      <c r="Q530" t="s">
        <v>1230</v>
      </c>
    </row>
    <row r="531" spans="1:17" x14ac:dyDescent="0.3">
      <c r="A531" s="1" t="s">
        <v>1235</v>
      </c>
      <c r="B531" s="2" t="s">
        <v>13</v>
      </c>
      <c r="C531" s="1" t="s">
        <v>1247</v>
      </c>
      <c r="D531">
        <f>INDEX(Cond_Probability!$A$6:$H$60,MATCH('Model 2_Train'!A531,Cond_Probability!$A$6:$A$60,0),7)</f>
        <v>0.17753623188405798</v>
      </c>
      <c r="E531">
        <f>INDEX(Cond_Probability!$A$6:$H$60,MATCH('Model 2_Train'!B531,Cond_Probability!$A$6:$A$60,0),7)</f>
        <v>0.85117967332123412</v>
      </c>
      <c r="F531">
        <f>INDEX(Cond_Probability!$A$6:$H$60,MATCH('Model 2_Train'!C531,Cond_Probability!$A$6:$A$60,0),7)</f>
        <v>0.18840579710144928</v>
      </c>
      <c r="G531">
        <f>Cond_Probability!$C$2</f>
        <v>0.61616161616161613</v>
      </c>
      <c r="H531">
        <f t="shared" si="40"/>
        <v>1.7542728570223976E-2</v>
      </c>
      <c r="I531">
        <f t="shared" si="41"/>
        <v>1.7542728570223975</v>
      </c>
      <c r="J531">
        <f>INDEX(Cond_Probability!$A$6:$H$60,MATCH('Model 2_Train'!A531,Cond_Probability!$A$6:$A$60,0),8)</f>
        <v>0.25507246376811593</v>
      </c>
      <c r="K531">
        <f>INDEX(Cond_Probability!$A$6:$H$60,MATCH('Model 2_Train'!B531,Cond_Probability!$A$6:$A$60,0),8)</f>
        <v>0.31976744186046513</v>
      </c>
      <c r="L531">
        <f>INDEX(Cond_Probability!$A$6:$H$60,MATCH('Model 2_Train'!C531,Cond_Probability!$A$6:$A$60,0),8)</f>
        <v>0.22318840579710145</v>
      </c>
      <c r="M531">
        <f>Cond_Probability!$C$3</f>
        <v>0.38383838383838381</v>
      </c>
      <c r="N531">
        <f t="shared" si="42"/>
        <v>6.9874361399983823E-3</v>
      </c>
      <c r="O531">
        <f t="shared" si="43"/>
        <v>0.6987436139998382</v>
      </c>
      <c r="P531" t="str">
        <f t="shared" si="44"/>
        <v>Won't Survive</v>
      </c>
      <c r="Q531" t="s">
        <v>1230</v>
      </c>
    </row>
    <row r="532" spans="1:17" x14ac:dyDescent="0.3">
      <c r="A532" s="1" t="s">
        <v>1235</v>
      </c>
      <c r="B532" s="2" t="s">
        <v>17</v>
      </c>
      <c r="C532" s="1" t="s">
        <v>1248</v>
      </c>
      <c r="D532">
        <f>INDEX(Cond_Probability!$A$6:$H$60,MATCH('Model 2_Train'!A532,Cond_Probability!$A$6:$A$60,0),7)</f>
        <v>0.17753623188405798</v>
      </c>
      <c r="E532">
        <f>INDEX(Cond_Probability!$A$6:$H$60,MATCH('Model 2_Train'!B532,Cond_Probability!$A$6:$A$60,0),7)</f>
        <v>0.14882032667876588</v>
      </c>
      <c r="F532">
        <f>INDEX(Cond_Probability!$A$6:$H$60,MATCH('Model 2_Train'!C532,Cond_Probability!$A$6:$A$60,0),7)</f>
        <v>0.32246376811594202</v>
      </c>
      <c r="G532">
        <f>Cond_Probability!$C$2</f>
        <v>0.61616161616161613</v>
      </c>
      <c r="H532">
        <f t="shared" si="40"/>
        <v>5.2495831189722231E-3</v>
      </c>
      <c r="I532">
        <f t="shared" si="41"/>
        <v>0.52495831189722231</v>
      </c>
      <c r="J532">
        <f>INDEX(Cond_Probability!$A$6:$H$60,MATCH('Model 2_Train'!A532,Cond_Probability!$A$6:$A$60,0),8)</f>
        <v>0.25507246376811593</v>
      </c>
      <c r="K532">
        <f>INDEX(Cond_Probability!$A$6:$H$60,MATCH('Model 2_Train'!B532,Cond_Probability!$A$6:$A$60,0),8)</f>
        <v>0.68023255813953487</v>
      </c>
      <c r="L532">
        <f>INDEX(Cond_Probability!$A$6:$H$60,MATCH('Model 2_Train'!C532,Cond_Probability!$A$6:$A$60,0),8)</f>
        <v>0.57971014492753625</v>
      </c>
      <c r="M532">
        <f>Cond_Probability!$C$3</f>
        <v>0.38383838383838381</v>
      </c>
      <c r="N532">
        <f t="shared" si="42"/>
        <v>3.8608265803060718E-2</v>
      </c>
      <c r="O532">
        <f t="shared" si="43"/>
        <v>3.860826580306072</v>
      </c>
      <c r="P532" t="str">
        <f t="shared" si="44"/>
        <v>Survive</v>
      </c>
      <c r="Q532" t="s">
        <v>1</v>
      </c>
    </row>
    <row r="533" spans="1:17" x14ac:dyDescent="0.3">
      <c r="A533" s="1" t="s">
        <v>1236</v>
      </c>
      <c r="B533" s="2" t="s">
        <v>13</v>
      </c>
      <c r="C533" s="1" t="s">
        <v>1228</v>
      </c>
      <c r="D533">
        <f>INDEX(Cond_Probability!$A$6:$H$60,MATCH('Model 2_Train'!A533,Cond_Probability!$A$6:$A$60,0),7)</f>
        <v>0.67572463768115942</v>
      </c>
      <c r="E533">
        <f>INDEX(Cond_Probability!$A$6:$H$60,MATCH('Model 2_Train'!B533,Cond_Probability!$A$6:$A$60,0),7)</f>
        <v>0.85117967332123412</v>
      </c>
      <c r="F533">
        <f>INDEX(Cond_Probability!$A$6:$H$60,MATCH('Model 2_Train'!C533,Cond_Probability!$A$6:$A$60,0),7)</f>
        <v>0.4891304347826087</v>
      </c>
      <c r="G533">
        <f>Cond_Probability!$C$2</f>
        <v>0.61616161616161613</v>
      </c>
      <c r="H533">
        <f t="shared" si="40"/>
        <v>0.17334460305212487</v>
      </c>
      <c r="I533">
        <f t="shared" si="41"/>
        <v>17.334460305212488</v>
      </c>
      <c r="J533">
        <f>INDEX(Cond_Probability!$A$6:$H$60,MATCH('Model 2_Train'!A533,Cond_Probability!$A$6:$A$60,0),8)</f>
        <v>0.34782608695652173</v>
      </c>
      <c r="K533">
        <f>INDEX(Cond_Probability!$A$6:$H$60,MATCH('Model 2_Train'!B533,Cond_Probability!$A$6:$A$60,0),8)</f>
        <v>0.31976744186046513</v>
      </c>
      <c r="L533">
        <f>INDEX(Cond_Probability!$A$6:$H$60,MATCH('Model 2_Train'!C533,Cond_Probability!$A$6:$A$60,0),8)</f>
        <v>0.19710144927536233</v>
      </c>
      <c r="M533">
        <f>Cond_Probability!$C$3</f>
        <v>0.38383838383838381</v>
      </c>
      <c r="N533">
        <f t="shared" si="42"/>
        <v>8.4146220340004137E-3</v>
      </c>
      <c r="O533">
        <f t="shared" si="43"/>
        <v>0.84146220340004141</v>
      </c>
      <c r="P533" t="str">
        <f t="shared" si="44"/>
        <v>Won't Survive</v>
      </c>
      <c r="Q533" t="s">
        <v>1230</v>
      </c>
    </row>
    <row r="534" spans="1:17" x14ac:dyDescent="0.3">
      <c r="A534" s="1" t="s">
        <v>1236</v>
      </c>
      <c r="B534" s="2" t="s">
        <v>13</v>
      </c>
      <c r="C534" s="1" t="s">
        <v>1228</v>
      </c>
      <c r="D534">
        <f>INDEX(Cond_Probability!$A$6:$H$60,MATCH('Model 2_Train'!A534,Cond_Probability!$A$6:$A$60,0),7)</f>
        <v>0.67572463768115942</v>
      </c>
      <c r="E534">
        <f>INDEX(Cond_Probability!$A$6:$H$60,MATCH('Model 2_Train'!B534,Cond_Probability!$A$6:$A$60,0),7)</f>
        <v>0.85117967332123412</v>
      </c>
      <c r="F534">
        <f>INDEX(Cond_Probability!$A$6:$H$60,MATCH('Model 2_Train'!C534,Cond_Probability!$A$6:$A$60,0),7)</f>
        <v>0.4891304347826087</v>
      </c>
      <c r="G534">
        <f>Cond_Probability!$C$2</f>
        <v>0.61616161616161613</v>
      </c>
      <c r="H534">
        <f t="shared" si="40"/>
        <v>0.17334460305212487</v>
      </c>
      <c r="I534">
        <f t="shared" si="41"/>
        <v>17.334460305212488</v>
      </c>
      <c r="J534">
        <f>INDEX(Cond_Probability!$A$6:$H$60,MATCH('Model 2_Train'!A534,Cond_Probability!$A$6:$A$60,0),8)</f>
        <v>0.34782608695652173</v>
      </c>
      <c r="K534">
        <f>INDEX(Cond_Probability!$A$6:$H$60,MATCH('Model 2_Train'!B534,Cond_Probability!$A$6:$A$60,0),8)</f>
        <v>0.31976744186046513</v>
      </c>
      <c r="L534">
        <f>INDEX(Cond_Probability!$A$6:$H$60,MATCH('Model 2_Train'!C534,Cond_Probability!$A$6:$A$60,0),8)</f>
        <v>0.19710144927536233</v>
      </c>
      <c r="M534">
        <f>Cond_Probability!$C$3</f>
        <v>0.38383838383838381</v>
      </c>
      <c r="N534">
        <f t="shared" si="42"/>
        <v>8.4146220340004137E-3</v>
      </c>
      <c r="O534">
        <f t="shared" si="43"/>
        <v>0.84146220340004141</v>
      </c>
      <c r="P534" t="str">
        <f t="shared" si="44"/>
        <v>Won't Survive</v>
      </c>
      <c r="Q534" t="s">
        <v>1230</v>
      </c>
    </row>
    <row r="535" spans="1:17" x14ac:dyDescent="0.3">
      <c r="A535" s="1" t="s">
        <v>1236</v>
      </c>
      <c r="B535" s="2" t="s">
        <v>17</v>
      </c>
      <c r="C535" s="1" t="s">
        <v>1248</v>
      </c>
      <c r="D535">
        <f>INDEX(Cond_Probability!$A$6:$H$60,MATCH('Model 2_Train'!A535,Cond_Probability!$A$6:$A$60,0),7)</f>
        <v>0.67572463768115942</v>
      </c>
      <c r="E535">
        <f>INDEX(Cond_Probability!$A$6:$H$60,MATCH('Model 2_Train'!B535,Cond_Probability!$A$6:$A$60,0),7)</f>
        <v>0.14882032667876588</v>
      </c>
      <c r="F535">
        <f>INDEX(Cond_Probability!$A$6:$H$60,MATCH('Model 2_Train'!C535,Cond_Probability!$A$6:$A$60,0),7)</f>
        <v>0.32246376811594202</v>
      </c>
      <c r="G535">
        <f>Cond_Probability!$C$2</f>
        <v>0.61616161616161613</v>
      </c>
      <c r="H535">
        <f t="shared" si="40"/>
        <v>1.9980556156904479E-2</v>
      </c>
      <c r="I535">
        <f t="shared" si="41"/>
        <v>1.9980556156904479</v>
      </c>
      <c r="J535">
        <f>INDEX(Cond_Probability!$A$6:$H$60,MATCH('Model 2_Train'!A535,Cond_Probability!$A$6:$A$60,0),8)</f>
        <v>0.34782608695652173</v>
      </c>
      <c r="K535">
        <f>INDEX(Cond_Probability!$A$6:$H$60,MATCH('Model 2_Train'!B535,Cond_Probability!$A$6:$A$60,0),8)</f>
        <v>0.68023255813953487</v>
      </c>
      <c r="L535">
        <f>INDEX(Cond_Probability!$A$6:$H$60,MATCH('Model 2_Train'!C535,Cond_Probability!$A$6:$A$60,0),8)</f>
        <v>0.57971014492753625</v>
      </c>
      <c r="M535">
        <f>Cond_Probability!$C$3</f>
        <v>0.38383838383838381</v>
      </c>
      <c r="N535">
        <f t="shared" si="42"/>
        <v>5.2647635185991894E-2</v>
      </c>
      <c r="O535">
        <f t="shared" si="43"/>
        <v>5.2647635185991897</v>
      </c>
      <c r="P535" t="str">
        <f t="shared" si="44"/>
        <v>Survive</v>
      </c>
      <c r="Q535" t="s">
        <v>1</v>
      </c>
    </row>
    <row r="536" spans="1:17" x14ac:dyDescent="0.3">
      <c r="A536" s="1" t="s">
        <v>1236</v>
      </c>
      <c r="B536" s="2" t="s">
        <v>17</v>
      </c>
      <c r="C536" s="1" t="s">
        <v>1228</v>
      </c>
      <c r="D536">
        <f>INDEX(Cond_Probability!$A$6:$H$60,MATCH('Model 2_Train'!A536,Cond_Probability!$A$6:$A$60,0),7)</f>
        <v>0.67572463768115942</v>
      </c>
      <c r="E536">
        <f>INDEX(Cond_Probability!$A$6:$H$60,MATCH('Model 2_Train'!B536,Cond_Probability!$A$6:$A$60,0),7)</f>
        <v>0.14882032667876588</v>
      </c>
      <c r="F536">
        <f>INDEX(Cond_Probability!$A$6:$H$60,MATCH('Model 2_Train'!C536,Cond_Probability!$A$6:$A$60,0),7)</f>
        <v>0.4891304347826087</v>
      </c>
      <c r="G536">
        <f>Cond_Probability!$C$2</f>
        <v>0.61616161616161613</v>
      </c>
      <c r="H536">
        <f t="shared" si="40"/>
        <v>3.0307585181821403E-2</v>
      </c>
      <c r="I536">
        <f t="shared" si="41"/>
        <v>3.0307585181821404</v>
      </c>
      <c r="J536">
        <f>INDEX(Cond_Probability!$A$6:$H$60,MATCH('Model 2_Train'!A536,Cond_Probability!$A$6:$A$60,0),8)</f>
        <v>0.34782608695652173</v>
      </c>
      <c r="K536">
        <f>INDEX(Cond_Probability!$A$6:$H$60,MATCH('Model 2_Train'!B536,Cond_Probability!$A$6:$A$60,0),8)</f>
        <v>0.68023255813953487</v>
      </c>
      <c r="L536">
        <f>INDEX(Cond_Probability!$A$6:$H$60,MATCH('Model 2_Train'!C536,Cond_Probability!$A$6:$A$60,0),8)</f>
        <v>0.19710144927536233</v>
      </c>
      <c r="M536">
        <f>Cond_Probability!$C$3</f>
        <v>0.38383838383838381</v>
      </c>
      <c r="N536">
        <f t="shared" si="42"/>
        <v>1.7900195963237241E-2</v>
      </c>
      <c r="O536">
        <f t="shared" si="43"/>
        <v>1.790019596323724</v>
      </c>
      <c r="P536" t="str">
        <f t="shared" si="44"/>
        <v>Won't Survive</v>
      </c>
      <c r="Q536" t="s">
        <v>1230</v>
      </c>
    </row>
    <row r="537" spans="1:17" x14ac:dyDescent="0.3">
      <c r="A537" s="1" t="s">
        <v>1235</v>
      </c>
      <c r="B537" s="2" t="s">
        <v>17</v>
      </c>
      <c r="C537" s="1" t="s">
        <v>1248</v>
      </c>
      <c r="D537">
        <f>INDEX(Cond_Probability!$A$6:$H$60,MATCH('Model 2_Train'!A537,Cond_Probability!$A$6:$A$60,0),7)</f>
        <v>0.17753623188405798</v>
      </c>
      <c r="E537">
        <f>INDEX(Cond_Probability!$A$6:$H$60,MATCH('Model 2_Train'!B537,Cond_Probability!$A$6:$A$60,0),7)</f>
        <v>0.14882032667876588</v>
      </c>
      <c r="F537">
        <f>INDEX(Cond_Probability!$A$6:$H$60,MATCH('Model 2_Train'!C537,Cond_Probability!$A$6:$A$60,0),7)</f>
        <v>0.32246376811594202</v>
      </c>
      <c r="G537">
        <f>Cond_Probability!$C$2</f>
        <v>0.61616161616161613</v>
      </c>
      <c r="H537">
        <f t="shared" si="40"/>
        <v>5.2495831189722231E-3</v>
      </c>
      <c r="I537">
        <f t="shared" si="41"/>
        <v>0.52495831189722231</v>
      </c>
      <c r="J537">
        <f>INDEX(Cond_Probability!$A$6:$H$60,MATCH('Model 2_Train'!A537,Cond_Probability!$A$6:$A$60,0),8)</f>
        <v>0.25507246376811593</v>
      </c>
      <c r="K537">
        <f>INDEX(Cond_Probability!$A$6:$H$60,MATCH('Model 2_Train'!B537,Cond_Probability!$A$6:$A$60,0),8)</f>
        <v>0.68023255813953487</v>
      </c>
      <c r="L537">
        <f>INDEX(Cond_Probability!$A$6:$H$60,MATCH('Model 2_Train'!C537,Cond_Probability!$A$6:$A$60,0),8)</f>
        <v>0.57971014492753625</v>
      </c>
      <c r="M537">
        <f>Cond_Probability!$C$3</f>
        <v>0.38383838383838381</v>
      </c>
      <c r="N537">
        <f t="shared" si="42"/>
        <v>3.8608265803060718E-2</v>
      </c>
      <c r="O537">
        <f t="shared" si="43"/>
        <v>3.860826580306072</v>
      </c>
      <c r="P537" t="str">
        <f t="shared" si="44"/>
        <v>Survive</v>
      </c>
      <c r="Q537" t="s">
        <v>1</v>
      </c>
    </row>
    <row r="538" spans="1:17" x14ac:dyDescent="0.3">
      <c r="A538" s="1" t="s">
        <v>1234</v>
      </c>
      <c r="B538" s="2" t="s">
        <v>13</v>
      </c>
      <c r="C538" s="1" t="s">
        <v>1248</v>
      </c>
      <c r="D538">
        <f>INDEX(Cond_Probability!$A$6:$H$60,MATCH('Model 2_Train'!A538,Cond_Probability!$A$6:$A$60,0),7)</f>
        <v>0.14673913043478262</v>
      </c>
      <c r="E538">
        <f>INDEX(Cond_Probability!$A$6:$H$60,MATCH('Model 2_Train'!B538,Cond_Probability!$A$6:$A$60,0),7)</f>
        <v>0.85117967332123412</v>
      </c>
      <c r="F538">
        <f>INDEX(Cond_Probability!$A$6:$H$60,MATCH('Model 2_Train'!C538,Cond_Probability!$A$6:$A$60,0),7)</f>
        <v>0.32246376811594202</v>
      </c>
      <c r="G538">
        <f>Cond_Probability!$C$2</f>
        <v>0.61616161616161613</v>
      </c>
      <c r="H538">
        <f t="shared" si="40"/>
        <v>2.4816626817650046E-2</v>
      </c>
      <c r="I538">
        <f t="shared" si="41"/>
        <v>2.4816626817650045</v>
      </c>
      <c r="J538">
        <f>INDEX(Cond_Probability!$A$6:$H$60,MATCH('Model 2_Train'!A538,Cond_Probability!$A$6:$A$60,0),8)</f>
        <v>0.39710144927536234</v>
      </c>
      <c r="K538">
        <f>INDEX(Cond_Probability!$A$6:$H$60,MATCH('Model 2_Train'!B538,Cond_Probability!$A$6:$A$60,0),8)</f>
        <v>0.31976744186046513</v>
      </c>
      <c r="L538">
        <f>INDEX(Cond_Probability!$A$6:$H$60,MATCH('Model 2_Train'!C538,Cond_Probability!$A$6:$A$60,0),8)</f>
        <v>0.57971014492753625</v>
      </c>
      <c r="M538">
        <f>Cond_Probability!$C$3</f>
        <v>0.38383838383838381</v>
      </c>
      <c r="N538">
        <f t="shared" si="42"/>
        <v>2.8254980849462177E-2</v>
      </c>
      <c r="O538">
        <f t="shared" si="43"/>
        <v>2.8254980849462177</v>
      </c>
      <c r="P538" t="str">
        <f t="shared" si="44"/>
        <v>Survive</v>
      </c>
      <c r="Q538" t="s">
        <v>1230</v>
      </c>
    </row>
    <row r="539" spans="1:17" x14ac:dyDescent="0.3">
      <c r="A539" s="1" t="s">
        <v>1234</v>
      </c>
      <c r="B539" s="2" t="s">
        <v>17</v>
      </c>
      <c r="C539" s="1" t="s">
        <v>1248</v>
      </c>
      <c r="D539">
        <f>INDEX(Cond_Probability!$A$6:$H$60,MATCH('Model 2_Train'!A539,Cond_Probability!$A$6:$A$60,0),7)</f>
        <v>0.14673913043478262</v>
      </c>
      <c r="E539">
        <f>INDEX(Cond_Probability!$A$6:$H$60,MATCH('Model 2_Train'!B539,Cond_Probability!$A$6:$A$60,0),7)</f>
        <v>0.14882032667876588</v>
      </c>
      <c r="F539">
        <f>INDEX(Cond_Probability!$A$6:$H$60,MATCH('Model 2_Train'!C539,Cond_Probability!$A$6:$A$60,0),7)</f>
        <v>0.32246376811594202</v>
      </c>
      <c r="G539">
        <f>Cond_Probability!$C$2</f>
        <v>0.61616161616161613</v>
      </c>
      <c r="H539">
        <f t="shared" si="40"/>
        <v>4.3389411493545919E-3</v>
      </c>
      <c r="I539">
        <f t="shared" si="41"/>
        <v>0.43389411493545921</v>
      </c>
      <c r="J539">
        <f>INDEX(Cond_Probability!$A$6:$H$60,MATCH('Model 2_Train'!A539,Cond_Probability!$A$6:$A$60,0),8)</f>
        <v>0.39710144927536234</v>
      </c>
      <c r="K539">
        <f>INDEX(Cond_Probability!$A$6:$H$60,MATCH('Model 2_Train'!B539,Cond_Probability!$A$6:$A$60,0),8)</f>
        <v>0.68023255813953487</v>
      </c>
      <c r="L539">
        <f>INDEX(Cond_Probability!$A$6:$H$60,MATCH('Model 2_Train'!C539,Cond_Probability!$A$6:$A$60,0),8)</f>
        <v>0.57971014492753625</v>
      </c>
      <c r="M539">
        <f>Cond_Probability!$C$3</f>
        <v>0.38383838383838381</v>
      </c>
      <c r="N539">
        <f t="shared" si="42"/>
        <v>6.010605017067408E-2</v>
      </c>
      <c r="O539">
        <f t="shared" si="43"/>
        <v>6.0106050170674079</v>
      </c>
      <c r="P539" t="str">
        <f t="shared" si="44"/>
        <v>Survive</v>
      </c>
      <c r="Q539" t="s">
        <v>1</v>
      </c>
    </row>
    <row r="540" spans="1:17" x14ac:dyDescent="0.3">
      <c r="A540" s="1" t="s">
        <v>1236</v>
      </c>
      <c r="B540" s="2" t="s">
        <v>13</v>
      </c>
      <c r="C540" s="1" t="s">
        <v>1247</v>
      </c>
      <c r="D540">
        <f>INDEX(Cond_Probability!$A$6:$H$60,MATCH('Model 2_Train'!A540,Cond_Probability!$A$6:$A$60,0),7)</f>
        <v>0.67572463768115942</v>
      </c>
      <c r="E540">
        <f>INDEX(Cond_Probability!$A$6:$H$60,MATCH('Model 2_Train'!B540,Cond_Probability!$A$6:$A$60,0),7)</f>
        <v>0.85117967332123412</v>
      </c>
      <c r="F540">
        <f>INDEX(Cond_Probability!$A$6:$H$60,MATCH('Model 2_Train'!C540,Cond_Probability!$A$6:$A$60,0),7)</f>
        <v>0.18840579710144928</v>
      </c>
      <c r="G540">
        <f>Cond_Probability!$C$2</f>
        <v>0.61616161616161613</v>
      </c>
      <c r="H540">
        <f t="shared" si="40"/>
        <v>6.6769773027485144E-2</v>
      </c>
      <c r="I540">
        <f t="shared" si="41"/>
        <v>6.6769773027485142</v>
      </c>
      <c r="J540">
        <f>INDEX(Cond_Probability!$A$6:$H$60,MATCH('Model 2_Train'!A540,Cond_Probability!$A$6:$A$60,0),8)</f>
        <v>0.34782608695652173</v>
      </c>
      <c r="K540">
        <f>INDEX(Cond_Probability!$A$6:$H$60,MATCH('Model 2_Train'!B540,Cond_Probability!$A$6:$A$60,0),8)</f>
        <v>0.31976744186046513</v>
      </c>
      <c r="L540">
        <f>INDEX(Cond_Probability!$A$6:$H$60,MATCH('Model 2_Train'!C540,Cond_Probability!$A$6:$A$60,0),8)</f>
        <v>0.22318840579710145</v>
      </c>
      <c r="M540">
        <f>Cond_Probability!$C$3</f>
        <v>0.38383838383838381</v>
      </c>
      <c r="N540">
        <f t="shared" si="42"/>
        <v>9.5283220090887043E-3</v>
      </c>
      <c r="O540">
        <f t="shared" si="43"/>
        <v>0.95283220090887044</v>
      </c>
      <c r="P540" t="str">
        <f t="shared" si="44"/>
        <v>Won't Survive</v>
      </c>
      <c r="Q540" t="s">
        <v>1230</v>
      </c>
    </row>
    <row r="541" spans="1:17" x14ac:dyDescent="0.3">
      <c r="A541" s="1" t="s">
        <v>1234</v>
      </c>
      <c r="B541" s="2" t="s">
        <v>17</v>
      </c>
      <c r="C541" s="1" t="s">
        <v>1248</v>
      </c>
      <c r="D541">
        <f>INDEX(Cond_Probability!$A$6:$H$60,MATCH('Model 2_Train'!A541,Cond_Probability!$A$6:$A$60,0),7)</f>
        <v>0.14673913043478262</v>
      </c>
      <c r="E541">
        <f>INDEX(Cond_Probability!$A$6:$H$60,MATCH('Model 2_Train'!B541,Cond_Probability!$A$6:$A$60,0),7)</f>
        <v>0.14882032667876588</v>
      </c>
      <c r="F541">
        <f>INDEX(Cond_Probability!$A$6:$H$60,MATCH('Model 2_Train'!C541,Cond_Probability!$A$6:$A$60,0),7)</f>
        <v>0.32246376811594202</v>
      </c>
      <c r="G541">
        <f>Cond_Probability!$C$2</f>
        <v>0.61616161616161613</v>
      </c>
      <c r="H541">
        <f t="shared" si="40"/>
        <v>4.3389411493545919E-3</v>
      </c>
      <c r="I541">
        <f t="shared" si="41"/>
        <v>0.43389411493545921</v>
      </c>
      <c r="J541">
        <f>INDEX(Cond_Probability!$A$6:$H$60,MATCH('Model 2_Train'!A541,Cond_Probability!$A$6:$A$60,0),8)</f>
        <v>0.39710144927536234</v>
      </c>
      <c r="K541">
        <f>INDEX(Cond_Probability!$A$6:$H$60,MATCH('Model 2_Train'!B541,Cond_Probability!$A$6:$A$60,0),8)</f>
        <v>0.68023255813953487</v>
      </c>
      <c r="L541">
        <f>INDEX(Cond_Probability!$A$6:$H$60,MATCH('Model 2_Train'!C541,Cond_Probability!$A$6:$A$60,0),8)</f>
        <v>0.57971014492753625</v>
      </c>
      <c r="M541">
        <f>Cond_Probability!$C$3</f>
        <v>0.38383838383838381</v>
      </c>
      <c r="N541">
        <f t="shared" si="42"/>
        <v>6.010605017067408E-2</v>
      </c>
      <c r="O541">
        <f t="shared" si="43"/>
        <v>6.0106050170674079</v>
      </c>
      <c r="P541" t="str">
        <f t="shared" si="44"/>
        <v>Survive</v>
      </c>
      <c r="Q541" t="s">
        <v>1</v>
      </c>
    </row>
    <row r="542" spans="1:17" x14ac:dyDescent="0.3">
      <c r="A542" s="1" t="s">
        <v>1234</v>
      </c>
      <c r="B542" s="2" t="s">
        <v>17</v>
      </c>
      <c r="C542" s="1" t="s">
        <v>1248</v>
      </c>
      <c r="D542">
        <f>INDEX(Cond_Probability!$A$6:$H$60,MATCH('Model 2_Train'!A542,Cond_Probability!$A$6:$A$60,0),7)</f>
        <v>0.14673913043478262</v>
      </c>
      <c r="E542">
        <f>INDEX(Cond_Probability!$A$6:$H$60,MATCH('Model 2_Train'!B542,Cond_Probability!$A$6:$A$60,0),7)</f>
        <v>0.14882032667876588</v>
      </c>
      <c r="F542">
        <f>INDEX(Cond_Probability!$A$6:$H$60,MATCH('Model 2_Train'!C542,Cond_Probability!$A$6:$A$60,0),7)</f>
        <v>0.32246376811594202</v>
      </c>
      <c r="G542">
        <f>Cond_Probability!$C$2</f>
        <v>0.61616161616161613</v>
      </c>
      <c r="H542">
        <f t="shared" si="40"/>
        <v>4.3389411493545919E-3</v>
      </c>
      <c r="I542">
        <f t="shared" si="41"/>
        <v>0.43389411493545921</v>
      </c>
      <c r="J542">
        <f>INDEX(Cond_Probability!$A$6:$H$60,MATCH('Model 2_Train'!A542,Cond_Probability!$A$6:$A$60,0),8)</f>
        <v>0.39710144927536234</v>
      </c>
      <c r="K542">
        <f>INDEX(Cond_Probability!$A$6:$H$60,MATCH('Model 2_Train'!B542,Cond_Probability!$A$6:$A$60,0),8)</f>
        <v>0.68023255813953487</v>
      </c>
      <c r="L542">
        <f>INDEX(Cond_Probability!$A$6:$H$60,MATCH('Model 2_Train'!C542,Cond_Probability!$A$6:$A$60,0),8)</f>
        <v>0.57971014492753625</v>
      </c>
      <c r="M542">
        <f>Cond_Probability!$C$3</f>
        <v>0.38383838383838381</v>
      </c>
      <c r="N542">
        <f t="shared" si="42"/>
        <v>6.010605017067408E-2</v>
      </c>
      <c r="O542">
        <f t="shared" si="43"/>
        <v>6.0106050170674079</v>
      </c>
      <c r="P542" t="str">
        <f t="shared" si="44"/>
        <v>Survive</v>
      </c>
      <c r="Q542" t="s">
        <v>1</v>
      </c>
    </row>
    <row r="543" spans="1:17" x14ac:dyDescent="0.3">
      <c r="A543" s="1" t="s">
        <v>1236</v>
      </c>
      <c r="B543" s="2" t="s">
        <v>17</v>
      </c>
      <c r="C543" s="1" t="s">
        <v>1248</v>
      </c>
      <c r="D543">
        <f>INDEX(Cond_Probability!$A$6:$H$60,MATCH('Model 2_Train'!A543,Cond_Probability!$A$6:$A$60,0),7)</f>
        <v>0.67572463768115942</v>
      </c>
      <c r="E543">
        <f>INDEX(Cond_Probability!$A$6:$H$60,MATCH('Model 2_Train'!B543,Cond_Probability!$A$6:$A$60,0),7)</f>
        <v>0.14882032667876588</v>
      </c>
      <c r="F543">
        <f>INDEX(Cond_Probability!$A$6:$H$60,MATCH('Model 2_Train'!C543,Cond_Probability!$A$6:$A$60,0),7)</f>
        <v>0.32246376811594202</v>
      </c>
      <c r="G543">
        <f>Cond_Probability!$C$2</f>
        <v>0.61616161616161613</v>
      </c>
      <c r="H543">
        <f t="shared" si="40"/>
        <v>1.9980556156904479E-2</v>
      </c>
      <c r="I543">
        <f t="shared" si="41"/>
        <v>1.9980556156904479</v>
      </c>
      <c r="J543">
        <f>INDEX(Cond_Probability!$A$6:$H$60,MATCH('Model 2_Train'!A543,Cond_Probability!$A$6:$A$60,0),8)</f>
        <v>0.34782608695652173</v>
      </c>
      <c r="K543">
        <f>INDEX(Cond_Probability!$A$6:$H$60,MATCH('Model 2_Train'!B543,Cond_Probability!$A$6:$A$60,0),8)</f>
        <v>0.68023255813953487</v>
      </c>
      <c r="L543">
        <f>INDEX(Cond_Probability!$A$6:$H$60,MATCH('Model 2_Train'!C543,Cond_Probability!$A$6:$A$60,0),8)</f>
        <v>0.57971014492753625</v>
      </c>
      <c r="M543">
        <f>Cond_Probability!$C$3</f>
        <v>0.38383838383838381</v>
      </c>
      <c r="N543">
        <f t="shared" si="42"/>
        <v>5.2647635185991894E-2</v>
      </c>
      <c r="O543">
        <f t="shared" si="43"/>
        <v>5.2647635185991897</v>
      </c>
      <c r="P543" t="str">
        <f t="shared" si="44"/>
        <v>Survive</v>
      </c>
      <c r="Q543" t="s">
        <v>1230</v>
      </c>
    </row>
    <row r="544" spans="1:17" x14ac:dyDescent="0.3">
      <c r="A544" s="1" t="s">
        <v>1236</v>
      </c>
      <c r="B544" s="2" t="s">
        <v>17</v>
      </c>
      <c r="C544" s="1" t="s">
        <v>1248</v>
      </c>
      <c r="D544">
        <f>INDEX(Cond_Probability!$A$6:$H$60,MATCH('Model 2_Train'!A544,Cond_Probability!$A$6:$A$60,0),7)</f>
        <v>0.67572463768115942</v>
      </c>
      <c r="E544">
        <f>INDEX(Cond_Probability!$A$6:$H$60,MATCH('Model 2_Train'!B544,Cond_Probability!$A$6:$A$60,0),7)</f>
        <v>0.14882032667876588</v>
      </c>
      <c r="F544">
        <f>INDEX(Cond_Probability!$A$6:$H$60,MATCH('Model 2_Train'!C544,Cond_Probability!$A$6:$A$60,0),7)</f>
        <v>0.32246376811594202</v>
      </c>
      <c r="G544">
        <f>Cond_Probability!$C$2</f>
        <v>0.61616161616161613</v>
      </c>
      <c r="H544">
        <f t="shared" si="40"/>
        <v>1.9980556156904479E-2</v>
      </c>
      <c r="I544">
        <f t="shared" si="41"/>
        <v>1.9980556156904479</v>
      </c>
      <c r="J544">
        <f>INDEX(Cond_Probability!$A$6:$H$60,MATCH('Model 2_Train'!A544,Cond_Probability!$A$6:$A$60,0),8)</f>
        <v>0.34782608695652173</v>
      </c>
      <c r="K544">
        <f>INDEX(Cond_Probability!$A$6:$H$60,MATCH('Model 2_Train'!B544,Cond_Probability!$A$6:$A$60,0),8)</f>
        <v>0.68023255813953487</v>
      </c>
      <c r="L544">
        <f>INDEX(Cond_Probability!$A$6:$H$60,MATCH('Model 2_Train'!C544,Cond_Probability!$A$6:$A$60,0),8)</f>
        <v>0.57971014492753625</v>
      </c>
      <c r="M544">
        <f>Cond_Probability!$C$3</f>
        <v>0.38383838383838381</v>
      </c>
      <c r="N544">
        <f t="shared" si="42"/>
        <v>5.2647635185991894E-2</v>
      </c>
      <c r="O544">
        <f t="shared" si="43"/>
        <v>5.2647635185991897</v>
      </c>
      <c r="P544" t="str">
        <f t="shared" si="44"/>
        <v>Survive</v>
      </c>
      <c r="Q544" t="s">
        <v>1230</v>
      </c>
    </row>
    <row r="545" spans="1:17" x14ac:dyDescent="0.3">
      <c r="A545" s="1" t="s">
        <v>1235</v>
      </c>
      <c r="B545" s="2" t="s">
        <v>13</v>
      </c>
      <c r="C545" s="1" t="s">
        <v>1248</v>
      </c>
      <c r="D545">
        <f>INDEX(Cond_Probability!$A$6:$H$60,MATCH('Model 2_Train'!A545,Cond_Probability!$A$6:$A$60,0),7)</f>
        <v>0.17753623188405798</v>
      </c>
      <c r="E545">
        <f>INDEX(Cond_Probability!$A$6:$H$60,MATCH('Model 2_Train'!B545,Cond_Probability!$A$6:$A$60,0),7)</f>
        <v>0.85117967332123412</v>
      </c>
      <c r="F545">
        <f>INDEX(Cond_Probability!$A$6:$H$60,MATCH('Model 2_Train'!C545,Cond_Probability!$A$6:$A$60,0),7)</f>
        <v>0.32246376811594202</v>
      </c>
      <c r="G545">
        <f>Cond_Probability!$C$2</f>
        <v>0.61616161616161613</v>
      </c>
      <c r="H545">
        <f t="shared" si="40"/>
        <v>3.0025054668267961E-2</v>
      </c>
      <c r="I545">
        <f t="shared" si="41"/>
        <v>3.0025054668267961</v>
      </c>
      <c r="J545">
        <f>INDEX(Cond_Probability!$A$6:$H$60,MATCH('Model 2_Train'!A545,Cond_Probability!$A$6:$A$60,0),8)</f>
        <v>0.25507246376811593</v>
      </c>
      <c r="K545">
        <f>INDEX(Cond_Probability!$A$6:$H$60,MATCH('Model 2_Train'!B545,Cond_Probability!$A$6:$A$60,0),8)</f>
        <v>0.31976744186046513</v>
      </c>
      <c r="L545">
        <f>INDEX(Cond_Probability!$A$6:$H$60,MATCH('Model 2_Train'!C545,Cond_Probability!$A$6:$A$60,0),8)</f>
        <v>0.57971014492753625</v>
      </c>
      <c r="M545">
        <f>Cond_Probability!$C$3</f>
        <v>0.38383838383838381</v>
      </c>
      <c r="N545">
        <f t="shared" si="42"/>
        <v>1.8149184779216579E-2</v>
      </c>
      <c r="O545">
        <f t="shared" si="43"/>
        <v>1.8149184779216578</v>
      </c>
      <c r="P545" t="str">
        <f t="shared" si="44"/>
        <v>Won't Survive</v>
      </c>
      <c r="Q545" t="s">
        <v>1</v>
      </c>
    </row>
    <row r="546" spans="1:17" x14ac:dyDescent="0.3">
      <c r="A546" s="1" t="s">
        <v>1234</v>
      </c>
      <c r="B546" s="2" t="s">
        <v>13</v>
      </c>
      <c r="C546" s="1" t="s">
        <v>1248</v>
      </c>
      <c r="D546">
        <f>INDEX(Cond_Probability!$A$6:$H$60,MATCH('Model 2_Train'!A546,Cond_Probability!$A$6:$A$60,0),7)</f>
        <v>0.14673913043478262</v>
      </c>
      <c r="E546">
        <f>INDEX(Cond_Probability!$A$6:$H$60,MATCH('Model 2_Train'!B546,Cond_Probability!$A$6:$A$60,0),7)</f>
        <v>0.85117967332123412</v>
      </c>
      <c r="F546">
        <f>INDEX(Cond_Probability!$A$6:$H$60,MATCH('Model 2_Train'!C546,Cond_Probability!$A$6:$A$60,0),7)</f>
        <v>0.32246376811594202</v>
      </c>
      <c r="G546">
        <f>Cond_Probability!$C$2</f>
        <v>0.61616161616161613</v>
      </c>
      <c r="H546">
        <f t="shared" si="40"/>
        <v>2.4816626817650046E-2</v>
      </c>
      <c r="I546">
        <f t="shared" si="41"/>
        <v>2.4816626817650045</v>
      </c>
      <c r="J546">
        <f>INDEX(Cond_Probability!$A$6:$H$60,MATCH('Model 2_Train'!A546,Cond_Probability!$A$6:$A$60,0),8)</f>
        <v>0.39710144927536234</v>
      </c>
      <c r="K546">
        <f>INDEX(Cond_Probability!$A$6:$H$60,MATCH('Model 2_Train'!B546,Cond_Probability!$A$6:$A$60,0),8)</f>
        <v>0.31976744186046513</v>
      </c>
      <c r="L546">
        <f>INDEX(Cond_Probability!$A$6:$H$60,MATCH('Model 2_Train'!C546,Cond_Probability!$A$6:$A$60,0),8)</f>
        <v>0.57971014492753625</v>
      </c>
      <c r="M546">
        <f>Cond_Probability!$C$3</f>
        <v>0.38383838383838381</v>
      </c>
      <c r="N546">
        <f t="shared" si="42"/>
        <v>2.8254980849462177E-2</v>
      </c>
      <c r="O546">
        <f t="shared" si="43"/>
        <v>2.8254980849462177</v>
      </c>
      <c r="P546" t="str">
        <f t="shared" si="44"/>
        <v>Survive</v>
      </c>
      <c r="Q546" t="s">
        <v>1230</v>
      </c>
    </row>
    <row r="547" spans="1:17" x14ac:dyDescent="0.3">
      <c r="A547" s="1" t="s">
        <v>1234</v>
      </c>
      <c r="B547" s="2" t="s">
        <v>13</v>
      </c>
      <c r="C547" s="1" t="s">
        <v>1248</v>
      </c>
      <c r="D547">
        <f>INDEX(Cond_Probability!$A$6:$H$60,MATCH('Model 2_Train'!A547,Cond_Probability!$A$6:$A$60,0),7)</f>
        <v>0.14673913043478262</v>
      </c>
      <c r="E547">
        <f>INDEX(Cond_Probability!$A$6:$H$60,MATCH('Model 2_Train'!B547,Cond_Probability!$A$6:$A$60,0),7)</f>
        <v>0.85117967332123412</v>
      </c>
      <c r="F547">
        <f>INDEX(Cond_Probability!$A$6:$H$60,MATCH('Model 2_Train'!C547,Cond_Probability!$A$6:$A$60,0),7)</f>
        <v>0.32246376811594202</v>
      </c>
      <c r="G547">
        <f>Cond_Probability!$C$2</f>
        <v>0.61616161616161613</v>
      </c>
      <c r="H547">
        <f t="shared" si="40"/>
        <v>2.4816626817650046E-2</v>
      </c>
      <c r="I547">
        <f t="shared" si="41"/>
        <v>2.4816626817650045</v>
      </c>
      <c r="J547">
        <f>INDEX(Cond_Probability!$A$6:$H$60,MATCH('Model 2_Train'!A547,Cond_Probability!$A$6:$A$60,0),8)</f>
        <v>0.39710144927536234</v>
      </c>
      <c r="K547">
        <f>INDEX(Cond_Probability!$A$6:$H$60,MATCH('Model 2_Train'!B547,Cond_Probability!$A$6:$A$60,0),8)</f>
        <v>0.31976744186046513</v>
      </c>
      <c r="L547">
        <f>INDEX(Cond_Probability!$A$6:$H$60,MATCH('Model 2_Train'!C547,Cond_Probability!$A$6:$A$60,0),8)</f>
        <v>0.57971014492753625</v>
      </c>
      <c r="M547">
        <f>Cond_Probability!$C$3</f>
        <v>0.38383838383838381</v>
      </c>
      <c r="N547">
        <f t="shared" si="42"/>
        <v>2.8254980849462177E-2</v>
      </c>
      <c r="O547">
        <f t="shared" si="43"/>
        <v>2.8254980849462177</v>
      </c>
      <c r="P547" t="str">
        <f t="shared" si="44"/>
        <v>Survive</v>
      </c>
      <c r="Q547" t="s">
        <v>1230</v>
      </c>
    </row>
    <row r="548" spans="1:17" x14ac:dyDescent="0.3">
      <c r="A548" s="1" t="s">
        <v>1235</v>
      </c>
      <c r="B548" s="2" t="s">
        <v>17</v>
      </c>
      <c r="C548" s="1" t="s">
        <v>1248</v>
      </c>
      <c r="D548">
        <f>INDEX(Cond_Probability!$A$6:$H$60,MATCH('Model 2_Train'!A548,Cond_Probability!$A$6:$A$60,0),7)</f>
        <v>0.17753623188405798</v>
      </c>
      <c r="E548">
        <f>INDEX(Cond_Probability!$A$6:$H$60,MATCH('Model 2_Train'!B548,Cond_Probability!$A$6:$A$60,0),7)</f>
        <v>0.14882032667876588</v>
      </c>
      <c r="F548">
        <f>INDEX(Cond_Probability!$A$6:$H$60,MATCH('Model 2_Train'!C548,Cond_Probability!$A$6:$A$60,0),7)</f>
        <v>0.32246376811594202</v>
      </c>
      <c r="G548">
        <f>Cond_Probability!$C$2</f>
        <v>0.61616161616161613</v>
      </c>
      <c r="H548">
        <f t="shared" si="40"/>
        <v>5.2495831189722231E-3</v>
      </c>
      <c r="I548">
        <f t="shared" si="41"/>
        <v>0.52495831189722231</v>
      </c>
      <c r="J548">
        <f>INDEX(Cond_Probability!$A$6:$H$60,MATCH('Model 2_Train'!A548,Cond_Probability!$A$6:$A$60,0),8)</f>
        <v>0.25507246376811593</v>
      </c>
      <c r="K548">
        <f>INDEX(Cond_Probability!$A$6:$H$60,MATCH('Model 2_Train'!B548,Cond_Probability!$A$6:$A$60,0),8)</f>
        <v>0.68023255813953487</v>
      </c>
      <c r="L548">
        <f>INDEX(Cond_Probability!$A$6:$H$60,MATCH('Model 2_Train'!C548,Cond_Probability!$A$6:$A$60,0),8)</f>
        <v>0.57971014492753625</v>
      </c>
      <c r="M548">
        <f>Cond_Probability!$C$3</f>
        <v>0.38383838383838381</v>
      </c>
      <c r="N548">
        <f t="shared" si="42"/>
        <v>3.8608265803060718E-2</v>
      </c>
      <c r="O548">
        <f t="shared" si="43"/>
        <v>3.860826580306072</v>
      </c>
      <c r="P548" t="str">
        <f t="shared" si="44"/>
        <v>Survive</v>
      </c>
      <c r="Q548" t="s">
        <v>1</v>
      </c>
    </row>
    <row r="549" spans="1:17" x14ac:dyDescent="0.3">
      <c r="A549" s="1" t="s">
        <v>1235</v>
      </c>
      <c r="B549" s="2" t="s">
        <v>13</v>
      </c>
      <c r="C549" s="1" t="s">
        <v>1247</v>
      </c>
      <c r="D549">
        <f>INDEX(Cond_Probability!$A$6:$H$60,MATCH('Model 2_Train'!A549,Cond_Probability!$A$6:$A$60,0),7)</f>
        <v>0.17753623188405798</v>
      </c>
      <c r="E549">
        <f>INDEX(Cond_Probability!$A$6:$H$60,MATCH('Model 2_Train'!B549,Cond_Probability!$A$6:$A$60,0),7)</f>
        <v>0.85117967332123412</v>
      </c>
      <c r="F549">
        <f>INDEX(Cond_Probability!$A$6:$H$60,MATCH('Model 2_Train'!C549,Cond_Probability!$A$6:$A$60,0),7)</f>
        <v>0.18840579710144928</v>
      </c>
      <c r="G549">
        <f>Cond_Probability!$C$2</f>
        <v>0.61616161616161613</v>
      </c>
      <c r="H549">
        <f t="shared" si="40"/>
        <v>1.7542728570223976E-2</v>
      </c>
      <c r="I549">
        <f t="shared" si="41"/>
        <v>1.7542728570223975</v>
      </c>
      <c r="J549">
        <f>INDEX(Cond_Probability!$A$6:$H$60,MATCH('Model 2_Train'!A549,Cond_Probability!$A$6:$A$60,0),8)</f>
        <v>0.25507246376811593</v>
      </c>
      <c r="K549">
        <f>INDEX(Cond_Probability!$A$6:$H$60,MATCH('Model 2_Train'!B549,Cond_Probability!$A$6:$A$60,0),8)</f>
        <v>0.31976744186046513</v>
      </c>
      <c r="L549">
        <f>INDEX(Cond_Probability!$A$6:$H$60,MATCH('Model 2_Train'!C549,Cond_Probability!$A$6:$A$60,0),8)</f>
        <v>0.22318840579710145</v>
      </c>
      <c r="M549">
        <f>Cond_Probability!$C$3</f>
        <v>0.38383838383838381</v>
      </c>
      <c r="N549">
        <f t="shared" si="42"/>
        <v>6.9874361399983823E-3</v>
      </c>
      <c r="O549">
        <f t="shared" si="43"/>
        <v>0.6987436139998382</v>
      </c>
      <c r="P549" t="str">
        <f t="shared" si="44"/>
        <v>Won't Survive</v>
      </c>
      <c r="Q549" t="s">
        <v>1</v>
      </c>
    </row>
    <row r="550" spans="1:17" x14ac:dyDescent="0.3">
      <c r="A550" s="1" t="s">
        <v>1236</v>
      </c>
      <c r="B550" s="2" t="s">
        <v>13</v>
      </c>
      <c r="C550" s="1" t="s">
        <v>1248</v>
      </c>
      <c r="D550">
        <f>INDEX(Cond_Probability!$A$6:$H$60,MATCH('Model 2_Train'!A550,Cond_Probability!$A$6:$A$60,0),7)</f>
        <v>0.67572463768115942</v>
      </c>
      <c r="E550">
        <f>INDEX(Cond_Probability!$A$6:$H$60,MATCH('Model 2_Train'!B550,Cond_Probability!$A$6:$A$60,0),7)</f>
        <v>0.85117967332123412</v>
      </c>
      <c r="F550">
        <f>INDEX(Cond_Probability!$A$6:$H$60,MATCH('Model 2_Train'!C550,Cond_Probability!$A$6:$A$60,0),7)</f>
        <v>0.32246376811594202</v>
      </c>
      <c r="G550">
        <f>Cond_Probability!$C$2</f>
        <v>0.61616161616161613</v>
      </c>
      <c r="H550">
        <f t="shared" si="40"/>
        <v>0.11427903460473417</v>
      </c>
      <c r="I550">
        <f t="shared" si="41"/>
        <v>11.427903460473416</v>
      </c>
      <c r="J550">
        <f>INDEX(Cond_Probability!$A$6:$H$60,MATCH('Model 2_Train'!A550,Cond_Probability!$A$6:$A$60,0),8)</f>
        <v>0.34782608695652173</v>
      </c>
      <c r="K550">
        <f>INDEX(Cond_Probability!$A$6:$H$60,MATCH('Model 2_Train'!B550,Cond_Probability!$A$6:$A$60,0),8)</f>
        <v>0.31976744186046513</v>
      </c>
      <c r="L550">
        <f>INDEX(Cond_Probability!$A$6:$H$60,MATCH('Model 2_Train'!C550,Cond_Probability!$A$6:$A$60,0),8)</f>
        <v>0.57971014492753625</v>
      </c>
      <c r="M550">
        <f>Cond_Probability!$C$3</f>
        <v>0.38383838383838381</v>
      </c>
      <c r="N550">
        <f t="shared" si="42"/>
        <v>2.4748888335295337E-2</v>
      </c>
      <c r="O550">
        <f t="shared" si="43"/>
        <v>2.4748888335295338</v>
      </c>
      <c r="P550" t="str">
        <f t="shared" si="44"/>
        <v>Won't Survive</v>
      </c>
      <c r="Q550" t="s">
        <v>1230</v>
      </c>
    </row>
    <row r="551" spans="1:17" x14ac:dyDescent="0.3">
      <c r="A551" s="1" t="s">
        <v>1235</v>
      </c>
      <c r="B551" s="2" t="s">
        <v>13</v>
      </c>
      <c r="C551" s="1" t="s">
        <v>1248</v>
      </c>
      <c r="D551">
        <f>INDEX(Cond_Probability!$A$6:$H$60,MATCH('Model 2_Train'!A551,Cond_Probability!$A$6:$A$60,0),7)</f>
        <v>0.17753623188405798</v>
      </c>
      <c r="E551">
        <f>INDEX(Cond_Probability!$A$6:$H$60,MATCH('Model 2_Train'!B551,Cond_Probability!$A$6:$A$60,0),7)</f>
        <v>0.85117967332123412</v>
      </c>
      <c r="F551">
        <f>INDEX(Cond_Probability!$A$6:$H$60,MATCH('Model 2_Train'!C551,Cond_Probability!$A$6:$A$60,0),7)</f>
        <v>0.32246376811594202</v>
      </c>
      <c r="G551">
        <f>Cond_Probability!$C$2</f>
        <v>0.61616161616161613</v>
      </c>
      <c r="H551">
        <f t="shared" si="40"/>
        <v>3.0025054668267961E-2</v>
      </c>
      <c r="I551">
        <f t="shared" si="41"/>
        <v>3.0025054668267961</v>
      </c>
      <c r="J551">
        <f>INDEX(Cond_Probability!$A$6:$H$60,MATCH('Model 2_Train'!A551,Cond_Probability!$A$6:$A$60,0),8)</f>
        <v>0.25507246376811593</v>
      </c>
      <c r="K551">
        <f>INDEX(Cond_Probability!$A$6:$H$60,MATCH('Model 2_Train'!B551,Cond_Probability!$A$6:$A$60,0),8)</f>
        <v>0.31976744186046513</v>
      </c>
      <c r="L551">
        <f>INDEX(Cond_Probability!$A$6:$H$60,MATCH('Model 2_Train'!C551,Cond_Probability!$A$6:$A$60,0),8)</f>
        <v>0.57971014492753625</v>
      </c>
      <c r="M551">
        <f>Cond_Probability!$C$3</f>
        <v>0.38383838383838381</v>
      </c>
      <c r="N551">
        <f t="shared" si="42"/>
        <v>1.8149184779216579E-2</v>
      </c>
      <c r="O551">
        <f t="shared" si="43"/>
        <v>1.8149184779216578</v>
      </c>
      <c r="P551" t="str">
        <f t="shared" si="44"/>
        <v>Won't Survive</v>
      </c>
      <c r="Q551" t="s">
        <v>1</v>
      </c>
    </row>
    <row r="552" spans="1:17" x14ac:dyDescent="0.3">
      <c r="A552" s="1" t="s">
        <v>1234</v>
      </c>
      <c r="B552" s="2" t="s">
        <v>13</v>
      </c>
      <c r="C552" s="1" t="s">
        <v>1248</v>
      </c>
      <c r="D552">
        <f>INDEX(Cond_Probability!$A$6:$H$60,MATCH('Model 2_Train'!A552,Cond_Probability!$A$6:$A$60,0),7)</f>
        <v>0.14673913043478262</v>
      </c>
      <c r="E552">
        <f>INDEX(Cond_Probability!$A$6:$H$60,MATCH('Model 2_Train'!B552,Cond_Probability!$A$6:$A$60,0),7)</f>
        <v>0.85117967332123412</v>
      </c>
      <c r="F552">
        <f>INDEX(Cond_Probability!$A$6:$H$60,MATCH('Model 2_Train'!C552,Cond_Probability!$A$6:$A$60,0),7)</f>
        <v>0.32246376811594202</v>
      </c>
      <c r="G552">
        <f>Cond_Probability!$C$2</f>
        <v>0.61616161616161613</v>
      </c>
      <c r="H552">
        <f t="shared" si="40"/>
        <v>2.4816626817650046E-2</v>
      </c>
      <c r="I552">
        <f t="shared" si="41"/>
        <v>2.4816626817650045</v>
      </c>
      <c r="J552">
        <f>INDEX(Cond_Probability!$A$6:$H$60,MATCH('Model 2_Train'!A552,Cond_Probability!$A$6:$A$60,0),8)</f>
        <v>0.39710144927536234</v>
      </c>
      <c r="K552">
        <f>INDEX(Cond_Probability!$A$6:$H$60,MATCH('Model 2_Train'!B552,Cond_Probability!$A$6:$A$60,0),8)</f>
        <v>0.31976744186046513</v>
      </c>
      <c r="L552">
        <f>INDEX(Cond_Probability!$A$6:$H$60,MATCH('Model 2_Train'!C552,Cond_Probability!$A$6:$A$60,0),8)</f>
        <v>0.57971014492753625</v>
      </c>
      <c r="M552">
        <f>Cond_Probability!$C$3</f>
        <v>0.38383838383838381</v>
      </c>
      <c r="N552">
        <f t="shared" si="42"/>
        <v>2.8254980849462177E-2</v>
      </c>
      <c r="O552">
        <f t="shared" si="43"/>
        <v>2.8254980849462177</v>
      </c>
      <c r="P552" t="str">
        <f t="shared" si="44"/>
        <v>Survive</v>
      </c>
      <c r="Q552" t="s">
        <v>1</v>
      </c>
    </row>
    <row r="553" spans="1:17" x14ac:dyDescent="0.3">
      <c r="A553" s="1" t="s">
        <v>1235</v>
      </c>
      <c r="B553" s="2" t="s">
        <v>13</v>
      </c>
      <c r="C553" s="1" t="s">
        <v>1248</v>
      </c>
      <c r="D553">
        <f>INDEX(Cond_Probability!$A$6:$H$60,MATCH('Model 2_Train'!A553,Cond_Probability!$A$6:$A$60,0),7)</f>
        <v>0.17753623188405798</v>
      </c>
      <c r="E553">
        <f>INDEX(Cond_Probability!$A$6:$H$60,MATCH('Model 2_Train'!B553,Cond_Probability!$A$6:$A$60,0),7)</f>
        <v>0.85117967332123412</v>
      </c>
      <c r="F553">
        <f>INDEX(Cond_Probability!$A$6:$H$60,MATCH('Model 2_Train'!C553,Cond_Probability!$A$6:$A$60,0),7)</f>
        <v>0.32246376811594202</v>
      </c>
      <c r="G553">
        <f>Cond_Probability!$C$2</f>
        <v>0.61616161616161613</v>
      </c>
      <c r="H553">
        <f t="shared" si="40"/>
        <v>3.0025054668267961E-2</v>
      </c>
      <c r="I553">
        <f t="shared" si="41"/>
        <v>3.0025054668267961</v>
      </c>
      <c r="J553">
        <f>INDEX(Cond_Probability!$A$6:$H$60,MATCH('Model 2_Train'!A553,Cond_Probability!$A$6:$A$60,0),8)</f>
        <v>0.25507246376811593</v>
      </c>
      <c r="K553">
        <f>INDEX(Cond_Probability!$A$6:$H$60,MATCH('Model 2_Train'!B553,Cond_Probability!$A$6:$A$60,0),8)</f>
        <v>0.31976744186046513</v>
      </c>
      <c r="L553">
        <f>INDEX(Cond_Probability!$A$6:$H$60,MATCH('Model 2_Train'!C553,Cond_Probability!$A$6:$A$60,0),8)</f>
        <v>0.57971014492753625</v>
      </c>
      <c r="M553">
        <f>Cond_Probability!$C$3</f>
        <v>0.38383838383838381</v>
      </c>
      <c r="N553">
        <f t="shared" si="42"/>
        <v>1.8149184779216579E-2</v>
      </c>
      <c r="O553">
        <f t="shared" si="43"/>
        <v>1.8149184779216578</v>
      </c>
      <c r="P553" t="str">
        <f t="shared" si="44"/>
        <v>Won't Survive</v>
      </c>
      <c r="Q553" t="s">
        <v>1230</v>
      </c>
    </row>
    <row r="554" spans="1:17" x14ac:dyDescent="0.3">
      <c r="A554" s="1" t="s">
        <v>1236</v>
      </c>
      <c r="B554" s="2" t="s">
        <v>13</v>
      </c>
      <c r="C554" s="1" t="s">
        <v>1228</v>
      </c>
      <c r="D554">
        <f>INDEX(Cond_Probability!$A$6:$H$60,MATCH('Model 2_Train'!A554,Cond_Probability!$A$6:$A$60,0),7)</f>
        <v>0.67572463768115942</v>
      </c>
      <c r="E554">
        <f>INDEX(Cond_Probability!$A$6:$H$60,MATCH('Model 2_Train'!B554,Cond_Probability!$A$6:$A$60,0),7)</f>
        <v>0.85117967332123412</v>
      </c>
      <c r="F554">
        <f>INDEX(Cond_Probability!$A$6:$H$60,MATCH('Model 2_Train'!C554,Cond_Probability!$A$6:$A$60,0),7)</f>
        <v>0.4891304347826087</v>
      </c>
      <c r="G554">
        <f>Cond_Probability!$C$2</f>
        <v>0.61616161616161613</v>
      </c>
      <c r="H554">
        <f t="shared" si="40"/>
        <v>0.17334460305212487</v>
      </c>
      <c r="I554">
        <f t="shared" si="41"/>
        <v>17.334460305212488</v>
      </c>
      <c r="J554">
        <f>INDEX(Cond_Probability!$A$6:$H$60,MATCH('Model 2_Train'!A554,Cond_Probability!$A$6:$A$60,0),8)</f>
        <v>0.34782608695652173</v>
      </c>
      <c r="K554">
        <f>INDEX(Cond_Probability!$A$6:$H$60,MATCH('Model 2_Train'!B554,Cond_Probability!$A$6:$A$60,0),8)</f>
        <v>0.31976744186046513</v>
      </c>
      <c r="L554">
        <f>INDEX(Cond_Probability!$A$6:$H$60,MATCH('Model 2_Train'!C554,Cond_Probability!$A$6:$A$60,0),8)</f>
        <v>0.19710144927536233</v>
      </c>
      <c r="M554">
        <f>Cond_Probability!$C$3</f>
        <v>0.38383838383838381</v>
      </c>
      <c r="N554">
        <f t="shared" si="42"/>
        <v>8.4146220340004137E-3</v>
      </c>
      <c r="O554">
        <f t="shared" si="43"/>
        <v>0.84146220340004141</v>
      </c>
      <c r="P554" t="str">
        <f t="shared" si="44"/>
        <v>Won't Survive</v>
      </c>
      <c r="Q554" t="s">
        <v>1230</v>
      </c>
    </row>
    <row r="555" spans="1:17" x14ac:dyDescent="0.3">
      <c r="A555" s="1" t="s">
        <v>1236</v>
      </c>
      <c r="B555" s="2" t="s">
        <v>13</v>
      </c>
      <c r="C555" s="1" t="s">
        <v>1228</v>
      </c>
      <c r="D555">
        <f>INDEX(Cond_Probability!$A$6:$H$60,MATCH('Model 2_Train'!A555,Cond_Probability!$A$6:$A$60,0),7)</f>
        <v>0.67572463768115942</v>
      </c>
      <c r="E555">
        <f>INDEX(Cond_Probability!$A$6:$H$60,MATCH('Model 2_Train'!B555,Cond_Probability!$A$6:$A$60,0),7)</f>
        <v>0.85117967332123412</v>
      </c>
      <c r="F555">
        <f>INDEX(Cond_Probability!$A$6:$H$60,MATCH('Model 2_Train'!C555,Cond_Probability!$A$6:$A$60,0),7)</f>
        <v>0.4891304347826087</v>
      </c>
      <c r="G555">
        <f>Cond_Probability!$C$2</f>
        <v>0.61616161616161613</v>
      </c>
      <c r="H555">
        <f t="shared" si="40"/>
        <v>0.17334460305212487</v>
      </c>
      <c r="I555">
        <f t="shared" si="41"/>
        <v>17.334460305212488</v>
      </c>
      <c r="J555">
        <f>INDEX(Cond_Probability!$A$6:$H$60,MATCH('Model 2_Train'!A555,Cond_Probability!$A$6:$A$60,0),8)</f>
        <v>0.34782608695652173</v>
      </c>
      <c r="K555">
        <f>INDEX(Cond_Probability!$A$6:$H$60,MATCH('Model 2_Train'!B555,Cond_Probability!$A$6:$A$60,0),8)</f>
        <v>0.31976744186046513</v>
      </c>
      <c r="L555">
        <f>INDEX(Cond_Probability!$A$6:$H$60,MATCH('Model 2_Train'!C555,Cond_Probability!$A$6:$A$60,0),8)</f>
        <v>0.19710144927536233</v>
      </c>
      <c r="M555">
        <f>Cond_Probability!$C$3</f>
        <v>0.38383838383838381</v>
      </c>
      <c r="N555">
        <f t="shared" si="42"/>
        <v>8.4146220340004137E-3</v>
      </c>
      <c r="O555">
        <f t="shared" si="43"/>
        <v>0.84146220340004141</v>
      </c>
      <c r="P555" t="str">
        <f t="shared" si="44"/>
        <v>Won't Survive</v>
      </c>
      <c r="Q555" t="s">
        <v>1</v>
      </c>
    </row>
    <row r="556" spans="1:17" x14ac:dyDescent="0.3">
      <c r="A556" s="1" t="s">
        <v>1236</v>
      </c>
      <c r="B556" s="2" t="s">
        <v>17</v>
      </c>
      <c r="C556" s="1" t="s">
        <v>1228</v>
      </c>
      <c r="D556">
        <f>INDEX(Cond_Probability!$A$6:$H$60,MATCH('Model 2_Train'!A556,Cond_Probability!$A$6:$A$60,0),7)</f>
        <v>0.67572463768115942</v>
      </c>
      <c r="E556">
        <f>INDEX(Cond_Probability!$A$6:$H$60,MATCH('Model 2_Train'!B556,Cond_Probability!$A$6:$A$60,0),7)</f>
        <v>0.14882032667876588</v>
      </c>
      <c r="F556">
        <f>INDEX(Cond_Probability!$A$6:$H$60,MATCH('Model 2_Train'!C556,Cond_Probability!$A$6:$A$60,0),7)</f>
        <v>0.4891304347826087</v>
      </c>
      <c r="G556">
        <f>Cond_Probability!$C$2</f>
        <v>0.61616161616161613</v>
      </c>
      <c r="H556">
        <f t="shared" si="40"/>
        <v>3.0307585181821403E-2</v>
      </c>
      <c r="I556">
        <f t="shared" si="41"/>
        <v>3.0307585181821404</v>
      </c>
      <c r="J556">
        <f>INDEX(Cond_Probability!$A$6:$H$60,MATCH('Model 2_Train'!A556,Cond_Probability!$A$6:$A$60,0),8)</f>
        <v>0.34782608695652173</v>
      </c>
      <c r="K556">
        <f>INDEX(Cond_Probability!$A$6:$H$60,MATCH('Model 2_Train'!B556,Cond_Probability!$A$6:$A$60,0),8)</f>
        <v>0.68023255813953487</v>
      </c>
      <c r="L556">
        <f>INDEX(Cond_Probability!$A$6:$H$60,MATCH('Model 2_Train'!C556,Cond_Probability!$A$6:$A$60,0),8)</f>
        <v>0.19710144927536233</v>
      </c>
      <c r="M556">
        <f>Cond_Probability!$C$3</f>
        <v>0.38383838383838381</v>
      </c>
      <c r="N556">
        <f t="shared" si="42"/>
        <v>1.7900195963237241E-2</v>
      </c>
      <c r="O556">
        <f t="shared" si="43"/>
        <v>1.790019596323724</v>
      </c>
      <c r="P556" t="str">
        <f t="shared" si="44"/>
        <v>Won't Survive</v>
      </c>
      <c r="Q556" t="s">
        <v>1</v>
      </c>
    </row>
    <row r="557" spans="1:17" x14ac:dyDescent="0.3">
      <c r="A557" s="1" t="s">
        <v>1234</v>
      </c>
      <c r="B557" s="2" t="s">
        <v>13</v>
      </c>
      <c r="C557" s="1" t="s">
        <v>1248</v>
      </c>
      <c r="D557">
        <f>INDEX(Cond_Probability!$A$6:$H$60,MATCH('Model 2_Train'!A557,Cond_Probability!$A$6:$A$60,0),7)</f>
        <v>0.14673913043478262</v>
      </c>
      <c r="E557">
        <f>INDEX(Cond_Probability!$A$6:$H$60,MATCH('Model 2_Train'!B557,Cond_Probability!$A$6:$A$60,0),7)</f>
        <v>0.85117967332123412</v>
      </c>
      <c r="F557">
        <f>INDEX(Cond_Probability!$A$6:$H$60,MATCH('Model 2_Train'!C557,Cond_Probability!$A$6:$A$60,0),7)</f>
        <v>0.32246376811594202</v>
      </c>
      <c r="G557">
        <f>Cond_Probability!$C$2</f>
        <v>0.61616161616161613</v>
      </c>
      <c r="H557">
        <f t="shared" si="40"/>
        <v>2.4816626817650046E-2</v>
      </c>
      <c r="I557">
        <f t="shared" si="41"/>
        <v>2.4816626817650045</v>
      </c>
      <c r="J557">
        <f>INDEX(Cond_Probability!$A$6:$H$60,MATCH('Model 2_Train'!A557,Cond_Probability!$A$6:$A$60,0),8)</f>
        <v>0.39710144927536234</v>
      </c>
      <c r="K557">
        <f>INDEX(Cond_Probability!$A$6:$H$60,MATCH('Model 2_Train'!B557,Cond_Probability!$A$6:$A$60,0),8)</f>
        <v>0.31976744186046513</v>
      </c>
      <c r="L557">
        <f>INDEX(Cond_Probability!$A$6:$H$60,MATCH('Model 2_Train'!C557,Cond_Probability!$A$6:$A$60,0),8)</f>
        <v>0.57971014492753625</v>
      </c>
      <c r="M557">
        <f>Cond_Probability!$C$3</f>
        <v>0.38383838383838381</v>
      </c>
      <c r="N557">
        <f t="shared" si="42"/>
        <v>2.8254980849462177E-2</v>
      </c>
      <c r="O557">
        <f t="shared" si="43"/>
        <v>2.8254980849462177</v>
      </c>
      <c r="P557" t="str">
        <f t="shared" si="44"/>
        <v>Survive</v>
      </c>
      <c r="Q557" t="s">
        <v>1230</v>
      </c>
    </row>
    <row r="558" spans="1:17" x14ac:dyDescent="0.3">
      <c r="A558" s="1" t="s">
        <v>1234</v>
      </c>
      <c r="B558" s="2" t="s">
        <v>17</v>
      </c>
      <c r="C558" s="1" t="s">
        <v>1248</v>
      </c>
      <c r="D558">
        <f>INDEX(Cond_Probability!$A$6:$H$60,MATCH('Model 2_Train'!A558,Cond_Probability!$A$6:$A$60,0),7)</f>
        <v>0.14673913043478262</v>
      </c>
      <c r="E558">
        <f>INDEX(Cond_Probability!$A$6:$H$60,MATCH('Model 2_Train'!B558,Cond_Probability!$A$6:$A$60,0),7)</f>
        <v>0.14882032667876588</v>
      </c>
      <c r="F558">
        <f>INDEX(Cond_Probability!$A$6:$H$60,MATCH('Model 2_Train'!C558,Cond_Probability!$A$6:$A$60,0),7)</f>
        <v>0.32246376811594202</v>
      </c>
      <c r="G558">
        <f>Cond_Probability!$C$2</f>
        <v>0.61616161616161613</v>
      </c>
      <c r="H558">
        <f t="shared" si="40"/>
        <v>4.3389411493545919E-3</v>
      </c>
      <c r="I558">
        <f t="shared" si="41"/>
        <v>0.43389411493545921</v>
      </c>
      <c r="J558">
        <f>INDEX(Cond_Probability!$A$6:$H$60,MATCH('Model 2_Train'!A558,Cond_Probability!$A$6:$A$60,0),8)</f>
        <v>0.39710144927536234</v>
      </c>
      <c r="K558">
        <f>INDEX(Cond_Probability!$A$6:$H$60,MATCH('Model 2_Train'!B558,Cond_Probability!$A$6:$A$60,0),8)</f>
        <v>0.68023255813953487</v>
      </c>
      <c r="L558">
        <f>INDEX(Cond_Probability!$A$6:$H$60,MATCH('Model 2_Train'!C558,Cond_Probability!$A$6:$A$60,0),8)</f>
        <v>0.57971014492753625</v>
      </c>
      <c r="M558">
        <f>Cond_Probability!$C$3</f>
        <v>0.38383838383838381</v>
      </c>
      <c r="N558">
        <f t="shared" si="42"/>
        <v>6.010605017067408E-2</v>
      </c>
      <c r="O558">
        <f t="shared" si="43"/>
        <v>6.0106050170674079</v>
      </c>
      <c r="P558" t="str">
        <f t="shared" si="44"/>
        <v>Survive</v>
      </c>
      <c r="Q558" t="s">
        <v>1</v>
      </c>
    </row>
    <row r="559" spans="1:17" x14ac:dyDescent="0.3">
      <c r="A559" s="1" t="s">
        <v>1234</v>
      </c>
      <c r="B559" s="2" t="s">
        <v>13</v>
      </c>
      <c r="C559" s="1" t="s">
        <v>1248</v>
      </c>
      <c r="D559">
        <f>INDEX(Cond_Probability!$A$6:$H$60,MATCH('Model 2_Train'!A559,Cond_Probability!$A$6:$A$60,0),7)</f>
        <v>0.14673913043478262</v>
      </c>
      <c r="E559">
        <f>INDEX(Cond_Probability!$A$6:$H$60,MATCH('Model 2_Train'!B559,Cond_Probability!$A$6:$A$60,0),7)</f>
        <v>0.85117967332123412</v>
      </c>
      <c r="F559">
        <f>INDEX(Cond_Probability!$A$6:$H$60,MATCH('Model 2_Train'!C559,Cond_Probability!$A$6:$A$60,0),7)</f>
        <v>0.32246376811594202</v>
      </c>
      <c r="G559">
        <f>Cond_Probability!$C$2</f>
        <v>0.61616161616161613</v>
      </c>
      <c r="H559">
        <f t="shared" si="40"/>
        <v>2.4816626817650046E-2</v>
      </c>
      <c r="I559">
        <f t="shared" si="41"/>
        <v>2.4816626817650045</v>
      </c>
      <c r="J559">
        <f>INDEX(Cond_Probability!$A$6:$H$60,MATCH('Model 2_Train'!A559,Cond_Probability!$A$6:$A$60,0),8)</f>
        <v>0.39710144927536234</v>
      </c>
      <c r="K559">
        <f>INDEX(Cond_Probability!$A$6:$H$60,MATCH('Model 2_Train'!B559,Cond_Probability!$A$6:$A$60,0),8)</f>
        <v>0.31976744186046513</v>
      </c>
      <c r="L559">
        <f>INDEX(Cond_Probability!$A$6:$H$60,MATCH('Model 2_Train'!C559,Cond_Probability!$A$6:$A$60,0),8)</f>
        <v>0.57971014492753625</v>
      </c>
      <c r="M559">
        <f>Cond_Probability!$C$3</f>
        <v>0.38383838383838381</v>
      </c>
      <c r="N559">
        <f t="shared" si="42"/>
        <v>2.8254980849462177E-2</v>
      </c>
      <c r="O559">
        <f t="shared" si="43"/>
        <v>2.8254980849462177</v>
      </c>
      <c r="P559" t="str">
        <f t="shared" si="44"/>
        <v>Survive</v>
      </c>
      <c r="Q559" t="s">
        <v>1230</v>
      </c>
    </row>
    <row r="560" spans="1:17" x14ac:dyDescent="0.3">
      <c r="A560" s="1" t="s">
        <v>1234</v>
      </c>
      <c r="B560" s="2" t="s">
        <v>17</v>
      </c>
      <c r="C560" s="1" t="s">
        <v>1248</v>
      </c>
      <c r="D560">
        <f>INDEX(Cond_Probability!$A$6:$H$60,MATCH('Model 2_Train'!A560,Cond_Probability!$A$6:$A$60,0),7)</f>
        <v>0.14673913043478262</v>
      </c>
      <c r="E560">
        <f>INDEX(Cond_Probability!$A$6:$H$60,MATCH('Model 2_Train'!B560,Cond_Probability!$A$6:$A$60,0),7)</f>
        <v>0.14882032667876588</v>
      </c>
      <c r="F560">
        <f>INDEX(Cond_Probability!$A$6:$H$60,MATCH('Model 2_Train'!C560,Cond_Probability!$A$6:$A$60,0),7)</f>
        <v>0.32246376811594202</v>
      </c>
      <c r="G560">
        <f>Cond_Probability!$C$2</f>
        <v>0.61616161616161613</v>
      </c>
      <c r="H560">
        <f t="shared" si="40"/>
        <v>4.3389411493545919E-3</v>
      </c>
      <c r="I560">
        <f t="shared" si="41"/>
        <v>0.43389411493545921</v>
      </c>
      <c r="J560">
        <f>INDEX(Cond_Probability!$A$6:$H$60,MATCH('Model 2_Train'!A560,Cond_Probability!$A$6:$A$60,0),8)</f>
        <v>0.39710144927536234</v>
      </c>
      <c r="K560">
        <f>INDEX(Cond_Probability!$A$6:$H$60,MATCH('Model 2_Train'!B560,Cond_Probability!$A$6:$A$60,0),8)</f>
        <v>0.68023255813953487</v>
      </c>
      <c r="L560">
        <f>INDEX(Cond_Probability!$A$6:$H$60,MATCH('Model 2_Train'!C560,Cond_Probability!$A$6:$A$60,0),8)</f>
        <v>0.57971014492753625</v>
      </c>
      <c r="M560">
        <f>Cond_Probability!$C$3</f>
        <v>0.38383838383838381</v>
      </c>
      <c r="N560">
        <f t="shared" si="42"/>
        <v>6.010605017067408E-2</v>
      </c>
      <c r="O560">
        <f t="shared" si="43"/>
        <v>6.0106050170674079</v>
      </c>
      <c r="P560" t="str">
        <f t="shared" si="44"/>
        <v>Survive</v>
      </c>
      <c r="Q560" t="s">
        <v>1</v>
      </c>
    </row>
    <row r="561" spans="1:17" x14ac:dyDescent="0.3">
      <c r="A561" s="1" t="s">
        <v>1236</v>
      </c>
      <c r="B561" s="2" t="s">
        <v>17</v>
      </c>
      <c r="C561" s="1" t="s">
        <v>1247</v>
      </c>
      <c r="D561">
        <f>INDEX(Cond_Probability!$A$6:$H$60,MATCH('Model 2_Train'!A561,Cond_Probability!$A$6:$A$60,0),7)</f>
        <v>0.67572463768115942</v>
      </c>
      <c r="E561">
        <f>INDEX(Cond_Probability!$A$6:$H$60,MATCH('Model 2_Train'!B561,Cond_Probability!$A$6:$A$60,0),7)</f>
        <v>0.14882032667876588</v>
      </c>
      <c r="F561">
        <f>INDEX(Cond_Probability!$A$6:$H$60,MATCH('Model 2_Train'!C561,Cond_Probability!$A$6:$A$60,0),7)</f>
        <v>0.18840579710144928</v>
      </c>
      <c r="G561">
        <f>Cond_Probability!$C$2</f>
        <v>0.61616161616161613</v>
      </c>
      <c r="H561">
        <f t="shared" si="40"/>
        <v>1.1674032810775652E-2</v>
      </c>
      <c r="I561">
        <f t="shared" si="41"/>
        <v>1.1674032810775652</v>
      </c>
      <c r="J561">
        <f>INDEX(Cond_Probability!$A$6:$H$60,MATCH('Model 2_Train'!A561,Cond_Probability!$A$6:$A$60,0),8)</f>
        <v>0.34782608695652173</v>
      </c>
      <c r="K561">
        <f>INDEX(Cond_Probability!$A$6:$H$60,MATCH('Model 2_Train'!B561,Cond_Probability!$A$6:$A$60,0),8)</f>
        <v>0.68023255813953487</v>
      </c>
      <c r="L561">
        <f>INDEX(Cond_Probability!$A$6:$H$60,MATCH('Model 2_Train'!C561,Cond_Probability!$A$6:$A$60,0),8)</f>
        <v>0.22318840579710145</v>
      </c>
      <c r="M561">
        <f>Cond_Probability!$C$3</f>
        <v>0.38383838383838381</v>
      </c>
      <c r="N561">
        <f t="shared" si="42"/>
        <v>2.0269339546606875E-2</v>
      </c>
      <c r="O561">
        <f t="shared" si="43"/>
        <v>2.0269339546606875</v>
      </c>
      <c r="P561" t="str">
        <f t="shared" si="44"/>
        <v>Survive</v>
      </c>
      <c r="Q561" t="s">
        <v>1</v>
      </c>
    </row>
    <row r="562" spans="1:17" x14ac:dyDescent="0.3">
      <c r="A562" s="1" t="s">
        <v>1236</v>
      </c>
      <c r="B562" s="2" t="s">
        <v>13</v>
      </c>
      <c r="C562" s="1" t="s">
        <v>1228</v>
      </c>
      <c r="D562">
        <f>INDEX(Cond_Probability!$A$6:$H$60,MATCH('Model 2_Train'!A562,Cond_Probability!$A$6:$A$60,0),7)</f>
        <v>0.67572463768115942</v>
      </c>
      <c r="E562">
        <f>INDEX(Cond_Probability!$A$6:$H$60,MATCH('Model 2_Train'!B562,Cond_Probability!$A$6:$A$60,0),7)</f>
        <v>0.85117967332123412</v>
      </c>
      <c r="F562">
        <f>INDEX(Cond_Probability!$A$6:$H$60,MATCH('Model 2_Train'!C562,Cond_Probability!$A$6:$A$60,0),7)</f>
        <v>0.4891304347826087</v>
      </c>
      <c r="G562">
        <f>Cond_Probability!$C$2</f>
        <v>0.61616161616161613</v>
      </c>
      <c r="H562">
        <f t="shared" si="40"/>
        <v>0.17334460305212487</v>
      </c>
      <c r="I562">
        <f t="shared" si="41"/>
        <v>17.334460305212488</v>
      </c>
      <c r="J562">
        <f>INDEX(Cond_Probability!$A$6:$H$60,MATCH('Model 2_Train'!A562,Cond_Probability!$A$6:$A$60,0),8)</f>
        <v>0.34782608695652173</v>
      </c>
      <c r="K562">
        <f>INDEX(Cond_Probability!$A$6:$H$60,MATCH('Model 2_Train'!B562,Cond_Probability!$A$6:$A$60,0),8)</f>
        <v>0.31976744186046513</v>
      </c>
      <c r="L562">
        <f>INDEX(Cond_Probability!$A$6:$H$60,MATCH('Model 2_Train'!C562,Cond_Probability!$A$6:$A$60,0),8)</f>
        <v>0.19710144927536233</v>
      </c>
      <c r="M562">
        <f>Cond_Probability!$C$3</f>
        <v>0.38383838383838381</v>
      </c>
      <c r="N562">
        <f t="shared" si="42"/>
        <v>8.4146220340004137E-3</v>
      </c>
      <c r="O562">
        <f t="shared" si="43"/>
        <v>0.84146220340004141</v>
      </c>
      <c r="P562" t="str">
        <f t="shared" si="44"/>
        <v>Won't Survive</v>
      </c>
      <c r="Q562" t="s">
        <v>1230</v>
      </c>
    </row>
    <row r="563" spans="1:17" x14ac:dyDescent="0.3">
      <c r="A563" s="1" t="s">
        <v>1236</v>
      </c>
      <c r="B563" s="2" t="s">
        <v>13</v>
      </c>
      <c r="C563" s="1" t="s">
        <v>1228</v>
      </c>
      <c r="D563">
        <f>INDEX(Cond_Probability!$A$6:$H$60,MATCH('Model 2_Train'!A563,Cond_Probability!$A$6:$A$60,0),7)</f>
        <v>0.67572463768115942</v>
      </c>
      <c r="E563">
        <f>INDEX(Cond_Probability!$A$6:$H$60,MATCH('Model 2_Train'!B563,Cond_Probability!$A$6:$A$60,0),7)</f>
        <v>0.85117967332123412</v>
      </c>
      <c r="F563">
        <f>INDEX(Cond_Probability!$A$6:$H$60,MATCH('Model 2_Train'!C563,Cond_Probability!$A$6:$A$60,0),7)</f>
        <v>0.4891304347826087</v>
      </c>
      <c r="G563">
        <f>Cond_Probability!$C$2</f>
        <v>0.61616161616161613</v>
      </c>
      <c r="H563">
        <f t="shared" si="40"/>
        <v>0.17334460305212487</v>
      </c>
      <c r="I563">
        <f t="shared" si="41"/>
        <v>17.334460305212488</v>
      </c>
      <c r="J563">
        <f>INDEX(Cond_Probability!$A$6:$H$60,MATCH('Model 2_Train'!A563,Cond_Probability!$A$6:$A$60,0),8)</f>
        <v>0.34782608695652173</v>
      </c>
      <c r="K563">
        <f>INDEX(Cond_Probability!$A$6:$H$60,MATCH('Model 2_Train'!B563,Cond_Probability!$A$6:$A$60,0),8)</f>
        <v>0.31976744186046513</v>
      </c>
      <c r="L563">
        <f>INDEX(Cond_Probability!$A$6:$H$60,MATCH('Model 2_Train'!C563,Cond_Probability!$A$6:$A$60,0),8)</f>
        <v>0.19710144927536233</v>
      </c>
      <c r="M563">
        <f>Cond_Probability!$C$3</f>
        <v>0.38383838383838381</v>
      </c>
      <c r="N563">
        <f t="shared" si="42"/>
        <v>8.4146220340004137E-3</v>
      </c>
      <c r="O563">
        <f t="shared" si="43"/>
        <v>0.84146220340004141</v>
      </c>
      <c r="P563" t="str">
        <f t="shared" si="44"/>
        <v>Won't Survive</v>
      </c>
      <c r="Q563" t="s">
        <v>1230</v>
      </c>
    </row>
    <row r="564" spans="1:17" x14ac:dyDescent="0.3">
      <c r="A564" s="1" t="s">
        <v>1235</v>
      </c>
      <c r="B564" s="2" t="s">
        <v>13</v>
      </c>
      <c r="C564" s="1" t="s">
        <v>1247</v>
      </c>
      <c r="D564">
        <f>INDEX(Cond_Probability!$A$6:$H$60,MATCH('Model 2_Train'!A564,Cond_Probability!$A$6:$A$60,0),7)</f>
        <v>0.17753623188405798</v>
      </c>
      <c r="E564">
        <f>INDEX(Cond_Probability!$A$6:$H$60,MATCH('Model 2_Train'!B564,Cond_Probability!$A$6:$A$60,0),7)</f>
        <v>0.85117967332123412</v>
      </c>
      <c r="F564">
        <f>INDEX(Cond_Probability!$A$6:$H$60,MATCH('Model 2_Train'!C564,Cond_Probability!$A$6:$A$60,0),7)</f>
        <v>0.18840579710144928</v>
      </c>
      <c r="G564">
        <f>Cond_Probability!$C$2</f>
        <v>0.61616161616161613</v>
      </c>
      <c r="H564">
        <f t="shared" si="40"/>
        <v>1.7542728570223976E-2</v>
      </c>
      <c r="I564">
        <f t="shared" si="41"/>
        <v>1.7542728570223975</v>
      </c>
      <c r="J564">
        <f>INDEX(Cond_Probability!$A$6:$H$60,MATCH('Model 2_Train'!A564,Cond_Probability!$A$6:$A$60,0),8)</f>
        <v>0.25507246376811593</v>
      </c>
      <c r="K564">
        <f>INDEX(Cond_Probability!$A$6:$H$60,MATCH('Model 2_Train'!B564,Cond_Probability!$A$6:$A$60,0),8)</f>
        <v>0.31976744186046513</v>
      </c>
      <c r="L564">
        <f>INDEX(Cond_Probability!$A$6:$H$60,MATCH('Model 2_Train'!C564,Cond_Probability!$A$6:$A$60,0),8)</f>
        <v>0.22318840579710145</v>
      </c>
      <c r="M564">
        <f>Cond_Probability!$C$3</f>
        <v>0.38383838383838381</v>
      </c>
      <c r="N564">
        <f t="shared" si="42"/>
        <v>6.9874361399983823E-3</v>
      </c>
      <c r="O564">
        <f t="shared" si="43"/>
        <v>0.6987436139998382</v>
      </c>
      <c r="P564" t="str">
        <f t="shared" si="44"/>
        <v>Won't Survive</v>
      </c>
      <c r="Q564" t="s">
        <v>1230</v>
      </c>
    </row>
    <row r="565" spans="1:17" x14ac:dyDescent="0.3">
      <c r="A565" s="1" t="s">
        <v>1236</v>
      </c>
      <c r="B565" s="2" t="s">
        <v>13</v>
      </c>
      <c r="C565" s="1" t="s">
        <v>1228</v>
      </c>
      <c r="D565">
        <f>INDEX(Cond_Probability!$A$6:$H$60,MATCH('Model 2_Train'!A565,Cond_Probability!$A$6:$A$60,0),7)</f>
        <v>0.67572463768115942</v>
      </c>
      <c r="E565">
        <f>INDEX(Cond_Probability!$A$6:$H$60,MATCH('Model 2_Train'!B565,Cond_Probability!$A$6:$A$60,0),7)</f>
        <v>0.85117967332123412</v>
      </c>
      <c r="F565">
        <f>INDEX(Cond_Probability!$A$6:$H$60,MATCH('Model 2_Train'!C565,Cond_Probability!$A$6:$A$60,0),7)</f>
        <v>0.4891304347826087</v>
      </c>
      <c r="G565">
        <f>Cond_Probability!$C$2</f>
        <v>0.61616161616161613</v>
      </c>
      <c r="H565">
        <f t="shared" si="40"/>
        <v>0.17334460305212487</v>
      </c>
      <c r="I565">
        <f t="shared" si="41"/>
        <v>17.334460305212488</v>
      </c>
      <c r="J565">
        <f>INDEX(Cond_Probability!$A$6:$H$60,MATCH('Model 2_Train'!A565,Cond_Probability!$A$6:$A$60,0),8)</f>
        <v>0.34782608695652173</v>
      </c>
      <c r="K565">
        <f>INDEX(Cond_Probability!$A$6:$H$60,MATCH('Model 2_Train'!B565,Cond_Probability!$A$6:$A$60,0),8)</f>
        <v>0.31976744186046513</v>
      </c>
      <c r="L565">
        <f>INDEX(Cond_Probability!$A$6:$H$60,MATCH('Model 2_Train'!C565,Cond_Probability!$A$6:$A$60,0),8)</f>
        <v>0.19710144927536233</v>
      </c>
      <c r="M565">
        <f>Cond_Probability!$C$3</f>
        <v>0.38383838383838381</v>
      </c>
      <c r="N565">
        <f t="shared" si="42"/>
        <v>8.4146220340004137E-3</v>
      </c>
      <c r="O565">
        <f t="shared" si="43"/>
        <v>0.84146220340004141</v>
      </c>
      <c r="P565" t="str">
        <f t="shared" si="44"/>
        <v>Won't Survive</v>
      </c>
      <c r="Q565" t="s">
        <v>1230</v>
      </c>
    </row>
    <row r="566" spans="1:17" x14ac:dyDescent="0.3">
      <c r="A566" s="1" t="s">
        <v>1236</v>
      </c>
      <c r="B566" s="2" t="s">
        <v>17</v>
      </c>
      <c r="C566" s="1" t="s">
        <v>1228</v>
      </c>
      <c r="D566">
        <f>INDEX(Cond_Probability!$A$6:$H$60,MATCH('Model 2_Train'!A566,Cond_Probability!$A$6:$A$60,0),7)</f>
        <v>0.67572463768115942</v>
      </c>
      <c r="E566">
        <f>INDEX(Cond_Probability!$A$6:$H$60,MATCH('Model 2_Train'!B566,Cond_Probability!$A$6:$A$60,0),7)</f>
        <v>0.14882032667876588</v>
      </c>
      <c r="F566">
        <f>INDEX(Cond_Probability!$A$6:$H$60,MATCH('Model 2_Train'!C566,Cond_Probability!$A$6:$A$60,0),7)</f>
        <v>0.4891304347826087</v>
      </c>
      <c r="G566">
        <f>Cond_Probability!$C$2</f>
        <v>0.61616161616161613</v>
      </c>
      <c r="H566">
        <f t="shared" si="40"/>
        <v>3.0307585181821403E-2</v>
      </c>
      <c r="I566">
        <f t="shared" si="41"/>
        <v>3.0307585181821404</v>
      </c>
      <c r="J566">
        <f>INDEX(Cond_Probability!$A$6:$H$60,MATCH('Model 2_Train'!A566,Cond_Probability!$A$6:$A$60,0),8)</f>
        <v>0.34782608695652173</v>
      </c>
      <c r="K566">
        <f>INDEX(Cond_Probability!$A$6:$H$60,MATCH('Model 2_Train'!B566,Cond_Probability!$A$6:$A$60,0),8)</f>
        <v>0.68023255813953487</v>
      </c>
      <c r="L566">
        <f>INDEX(Cond_Probability!$A$6:$H$60,MATCH('Model 2_Train'!C566,Cond_Probability!$A$6:$A$60,0),8)</f>
        <v>0.19710144927536233</v>
      </c>
      <c r="M566">
        <f>Cond_Probability!$C$3</f>
        <v>0.38383838383838381</v>
      </c>
      <c r="N566">
        <f t="shared" si="42"/>
        <v>1.7900195963237241E-2</v>
      </c>
      <c r="O566">
        <f t="shared" si="43"/>
        <v>1.790019596323724</v>
      </c>
      <c r="P566" t="str">
        <f t="shared" si="44"/>
        <v>Won't Survive</v>
      </c>
      <c r="Q566" t="s">
        <v>1230</v>
      </c>
    </row>
    <row r="567" spans="1:17" x14ac:dyDescent="0.3">
      <c r="A567" s="1" t="s">
        <v>1236</v>
      </c>
      <c r="B567" s="2" t="s">
        <v>13</v>
      </c>
      <c r="C567" s="1" t="s">
        <v>1248</v>
      </c>
      <c r="D567">
        <f>INDEX(Cond_Probability!$A$6:$H$60,MATCH('Model 2_Train'!A567,Cond_Probability!$A$6:$A$60,0),7)</f>
        <v>0.67572463768115942</v>
      </c>
      <c r="E567">
        <f>INDEX(Cond_Probability!$A$6:$H$60,MATCH('Model 2_Train'!B567,Cond_Probability!$A$6:$A$60,0),7)</f>
        <v>0.85117967332123412</v>
      </c>
      <c r="F567">
        <f>INDEX(Cond_Probability!$A$6:$H$60,MATCH('Model 2_Train'!C567,Cond_Probability!$A$6:$A$60,0),7)</f>
        <v>0.32246376811594202</v>
      </c>
      <c r="G567">
        <f>Cond_Probability!$C$2</f>
        <v>0.61616161616161613</v>
      </c>
      <c r="H567">
        <f t="shared" si="40"/>
        <v>0.11427903460473417</v>
      </c>
      <c r="I567">
        <f t="shared" si="41"/>
        <v>11.427903460473416</v>
      </c>
      <c r="J567">
        <f>INDEX(Cond_Probability!$A$6:$H$60,MATCH('Model 2_Train'!A567,Cond_Probability!$A$6:$A$60,0),8)</f>
        <v>0.34782608695652173</v>
      </c>
      <c r="K567">
        <f>INDEX(Cond_Probability!$A$6:$H$60,MATCH('Model 2_Train'!B567,Cond_Probability!$A$6:$A$60,0),8)</f>
        <v>0.31976744186046513</v>
      </c>
      <c r="L567">
        <f>INDEX(Cond_Probability!$A$6:$H$60,MATCH('Model 2_Train'!C567,Cond_Probability!$A$6:$A$60,0),8)</f>
        <v>0.57971014492753625</v>
      </c>
      <c r="M567">
        <f>Cond_Probability!$C$3</f>
        <v>0.38383838383838381</v>
      </c>
      <c r="N567">
        <f t="shared" si="42"/>
        <v>2.4748888335295337E-2</v>
      </c>
      <c r="O567">
        <f t="shared" si="43"/>
        <v>2.4748888335295338</v>
      </c>
      <c r="P567" t="str">
        <f t="shared" si="44"/>
        <v>Won't Survive</v>
      </c>
      <c r="Q567" t="s">
        <v>1230</v>
      </c>
    </row>
    <row r="568" spans="1:17" x14ac:dyDescent="0.3">
      <c r="A568" s="1" t="s">
        <v>1236</v>
      </c>
      <c r="B568" s="2" t="s">
        <v>13</v>
      </c>
      <c r="C568" s="1" t="s">
        <v>1228</v>
      </c>
      <c r="D568">
        <f>INDEX(Cond_Probability!$A$6:$H$60,MATCH('Model 2_Train'!A568,Cond_Probability!$A$6:$A$60,0),7)</f>
        <v>0.67572463768115942</v>
      </c>
      <c r="E568">
        <f>INDEX(Cond_Probability!$A$6:$H$60,MATCH('Model 2_Train'!B568,Cond_Probability!$A$6:$A$60,0),7)</f>
        <v>0.85117967332123412</v>
      </c>
      <c r="F568">
        <f>INDEX(Cond_Probability!$A$6:$H$60,MATCH('Model 2_Train'!C568,Cond_Probability!$A$6:$A$60,0),7)</f>
        <v>0.4891304347826087</v>
      </c>
      <c r="G568">
        <f>Cond_Probability!$C$2</f>
        <v>0.61616161616161613</v>
      </c>
      <c r="H568">
        <f t="shared" si="40"/>
        <v>0.17334460305212487</v>
      </c>
      <c r="I568">
        <f t="shared" si="41"/>
        <v>17.334460305212488</v>
      </c>
      <c r="J568">
        <f>INDEX(Cond_Probability!$A$6:$H$60,MATCH('Model 2_Train'!A568,Cond_Probability!$A$6:$A$60,0),8)</f>
        <v>0.34782608695652173</v>
      </c>
      <c r="K568">
        <f>INDEX(Cond_Probability!$A$6:$H$60,MATCH('Model 2_Train'!B568,Cond_Probability!$A$6:$A$60,0),8)</f>
        <v>0.31976744186046513</v>
      </c>
      <c r="L568">
        <f>INDEX(Cond_Probability!$A$6:$H$60,MATCH('Model 2_Train'!C568,Cond_Probability!$A$6:$A$60,0),8)</f>
        <v>0.19710144927536233</v>
      </c>
      <c r="M568">
        <f>Cond_Probability!$C$3</f>
        <v>0.38383838383838381</v>
      </c>
      <c r="N568">
        <f t="shared" si="42"/>
        <v>8.4146220340004137E-3</v>
      </c>
      <c r="O568">
        <f t="shared" si="43"/>
        <v>0.84146220340004141</v>
      </c>
      <c r="P568" t="str">
        <f t="shared" si="44"/>
        <v>Won't Survive</v>
      </c>
      <c r="Q568" t="s">
        <v>1230</v>
      </c>
    </row>
    <row r="569" spans="1:17" x14ac:dyDescent="0.3">
      <c r="A569" s="1" t="s">
        <v>1236</v>
      </c>
      <c r="B569" s="2" t="s">
        <v>17</v>
      </c>
      <c r="C569" s="1" t="s">
        <v>1248</v>
      </c>
      <c r="D569">
        <f>INDEX(Cond_Probability!$A$6:$H$60,MATCH('Model 2_Train'!A569,Cond_Probability!$A$6:$A$60,0),7)</f>
        <v>0.67572463768115942</v>
      </c>
      <c r="E569">
        <f>INDEX(Cond_Probability!$A$6:$H$60,MATCH('Model 2_Train'!B569,Cond_Probability!$A$6:$A$60,0),7)</f>
        <v>0.14882032667876588</v>
      </c>
      <c r="F569">
        <f>INDEX(Cond_Probability!$A$6:$H$60,MATCH('Model 2_Train'!C569,Cond_Probability!$A$6:$A$60,0),7)</f>
        <v>0.32246376811594202</v>
      </c>
      <c r="G569">
        <f>Cond_Probability!$C$2</f>
        <v>0.61616161616161613</v>
      </c>
      <c r="H569">
        <f t="shared" si="40"/>
        <v>1.9980556156904479E-2</v>
      </c>
      <c r="I569">
        <f t="shared" si="41"/>
        <v>1.9980556156904479</v>
      </c>
      <c r="J569">
        <f>INDEX(Cond_Probability!$A$6:$H$60,MATCH('Model 2_Train'!A569,Cond_Probability!$A$6:$A$60,0),8)</f>
        <v>0.34782608695652173</v>
      </c>
      <c r="K569">
        <f>INDEX(Cond_Probability!$A$6:$H$60,MATCH('Model 2_Train'!B569,Cond_Probability!$A$6:$A$60,0),8)</f>
        <v>0.68023255813953487</v>
      </c>
      <c r="L569">
        <f>INDEX(Cond_Probability!$A$6:$H$60,MATCH('Model 2_Train'!C569,Cond_Probability!$A$6:$A$60,0),8)</f>
        <v>0.57971014492753625</v>
      </c>
      <c r="M569">
        <f>Cond_Probability!$C$3</f>
        <v>0.38383838383838381</v>
      </c>
      <c r="N569">
        <f t="shared" si="42"/>
        <v>5.2647635185991894E-2</v>
      </c>
      <c r="O569">
        <f t="shared" si="43"/>
        <v>5.2647635185991897</v>
      </c>
      <c r="P569" t="str">
        <f t="shared" si="44"/>
        <v>Survive</v>
      </c>
      <c r="Q569" t="s">
        <v>1230</v>
      </c>
    </row>
    <row r="570" spans="1:17" x14ac:dyDescent="0.3">
      <c r="A570" s="1" t="s">
        <v>1236</v>
      </c>
      <c r="B570" s="2" t="s">
        <v>13</v>
      </c>
      <c r="C570" s="1" t="s">
        <v>1228</v>
      </c>
      <c r="D570">
        <f>INDEX(Cond_Probability!$A$6:$H$60,MATCH('Model 2_Train'!A570,Cond_Probability!$A$6:$A$60,0),7)</f>
        <v>0.67572463768115942</v>
      </c>
      <c r="E570">
        <f>INDEX(Cond_Probability!$A$6:$H$60,MATCH('Model 2_Train'!B570,Cond_Probability!$A$6:$A$60,0),7)</f>
        <v>0.85117967332123412</v>
      </c>
      <c r="F570">
        <f>INDEX(Cond_Probability!$A$6:$H$60,MATCH('Model 2_Train'!C570,Cond_Probability!$A$6:$A$60,0),7)</f>
        <v>0.4891304347826087</v>
      </c>
      <c r="G570">
        <f>Cond_Probability!$C$2</f>
        <v>0.61616161616161613</v>
      </c>
      <c r="H570">
        <f t="shared" si="40"/>
        <v>0.17334460305212487</v>
      </c>
      <c r="I570">
        <f t="shared" si="41"/>
        <v>17.334460305212488</v>
      </c>
      <c r="J570">
        <f>INDEX(Cond_Probability!$A$6:$H$60,MATCH('Model 2_Train'!A570,Cond_Probability!$A$6:$A$60,0),8)</f>
        <v>0.34782608695652173</v>
      </c>
      <c r="K570">
        <f>INDEX(Cond_Probability!$A$6:$H$60,MATCH('Model 2_Train'!B570,Cond_Probability!$A$6:$A$60,0),8)</f>
        <v>0.31976744186046513</v>
      </c>
      <c r="L570">
        <f>INDEX(Cond_Probability!$A$6:$H$60,MATCH('Model 2_Train'!C570,Cond_Probability!$A$6:$A$60,0),8)</f>
        <v>0.19710144927536233</v>
      </c>
      <c r="M570">
        <f>Cond_Probability!$C$3</f>
        <v>0.38383838383838381</v>
      </c>
      <c r="N570">
        <f t="shared" si="42"/>
        <v>8.4146220340004137E-3</v>
      </c>
      <c r="O570">
        <f t="shared" si="43"/>
        <v>0.84146220340004141</v>
      </c>
      <c r="P570" t="str">
        <f t="shared" si="44"/>
        <v>Won't Survive</v>
      </c>
      <c r="Q570" t="s">
        <v>1230</v>
      </c>
    </row>
    <row r="571" spans="1:17" x14ac:dyDescent="0.3">
      <c r="A571" s="1" t="s">
        <v>1236</v>
      </c>
      <c r="B571" s="2" t="s">
        <v>13</v>
      </c>
      <c r="C571" s="1" t="s">
        <v>1228</v>
      </c>
      <c r="D571">
        <f>INDEX(Cond_Probability!$A$6:$H$60,MATCH('Model 2_Train'!A571,Cond_Probability!$A$6:$A$60,0),7)</f>
        <v>0.67572463768115942</v>
      </c>
      <c r="E571">
        <f>INDEX(Cond_Probability!$A$6:$H$60,MATCH('Model 2_Train'!B571,Cond_Probability!$A$6:$A$60,0),7)</f>
        <v>0.85117967332123412</v>
      </c>
      <c r="F571">
        <f>INDEX(Cond_Probability!$A$6:$H$60,MATCH('Model 2_Train'!C571,Cond_Probability!$A$6:$A$60,0),7)</f>
        <v>0.4891304347826087</v>
      </c>
      <c r="G571">
        <f>Cond_Probability!$C$2</f>
        <v>0.61616161616161613</v>
      </c>
      <c r="H571">
        <f t="shared" si="40"/>
        <v>0.17334460305212487</v>
      </c>
      <c r="I571">
        <f t="shared" si="41"/>
        <v>17.334460305212488</v>
      </c>
      <c r="J571">
        <f>INDEX(Cond_Probability!$A$6:$H$60,MATCH('Model 2_Train'!A571,Cond_Probability!$A$6:$A$60,0),8)</f>
        <v>0.34782608695652173</v>
      </c>
      <c r="K571">
        <f>INDEX(Cond_Probability!$A$6:$H$60,MATCH('Model 2_Train'!B571,Cond_Probability!$A$6:$A$60,0),8)</f>
        <v>0.31976744186046513</v>
      </c>
      <c r="L571">
        <f>INDEX(Cond_Probability!$A$6:$H$60,MATCH('Model 2_Train'!C571,Cond_Probability!$A$6:$A$60,0),8)</f>
        <v>0.19710144927536233</v>
      </c>
      <c r="M571">
        <f>Cond_Probability!$C$3</f>
        <v>0.38383838383838381</v>
      </c>
      <c r="N571">
        <f t="shared" si="42"/>
        <v>8.4146220340004137E-3</v>
      </c>
      <c r="O571">
        <f t="shared" si="43"/>
        <v>0.84146220340004141</v>
      </c>
      <c r="P571" t="str">
        <f t="shared" si="44"/>
        <v>Won't Survive</v>
      </c>
      <c r="Q571" t="s">
        <v>1</v>
      </c>
    </row>
    <row r="572" spans="1:17" x14ac:dyDescent="0.3">
      <c r="A572" s="1" t="s">
        <v>1235</v>
      </c>
      <c r="B572" s="2" t="s">
        <v>13</v>
      </c>
      <c r="C572" s="1" t="s">
        <v>1247</v>
      </c>
      <c r="D572">
        <f>INDEX(Cond_Probability!$A$6:$H$60,MATCH('Model 2_Train'!A572,Cond_Probability!$A$6:$A$60,0),7)</f>
        <v>0.17753623188405798</v>
      </c>
      <c r="E572">
        <f>INDEX(Cond_Probability!$A$6:$H$60,MATCH('Model 2_Train'!B572,Cond_Probability!$A$6:$A$60,0),7)</f>
        <v>0.85117967332123412</v>
      </c>
      <c r="F572">
        <f>INDEX(Cond_Probability!$A$6:$H$60,MATCH('Model 2_Train'!C572,Cond_Probability!$A$6:$A$60,0),7)</f>
        <v>0.18840579710144928</v>
      </c>
      <c r="G572">
        <f>Cond_Probability!$C$2</f>
        <v>0.61616161616161613</v>
      </c>
      <c r="H572">
        <f t="shared" si="40"/>
        <v>1.7542728570223976E-2</v>
      </c>
      <c r="I572">
        <f t="shared" si="41"/>
        <v>1.7542728570223975</v>
      </c>
      <c r="J572">
        <f>INDEX(Cond_Probability!$A$6:$H$60,MATCH('Model 2_Train'!A572,Cond_Probability!$A$6:$A$60,0),8)</f>
        <v>0.25507246376811593</v>
      </c>
      <c r="K572">
        <f>INDEX(Cond_Probability!$A$6:$H$60,MATCH('Model 2_Train'!B572,Cond_Probability!$A$6:$A$60,0),8)</f>
        <v>0.31976744186046513</v>
      </c>
      <c r="L572">
        <f>INDEX(Cond_Probability!$A$6:$H$60,MATCH('Model 2_Train'!C572,Cond_Probability!$A$6:$A$60,0),8)</f>
        <v>0.22318840579710145</v>
      </c>
      <c r="M572">
        <f>Cond_Probability!$C$3</f>
        <v>0.38383838383838381</v>
      </c>
      <c r="N572">
        <f t="shared" si="42"/>
        <v>6.9874361399983823E-3</v>
      </c>
      <c r="O572">
        <f t="shared" si="43"/>
        <v>0.6987436139998382</v>
      </c>
      <c r="P572" t="str">
        <f t="shared" si="44"/>
        <v>Won't Survive</v>
      </c>
      <c r="Q572" t="s">
        <v>1</v>
      </c>
    </row>
    <row r="573" spans="1:17" x14ac:dyDescent="0.3">
      <c r="A573" s="1" t="s">
        <v>1234</v>
      </c>
      <c r="B573" s="2" t="s">
        <v>17</v>
      </c>
      <c r="C573" s="1" t="s">
        <v>1248</v>
      </c>
      <c r="D573">
        <f>INDEX(Cond_Probability!$A$6:$H$60,MATCH('Model 2_Train'!A573,Cond_Probability!$A$6:$A$60,0),7)</f>
        <v>0.14673913043478262</v>
      </c>
      <c r="E573">
        <f>INDEX(Cond_Probability!$A$6:$H$60,MATCH('Model 2_Train'!B573,Cond_Probability!$A$6:$A$60,0),7)</f>
        <v>0.14882032667876588</v>
      </c>
      <c r="F573">
        <f>INDEX(Cond_Probability!$A$6:$H$60,MATCH('Model 2_Train'!C573,Cond_Probability!$A$6:$A$60,0),7)</f>
        <v>0.32246376811594202</v>
      </c>
      <c r="G573">
        <f>Cond_Probability!$C$2</f>
        <v>0.61616161616161613</v>
      </c>
      <c r="H573">
        <f t="shared" si="40"/>
        <v>4.3389411493545919E-3</v>
      </c>
      <c r="I573">
        <f t="shared" si="41"/>
        <v>0.43389411493545921</v>
      </c>
      <c r="J573">
        <f>INDEX(Cond_Probability!$A$6:$H$60,MATCH('Model 2_Train'!A573,Cond_Probability!$A$6:$A$60,0),8)</f>
        <v>0.39710144927536234</v>
      </c>
      <c r="K573">
        <f>INDEX(Cond_Probability!$A$6:$H$60,MATCH('Model 2_Train'!B573,Cond_Probability!$A$6:$A$60,0),8)</f>
        <v>0.68023255813953487</v>
      </c>
      <c r="L573">
        <f>INDEX(Cond_Probability!$A$6:$H$60,MATCH('Model 2_Train'!C573,Cond_Probability!$A$6:$A$60,0),8)</f>
        <v>0.57971014492753625</v>
      </c>
      <c r="M573">
        <f>Cond_Probability!$C$3</f>
        <v>0.38383838383838381</v>
      </c>
      <c r="N573">
        <f t="shared" si="42"/>
        <v>6.010605017067408E-2</v>
      </c>
      <c r="O573">
        <f t="shared" si="43"/>
        <v>6.0106050170674079</v>
      </c>
      <c r="P573" t="str">
        <f t="shared" si="44"/>
        <v>Survive</v>
      </c>
      <c r="Q573" t="s">
        <v>1</v>
      </c>
    </row>
    <row r="574" spans="1:17" x14ac:dyDescent="0.3">
      <c r="A574" s="1" t="s">
        <v>1234</v>
      </c>
      <c r="B574" s="2" t="s">
        <v>13</v>
      </c>
      <c r="C574" s="1" t="s">
        <v>1248</v>
      </c>
      <c r="D574">
        <f>INDEX(Cond_Probability!$A$6:$H$60,MATCH('Model 2_Train'!A574,Cond_Probability!$A$6:$A$60,0),7)</f>
        <v>0.14673913043478262</v>
      </c>
      <c r="E574">
        <f>INDEX(Cond_Probability!$A$6:$H$60,MATCH('Model 2_Train'!B574,Cond_Probability!$A$6:$A$60,0),7)</f>
        <v>0.85117967332123412</v>
      </c>
      <c r="F574">
        <f>INDEX(Cond_Probability!$A$6:$H$60,MATCH('Model 2_Train'!C574,Cond_Probability!$A$6:$A$60,0),7)</f>
        <v>0.32246376811594202</v>
      </c>
      <c r="G574">
        <f>Cond_Probability!$C$2</f>
        <v>0.61616161616161613</v>
      </c>
      <c r="H574">
        <f t="shared" si="40"/>
        <v>2.4816626817650046E-2</v>
      </c>
      <c r="I574">
        <f t="shared" si="41"/>
        <v>2.4816626817650045</v>
      </c>
      <c r="J574">
        <f>INDEX(Cond_Probability!$A$6:$H$60,MATCH('Model 2_Train'!A574,Cond_Probability!$A$6:$A$60,0),8)</f>
        <v>0.39710144927536234</v>
      </c>
      <c r="K574">
        <f>INDEX(Cond_Probability!$A$6:$H$60,MATCH('Model 2_Train'!B574,Cond_Probability!$A$6:$A$60,0),8)</f>
        <v>0.31976744186046513</v>
      </c>
      <c r="L574">
        <f>INDEX(Cond_Probability!$A$6:$H$60,MATCH('Model 2_Train'!C574,Cond_Probability!$A$6:$A$60,0),8)</f>
        <v>0.57971014492753625</v>
      </c>
      <c r="M574">
        <f>Cond_Probability!$C$3</f>
        <v>0.38383838383838381</v>
      </c>
      <c r="N574">
        <f t="shared" si="42"/>
        <v>2.8254980849462177E-2</v>
      </c>
      <c r="O574">
        <f t="shared" si="43"/>
        <v>2.8254980849462177</v>
      </c>
      <c r="P574" t="str">
        <f t="shared" si="44"/>
        <v>Survive</v>
      </c>
      <c r="Q574" t="s">
        <v>1</v>
      </c>
    </row>
    <row r="575" spans="1:17" x14ac:dyDescent="0.3">
      <c r="A575" s="1" t="s">
        <v>1236</v>
      </c>
      <c r="B575" s="2" t="s">
        <v>17</v>
      </c>
      <c r="C575" s="1" t="s">
        <v>1228</v>
      </c>
      <c r="D575">
        <f>INDEX(Cond_Probability!$A$6:$H$60,MATCH('Model 2_Train'!A575,Cond_Probability!$A$6:$A$60,0),7)</f>
        <v>0.67572463768115942</v>
      </c>
      <c r="E575">
        <f>INDEX(Cond_Probability!$A$6:$H$60,MATCH('Model 2_Train'!B575,Cond_Probability!$A$6:$A$60,0),7)</f>
        <v>0.14882032667876588</v>
      </c>
      <c r="F575">
        <f>INDEX(Cond_Probability!$A$6:$H$60,MATCH('Model 2_Train'!C575,Cond_Probability!$A$6:$A$60,0),7)</f>
        <v>0.4891304347826087</v>
      </c>
      <c r="G575">
        <f>Cond_Probability!$C$2</f>
        <v>0.61616161616161613</v>
      </c>
      <c r="H575">
        <f t="shared" si="40"/>
        <v>3.0307585181821403E-2</v>
      </c>
      <c r="I575">
        <f t="shared" si="41"/>
        <v>3.0307585181821404</v>
      </c>
      <c r="J575">
        <f>INDEX(Cond_Probability!$A$6:$H$60,MATCH('Model 2_Train'!A575,Cond_Probability!$A$6:$A$60,0),8)</f>
        <v>0.34782608695652173</v>
      </c>
      <c r="K575">
        <f>INDEX(Cond_Probability!$A$6:$H$60,MATCH('Model 2_Train'!B575,Cond_Probability!$A$6:$A$60,0),8)</f>
        <v>0.68023255813953487</v>
      </c>
      <c r="L575">
        <f>INDEX(Cond_Probability!$A$6:$H$60,MATCH('Model 2_Train'!C575,Cond_Probability!$A$6:$A$60,0),8)</f>
        <v>0.19710144927536233</v>
      </c>
      <c r="M575">
        <f>Cond_Probability!$C$3</f>
        <v>0.38383838383838381</v>
      </c>
      <c r="N575">
        <f t="shared" si="42"/>
        <v>1.7900195963237241E-2</v>
      </c>
      <c r="O575">
        <f t="shared" si="43"/>
        <v>1.790019596323724</v>
      </c>
      <c r="P575" t="str">
        <f t="shared" si="44"/>
        <v>Won't Survive</v>
      </c>
      <c r="Q575" t="s">
        <v>1</v>
      </c>
    </row>
    <row r="576" spans="1:17" x14ac:dyDescent="0.3">
      <c r="A576" s="1" t="s">
        <v>1236</v>
      </c>
      <c r="B576" s="2" t="s">
        <v>13</v>
      </c>
      <c r="C576" s="1" t="s">
        <v>1228</v>
      </c>
      <c r="D576">
        <f>INDEX(Cond_Probability!$A$6:$H$60,MATCH('Model 2_Train'!A576,Cond_Probability!$A$6:$A$60,0),7)</f>
        <v>0.67572463768115942</v>
      </c>
      <c r="E576">
        <f>INDEX(Cond_Probability!$A$6:$H$60,MATCH('Model 2_Train'!B576,Cond_Probability!$A$6:$A$60,0),7)</f>
        <v>0.85117967332123412</v>
      </c>
      <c r="F576">
        <f>INDEX(Cond_Probability!$A$6:$H$60,MATCH('Model 2_Train'!C576,Cond_Probability!$A$6:$A$60,0),7)</f>
        <v>0.4891304347826087</v>
      </c>
      <c r="G576">
        <f>Cond_Probability!$C$2</f>
        <v>0.61616161616161613</v>
      </c>
      <c r="H576">
        <f t="shared" si="40"/>
        <v>0.17334460305212487</v>
      </c>
      <c r="I576">
        <f t="shared" si="41"/>
        <v>17.334460305212488</v>
      </c>
      <c r="J576">
        <f>INDEX(Cond_Probability!$A$6:$H$60,MATCH('Model 2_Train'!A576,Cond_Probability!$A$6:$A$60,0),8)</f>
        <v>0.34782608695652173</v>
      </c>
      <c r="K576">
        <f>INDEX(Cond_Probability!$A$6:$H$60,MATCH('Model 2_Train'!B576,Cond_Probability!$A$6:$A$60,0),8)</f>
        <v>0.31976744186046513</v>
      </c>
      <c r="L576">
        <f>INDEX(Cond_Probability!$A$6:$H$60,MATCH('Model 2_Train'!C576,Cond_Probability!$A$6:$A$60,0),8)</f>
        <v>0.19710144927536233</v>
      </c>
      <c r="M576">
        <f>Cond_Probability!$C$3</f>
        <v>0.38383838383838381</v>
      </c>
      <c r="N576">
        <f t="shared" si="42"/>
        <v>8.4146220340004137E-3</v>
      </c>
      <c r="O576">
        <f t="shared" si="43"/>
        <v>0.84146220340004141</v>
      </c>
      <c r="P576" t="str">
        <f t="shared" si="44"/>
        <v>Won't Survive</v>
      </c>
      <c r="Q576" t="s">
        <v>1230</v>
      </c>
    </row>
    <row r="577" spans="1:17" x14ac:dyDescent="0.3">
      <c r="A577" s="1" t="s">
        <v>1236</v>
      </c>
      <c r="B577" s="2" t="s">
        <v>13</v>
      </c>
      <c r="C577" s="1" t="s">
        <v>1247</v>
      </c>
      <c r="D577">
        <f>INDEX(Cond_Probability!$A$6:$H$60,MATCH('Model 2_Train'!A577,Cond_Probability!$A$6:$A$60,0),7)</f>
        <v>0.67572463768115942</v>
      </c>
      <c r="E577">
        <f>INDEX(Cond_Probability!$A$6:$H$60,MATCH('Model 2_Train'!B577,Cond_Probability!$A$6:$A$60,0),7)</f>
        <v>0.85117967332123412</v>
      </c>
      <c r="F577">
        <f>INDEX(Cond_Probability!$A$6:$H$60,MATCH('Model 2_Train'!C577,Cond_Probability!$A$6:$A$60,0),7)</f>
        <v>0.18840579710144928</v>
      </c>
      <c r="G577">
        <f>Cond_Probability!$C$2</f>
        <v>0.61616161616161613</v>
      </c>
      <c r="H577">
        <f t="shared" si="40"/>
        <v>6.6769773027485144E-2</v>
      </c>
      <c r="I577">
        <f t="shared" si="41"/>
        <v>6.6769773027485142</v>
      </c>
      <c r="J577">
        <f>INDEX(Cond_Probability!$A$6:$H$60,MATCH('Model 2_Train'!A577,Cond_Probability!$A$6:$A$60,0),8)</f>
        <v>0.34782608695652173</v>
      </c>
      <c r="K577">
        <f>INDEX(Cond_Probability!$A$6:$H$60,MATCH('Model 2_Train'!B577,Cond_Probability!$A$6:$A$60,0),8)</f>
        <v>0.31976744186046513</v>
      </c>
      <c r="L577">
        <f>INDEX(Cond_Probability!$A$6:$H$60,MATCH('Model 2_Train'!C577,Cond_Probability!$A$6:$A$60,0),8)</f>
        <v>0.22318840579710145</v>
      </c>
      <c r="M577">
        <f>Cond_Probability!$C$3</f>
        <v>0.38383838383838381</v>
      </c>
      <c r="N577">
        <f t="shared" si="42"/>
        <v>9.5283220090887043E-3</v>
      </c>
      <c r="O577">
        <f t="shared" si="43"/>
        <v>0.95283220090887044</v>
      </c>
      <c r="P577" t="str">
        <f t="shared" si="44"/>
        <v>Won't Survive</v>
      </c>
      <c r="Q577" t="s">
        <v>1230</v>
      </c>
    </row>
    <row r="578" spans="1:17" x14ac:dyDescent="0.3">
      <c r="A578" s="1" t="s">
        <v>1235</v>
      </c>
      <c r="B578" s="2" t="s">
        <v>17</v>
      </c>
      <c r="C578" s="1" t="s">
        <v>1247</v>
      </c>
      <c r="D578">
        <f>INDEX(Cond_Probability!$A$6:$H$60,MATCH('Model 2_Train'!A578,Cond_Probability!$A$6:$A$60,0),7)</f>
        <v>0.17753623188405798</v>
      </c>
      <c r="E578">
        <f>INDEX(Cond_Probability!$A$6:$H$60,MATCH('Model 2_Train'!B578,Cond_Probability!$A$6:$A$60,0),7)</f>
        <v>0.14882032667876588</v>
      </c>
      <c r="F578">
        <f>INDEX(Cond_Probability!$A$6:$H$60,MATCH('Model 2_Train'!C578,Cond_Probability!$A$6:$A$60,0),7)</f>
        <v>0.18840579710144928</v>
      </c>
      <c r="G578">
        <f>Cond_Probability!$C$2</f>
        <v>0.61616161616161613</v>
      </c>
      <c r="H578">
        <f t="shared" si="40"/>
        <v>3.0671721593995014E-3</v>
      </c>
      <c r="I578">
        <f t="shared" si="41"/>
        <v>0.30671721593995016</v>
      </c>
      <c r="J578">
        <f>INDEX(Cond_Probability!$A$6:$H$60,MATCH('Model 2_Train'!A578,Cond_Probability!$A$6:$A$60,0),8)</f>
        <v>0.25507246376811593</v>
      </c>
      <c r="K578">
        <f>INDEX(Cond_Probability!$A$6:$H$60,MATCH('Model 2_Train'!B578,Cond_Probability!$A$6:$A$60,0),8)</f>
        <v>0.68023255813953487</v>
      </c>
      <c r="L578">
        <f>INDEX(Cond_Probability!$A$6:$H$60,MATCH('Model 2_Train'!C578,Cond_Probability!$A$6:$A$60,0),8)</f>
        <v>0.22318840579710145</v>
      </c>
      <c r="M578">
        <f>Cond_Probability!$C$3</f>
        <v>0.38383838383838381</v>
      </c>
      <c r="N578">
        <f t="shared" si="42"/>
        <v>1.4864182334178376E-2</v>
      </c>
      <c r="O578">
        <f t="shared" si="43"/>
        <v>1.4864182334178375</v>
      </c>
      <c r="P578" t="str">
        <f t="shared" si="44"/>
        <v>Survive</v>
      </c>
      <c r="Q578" t="s">
        <v>1</v>
      </c>
    </row>
    <row r="579" spans="1:17" x14ac:dyDescent="0.3">
      <c r="A579" s="1" t="s">
        <v>1234</v>
      </c>
      <c r="B579" s="2" t="s">
        <v>17</v>
      </c>
      <c r="C579" s="1" t="s">
        <v>1248</v>
      </c>
      <c r="D579">
        <f>INDEX(Cond_Probability!$A$6:$H$60,MATCH('Model 2_Train'!A579,Cond_Probability!$A$6:$A$60,0),7)</f>
        <v>0.14673913043478262</v>
      </c>
      <c r="E579">
        <f>INDEX(Cond_Probability!$A$6:$H$60,MATCH('Model 2_Train'!B579,Cond_Probability!$A$6:$A$60,0),7)</f>
        <v>0.14882032667876588</v>
      </c>
      <c r="F579">
        <f>INDEX(Cond_Probability!$A$6:$H$60,MATCH('Model 2_Train'!C579,Cond_Probability!$A$6:$A$60,0),7)</f>
        <v>0.32246376811594202</v>
      </c>
      <c r="G579">
        <f>Cond_Probability!$C$2</f>
        <v>0.61616161616161613</v>
      </c>
      <c r="H579">
        <f t="shared" ref="H579:H642" si="45">PRODUCT(D579:G579)</f>
        <v>4.3389411493545919E-3</v>
      </c>
      <c r="I579">
        <f t="shared" ref="I579:I642" si="46">H579*100</f>
        <v>0.43389411493545921</v>
      </c>
      <c r="J579">
        <f>INDEX(Cond_Probability!$A$6:$H$60,MATCH('Model 2_Train'!A579,Cond_Probability!$A$6:$A$60,0),8)</f>
        <v>0.39710144927536234</v>
      </c>
      <c r="K579">
        <f>INDEX(Cond_Probability!$A$6:$H$60,MATCH('Model 2_Train'!B579,Cond_Probability!$A$6:$A$60,0),8)</f>
        <v>0.68023255813953487</v>
      </c>
      <c r="L579">
        <f>INDEX(Cond_Probability!$A$6:$H$60,MATCH('Model 2_Train'!C579,Cond_Probability!$A$6:$A$60,0),8)</f>
        <v>0.57971014492753625</v>
      </c>
      <c r="M579">
        <f>Cond_Probability!$C$3</f>
        <v>0.38383838383838381</v>
      </c>
      <c r="N579">
        <f t="shared" ref="N579:N642" si="47">PRODUCT(J579:M579)</f>
        <v>6.010605017067408E-2</v>
      </c>
      <c r="O579">
        <f t="shared" ref="O579:O642" si="48">N579*100</f>
        <v>6.0106050170674079</v>
      </c>
      <c r="P579" t="str">
        <f t="shared" ref="P579:P642" si="49">IF(I579&gt;O579,"Won't Survive","Survive")</f>
        <v>Survive</v>
      </c>
      <c r="Q579" t="s">
        <v>1</v>
      </c>
    </row>
    <row r="580" spans="1:17" x14ac:dyDescent="0.3">
      <c r="A580" s="1" t="s">
        <v>1236</v>
      </c>
      <c r="B580" s="2" t="s">
        <v>17</v>
      </c>
      <c r="C580" s="1" t="s">
        <v>1247</v>
      </c>
      <c r="D580">
        <f>INDEX(Cond_Probability!$A$6:$H$60,MATCH('Model 2_Train'!A580,Cond_Probability!$A$6:$A$60,0),7)</f>
        <v>0.67572463768115942</v>
      </c>
      <c r="E580">
        <f>INDEX(Cond_Probability!$A$6:$H$60,MATCH('Model 2_Train'!B580,Cond_Probability!$A$6:$A$60,0),7)</f>
        <v>0.14882032667876588</v>
      </c>
      <c r="F580">
        <f>INDEX(Cond_Probability!$A$6:$H$60,MATCH('Model 2_Train'!C580,Cond_Probability!$A$6:$A$60,0),7)</f>
        <v>0.18840579710144928</v>
      </c>
      <c r="G580">
        <f>Cond_Probability!$C$2</f>
        <v>0.61616161616161613</v>
      </c>
      <c r="H580">
        <f t="shared" si="45"/>
        <v>1.1674032810775652E-2</v>
      </c>
      <c r="I580">
        <f t="shared" si="46"/>
        <v>1.1674032810775652</v>
      </c>
      <c r="J580">
        <f>INDEX(Cond_Probability!$A$6:$H$60,MATCH('Model 2_Train'!A580,Cond_Probability!$A$6:$A$60,0),8)</f>
        <v>0.34782608695652173</v>
      </c>
      <c r="K580">
        <f>INDEX(Cond_Probability!$A$6:$H$60,MATCH('Model 2_Train'!B580,Cond_Probability!$A$6:$A$60,0),8)</f>
        <v>0.68023255813953487</v>
      </c>
      <c r="L580">
        <f>INDEX(Cond_Probability!$A$6:$H$60,MATCH('Model 2_Train'!C580,Cond_Probability!$A$6:$A$60,0),8)</f>
        <v>0.22318840579710145</v>
      </c>
      <c r="M580">
        <f>Cond_Probability!$C$3</f>
        <v>0.38383838383838381</v>
      </c>
      <c r="N580">
        <f t="shared" si="47"/>
        <v>2.0269339546606875E-2</v>
      </c>
      <c r="O580">
        <f t="shared" si="48"/>
        <v>2.0269339546606875</v>
      </c>
      <c r="P580" t="str">
        <f t="shared" si="49"/>
        <v>Survive</v>
      </c>
      <c r="Q580" t="s">
        <v>1230</v>
      </c>
    </row>
    <row r="581" spans="1:17" x14ac:dyDescent="0.3">
      <c r="A581" s="1" t="s">
        <v>1236</v>
      </c>
      <c r="B581" s="2" t="s">
        <v>13</v>
      </c>
      <c r="C581" s="1" t="s">
        <v>1228</v>
      </c>
      <c r="D581">
        <f>INDEX(Cond_Probability!$A$6:$H$60,MATCH('Model 2_Train'!A581,Cond_Probability!$A$6:$A$60,0),7)</f>
        <v>0.67572463768115942</v>
      </c>
      <c r="E581">
        <f>INDEX(Cond_Probability!$A$6:$H$60,MATCH('Model 2_Train'!B581,Cond_Probability!$A$6:$A$60,0),7)</f>
        <v>0.85117967332123412</v>
      </c>
      <c r="F581">
        <f>INDEX(Cond_Probability!$A$6:$H$60,MATCH('Model 2_Train'!C581,Cond_Probability!$A$6:$A$60,0),7)</f>
        <v>0.4891304347826087</v>
      </c>
      <c r="G581">
        <f>Cond_Probability!$C$2</f>
        <v>0.61616161616161613</v>
      </c>
      <c r="H581">
        <f t="shared" si="45"/>
        <v>0.17334460305212487</v>
      </c>
      <c r="I581">
        <f t="shared" si="46"/>
        <v>17.334460305212488</v>
      </c>
      <c r="J581">
        <f>INDEX(Cond_Probability!$A$6:$H$60,MATCH('Model 2_Train'!A581,Cond_Probability!$A$6:$A$60,0),8)</f>
        <v>0.34782608695652173</v>
      </c>
      <c r="K581">
        <f>INDEX(Cond_Probability!$A$6:$H$60,MATCH('Model 2_Train'!B581,Cond_Probability!$A$6:$A$60,0),8)</f>
        <v>0.31976744186046513</v>
      </c>
      <c r="L581">
        <f>INDEX(Cond_Probability!$A$6:$H$60,MATCH('Model 2_Train'!C581,Cond_Probability!$A$6:$A$60,0),8)</f>
        <v>0.19710144927536233</v>
      </c>
      <c r="M581">
        <f>Cond_Probability!$C$3</f>
        <v>0.38383838383838381</v>
      </c>
      <c r="N581">
        <f t="shared" si="47"/>
        <v>8.4146220340004137E-3</v>
      </c>
      <c r="O581">
        <f t="shared" si="48"/>
        <v>0.84146220340004141</v>
      </c>
      <c r="P581" t="str">
        <f t="shared" si="49"/>
        <v>Won't Survive</v>
      </c>
      <c r="Q581" t="s">
        <v>1</v>
      </c>
    </row>
    <row r="582" spans="1:17" x14ac:dyDescent="0.3">
      <c r="A582" s="1" t="s">
        <v>1235</v>
      </c>
      <c r="B582" s="2" t="s">
        <v>17</v>
      </c>
      <c r="C582" s="1" t="s">
        <v>1248</v>
      </c>
      <c r="D582">
        <f>INDEX(Cond_Probability!$A$6:$H$60,MATCH('Model 2_Train'!A582,Cond_Probability!$A$6:$A$60,0),7)</f>
        <v>0.17753623188405798</v>
      </c>
      <c r="E582">
        <f>INDEX(Cond_Probability!$A$6:$H$60,MATCH('Model 2_Train'!B582,Cond_Probability!$A$6:$A$60,0),7)</f>
        <v>0.14882032667876588</v>
      </c>
      <c r="F582">
        <f>INDEX(Cond_Probability!$A$6:$H$60,MATCH('Model 2_Train'!C582,Cond_Probability!$A$6:$A$60,0),7)</f>
        <v>0.32246376811594202</v>
      </c>
      <c r="G582">
        <f>Cond_Probability!$C$2</f>
        <v>0.61616161616161613</v>
      </c>
      <c r="H582">
        <f t="shared" si="45"/>
        <v>5.2495831189722231E-3</v>
      </c>
      <c r="I582">
        <f t="shared" si="46"/>
        <v>0.52495831189722231</v>
      </c>
      <c r="J582">
        <f>INDEX(Cond_Probability!$A$6:$H$60,MATCH('Model 2_Train'!A582,Cond_Probability!$A$6:$A$60,0),8)</f>
        <v>0.25507246376811593</v>
      </c>
      <c r="K582">
        <f>INDEX(Cond_Probability!$A$6:$H$60,MATCH('Model 2_Train'!B582,Cond_Probability!$A$6:$A$60,0),8)</f>
        <v>0.68023255813953487</v>
      </c>
      <c r="L582">
        <f>INDEX(Cond_Probability!$A$6:$H$60,MATCH('Model 2_Train'!C582,Cond_Probability!$A$6:$A$60,0),8)</f>
        <v>0.57971014492753625</v>
      </c>
      <c r="M582">
        <f>Cond_Probability!$C$3</f>
        <v>0.38383838383838381</v>
      </c>
      <c r="N582">
        <f t="shared" si="47"/>
        <v>3.8608265803060718E-2</v>
      </c>
      <c r="O582">
        <f t="shared" si="48"/>
        <v>3.860826580306072</v>
      </c>
      <c r="P582" t="str">
        <f t="shared" si="49"/>
        <v>Survive</v>
      </c>
      <c r="Q582" t="s">
        <v>1</v>
      </c>
    </row>
    <row r="583" spans="1:17" x14ac:dyDescent="0.3">
      <c r="A583" s="1" t="s">
        <v>1234</v>
      </c>
      <c r="B583" s="2" t="s">
        <v>17</v>
      </c>
      <c r="C583" s="1" t="s">
        <v>1248</v>
      </c>
      <c r="D583">
        <f>INDEX(Cond_Probability!$A$6:$H$60,MATCH('Model 2_Train'!A583,Cond_Probability!$A$6:$A$60,0),7)</f>
        <v>0.14673913043478262</v>
      </c>
      <c r="E583">
        <f>INDEX(Cond_Probability!$A$6:$H$60,MATCH('Model 2_Train'!B583,Cond_Probability!$A$6:$A$60,0),7)</f>
        <v>0.14882032667876588</v>
      </c>
      <c r="F583">
        <f>INDEX(Cond_Probability!$A$6:$H$60,MATCH('Model 2_Train'!C583,Cond_Probability!$A$6:$A$60,0),7)</f>
        <v>0.32246376811594202</v>
      </c>
      <c r="G583">
        <f>Cond_Probability!$C$2</f>
        <v>0.61616161616161613</v>
      </c>
      <c r="H583">
        <f t="shared" si="45"/>
        <v>4.3389411493545919E-3</v>
      </c>
      <c r="I583">
        <f t="shared" si="46"/>
        <v>0.43389411493545921</v>
      </c>
      <c r="J583">
        <f>INDEX(Cond_Probability!$A$6:$H$60,MATCH('Model 2_Train'!A583,Cond_Probability!$A$6:$A$60,0),8)</f>
        <v>0.39710144927536234</v>
      </c>
      <c r="K583">
        <f>INDEX(Cond_Probability!$A$6:$H$60,MATCH('Model 2_Train'!B583,Cond_Probability!$A$6:$A$60,0),8)</f>
        <v>0.68023255813953487</v>
      </c>
      <c r="L583">
        <f>INDEX(Cond_Probability!$A$6:$H$60,MATCH('Model 2_Train'!C583,Cond_Probability!$A$6:$A$60,0),8)</f>
        <v>0.57971014492753625</v>
      </c>
      <c r="M583">
        <f>Cond_Probability!$C$3</f>
        <v>0.38383838383838381</v>
      </c>
      <c r="N583">
        <f t="shared" si="47"/>
        <v>6.010605017067408E-2</v>
      </c>
      <c r="O583">
        <f t="shared" si="48"/>
        <v>6.0106050170674079</v>
      </c>
      <c r="P583" t="str">
        <f t="shared" si="49"/>
        <v>Survive</v>
      </c>
      <c r="Q583" t="s">
        <v>1</v>
      </c>
    </row>
    <row r="584" spans="1:17" x14ac:dyDescent="0.3">
      <c r="A584" s="1" t="s">
        <v>1235</v>
      </c>
      <c r="B584" s="2" t="s">
        <v>13</v>
      </c>
      <c r="C584" s="1" t="s">
        <v>1248</v>
      </c>
      <c r="D584">
        <f>INDEX(Cond_Probability!$A$6:$H$60,MATCH('Model 2_Train'!A584,Cond_Probability!$A$6:$A$60,0),7)</f>
        <v>0.17753623188405798</v>
      </c>
      <c r="E584">
        <f>INDEX(Cond_Probability!$A$6:$H$60,MATCH('Model 2_Train'!B584,Cond_Probability!$A$6:$A$60,0),7)</f>
        <v>0.85117967332123412</v>
      </c>
      <c r="F584">
        <f>INDEX(Cond_Probability!$A$6:$H$60,MATCH('Model 2_Train'!C584,Cond_Probability!$A$6:$A$60,0),7)</f>
        <v>0.32246376811594202</v>
      </c>
      <c r="G584">
        <f>Cond_Probability!$C$2</f>
        <v>0.61616161616161613</v>
      </c>
      <c r="H584">
        <f t="shared" si="45"/>
        <v>3.0025054668267961E-2</v>
      </c>
      <c r="I584">
        <f t="shared" si="46"/>
        <v>3.0025054668267961</v>
      </c>
      <c r="J584">
        <f>INDEX(Cond_Probability!$A$6:$H$60,MATCH('Model 2_Train'!A584,Cond_Probability!$A$6:$A$60,0),8)</f>
        <v>0.25507246376811593</v>
      </c>
      <c r="K584">
        <f>INDEX(Cond_Probability!$A$6:$H$60,MATCH('Model 2_Train'!B584,Cond_Probability!$A$6:$A$60,0),8)</f>
        <v>0.31976744186046513</v>
      </c>
      <c r="L584">
        <f>INDEX(Cond_Probability!$A$6:$H$60,MATCH('Model 2_Train'!C584,Cond_Probability!$A$6:$A$60,0),8)</f>
        <v>0.57971014492753625</v>
      </c>
      <c r="M584">
        <f>Cond_Probability!$C$3</f>
        <v>0.38383838383838381</v>
      </c>
      <c r="N584">
        <f t="shared" si="47"/>
        <v>1.8149184779216579E-2</v>
      </c>
      <c r="O584">
        <f t="shared" si="48"/>
        <v>1.8149184779216578</v>
      </c>
      <c r="P584" t="str">
        <f t="shared" si="49"/>
        <v>Won't Survive</v>
      </c>
      <c r="Q584" t="s">
        <v>1230</v>
      </c>
    </row>
    <row r="585" spans="1:17" x14ac:dyDescent="0.3">
      <c r="A585" s="1" t="s">
        <v>1234</v>
      </c>
      <c r="B585" s="2" t="s">
        <v>13</v>
      </c>
      <c r="C585" s="1" t="s">
        <v>1248</v>
      </c>
      <c r="D585">
        <f>INDEX(Cond_Probability!$A$6:$H$60,MATCH('Model 2_Train'!A585,Cond_Probability!$A$6:$A$60,0),7)</f>
        <v>0.14673913043478262</v>
      </c>
      <c r="E585">
        <f>INDEX(Cond_Probability!$A$6:$H$60,MATCH('Model 2_Train'!B585,Cond_Probability!$A$6:$A$60,0),7)</f>
        <v>0.85117967332123412</v>
      </c>
      <c r="F585">
        <f>INDEX(Cond_Probability!$A$6:$H$60,MATCH('Model 2_Train'!C585,Cond_Probability!$A$6:$A$60,0),7)</f>
        <v>0.32246376811594202</v>
      </c>
      <c r="G585">
        <f>Cond_Probability!$C$2</f>
        <v>0.61616161616161613</v>
      </c>
      <c r="H585">
        <f t="shared" si="45"/>
        <v>2.4816626817650046E-2</v>
      </c>
      <c r="I585">
        <f t="shared" si="46"/>
        <v>2.4816626817650045</v>
      </c>
      <c r="J585">
        <f>INDEX(Cond_Probability!$A$6:$H$60,MATCH('Model 2_Train'!A585,Cond_Probability!$A$6:$A$60,0),8)</f>
        <v>0.39710144927536234</v>
      </c>
      <c r="K585">
        <f>INDEX(Cond_Probability!$A$6:$H$60,MATCH('Model 2_Train'!B585,Cond_Probability!$A$6:$A$60,0),8)</f>
        <v>0.31976744186046513</v>
      </c>
      <c r="L585">
        <f>INDEX(Cond_Probability!$A$6:$H$60,MATCH('Model 2_Train'!C585,Cond_Probability!$A$6:$A$60,0),8)</f>
        <v>0.57971014492753625</v>
      </c>
      <c r="M585">
        <f>Cond_Probability!$C$3</f>
        <v>0.38383838383838381</v>
      </c>
      <c r="N585">
        <f t="shared" si="47"/>
        <v>2.8254980849462177E-2</v>
      </c>
      <c r="O585">
        <f t="shared" si="48"/>
        <v>2.8254980849462177</v>
      </c>
      <c r="P585" t="str">
        <f t="shared" si="49"/>
        <v>Survive</v>
      </c>
      <c r="Q585" t="s">
        <v>1230</v>
      </c>
    </row>
    <row r="586" spans="1:17" x14ac:dyDescent="0.3">
      <c r="A586" s="1" t="s">
        <v>1236</v>
      </c>
      <c r="B586" s="2" t="s">
        <v>13</v>
      </c>
      <c r="C586" s="1" t="s">
        <v>1228</v>
      </c>
      <c r="D586">
        <f>INDEX(Cond_Probability!$A$6:$H$60,MATCH('Model 2_Train'!A586,Cond_Probability!$A$6:$A$60,0),7)</f>
        <v>0.67572463768115942</v>
      </c>
      <c r="E586">
        <f>INDEX(Cond_Probability!$A$6:$H$60,MATCH('Model 2_Train'!B586,Cond_Probability!$A$6:$A$60,0),7)</f>
        <v>0.85117967332123412</v>
      </c>
      <c r="F586">
        <f>INDEX(Cond_Probability!$A$6:$H$60,MATCH('Model 2_Train'!C586,Cond_Probability!$A$6:$A$60,0),7)</f>
        <v>0.4891304347826087</v>
      </c>
      <c r="G586">
        <f>Cond_Probability!$C$2</f>
        <v>0.61616161616161613</v>
      </c>
      <c r="H586">
        <f t="shared" si="45"/>
        <v>0.17334460305212487</v>
      </c>
      <c r="I586">
        <f t="shared" si="46"/>
        <v>17.334460305212488</v>
      </c>
      <c r="J586">
        <f>INDEX(Cond_Probability!$A$6:$H$60,MATCH('Model 2_Train'!A586,Cond_Probability!$A$6:$A$60,0),8)</f>
        <v>0.34782608695652173</v>
      </c>
      <c r="K586">
        <f>INDEX(Cond_Probability!$A$6:$H$60,MATCH('Model 2_Train'!B586,Cond_Probability!$A$6:$A$60,0),8)</f>
        <v>0.31976744186046513</v>
      </c>
      <c r="L586">
        <f>INDEX(Cond_Probability!$A$6:$H$60,MATCH('Model 2_Train'!C586,Cond_Probability!$A$6:$A$60,0),8)</f>
        <v>0.19710144927536233</v>
      </c>
      <c r="M586">
        <f>Cond_Probability!$C$3</f>
        <v>0.38383838383838381</v>
      </c>
      <c r="N586">
        <f t="shared" si="47"/>
        <v>8.4146220340004137E-3</v>
      </c>
      <c r="O586">
        <f t="shared" si="48"/>
        <v>0.84146220340004141</v>
      </c>
      <c r="P586" t="str">
        <f t="shared" si="49"/>
        <v>Won't Survive</v>
      </c>
      <c r="Q586" t="s">
        <v>1230</v>
      </c>
    </row>
    <row r="587" spans="1:17" x14ac:dyDescent="0.3">
      <c r="A587" s="1" t="s">
        <v>1234</v>
      </c>
      <c r="B587" s="2" t="s">
        <v>17</v>
      </c>
      <c r="C587" s="1" t="s">
        <v>1248</v>
      </c>
      <c r="D587">
        <f>INDEX(Cond_Probability!$A$6:$H$60,MATCH('Model 2_Train'!A587,Cond_Probability!$A$6:$A$60,0),7)</f>
        <v>0.14673913043478262</v>
      </c>
      <c r="E587">
        <f>INDEX(Cond_Probability!$A$6:$H$60,MATCH('Model 2_Train'!B587,Cond_Probability!$A$6:$A$60,0),7)</f>
        <v>0.14882032667876588</v>
      </c>
      <c r="F587">
        <f>INDEX(Cond_Probability!$A$6:$H$60,MATCH('Model 2_Train'!C587,Cond_Probability!$A$6:$A$60,0),7)</f>
        <v>0.32246376811594202</v>
      </c>
      <c r="G587">
        <f>Cond_Probability!$C$2</f>
        <v>0.61616161616161613</v>
      </c>
      <c r="H587">
        <f t="shared" si="45"/>
        <v>4.3389411493545919E-3</v>
      </c>
      <c r="I587">
        <f t="shared" si="46"/>
        <v>0.43389411493545921</v>
      </c>
      <c r="J587">
        <f>INDEX(Cond_Probability!$A$6:$H$60,MATCH('Model 2_Train'!A587,Cond_Probability!$A$6:$A$60,0),8)</f>
        <v>0.39710144927536234</v>
      </c>
      <c r="K587">
        <f>INDEX(Cond_Probability!$A$6:$H$60,MATCH('Model 2_Train'!B587,Cond_Probability!$A$6:$A$60,0),8)</f>
        <v>0.68023255813953487</v>
      </c>
      <c r="L587">
        <f>INDEX(Cond_Probability!$A$6:$H$60,MATCH('Model 2_Train'!C587,Cond_Probability!$A$6:$A$60,0),8)</f>
        <v>0.57971014492753625</v>
      </c>
      <c r="M587">
        <f>Cond_Probability!$C$3</f>
        <v>0.38383838383838381</v>
      </c>
      <c r="N587">
        <f t="shared" si="47"/>
        <v>6.010605017067408E-2</v>
      </c>
      <c r="O587">
        <f t="shared" si="48"/>
        <v>6.0106050170674079</v>
      </c>
      <c r="P587" t="str">
        <f t="shared" si="49"/>
        <v>Survive</v>
      </c>
      <c r="Q587" t="s">
        <v>1</v>
      </c>
    </row>
    <row r="588" spans="1:17" x14ac:dyDescent="0.3">
      <c r="A588" s="1" t="s">
        <v>1235</v>
      </c>
      <c r="B588" s="2" t="s">
        <v>13</v>
      </c>
      <c r="C588" s="1" t="s">
        <v>1247</v>
      </c>
      <c r="D588">
        <f>INDEX(Cond_Probability!$A$6:$H$60,MATCH('Model 2_Train'!A588,Cond_Probability!$A$6:$A$60,0),7)</f>
        <v>0.17753623188405798</v>
      </c>
      <c r="E588">
        <f>INDEX(Cond_Probability!$A$6:$H$60,MATCH('Model 2_Train'!B588,Cond_Probability!$A$6:$A$60,0),7)</f>
        <v>0.85117967332123412</v>
      </c>
      <c r="F588">
        <f>INDEX(Cond_Probability!$A$6:$H$60,MATCH('Model 2_Train'!C588,Cond_Probability!$A$6:$A$60,0),7)</f>
        <v>0.18840579710144928</v>
      </c>
      <c r="G588">
        <f>Cond_Probability!$C$2</f>
        <v>0.61616161616161613</v>
      </c>
      <c r="H588">
        <f t="shared" si="45"/>
        <v>1.7542728570223976E-2</v>
      </c>
      <c r="I588">
        <f t="shared" si="46"/>
        <v>1.7542728570223975</v>
      </c>
      <c r="J588">
        <f>INDEX(Cond_Probability!$A$6:$H$60,MATCH('Model 2_Train'!A588,Cond_Probability!$A$6:$A$60,0),8)</f>
        <v>0.25507246376811593</v>
      </c>
      <c r="K588">
        <f>INDEX(Cond_Probability!$A$6:$H$60,MATCH('Model 2_Train'!B588,Cond_Probability!$A$6:$A$60,0),8)</f>
        <v>0.31976744186046513</v>
      </c>
      <c r="L588">
        <f>INDEX(Cond_Probability!$A$6:$H$60,MATCH('Model 2_Train'!C588,Cond_Probability!$A$6:$A$60,0),8)</f>
        <v>0.22318840579710145</v>
      </c>
      <c r="M588">
        <f>Cond_Probability!$C$3</f>
        <v>0.38383838383838381</v>
      </c>
      <c r="N588">
        <f t="shared" si="47"/>
        <v>6.9874361399983823E-3</v>
      </c>
      <c r="O588">
        <f t="shared" si="48"/>
        <v>0.6987436139998382</v>
      </c>
      <c r="P588" t="str">
        <f t="shared" si="49"/>
        <v>Won't Survive</v>
      </c>
      <c r="Q588" t="s">
        <v>1230</v>
      </c>
    </row>
    <row r="589" spans="1:17" x14ac:dyDescent="0.3">
      <c r="A589" s="1" t="s">
        <v>1234</v>
      </c>
      <c r="B589" s="2" t="s">
        <v>13</v>
      </c>
      <c r="C589" s="1" t="s">
        <v>1248</v>
      </c>
      <c r="D589">
        <f>INDEX(Cond_Probability!$A$6:$H$60,MATCH('Model 2_Train'!A589,Cond_Probability!$A$6:$A$60,0),7)</f>
        <v>0.14673913043478262</v>
      </c>
      <c r="E589">
        <f>INDEX(Cond_Probability!$A$6:$H$60,MATCH('Model 2_Train'!B589,Cond_Probability!$A$6:$A$60,0),7)</f>
        <v>0.85117967332123412</v>
      </c>
      <c r="F589">
        <f>INDEX(Cond_Probability!$A$6:$H$60,MATCH('Model 2_Train'!C589,Cond_Probability!$A$6:$A$60,0),7)</f>
        <v>0.32246376811594202</v>
      </c>
      <c r="G589">
        <f>Cond_Probability!$C$2</f>
        <v>0.61616161616161613</v>
      </c>
      <c r="H589">
        <f t="shared" si="45"/>
        <v>2.4816626817650046E-2</v>
      </c>
      <c r="I589">
        <f t="shared" si="46"/>
        <v>2.4816626817650045</v>
      </c>
      <c r="J589">
        <f>INDEX(Cond_Probability!$A$6:$H$60,MATCH('Model 2_Train'!A589,Cond_Probability!$A$6:$A$60,0),8)</f>
        <v>0.39710144927536234</v>
      </c>
      <c r="K589">
        <f>INDEX(Cond_Probability!$A$6:$H$60,MATCH('Model 2_Train'!B589,Cond_Probability!$A$6:$A$60,0),8)</f>
        <v>0.31976744186046513</v>
      </c>
      <c r="L589">
        <f>INDEX(Cond_Probability!$A$6:$H$60,MATCH('Model 2_Train'!C589,Cond_Probability!$A$6:$A$60,0),8)</f>
        <v>0.57971014492753625</v>
      </c>
      <c r="M589">
        <f>Cond_Probability!$C$3</f>
        <v>0.38383838383838381</v>
      </c>
      <c r="N589">
        <f t="shared" si="47"/>
        <v>2.8254980849462177E-2</v>
      </c>
      <c r="O589">
        <f t="shared" si="48"/>
        <v>2.8254980849462177</v>
      </c>
      <c r="P589" t="str">
        <f t="shared" si="49"/>
        <v>Survive</v>
      </c>
      <c r="Q589" t="s">
        <v>1</v>
      </c>
    </row>
    <row r="590" spans="1:17" x14ac:dyDescent="0.3">
      <c r="A590" s="1" t="s">
        <v>1236</v>
      </c>
      <c r="B590" s="2" t="s">
        <v>13</v>
      </c>
      <c r="C590" s="1" t="s">
        <v>1228</v>
      </c>
      <c r="D590">
        <f>INDEX(Cond_Probability!$A$6:$H$60,MATCH('Model 2_Train'!A590,Cond_Probability!$A$6:$A$60,0),7)</f>
        <v>0.67572463768115942</v>
      </c>
      <c r="E590">
        <f>INDEX(Cond_Probability!$A$6:$H$60,MATCH('Model 2_Train'!B590,Cond_Probability!$A$6:$A$60,0),7)</f>
        <v>0.85117967332123412</v>
      </c>
      <c r="F590">
        <f>INDEX(Cond_Probability!$A$6:$H$60,MATCH('Model 2_Train'!C590,Cond_Probability!$A$6:$A$60,0),7)</f>
        <v>0.4891304347826087</v>
      </c>
      <c r="G590">
        <f>Cond_Probability!$C$2</f>
        <v>0.61616161616161613</v>
      </c>
      <c r="H590">
        <f t="shared" si="45"/>
        <v>0.17334460305212487</v>
      </c>
      <c r="I590">
        <f t="shared" si="46"/>
        <v>17.334460305212488</v>
      </c>
      <c r="J590">
        <f>INDEX(Cond_Probability!$A$6:$H$60,MATCH('Model 2_Train'!A590,Cond_Probability!$A$6:$A$60,0),8)</f>
        <v>0.34782608695652173</v>
      </c>
      <c r="K590">
        <f>INDEX(Cond_Probability!$A$6:$H$60,MATCH('Model 2_Train'!B590,Cond_Probability!$A$6:$A$60,0),8)</f>
        <v>0.31976744186046513</v>
      </c>
      <c r="L590">
        <f>INDEX(Cond_Probability!$A$6:$H$60,MATCH('Model 2_Train'!C590,Cond_Probability!$A$6:$A$60,0),8)</f>
        <v>0.19710144927536233</v>
      </c>
      <c r="M590">
        <f>Cond_Probability!$C$3</f>
        <v>0.38383838383838381</v>
      </c>
      <c r="N590">
        <f t="shared" si="47"/>
        <v>8.4146220340004137E-3</v>
      </c>
      <c r="O590">
        <f t="shared" si="48"/>
        <v>0.84146220340004141</v>
      </c>
      <c r="P590" t="str">
        <f t="shared" si="49"/>
        <v>Won't Survive</v>
      </c>
      <c r="Q590" t="s">
        <v>1230</v>
      </c>
    </row>
    <row r="591" spans="1:17" x14ac:dyDescent="0.3">
      <c r="A591" s="1" t="s">
        <v>1236</v>
      </c>
      <c r="B591" s="2" t="s">
        <v>13</v>
      </c>
      <c r="C591" s="1" t="s">
        <v>1228</v>
      </c>
      <c r="D591">
        <f>INDEX(Cond_Probability!$A$6:$H$60,MATCH('Model 2_Train'!A591,Cond_Probability!$A$6:$A$60,0),7)</f>
        <v>0.67572463768115942</v>
      </c>
      <c r="E591">
        <f>INDEX(Cond_Probability!$A$6:$H$60,MATCH('Model 2_Train'!B591,Cond_Probability!$A$6:$A$60,0),7)</f>
        <v>0.85117967332123412</v>
      </c>
      <c r="F591">
        <f>INDEX(Cond_Probability!$A$6:$H$60,MATCH('Model 2_Train'!C591,Cond_Probability!$A$6:$A$60,0),7)</f>
        <v>0.4891304347826087</v>
      </c>
      <c r="G591">
        <f>Cond_Probability!$C$2</f>
        <v>0.61616161616161613</v>
      </c>
      <c r="H591">
        <f t="shared" si="45"/>
        <v>0.17334460305212487</v>
      </c>
      <c r="I591">
        <f t="shared" si="46"/>
        <v>17.334460305212488</v>
      </c>
      <c r="J591">
        <f>INDEX(Cond_Probability!$A$6:$H$60,MATCH('Model 2_Train'!A591,Cond_Probability!$A$6:$A$60,0),8)</f>
        <v>0.34782608695652173</v>
      </c>
      <c r="K591">
        <f>INDEX(Cond_Probability!$A$6:$H$60,MATCH('Model 2_Train'!B591,Cond_Probability!$A$6:$A$60,0),8)</f>
        <v>0.31976744186046513</v>
      </c>
      <c r="L591">
        <f>INDEX(Cond_Probability!$A$6:$H$60,MATCH('Model 2_Train'!C591,Cond_Probability!$A$6:$A$60,0),8)</f>
        <v>0.19710144927536233</v>
      </c>
      <c r="M591">
        <f>Cond_Probability!$C$3</f>
        <v>0.38383838383838381</v>
      </c>
      <c r="N591">
        <f t="shared" si="47"/>
        <v>8.4146220340004137E-3</v>
      </c>
      <c r="O591">
        <f t="shared" si="48"/>
        <v>0.84146220340004141</v>
      </c>
      <c r="P591" t="str">
        <f t="shared" si="49"/>
        <v>Won't Survive</v>
      </c>
      <c r="Q591" t="s">
        <v>1230</v>
      </c>
    </row>
    <row r="592" spans="1:17" x14ac:dyDescent="0.3">
      <c r="A592" s="1" t="s">
        <v>1236</v>
      </c>
      <c r="B592" s="2" t="s">
        <v>13</v>
      </c>
      <c r="C592" s="1" t="s">
        <v>1228</v>
      </c>
      <c r="D592">
        <f>INDEX(Cond_Probability!$A$6:$H$60,MATCH('Model 2_Train'!A592,Cond_Probability!$A$6:$A$60,0),7)</f>
        <v>0.67572463768115942</v>
      </c>
      <c r="E592">
        <f>INDEX(Cond_Probability!$A$6:$H$60,MATCH('Model 2_Train'!B592,Cond_Probability!$A$6:$A$60,0),7)</f>
        <v>0.85117967332123412</v>
      </c>
      <c r="F592">
        <f>INDEX(Cond_Probability!$A$6:$H$60,MATCH('Model 2_Train'!C592,Cond_Probability!$A$6:$A$60,0),7)</f>
        <v>0.4891304347826087</v>
      </c>
      <c r="G592">
        <f>Cond_Probability!$C$2</f>
        <v>0.61616161616161613</v>
      </c>
      <c r="H592">
        <f t="shared" si="45"/>
        <v>0.17334460305212487</v>
      </c>
      <c r="I592">
        <f t="shared" si="46"/>
        <v>17.334460305212488</v>
      </c>
      <c r="J592">
        <f>INDEX(Cond_Probability!$A$6:$H$60,MATCH('Model 2_Train'!A592,Cond_Probability!$A$6:$A$60,0),8)</f>
        <v>0.34782608695652173</v>
      </c>
      <c r="K592">
        <f>INDEX(Cond_Probability!$A$6:$H$60,MATCH('Model 2_Train'!B592,Cond_Probability!$A$6:$A$60,0),8)</f>
        <v>0.31976744186046513</v>
      </c>
      <c r="L592">
        <f>INDEX(Cond_Probability!$A$6:$H$60,MATCH('Model 2_Train'!C592,Cond_Probability!$A$6:$A$60,0),8)</f>
        <v>0.19710144927536233</v>
      </c>
      <c r="M592">
        <f>Cond_Probability!$C$3</f>
        <v>0.38383838383838381</v>
      </c>
      <c r="N592">
        <f t="shared" si="47"/>
        <v>8.4146220340004137E-3</v>
      </c>
      <c r="O592">
        <f t="shared" si="48"/>
        <v>0.84146220340004141</v>
      </c>
      <c r="P592" t="str">
        <f t="shared" si="49"/>
        <v>Won't Survive</v>
      </c>
      <c r="Q592" t="s">
        <v>1230</v>
      </c>
    </row>
    <row r="593" spans="1:17" x14ac:dyDescent="0.3">
      <c r="A593" s="1" t="s">
        <v>1234</v>
      </c>
      <c r="B593" s="2" t="s">
        <v>17</v>
      </c>
      <c r="C593" s="1" t="s">
        <v>1248</v>
      </c>
      <c r="D593">
        <f>INDEX(Cond_Probability!$A$6:$H$60,MATCH('Model 2_Train'!A593,Cond_Probability!$A$6:$A$60,0),7)</f>
        <v>0.14673913043478262</v>
      </c>
      <c r="E593">
        <f>INDEX(Cond_Probability!$A$6:$H$60,MATCH('Model 2_Train'!B593,Cond_Probability!$A$6:$A$60,0),7)</f>
        <v>0.14882032667876588</v>
      </c>
      <c r="F593">
        <f>INDEX(Cond_Probability!$A$6:$H$60,MATCH('Model 2_Train'!C593,Cond_Probability!$A$6:$A$60,0),7)</f>
        <v>0.32246376811594202</v>
      </c>
      <c r="G593">
        <f>Cond_Probability!$C$2</f>
        <v>0.61616161616161613</v>
      </c>
      <c r="H593">
        <f t="shared" si="45"/>
        <v>4.3389411493545919E-3</v>
      </c>
      <c r="I593">
        <f t="shared" si="46"/>
        <v>0.43389411493545921</v>
      </c>
      <c r="J593">
        <f>INDEX(Cond_Probability!$A$6:$H$60,MATCH('Model 2_Train'!A593,Cond_Probability!$A$6:$A$60,0),8)</f>
        <v>0.39710144927536234</v>
      </c>
      <c r="K593">
        <f>INDEX(Cond_Probability!$A$6:$H$60,MATCH('Model 2_Train'!B593,Cond_Probability!$A$6:$A$60,0),8)</f>
        <v>0.68023255813953487</v>
      </c>
      <c r="L593">
        <f>INDEX(Cond_Probability!$A$6:$H$60,MATCH('Model 2_Train'!C593,Cond_Probability!$A$6:$A$60,0),8)</f>
        <v>0.57971014492753625</v>
      </c>
      <c r="M593">
        <f>Cond_Probability!$C$3</f>
        <v>0.38383838383838381</v>
      </c>
      <c r="N593">
        <f t="shared" si="47"/>
        <v>6.010605017067408E-2</v>
      </c>
      <c r="O593">
        <f t="shared" si="48"/>
        <v>6.0106050170674079</v>
      </c>
      <c r="P593" t="str">
        <f t="shared" si="49"/>
        <v>Survive</v>
      </c>
      <c r="Q593" t="s">
        <v>1</v>
      </c>
    </row>
    <row r="594" spans="1:17" x14ac:dyDescent="0.3">
      <c r="A594" s="1" t="s">
        <v>1236</v>
      </c>
      <c r="B594" s="2" t="s">
        <v>13</v>
      </c>
      <c r="C594" s="1" t="s">
        <v>1228</v>
      </c>
      <c r="D594">
        <f>INDEX(Cond_Probability!$A$6:$H$60,MATCH('Model 2_Train'!A594,Cond_Probability!$A$6:$A$60,0),7)</f>
        <v>0.67572463768115942</v>
      </c>
      <c r="E594">
        <f>INDEX(Cond_Probability!$A$6:$H$60,MATCH('Model 2_Train'!B594,Cond_Probability!$A$6:$A$60,0),7)</f>
        <v>0.85117967332123412</v>
      </c>
      <c r="F594">
        <f>INDEX(Cond_Probability!$A$6:$H$60,MATCH('Model 2_Train'!C594,Cond_Probability!$A$6:$A$60,0),7)</f>
        <v>0.4891304347826087</v>
      </c>
      <c r="G594">
        <f>Cond_Probability!$C$2</f>
        <v>0.61616161616161613</v>
      </c>
      <c r="H594">
        <f t="shared" si="45"/>
        <v>0.17334460305212487</v>
      </c>
      <c r="I594">
        <f t="shared" si="46"/>
        <v>17.334460305212488</v>
      </c>
      <c r="J594">
        <f>INDEX(Cond_Probability!$A$6:$H$60,MATCH('Model 2_Train'!A594,Cond_Probability!$A$6:$A$60,0),8)</f>
        <v>0.34782608695652173</v>
      </c>
      <c r="K594">
        <f>INDEX(Cond_Probability!$A$6:$H$60,MATCH('Model 2_Train'!B594,Cond_Probability!$A$6:$A$60,0),8)</f>
        <v>0.31976744186046513</v>
      </c>
      <c r="L594">
        <f>INDEX(Cond_Probability!$A$6:$H$60,MATCH('Model 2_Train'!C594,Cond_Probability!$A$6:$A$60,0),8)</f>
        <v>0.19710144927536233</v>
      </c>
      <c r="M594">
        <f>Cond_Probability!$C$3</f>
        <v>0.38383838383838381</v>
      </c>
      <c r="N594">
        <f t="shared" si="47"/>
        <v>8.4146220340004137E-3</v>
      </c>
      <c r="O594">
        <f t="shared" si="48"/>
        <v>0.84146220340004141</v>
      </c>
      <c r="P594" t="str">
        <f t="shared" si="49"/>
        <v>Won't Survive</v>
      </c>
      <c r="Q594" t="s">
        <v>1230</v>
      </c>
    </row>
    <row r="595" spans="1:17" x14ac:dyDescent="0.3">
      <c r="A595" s="1" t="s">
        <v>1236</v>
      </c>
      <c r="B595" s="2" t="s">
        <v>17</v>
      </c>
      <c r="C595" s="1" t="s">
        <v>1228</v>
      </c>
      <c r="D595">
        <f>INDEX(Cond_Probability!$A$6:$H$60,MATCH('Model 2_Train'!A595,Cond_Probability!$A$6:$A$60,0),7)</f>
        <v>0.67572463768115942</v>
      </c>
      <c r="E595">
        <f>INDEX(Cond_Probability!$A$6:$H$60,MATCH('Model 2_Train'!B595,Cond_Probability!$A$6:$A$60,0),7)</f>
        <v>0.14882032667876588</v>
      </c>
      <c r="F595">
        <f>INDEX(Cond_Probability!$A$6:$H$60,MATCH('Model 2_Train'!C595,Cond_Probability!$A$6:$A$60,0),7)</f>
        <v>0.4891304347826087</v>
      </c>
      <c r="G595">
        <f>Cond_Probability!$C$2</f>
        <v>0.61616161616161613</v>
      </c>
      <c r="H595">
        <f t="shared" si="45"/>
        <v>3.0307585181821403E-2</v>
      </c>
      <c r="I595">
        <f t="shared" si="46"/>
        <v>3.0307585181821404</v>
      </c>
      <c r="J595">
        <f>INDEX(Cond_Probability!$A$6:$H$60,MATCH('Model 2_Train'!A595,Cond_Probability!$A$6:$A$60,0),8)</f>
        <v>0.34782608695652173</v>
      </c>
      <c r="K595">
        <f>INDEX(Cond_Probability!$A$6:$H$60,MATCH('Model 2_Train'!B595,Cond_Probability!$A$6:$A$60,0),8)</f>
        <v>0.68023255813953487</v>
      </c>
      <c r="L595">
        <f>INDEX(Cond_Probability!$A$6:$H$60,MATCH('Model 2_Train'!C595,Cond_Probability!$A$6:$A$60,0),8)</f>
        <v>0.19710144927536233</v>
      </c>
      <c r="M595">
        <f>Cond_Probability!$C$3</f>
        <v>0.38383838383838381</v>
      </c>
      <c r="N595">
        <f t="shared" si="47"/>
        <v>1.7900195963237241E-2</v>
      </c>
      <c r="O595">
        <f t="shared" si="48"/>
        <v>1.790019596323724</v>
      </c>
      <c r="P595" t="str">
        <f t="shared" si="49"/>
        <v>Won't Survive</v>
      </c>
      <c r="Q595" t="s">
        <v>1230</v>
      </c>
    </row>
    <row r="596" spans="1:17" x14ac:dyDescent="0.3">
      <c r="A596" s="1" t="s">
        <v>1235</v>
      </c>
      <c r="B596" s="2" t="s">
        <v>13</v>
      </c>
      <c r="C596" s="1" t="s">
        <v>1248</v>
      </c>
      <c r="D596">
        <f>INDEX(Cond_Probability!$A$6:$H$60,MATCH('Model 2_Train'!A596,Cond_Probability!$A$6:$A$60,0),7)</f>
        <v>0.17753623188405798</v>
      </c>
      <c r="E596">
        <f>INDEX(Cond_Probability!$A$6:$H$60,MATCH('Model 2_Train'!B596,Cond_Probability!$A$6:$A$60,0),7)</f>
        <v>0.85117967332123412</v>
      </c>
      <c r="F596">
        <f>INDEX(Cond_Probability!$A$6:$H$60,MATCH('Model 2_Train'!C596,Cond_Probability!$A$6:$A$60,0),7)</f>
        <v>0.32246376811594202</v>
      </c>
      <c r="G596">
        <f>Cond_Probability!$C$2</f>
        <v>0.61616161616161613</v>
      </c>
      <c r="H596">
        <f t="shared" si="45"/>
        <v>3.0025054668267961E-2</v>
      </c>
      <c r="I596">
        <f t="shared" si="46"/>
        <v>3.0025054668267961</v>
      </c>
      <c r="J596">
        <f>INDEX(Cond_Probability!$A$6:$H$60,MATCH('Model 2_Train'!A596,Cond_Probability!$A$6:$A$60,0),8)</f>
        <v>0.25507246376811593</v>
      </c>
      <c r="K596">
        <f>INDEX(Cond_Probability!$A$6:$H$60,MATCH('Model 2_Train'!B596,Cond_Probability!$A$6:$A$60,0),8)</f>
        <v>0.31976744186046513</v>
      </c>
      <c r="L596">
        <f>INDEX(Cond_Probability!$A$6:$H$60,MATCH('Model 2_Train'!C596,Cond_Probability!$A$6:$A$60,0),8)</f>
        <v>0.57971014492753625</v>
      </c>
      <c r="M596">
        <f>Cond_Probability!$C$3</f>
        <v>0.38383838383838381</v>
      </c>
      <c r="N596">
        <f t="shared" si="47"/>
        <v>1.8149184779216579E-2</v>
      </c>
      <c r="O596">
        <f t="shared" si="48"/>
        <v>1.8149184779216578</v>
      </c>
      <c r="P596" t="str">
        <f t="shared" si="49"/>
        <v>Won't Survive</v>
      </c>
      <c r="Q596" t="s">
        <v>1230</v>
      </c>
    </row>
    <row r="597" spans="1:17" x14ac:dyDescent="0.3">
      <c r="A597" s="1" t="s">
        <v>1236</v>
      </c>
      <c r="B597" s="2" t="s">
        <v>13</v>
      </c>
      <c r="C597" s="1" t="s">
        <v>1248</v>
      </c>
      <c r="D597">
        <f>INDEX(Cond_Probability!$A$6:$H$60,MATCH('Model 2_Train'!A597,Cond_Probability!$A$6:$A$60,0),7)</f>
        <v>0.67572463768115942</v>
      </c>
      <c r="E597">
        <f>INDEX(Cond_Probability!$A$6:$H$60,MATCH('Model 2_Train'!B597,Cond_Probability!$A$6:$A$60,0),7)</f>
        <v>0.85117967332123412</v>
      </c>
      <c r="F597">
        <f>INDEX(Cond_Probability!$A$6:$H$60,MATCH('Model 2_Train'!C597,Cond_Probability!$A$6:$A$60,0),7)</f>
        <v>0.32246376811594202</v>
      </c>
      <c r="G597">
        <f>Cond_Probability!$C$2</f>
        <v>0.61616161616161613</v>
      </c>
      <c r="H597">
        <f t="shared" si="45"/>
        <v>0.11427903460473417</v>
      </c>
      <c r="I597">
        <f t="shared" si="46"/>
        <v>11.427903460473416</v>
      </c>
      <c r="J597">
        <f>INDEX(Cond_Probability!$A$6:$H$60,MATCH('Model 2_Train'!A597,Cond_Probability!$A$6:$A$60,0),8)</f>
        <v>0.34782608695652173</v>
      </c>
      <c r="K597">
        <f>INDEX(Cond_Probability!$A$6:$H$60,MATCH('Model 2_Train'!B597,Cond_Probability!$A$6:$A$60,0),8)</f>
        <v>0.31976744186046513</v>
      </c>
      <c r="L597">
        <f>INDEX(Cond_Probability!$A$6:$H$60,MATCH('Model 2_Train'!C597,Cond_Probability!$A$6:$A$60,0),8)</f>
        <v>0.57971014492753625</v>
      </c>
      <c r="M597">
        <f>Cond_Probability!$C$3</f>
        <v>0.38383838383838381</v>
      </c>
      <c r="N597">
        <f t="shared" si="47"/>
        <v>2.4748888335295337E-2</v>
      </c>
      <c r="O597">
        <f t="shared" si="48"/>
        <v>2.4748888335295338</v>
      </c>
      <c r="P597" t="str">
        <f t="shared" si="49"/>
        <v>Won't Survive</v>
      </c>
      <c r="Q597" t="s">
        <v>1230</v>
      </c>
    </row>
    <row r="598" spans="1:17" x14ac:dyDescent="0.3">
      <c r="A598" s="1" t="s">
        <v>1235</v>
      </c>
      <c r="B598" s="2" t="s">
        <v>17</v>
      </c>
      <c r="C598" s="1" t="s">
        <v>1248</v>
      </c>
      <c r="D598">
        <f>INDEX(Cond_Probability!$A$6:$H$60,MATCH('Model 2_Train'!A598,Cond_Probability!$A$6:$A$60,0),7)</f>
        <v>0.17753623188405798</v>
      </c>
      <c r="E598">
        <f>INDEX(Cond_Probability!$A$6:$H$60,MATCH('Model 2_Train'!B598,Cond_Probability!$A$6:$A$60,0),7)</f>
        <v>0.14882032667876588</v>
      </c>
      <c r="F598">
        <f>INDEX(Cond_Probability!$A$6:$H$60,MATCH('Model 2_Train'!C598,Cond_Probability!$A$6:$A$60,0),7)</f>
        <v>0.32246376811594202</v>
      </c>
      <c r="G598">
        <f>Cond_Probability!$C$2</f>
        <v>0.61616161616161613</v>
      </c>
      <c r="H598">
        <f t="shared" si="45"/>
        <v>5.2495831189722231E-3</v>
      </c>
      <c r="I598">
        <f t="shared" si="46"/>
        <v>0.52495831189722231</v>
      </c>
      <c r="J598">
        <f>INDEX(Cond_Probability!$A$6:$H$60,MATCH('Model 2_Train'!A598,Cond_Probability!$A$6:$A$60,0),8)</f>
        <v>0.25507246376811593</v>
      </c>
      <c r="K598">
        <f>INDEX(Cond_Probability!$A$6:$H$60,MATCH('Model 2_Train'!B598,Cond_Probability!$A$6:$A$60,0),8)</f>
        <v>0.68023255813953487</v>
      </c>
      <c r="L598">
        <f>INDEX(Cond_Probability!$A$6:$H$60,MATCH('Model 2_Train'!C598,Cond_Probability!$A$6:$A$60,0),8)</f>
        <v>0.57971014492753625</v>
      </c>
      <c r="M598">
        <f>Cond_Probability!$C$3</f>
        <v>0.38383838383838381</v>
      </c>
      <c r="N598">
        <f t="shared" si="47"/>
        <v>3.8608265803060718E-2</v>
      </c>
      <c r="O598">
        <f t="shared" si="48"/>
        <v>3.860826580306072</v>
      </c>
      <c r="P598" t="str">
        <f t="shared" si="49"/>
        <v>Survive</v>
      </c>
      <c r="Q598" t="s">
        <v>1</v>
      </c>
    </row>
    <row r="599" spans="1:17" x14ac:dyDescent="0.3">
      <c r="A599" s="1" t="s">
        <v>1236</v>
      </c>
      <c r="B599" s="2" t="s">
        <v>13</v>
      </c>
      <c r="C599" s="1" t="s">
        <v>1228</v>
      </c>
      <c r="D599">
        <f>INDEX(Cond_Probability!$A$6:$H$60,MATCH('Model 2_Train'!A599,Cond_Probability!$A$6:$A$60,0),7)</f>
        <v>0.67572463768115942</v>
      </c>
      <c r="E599">
        <f>INDEX(Cond_Probability!$A$6:$H$60,MATCH('Model 2_Train'!B599,Cond_Probability!$A$6:$A$60,0),7)</f>
        <v>0.85117967332123412</v>
      </c>
      <c r="F599">
        <f>INDEX(Cond_Probability!$A$6:$H$60,MATCH('Model 2_Train'!C599,Cond_Probability!$A$6:$A$60,0),7)</f>
        <v>0.4891304347826087</v>
      </c>
      <c r="G599">
        <f>Cond_Probability!$C$2</f>
        <v>0.61616161616161613</v>
      </c>
      <c r="H599">
        <f t="shared" si="45"/>
        <v>0.17334460305212487</v>
      </c>
      <c r="I599">
        <f t="shared" si="46"/>
        <v>17.334460305212488</v>
      </c>
      <c r="J599">
        <f>INDEX(Cond_Probability!$A$6:$H$60,MATCH('Model 2_Train'!A599,Cond_Probability!$A$6:$A$60,0),8)</f>
        <v>0.34782608695652173</v>
      </c>
      <c r="K599">
        <f>INDEX(Cond_Probability!$A$6:$H$60,MATCH('Model 2_Train'!B599,Cond_Probability!$A$6:$A$60,0),8)</f>
        <v>0.31976744186046513</v>
      </c>
      <c r="L599">
        <f>INDEX(Cond_Probability!$A$6:$H$60,MATCH('Model 2_Train'!C599,Cond_Probability!$A$6:$A$60,0),8)</f>
        <v>0.19710144927536233</v>
      </c>
      <c r="M599">
        <f>Cond_Probability!$C$3</f>
        <v>0.38383838383838381</v>
      </c>
      <c r="N599">
        <f t="shared" si="47"/>
        <v>8.4146220340004137E-3</v>
      </c>
      <c r="O599">
        <f t="shared" si="48"/>
        <v>0.84146220340004141</v>
      </c>
      <c r="P599" t="str">
        <f t="shared" si="49"/>
        <v>Won't Survive</v>
      </c>
      <c r="Q599" t="s">
        <v>1230</v>
      </c>
    </row>
    <row r="600" spans="1:17" x14ac:dyDescent="0.3">
      <c r="A600" s="1" t="s">
        <v>1236</v>
      </c>
      <c r="B600" s="2" t="s">
        <v>13</v>
      </c>
      <c r="C600" s="1" t="s">
        <v>1228</v>
      </c>
      <c r="D600">
        <f>INDEX(Cond_Probability!$A$6:$H$60,MATCH('Model 2_Train'!A600,Cond_Probability!$A$6:$A$60,0),7)</f>
        <v>0.67572463768115942</v>
      </c>
      <c r="E600">
        <f>INDEX(Cond_Probability!$A$6:$H$60,MATCH('Model 2_Train'!B600,Cond_Probability!$A$6:$A$60,0),7)</f>
        <v>0.85117967332123412</v>
      </c>
      <c r="F600">
        <f>INDEX(Cond_Probability!$A$6:$H$60,MATCH('Model 2_Train'!C600,Cond_Probability!$A$6:$A$60,0),7)</f>
        <v>0.4891304347826087</v>
      </c>
      <c r="G600">
        <f>Cond_Probability!$C$2</f>
        <v>0.61616161616161613</v>
      </c>
      <c r="H600">
        <f t="shared" si="45"/>
        <v>0.17334460305212487</v>
      </c>
      <c r="I600">
        <f t="shared" si="46"/>
        <v>17.334460305212488</v>
      </c>
      <c r="J600">
        <f>INDEX(Cond_Probability!$A$6:$H$60,MATCH('Model 2_Train'!A600,Cond_Probability!$A$6:$A$60,0),8)</f>
        <v>0.34782608695652173</v>
      </c>
      <c r="K600">
        <f>INDEX(Cond_Probability!$A$6:$H$60,MATCH('Model 2_Train'!B600,Cond_Probability!$A$6:$A$60,0),8)</f>
        <v>0.31976744186046513</v>
      </c>
      <c r="L600">
        <f>INDEX(Cond_Probability!$A$6:$H$60,MATCH('Model 2_Train'!C600,Cond_Probability!$A$6:$A$60,0),8)</f>
        <v>0.19710144927536233</v>
      </c>
      <c r="M600">
        <f>Cond_Probability!$C$3</f>
        <v>0.38383838383838381</v>
      </c>
      <c r="N600">
        <f t="shared" si="47"/>
        <v>8.4146220340004137E-3</v>
      </c>
      <c r="O600">
        <f t="shared" si="48"/>
        <v>0.84146220340004141</v>
      </c>
      <c r="P600" t="str">
        <f t="shared" si="49"/>
        <v>Won't Survive</v>
      </c>
      <c r="Q600" t="s">
        <v>1230</v>
      </c>
    </row>
    <row r="601" spans="1:17" x14ac:dyDescent="0.3">
      <c r="A601" s="1" t="s">
        <v>1234</v>
      </c>
      <c r="B601" s="2" t="s">
        <v>13</v>
      </c>
      <c r="C601" s="1" t="s">
        <v>1248</v>
      </c>
      <c r="D601">
        <f>INDEX(Cond_Probability!$A$6:$H$60,MATCH('Model 2_Train'!A601,Cond_Probability!$A$6:$A$60,0),7)</f>
        <v>0.14673913043478262</v>
      </c>
      <c r="E601">
        <f>INDEX(Cond_Probability!$A$6:$H$60,MATCH('Model 2_Train'!B601,Cond_Probability!$A$6:$A$60,0),7)</f>
        <v>0.85117967332123412</v>
      </c>
      <c r="F601">
        <f>INDEX(Cond_Probability!$A$6:$H$60,MATCH('Model 2_Train'!C601,Cond_Probability!$A$6:$A$60,0),7)</f>
        <v>0.32246376811594202</v>
      </c>
      <c r="G601">
        <f>Cond_Probability!$C$2</f>
        <v>0.61616161616161613</v>
      </c>
      <c r="H601">
        <f t="shared" si="45"/>
        <v>2.4816626817650046E-2</v>
      </c>
      <c r="I601">
        <f t="shared" si="46"/>
        <v>2.4816626817650045</v>
      </c>
      <c r="J601">
        <f>INDEX(Cond_Probability!$A$6:$H$60,MATCH('Model 2_Train'!A601,Cond_Probability!$A$6:$A$60,0),8)</f>
        <v>0.39710144927536234</v>
      </c>
      <c r="K601">
        <f>INDEX(Cond_Probability!$A$6:$H$60,MATCH('Model 2_Train'!B601,Cond_Probability!$A$6:$A$60,0),8)</f>
        <v>0.31976744186046513</v>
      </c>
      <c r="L601">
        <f>INDEX(Cond_Probability!$A$6:$H$60,MATCH('Model 2_Train'!C601,Cond_Probability!$A$6:$A$60,0),8)</f>
        <v>0.57971014492753625</v>
      </c>
      <c r="M601">
        <f>Cond_Probability!$C$3</f>
        <v>0.38383838383838381</v>
      </c>
      <c r="N601">
        <f t="shared" si="47"/>
        <v>2.8254980849462177E-2</v>
      </c>
      <c r="O601">
        <f t="shared" si="48"/>
        <v>2.8254980849462177</v>
      </c>
      <c r="P601" t="str">
        <f t="shared" si="49"/>
        <v>Survive</v>
      </c>
      <c r="Q601" t="s">
        <v>1</v>
      </c>
    </row>
    <row r="602" spans="1:17" x14ac:dyDescent="0.3">
      <c r="A602" s="1" t="s">
        <v>1235</v>
      </c>
      <c r="B602" s="2" t="s">
        <v>17</v>
      </c>
      <c r="C602" s="1" t="s">
        <v>1248</v>
      </c>
      <c r="D602">
        <f>INDEX(Cond_Probability!$A$6:$H$60,MATCH('Model 2_Train'!A602,Cond_Probability!$A$6:$A$60,0),7)</f>
        <v>0.17753623188405798</v>
      </c>
      <c r="E602">
        <f>INDEX(Cond_Probability!$A$6:$H$60,MATCH('Model 2_Train'!B602,Cond_Probability!$A$6:$A$60,0),7)</f>
        <v>0.14882032667876588</v>
      </c>
      <c r="F602">
        <f>INDEX(Cond_Probability!$A$6:$H$60,MATCH('Model 2_Train'!C602,Cond_Probability!$A$6:$A$60,0),7)</f>
        <v>0.32246376811594202</v>
      </c>
      <c r="G602">
        <f>Cond_Probability!$C$2</f>
        <v>0.61616161616161613</v>
      </c>
      <c r="H602">
        <f t="shared" si="45"/>
        <v>5.2495831189722231E-3</v>
      </c>
      <c r="I602">
        <f t="shared" si="46"/>
        <v>0.52495831189722231</v>
      </c>
      <c r="J602">
        <f>INDEX(Cond_Probability!$A$6:$H$60,MATCH('Model 2_Train'!A602,Cond_Probability!$A$6:$A$60,0),8)</f>
        <v>0.25507246376811593</v>
      </c>
      <c r="K602">
        <f>INDEX(Cond_Probability!$A$6:$H$60,MATCH('Model 2_Train'!B602,Cond_Probability!$A$6:$A$60,0),8)</f>
        <v>0.68023255813953487</v>
      </c>
      <c r="L602">
        <f>INDEX(Cond_Probability!$A$6:$H$60,MATCH('Model 2_Train'!C602,Cond_Probability!$A$6:$A$60,0),8)</f>
        <v>0.57971014492753625</v>
      </c>
      <c r="M602">
        <f>Cond_Probability!$C$3</f>
        <v>0.38383838383838381</v>
      </c>
      <c r="N602">
        <f t="shared" si="47"/>
        <v>3.8608265803060718E-2</v>
      </c>
      <c r="O602">
        <f t="shared" si="48"/>
        <v>3.860826580306072</v>
      </c>
      <c r="P602" t="str">
        <f t="shared" si="49"/>
        <v>Survive</v>
      </c>
      <c r="Q602" t="s">
        <v>1</v>
      </c>
    </row>
    <row r="603" spans="1:17" x14ac:dyDescent="0.3">
      <c r="A603" s="1" t="s">
        <v>1236</v>
      </c>
      <c r="B603" s="2" t="s">
        <v>13</v>
      </c>
      <c r="C603" s="1" t="s">
        <v>1228</v>
      </c>
      <c r="D603">
        <f>INDEX(Cond_Probability!$A$6:$H$60,MATCH('Model 2_Train'!A603,Cond_Probability!$A$6:$A$60,0),7)</f>
        <v>0.67572463768115942</v>
      </c>
      <c r="E603">
        <f>INDEX(Cond_Probability!$A$6:$H$60,MATCH('Model 2_Train'!B603,Cond_Probability!$A$6:$A$60,0),7)</f>
        <v>0.85117967332123412</v>
      </c>
      <c r="F603">
        <f>INDEX(Cond_Probability!$A$6:$H$60,MATCH('Model 2_Train'!C603,Cond_Probability!$A$6:$A$60,0),7)</f>
        <v>0.4891304347826087</v>
      </c>
      <c r="G603">
        <f>Cond_Probability!$C$2</f>
        <v>0.61616161616161613</v>
      </c>
      <c r="H603">
        <f t="shared" si="45"/>
        <v>0.17334460305212487</v>
      </c>
      <c r="I603">
        <f t="shared" si="46"/>
        <v>17.334460305212488</v>
      </c>
      <c r="J603">
        <f>INDEX(Cond_Probability!$A$6:$H$60,MATCH('Model 2_Train'!A603,Cond_Probability!$A$6:$A$60,0),8)</f>
        <v>0.34782608695652173</v>
      </c>
      <c r="K603">
        <f>INDEX(Cond_Probability!$A$6:$H$60,MATCH('Model 2_Train'!B603,Cond_Probability!$A$6:$A$60,0),8)</f>
        <v>0.31976744186046513</v>
      </c>
      <c r="L603">
        <f>INDEX(Cond_Probability!$A$6:$H$60,MATCH('Model 2_Train'!C603,Cond_Probability!$A$6:$A$60,0),8)</f>
        <v>0.19710144927536233</v>
      </c>
      <c r="M603">
        <f>Cond_Probability!$C$3</f>
        <v>0.38383838383838381</v>
      </c>
      <c r="N603">
        <f t="shared" si="47"/>
        <v>8.4146220340004137E-3</v>
      </c>
      <c r="O603">
        <f t="shared" si="48"/>
        <v>0.84146220340004141</v>
      </c>
      <c r="P603" t="str">
        <f t="shared" si="49"/>
        <v>Won't Survive</v>
      </c>
      <c r="Q603" t="s">
        <v>1230</v>
      </c>
    </row>
    <row r="604" spans="1:17" x14ac:dyDescent="0.3">
      <c r="A604" s="1" t="s">
        <v>1234</v>
      </c>
      <c r="B604" s="2" t="s">
        <v>13</v>
      </c>
      <c r="C604" s="1" t="s">
        <v>1248</v>
      </c>
      <c r="D604">
        <f>INDEX(Cond_Probability!$A$6:$H$60,MATCH('Model 2_Train'!A604,Cond_Probability!$A$6:$A$60,0),7)</f>
        <v>0.14673913043478262</v>
      </c>
      <c r="E604">
        <f>INDEX(Cond_Probability!$A$6:$H$60,MATCH('Model 2_Train'!B604,Cond_Probability!$A$6:$A$60,0),7)</f>
        <v>0.85117967332123412</v>
      </c>
      <c r="F604">
        <f>INDEX(Cond_Probability!$A$6:$H$60,MATCH('Model 2_Train'!C604,Cond_Probability!$A$6:$A$60,0),7)</f>
        <v>0.32246376811594202</v>
      </c>
      <c r="G604">
        <f>Cond_Probability!$C$2</f>
        <v>0.61616161616161613</v>
      </c>
      <c r="H604">
        <f t="shared" si="45"/>
        <v>2.4816626817650046E-2</v>
      </c>
      <c r="I604">
        <f t="shared" si="46"/>
        <v>2.4816626817650045</v>
      </c>
      <c r="J604">
        <f>INDEX(Cond_Probability!$A$6:$H$60,MATCH('Model 2_Train'!A604,Cond_Probability!$A$6:$A$60,0),8)</f>
        <v>0.39710144927536234</v>
      </c>
      <c r="K604">
        <f>INDEX(Cond_Probability!$A$6:$H$60,MATCH('Model 2_Train'!B604,Cond_Probability!$A$6:$A$60,0),8)</f>
        <v>0.31976744186046513</v>
      </c>
      <c r="L604">
        <f>INDEX(Cond_Probability!$A$6:$H$60,MATCH('Model 2_Train'!C604,Cond_Probability!$A$6:$A$60,0),8)</f>
        <v>0.57971014492753625</v>
      </c>
      <c r="M604">
        <f>Cond_Probability!$C$3</f>
        <v>0.38383838383838381</v>
      </c>
      <c r="N604">
        <f t="shared" si="47"/>
        <v>2.8254980849462177E-2</v>
      </c>
      <c r="O604">
        <f t="shared" si="48"/>
        <v>2.8254980849462177</v>
      </c>
      <c r="P604" t="str">
        <f t="shared" si="49"/>
        <v>Survive</v>
      </c>
      <c r="Q604" t="s">
        <v>1230</v>
      </c>
    </row>
    <row r="605" spans="1:17" x14ac:dyDescent="0.3">
      <c r="A605" s="1" t="s">
        <v>1236</v>
      </c>
      <c r="B605" s="2" t="s">
        <v>13</v>
      </c>
      <c r="C605" s="1" t="s">
        <v>1228</v>
      </c>
      <c r="D605">
        <f>INDEX(Cond_Probability!$A$6:$H$60,MATCH('Model 2_Train'!A605,Cond_Probability!$A$6:$A$60,0),7)</f>
        <v>0.67572463768115942</v>
      </c>
      <c r="E605">
        <f>INDEX(Cond_Probability!$A$6:$H$60,MATCH('Model 2_Train'!B605,Cond_Probability!$A$6:$A$60,0),7)</f>
        <v>0.85117967332123412</v>
      </c>
      <c r="F605">
        <f>INDEX(Cond_Probability!$A$6:$H$60,MATCH('Model 2_Train'!C605,Cond_Probability!$A$6:$A$60,0),7)</f>
        <v>0.4891304347826087</v>
      </c>
      <c r="G605">
        <f>Cond_Probability!$C$2</f>
        <v>0.61616161616161613</v>
      </c>
      <c r="H605">
        <f t="shared" si="45"/>
        <v>0.17334460305212487</v>
      </c>
      <c r="I605">
        <f t="shared" si="46"/>
        <v>17.334460305212488</v>
      </c>
      <c r="J605">
        <f>INDEX(Cond_Probability!$A$6:$H$60,MATCH('Model 2_Train'!A605,Cond_Probability!$A$6:$A$60,0),8)</f>
        <v>0.34782608695652173</v>
      </c>
      <c r="K605">
        <f>INDEX(Cond_Probability!$A$6:$H$60,MATCH('Model 2_Train'!B605,Cond_Probability!$A$6:$A$60,0),8)</f>
        <v>0.31976744186046513</v>
      </c>
      <c r="L605">
        <f>INDEX(Cond_Probability!$A$6:$H$60,MATCH('Model 2_Train'!C605,Cond_Probability!$A$6:$A$60,0),8)</f>
        <v>0.19710144927536233</v>
      </c>
      <c r="M605">
        <f>Cond_Probability!$C$3</f>
        <v>0.38383838383838381</v>
      </c>
      <c r="N605">
        <f t="shared" si="47"/>
        <v>8.4146220340004137E-3</v>
      </c>
      <c r="O605">
        <f t="shared" si="48"/>
        <v>0.84146220340004141</v>
      </c>
      <c r="P605" t="str">
        <f t="shared" si="49"/>
        <v>Won't Survive</v>
      </c>
      <c r="Q605" t="s">
        <v>1230</v>
      </c>
    </row>
    <row r="606" spans="1:17" x14ac:dyDescent="0.3">
      <c r="A606" s="1" t="s">
        <v>1234</v>
      </c>
      <c r="B606" s="2" t="s">
        <v>13</v>
      </c>
      <c r="C606" s="1" t="s">
        <v>1248</v>
      </c>
      <c r="D606">
        <f>INDEX(Cond_Probability!$A$6:$H$60,MATCH('Model 2_Train'!A606,Cond_Probability!$A$6:$A$60,0),7)</f>
        <v>0.14673913043478262</v>
      </c>
      <c r="E606">
        <f>INDEX(Cond_Probability!$A$6:$H$60,MATCH('Model 2_Train'!B606,Cond_Probability!$A$6:$A$60,0),7)</f>
        <v>0.85117967332123412</v>
      </c>
      <c r="F606">
        <f>INDEX(Cond_Probability!$A$6:$H$60,MATCH('Model 2_Train'!C606,Cond_Probability!$A$6:$A$60,0),7)</f>
        <v>0.32246376811594202</v>
      </c>
      <c r="G606">
        <f>Cond_Probability!$C$2</f>
        <v>0.61616161616161613</v>
      </c>
      <c r="H606">
        <f t="shared" si="45"/>
        <v>2.4816626817650046E-2</v>
      </c>
      <c r="I606">
        <f t="shared" si="46"/>
        <v>2.4816626817650045</v>
      </c>
      <c r="J606">
        <f>INDEX(Cond_Probability!$A$6:$H$60,MATCH('Model 2_Train'!A606,Cond_Probability!$A$6:$A$60,0),8)</f>
        <v>0.39710144927536234</v>
      </c>
      <c r="K606">
        <f>INDEX(Cond_Probability!$A$6:$H$60,MATCH('Model 2_Train'!B606,Cond_Probability!$A$6:$A$60,0),8)</f>
        <v>0.31976744186046513</v>
      </c>
      <c r="L606">
        <f>INDEX(Cond_Probability!$A$6:$H$60,MATCH('Model 2_Train'!C606,Cond_Probability!$A$6:$A$60,0),8)</f>
        <v>0.57971014492753625</v>
      </c>
      <c r="M606">
        <f>Cond_Probability!$C$3</f>
        <v>0.38383838383838381</v>
      </c>
      <c r="N606">
        <f t="shared" si="47"/>
        <v>2.8254980849462177E-2</v>
      </c>
      <c r="O606">
        <f t="shared" si="48"/>
        <v>2.8254980849462177</v>
      </c>
      <c r="P606" t="str">
        <f t="shared" si="49"/>
        <v>Survive</v>
      </c>
      <c r="Q606" t="s">
        <v>1</v>
      </c>
    </row>
    <row r="607" spans="1:17" x14ac:dyDescent="0.3">
      <c r="A607" s="1" t="s">
        <v>1236</v>
      </c>
      <c r="B607" s="2" t="s">
        <v>13</v>
      </c>
      <c r="C607" s="1" t="s">
        <v>1247</v>
      </c>
      <c r="D607">
        <f>INDEX(Cond_Probability!$A$6:$H$60,MATCH('Model 2_Train'!A607,Cond_Probability!$A$6:$A$60,0),7)</f>
        <v>0.67572463768115942</v>
      </c>
      <c r="E607">
        <f>INDEX(Cond_Probability!$A$6:$H$60,MATCH('Model 2_Train'!B607,Cond_Probability!$A$6:$A$60,0),7)</f>
        <v>0.85117967332123412</v>
      </c>
      <c r="F607">
        <f>INDEX(Cond_Probability!$A$6:$H$60,MATCH('Model 2_Train'!C607,Cond_Probability!$A$6:$A$60,0),7)</f>
        <v>0.18840579710144928</v>
      </c>
      <c r="G607">
        <f>Cond_Probability!$C$2</f>
        <v>0.61616161616161613</v>
      </c>
      <c r="H607">
        <f t="shared" si="45"/>
        <v>6.6769773027485144E-2</v>
      </c>
      <c r="I607">
        <f t="shared" si="46"/>
        <v>6.6769773027485142</v>
      </c>
      <c r="J607">
        <f>INDEX(Cond_Probability!$A$6:$H$60,MATCH('Model 2_Train'!A607,Cond_Probability!$A$6:$A$60,0),8)</f>
        <v>0.34782608695652173</v>
      </c>
      <c r="K607">
        <f>INDEX(Cond_Probability!$A$6:$H$60,MATCH('Model 2_Train'!B607,Cond_Probability!$A$6:$A$60,0),8)</f>
        <v>0.31976744186046513</v>
      </c>
      <c r="L607">
        <f>INDEX(Cond_Probability!$A$6:$H$60,MATCH('Model 2_Train'!C607,Cond_Probability!$A$6:$A$60,0),8)</f>
        <v>0.22318840579710145</v>
      </c>
      <c r="M607">
        <f>Cond_Probability!$C$3</f>
        <v>0.38383838383838381</v>
      </c>
      <c r="N607">
        <f t="shared" si="47"/>
        <v>9.5283220090887043E-3</v>
      </c>
      <c r="O607">
        <f t="shared" si="48"/>
        <v>0.95283220090887044</v>
      </c>
      <c r="P607" t="str">
        <f t="shared" si="49"/>
        <v>Won't Survive</v>
      </c>
      <c r="Q607" t="s">
        <v>1230</v>
      </c>
    </row>
    <row r="608" spans="1:17" x14ac:dyDescent="0.3">
      <c r="A608" s="1" t="s">
        <v>1236</v>
      </c>
      <c r="B608" s="2" t="s">
        <v>13</v>
      </c>
      <c r="C608" s="1" t="s">
        <v>1228</v>
      </c>
      <c r="D608">
        <f>INDEX(Cond_Probability!$A$6:$H$60,MATCH('Model 2_Train'!A608,Cond_Probability!$A$6:$A$60,0),7)</f>
        <v>0.67572463768115942</v>
      </c>
      <c r="E608">
        <f>INDEX(Cond_Probability!$A$6:$H$60,MATCH('Model 2_Train'!B608,Cond_Probability!$A$6:$A$60,0),7)</f>
        <v>0.85117967332123412</v>
      </c>
      <c r="F608">
        <f>INDEX(Cond_Probability!$A$6:$H$60,MATCH('Model 2_Train'!C608,Cond_Probability!$A$6:$A$60,0),7)</f>
        <v>0.4891304347826087</v>
      </c>
      <c r="G608">
        <f>Cond_Probability!$C$2</f>
        <v>0.61616161616161613</v>
      </c>
      <c r="H608">
        <f t="shared" si="45"/>
        <v>0.17334460305212487</v>
      </c>
      <c r="I608">
        <f t="shared" si="46"/>
        <v>17.334460305212488</v>
      </c>
      <c r="J608">
        <f>INDEX(Cond_Probability!$A$6:$H$60,MATCH('Model 2_Train'!A608,Cond_Probability!$A$6:$A$60,0),8)</f>
        <v>0.34782608695652173</v>
      </c>
      <c r="K608">
        <f>INDEX(Cond_Probability!$A$6:$H$60,MATCH('Model 2_Train'!B608,Cond_Probability!$A$6:$A$60,0),8)</f>
        <v>0.31976744186046513</v>
      </c>
      <c r="L608">
        <f>INDEX(Cond_Probability!$A$6:$H$60,MATCH('Model 2_Train'!C608,Cond_Probability!$A$6:$A$60,0),8)</f>
        <v>0.19710144927536233</v>
      </c>
      <c r="M608">
        <f>Cond_Probability!$C$3</f>
        <v>0.38383838383838381</v>
      </c>
      <c r="N608">
        <f t="shared" si="47"/>
        <v>8.4146220340004137E-3</v>
      </c>
      <c r="O608">
        <f t="shared" si="48"/>
        <v>0.84146220340004141</v>
      </c>
      <c r="P608" t="str">
        <f t="shared" si="49"/>
        <v>Won't Survive</v>
      </c>
      <c r="Q608" t="s">
        <v>1230</v>
      </c>
    </row>
    <row r="609" spans="1:17" x14ac:dyDescent="0.3">
      <c r="A609" s="1" t="s">
        <v>1234</v>
      </c>
      <c r="B609" s="2" t="s">
        <v>13</v>
      </c>
      <c r="C609" s="1" t="s">
        <v>1248</v>
      </c>
      <c r="D609">
        <f>INDEX(Cond_Probability!$A$6:$H$60,MATCH('Model 2_Train'!A609,Cond_Probability!$A$6:$A$60,0),7)</f>
        <v>0.14673913043478262</v>
      </c>
      <c r="E609">
        <f>INDEX(Cond_Probability!$A$6:$H$60,MATCH('Model 2_Train'!B609,Cond_Probability!$A$6:$A$60,0),7)</f>
        <v>0.85117967332123412</v>
      </c>
      <c r="F609">
        <f>INDEX(Cond_Probability!$A$6:$H$60,MATCH('Model 2_Train'!C609,Cond_Probability!$A$6:$A$60,0),7)</f>
        <v>0.32246376811594202</v>
      </c>
      <c r="G609">
        <f>Cond_Probability!$C$2</f>
        <v>0.61616161616161613</v>
      </c>
      <c r="H609">
        <f t="shared" si="45"/>
        <v>2.4816626817650046E-2</v>
      </c>
      <c r="I609">
        <f t="shared" si="46"/>
        <v>2.4816626817650045</v>
      </c>
      <c r="J609">
        <f>INDEX(Cond_Probability!$A$6:$H$60,MATCH('Model 2_Train'!A609,Cond_Probability!$A$6:$A$60,0),8)</f>
        <v>0.39710144927536234</v>
      </c>
      <c r="K609">
        <f>INDEX(Cond_Probability!$A$6:$H$60,MATCH('Model 2_Train'!B609,Cond_Probability!$A$6:$A$60,0),8)</f>
        <v>0.31976744186046513</v>
      </c>
      <c r="L609">
        <f>INDEX(Cond_Probability!$A$6:$H$60,MATCH('Model 2_Train'!C609,Cond_Probability!$A$6:$A$60,0),8)</f>
        <v>0.57971014492753625</v>
      </c>
      <c r="M609">
        <f>Cond_Probability!$C$3</f>
        <v>0.38383838383838381</v>
      </c>
      <c r="N609">
        <f t="shared" si="47"/>
        <v>2.8254980849462177E-2</v>
      </c>
      <c r="O609">
        <f t="shared" si="48"/>
        <v>2.8254980849462177</v>
      </c>
      <c r="P609" t="str">
        <f t="shared" si="49"/>
        <v>Survive</v>
      </c>
      <c r="Q609" t="s">
        <v>1</v>
      </c>
    </row>
    <row r="610" spans="1:17" x14ac:dyDescent="0.3">
      <c r="A610" s="1" t="s">
        <v>1235</v>
      </c>
      <c r="B610" s="2" t="s">
        <v>17</v>
      </c>
      <c r="C610" s="1" t="s">
        <v>1248</v>
      </c>
      <c r="D610">
        <f>INDEX(Cond_Probability!$A$6:$H$60,MATCH('Model 2_Train'!A610,Cond_Probability!$A$6:$A$60,0),7)</f>
        <v>0.17753623188405798</v>
      </c>
      <c r="E610">
        <f>INDEX(Cond_Probability!$A$6:$H$60,MATCH('Model 2_Train'!B610,Cond_Probability!$A$6:$A$60,0),7)</f>
        <v>0.14882032667876588</v>
      </c>
      <c r="F610">
        <f>INDEX(Cond_Probability!$A$6:$H$60,MATCH('Model 2_Train'!C610,Cond_Probability!$A$6:$A$60,0),7)</f>
        <v>0.32246376811594202</v>
      </c>
      <c r="G610">
        <f>Cond_Probability!$C$2</f>
        <v>0.61616161616161613</v>
      </c>
      <c r="H610">
        <f t="shared" si="45"/>
        <v>5.2495831189722231E-3</v>
      </c>
      <c r="I610">
        <f t="shared" si="46"/>
        <v>0.52495831189722231</v>
      </c>
      <c r="J610">
        <f>INDEX(Cond_Probability!$A$6:$H$60,MATCH('Model 2_Train'!A610,Cond_Probability!$A$6:$A$60,0),8)</f>
        <v>0.25507246376811593</v>
      </c>
      <c r="K610">
        <f>INDEX(Cond_Probability!$A$6:$H$60,MATCH('Model 2_Train'!B610,Cond_Probability!$A$6:$A$60,0),8)</f>
        <v>0.68023255813953487</v>
      </c>
      <c r="L610">
        <f>INDEX(Cond_Probability!$A$6:$H$60,MATCH('Model 2_Train'!C610,Cond_Probability!$A$6:$A$60,0),8)</f>
        <v>0.57971014492753625</v>
      </c>
      <c r="M610">
        <f>Cond_Probability!$C$3</f>
        <v>0.38383838383838381</v>
      </c>
      <c r="N610">
        <f t="shared" si="47"/>
        <v>3.8608265803060718E-2</v>
      </c>
      <c r="O610">
        <f t="shared" si="48"/>
        <v>3.860826580306072</v>
      </c>
      <c r="P610" t="str">
        <f t="shared" si="49"/>
        <v>Survive</v>
      </c>
      <c r="Q610" t="s">
        <v>1</v>
      </c>
    </row>
    <row r="611" spans="1:17" x14ac:dyDescent="0.3">
      <c r="A611" s="1" t="s">
        <v>1234</v>
      </c>
      <c r="B611" s="2" t="s">
        <v>17</v>
      </c>
      <c r="C611" s="1" t="s">
        <v>1248</v>
      </c>
      <c r="D611">
        <f>INDEX(Cond_Probability!$A$6:$H$60,MATCH('Model 2_Train'!A611,Cond_Probability!$A$6:$A$60,0),7)</f>
        <v>0.14673913043478262</v>
      </c>
      <c r="E611">
        <f>INDEX(Cond_Probability!$A$6:$H$60,MATCH('Model 2_Train'!B611,Cond_Probability!$A$6:$A$60,0),7)</f>
        <v>0.14882032667876588</v>
      </c>
      <c r="F611">
        <f>INDEX(Cond_Probability!$A$6:$H$60,MATCH('Model 2_Train'!C611,Cond_Probability!$A$6:$A$60,0),7)</f>
        <v>0.32246376811594202</v>
      </c>
      <c r="G611">
        <f>Cond_Probability!$C$2</f>
        <v>0.61616161616161613</v>
      </c>
      <c r="H611">
        <f t="shared" si="45"/>
        <v>4.3389411493545919E-3</v>
      </c>
      <c r="I611">
        <f t="shared" si="46"/>
        <v>0.43389411493545921</v>
      </c>
      <c r="J611">
        <f>INDEX(Cond_Probability!$A$6:$H$60,MATCH('Model 2_Train'!A611,Cond_Probability!$A$6:$A$60,0),8)</f>
        <v>0.39710144927536234</v>
      </c>
      <c r="K611">
        <f>INDEX(Cond_Probability!$A$6:$H$60,MATCH('Model 2_Train'!B611,Cond_Probability!$A$6:$A$60,0),8)</f>
        <v>0.68023255813953487</v>
      </c>
      <c r="L611">
        <f>INDEX(Cond_Probability!$A$6:$H$60,MATCH('Model 2_Train'!C611,Cond_Probability!$A$6:$A$60,0),8)</f>
        <v>0.57971014492753625</v>
      </c>
      <c r="M611">
        <f>Cond_Probability!$C$3</f>
        <v>0.38383838383838381</v>
      </c>
      <c r="N611">
        <f t="shared" si="47"/>
        <v>6.010605017067408E-2</v>
      </c>
      <c r="O611">
        <f t="shared" si="48"/>
        <v>6.0106050170674079</v>
      </c>
      <c r="P611" t="str">
        <f t="shared" si="49"/>
        <v>Survive</v>
      </c>
      <c r="Q611" t="s">
        <v>1</v>
      </c>
    </row>
    <row r="612" spans="1:17" x14ac:dyDescent="0.3">
      <c r="A612" s="1" t="s">
        <v>1236</v>
      </c>
      <c r="B612" s="2" t="s">
        <v>17</v>
      </c>
      <c r="C612" s="1" t="s">
        <v>1248</v>
      </c>
      <c r="D612">
        <f>INDEX(Cond_Probability!$A$6:$H$60,MATCH('Model 2_Train'!A612,Cond_Probability!$A$6:$A$60,0),7)</f>
        <v>0.67572463768115942</v>
      </c>
      <c r="E612">
        <f>INDEX(Cond_Probability!$A$6:$H$60,MATCH('Model 2_Train'!B612,Cond_Probability!$A$6:$A$60,0),7)</f>
        <v>0.14882032667876588</v>
      </c>
      <c r="F612">
        <f>INDEX(Cond_Probability!$A$6:$H$60,MATCH('Model 2_Train'!C612,Cond_Probability!$A$6:$A$60,0),7)</f>
        <v>0.32246376811594202</v>
      </c>
      <c r="G612">
        <f>Cond_Probability!$C$2</f>
        <v>0.61616161616161613</v>
      </c>
      <c r="H612">
        <f t="shared" si="45"/>
        <v>1.9980556156904479E-2</v>
      </c>
      <c r="I612">
        <f t="shared" si="46"/>
        <v>1.9980556156904479</v>
      </c>
      <c r="J612">
        <f>INDEX(Cond_Probability!$A$6:$H$60,MATCH('Model 2_Train'!A612,Cond_Probability!$A$6:$A$60,0),8)</f>
        <v>0.34782608695652173</v>
      </c>
      <c r="K612">
        <f>INDEX(Cond_Probability!$A$6:$H$60,MATCH('Model 2_Train'!B612,Cond_Probability!$A$6:$A$60,0),8)</f>
        <v>0.68023255813953487</v>
      </c>
      <c r="L612">
        <f>INDEX(Cond_Probability!$A$6:$H$60,MATCH('Model 2_Train'!C612,Cond_Probability!$A$6:$A$60,0),8)</f>
        <v>0.57971014492753625</v>
      </c>
      <c r="M612">
        <f>Cond_Probability!$C$3</f>
        <v>0.38383838383838381</v>
      </c>
      <c r="N612">
        <f t="shared" si="47"/>
        <v>5.2647635185991894E-2</v>
      </c>
      <c r="O612">
        <f t="shared" si="48"/>
        <v>5.2647635185991897</v>
      </c>
      <c r="P612" t="str">
        <f t="shared" si="49"/>
        <v>Survive</v>
      </c>
      <c r="Q612" t="s">
        <v>1230</v>
      </c>
    </row>
    <row r="613" spans="1:17" x14ac:dyDescent="0.3">
      <c r="A613" s="1" t="s">
        <v>1236</v>
      </c>
      <c r="B613" s="2" t="s">
        <v>13</v>
      </c>
      <c r="C613" s="1" t="s">
        <v>1228</v>
      </c>
      <c r="D613">
        <f>INDEX(Cond_Probability!$A$6:$H$60,MATCH('Model 2_Train'!A613,Cond_Probability!$A$6:$A$60,0),7)</f>
        <v>0.67572463768115942</v>
      </c>
      <c r="E613">
        <f>INDEX(Cond_Probability!$A$6:$H$60,MATCH('Model 2_Train'!B613,Cond_Probability!$A$6:$A$60,0),7)</f>
        <v>0.85117967332123412</v>
      </c>
      <c r="F613">
        <f>INDEX(Cond_Probability!$A$6:$H$60,MATCH('Model 2_Train'!C613,Cond_Probability!$A$6:$A$60,0),7)</f>
        <v>0.4891304347826087</v>
      </c>
      <c r="G613">
        <f>Cond_Probability!$C$2</f>
        <v>0.61616161616161613</v>
      </c>
      <c r="H613">
        <f t="shared" si="45"/>
        <v>0.17334460305212487</v>
      </c>
      <c r="I613">
        <f t="shared" si="46"/>
        <v>17.334460305212488</v>
      </c>
      <c r="J613">
        <f>INDEX(Cond_Probability!$A$6:$H$60,MATCH('Model 2_Train'!A613,Cond_Probability!$A$6:$A$60,0),8)</f>
        <v>0.34782608695652173</v>
      </c>
      <c r="K613">
        <f>INDEX(Cond_Probability!$A$6:$H$60,MATCH('Model 2_Train'!B613,Cond_Probability!$A$6:$A$60,0),8)</f>
        <v>0.31976744186046513</v>
      </c>
      <c r="L613">
        <f>INDEX(Cond_Probability!$A$6:$H$60,MATCH('Model 2_Train'!C613,Cond_Probability!$A$6:$A$60,0),8)</f>
        <v>0.19710144927536233</v>
      </c>
      <c r="M613">
        <f>Cond_Probability!$C$3</f>
        <v>0.38383838383838381</v>
      </c>
      <c r="N613">
        <f t="shared" si="47"/>
        <v>8.4146220340004137E-3</v>
      </c>
      <c r="O613">
        <f t="shared" si="48"/>
        <v>0.84146220340004141</v>
      </c>
      <c r="P613" t="str">
        <f t="shared" si="49"/>
        <v>Won't Survive</v>
      </c>
      <c r="Q613" t="s">
        <v>1230</v>
      </c>
    </row>
    <row r="614" spans="1:17" x14ac:dyDescent="0.3">
      <c r="A614" s="1" t="s">
        <v>1236</v>
      </c>
      <c r="B614" s="2" t="s">
        <v>17</v>
      </c>
      <c r="C614" s="1" t="s">
        <v>1247</v>
      </c>
      <c r="D614">
        <f>INDEX(Cond_Probability!$A$6:$H$60,MATCH('Model 2_Train'!A614,Cond_Probability!$A$6:$A$60,0),7)</f>
        <v>0.67572463768115942</v>
      </c>
      <c r="E614">
        <f>INDEX(Cond_Probability!$A$6:$H$60,MATCH('Model 2_Train'!B614,Cond_Probability!$A$6:$A$60,0),7)</f>
        <v>0.14882032667876588</v>
      </c>
      <c r="F614">
        <f>INDEX(Cond_Probability!$A$6:$H$60,MATCH('Model 2_Train'!C614,Cond_Probability!$A$6:$A$60,0),7)</f>
        <v>0.18840579710144928</v>
      </c>
      <c r="G614">
        <f>Cond_Probability!$C$2</f>
        <v>0.61616161616161613</v>
      </c>
      <c r="H614">
        <f t="shared" si="45"/>
        <v>1.1674032810775652E-2</v>
      </c>
      <c r="I614">
        <f t="shared" si="46"/>
        <v>1.1674032810775652</v>
      </c>
      <c r="J614">
        <f>INDEX(Cond_Probability!$A$6:$H$60,MATCH('Model 2_Train'!A614,Cond_Probability!$A$6:$A$60,0),8)</f>
        <v>0.34782608695652173</v>
      </c>
      <c r="K614">
        <f>INDEX(Cond_Probability!$A$6:$H$60,MATCH('Model 2_Train'!B614,Cond_Probability!$A$6:$A$60,0),8)</f>
        <v>0.68023255813953487</v>
      </c>
      <c r="L614">
        <f>INDEX(Cond_Probability!$A$6:$H$60,MATCH('Model 2_Train'!C614,Cond_Probability!$A$6:$A$60,0),8)</f>
        <v>0.22318840579710145</v>
      </c>
      <c r="M614">
        <f>Cond_Probability!$C$3</f>
        <v>0.38383838383838381</v>
      </c>
      <c r="N614">
        <f t="shared" si="47"/>
        <v>2.0269339546606875E-2</v>
      </c>
      <c r="O614">
        <f t="shared" si="48"/>
        <v>2.0269339546606875</v>
      </c>
      <c r="P614" t="str">
        <f t="shared" si="49"/>
        <v>Survive</v>
      </c>
      <c r="Q614" t="s">
        <v>1</v>
      </c>
    </row>
    <row r="615" spans="1:17" x14ac:dyDescent="0.3">
      <c r="A615" s="1" t="s">
        <v>1236</v>
      </c>
      <c r="B615" s="2" t="s">
        <v>13</v>
      </c>
      <c r="C615" s="1" t="s">
        <v>1228</v>
      </c>
      <c r="D615">
        <f>INDEX(Cond_Probability!$A$6:$H$60,MATCH('Model 2_Train'!A615,Cond_Probability!$A$6:$A$60,0),7)</f>
        <v>0.67572463768115942</v>
      </c>
      <c r="E615">
        <f>INDEX(Cond_Probability!$A$6:$H$60,MATCH('Model 2_Train'!B615,Cond_Probability!$A$6:$A$60,0),7)</f>
        <v>0.85117967332123412</v>
      </c>
      <c r="F615">
        <f>INDEX(Cond_Probability!$A$6:$H$60,MATCH('Model 2_Train'!C615,Cond_Probability!$A$6:$A$60,0),7)</f>
        <v>0.4891304347826087</v>
      </c>
      <c r="G615">
        <f>Cond_Probability!$C$2</f>
        <v>0.61616161616161613</v>
      </c>
      <c r="H615">
        <f t="shared" si="45"/>
        <v>0.17334460305212487</v>
      </c>
      <c r="I615">
        <f t="shared" si="46"/>
        <v>17.334460305212488</v>
      </c>
      <c r="J615">
        <f>INDEX(Cond_Probability!$A$6:$H$60,MATCH('Model 2_Train'!A615,Cond_Probability!$A$6:$A$60,0),8)</f>
        <v>0.34782608695652173</v>
      </c>
      <c r="K615">
        <f>INDEX(Cond_Probability!$A$6:$H$60,MATCH('Model 2_Train'!B615,Cond_Probability!$A$6:$A$60,0),8)</f>
        <v>0.31976744186046513</v>
      </c>
      <c r="L615">
        <f>INDEX(Cond_Probability!$A$6:$H$60,MATCH('Model 2_Train'!C615,Cond_Probability!$A$6:$A$60,0),8)</f>
        <v>0.19710144927536233</v>
      </c>
      <c r="M615">
        <f>Cond_Probability!$C$3</f>
        <v>0.38383838383838381</v>
      </c>
      <c r="N615">
        <f t="shared" si="47"/>
        <v>8.4146220340004137E-3</v>
      </c>
      <c r="O615">
        <f t="shared" si="48"/>
        <v>0.84146220340004141</v>
      </c>
      <c r="P615" t="str">
        <f t="shared" si="49"/>
        <v>Won't Survive</v>
      </c>
      <c r="Q615" t="s">
        <v>1230</v>
      </c>
    </row>
    <row r="616" spans="1:17" x14ac:dyDescent="0.3">
      <c r="A616" s="1" t="s">
        <v>1236</v>
      </c>
      <c r="B616" s="2" t="s">
        <v>13</v>
      </c>
      <c r="C616" s="1" t="s">
        <v>1228</v>
      </c>
      <c r="D616">
        <f>INDEX(Cond_Probability!$A$6:$H$60,MATCH('Model 2_Train'!A616,Cond_Probability!$A$6:$A$60,0),7)</f>
        <v>0.67572463768115942</v>
      </c>
      <c r="E616">
        <f>INDEX(Cond_Probability!$A$6:$H$60,MATCH('Model 2_Train'!B616,Cond_Probability!$A$6:$A$60,0),7)</f>
        <v>0.85117967332123412</v>
      </c>
      <c r="F616">
        <f>INDEX(Cond_Probability!$A$6:$H$60,MATCH('Model 2_Train'!C616,Cond_Probability!$A$6:$A$60,0),7)</f>
        <v>0.4891304347826087</v>
      </c>
      <c r="G616">
        <f>Cond_Probability!$C$2</f>
        <v>0.61616161616161613</v>
      </c>
      <c r="H616">
        <f t="shared" si="45"/>
        <v>0.17334460305212487</v>
      </c>
      <c r="I616">
        <f t="shared" si="46"/>
        <v>17.334460305212488</v>
      </c>
      <c r="J616">
        <f>INDEX(Cond_Probability!$A$6:$H$60,MATCH('Model 2_Train'!A616,Cond_Probability!$A$6:$A$60,0),8)</f>
        <v>0.34782608695652173</v>
      </c>
      <c r="K616">
        <f>INDEX(Cond_Probability!$A$6:$H$60,MATCH('Model 2_Train'!B616,Cond_Probability!$A$6:$A$60,0),8)</f>
        <v>0.31976744186046513</v>
      </c>
      <c r="L616">
        <f>INDEX(Cond_Probability!$A$6:$H$60,MATCH('Model 2_Train'!C616,Cond_Probability!$A$6:$A$60,0),8)</f>
        <v>0.19710144927536233</v>
      </c>
      <c r="M616">
        <f>Cond_Probability!$C$3</f>
        <v>0.38383838383838381</v>
      </c>
      <c r="N616">
        <f t="shared" si="47"/>
        <v>8.4146220340004137E-3</v>
      </c>
      <c r="O616">
        <f t="shared" si="48"/>
        <v>0.84146220340004141</v>
      </c>
      <c r="P616" t="str">
        <f t="shared" si="49"/>
        <v>Won't Survive</v>
      </c>
      <c r="Q616" t="s">
        <v>1230</v>
      </c>
    </row>
    <row r="617" spans="1:17" x14ac:dyDescent="0.3">
      <c r="A617" s="1" t="s">
        <v>1235</v>
      </c>
      <c r="B617" s="2" t="s">
        <v>17</v>
      </c>
      <c r="C617" s="1" t="s">
        <v>1248</v>
      </c>
      <c r="D617">
        <f>INDEX(Cond_Probability!$A$6:$H$60,MATCH('Model 2_Train'!A617,Cond_Probability!$A$6:$A$60,0),7)</f>
        <v>0.17753623188405798</v>
      </c>
      <c r="E617">
        <f>INDEX(Cond_Probability!$A$6:$H$60,MATCH('Model 2_Train'!B617,Cond_Probability!$A$6:$A$60,0),7)</f>
        <v>0.14882032667876588</v>
      </c>
      <c r="F617">
        <f>INDEX(Cond_Probability!$A$6:$H$60,MATCH('Model 2_Train'!C617,Cond_Probability!$A$6:$A$60,0),7)</f>
        <v>0.32246376811594202</v>
      </c>
      <c r="G617">
        <f>Cond_Probability!$C$2</f>
        <v>0.61616161616161613</v>
      </c>
      <c r="H617">
        <f t="shared" si="45"/>
        <v>5.2495831189722231E-3</v>
      </c>
      <c r="I617">
        <f t="shared" si="46"/>
        <v>0.52495831189722231</v>
      </c>
      <c r="J617">
        <f>INDEX(Cond_Probability!$A$6:$H$60,MATCH('Model 2_Train'!A617,Cond_Probability!$A$6:$A$60,0),8)</f>
        <v>0.25507246376811593</v>
      </c>
      <c r="K617">
        <f>INDEX(Cond_Probability!$A$6:$H$60,MATCH('Model 2_Train'!B617,Cond_Probability!$A$6:$A$60,0),8)</f>
        <v>0.68023255813953487</v>
      </c>
      <c r="L617">
        <f>INDEX(Cond_Probability!$A$6:$H$60,MATCH('Model 2_Train'!C617,Cond_Probability!$A$6:$A$60,0),8)</f>
        <v>0.57971014492753625</v>
      </c>
      <c r="M617">
        <f>Cond_Probability!$C$3</f>
        <v>0.38383838383838381</v>
      </c>
      <c r="N617">
        <f t="shared" si="47"/>
        <v>3.8608265803060718E-2</v>
      </c>
      <c r="O617">
        <f t="shared" si="48"/>
        <v>3.860826580306072</v>
      </c>
      <c r="P617" t="str">
        <f t="shared" si="49"/>
        <v>Survive</v>
      </c>
      <c r="Q617" t="s">
        <v>1</v>
      </c>
    </row>
    <row r="618" spans="1:17" x14ac:dyDescent="0.3">
      <c r="A618" s="1" t="s">
        <v>1236</v>
      </c>
      <c r="B618" s="2" t="s">
        <v>13</v>
      </c>
      <c r="C618" s="1" t="s">
        <v>1247</v>
      </c>
      <c r="D618">
        <f>INDEX(Cond_Probability!$A$6:$H$60,MATCH('Model 2_Train'!A618,Cond_Probability!$A$6:$A$60,0),7)</f>
        <v>0.67572463768115942</v>
      </c>
      <c r="E618">
        <f>INDEX(Cond_Probability!$A$6:$H$60,MATCH('Model 2_Train'!B618,Cond_Probability!$A$6:$A$60,0),7)</f>
        <v>0.85117967332123412</v>
      </c>
      <c r="F618">
        <f>INDEX(Cond_Probability!$A$6:$H$60,MATCH('Model 2_Train'!C618,Cond_Probability!$A$6:$A$60,0),7)</f>
        <v>0.18840579710144928</v>
      </c>
      <c r="G618">
        <f>Cond_Probability!$C$2</f>
        <v>0.61616161616161613</v>
      </c>
      <c r="H618">
        <f t="shared" si="45"/>
        <v>6.6769773027485144E-2</v>
      </c>
      <c r="I618">
        <f t="shared" si="46"/>
        <v>6.6769773027485142</v>
      </c>
      <c r="J618">
        <f>INDEX(Cond_Probability!$A$6:$H$60,MATCH('Model 2_Train'!A618,Cond_Probability!$A$6:$A$60,0),8)</f>
        <v>0.34782608695652173</v>
      </c>
      <c r="K618">
        <f>INDEX(Cond_Probability!$A$6:$H$60,MATCH('Model 2_Train'!B618,Cond_Probability!$A$6:$A$60,0),8)</f>
        <v>0.31976744186046513</v>
      </c>
      <c r="L618">
        <f>INDEX(Cond_Probability!$A$6:$H$60,MATCH('Model 2_Train'!C618,Cond_Probability!$A$6:$A$60,0),8)</f>
        <v>0.22318840579710145</v>
      </c>
      <c r="M618">
        <f>Cond_Probability!$C$3</f>
        <v>0.38383838383838381</v>
      </c>
      <c r="N618">
        <f t="shared" si="47"/>
        <v>9.5283220090887043E-3</v>
      </c>
      <c r="O618">
        <f t="shared" si="48"/>
        <v>0.95283220090887044</v>
      </c>
      <c r="P618" t="str">
        <f t="shared" si="49"/>
        <v>Won't Survive</v>
      </c>
      <c r="Q618" t="s">
        <v>1230</v>
      </c>
    </row>
    <row r="619" spans="1:17" x14ac:dyDescent="0.3">
      <c r="A619" s="1" t="s">
        <v>1236</v>
      </c>
      <c r="B619" s="2" t="s">
        <v>17</v>
      </c>
      <c r="C619" s="1" t="s">
        <v>1247</v>
      </c>
      <c r="D619">
        <f>INDEX(Cond_Probability!$A$6:$H$60,MATCH('Model 2_Train'!A619,Cond_Probability!$A$6:$A$60,0),7)</f>
        <v>0.67572463768115942</v>
      </c>
      <c r="E619">
        <f>INDEX(Cond_Probability!$A$6:$H$60,MATCH('Model 2_Train'!B619,Cond_Probability!$A$6:$A$60,0),7)</f>
        <v>0.14882032667876588</v>
      </c>
      <c r="F619">
        <f>INDEX(Cond_Probability!$A$6:$H$60,MATCH('Model 2_Train'!C619,Cond_Probability!$A$6:$A$60,0),7)</f>
        <v>0.18840579710144928</v>
      </c>
      <c r="G619">
        <f>Cond_Probability!$C$2</f>
        <v>0.61616161616161613</v>
      </c>
      <c r="H619">
        <f t="shared" si="45"/>
        <v>1.1674032810775652E-2</v>
      </c>
      <c r="I619">
        <f t="shared" si="46"/>
        <v>1.1674032810775652</v>
      </c>
      <c r="J619">
        <f>INDEX(Cond_Probability!$A$6:$H$60,MATCH('Model 2_Train'!A619,Cond_Probability!$A$6:$A$60,0),8)</f>
        <v>0.34782608695652173</v>
      </c>
      <c r="K619">
        <f>INDEX(Cond_Probability!$A$6:$H$60,MATCH('Model 2_Train'!B619,Cond_Probability!$A$6:$A$60,0),8)</f>
        <v>0.68023255813953487</v>
      </c>
      <c r="L619">
        <f>INDEX(Cond_Probability!$A$6:$H$60,MATCH('Model 2_Train'!C619,Cond_Probability!$A$6:$A$60,0),8)</f>
        <v>0.22318840579710145</v>
      </c>
      <c r="M619">
        <f>Cond_Probability!$C$3</f>
        <v>0.38383838383838381</v>
      </c>
      <c r="N619">
        <f t="shared" si="47"/>
        <v>2.0269339546606875E-2</v>
      </c>
      <c r="O619">
        <f t="shared" si="48"/>
        <v>2.0269339546606875</v>
      </c>
      <c r="P619" t="str">
        <f t="shared" si="49"/>
        <v>Survive</v>
      </c>
      <c r="Q619" t="s">
        <v>1230</v>
      </c>
    </row>
    <row r="620" spans="1:17" x14ac:dyDescent="0.3">
      <c r="A620" s="1" t="s">
        <v>1235</v>
      </c>
      <c r="B620" s="2" t="s">
        <v>17</v>
      </c>
      <c r="C620" s="1" t="s">
        <v>1248</v>
      </c>
      <c r="D620">
        <f>INDEX(Cond_Probability!$A$6:$H$60,MATCH('Model 2_Train'!A620,Cond_Probability!$A$6:$A$60,0),7)</f>
        <v>0.17753623188405798</v>
      </c>
      <c r="E620">
        <f>INDEX(Cond_Probability!$A$6:$H$60,MATCH('Model 2_Train'!B620,Cond_Probability!$A$6:$A$60,0),7)</f>
        <v>0.14882032667876588</v>
      </c>
      <c r="F620">
        <f>INDEX(Cond_Probability!$A$6:$H$60,MATCH('Model 2_Train'!C620,Cond_Probability!$A$6:$A$60,0),7)</f>
        <v>0.32246376811594202</v>
      </c>
      <c r="G620">
        <f>Cond_Probability!$C$2</f>
        <v>0.61616161616161613</v>
      </c>
      <c r="H620">
        <f t="shared" si="45"/>
        <v>5.2495831189722231E-3</v>
      </c>
      <c r="I620">
        <f t="shared" si="46"/>
        <v>0.52495831189722231</v>
      </c>
      <c r="J620">
        <f>INDEX(Cond_Probability!$A$6:$H$60,MATCH('Model 2_Train'!A620,Cond_Probability!$A$6:$A$60,0),8)</f>
        <v>0.25507246376811593</v>
      </c>
      <c r="K620">
        <f>INDEX(Cond_Probability!$A$6:$H$60,MATCH('Model 2_Train'!B620,Cond_Probability!$A$6:$A$60,0),8)</f>
        <v>0.68023255813953487</v>
      </c>
      <c r="L620">
        <f>INDEX(Cond_Probability!$A$6:$H$60,MATCH('Model 2_Train'!C620,Cond_Probability!$A$6:$A$60,0),8)</f>
        <v>0.57971014492753625</v>
      </c>
      <c r="M620">
        <f>Cond_Probability!$C$3</f>
        <v>0.38383838383838381</v>
      </c>
      <c r="N620">
        <f t="shared" si="47"/>
        <v>3.8608265803060718E-2</v>
      </c>
      <c r="O620">
        <f t="shared" si="48"/>
        <v>3.860826580306072</v>
      </c>
      <c r="P620" t="str">
        <f t="shared" si="49"/>
        <v>Survive</v>
      </c>
      <c r="Q620" t="s">
        <v>1</v>
      </c>
    </row>
    <row r="621" spans="1:17" x14ac:dyDescent="0.3">
      <c r="A621" s="1" t="s">
        <v>1235</v>
      </c>
      <c r="B621" s="2" t="s">
        <v>13</v>
      </c>
      <c r="C621" s="1" t="s">
        <v>1247</v>
      </c>
      <c r="D621">
        <f>INDEX(Cond_Probability!$A$6:$H$60,MATCH('Model 2_Train'!A621,Cond_Probability!$A$6:$A$60,0),7)</f>
        <v>0.17753623188405798</v>
      </c>
      <c r="E621">
        <f>INDEX(Cond_Probability!$A$6:$H$60,MATCH('Model 2_Train'!B621,Cond_Probability!$A$6:$A$60,0),7)</f>
        <v>0.85117967332123412</v>
      </c>
      <c r="F621">
        <f>INDEX(Cond_Probability!$A$6:$H$60,MATCH('Model 2_Train'!C621,Cond_Probability!$A$6:$A$60,0),7)</f>
        <v>0.18840579710144928</v>
      </c>
      <c r="G621">
        <f>Cond_Probability!$C$2</f>
        <v>0.61616161616161613</v>
      </c>
      <c r="H621">
        <f t="shared" si="45"/>
        <v>1.7542728570223976E-2</v>
      </c>
      <c r="I621">
        <f t="shared" si="46"/>
        <v>1.7542728570223975</v>
      </c>
      <c r="J621">
        <f>INDEX(Cond_Probability!$A$6:$H$60,MATCH('Model 2_Train'!A621,Cond_Probability!$A$6:$A$60,0),8)</f>
        <v>0.25507246376811593</v>
      </c>
      <c r="K621">
        <f>INDEX(Cond_Probability!$A$6:$H$60,MATCH('Model 2_Train'!B621,Cond_Probability!$A$6:$A$60,0),8)</f>
        <v>0.31976744186046513</v>
      </c>
      <c r="L621">
        <f>INDEX(Cond_Probability!$A$6:$H$60,MATCH('Model 2_Train'!C621,Cond_Probability!$A$6:$A$60,0),8)</f>
        <v>0.22318840579710145</v>
      </c>
      <c r="M621">
        <f>Cond_Probability!$C$3</f>
        <v>0.38383838383838381</v>
      </c>
      <c r="N621">
        <f t="shared" si="47"/>
        <v>6.9874361399983823E-3</v>
      </c>
      <c r="O621">
        <f t="shared" si="48"/>
        <v>0.6987436139998382</v>
      </c>
      <c r="P621" t="str">
        <f t="shared" si="49"/>
        <v>Won't Survive</v>
      </c>
      <c r="Q621" t="s">
        <v>1230</v>
      </c>
    </row>
    <row r="622" spans="1:17" x14ac:dyDescent="0.3">
      <c r="A622" s="1" t="s">
        <v>1236</v>
      </c>
      <c r="B622" s="2" t="s">
        <v>13</v>
      </c>
      <c r="C622" s="1" t="s">
        <v>1247</v>
      </c>
      <c r="D622">
        <f>INDEX(Cond_Probability!$A$6:$H$60,MATCH('Model 2_Train'!A622,Cond_Probability!$A$6:$A$60,0),7)</f>
        <v>0.67572463768115942</v>
      </c>
      <c r="E622">
        <f>INDEX(Cond_Probability!$A$6:$H$60,MATCH('Model 2_Train'!B622,Cond_Probability!$A$6:$A$60,0),7)</f>
        <v>0.85117967332123412</v>
      </c>
      <c r="F622">
        <f>INDEX(Cond_Probability!$A$6:$H$60,MATCH('Model 2_Train'!C622,Cond_Probability!$A$6:$A$60,0),7)</f>
        <v>0.18840579710144928</v>
      </c>
      <c r="G622">
        <f>Cond_Probability!$C$2</f>
        <v>0.61616161616161613</v>
      </c>
      <c r="H622">
        <f t="shared" si="45"/>
        <v>6.6769773027485144E-2</v>
      </c>
      <c r="I622">
        <f t="shared" si="46"/>
        <v>6.6769773027485142</v>
      </c>
      <c r="J622">
        <f>INDEX(Cond_Probability!$A$6:$H$60,MATCH('Model 2_Train'!A622,Cond_Probability!$A$6:$A$60,0),8)</f>
        <v>0.34782608695652173</v>
      </c>
      <c r="K622">
        <f>INDEX(Cond_Probability!$A$6:$H$60,MATCH('Model 2_Train'!B622,Cond_Probability!$A$6:$A$60,0),8)</f>
        <v>0.31976744186046513</v>
      </c>
      <c r="L622">
        <f>INDEX(Cond_Probability!$A$6:$H$60,MATCH('Model 2_Train'!C622,Cond_Probability!$A$6:$A$60,0),8)</f>
        <v>0.22318840579710145</v>
      </c>
      <c r="M622">
        <f>Cond_Probability!$C$3</f>
        <v>0.38383838383838381</v>
      </c>
      <c r="N622">
        <f t="shared" si="47"/>
        <v>9.5283220090887043E-3</v>
      </c>
      <c r="O622">
        <f t="shared" si="48"/>
        <v>0.95283220090887044</v>
      </c>
      <c r="P622" t="str">
        <f t="shared" si="49"/>
        <v>Won't Survive</v>
      </c>
      <c r="Q622" t="s">
        <v>1230</v>
      </c>
    </row>
    <row r="623" spans="1:17" x14ac:dyDescent="0.3">
      <c r="A623" s="1" t="s">
        <v>1234</v>
      </c>
      <c r="B623" s="2" t="s">
        <v>13</v>
      </c>
      <c r="C623" s="1" t="s">
        <v>1248</v>
      </c>
      <c r="D623">
        <f>INDEX(Cond_Probability!$A$6:$H$60,MATCH('Model 2_Train'!A623,Cond_Probability!$A$6:$A$60,0),7)</f>
        <v>0.14673913043478262</v>
      </c>
      <c r="E623">
        <f>INDEX(Cond_Probability!$A$6:$H$60,MATCH('Model 2_Train'!B623,Cond_Probability!$A$6:$A$60,0),7)</f>
        <v>0.85117967332123412</v>
      </c>
      <c r="F623">
        <f>INDEX(Cond_Probability!$A$6:$H$60,MATCH('Model 2_Train'!C623,Cond_Probability!$A$6:$A$60,0),7)</f>
        <v>0.32246376811594202</v>
      </c>
      <c r="G623">
        <f>Cond_Probability!$C$2</f>
        <v>0.61616161616161613</v>
      </c>
      <c r="H623">
        <f t="shared" si="45"/>
        <v>2.4816626817650046E-2</v>
      </c>
      <c r="I623">
        <f t="shared" si="46"/>
        <v>2.4816626817650045</v>
      </c>
      <c r="J623">
        <f>INDEX(Cond_Probability!$A$6:$H$60,MATCH('Model 2_Train'!A623,Cond_Probability!$A$6:$A$60,0),8)</f>
        <v>0.39710144927536234</v>
      </c>
      <c r="K623">
        <f>INDEX(Cond_Probability!$A$6:$H$60,MATCH('Model 2_Train'!B623,Cond_Probability!$A$6:$A$60,0),8)</f>
        <v>0.31976744186046513</v>
      </c>
      <c r="L623">
        <f>INDEX(Cond_Probability!$A$6:$H$60,MATCH('Model 2_Train'!C623,Cond_Probability!$A$6:$A$60,0),8)</f>
        <v>0.57971014492753625</v>
      </c>
      <c r="M623">
        <f>Cond_Probability!$C$3</f>
        <v>0.38383838383838381</v>
      </c>
      <c r="N623">
        <f t="shared" si="47"/>
        <v>2.8254980849462177E-2</v>
      </c>
      <c r="O623">
        <f t="shared" si="48"/>
        <v>2.8254980849462177</v>
      </c>
      <c r="P623" t="str">
        <f t="shared" si="49"/>
        <v>Survive</v>
      </c>
      <c r="Q623" t="s">
        <v>1</v>
      </c>
    </row>
    <row r="624" spans="1:17" x14ac:dyDescent="0.3">
      <c r="A624" s="1" t="s">
        <v>1236</v>
      </c>
      <c r="B624" s="2" t="s">
        <v>13</v>
      </c>
      <c r="C624" s="1" t="s">
        <v>1247</v>
      </c>
      <c r="D624">
        <f>INDEX(Cond_Probability!$A$6:$H$60,MATCH('Model 2_Train'!A624,Cond_Probability!$A$6:$A$60,0),7)</f>
        <v>0.67572463768115942</v>
      </c>
      <c r="E624">
        <f>INDEX(Cond_Probability!$A$6:$H$60,MATCH('Model 2_Train'!B624,Cond_Probability!$A$6:$A$60,0),7)</f>
        <v>0.85117967332123412</v>
      </c>
      <c r="F624">
        <f>INDEX(Cond_Probability!$A$6:$H$60,MATCH('Model 2_Train'!C624,Cond_Probability!$A$6:$A$60,0),7)</f>
        <v>0.18840579710144928</v>
      </c>
      <c r="G624">
        <f>Cond_Probability!$C$2</f>
        <v>0.61616161616161613</v>
      </c>
      <c r="H624">
        <f t="shared" si="45"/>
        <v>6.6769773027485144E-2</v>
      </c>
      <c r="I624">
        <f t="shared" si="46"/>
        <v>6.6769773027485142</v>
      </c>
      <c r="J624">
        <f>INDEX(Cond_Probability!$A$6:$H$60,MATCH('Model 2_Train'!A624,Cond_Probability!$A$6:$A$60,0),8)</f>
        <v>0.34782608695652173</v>
      </c>
      <c r="K624">
        <f>INDEX(Cond_Probability!$A$6:$H$60,MATCH('Model 2_Train'!B624,Cond_Probability!$A$6:$A$60,0),8)</f>
        <v>0.31976744186046513</v>
      </c>
      <c r="L624">
        <f>INDEX(Cond_Probability!$A$6:$H$60,MATCH('Model 2_Train'!C624,Cond_Probability!$A$6:$A$60,0),8)</f>
        <v>0.22318840579710145</v>
      </c>
      <c r="M624">
        <f>Cond_Probability!$C$3</f>
        <v>0.38383838383838381</v>
      </c>
      <c r="N624">
        <f t="shared" si="47"/>
        <v>9.5283220090887043E-3</v>
      </c>
      <c r="O624">
        <f t="shared" si="48"/>
        <v>0.95283220090887044</v>
      </c>
      <c r="P624" t="str">
        <f t="shared" si="49"/>
        <v>Won't Survive</v>
      </c>
      <c r="Q624" t="s">
        <v>1</v>
      </c>
    </row>
    <row r="625" spans="1:17" x14ac:dyDescent="0.3">
      <c r="A625" s="1" t="s">
        <v>1236</v>
      </c>
      <c r="B625" s="2" t="s">
        <v>13</v>
      </c>
      <c r="C625" s="1" t="s">
        <v>1228</v>
      </c>
      <c r="D625">
        <f>INDEX(Cond_Probability!$A$6:$H$60,MATCH('Model 2_Train'!A625,Cond_Probability!$A$6:$A$60,0),7)</f>
        <v>0.67572463768115942</v>
      </c>
      <c r="E625">
        <f>INDEX(Cond_Probability!$A$6:$H$60,MATCH('Model 2_Train'!B625,Cond_Probability!$A$6:$A$60,0),7)</f>
        <v>0.85117967332123412</v>
      </c>
      <c r="F625">
        <f>INDEX(Cond_Probability!$A$6:$H$60,MATCH('Model 2_Train'!C625,Cond_Probability!$A$6:$A$60,0),7)</f>
        <v>0.4891304347826087</v>
      </c>
      <c r="G625">
        <f>Cond_Probability!$C$2</f>
        <v>0.61616161616161613</v>
      </c>
      <c r="H625">
        <f t="shared" si="45"/>
        <v>0.17334460305212487</v>
      </c>
      <c r="I625">
        <f t="shared" si="46"/>
        <v>17.334460305212488</v>
      </c>
      <c r="J625">
        <f>INDEX(Cond_Probability!$A$6:$H$60,MATCH('Model 2_Train'!A625,Cond_Probability!$A$6:$A$60,0),8)</f>
        <v>0.34782608695652173</v>
      </c>
      <c r="K625">
        <f>INDEX(Cond_Probability!$A$6:$H$60,MATCH('Model 2_Train'!B625,Cond_Probability!$A$6:$A$60,0),8)</f>
        <v>0.31976744186046513</v>
      </c>
      <c r="L625">
        <f>INDEX(Cond_Probability!$A$6:$H$60,MATCH('Model 2_Train'!C625,Cond_Probability!$A$6:$A$60,0),8)</f>
        <v>0.19710144927536233</v>
      </c>
      <c r="M625">
        <f>Cond_Probability!$C$3</f>
        <v>0.38383838383838381</v>
      </c>
      <c r="N625">
        <f t="shared" si="47"/>
        <v>8.4146220340004137E-3</v>
      </c>
      <c r="O625">
        <f t="shared" si="48"/>
        <v>0.84146220340004141</v>
      </c>
      <c r="P625" t="str">
        <f t="shared" si="49"/>
        <v>Won't Survive</v>
      </c>
      <c r="Q625" t="s">
        <v>1230</v>
      </c>
    </row>
    <row r="626" spans="1:17" x14ac:dyDescent="0.3">
      <c r="A626" s="1" t="s">
        <v>1236</v>
      </c>
      <c r="B626" s="2" t="s">
        <v>13</v>
      </c>
      <c r="C626" s="1" t="s">
        <v>1247</v>
      </c>
      <c r="D626">
        <f>INDEX(Cond_Probability!$A$6:$H$60,MATCH('Model 2_Train'!A626,Cond_Probability!$A$6:$A$60,0),7)</f>
        <v>0.67572463768115942</v>
      </c>
      <c r="E626">
        <f>INDEX(Cond_Probability!$A$6:$H$60,MATCH('Model 2_Train'!B626,Cond_Probability!$A$6:$A$60,0),7)</f>
        <v>0.85117967332123412</v>
      </c>
      <c r="F626">
        <f>INDEX(Cond_Probability!$A$6:$H$60,MATCH('Model 2_Train'!C626,Cond_Probability!$A$6:$A$60,0),7)</f>
        <v>0.18840579710144928</v>
      </c>
      <c r="G626">
        <f>Cond_Probability!$C$2</f>
        <v>0.61616161616161613</v>
      </c>
      <c r="H626">
        <f t="shared" si="45"/>
        <v>6.6769773027485144E-2</v>
      </c>
      <c r="I626">
        <f t="shared" si="46"/>
        <v>6.6769773027485142</v>
      </c>
      <c r="J626">
        <f>INDEX(Cond_Probability!$A$6:$H$60,MATCH('Model 2_Train'!A626,Cond_Probability!$A$6:$A$60,0),8)</f>
        <v>0.34782608695652173</v>
      </c>
      <c r="K626">
        <f>INDEX(Cond_Probability!$A$6:$H$60,MATCH('Model 2_Train'!B626,Cond_Probability!$A$6:$A$60,0),8)</f>
        <v>0.31976744186046513</v>
      </c>
      <c r="L626">
        <f>INDEX(Cond_Probability!$A$6:$H$60,MATCH('Model 2_Train'!C626,Cond_Probability!$A$6:$A$60,0),8)</f>
        <v>0.22318840579710145</v>
      </c>
      <c r="M626">
        <f>Cond_Probability!$C$3</f>
        <v>0.38383838383838381</v>
      </c>
      <c r="N626">
        <f t="shared" si="47"/>
        <v>9.5283220090887043E-3</v>
      </c>
      <c r="O626">
        <f t="shared" si="48"/>
        <v>0.95283220090887044</v>
      </c>
      <c r="P626" t="str">
        <f t="shared" si="49"/>
        <v>Won't Survive</v>
      </c>
      <c r="Q626" t="s">
        <v>1230</v>
      </c>
    </row>
    <row r="627" spans="1:17" x14ac:dyDescent="0.3">
      <c r="A627" s="1" t="s">
        <v>1234</v>
      </c>
      <c r="B627" s="2" t="s">
        <v>13</v>
      </c>
      <c r="C627" s="1" t="s">
        <v>1248</v>
      </c>
      <c r="D627">
        <f>INDEX(Cond_Probability!$A$6:$H$60,MATCH('Model 2_Train'!A627,Cond_Probability!$A$6:$A$60,0),7)</f>
        <v>0.14673913043478262</v>
      </c>
      <c r="E627">
        <f>INDEX(Cond_Probability!$A$6:$H$60,MATCH('Model 2_Train'!B627,Cond_Probability!$A$6:$A$60,0),7)</f>
        <v>0.85117967332123412</v>
      </c>
      <c r="F627">
        <f>INDEX(Cond_Probability!$A$6:$H$60,MATCH('Model 2_Train'!C627,Cond_Probability!$A$6:$A$60,0),7)</f>
        <v>0.32246376811594202</v>
      </c>
      <c r="G627">
        <f>Cond_Probability!$C$2</f>
        <v>0.61616161616161613</v>
      </c>
      <c r="H627">
        <f t="shared" si="45"/>
        <v>2.4816626817650046E-2</v>
      </c>
      <c r="I627">
        <f t="shared" si="46"/>
        <v>2.4816626817650045</v>
      </c>
      <c r="J627">
        <f>INDEX(Cond_Probability!$A$6:$H$60,MATCH('Model 2_Train'!A627,Cond_Probability!$A$6:$A$60,0),8)</f>
        <v>0.39710144927536234</v>
      </c>
      <c r="K627">
        <f>INDEX(Cond_Probability!$A$6:$H$60,MATCH('Model 2_Train'!B627,Cond_Probability!$A$6:$A$60,0),8)</f>
        <v>0.31976744186046513</v>
      </c>
      <c r="L627">
        <f>INDEX(Cond_Probability!$A$6:$H$60,MATCH('Model 2_Train'!C627,Cond_Probability!$A$6:$A$60,0),8)</f>
        <v>0.57971014492753625</v>
      </c>
      <c r="M627">
        <f>Cond_Probability!$C$3</f>
        <v>0.38383838383838381</v>
      </c>
      <c r="N627">
        <f t="shared" si="47"/>
        <v>2.8254980849462177E-2</v>
      </c>
      <c r="O627">
        <f t="shared" si="48"/>
        <v>2.8254980849462177</v>
      </c>
      <c r="P627" t="str">
        <f t="shared" si="49"/>
        <v>Survive</v>
      </c>
      <c r="Q627" t="s">
        <v>1230</v>
      </c>
    </row>
    <row r="628" spans="1:17" x14ac:dyDescent="0.3">
      <c r="A628" s="1" t="s">
        <v>1235</v>
      </c>
      <c r="B628" s="2" t="s">
        <v>13</v>
      </c>
      <c r="C628" s="1" t="s">
        <v>1247</v>
      </c>
      <c r="D628">
        <f>INDEX(Cond_Probability!$A$6:$H$60,MATCH('Model 2_Train'!A628,Cond_Probability!$A$6:$A$60,0),7)</f>
        <v>0.17753623188405798</v>
      </c>
      <c r="E628">
        <f>INDEX(Cond_Probability!$A$6:$H$60,MATCH('Model 2_Train'!B628,Cond_Probability!$A$6:$A$60,0),7)</f>
        <v>0.85117967332123412</v>
      </c>
      <c r="F628">
        <f>INDEX(Cond_Probability!$A$6:$H$60,MATCH('Model 2_Train'!C628,Cond_Probability!$A$6:$A$60,0),7)</f>
        <v>0.18840579710144928</v>
      </c>
      <c r="G628">
        <f>Cond_Probability!$C$2</f>
        <v>0.61616161616161613</v>
      </c>
      <c r="H628">
        <f t="shared" si="45"/>
        <v>1.7542728570223976E-2</v>
      </c>
      <c r="I628">
        <f t="shared" si="46"/>
        <v>1.7542728570223975</v>
      </c>
      <c r="J628">
        <f>INDEX(Cond_Probability!$A$6:$H$60,MATCH('Model 2_Train'!A628,Cond_Probability!$A$6:$A$60,0),8)</f>
        <v>0.25507246376811593</v>
      </c>
      <c r="K628">
        <f>INDEX(Cond_Probability!$A$6:$H$60,MATCH('Model 2_Train'!B628,Cond_Probability!$A$6:$A$60,0),8)</f>
        <v>0.31976744186046513</v>
      </c>
      <c r="L628">
        <f>INDEX(Cond_Probability!$A$6:$H$60,MATCH('Model 2_Train'!C628,Cond_Probability!$A$6:$A$60,0),8)</f>
        <v>0.22318840579710145</v>
      </c>
      <c r="M628">
        <f>Cond_Probability!$C$3</f>
        <v>0.38383838383838381</v>
      </c>
      <c r="N628">
        <f t="shared" si="47"/>
        <v>6.9874361399983823E-3</v>
      </c>
      <c r="O628">
        <f t="shared" si="48"/>
        <v>0.6987436139998382</v>
      </c>
      <c r="P628" t="str">
        <f t="shared" si="49"/>
        <v>Won't Survive</v>
      </c>
      <c r="Q628" t="s">
        <v>1230</v>
      </c>
    </row>
    <row r="629" spans="1:17" x14ac:dyDescent="0.3">
      <c r="A629" s="1" t="s">
        <v>1234</v>
      </c>
      <c r="B629" s="2" t="s">
        <v>17</v>
      </c>
      <c r="C629" s="1" t="s">
        <v>1248</v>
      </c>
      <c r="D629">
        <f>INDEX(Cond_Probability!$A$6:$H$60,MATCH('Model 2_Train'!A629,Cond_Probability!$A$6:$A$60,0),7)</f>
        <v>0.14673913043478262</v>
      </c>
      <c r="E629">
        <f>INDEX(Cond_Probability!$A$6:$H$60,MATCH('Model 2_Train'!B629,Cond_Probability!$A$6:$A$60,0),7)</f>
        <v>0.14882032667876588</v>
      </c>
      <c r="F629">
        <f>INDEX(Cond_Probability!$A$6:$H$60,MATCH('Model 2_Train'!C629,Cond_Probability!$A$6:$A$60,0),7)</f>
        <v>0.32246376811594202</v>
      </c>
      <c r="G629">
        <f>Cond_Probability!$C$2</f>
        <v>0.61616161616161613</v>
      </c>
      <c r="H629">
        <f t="shared" si="45"/>
        <v>4.3389411493545919E-3</v>
      </c>
      <c r="I629">
        <f t="shared" si="46"/>
        <v>0.43389411493545921</v>
      </c>
      <c r="J629">
        <f>INDEX(Cond_Probability!$A$6:$H$60,MATCH('Model 2_Train'!A629,Cond_Probability!$A$6:$A$60,0),8)</f>
        <v>0.39710144927536234</v>
      </c>
      <c r="K629">
        <f>INDEX(Cond_Probability!$A$6:$H$60,MATCH('Model 2_Train'!B629,Cond_Probability!$A$6:$A$60,0),8)</f>
        <v>0.68023255813953487</v>
      </c>
      <c r="L629">
        <f>INDEX(Cond_Probability!$A$6:$H$60,MATCH('Model 2_Train'!C629,Cond_Probability!$A$6:$A$60,0),8)</f>
        <v>0.57971014492753625</v>
      </c>
      <c r="M629">
        <f>Cond_Probability!$C$3</f>
        <v>0.38383838383838381</v>
      </c>
      <c r="N629">
        <f t="shared" si="47"/>
        <v>6.010605017067408E-2</v>
      </c>
      <c r="O629">
        <f t="shared" si="48"/>
        <v>6.0106050170674079</v>
      </c>
      <c r="P629" t="str">
        <f t="shared" si="49"/>
        <v>Survive</v>
      </c>
      <c r="Q629" t="s">
        <v>1</v>
      </c>
    </row>
    <row r="630" spans="1:17" x14ac:dyDescent="0.3">
      <c r="A630" s="1" t="s">
        <v>1236</v>
      </c>
      <c r="B630" s="2" t="s">
        <v>13</v>
      </c>
      <c r="C630" s="1" t="s">
        <v>1228</v>
      </c>
      <c r="D630">
        <f>INDEX(Cond_Probability!$A$6:$H$60,MATCH('Model 2_Train'!A630,Cond_Probability!$A$6:$A$60,0),7)</f>
        <v>0.67572463768115942</v>
      </c>
      <c r="E630">
        <f>INDEX(Cond_Probability!$A$6:$H$60,MATCH('Model 2_Train'!B630,Cond_Probability!$A$6:$A$60,0),7)</f>
        <v>0.85117967332123412</v>
      </c>
      <c r="F630">
        <f>INDEX(Cond_Probability!$A$6:$H$60,MATCH('Model 2_Train'!C630,Cond_Probability!$A$6:$A$60,0),7)</f>
        <v>0.4891304347826087</v>
      </c>
      <c r="G630">
        <f>Cond_Probability!$C$2</f>
        <v>0.61616161616161613</v>
      </c>
      <c r="H630">
        <f t="shared" si="45"/>
        <v>0.17334460305212487</v>
      </c>
      <c r="I630">
        <f t="shared" si="46"/>
        <v>17.334460305212488</v>
      </c>
      <c r="J630">
        <f>INDEX(Cond_Probability!$A$6:$H$60,MATCH('Model 2_Train'!A630,Cond_Probability!$A$6:$A$60,0),8)</f>
        <v>0.34782608695652173</v>
      </c>
      <c r="K630">
        <f>INDEX(Cond_Probability!$A$6:$H$60,MATCH('Model 2_Train'!B630,Cond_Probability!$A$6:$A$60,0),8)</f>
        <v>0.31976744186046513</v>
      </c>
      <c r="L630">
        <f>INDEX(Cond_Probability!$A$6:$H$60,MATCH('Model 2_Train'!C630,Cond_Probability!$A$6:$A$60,0),8)</f>
        <v>0.19710144927536233</v>
      </c>
      <c r="M630">
        <f>Cond_Probability!$C$3</f>
        <v>0.38383838383838381</v>
      </c>
      <c r="N630">
        <f t="shared" si="47"/>
        <v>8.4146220340004137E-3</v>
      </c>
      <c r="O630">
        <f t="shared" si="48"/>
        <v>0.84146220340004141</v>
      </c>
      <c r="P630" t="str">
        <f t="shared" si="49"/>
        <v>Won't Survive</v>
      </c>
      <c r="Q630" t="s">
        <v>1230</v>
      </c>
    </row>
    <row r="631" spans="1:17" x14ac:dyDescent="0.3">
      <c r="A631" s="1" t="s">
        <v>1236</v>
      </c>
      <c r="B631" s="2" t="s">
        <v>13</v>
      </c>
      <c r="C631" s="1" t="s">
        <v>1228</v>
      </c>
      <c r="D631">
        <f>INDEX(Cond_Probability!$A$6:$H$60,MATCH('Model 2_Train'!A631,Cond_Probability!$A$6:$A$60,0),7)</f>
        <v>0.67572463768115942</v>
      </c>
      <c r="E631">
        <f>INDEX(Cond_Probability!$A$6:$H$60,MATCH('Model 2_Train'!B631,Cond_Probability!$A$6:$A$60,0),7)</f>
        <v>0.85117967332123412</v>
      </c>
      <c r="F631">
        <f>INDEX(Cond_Probability!$A$6:$H$60,MATCH('Model 2_Train'!C631,Cond_Probability!$A$6:$A$60,0),7)</f>
        <v>0.4891304347826087</v>
      </c>
      <c r="G631">
        <f>Cond_Probability!$C$2</f>
        <v>0.61616161616161613</v>
      </c>
      <c r="H631">
        <f t="shared" si="45"/>
        <v>0.17334460305212487</v>
      </c>
      <c r="I631">
        <f t="shared" si="46"/>
        <v>17.334460305212488</v>
      </c>
      <c r="J631">
        <f>INDEX(Cond_Probability!$A$6:$H$60,MATCH('Model 2_Train'!A631,Cond_Probability!$A$6:$A$60,0),8)</f>
        <v>0.34782608695652173</v>
      </c>
      <c r="K631">
        <f>INDEX(Cond_Probability!$A$6:$H$60,MATCH('Model 2_Train'!B631,Cond_Probability!$A$6:$A$60,0),8)</f>
        <v>0.31976744186046513</v>
      </c>
      <c r="L631">
        <f>INDEX(Cond_Probability!$A$6:$H$60,MATCH('Model 2_Train'!C631,Cond_Probability!$A$6:$A$60,0),8)</f>
        <v>0.19710144927536233</v>
      </c>
      <c r="M631">
        <f>Cond_Probability!$C$3</f>
        <v>0.38383838383838381</v>
      </c>
      <c r="N631">
        <f t="shared" si="47"/>
        <v>8.4146220340004137E-3</v>
      </c>
      <c r="O631">
        <f t="shared" si="48"/>
        <v>0.84146220340004141</v>
      </c>
      <c r="P631" t="str">
        <f t="shared" si="49"/>
        <v>Won't Survive</v>
      </c>
      <c r="Q631" t="s">
        <v>1230</v>
      </c>
    </row>
    <row r="632" spans="1:17" x14ac:dyDescent="0.3">
      <c r="A632" s="1" t="s">
        <v>1234</v>
      </c>
      <c r="B632" s="2" t="s">
        <v>13</v>
      </c>
      <c r="C632" s="1" t="s">
        <v>1248</v>
      </c>
      <c r="D632">
        <f>INDEX(Cond_Probability!$A$6:$H$60,MATCH('Model 2_Train'!A632,Cond_Probability!$A$6:$A$60,0),7)</f>
        <v>0.14673913043478262</v>
      </c>
      <c r="E632">
        <f>INDEX(Cond_Probability!$A$6:$H$60,MATCH('Model 2_Train'!B632,Cond_Probability!$A$6:$A$60,0),7)</f>
        <v>0.85117967332123412</v>
      </c>
      <c r="F632">
        <f>INDEX(Cond_Probability!$A$6:$H$60,MATCH('Model 2_Train'!C632,Cond_Probability!$A$6:$A$60,0),7)</f>
        <v>0.32246376811594202</v>
      </c>
      <c r="G632">
        <f>Cond_Probability!$C$2</f>
        <v>0.61616161616161613</v>
      </c>
      <c r="H632">
        <f t="shared" si="45"/>
        <v>2.4816626817650046E-2</v>
      </c>
      <c r="I632">
        <f t="shared" si="46"/>
        <v>2.4816626817650045</v>
      </c>
      <c r="J632">
        <f>INDEX(Cond_Probability!$A$6:$H$60,MATCH('Model 2_Train'!A632,Cond_Probability!$A$6:$A$60,0),8)</f>
        <v>0.39710144927536234</v>
      </c>
      <c r="K632">
        <f>INDEX(Cond_Probability!$A$6:$H$60,MATCH('Model 2_Train'!B632,Cond_Probability!$A$6:$A$60,0),8)</f>
        <v>0.31976744186046513</v>
      </c>
      <c r="L632">
        <f>INDEX(Cond_Probability!$A$6:$H$60,MATCH('Model 2_Train'!C632,Cond_Probability!$A$6:$A$60,0),8)</f>
        <v>0.57971014492753625</v>
      </c>
      <c r="M632">
        <f>Cond_Probability!$C$3</f>
        <v>0.38383838383838381</v>
      </c>
      <c r="N632">
        <f t="shared" si="47"/>
        <v>2.8254980849462177E-2</v>
      </c>
      <c r="O632">
        <f t="shared" si="48"/>
        <v>2.8254980849462177</v>
      </c>
      <c r="P632" t="str">
        <f t="shared" si="49"/>
        <v>Survive</v>
      </c>
      <c r="Q632" t="s">
        <v>1</v>
      </c>
    </row>
    <row r="633" spans="1:17" x14ac:dyDescent="0.3">
      <c r="A633" s="1" t="s">
        <v>1236</v>
      </c>
      <c r="B633" s="2" t="s">
        <v>13</v>
      </c>
      <c r="C633" s="1" t="s">
        <v>1228</v>
      </c>
      <c r="D633">
        <f>INDEX(Cond_Probability!$A$6:$H$60,MATCH('Model 2_Train'!A633,Cond_Probability!$A$6:$A$60,0),7)</f>
        <v>0.67572463768115942</v>
      </c>
      <c r="E633">
        <f>INDEX(Cond_Probability!$A$6:$H$60,MATCH('Model 2_Train'!B633,Cond_Probability!$A$6:$A$60,0),7)</f>
        <v>0.85117967332123412</v>
      </c>
      <c r="F633">
        <f>INDEX(Cond_Probability!$A$6:$H$60,MATCH('Model 2_Train'!C633,Cond_Probability!$A$6:$A$60,0),7)</f>
        <v>0.4891304347826087</v>
      </c>
      <c r="G633">
        <f>Cond_Probability!$C$2</f>
        <v>0.61616161616161613</v>
      </c>
      <c r="H633">
        <f t="shared" si="45"/>
        <v>0.17334460305212487</v>
      </c>
      <c r="I633">
        <f t="shared" si="46"/>
        <v>17.334460305212488</v>
      </c>
      <c r="J633">
        <f>INDEX(Cond_Probability!$A$6:$H$60,MATCH('Model 2_Train'!A633,Cond_Probability!$A$6:$A$60,0),8)</f>
        <v>0.34782608695652173</v>
      </c>
      <c r="K633">
        <f>INDEX(Cond_Probability!$A$6:$H$60,MATCH('Model 2_Train'!B633,Cond_Probability!$A$6:$A$60,0),8)</f>
        <v>0.31976744186046513</v>
      </c>
      <c r="L633">
        <f>INDEX(Cond_Probability!$A$6:$H$60,MATCH('Model 2_Train'!C633,Cond_Probability!$A$6:$A$60,0),8)</f>
        <v>0.19710144927536233</v>
      </c>
      <c r="M633">
        <f>Cond_Probability!$C$3</f>
        <v>0.38383838383838381</v>
      </c>
      <c r="N633">
        <f t="shared" si="47"/>
        <v>8.4146220340004137E-3</v>
      </c>
      <c r="O633">
        <f t="shared" si="48"/>
        <v>0.84146220340004141</v>
      </c>
      <c r="P633" t="str">
        <f t="shared" si="49"/>
        <v>Won't Survive</v>
      </c>
      <c r="Q633" t="s">
        <v>1230</v>
      </c>
    </row>
    <row r="634" spans="1:17" x14ac:dyDescent="0.3">
      <c r="A634" s="1" t="s">
        <v>1234</v>
      </c>
      <c r="B634" s="2" t="s">
        <v>13</v>
      </c>
      <c r="C634" s="1" t="s">
        <v>1248</v>
      </c>
      <c r="D634">
        <f>INDEX(Cond_Probability!$A$6:$H$60,MATCH('Model 2_Train'!A634,Cond_Probability!$A$6:$A$60,0),7)</f>
        <v>0.14673913043478262</v>
      </c>
      <c r="E634">
        <f>INDEX(Cond_Probability!$A$6:$H$60,MATCH('Model 2_Train'!B634,Cond_Probability!$A$6:$A$60,0),7)</f>
        <v>0.85117967332123412</v>
      </c>
      <c r="F634">
        <f>INDEX(Cond_Probability!$A$6:$H$60,MATCH('Model 2_Train'!C634,Cond_Probability!$A$6:$A$60,0),7)</f>
        <v>0.32246376811594202</v>
      </c>
      <c r="G634">
        <f>Cond_Probability!$C$2</f>
        <v>0.61616161616161613</v>
      </c>
      <c r="H634">
        <f t="shared" si="45"/>
        <v>2.4816626817650046E-2</v>
      </c>
      <c r="I634">
        <f t="shared" si="46"/>
        <v>2.4816626817650045</v>
      </c>
      <c r="J634">
        <f>INDEX(Cond_Probability!$A$6:$H$60,MATCH('Model 2_Train'!A634,Cond_Probability!$A$6:$A$60,0),8)</f>
        <v>0.39710144927536234</v>
      </c>
      <c r="K634">
        <f>INDEX(Cond_Probability!$A$6:$H$60,MATCH('Model 2_Train'!B634,Cond_Probability!$A$6:$A$60,0),8)</f>
        <v>0.31976744186046513</v>
      </c>
      <c r="L634">
        <f>INDEX(Cond_Probability!$A$6:$H$60,MATCH('Model 2_Train'!C634,Cond_Probability!$A$6:$A$60,0),8)</f>
        <v>0.57971014492753625</v>
      </c>
      <c r="M634">
        <f>Cond_Probability!$C$3</f>
        <v>0.38383838383838381</v>
      </c>
      <c r="N634">
        <f t="shared" si="47"/>
        <v>2.8254980849462177E-2</v>
      </c>
      <c r="O634">
        <f t="shared" si="48"/>
        <v>2.8254980849462177</v>
      </c>
      <c r="P634" t="str">
        <f t="shared" si="49"/>
        <v>Survive</v>
      </c>
      <c r="Q634" t="s">
        <v>1</v>
      </c>
    </row>
    <row r="635" spans="1:17" x14ac:dyDescent="0.3">
      <c r="A635" s="1" t="s">
        <v>1234</v>
      </c>
      <c r="B635" s="2" t="s">
        <v>13</v>
      </c>
      <c r="C635" s="1" t="s">
        <v>1228</v>
      </c>
      <c r="D635">
        <f>INDEX(Cond_Probability!$A$6:$H$60,MATCH('Model 2_Train'!A635,Cond_Probability!$A$6:$A$60,0),7)</f>
        <v>0.14673913043478262</v>
      </c>
      <c r="E635">
        <f>INDEX(Cond_Probability!$A$6:$H$60,MATCH('Model 2_Train'!B635,Cond_Probability!$A$6:$A$60,0),7)</f>
        <v>0.85117967332123412</v>
      </c>
      <c r="F635">
        <f>INDEX(Cond_Probability!$A$6:$H$60,MATCH('Model 2_Train'!C635,Cond_Probability!$A$6:$A$60,0),7)</f>
        <v>0.4891304347826087</v>
      </c>
      <c r="G635">
        <f>Cond_Probability!$C$2</f>
        <v>0.61616161616161613</v>
      </c>
      <c r="H635">
        <f t="shared" si="45"/>
        <v>3.7643197981828726E-2</v>
      </c>
      <c r="I635">
        <f t="shared" si="46"/>
        <v>3.7643197981828727</v>
      </c>
      <c r="J635">
        <f>INDEX(Cond_Probability!$A$6:$H$60,MATCH('Model 2_Train'!A635,Cond_Probability!$A$6:$A$60,0),8)</f>
        <v>0.39710144927536234</v>
      </c>
      <c r="K635">
        <f>INDEX(Cond_Probability!$A$6:$H$60,MATCH('Model 2_Train'!B635,Cond_Probability!$A$6:$A$60,0),8)</f>
        <v>0.31976744186046513</v>
      </c>
      <c r="L635">
        <f>INDEX(Cond_Probability!$A$6:$H$60,MATCH('Model 2_Train'!C635,Cond_Probability!$A$6:$A$60,0),8)</f>
        <v>0.19710144927536233</v>
      </c>
      <c r="M635">
        <f>Cond_Probability!$C$3</f>
        <v>0.38383838383838381</v>
      </c>
      <c r="N635">
        <f t="shared" si="47"/>
        <v>9.6066934888171408E-3</v>
      </c>
      <c r="O635">
        <f t="shared" si="48"/>
        <v>0.96066934888171407</v>
      </c>
      <c r="P635" t="str">
        <f t="shared" si="49"/>
        <v>Won't Survive</v>
      </c>
      <c r="Q635" t="s">
        <v>1230</v>
      </c>
    </row>
    <row r="636" spans="1:17" x14ac:dyDescent="0.3">
      <c r="A636" s="1" t="s">
        <v>1236</v>
      </c>
      <c r="B636" s="2" t="s">
        <v>17</v>
      </c>
      <c r="C636" s="1" t="s">
        <v>1248</v>
      </c>
      <c r="D636">
        <f>INDEX(Cond_Probability!$A$6:$H$60,MATCH('Model 2_Train'!A636,Cond_Probability!$A$6:$A$60,0),7)</f>
        <v>0.67572463768115942</v>
      </c>
      <c r="E636">
        <f>INDEX(Cond_Probability!$A$6:$H$60,MATCH('Model 2_Train'!B636,Cond_Probability!$A$6:$A$60,0),7)</f>
        <v>0.14882032667876588</v>
      </c>
      <c r="F636">
        <f>INDEX(Cond_Probability!$A$6:$H$60,MATCH('Model 2_Train'!C636,Cond_Probability!$A$6:$A$60,0),7)</f>
        <v>0.32246376811594202</v>
      </c>
      <c r="G636">
        <f>Cond_Probability!$C$2</f>
        <v>0.61616161616161613</v>
      </c>
      <c r="H636">
        <f t="shared" si="45"/>
        <v>1.9980556156904479E-2</v>
      </c>
      <c r="I636">
        <f t="shared" si="46"/>
        <v>1.9980556156904479</v>
      </c>
      <c r="J636">
        <f>INDEX(Cond_Probability!$A$6:$H$60,MATCH('Model 2_Train'!A636,Cond_Probability!$A$6:$A$60,0),8)</f>
        <v>0.34782608695652173</v>
      </c>
      <c r="K636">
        <f>INDEX(Cond_Probability!$A$6:$H$60,MATCH('Model 2_Train'!B636,Cond_Probability!$A$6:$A$60,0),8)</f>
        <v>0.68023255813953487</v>
      </c>
      <c r="L636">
        <f>INDEX(Cond_Probability!$A$6:$H$60,MATCH('Model 2_Train'!C636,Cond_Probability!$A$6:$A$60,0),8)</f>
        <v>0.57971014492753625</v>
      </c>
      <c r="M636">
        <f>Cond_Probability!$C$3</f>
        <v>0.38383838383838381</v>
      </c>
      <c r="N636">
        <f t="shared" si="47"/>
        <v>5.2647635185991894E-2</v>
      </c>
      <c r="O636">
        <f t="shared" si="48"/>
        <v>5.2647635185991897</v>
      </c>
      <c r="P636" t="str">
        <f t="shared" si="49"/>
        <v>Survive</v>
      </c>
      <c r="Q636" t="s">
        <v>1230</v>
      </c>
    </row>
    <row r="637" spans="1:17" x14ac:dyDescent="0.3">
      <c r="A637" s="1" t="s">
        <v>1235</v>
      </c>
      <c r="B637" s="2" t="s">
        <v>17</v>
      </c>
      <c r="C637" s="1" t="s">
        <v>1247</v>
      </c>
      <c r="D637">
        <f>INDEX(Cond_Probability!$A$6:$H$60,MATCH('Model 2_Train'!A637,Cond_Probability!$A$6:$A$60,0),7)</f>
        <v>0.17753623188405798</v>
      </c>
      <c r="E637">
        <f>INDEX(Cond_Probability!$A$6:$H$60,MATCH('Model 2_Train'!B637,Cond_Probability!$A$6:$A$60,0),7)</f>
        <v>0.14882032667876588</v>
      </c>
      <c r="F637">
        <f>INDEX(Cond_Probability!$A$6:$H$60,MATCH('Model 2_Train'!C637,Cond_Probability!$A$6:$A$60,0),7)</f>
        <v>0.18840579710144928</v>
      </c>
      <c r="G637">
        <f>Cond_Probability!$C$2</f>
        <v>0.61616161616161613</v>
      </c>
      <c r="H637">
        <f t="shared" si="45"/>
        <v>3.0671721593995014E-3</v>
      </c>
      <c r="I637">
        <f t="shared" si="46"/>
        <v>0.30671721593995016</v>
      </c>
      <c r="J637">
        <f>INDEX(Cond_Probability!$A$6:$H$60,MATCH('Model 2_Train'!A637,Cond_Probability!$A$6:$A$60,0),8)</f>
        <v>0.25507246376811593</v>
      </c>
      <c r="K637">
        <f>INDEX(Cond_Probability!$A$6:$H$60,MATCH('Model 2_Train'!B637,Cond_Probability!$A$6:$A$60,0),8)</f>
        <v>0.68023255813953487</v>
      </c>
      <c r="L637">
        <f>INDEX(Cond_Probability!$A$6:$H$60,MATCH('Model 2_Train'!C637,Cond_Probability!$A$6:$A$60,0),8)</f>
        <v>0.22318840579710145</v>
      </c>
      <c r="M637">
        <f>Cond_Probability!$C$3</f>
        <v>0.38383838383838381</v>
      </c>
      <c r="N637">
        <f t="shared" si="47"/>
        <v>1.4864182334178376E-2</v>
      </c>
      <c r="O637">
        <f t="shared" si="48"/>
        <v>1.4864182334178375</v>
      </c>
      <c r="P637" t="str">
        <f t="shared" si="49"/>
        <v>Survive</v>
      </c>
      <c r="Q637" t="s">
        <v>1</v>
      </c>
    </row>
    <row r="638" spans="1:17" x14ac:dyDescent="0.3">
      <c r="A638" s="1" t="s">
        <v>1236</v>
      </c>
      <c r="B638" s="2" t="s">
        <v>13</v>
      </c>
      <c r="C638" s="1" t="s">
        <v>1228</v>
      </c>
      <c r="D638">
        <f>INDEX(Cond_Probability!$A$6:$H$60,MATCH('Model 2_Train'!A638,Cond_Probability!$A$6:$A$60,0),7)</f>
        <v>0.67572463768115942</v>
      </c>
      <c r="E638">
        <f>INDEX(Cond_Probability!$A$6:$H$60,MATCH('Model 2_Train'!B638,Cond_Probability!$A$6:$A$60,0),7)</f>
        <v>0.85117967332123412</v>
      </c>
      <c r="F638">
        <f>INDEX(Cond_Probability!$A$6:$H$60,MATCH('Model 2_Train'!C638,Cond_Probability!$A$6:$A$60,0),7)</f>
        <v>0.4891304347826087</v>
      </c>
      <c r="G638">
        <f>Cond_Probability!$C$2</f>
        <v>0.61616161616161613</v>
      </c>
      <c r="H638">
        <f t="shared" si="45"/>
        <v>0.17334460305212487</v>
      </c>
      <c r="I638">
        <f t="shared" si="46"/>
        <v>17.334460305212488</v>
      </c>
      <c r="J638">
        <f>INDEX(Cond_Probability!$A$6:$H$60,MATCH('Model 2_Train'!A638,Cond_Probability!$A$6:$A$60,0),8)</f>
        <v>0.34782608695652173</v>
      </c>
      <c r="K638">
        <f>INDEX(Cond_Probability!$A$6:$H$60,MATCH('Model 2_Train'!B638,Cond_Probability!$A$6:$A$60,0),8)</f>
        <v>0.31976744186046513</v>
      </c>
      <c r="L638">
        <f>INDEX(Cond_Probability!$A$6:$H$60,MATCH('Model 2_Train'!C638,Cond_Probability!$A$6:$A$60,0),8)</f>
        <v>0.19710144927536233</v>
      </c>
      <c r="M638">
        <f>Cond_Probability!$C$3</f>
        <v>0.38383838383838381</v>
      </c>
      <c r="N638">
        <f t="shared" si="47"/>
        <v>8.4146220340004137E-3</v>
      </c>
      <c r="O638">
        <f t="shared" si="48"/>
        <v>0.84146220340004141</v>
      </c>
      <c r="P638" t="str">
        <f t="shared" si="49"/>
        <v>Won't Survive</v>
      </c>
      <c r="Q638" t="s">
        <v>1230</v>
      </c>
    </row>
    <row r="639" spans="1:17" x14ac:dyDescent="0.3">
      <c r="A639" s="1" t="s">
        <v>1235</v>
      </c>
      <c r="B639" s="2" t="s">
        <v>13</v>
      </c>
      <c r="C639" s="1" t="s">
        <v>1248</v>
      </c>
      <c r="D639">
        <f>INDEX(Cond_Probability!$A$6:$H$60,MATCH('Model 2_Train'!A639,Cond_Probability!$A$6:$A$60,0),7)</f>
        <v>0.17753623188405798</v>
      </c>
      <c r="E639">
        <f>INDEX(Cond_Probability!$A$6:$H$60,MATCH('Model 2_Train'!B639,Cond_Probability!$A$6:$A$60,0),7)</f>
        <v>0.85117967332123412</v>
      </c>
      <c r="F639">
        <f>INDEX(Cond_Probability!$A$6:$H$60,MATCH('Model 2_Train'!C639,Cond_Probability!$A$6:$A$60,0),7)</f>
        <v>0.32246376811594202</v>
      </c>
      <c r="G639">
        <f>Cond_Probability!$C$2</f>
        <v>0.61616161616161613</v>
      </c>
      <c r="H639">
        <f t="shared" si="45"/>
        <v>3.0025054668267961E-2</v>
      </c>
      <c r="I639">
        <f t="shared" si="46"/>
        <v>3.0025054668267961</v>
      </c>
      <c r="J639">
        <f>INDEX(Cond_Probability!$A$6:$H$60,MATCH('Model 2_Train'!A639,Cond_Probability!$A$6:$A$60,0),8)</f>
        <v>0.25507246376811593</v>
      </c>
      <c r="K639">
        <f>INDEX(Cond_Probability!$A$6:$H$60,MATCH('Model 2_Train'!B639,Cond_Probability!$A$6:$A$60,0),8)</f>
        <v>0.31976744186046513</v>
      </c>
      <c r="L639">
        <f>INDEX(Cond_Probability!$A$6:$H$60,MATCH('Model 2_Train'!C639,Cond_Probability!$A$6:$A$60,0),8)</f>
        <v>0.57971014492753625</v>
      </c>
      <c r="M639">
        <f>Cond_Probability!$C$3</f>
        <v>0.38383838383838381</v>
      </c>
      <c r="N639">
        <f t="shared" si="47"/>
        <v>1.8149184779216579E-2</v>
      </c>
      <c r="O639">
        <f t="shared" si="48"/>
        <v>1.8149184779216578</v>
      </c>
      <c r="P639" t="str">
        <f t="shared" si="49"/>
        <v>Won't Survive</v>
      </c>
      <c r="Q639" t="s">
        <v>1230</v>
      </c>
    </row>
    <row r="640" spans="1:17" x14ac:dyDescent="0.3">
      <c r="A640" s="1" t="s">
        <v>1236</v>
      </c>
      <c r="B640" s="2" t="s">
        <v>17</v>
      </c>
      <c r="C640" s="1" t="s">
        <v>1248</v>
      </c>
      <c r="D640">
        <f>INDEX(Cond_Probability!$A$6:$H$60,MATCH('Model 2_Train'!A640,Cond_Probability!$A$6:$A$60,0),7)</f>
        <v>0.67572463768115942</v>
      </c>
      <c r="E640">
        <f>INDEX(Cond_Probability!$A$6:$H$60,MATCH('Model 2_Train'!B640,Cond_Probability!$A$6:$A$60,0),7)</f>
        <v>0.14882032667876588</v>
      </c>
      <c r="F640">
        <f>INDEX(Cond_Probability!$A$6:$H$60,MATCH('Model 2_Train'!C640,Cond_Probability!$A$6:$A$60,0),7)</f>
        <v>0.32246376811594202</v>
      </c>
      <c r="G640">
        <f>Cond_Probability!$C$2</f>
        <v>0.61616161616161613</v>
      </c>
      <c r="H640">
        <f t="shared" si="45"/>
        <v>1.9980556156904479E-2</v>
      </c>
      <c r="I640">
        <f t="shared" si="46"/>
        <v>1.9980556156904479</v>
      </c>
      <c r="J640">
        <f>INDEX(Cond_Probability!$A$6:$H$60,MATCH('Model 2_Train'!A640,Cond_Probability!$A$6:$A$60,0),8)</f>
        <v>0.34782608695652173</v>
      </c>
      <c r="K640">
        <f>INDEX(Cond_Probability!$A$6:$H$60,MATCH('Model 2_Train'!B640,Cond_Probability!$A$6:$A$60,0),8)</f>
        <v>0.68023255813953487</v>
      </c>
      <c r="L640">
        <f>INDEX(Cond_Probability!$A$6:$H$60,MATCH('Model 2_Train'!C640,Cond_Probability!$A$6:$A$60,0),8)</f>
        <v>0.57971014492753625</v>
      </c>
      <c r="M640">
        <f>Cond_Probability!$C$3</f>
        <v>0.38383838383838381</v>
      </c>
      <c r="N640">
        <f t="shared" si="47"/>
        <v>5.2647635185991894E-2</v>
      </c>
      <c r="O640">
        <f t="shared" si="48"/>
        <v>5.2647635185991897</v>
      </c>
      <c r="P640" t="str">
        <f t="shared" si="49"/>
        <v>Survive</v>
      </c>
      <c r="Q640" t="s">
        <v>1230</v>
      </c>
    </row>
    <row r="641" spans="1:17" x14ac:dyDescent="0.3">
      <c r="A641" s="1" t="s">
        <v>1236</v>
      </c>
      <c r="B641" s="2" t="s">
        <v>13</v>
      </c>
      <c r="C641" s="1" t="s">
        <v>1247</v>
      </c>
      <c r="D641">
        <f>INDEX(Cond_Probability!$A$6:$H$60,MATCH('Model 2_Train'!A641,Cond_Probability!$A$6:$A$60,0),7)</f>
        <v>0.67572463768115942</v>
      </c>
      <c r="E641">
        <f>INDEX(Cond_Probability!$A$6:$H$60,MATCH('Model 2_Train'!B641,Cond_Probability!$A$6:$A$60,0),7)</f>
        <v>0.85117967332123412</v>
      </c>
      <c r="F641">
        <f>INDEX(Cond_Probability!$A$6:$H$60,MATCH('Model 2_Train'!C641,Cond_Probability!$A$6:$A$60,0),7)</f>
        <v>0.18840579710144928</v>
      </c>
      <c r="G641">
        <f>Cond_Probability!$C$2</f>
        <v>0.61616161616161613</v>
      </c>
      <c r="H641">
        <f t="shared" si="45"/>
        <v>6.6769773027485144E-2</v>
      </c>
      <c r="I641">
        <f t="shared" si="46"/>
        <v>6.6769773027485142</v>
      </c>
      <c r="J641">
        <f>INDEX(Cond_Probability!$A$6:$H$60,MATCH('Model 2_Train'!A641,Cond_Probability!$A$6:$A$60,0),8)</f>
        <v>0.34782608695652173</v>
      </c>
      <c r="K641">
        <f>INDEX(Cond_Probability!$A$6:$H$60,MATCH('Model 2_Train'!B641,Cond_Probability!$A$6:$A$60,0),8)</f>
        <v>0.31976744186046513</v>
      </c>
      <c r="L641">
        <f>INDEX(Cond_Probability!$A$6:$H$60,MATCH('Model 2_Train'!C641,Cond_Probability!$A$6:$A$60,0),8)</f>
        <v>0.22318840579710145</v>
      </c>
      <c r="M641">
        <f>Cond_Probability!$C$3</f>
        <v>0.38383838383838381</v>
      </c>
      <c r="N641">
        <f t="shared" si="47"/>
        <v>9.5283220090887043E-3</v>
      </c>
      <c r="O641">
        <f t="shared" si="48"/>
        <v>0.95283220090887044</v>
      </c>
      <c r="P641" t="str">
        <f t="shared" si="49"/>
        <v>Won't Survive</v>
      </c>
      <c r="Q641" t="s">
        <v>1230</v>
      </c>
    </row>
    <row r="642" spans="1:17" x14ac:dyDescent="0.3">
      <c r="A642" s="1" t="s">
        <v>1236</v>
      </c>
      <c r="B642" s="2" t="s">
        <v>13</v>
      </c>
      <c r="C642" s="1" t="s">
        <v>1228</v>
      </c>
      <c r="D642">
        <f>INDEX(Cond_Probability!$A$6:$H$60,MATCH('Model 2_Train'!A642,Cond_Probability!$A$6:$A$60,0),7)</f>
        <v>0.67572463768115942</v>
      </c>
      <c r="E642">
        <f>INDEX(Cond_Probability!$A$6:$H$60,MATCH('Model 2_Train'!B642,Cond_Probability!$A$6:$A$60,0),7)</f>
        <v>0.85117967332123412</v>
      </c>
      <c r="F642">
        <f>INDEX(Cond_Probability!$A$6:$H$60,MATCH('Model 2_Train'!C642,Cond_Probability!$A$6:$A$60,0),7)</f>
        <v>0.4891304347826087</v>
      </c>
      <c r="G642">
        <f>Cond_Probability!$C$2</f>
        <v>0.61616161616161613</v>
      </c>
      <c r="H642">
        <f t="shared" si="45"/>
        <v>0.17334460305212487</v>
      </c>
      <c r="I642">
        <f t="shared" si="46"/>
        <v>17.334460305212488</v>
      </c>
      <c r="J642">
        <f>INDEX(Cond_Probability!$A$6:$H$60,MATCH('Model 2_Train'!A642,Cond_Probability!$A$6:$A$60,0),8)</f>
        <v>0.34782608695652173</v>
      </c>
      <c r="K642">
        <f>INDEX(Cond_Probability!$A$6:$H$60,MATCH('Model 2_Train'!B642,Cond_Probability!$A$6:$A$60,0),8)</f>
        <v>0.31976744186046513</v>
      </c>
      <c r="L642">
        <f>INDEX(Cond_Probability!$A$6:$H$60,MATCH('Model 2_Train'!C642,Cond_Probability!$A$6:$A$60,0),8)</f>
        <v>0.19710144927536233</v>
      </c>
      <c r="M642">
        <f>Cond_Probability!$C$3</f>
        <v>0.38383838383838381</v>
      </c>
      <c r="N642">
        <f t="shared" si="47"/>
        <v>8.4146220340004137E-3</v>
      </c>
      <c r="O642">
        <f t="shared" si="48"/>
        <v>0.84146220340004141</v>
      </c>
      <c r="P642" t="str">
        <f t="shared" si="49"/>
        <v>Won't Survive</v>
      </c>
      <c r="Q642" t="s">
        <v>1230</v>
      </c>
    </row>
    <row r="643" spans="1:17" x14ac:dyDescent="0.3">
      <c r="A643" s="1" t="s">
        <v>1234</v>
      </c>
      <c r="B643" s="2" t="s">
        <v>17</v>
      </c>
      <c r="C643" s="1" t="s">
        <v>1248</v>
      </c>
      <c r="D643">
        <f>INDEX(Cond_Probability!$A$6:$H$60,MATCH('Model 2_Train'!A643,Cond_Probability!$A$6:$A$60,0),7)</f>
        <v>0.14673913043478262</v>
      </c>
      <c r="E643">
        <f>INDEX(Cond_Probability!$A$6:$H$60,MATCH('Model 2_Train'!B643,Cond_Probability!$A$6:$A$60,0),7)</f>
        <v>0.14882032667876588</v>
      </c>
      <c r="F643">
        <f>INDEX(Cond_Probability!$A$6:$H$60,MATCH('Model 2_Train'!C643,Cond_Probability!$A$6:$A$60,0),7)</f>
        <v>0.32246376811594202</v>
      </c>
      <c r="G643">
        <f>Cond_Probability!$C$2</f>
        <v>0.61616161616161613</v>
      </c>
      <c r="H643">
        <f t="shared" ref="H643:H706" si="50">PRODUCT(D643:G643)</f>
        <v>4.3389411493545919E-3</v>
      </c>
      <c r="I643">
        <f t="shared" ref="I643:I706" si="51">H643*100</f>
        <v>0.43389411493545921</v>
      </c>
      <c r="J643">
        <f>INDEX(Cond_Probability!$A$6:$H$60,MATCH('Model 2_Train'!A643,Cond_Probability!$A$6:$A$60,0),8)</f>
        <v>0.39710144927536234</v>
      </c>
      <c r="K643">
        <f>INDEX(Cond_Probability!$A$6:$H$60,MATCH('Model 2_Train'!B643,Cond_Probability!$A$6:$A$60,0),8)</f>
        <v>0.68023255813953487</v>
      </c>
      <c r="L643">
        <f>INDEX(Cond_Probability!$A$6:$H$60,MATCH('Model 2_Train'!C643,Cond_Probability!$A$6:$A$60,0),8)</f>
        <v>0.57971014492753625</v>
      </c>
      <c r="M643">
        <f>Cond_Probability!$C$3</f>
        <v>0.38383838383838381</v>
      </c>
      <c r="N643">
        <f t="shared" ref="N643:N706" si="52">PRODUCT(J643:M643)</f>
        <v>6.010605017067408E-2</v>
      </c>
      <c r="O643">
        <f t="shared" ref="O643:O706" si="53">N643*100</f>
        <v>6.0106050170674079</v>
      </c>
      <c r="P643" t="str">
        <f t="shared" ref="P643:P706" si="54">IF(I643&gt;O643,"Won't Survive","Survive")</f>
        <v>Survive</v>
      </c>
      <c r="Q643" t="s">
        <v>1</v>
      </c>
    </row>
    <row r="644" spans="1:17" x14ac:dyDescent="0.3">
      <c r="A644" s="1" t="s">
        <v>1236</v>
      </c>
      <c r="B644" s="2" t="s">
        <v>17</v>
      </c>
      <c r="C644" s="1" t="s">
        <v>1248</v>
      </c>
      <c r="D644">
        <f>INDEX(Cond_Probability!$A$6:$H$60,MATCH('Model 2_Train'!A644,Cond_Probability!$A$6:$A$60,0),7)</f>
        <v>0.67572463768115942</v>
      </c>
      <c r="E644">
        <f>INDEX(Cond_Probability!$A$6:$H$60,MATCH('Model 2_Train'!B644,Cond_Probability!$A$6:$A$60,0),7)</f>
        <v>0.14882032667876588</v>
      </c>
      <c r="F644">
        <f>INDEX(Cond_Probability!$A$6:$H$60,MATCH('Model 2_Train'!C644,Cond_Probability!$A$6:$A$60,0),7)</f>
        <v>0.32246376811594202</v>
      </c>
      <c r="G644">
        <f>Cond_Probability!$C$2</f>
        <v>0.61616161616161613</v>
      </c>
      <c r="H644">
        <f t="shared" si="50"/>
        <v>1.9980556156904479E-2</v>
      </c>
      <c r="I644">
        <f t="shared" si="51"/>
        <v>1.9980556156904479</v>
      </c>
      <c r="J644">
        <f>INDEX(Cond_Probability!$A$6:$H$60,MATCH('Model 2_Train'!A644,Cond_Probability!$A$6:$A$60,0),8)</f>
        <v>0.34782608695652173</v>
      </c>
      <c r="K644">
        <f>INDEX(Cond_Probability!$A$6:$H$60,MATCH('Model 2_Train'!B644,Cond_Probability!$A$6:$A$60,0),8)</f>
        <v>0.68023255813953487</v>
      </c>
      <c r="L644">
        <f>INDEX(Cond_Probability!$A$6:$H$60,MATCH('Model 2_Train'!C644,Cond_Probability!$A$6:$A$60,0),8)</f>
        <v>0.57971014492753625</v>
      </c>
      <c r="M644">
        <f>Cond_Probability!$C$3</f>
        <v>0.38383838383838381</v>
      </c>
      <c r="N644">
        <f t="shared" si="52"/>
        <v>5.2647635185991894E-2</v>
      </c>
      <c r="O644">
        <f t="shared" si="53"/>
        <v>5.2647635185991897</v>
      </c>
      <c r="P644" t="str">
        <f t="shared" si="54"/>
        <v>Survive</v>
      </c>
      <c r="Q644" t="s">
        <v>1230</v>
      </c>
    </row>
    <row r="645" spans="1:17" x14ac:dyDescent="0.3">
      <c r="A645" s="1" t="s">
        <v>1236</v>
      </c>
      <c r="B645" s="2" t="s">
        <v>13</v>
      </c>
      <c r="C645" s="1" t="s">
        <v>1248</v>
      </c>
      <c r="D645">
        <f>INDEX(Cond_Probability!$A$6:$H$60,MATCH('Model 2_Train'!A645,Cond_Probability!$A$6:$A$60,0),7)</f>
        <v>0.67572463768115942</v>
      </c>
      <c r="E645">
        <f>INDEX(Cond_Probability!$A$6:$H$60,MATCH('Model 2_Train'!B645,Cond_Probability!$A$6:$A$60,0),7)</f>
        <v>0.85117967332123412</v>
      </c>
      <c r="F645">
        <f>INDEX(Cond_Probability!$A$6:$H$60,MATCH('Model 2_Train'!C645,Cond_Probability!$A$6:$A$60,0),7)</f>
        <v>0.32246376811594202</v>
      </c>
      <c r="G645">
        <f>Cond_Probability!$C$2</f>
        <v>0.61616161616161613</v>
      </c>
      <c r="H645">
        <f t="shared" si="50"/>
        <v>0.11427903460473417</v>
      </c>
      <c r="I645">
        <f t="shared" si="51"/>
        <v>11.427903460473416</v>
      </c>
      <c r="J645">
        <f>INDEX(Cond_Probability!$A$6:$H$60,MATCH('Model 2_Train'!A645,Cond_Probability!$A$6:$A$60,0),8)</f>
        <v>0.34782608695652173</v>
      </c>
      <c r="K645">
        <f>INDEX(Cond_Probability!$A$6:$H$60,MATCH('Model 2_Train'!B645,Cond_Probability!$A$6:$A$60,0),8)</f>
        <v>0.31976744186046513</v>
      </c>
      <c r="L645">
        <f>INDEX(Cond_Probability!$A$6:$H$60,MATCH('Model 2_Train'!C645,Cond_Probability!$A$6:$A$60,0),8)</f>
        <v>0.57971014492753625</v>
      </c>
      <c r="M645">
        <f>Cond_Probability!$C$3</f>
        <v>0.38383838383838381</v>
      </c>
      <c r="N645">
        <f t="shared" si="52"/>
        <v>2.4748888335295337E-2</v>
      </c>
      <c r="O645">
        <f t="shared" si="53"/>
        <v>2.4748888335295338</v>
      </c>
      <c r="P645" t="str">
        <f t="shared" si="54"/>
        <v>Won't Survive</v>
      </c>
      <c r="Q645" t="s">
        <v>1</v>
      </c>
    </row>
    <row r="646" spans="1:17" x14ac:dyDescent="0.3">
      <c r="A646" s="1" t="s">
        <v>1236</v>
      </c>
      <c r="B646" s="2" t="s">
        <v>17</v>
      </c>
      <c r="C646" s="1" t="s">
        <v>1247</v>
      </c>
      <c r="D646">
        <f>INDEX(Cond_Probability!$A$6:$H$60,MATCH('Model 2_Train'!A646,Cond_Probability!$A$6:$A$60,0),7)</f>
        <v>0.67572463768115942</v>
      </c>
      <c r="E646">
        <f>INDEX(Cond_Probability!$A$6:$H$60,MATCH('Model 2_Train'!B646,Cond_Probability!$A$6:$A$60,0),7)</f>
        <v>0.14882032667876588</v>
      </c>
      <c r="F646">
        <f>INDEX(Cond_Probability!$A$6:$H$60,MATCH('Model 2_Train'!C646,Cond_Probability!$A$6:$A$60,0),7)</f>
        <v>0.18840579710144928</v>
      </c>
      <c r="G646">
        <f>Cond_Probability!$C$2</f>
        <v>0.61616161616161613</v>
      </c>
      <c r="H646">
        <f t="shared" si="50"/>
        <v>1.1674032810775652E-2</v>
      </c>
      <c r="I646">
        <f t="shared" si="51"/>
        <v>1.1674032810775652</v>
      </c>
      <c r="J646">
        <f>INDEX(Cond_Probability!$A$6:$H$60,MATCH('Model 2_Train'!A646,Cond_Probability!$A$6:$A$60,0),8)</f>
        <v>0.34782608695652173</v>
      </c>
      <c r="K646">
        <f>INDEX(Cond_Probability!$A$6:$H$60,MATCH('Model 2_Train'!B646,Cond_Probability!$A$6:$A$60,0),8)</f>
        <v>0.68023255813953487</v>
      </c>
      <c r="L646">
        <f>INDEX(Cond_Probability!$A$6:$H$60,MATCH('Model 2_Train'!C646,Cond_Probability!$A$6:$A$60,0),8)</f>
        <v>0.22318840579710145</v>
      </c>
      <c r="M646">
        <f>Cond_Probability!$C$3</f>
        <v>0.38383838383838381</v>
      </c>
      <c r="N646">
        <f t="shared" si="52"/>
        <v>2.0269339546606875E-2</v>
      </c>
      <c r="O646">
        <f t="shared" si="53"/>
        <v>2.0269339546606875</v>
      </c>
      <c r="P646" t="str">
        <f t="shared" si="54"/>
        <v>Survive</v>
      </c>
      <c r="Q646" t="s">
        <v>1</v>
      </c>
    </row>
    <row r="647" spans="1:17" x14ac:dyDescent="0.3">
      <c r="A647" s="1" t="s">
        <v>1234</v>
      </c>
      <c r="B647" s="2" t="s">
        <v>13</v>
      </c>
      <c r="C647" s="1" t="s">
        <v>1248</v>
      </c>
      <c r="D647">
        <f>INDEX(Cond_Probability!$A$6:$H$60,MATCH('Model 2_Train'!A647,Cond_Probability!$A$6:$A$60,0),7)</f>
        <v>0.14673913043478262</v>
      </c>
      <c r="E647">
        <f>INDEX(Cond_Probability!$A$6:$H$60,MATCH('Model 2_Train'!B647,Cond_Probability!$A$6:$A$60,0),7)</f>
        <v>0.85117967332123412</v>
      </c>
      <c r="F647">
        <f>INDEX(Cond_Probability!$A$6:$H$60,MATCH('Model 2_Train'!C647,Cond_Probability!$A$6:$A$60,0),7)</f>
        <v>0.32246376811594202</v>
      </c>
      <c r="G647">
        <f>Cond_Probability!$C$2</f>
        <v>0.61616161616161613</v>
      </c>
      <c r="H647">
        <f t="shared" si="50"/>
        <v>2.4816626817650046E-2</v>
      </c>
      <c r="I647">
        <f t="shared" si="51"/>
        <v>2.4816626817650045</v>
      </c>
      <c r="J647">
        <f>INDEX(Cond_Probability!$A$6:$H$60,MATCH('Model 2_Train'!A647,Cond_Probability!$A$6:$A$60,0),8)</f>
        <v>0.39710144927536234</v>
      </c>
      <c r="K647">
        <f>INDEX(Cond_Probability!$A$6:$H$60,MATCH('Model 2_Train'!B647,Cond_Probability!$A$6:$A$60,0),8)</f>
        <v>0.31976744186046513</v>
      </c>
      <c r="L647">
        <f>INDEX(Cond_Probability!$A$6:$H$60,MATCH('Model 2_Train'!C647,Cond_Probability!$A$6:$A$60,0),8)</f>
        <v>0.57971014492753625</v>
      </c>
      <c r="M647">
        <f>Cond_Probability!$C$3</f>
        <v>0.38383838383838381</v>
      </c>
      <c r="N647">
        <f t="shared" si="52"/>
        <v>2.8254980849462177E-2</v>
      </c>
      <c r="O647">
        <f t="shared" si="53"/>
        <v>2.8254980849462177</v>
      </c>
      <c r="P647" t="str">
        <f t="shared" si="54"/>
        <v>Survive</v>
      </c>
      <c r="Q647" t="s">
        <v>1</v>
      </c>
    </row>
    <row r="648" spans="1:17" x14ac:dyDescent="0.3">
      <c r="A648" s="1" t="s">
        <v>1236</v>
      </c>
      <c r="B648" s="2" t="s">
        <v>13</v>
      </c>
      <c r="C648" s="1" t="s">
        <v>1228</v>
      </c>
      <c r="D648">
        <f>INDEX(Cond_Probability!$A$6:$H$60,MATCH('Model 2_Train'!A648,Cond_Probability!$A$6:$A$60,0),7)</f>
        <v>0.67572463768115942</v>
      </c>
      <c r="E648">
        <f>INDEX(Cond_Probability!$A$6:$H$60,MATCH('Model 2_Train'!B648,Cond_Probability!$A$6:$A$60,0),7)</f>
        <v>0.85117967332123412</v>
      </c>
      <c r="F648">
        <f>INDEX(Cond_Probability!$A$6:$H$60,MATCH('Model 2_Train'!C648,Cond_Probability!$A$6:$A$60,0),7)</f>
        <v>0.4891304347826087</v>
      </c>
      <c r="G648">
        <f>Cond_Probability!$C$2</f>
        <v>0.61616161616161613</v>
      </c>
      <c r="H648">
        <f t="shared" si="50"/>
        <v>0.17334460305212487</v>
      </c>
      <c r="I648">
        <f t="shared" si="51"/>
        <v>17.334460305212488</v>
      </c>
      <c r="J648">
        <f>INDEX(Cond_Probability!$A$6:$H$60,MATCH('Model 2_Train'!A648,Cond_Probability!$A$6:$A$60,0),8)</f>
        <v>0.34782608695652173</v>
      </c>
      <c r="K648">
        <f>INDEX(Cond_Probability!$A$6:$H$60,MATCH('Model 2_Train'!B648,Cond_Probability!$A$6:$A$60,0),8)</f>
        <v>0.31976744186046513</v>
      </c>
      <c r="L648">
        <f>INDEX(Cond_Probability!$A$6:$H$60,MATCH('Model 2_Train'!C648,Cond_Probability!$A$6:$A$60,0),8)</f>
        <v>0.19710144927536233</v>
      </c>
      <c r="M648">
        <f>Cond_Probability!$C$3</f>
        <v>0.38383838383838381</v>
      </c>
      <c r="N648">
        <f t="shared" si="52"/>
        <v>8.4146220340004137E-3</v>
      </c>
      <c r="O648">
        <f t="shared" si="53"/>
        <v>0.84146220340004141</v>
      </c>
      <c r="P648" t="str">
        <f t="shared" si="54"/>
        <v>Won't Survive</v>
      </c>
      <c r="Q648" t="s">
        <v>1230</v>
      </c>
    </row>
    <row r="649" spans="1:17" x14ac:dyDescent="0.3">
      <c r="A649" s="1" t="s">
        <v>1234</v>
      </c>
      <c r="B649" s="2" t="s">
        <v>13</v>
      </c>
      <c r="C649" s="1" t="s">
        <v>1248</v>
      </c>
      <c r="D649">
        <f>INDEX(Cond_Probability!$A$6:$H$60,MATCH('Model 2_Train'!A649,Cond_Probability!$A$6:$A$60,0),7)</f>
        <v>0.14673913043478262</v>
      </c>
      <c r="E649">
        <f>INDEX(Cond_Probability!$A$6:$H$60,MATCH('Model 2_Train'!B649,Cond_Probability!$A$6:$A$60,0),7)</f>
        <v>0.85117967332123412</v>
      </c>
      <c r="F649">
        <f>INDEX(Cond_Probability!$A$6:$H$60,MATCH('Model 2_Train'!C649,Cond_Probability!$A$6:$A$60,0),7)</f>
        <v>0.32246376811594202</v>
      </c>
      <c r="G649">
        <f>Cond_Probability!$C$2</f>
        <v>0.61616161616161613</v>
      </c>
      <c r="H649">
        <f t="shared" si="50"/>
        <v>2.4816626817650046E-2</v>
      </c>
      <c r="I649">
        <f t="shared" si="51"/>
        <v>2.4816626817650045</v>
      </c>
      <c r="J649">
        <f>INDEX(Cond_Probability!$A$6:$H$60,MATCH('Model 2_Train'!A649,Cond_Probability!$A$6:$A$60,0),8)</f>
        <v>0.39710144927536234</v>
      </c>
      <c r="K649">
        <f>INDEX(Cond_Probability!$A$6:$H$60,MATCH('Model 2_Train'!B649,Cond_Probability!$A$6:$A$60,0),8)</f>
        <v>0.31976744186046513</v>
      </c>
      <c r="L649">
        <f>INDEX(Cond_Probability!$A$6:$H$60,MATCH('Model 2_Train'!C649,Cond_Probability!$A$6:$A$60,0),8)</f>
        <v>0.57971014492753625</v>
      </c>
      <c r="M649">
        <f>Cond_Probability!$C$3</f>
        <v>0.38383838383838381</v>
      </c>
      <c r="N649">
        <f t="shared" si="52"/>
        <v>2.8254980849462177E-2</v>
      </c>
      <c r="O649">
        <f t="shared" si="53"/>
        <v>2.8254980849462177</v>
      </c>
      <c r="P649" t="str">
        <f t="shared" si="54"/>
        <v>Survive</v>
      </c>
      <c r="Q649" t="s">
        <v>1</v>
      </c>
    </row>
    <row r="650" spans="1:17" x14ac:dyDescent="0.3">
      <c r="A650" s="1" t="s">
        <v>1236</v>
      </c>
      <c r="B650" s="2" t="s">
        <v>13</v>
      </c>
      <c r="C650" s="1" t="s">
        <v>1228</v>
      </c>
      <c r="D650">
        <f>INDEX(Cond_Probability!$A$6:$H$60,MATCH('Model 2_Train'!A650,Cond_Probability!$A$6:$A$60,0),7)</f>
        <v>0.67572463768115942</v>
      </c>
      <c r="E650">
        <f>INDEX(Cond_Probability!$A$6:$H$60,MATCH('Model 2_Train'!B650,Cond_Probability!$A$6:$A$60,0),7)</f>
        <v>0.85117967332123412</v>
      </c>
      <c r="F650">
        <f>INDEX(Cond_Probability!$A$6:$H$60,MATCH('Model 2_Train'!C650,Cond_Probability!$A$6:$A$60,0),7)</f>
        <v>0.4891304347826087</v>
      </c>
      <c r="G650">
        <f>Cond_Probability!$C$2</f>
        <v>0.61616161616161613</v>
      </c>
      <c r="H650">
        <f t="shared" si="50"/>
        <v>0.17334460305212487</v>
      </c>
      <c r="I650">
        <f t="shared" si="51"/>
        <v>17.334460305212488</v>
      </c>
      <c r="J650">
        <f>INDEX(Cond_Probability!$A$6:$H$60,MATCH('Model 2_Train'!A650,Cond_Probability!$A$6:$A$60,0),8)</f>
        <v>0.34782608695652173</v>
      </c>
      <c r="K650">
        <f>INDEX(Cond_Probability!$A$6:$H$60,MATCH('Model 2_Train'!B650,Cond_Probability!$A$6:$A$60,0),8)</f>
        <v>0.31976744186046513</v>
      </c>
      <c r="L650">
        <f>INDEX(Cond_Probability!$A$6:$H$60,MATCH('Model 2_Train'!C650,Cond_Probability!$A$6:$A$60,0),8)</f>
        <v>0.19710144927536233</v>
      </c>
      <c r="M650">
        <f>Cond_Probability!$C$3</f>
        <v>0.38383838383838381</v>
      </c>
      <c r="N650">
        <f t="shared" si="52"/>
        <v>8.4146220340004137E-3</v>
      </c>
      <c r="O650">
        <f t="shared" si="53"/>
        <v>0.84146220340004141</v>
      </c>
      <c r="P650" t="str">
        <f t="shared" si="54"/>
        <v>Won't Survive</v>
      </c>
      <c r="Q650" t="s">
        <v>1230</v>
      </c>
    </row>
    <row r="651" spans="1:17" x14ac:dyDescent="0.3">
      <c r="A651" s="1" t="s">
        <v>1236</v>
      </c>
      <c r="B651" s="2" t="s">
        <v>17</v>
      </c>
      <c r="C651" s="1" t="s">
        <v>1228</v>
      </c>
      <c r="D651">
        <f>INDEX(Cond_Probability!$A$6:$H$60,MATCH('Model 2_Train'!A651,Cond_Probability!$A$6:$A$60,0),7)</f>
        <v>0.67572463768115942</v>
      </c>
      <c r="E651">
        <f>INDEX(Cond_Probability!$A$6:$H$60,MATCH('Model 2_Train'!B651,Cond_Probability!$A$6:$A$60,0),7)</f>
        <v>0.14882032667876588</v>
      </c>
      <c r="F651">
        <f>INDEX(Cond_Probability!$A$6:$H$60,MATCH('Model 2_Train'!C651,Cond_Probability!$A$6:$A$60,0),7)</f>
        <v>0.4891304347826087</v>
      </c>
      <c r="G651">
        <f>Cond_Probability!$C$2</f>
        <v>0.61616161616161613</v>
      </c>
      <c r="H651">
        <f t="shared" si="50"/>
        <v>3.0307585181821403E-2</v>
      </c>
      <c r="I651">
        <f t="shared" si="51"/>
        <v>3.0307585181821404</v>
      </c>
      <c r="J651">
        <f>INDEX(Cond_Probability!$A$6:$H$60,MATCH('Model 2_Train'!A651,Cond_Probability!$A$6:$A$60,0),8)</f>
        <v>0.34782608695652173</v>
      </c>
      <c r="K651">
        <f>INDEX(Cond_Probability!$A$6:$H$60,MATCH('Model 2_Train'!B651,Cond_Probability!$A$6:$A$60,0),8)</f>
        <v>0.68023255813953487</v>
      </c>
      <c r="L651">
        <f>INDEX(Cond_Probability!$A$6:$H$60,MATCH('Model 2_Train'!C651,Cond_Probability!$A$6:$A$60,0),8)</f>
        <v>0.19710144927536233</v>
      </c>
      <c r="M651">
        <f>Cond_Probability!$C$3</f>
        <v>0.38383838383838381</v>
      </c>
      <c r="N651">
        <f t="shared" si="52"/>
        <v>1.7900195963237241E-2</v>
      </c>
      <c r="O651">
        <f t="shared" si="53"/>
        <v>1.790019596323724</v>
      </c>
      <c r="P651" t="str">
        <f t="shared" si="54"/>
        <v>Won't Survive</v>
      </c>
      <c r="Q651" t="s">
        <v>1</v>
      </c>
    </row>
    <row r="652" spans="1:17" x14ac:dyDescent="0.3">
      <c r="A652" s="1" t="s">
        <v>1236</v>
      </c>
      <c r="B652" s="2" t="s">
        <v>13</v>
      </c>
      <c r="C652" s="1" t="s">
        <v>1228</v>
      </c>
      <c r="D652">
        <f>INDEX(Cond_Probability!$A$6:$H$60,MATCH('Model 2_Train'!A652,Cond_Probability!$A$6:$A$60,0),7)</f>
        <v>0.67572463768115942</v>
      </c>
      <c r="E652">
        <f>INDEX(Cond_Probability!$A$6:$H$60,MATCH('Model 2_Train'!B652,Cond_Probability!$A$6:$A$60,0),7)</f>
        <v>0.85117967332123412</v>
      </c>
      <c r="F652">
        <f>INDEX(Cond_Probability!$A$6:$H$60,MATCH('Model 2_Train'!C652,Cond_Probability!$A$6:$A$60,0),7)</f>
        <v>0.4891304347826087</v>
      </c>
      <c r="G652">
        <f>Cond_Probability!$C$2</f>
        <v>0.61616161616161613</v>
      </c>
      <c r="H652">
        <f t="shared" si="50"/>
        <v>0.17334460305212487</v>
      </c>
      <c r="I652">
        <f t="shared" si="51"/>
        <v>17.334460305212488</v>
      </c>
      <c r="J652">
        <f>INDEX(Cond_Probability!$A$6:$H$60,MATCH('Model 2_Train'!A652,Cond_Probability!$A$6:$A$60,0),8)</f>
        <v>0.34782608695652173</v>
      </c>
      <c r="K652">
        <f>INDEX(Cond_Probability!$A$6:$H$60,MATCH('Model 2_Train'!B652,Cond_Probability!$A$6:$A$60,0),8)</f>
        <v>0.31976744186046513</v>
      </c>
      <c r="L652">
        <f>INDEX(Cond_Probability!$A$6:$H$60,MATCH('Model 2_Train'!C652,Cond_Probability!$A$6:$A$60,0),8)</f>
        <v>0.19710144927536233</v>
      </c>
      <c r="M652">
        <f>Cond_Probability!$C$3</f>
        <v>0.38383838383838381</v>
      </c>
      <c r="N652">
        <f t="shared" si="52"/>
        <v>8.4146220340004137E-3</v>
      </c>
      <c r="O652">
        <f t="shared" si="53"/>
        <v>0.84146220340004141</v>
      </c>
      <c r="P652" t="str">
        <f t="shared" si="54"/>
        <v>Won't Survive</v>
      </c>
      <c r="Q652" t="s">
        <v>1230</v>
      </c>
    </row>
    <row r="653" spans="1:17" x14ac:dyDescent="0.3">
      <c r="A653" s="1" t="s">
        <v>1235</v>
      </c>
      <c r="B653" s="2" t="s">
        <v>17</v>
      </c>
      <c r="C653" s="1" t="s">
        <v>1248</v>
      </c>
      <c r="D653">
        <f>INDEX(Cond_Probability!$A$6:$H$60,MATCH('Model 2_Train'!A653,Cond_Probability!$A$6:$A$60,0),7)</f>
        <v>0.17753623188405798</v>
      </c>
      <c r="E653">
        <f>INDEX(Cond_Probability!$A$6:$H$60,MATCH('Model 2_Train'!B653,Cond_Probability!$A$6:$A$60,0),7)</f>
        <v>0.14882032667876588</v>
      </c>
      <c r="F653">
        <f>INDEX(Cond_Probability!$A$6:$H$60,MATCH('Model 2_Train'!C653,Cond_Probability!$A$6:$A$60,0),7)</f>
        <v>0.32246376811594202</v>
      </c>
      <c r="G653">
        <f>Cond_Probability!$C$2</f>
        <v>0.61616161616161613</v>
      </c>
      <c r="H653">
        <f t="shared" si="50"/>
        <v>5.2495831189722231E-3</v>
      </c>
      <c r="I653">
        <f t="shared" si="51"/>
        <v>0.52495831189722231</v>
      </c>
      <c r="J653">
        <f>INDEX(Cond_Probability!$A$6:$H$60,MATCH('Model 2_Train'!A653,Cond_Probability!$A$6:$A$60,0),8)</f>
        <v>0.25507246376811593</v>
      </c>
      <c r="K653">
        <f>INDEX(Cond_Probability!$A$6:$H$60,MATCH('Model 2_Train'!B653,Cond_Probability!$A$6:$A$60,0),8)</f>
        <v>0.68023255813953487</v>
      </c>
      <c r="L653">
        <f>INDEX(Cond_Probability!$A$6:$H$60,MATCH('Model 2_Train'!C653,Cond_Probability!$A$6:$A$60,0),8)</f>
        <v>0.57971014492753625</v>
      </c>
      <c r="M653">
        <f>Cond_Probability!$C$3</f>
        <v>0.38383838383838381</v>
      </c>
      <c r="N653">
        <f t="shared" si="52"/>
        <v>3.8608265803060718E-2</v>
      </c>
      <c r="O653">
        <f t="shared" si="53"/>
        <v>3.860826580306072</v>
      </c>
      <c r="P653" t="str">
        <f t="shared" si="54"/>
        <v>Survive</v>
      </c>
      <c r="Q653" t="s">
        <v>1</v>
      </c>
    </row>
    <row r="654" spans="1:17" x14ac:dyDescent="0.3">
      <c r="A654" s="1" t="s">
        <v>1236</v>
      </c>
      <c r="B654" s="2" t="s">
        <v>13</v>
      </c>
      <c r="C654" s="1" t="s">
        <v>1228</v>
      </c>
      <c r="D654">
        <f>INDEX(Cond_Probability!$A$6:$H$60,MATCH('Model 2_Train'!A654,Cond_Probability!$A$6:$A$60,0),7)</f>
        <v>0.67572463768115942</v>
      </c>
      <c r="E654">
        <f>INDEX(Cond_Probability!$A$6:$H$60,MATCH('Model 2_Train'!B654,Cond_Probability!$A$6:$A$60,0),7)</f>
        <v>0.85117967332123412</v>
      </c>
      <c r="F654">
        <f>INDEX(Cond_Probability!$A$6:$H$60,MATCH('Model 2_Train'!C654,Cond_Probability!$A$6:$A$60,0),7)</f>
        <v>0.4891304347826087</v>
      </c>
      <c r="G654">
        <f>Cond_Probability!$C$2</f>
        <v>0.61616161616161613</v>
      </c>
      <c r="H654">
        <f t="shared" si="50"/>
        <v>0.17334460305212487</v>
      </c>
      <c r="I654">
        <f t="shared" si="51"/>
        <v>17.334460305212488</v>
      </c>
      <c r="J654">
        <f>INDEX(Cond_Probability!$A$6:$H$60,MATCH('Model 2_Train'!A654,Cond_Probability!$A$6:$A$60,0),8)</f>
        <v>0.34782608695652173</v>
      </c>
      <c r="K654">
        <f>INDEX(Cond_Probability!$A$6:$H$60,MATCH('Model 2_Train'!B654,Cond_Probability!$A$6:$A$60,0),8)</f>
        <v>0.31976744186046513</v>
      </c>
      <c r="L654">
        <f>INDEX(Cond_Probability!$A$6:$H$60,MATCH('Model 2_Train'!C654,Cond_Probability!$A$6:$A$60,0),8)</f>
        <v>0.19710144927536233</v>
      </c>
      <c r="M654">
        <f>Cond_Probability!$C$3</f>
        <v>0.38383838383838381</v>
      </c>
      <c r="N654">
        <f t="shared" si="52"/>
        <v>8.4146220340004137E-3</v>
      </c>
      <c r="O654">
        <f t="shared" si="53"/>
        <v>0.84146220340004141</v>
      </c>
      <c r="P654" t="str">
        <f t="shared" si="54"/>
        <v>Won't Survive</v>
      </c>
      <c r="Q654" t="s">
        <v>1230</v>
      </c>
    </row>
    <row r="655" spans="1:17" x14ac:dyDescent="0.3">
      <c r="A655" s="1" t="s">
        <v>1236</v>
      </c>
      <c r="B655" s="2" t="s">
        <v>17</v>
      </c>
      <c r="C655" s="1" t="s">
        <v>1228</v>
      </c>
      <c r="D655">
        <f>INDEX(Cond_Probability!$A$6:$H$60,MATCH('Model 2_Train'!A655,Cond_Probability!$A$6:$A$60,0),7)</f>
        <v>0.67572463768115942</v>
      </c>
      <c r="E655">
        <f>INDEX(Cond_Probability!$A$6:$H$60,MATCH('Model 2_Train'!B655,Cond_Probability!$A$6:$A$60,0),7)</f>
        <v>0.14882032667876588</v>
      </c>
      <c r="F655">
        <f>INDEX(Cond_Probability!$A$6:$H$60,MATCH('Model 2_Train'!C655,Cond_Probability!$A$6:$A$60,0),7)</f>
        <v>0.4891304347826087</v>
      </c>
      <c r="G655">
        <f>Cond_Probability!$C$2</f>
        <v>0.61616161616161613</v>
      </c>
      <c r="H655">
        <f t="shared" si="50"/>
        <v>3.0307585181821403E-2</v>
      </c>
      <c r="I655">
        <f t="shared" si="51"/>
        <v>3.0307585181821404</v>
      </c>
      <c r="J655">
        <f>INDEX(Cond_Probability!$A$6:$H$60,MATCH('Model 2_Train'!A655,Cond_Probability!$A$6:$A$60,0),8)</f>
        <v>0.34782608695652173</v>
      </c>
      <c r="K655">
        <f>INDEX(Cond_Probability!$A$6:$H$60,MATCH('Model 2_Train'!B655,Cond_Probability!$A$6:$A$60,0),8)</f>
        <v>0.68023255813953487</v>
      </c>
      <c r="L655">
        <f>INDEX(Cond_Probability!$A$6:$H$60,MATCH('Model 2_Train'!C655,Cond_Probability!$A$6:$A$60,0),8)</f>
        <v>0.19710144927536233</v>
      </c>
      <c r="M655">
        <f>Cond_Probability!$C$3</f>
        <v>0.38383838383838381</v>
      </c>
      <c r="N655">
        <f t="shared" si="52"/>
        <v>1.7900195963237241E-2</v>
      </c>
      <c r="O655">
        <f t="shared" si="53"/>
        <v>1.790019596323724</v>
      </c>
      <c r="P655" t="str">
        <f t="shared" si="54"/>
        <v>Won't Survive</v>
      </c>
      <c r="Q655" t="s">
        <v>1</v>
      </c>
    </row>
    <row r="656" spans="1:17" x14ac:dyDescent="0.3">
      <c r="A656" s="1" t="s">
        <v>1236</v>
      </c>
      <c r="B656" s="2" t="s">
        <v>17</v>
      </c>
      <c r="C656" s="1" t="s">
        <v>1228</v>
      </c>
      <c r="D656">
        <f>INDEX(Cond_Probability!$A$6:$H$60,MATCH('Model 2_Train'!A656,Cond_Probability!$A$6:$A$60,0),7)</f>
        <v>0.67572463768115942</v>
      </c>
      <c r="E656">
        <f>INDEX(Cond_Probability!$A$6:$H$60,MATCH('Model 2_Train'!B656,Cond_Probability!$A$6:$A$60,0),7)</f>
        <v>0.14882032667876588</v>
      </c>
      <c r="F656">
        <f>INDEX(Cond_Probability!$A$6:$H$60,MATCH('Model 2_Train'!C656,Cond_Probability!$A$6:$A$60,0),7)</f>
        <v>0.4891304347826087</v>
      </c>
      <c r="G656">
        <f>Cond_Probability!$C$2</f>
        <v>0.61616161616161613</v>
      </c>
      <c r="H656">
        <f t="shared" si="50"/>
        <v>3.0307585181821403E-2</v>
      </c>
      <c r="I656">
        <f t="shared" si="51"/>
        <v>3.0307585181821404</v>
      </c>
      <c r="J656">
        <f>INDEX(Cond_Probability!$A$6:$H$60,MATCH('Model 2_Train'!A656,Cond_Probability!$A$6:$A$60,0),8)</f>
        <v>0.34782608695652173</v>
      </c>
      <c r="K656">
        <f>INDEX(Cond_Probability!$A$6:$H$60,MATCH('Model 2_Train'!B656,Cond_Probability!$A$6:$A$60,0),8)</f>
        <v>0.68023255813953487</v>
      </c>
      <c r="L656">
        <f>INDEX(Cond_Probability!$A$6:$H$60,MATCH('Model 2_Train'!C656,Cond_Probability!$A$6:$A$60,0),8)</f>
        <v>0.19710144927536233</v>
      </c>
      <c r="M656">
        <f>Cond_Probability!$C$3</f>
        <v>0.38383838383838381</v>
      </c>
      <c r="N656">
        <f t="shared" si="52"/>
        <v>1.7900195963237241E-2</v>
      </c>
      <c r="O656">
        <f t="shared" si="53"/>
        <v>1.790019596323724</v>
      </c>
      <c r="P656" t="str">
        <f t="shared" si="54"/>
        <v>Won't Survive</v>
      </c>
      <c r="Q656" t="s">
        <v>1230</v>
      </c>
    </row>
    <row r="657" spans="1:17" x14ac:dyDescent="0.3">
      <c r="A657" s="1" t="s">
        <v>1235</v>
      </c>
      <c r="B657" s="2" t="s">
        <v>13</v>
      </c>
      <c r="C657" s="1" t="s">
        <v>1248</v>
      </c>
      <c r="D657">
        <f>INDEX(Cond_Probability!$A$6:$H$60,MATCH('Model 2_Train'!A657,Cond_Probability!$A$6:$A$60,0),7)</f>
        <v>0.17753623188405798</v>
      </c>
      <c r="E657">
        <f>INDEX(Cond_Probability!$A$6:$H$60,MATCH('Model 2_Train'!B657,Cond_Probability!$A$6:$A$60,0),7)</f>
        <v>0.85117967332123412</v>
      </c>
      <c r="F657">
        <f>INDEX(Cond_Probability!$A$6:$H$60,MATCH('Model 2_Train'!C657,Cond_Probability!$A$6:$A$60,0),7)</f>
        <v>0.32246376811594202</v>
      </c>
      <c r="G657">
        <f>Cond_Probability!$C$2</f>
        <v>0.61616161616161613</v>
      </c>
      <c r="H657">
        <f t="shared" si="50"/>
        <v>3.0025054668267961E-2</v>
      </c>
      <c r="I657">
        <f t="shared" si="51"/>
        <v>3.0025054668267961</v>
      </c>
      <c r="J657">
        <f>INDEX(Cond_Probability!$A$6:$H$60,MATCH('Model 2_Train'!A657,Cond_Probability!$A$6:$A$60,0),8)</f>
        <v>0.25507246376811593</v>
      </c>
      <c r="K657">
        <f>INDEX(Cond_Probability!$A$6:$H$60,MATCH('Model 2_Train'!B657,Cond_Probability!$A$6:$A$60,0),8)</f>
        <v>0.31976744186046513</v>
      </c>
      <c r="L657">
        <f>INDEX(Cond_Probability!$A$6:$H$60,MATCH('Model 2_Train'!C657,Cond_Probability!$A$6:$A$60,0),8)</f>
        <v>0.57971014492753625</v>
      </c>
      <c r="M657">
        <f>Cond_Probability!$C$3</f>
        <v>0.38383838383838381</v>
      </c>
      <c r="N657">
        <f t="shared" si="52"/>
        <v>1.8149184779216579E-2</v>
      </c>
      <c r="O657">
        <f t="shared" si="53"/>
        <v>1.8149184779216578</v>
      </c>
      <c r="P657" t="str">
        <f t="shared" si="54"/>
        <v>Won't Survive</v>
      </c>
      <c r="Q657" t="s">
        <v>1230</v>
      </c>
    </row>
    <row r="658" spans="1:17" x14ac:dyDescent="0.3">
      <c r="A658" s="1" t="s">
        <v>1236</v>
      </c>
      <c r="B658" s="2" t="s">
        <v>13</v>
      </c>
      <c r="C658" s="1" t="s">
        <v>1228</v>
      </c>
      <c r="D658">
        <f>INDEX(Cond_Probability!$A$6:$H$60,MATCH('Model 2_Train'!A658,Cond_Probability!$A$6:$A$60,0),7)</f>
        <v>0.67572463768115942</v>
      </c>
      <c r="E658">
        <f>INDEX(Cond_Probability!$A$6:$H$60,MATCH('Model 2_Train'!B658,Cond_Probability!$A$6:$A$60,0),7)</f>
        <v>0.85117967332123412</v>
      </c>
      <c r="F658">
        <f>INDEX(Cond_Probability!$A$6:$H$60,MATCH('Model 2_Train'!C658,Cond_Probability!$A$6:$A$60,0),7)</f>
        <v>0.4891304347826087</v>
      </c>
      <c r="G658">
        <f>Cond_Probability!$C$2</f>
        <v>0.61616161616161613</v>
      </c>
      <c r="H658">
        <f t="shared" si="50"/>
        <v>0.17334460305212487</v>
      </c>
      <c r="I658">
        <f t="shared" si="51"/>
        <v>17.334460305212488</v>
      </c>
      <c r="J658">
        <f>INDEX(Cond_Probability!$A$6:$H$60,MATCH('Model 2_Train'!A658,Cond_Probability!$A$6:$A$60,0),8)</f>
        <v>0.34782608695652173</v>
      </c>
      <c r="K658">
        <f>INDEX(Cond_Probability!$A$6:$H$60,MATCH('Model 2_Train'!B658,Cond_Probability!$A$6:$A$60,0),8)</f>
        <v>0.31976744186046513</v>
      </c>
      <c r="L658">
        <f>INDEX(Cond_Probability!$A$6:$H$60,MATCH('Model 2_Train'!C658,Cond_Probability!$A$6:$A$60,0),8)</f>
        <v>0.19710144927536233</v>
      </c>
      <c r="M658">
        <f>Cond_Probability!$C$3</f>
        <v>0.38383838383838381</v>
      </c>
      <c r="N658">
        <f t="shared" si="52"/>
        <v>8.4146220340004137E-3</v>
      </c>
      <c r="O658">
        <f t="shared" si="53"/>
        <v>0.84146220340004141</v>
      </c>
      <c r="P658" t="str">
        <f t="shared" si="54"/>
        <v>Won't Survive</v>
      </c>
      <c r="Q658" t="s">
        <v>1230</v>
      </c>
    </row>
    <row r="659" spans="1:17" x14ac:dyDescent="0.3">
      <c r="A659" s="1" t="s">
        <v>1236</v>
      </c>
      <c r="B659" s="2" t="s">
        <v>17</v>
      </c>
      <c r="C659" s="1" t="s">
        <v>1247</v>
      </c>
      <c r="D659">
        <f>INDEX(Cond_Probability!$A$6:$H$60,MATCH('Model 2_Train'!A659,Cond_Probability!$A$6:$A$60,0),7)</f>
        <v>0.67572463768115942</v>
      </c>
      <c r="E659">
        <f>INDEX(Cond_Probability!$A$6:$H$60,MATCH('Model 2_Train'!B659,Cond_Probability!$A$6:$A$60,0),7)</f>
        <v>0.14882032667876588</v>
      </c>
      <c r="F659">
        <f>INDEX(Cond_Probability!$A$6:$H$60,MATCH('Model 2_Train'!C659,Cond_Probability!$A$6:$A$60,0),7)</f>
        <v>0.18840579710144928</v>
      </c>
      <c r="G659">
        <f>Cond_Probability!$C$2</f>
        <v>0.61616161616161613</v>
      </c>
      <c r="H659">
        <f t="shared" si="50"/>
        <v>1.1674032810775652E-2</v>
      </c>
      <c r="I659">
        <f t="shared" si="51"/>
        <v>1.1674032810775652</v>
      </c>
      <c r="J659">
        <f>INDEX(Cond_Probability!$A$6:$H$60,MATCH('Model 2_Train'!A659,Cond_Probability!$A$6:$A$60,0),8)</f>
        <v>0.34782608695652173</v>
      </c>
      <c r="K659">
        <f>INDEX(Cond_Probability!$A$6:$H$60,MATCH('Model 2_Train'!B659,Cond_Probability!$A$6:$A$60,0),8)</f>
        <v>0.68023255813953487</v>
      </c>
      <c r="L659">
        <f>INDEX(Cond_Probability!$A$6:$H$60,MATCH('Model 2_Train'!C659,Cond_Probability!$A$6:$A$60,0),8)</f>
        <v>0.22318840579710145</v>
      </c>
      <c r="M659">
        <f>Cond_Probability!$C$3</f>
        <v>0.38383838383838381</v>
      </c>
      <c r="N659">
        <f t="shared" si="52"/>
        <v>2.0269339546606875E-2</v>
      </c>
      <c r="O659">
        <f t="shared" si="53"/>
        <v>2.0269339546606875</v>
      </c>
      <c r="P659" t="str">
        <f t="shared" si="54"/>
        <v>Survive</v>
      </c>
      <c r="Q659" t="s">
        <v>1230</v>
      </c>
    </row>
    <row r="660" spans="1:17" x14ac:dyDescent="0.3">
      <c r="A660" s="1" t="s">
        <v>1235</v>
      </c>
      <c r="B660" s="2" t="s">
        <v>13</v>
      </c>
      <c r="C660" s="1" t="s">
        <v>1247</v>
      </c>
      <c r="D660">
        <f>INDEX(Cond_Probability!$A$6:$H$60,MATCH('Model 2_Train'!A660,Cond_Probability!$A$6:$A$60,0),7)</f>
        <v>0.17753623188405798</v>
      </c>
      <c r="E660">
        <f>INDEX(Cond_Probability!$A$6:$H$60,MATCH('Model 2_Train'!B660,Cond_Probability!$A$6:$A$60,0),7)</f>
        <v>0.85117967332123412</v>
      </c>
      <c r="F660">
        <f>INDEX(Cond_Probability!$A$6:$H$60,MATCH('Model 2_Train'!C660,Cond_Probability!$A$6:$A$60,0),7)</f>
        <v>0.18840579710144928</v>
      </c>
      <c r="G660">
        <f>Cond_Probability!$C$2</f>
        <v>0.61616161616161613</v>
      </c>
      <c r="H660">
        <f t="shared" si="50"/>
        <v>1.7542728570223976E-2</v>
      </c>
      <c r="I660">
        <f t="shared" si="51"/>
        <v>1.7542728570223975</v>
      </c>
      <c r="J660">
        <f>INDEX(Cond_Probability!$A$6:$H$60,MATCH('Model 2_Train'!A660,Cond_Probability!$A$6:$A$60,0),8)</f>
        <v>0.25507246376811593</v>
      </c>
      <c r="K660">
        <f>INDEX(Cond_Probability!$A$6:$H$60,MATCH('Model 2_Train'!B660,Cond_Probability!$A$6:$A$60,0),8)</f>
        <v>0.31976744186046513</v>
      </c>
      <c r="L660">
        <f>INDEX(Cond_Probability!$A$6:$H$60,MATCH('Model 2_Train'!C660,Cond_Probability!$A$6:$A$60,0),8)</f>
        <v>0.22318840579710145</v>
      </c>
      <c r="M660">
        <f>Cond_Probability!$C$3</f>
        <v>0.38383838383838381</v>
      </c>
      <c r="N660">
        <f t="shared" si="52"/>
        <v>6.9874361399983823E-3</v>
      </c>
      <c r="O660">
        <f t="shared" si="53"/>
        <v>0.6987436139998382</v>
      </c>
      <c r="P660" t="str">
        <f t="shared" si="54"/>
        <v>Won't Survive</v>
      </c>
      <c r="Q660" t="s">
        <v>1230</v>
      </c>
    </row>
    <row r="661" spans="1:17" x14ac:dyDescent="0.3">
      <c r="A661" s="1" t="s">
        <v>1234</v>
      </c>
      <c r="B661" s="2" t="s">
        <v>13</v>
      </c>
      <c r="C661" s="1" t="s">
        <v>1248</v>
      </c>
      <c r="D661">
        <f>INDEX(Cond_Probability!$A$6:$H$60,MATCH('Model 2_Train'!A661,Cond_Probability!$A$6:$A$60,0),7)</f>
        <v>0.14673913043478262</v>
      </c>
      <c r="E661">
        <f>INDEX(Cond_Probability!$A$6:$H$60,MATCH('Model 2_Train'!B661,Cond_Probability!$A$6:$A$60,0),7)</f>
        <v>0.85117967332123412</v>
      </c>
      <c r="F661">
        <f>INDEX(Cond_Probability!$A$6:$H$60,MATCH('Model 2_Train'!C661,Cond_Probability!$A$6:$A$60,0),7)</f>
        <v>0.32246376811594202</v>
      </c>
      <c r="G661">
        <f>Cond_Probability!$C$2</f>
        <v>0.61616161616161613</v>
      </c>
      <c r="H661">
        <f t="shared" si="50"/>
        <v>2.4816626817650046E-2</v>
      </c>
      <c r="I661">
        <f t="shared" si="51"/>
        <v>2.4816626817650045</v>
      </c>
      <c r="J661">
        <f>INDEX(Cond_Probability!$A$6:$H$60,MATCH('Model 2_Train'!A661,Cond_Probability!$A$6:$A$60,0),8)</f>
        <v>0.39710144927536234</v>
      </c>
      <c r="K661">
        <f>INDEX(Cond_Probability!$A$6:$H$60,MATCH('Model 2_Train'!B661,Cond_Probability!$A$6:$A$60,0),8)</f>
        <v>0.31976744186046513</v>
      </c>
      <c r="L661">
        <f>INDEX(Cond_Probability!$A$6:$H$60,MATCH('Model 2_Train'!C661,Cond_Probability!$A$6:$A$60,0),8)</f>
        <v>0.57971014492753625</v>
      </c>
      <c r="M661">
        <f>Cond_Probability!$C$3</f>
        <v>0.38383838383838381</v>
      </c>
      <c r="N661">
        <f t="shared" si="52"/>
        <v>2.8254980849462177E-2</v>
      </c>
      <c r="O661">
        <f t="shared" si="53"/>
        <v>2.8254980849462177</v>
      </c>
      <c r="P661" t="str">
        <f t="shared" si="54"/>
        <v>Survive</v>
      </c>
      <c r="Q661" t="s">
        <v>1230</v>
      </c>
    </row>
    <row r="662" spans="1:17" x14ac:dyDescent="0.3">
      <c r="A662" s="1" t="s">
        <v>1234</v>
      </c>
      <c r="B662" s="2" t="s">
        <v>13</v>
      </c>
      <c r="C662" s="1" t="s">
        <v>1248</v>
      </c>
      <c r="D662">
        <f>INDEX(Cond_Probability!$A$6:$H$60,MATCH('Model 2_Train'!A662,Cond_Probability!$A$6:$A$60,0),7)</f>
        <v>0.14673913043478262</v>
      </c>
      <c r="E662">
        <f>INDEX(Cond_Probability!$A$6:$H$60,MATCH('Model 2_Train'!B662,Cond_Probability!$A$6:$A$60,0),7)</f>
        <v>0.85117967332123412</v>
      </c>
      <c r="F662">
        <f>INDEX(Cond_Probability!$A$6:$H$60,MATCH('Model 2_Train'!C662,Cond_Probability!$A$6:$A$60,0),7)</f>
        <v>0.32246376811594202</v>
      </c>
      <c r="G662">
        <f>Cond_Probability!$C$2</f>
        <v>0.61616161616161613</v>
      </c>
      <c r="H662">
        <f t="shared" si="50"/>
        <v>2.4816626817650046E-2</v>
      </c>
      <c r="I662">
        <f t="shared" si="51"/>
        <v>2.4816626817650045</v>
      </c>
      <c r="J662">
        <f>INDEX(Cond_Probability!$A$6:$H$60,MATCH('Model 2_Train'!A662,Cond_Probability!$A$6:$A$60,0),8)</f>
        <v>0.39710144927536234</v>
      </c>
      <c r="K662">
        <f>INDEX(Cond_Probability!$A$6:$H$60,MATCH('Model 2_Train'!B662,Cond_Probability!$A$6:$A$60,0),8)</f>
        <v>0.31976744186046513</v>
      </c>
      <c r="L662">
        <f>INDEX(Cond_Probability!$A$6:$H$60,MATCH('Model 2_Train'!C662,Cond_Probability!$A$6:$A$60,0),8)</f>
        <v>0.57971014492753625</v>
      </c>
      <c r="M662">
        <f>Cond_Probability!$C$3</f>
        <v>0.38383838383838381</v>
      </c>
      <c r="N662">
        <f t="shared" si="52"/>
        <v>2.8254980849462177E-2</v>
      </c>
      <c r="O662">
        <f t="shared" si="53"/>
        <v>2.8254980849462177</v>
      </c>
      <c r="P662" t="str">
        <f t="shared" si="54"/>
        <v>Survive</v>
      </c>
      <c r="Q662" t="s">
        <v>1</v>
      </c>
    </row>
    <row r="663" spans="1:17" x14ac:dyDescent="0.3">
      <c r="A663" s="1" t="s">
        <v>1236</v>
      </c>
      <c r="B663" s="2" t="s">
        <v>13</v>
      </c>
      <c r="C663" s="1" t="s">
        <v>1228</v>
      </c>
      <c r="D663">
        <f>INDEX(Cond_Probability!$A$6:$H$60,MATCH('Model 2_Train'!A663,Cond_Probability!$A$6:$A$60,0),7)</f>
        <v>0.67572463768115942</v>
      </c>
      <c r="E663">
        <f>INDEX(Cond_Probability!$A$6:$H$60,MATCH('Model 2_Train'!B663,Cond_Probability!$A$6:$A$60,0),7)</f>
        <v>0.85117967332123412</v>
      </c>
      <c r="F663">
        <f>INDEX(Cond_Probability!$A$6:$H$60,MATCH('Model 2_Train'!C663,Cond_Probability!$A$6:$A$60,0),7)</f>
        <v>0.4891304347826087</v>
      </c>
      <c r="G663">
        <f>Cond_Probability!$C$2</f>
        <v>0.61616161616161613</v>
      </c>
      <c r="H663">
        <f t="shared" si="50"/>
        <v>0.17334460305212487</v>
      </c>
      <c r="I663">
        <f t="shared" si="51"/>
        <v>17.334460305212488</v>
      </c>
      <c r="J663">
        <f>INDEX(Cond_Probability!$A$6:$H$60,MATCH('Model 2_Train'!A663,Cond_Probability!$A$6:$A$60,0),8)</f>
        <v>0.34782608695652173</v>
      </c>
      <c r="K663">
        <f>INDEX(Cond_Probability!$A$6:$H$60,MATCH('Model 2_Train'!B663,Cond_Probability!$A$6:$A$60,0),8)</f>
        <v>0.31976744186046513</v>
      </c>
      <c r="L663">
        <f>INDEX(Cond_Probability!$A$6:$H$60,MATCH('Model 2_Train'!C663,Cond_Probability!$A$6:$A$60,0),8)</f>
        <v>0.19710144927536233</v>
      </c>
      <c r="M663">
        <f>Cond_Probability!$C$3</f>
        <v>0.38383838383838381</v>
      </c>
      <c r="N663">
        <f t="shared" si="52"/>
        <v>8.4146220340004137E-3</v>
      </c>
      <c r="O663">
        <f t="shared" si="53"/>
        <v>0.84146220340004141</v>
      </c>
      <c r="P663" t="str">
        <f t="shared" si="54"/>
        <v>Won't Survive</v>
      </c>
      <c r="Q663" t="s">
        <v>1230</v>
      </c>
    </row>
    <row r="664" spans="1:17" x14ac:dyDescent="0.3">
      <c r="A664" s="1" t="s">
        <v>1234</v>
      </c>
      <c r="B664" s="2" t="s">
        <v>13</v>
      </c>
      <c r="C664" s="1" t="s">
        <v>1248</v>
      </c>
      <c r="D664">
        <f>INDEX(Cond_Probability!$A$6:$H$60,MATCH('Model 2_Train'!A664,Cond_Probability!$A$6:$A$60,0),7)</f>
        <v>0.14673913043478262</v>
      </c>
      <c r="E664">
        <f>INDEX(Cond_Probability!$A$6:$H$60,MATCH('Model 2_Train'!B664,Cond_Probability!$A$6:$A$60,0),7)</f>
        <v>0.85117967332123412</v>
      </c>
      <c r="F664">
        <f>INDEX(Cond_Probability!$A$6:$H$60,MATCH('Model 2_Train'!C664,Cond_Probability!$A$6:$A$60,0),7)</f>
        <v>0.32246376811594202</v>
      </c>
      <c r="G664">
        <f>Cond_Probability!$C$2</f>
        <v>0.61616161616161613</v>
      </c>
      <c r="H664">
        <f t="shared" si="50"/>
        <v>2.4816626817650046E-2</v>
      </c>
      <c r="I664">
        <f t="shared" si="51"/>
        <v>2.4816626817650045</v>
      </c>
      <c r="J664">
        <f>INDEX(Cond_Probability!$A$6:$H$60,MATCH('Model 2_Train'!A664,Cond_Probability!$A$6:$A$60,0),8)</f>
        <v>0.39710144927536234</v>
      </c>
      <c r="K664">
        <f>INDEX(Cond_Probability!$A$6:$H$60,MATCH('Model 2_Train'!B664,Cond_Probability!$A$6:$A$60,0),8)</f>
        <v>0.31976744186046513</v>
      </c>
      <c r="L664">
        <f>INDEX(Cond_Probability!$A$6:$H$60,MATCH('Model 2_Train'!C664,Cond_Probability!$A$6:$A$60,0),8)</f>
        <v>0.57971014492753625</v>
      </c>
      <c r="M664">
        <f>Cond_Probability!$C$3</f>
        <v>0.38383838383838381</v>
      </c>
      <c r="N664">
        <f t="shared" si="52"/>
        <v>2.8254980849462177E-2</v>
      </c>
      <c r="O664">
        <f t="shared" si="53"/>
        <v>2.8254980849462177</v>
      </c>
      <c r="P664" t="str">
        <f t="shared" si="54"/>
        <v>Survive</v>
      </c>
      <c r="Q664" t="s">
        <v>1230</v>
      </c>
    </row>
    <row r="665" spans="1:17" x14ac:dyDescent="0.3">
      <c r="A665" s="1" t="s">
        <v>1236</v>
      </c>
      <c r="B665" s="2" t="s">
        <v>13</v>
      </c>
      <c r="C665" s="1" t="s">
        <v>1228</v>
      </c>
      <c r="D665">
        <f>INDEX(Cond_Probability!$A$6:$H$60,MATCH('Model 2_Train'!A665,Cond_Probability!$A$6:$A$60,0),7)</f>
        <v>0.67572463768115942</v>
      </c>
      <c r="E665">
        <f>INDEX(Cond_Probability!$A$6:$H$60,MATCH('Model 2_Train'!B665,Cond_Probability!$A$6:$A$60,0),7)</f>
        <v>0.85117967332123412</v>
      </c>
      <c r="F665">
        <f>INDEX(Cond_Probability!$A$6:$H$60,MATCH('Model 2_Train'!C665,Cond_Probability!$A$6:$A$60,0),7)</f>
        <v>0.4891304347826087</v>
      </c>
      <c r="G665">
        <f>Cond_Probability!$C$2</f>
        <v>0.61616161616161613</v>
      </c>
      <c r="H665">
        <f t="shared" si="50"/>
        <v>0.17334460305212487</v>
      </c>
      <c r="I665">
        <f t="shared" si="51"/>
        <v>17.334460305212488</v>
      </c>
      <c r="J665">
        <f>INDEX(Cond_Probability!$A$6:$H$60,MATCH('Model 2_Train'!A665,Cond_Probability!$A$6:$A$60,0),8)</f>
        <v>0.34782608695652173</v>
      </c>
      <c r="K665">
        <f>INDEX(Cond_Probability!$A$6:$H$60,MATCH('Model 2_Train'!B665,Cond_Probability!$A$6:$A$60,0),8)</f>
        <v>0.31976744186046513</v>
      </c>
      <c r="L665">
        <f>INDEX(Cond_Probability!$A$6:$H$60,MATCH('Model 2_Train'!C665,Cond_Probability!$A$6:$A$60,0),8)</f>
        <v>0.19710144927536233</v>
      </c>
      <c r="M665">
        <f>Cond_Probability!$C$3</f>
        <v>0.38383838383838381</v>
      </c>
      <c r="N665">
        <f t="shared" si="52"/>
        <v>8.4146220340004137E-3</v>
      </c>
      <c r="O665">
        <f t="shared" si="53"/>
        <v>0.84146220340004141</v>
      </c>
      <c r="P665" t="str">
        <f t="shared" si="54"/>
        <v>Won't Survive</v>
      </c>
      <c r="Q665" t="s">
        <v>1230</v>
      </c>
    </row>
    <row r="666" spans="1:17" x14ac:dyDescent="0.3">
      <c r="A666" s="1" t="s">
        <v>1236</v>
      </c>
      <c r="B666" s="2" t="s">
        <v>13</v>
      </c>
      <c r="C666" s="1" t="s">
        <v>1228</v>
      </c>
      <c r="D666">
        <f>INDEX(Cond_Probability!$A$6:$H$60,MATCH('Model 2_Train'!A666,Cond_Probability!$A$6:$A$60,0),7)</f>
        <v>0.67572463768115942</v>
      </c>
      <c r="E666">
        <f>INDEX(Cond_Probability!$A$6:$H$60,MATCH('Model 2_Train'!B666,Cond_Probability!$A$6:$A$60,0),7)</f>
        <v>0.85117967332123412</v>
      </c>
      <c r="F666">
        <f>INDEX(Cond_Probability!$A$6:$H$60,MATCH('Model 2_Train'!C666,Cond_Probability!$A$6:$A$60,0),7)</f>
        <v>0.4891304347826087</v>
      </c>
      <c r="G666">
        <f>Cond_Probability!$C$2</f>
        <v>0.61616161616161613</v>
      </c>
      <c r="H666">
        <f t="shared" si="50"/>
        <v>0.17334460305212487</v>
      </c>
      <c r="I666">
        <f t="shared" si="51"/>
        <v>17.334460305212488</v>
      </c>
      <c r="J666">
        <f>INDEX(Cond_Probability!$A$6:$H$60,MATCH('Model 2_Train'!A666,Cond_Probability!$A$6:$A$60,0),8)</f>
        <v>0.34782608695652173</v>
      </c>
      <c r="K666">
        <f>INDEX(Cond_Probability!$A$6:$H$60,MATCH('Model 2_Train'!B666,Cond_Probability!$A$6:$A$60,0),8)</f>
        <v>0.31976744186046513</v>
      </c>
      <c r="L666">
        <f>INDEX(Cond_Probability!$A$6:$H$60,MATCH('Model 2_Train'!C666,Cond_Probability!$A$6:$A$60,0),8)</f>
        <v>0.19710144927536233</v>
      </c>
      <c r="M666">
        <f>Cond_Probability!$C$3</f>
        <v>0.38383838383838381</v>
      </c>
      <c r="N666">
        <f t="shared" si="52"/>
        <v>8.4146220340004137E-3</v>
      </c>
      <c r="O666">
        <f t="shared" si="53"/>
        <v>0.84146220340004141</v>
      </c>
      <c r="P666" t="str">
        <f t="shared" si="54"/>
        <v>Won't Survive</v>
      </c>
      <c r="Q666" t="s">
        <v>1</v>
      </c>
    </row>
    <row r="667" spans="1:17" x14ac:dyDescent="0.3">
      <c r="A667" s="1" t="s">
        <v>1235</v>
      </c>
      <c r="B667" s="2" t="s">
        <v>13</v>
      </c>
      <c r="C667" s="1" t="s">
        <v>1248</v>
      </c>
      <c r="D667">
        <f>INDEX(Cond_Probability!$A$6:$H$60,MATCH('Model 2_Train'!A667,Cond_Probability!$A$6:$A$60,0),7)</f>
        <v>0.17753623188405798</v>
      </c>
      <c r="E667">
        <f>INDEX(Cond_Probability!$A$6:$H$60,MATCH('Model 2_Train'!B667,Cond_Probability!$A$6:$A$60,0),7)</f>
        <v>0.85117967332123412</v>
      </c>
      <c r="F667">
        <f>INDEX(Cond_Probability!$A$6:$H$60,MATCH('Model 2_Train'!C667,Cond_Probability!$A$6:$A$60,0),7)</f>
        <v>0.32246376811594202</v>
      </c>
      <c r="G667">
        <f>Cond_Probability!$C$2</f>
        <v>0.61616161616161613</v>
      </c>
      <c r="H667">
        <f t="shared" si="50"/>
        <v>3.0025054668267961E-2</v>
      </c>
      <c r="I667">
        <f t="shared" si="51"/>
        <v>3.0025054668267961</v>
      </c>
      <c r="J667">
        <f>INDEX(Cond_Probability!$A$6:$H$60,MATCH('Model 2_Train'!A667,Cond_Probability!$A$6:$A$60,0),8)</f>
        <v>0.25507246376811593</v>
      </c>
      <c r="K667">
        <f>INDEX(Cond_Probability!$A$6:$H$60,MATCH('Model 2_Train'!B667,Cond_Probability!$A$6:$A$60,0),8)</f>
        <v>0.31976744186046513</v>
      </c>
      <c r="L667">
        <f>INDEX(Cond_Probability!$A$6:$H$60,MATCH('Model 2_Train'!C667,Cond_Probability!$A$6:$A$60,0),8)</f>
        <v>0.57971014492753625</v>
      </c>
      <c r="M667">
        <f>Cond_Probability!$C$3</f>
        <v>0.38383838383838381</v>
      </c>
      <c r="N667">
        <f t="shared" si="52"/>
        <v>1.8149184779216579E-2</v>
      </c>
      <c r="O667">
        <f t="shared" si="53"/>
        <v>1.8149184779216578</v>
      </c>
      <c r="P667" t="str">
        <f t="shared" si="54"/>
        <v>Won't Survive</v>
      </c>
      <c r="Q667" t="s">
        <v>1230</v>
      </c>
    </row>
    <row r="668" spans="1:17" x14ac:dyDescent="0.3">
      <c r="A668" s="1" t="s">
        <v>1235</v>
      </c>
      <c r="B668" s="2" t="s">
        <v>13</v>
      </c>
      <c r="C668" s="1" t="s">
        <v>1247</v>
      </c>
      <c r="D668">
        <f>INDEX(Cond_Probability!$A$6:$H$60,MATCH('Model 2_Train'!A668,Cond_Probability!$A$6:$A$60,0),7)</f>
        <v>0.17753623188405798</v>
      </c>
      <c r="E668">
        <f>INDEX(Cond_Probability!$A$6:$H$60,MATCH('Model 2_Train'!B668,Cond_Probability!$A$6:$A$60,0),7)</f>
        <v>0.85117967332123412</v>
      </c>
      <c r="F668">
        <f>INDEX(Cond_Probability!$A$6:$H$60,MATCH('Model 2_Train'!C668,Cond_Probability!$A$6:$A$60,0),7)</f>
        <v>0.18840579710144928</v>
      </c>
      <c r="G668">
        <f>Cond_Probability!$C$2</f>
        <v>0.61616161616161613</v>
      </c>
      <c r="H668">
        <f t="shared" si="50"/>
        <v>1.7542728570223976E-2</v>
      </c>
      <c r="I668">
        <f t="shared" si="51"/>
        <v>1.7542728570223975</v>
      </c>
      <c r="J668">
        <f>INDEX(Cond_Probability!$A$6:$H$60,MATCH('Model 2_Train'!A668,Cond_Probability!$A$6:$A$60,0),8)</f>
        <v>0.25507246376811593</v>
      </c>
      <c r="K668">
        <f>INDEX(Cond_Probability!$A$6:$H$60,MATCH('Model 2_Train'!B668,Cond_Probability!$A$6:$A$60,0),8)</f>
        <v>0.31976744186046513</v>
      </c>
      <c r="L668">
        <f>INDEX(Cond_Probability!$A$6:$H$60,MATCH('Model 2_Train'!C668,Cond_Probability!$A$6:$A$60,0),8)</f>
        <v>0.22318840579710145</v>
      </c>
      <c r="M668">
        <f>Cond_Probability!$C$3</f>
        <v>0.38383838383838381</v>
      </c>
      <c r="N668">
        <f t="shared" si="52"/>
        <v>6.9874361399983823E-3</v>
      </c>
      <c r="O668">
        <f t="shared" si="53"/>
        <v>0.6987436139998382</v>
      </c>
      <c r="P668" t="str">
        <f t="shared" si="54"/>
        <v>Won't Survive</v>
      </c>
      <c r="Q668" t="s">
        <v>1230</v>
      </c>
    </row>
    <row r="669" spans="1:17" x14ac:dyDescent="0.3">
      <c r="A669" s="1" t="s">
        <v>1236</v>
      </c>
      <c r="B669" s="2" t="s">
        <v>13</v>
      </c>
      <c r="C669" s="1" t="s">
        <v>1228</v>
      </c>
      <c r="D669">
        <f>INDEX(Cond_Probability!$A$6:$H$60,MATCH('Model 2_Train'!A669,Cond_Probability!$A$6:$A$60,0),7)</f>
        <v>0.67572463768115942</v>
      </c>
      <c r="E669">
        <f>INDEX(Cond_Probability!$A$6:$H$60,MATCH('Model 2_Train'!B669,Cond_Probability!$A$6:$A$60,0),7)</f>
        <v>0.85117967332123412</v>
      </c>
      <c r="F669">
        <f>INDEX(Cond_Probability!$A$6:$H$60,MATCH('Model 2_Train'!C669,Cond_Probability!$A$6:$A$60,0),7)</f>
        <v>0.4891304347826087</v>
      </c>
      <c r="G669">
        <f>Cond_Probability!$C$2</f>
        <v>0.61616161616161613</v>
      </c>
      <c r="H669">
        <f t="shared" si="50"/>
        <v>0.17334460305212487</v>
      </c>
      <c r="I669">
        <f t="shared" si="51"/>
        <v>17.334460305212488</v>
      </c>
      <c r="J669">
        <f>INDEX(Cond_Probability!$A$6:$H$60,MATCH('Model 2_Train'!A669,Cond_Probability!$A$6:$A$60,0),8)</f>
        <v>0.34782608695652173</v>
      </c>
      <c r="K669">
        <f>INDEX(Cond_Probability!$A$6:$H$60,MATCH('Model 2_Train'!B669,Cond_Probability!$A$6:$A$60,0),8)</f>
        <v>0.31976744186046513</v>
      </c>
      <c r="L669">
        <f>INDEX(Cond_Probability!$A$6:$H$60,MATCH('Model 2_Train'!C669,Cond_Probability!$A$6:$A$60,0),8)</f>
        <v>0.19710144927536233</v>
      </c>
      <c r="M669">
        <f>Cond_Probability!$C$3</f>
        <v>0.38383838383838381</v>
      </c>
      <c r="N669">
        <f t="shared" si="52"/>
        <v>8.4146220340004137E-3</v>
      </c>
      <c r="O669">
        <f t="shared" si="53"/>
        <v>0.84146220340004141</v>
      </c>
      <c r="P669" t="str">
        <f t="shared" si="54"/>
        <v>Won't Survive</v>
      </c>
      <c r="Q669" t="s">
        <v>1230</v>
      </c>
    </row>
    <row r="670" spans="1:17" x14ac:dyDescent="0.3">
      <c r="A670" s="1" t="s">
        <v>1236</v>
      </c>
      <c r="B670" s="2" t="s">
        <v>13</v>
      </c>
      <c r="C670" s="1" t="s">
        <v>1228</v>
      </c>
      <c r="D670">
        <f>INDEX(Cond_Probability!$A$6:$H$60,MATCH('Model 2_Train'!A670,Cond_Probability!$A$6:$A$60,0),7)</f>
        <v>0.67572463768115942</v>
      </c>
      <c r="E670">
        <f>INDEX(Cond_Probability!$A$6:$H$60,MATCH('Model 2_Train'!B670,Cond_Probability!$A$6:$A$60,0),7)</f>
        <v>0.85117967332123412</v>
      </c>
      <c r="F670">
        <f>INDEX(Cond_Probability!$A$6:$H$60,MATCH('Model 2_Train'!C670,Cond_Probability!$A$6:$A$60,0),7)</f>
        <v>0.4891304347826087</v>
      </c>
      <c r="G670">
        <f>Cond_Probability!$C$2</f>
        <v>0.61616161616161613</v>
      </c>
      <c r="H670">
        <f t="shared" si="50"/>
        <v>0.17334460305212487</v>
      </c>
      <c r="I670">
        <f t="shared" si="51"/>
        <v>17.334460305212488</v>
      </c>
      <c r="J670">
        <f>INDEX(Cond_Probability!$A$6:$H$60,MATCH('Model 2_Train'!A670,Cond_Probability!$A$6:$A$60,0),8)</f>
        <v>0.34782608695652173</v>
      </c>
      <c r="K670">
        <f>INDEX(Cond_Probability!$A$6:$H$60,MATCH('Model 2_Train'!B670,Cond_Probability!$A$6:$A$60,0),8)</f>
        <v>0.31976744186046513</v>
      </c>
      <c r="L670">
        <f>INDEX(Cond_Probability!$A$6:$H$60,MATCH('Model 2_Train'!C670,Cond_Probability!$A$6:$A$60,0),8)</f>
        <v>0.19710144927536233</v>
      </c>
      <c r="M670">
        <f>Cond_Probability!$C$3</f>
        <v>0.38383838383838381</v>
      </c>
      <c r="N670">
        <f t="shared" si="52"/>
        <v>8.4146220340004137E-3</v>
      </c>
      <c r="O670">
        <f t="shared" si="53"/>
        <v>0.84146220340004141</v>
      </c>
      <c r="P670" t="str">
        <f t="shared" si="54"/>
        <v>Won't Survive</v>
      </c>
      <c r="Q670" t="s">
        <v>1230</v>
      </c>
    </row>
    <row r="671" spans="1:17" x14ac:dyDescent="0.3">
      <c r="A671" s="1" t="s">
        <v>1234</v>
      </c>
      <c r="B671" s="2" t="s">
        <v>17</v>
      </c>
      <c r="C671" s="1" t="s">
        <v>1248</v>
      </c>
      <c r="D671">
        <f>INDEX(Cond_Probability!$A$6:$H$60,MATCH('Model 2_Train'!A671,Cond_Probability!$A$6:$A$60,0),7)</f>
        <v>0.14673913043478262</v>
      </c>
      <c r="E671">
        <f>INDEX(Cond_Probability!$A$6:$H$60,MATCH('Model 2_Train'!B671,Cond_Probability!$A$6:$A$60,0),7)</f>
        <v>0.14882032667876588</v>
      </c>
      <c r="F671">
        <f>INDEX(Cond_Probability!$A$6:$H$60,MATCH('Model 2_Train'!C671,Cond_Probability!$A$6:$A$60,0),7)</f>
        <v>0.32246376811594202</v>
      </c>
      <c r="G671">
        <f>Cond_Probability!$C$2</f>
        <v>0.61616161616161613</v>
      </c>
      <c r="H671">
        <f t="shared" si="50"/>
        <v>4.3389411493545919E-3</v>
      </c>
      <c r="I671">
        <f t="shared" si="51"/>
        <v>0.43389411493545921</v>
      </c>
      <c r="J671">
        <f>INDEX(Cond_Probability!$A$6:$H$60,MATCH('Model 2_Train'!A671,Cond_Probability!$A$6:$A$60,0),8)</f>
        <v>0.39710144927536234</v>
      </c>
      <c r="K671">
        <f>INDEX(Cond_Probability!$A$6:$H$60,MATCH('Model 2_Train'!B671,Cond_Probability!$A$6:$A$60,0),8)</f>
        <v>0.68023255813953487</v>
      </c>
      <c r="L671">
        <f>INDEX(Cond_Probability!$A$6:$H$60,MATCH('Model 2_Train'!C671,Cond_Probability!$A$6:$A$60,0),8)</f>
        <v>0.57971014492753625</v>
      </c>
      <c r="M671">
        <f>Cond_Probability!$C$3</f>
        <v>0.38383838383838381</v>
      </c>
      <c r="N671">
        <f t="shared" si="52"/>
        <v>6.010605017067408E-2</v>
      </c>
      <c r="O671">
        <f t="shared" si="53"/>
        <v>6.0106050170674079</v>
      </c>
      <c r="P671" t="str">
        <f t="shared" si="54"/>
        <v>Survive</v>
      </c>
      <c r="Q671" t="s">
        <v>1</v>
      </c>
    </row>
    <row r="672" spans="1:17" x14ac:dyDescent="0.3">
      <c r="A672" s="1" t="s">
        <v>1235</v>
      </c>
      <c r="B672" s="2" t="s">
        <v>17</v>
      </c>
      <c r="C672" s="1" t="s">
        <v>1248</v>
      </c>
      <c r="D672">
        <f>INDEX(Cond_Probability!$A$6:$H$60,MATCH('Model 2_Train'!A672,Cond_Probability!$A$6:$A$60,0),7)</f>
        <v>0.17753623188405798</v>
      </c>
      <c r="E672">
        <f>INDEX(Cond_Probability!$A$6:$H$60,MATCH('Model 2_Train'!B672,Cond_Probability!$A$6:$A$60,0),7)</f>
        <v>0.14882032667876588</v>
      </c>
      <c r="F672">
        <f>INDEX(Cond_Probability!$A$6:$H$60,MATCH('Model 2_Train'!C672,Cond_Probability!$A$6:$A$60,0),7)</f>
        <v>0.32246376811594202</v>
      </c>
      <c r="G672">
        <f>Cond_Probability!$C$2</f>
        <v>0.61616161616161613</v>
      </c>
      <c r="H672">
        <f t="shared" si="50"/>
        <v>5.2495831189722231E-3</v>
      </c>
      <c r="I672">
        <f t="shared" si="51"/>
        <v>0.52495831189722231</v>
      </c>
      <c r="J672">
        <f>INDEX(Cond_Probability!$A$6:$H$60,MATCH('Model 2_Train'!A672,Cond_Probability!$A$6:$A$60,0),8)</f>
        <v>0.25507246376811593</v>
      </c>
      <c r="K672">
        <f>INDEX(Cond_Probability!$A$6:$H$60,MATCH('Model 2_Train'!B672,Cond_Probability!$A$6:$A$60,0),8)</f>
        <v>0.68023255813953487</v>
      </c>
      <c r="L672">
        <f>INDEX(Cond_Probability!$A$6:$H$60,MATCH('Model 2_Train'!C672,Cond_Probability!$A$6:$A$60,0),8)</f>
        <v>0.57971014492753625</v>
      </c>
      <c r="M672">
        <f>Cond_Probability!$C$3</f>
        <v>0.38383838383838381</v>
      </c>
      <c r="N672">
        <f t="shared" si="52"/>
        <v>3.8608265803060718E-2</v>
      </c>
      <c r="O672">
        <f t="shared" si="53"/>
        <v>3.860826580306072</v>
      </c>
      <c r="P672" t="str">
        <f t="shared" si="54"/>
        <v>Survive</v>
      </c>
      <c r="Q672" t="s">
        <v>1</v>
      </c>
    </row>
    <row r="673" spans="1:17" x14ac:dyDescent="0.3">
      <c r="A673" s="1" t="s">
        <v>1234</v>
      </c>
      <c r="B673" s="2" t="s">
        <v>13</v>
      </c>
      <c r="C673" s="1" t="s">
        <v>1248</v>
      </c>
      <c r="D673">
        <f>INDEX(Cond_Probability!$A$6:$H$60,MATCH('Model 2_Train'!A673,Cond_Probability!$A$6:$A$60,0),7)</f>
        <v>0.14673913043478262</v>
      </c>
      <c r="E673">
        <f>INDEX(Cond_Probability!$A$6:$H$60,MATCH('Model 2_Train'!B673,Cond_Probability!$A$6:$A$60,0),7)</f>
        <v>0.85117967332123412</v>
      </c>
      <c r="F673">
        <f>INDEX(Cond_Probability!$A$6:$H$60,MATCH('Model 2_Train'!C673,Cond_Probability!$A$6:$A$60,0),7)</f>
        <v>0.32246376811594202</v>
      </c>
      <c r="G673">
        <f>Cond_Probability!$C$2</f>
        <v>0.61616161616161613</v>
      </c>
      <c r="H673">
        <f t="shared" si="50"/>
        <v>2.4816626817650046E-2</v>
      </c>
      <c r="I673">
        <f t="shared" si="51"/>
        <v>2.4816626817650045</v>
      </c>
      <c r="J673">
        <f>INDEX(Cond_Probability!$A$6:$H$60,MATCH('Model 2_Train'!A673,Cond_Probability!$A$6:$A$60,0),8)</f>
        <v>0.39710144927536234</v>
      </c>
      <c r="K673">
        <f>INDEX(Cond_Probability!$A$6:$H$60,MATCH('Model 2_Train'!B673,Cond_Probability!$A$6:$A$60,0),8)</f>
        <v>0.31976744186046513</v>
      </c>
      <c r="L673">
        <f>INDEX(Cond_Probability!$A$6:$H$60,MATCH('Model 2_Train'!C673,Cond_Probability!$A$6:$A$60,0),8)</f>
        <v>0.57971014492753625</v>
      </c>
      <c r="M673">
        <f>Cond_Probability!$C$3</f>
        <v>0.38383838383838381</v>
      </c>
      <c r="N673">
        <f t="shared" si="52"/>
        <v>2.8254980849462177E-2</v>
      </c>
      <c r="O673">
        <f t="shared" si="53"/>
        <v>2.8254980849462177</v>
      </c>
      <c r="P673" t="str">
        <f t="shared" si="54"/>
        <v>Survive</v>
      </c>
      <c r="Q673" t="s">
        <v>1230</v>
      </c>
    </row>
    <row r="674" spans="1:17" x14ac:dyDescent="0.3">
      <c r="A674" s="1" t="s">
        <v>1235</v>
      </c>
      <c r="B674" s="2" t="s">
        <v>13</v>
      </c>
      <c r="C674" s="1" t="s">
        <v>1247</v>
      </c>
      <c r="D674">
        <f>INDEX(Cond_Probability!$A$6:$H$60,MATCH('Model 2_Train'!A674,Cond_Probability!$A$6:$A$60,0),7)</f>
        <v>0.17753623188405798</v>
      </c>
      <c r="E674">
        <f>INDEX(Cond_Probability!$A$6:$H$60,MATCH('Model 2_Train'!B674,Cond_Probability!$A$6:$A$60,0),7)</f>
        <v>0.85117967332123412</v>
      </c>
      <c r="F674">
        <f>INDEX(Cond_Probability!$A$6:$H$60,MATCH('Model 2_Train'!C674,Cond_Probability!$A$6:$A$60,0),7)</f>
        <v>0.18840579710144928</v>
      </c>
      <c r="G674">
        <f>Cond_Probability!$C$2</f>
        <v>0.61616161616161613</v>
      </c>
      <c r="H674">
        <f t="shared" si="50"/>
        <v>1.7542728570223976E-2</v>
      </c>
      <c r="I674">
        <f t="shared" si="51"/>
        <v>1.7542728570223975</v>
      </c>
      <c r="J674">
        <f>INDEX(Cond_Probability!$A$6:$H$60,MATCH('Model 2_Train'!A674,Cond_Probability!$A$6:$A$60,0),8)</f>
        <v>0.25507246376811593</v>
      </c>
      <c r="K674">
        <f>INDEX(Cond_Probability!$A$6:$H$60,MATCH('Model 2_Train'!B674,Cond_Probability!$A$6:$A$60,0),8)</f>
        <v>0.31976744186046513</v>
      </c>
      <c r="L674">
        <f>INDEX(Cond_Probability!$A$6:$H$60,MATCH('Model 2_Train'!C674,Cond_Probability!$A$6:$A$60,0),8)</f>
        <v>0.22318840579710145</v>
      </c>
      <c r="M674">
        <f>Cond_Probability!$C$3</f>
        <v>0.38383838383838381</v>
      </c>
      <c r="N674">
        <f t="shared" si="52"/>
        <v>6.9874361399983823E-3</v>
      </c>
      <c r="O674">
        <f t="shared" si="53"/>
        <v>0.6987436139998382</v>
      </c>
      <c r="P674" t="str">
        <f t="shared" si="54"/>
        <v>Won't Survive</v>
      </c>
      <c r="Q674" t="s">
        <v>1230</v>
      </c>
    </row>
    <row r="675" spans="1:17" x14ac:dyDescent="0.3">
      <c r="A675" s="1" t="s">
        <v>1235</v>
      </c>
      <c r="B675" s="2" t="s">
        <v>13</v>
      </c>
      <c r="C675" s="1" t="s">
        <v>1247</v>
      </c>
      <c r="D675">
        <f>INDEX(Cond_Probability!$A$6:$H$60,MATCH('Model 2_Train'!A675,Cond_Probability!$A$6:$A$60,0),7)</f>
        <v>0.17753623188405798</v>
      </c>
      <c r="E675">
        <f>INDEX(Cond_Probability!$A$6:$H$60,MATCH('Model 2_Train'!B675,Cond_Probability!$A$6:$A$60,0),7)</f>
        <v>0.85117967332123412</v>
      </c>
      <c r="F675">
        <f>INDEX(Cond_Probability!$A$6:$H$60,MATCH('Model 2_Train'!C675,Cond_Probability!$A$6:$A$60,0),7)</f>
        <v>0.18840579710144928</v>
      </c>
      <c r="G675">
        <f>Cond_Probability!$C$2</f>
        <v>0.61616161616161613</v>
      </c>
      <c r="H675">
        <f t="shared" si="50"/>
        <v>1.7542728570223976E-2</v>
      </c>
      <c r="I675">
        <f t="shared" si="51"/>
        <v>1.7542728570223975</v>
      </c>
      <c r="J675">
        <f>INDEX(Cond_Probability!$A$6:$H$60,MATCH('Model 2_Train'!A675,Cond_Probability!$A$6:$A$60,0),8)</f>
        <v>0.25507246376811593</v>
      </c>
      <c r="K675">
        <f>INDEX(Cond_Probability!$A$6:$H$60,MATCH('Model 2_Train'!B675,Cond_Probability!$A$6:$A$60,0),8)</f>
        <v>0.31976744186046513</v>
      </c>
      <c r="L675">
        <f>INDEX(Cond_Probability!$A$6:$H$60,MATCH('Model 2_Train'!C675,Cond_Probability!$A$6:$A$60,0),8)</f>
        <v>0.22318840579710145</v>
      </c>
      <c r="M675">
        <f>Cond_Probability!$C$3</f>
        <v>0.38383838383838381</v>
      </c>
      <c r="N675">
        <f t="shared" si="52"/>
        <v>6.9874361399983823E-3</v>
      </c>
      <c r="O675">
        <f t="shared" si="53"/>
        <v>0.6987436139998382</v>
      </c>
      <c r="P675" t="str">
        <f t="shared" si="54"/>
        <v>Won't Survive</v>
      </c>
      <c r="Q675" t="s">
        <v>1</v>
      </c>
    </row>
    <row r="676" spans="1:17" x14ac:dyDescent="0.3">
      <c r="A676" s="1" t="s">
        <v>1235</v>
      </c>
      <c r="B676" s="2" t="s">
        <v>13</v>
      </c>
      <c r="C676" s="1" t="s">
        <v>1228</v>
      </c>
      <c r="D676">
        <f>INDEX(Cond_Probability!$A$6:$H$60,MATCH('Model 2_Train'!A676,Cond_Probability!$A$6:$A$60,0),7)</f>
        <v>0.17753623188405798</v>
      </c>
      <c r="E676">
        <f>INDEX(Cond_Probability!$A$6:$H$60,MATCH('Model 2_Train'!B676,Cond_Probability!$A$6:$A$60,0),7)</f>
        <v>0.85117967332123412</v>
      </c>
      <c r="F676">
        <f>INDEX(Cond_Probability!$A$6:$H$60,MATCH('Model 2_Train'!C676,Cond_Probability!$A$6:$A$60,0),7)</f>
        <v>0.4891304347826087</v>
      </c>
      <c r="G676">
        <f>Cond_Probability!$C$2</f>
        <v>0.61616161616161613</v>
      </c>
      <c r="H676">
        <f t="shared" si="50"/>
        <v>4.5543622249619942E-2</v>
      </c>
      <c r="I676">
        <f t="shared" si="51"/>
        <v>4.5543622249619942</v>
      </c>
      <c r="J676">
        <f>INDEX(Cond_Probability!$A$6:$H$60,MATCH('Model 2_Train'!A676,Cond_Probability!$A$6:$A$60,0),8)</f>
        <v>0.25507246376811593</v>
      </c>
      <c r="K676">
        <f>INDEX(Cond_Probability!$A$6:$H$60,MATCH('Model 2_Train'!B676,Cond_Probability!$A$6:$A$60,0),8)</f>
        <v>0.31976744186046513</v>
      </c>
      <c r="L676">
        <f>INDEX(Cond_Probability!$A$6:$H$60,MATCH('Model 2_Train'!C676,Cond_Probability!$A$6:$A$60,0),8)</f>
        <v>0.19710144927536233</v>
      </c>
      <c r="M676">
        <f>Cond_Probability!$C$3</f>
        <v>0.38383838383838381</v>
      </c>
      <c r="N676">
        <f t="shared" si="52"/>
        <v>6.170722824933637E-3</v>
      </c>
      <c r="O676">
        <f t="shared" si="53"/>
        <v>0.61707228249336366</v>
      </c>
      <c r="P676" t="str">
        <f t="shared" si="54"/>
        <v>Won't Survive</v>
      </c>
      <c r="Q676" t="s">
        <v>1230</v>
      </c>
    </row>
    <row r="677" spans="1:17" x14ac:dyDescent="0.3">
      <c r="A677" s="1" t="s">
        <v>1236</v>
      </c>
      <c r="B677" s="2" t="s">
        <v>13</v>
      </c>
      <c r="C677" s="1" t="s">
        <v>1228</v>
      </c>
      <c r="D677">
        <f>INDEX(Cond_Probability!$A$6:$H$60,MATCH('Model 2_Train'!A677,Cond_Probability!$A$6:$A$60,0),7)</f>
        <v>0.67572463768115942</v>
      </c>
      <c r="E677">
        <f>INDEX(Cond_Probability!$A$6:$H$60,MATCH('Model 2_Train'!B677,Cond_Probability!$A$6:$A$60,0),7)</f>
        <v>0.85117967332123412</v>
      </c>
      <c r="F677">
        <f>INDEX(Cond_Probability!$A$6:$H$60,MATCH('Model 2_Train'!C677,Cond_Probability!$A$6:$A$60,0),7)</f>
        <v>0.4891304347826087</v>
      </c>
      <c r="G677">
        <f>Cond_Probability!$C$2</f>
        <v>0.61616161616161613</v>
      </c>
      <c r="H677">
        <f t="shared" si="50"/>
        <v>0.17334460305212487</v>
      </c>
      <c r="I677">
        <f t="shared" si="51"/>
        <v>17.334460305212488</v>
      </c>
      <c r="J677">
        <f>INDEX(Cond_Probability!$A$6:$H$60,MATCH('Model 2_Train'!A677,Cond_Probability!$A$6:$A$60,0),8)</f>
        <v>0.34782608695652173</v>
      </c>
      <c r="K677">
        <f>INDEX(Cond_Probability!$A$6:$H$60,MATCH('Model 2_Train'!B677,Cond_Probability!$A$6:$A$60,0),8)</f>
        <v>0.31976744186046513</v>
      </c>
      <c r="L677">
        <f>INDEX(Cond_Probability!$A$6:$H$60,MATCH('Model 2_Train'!C677,Cond_Probability!$A$6:$A$60,0),8)</f>
        <v>0.19710144927536233</v>
      </c>
      <c r="M677">
        <f>Cond_Probability!$C$3</f>
        <v>0.38383838383838381</v>
      </c>
      <c r="N677">
        <f t="shared" si="52"/>
        <v>8.4146220340004137E-3</v>
      </c>
      <c r="O677">
        <f t="shared" si="53"/>
        <v>0.84146220340004141</v>
      </c>
      <c r="P677" t="str">
        <f t="shared" si="54"/>
        <v>Won't Survive</v>
      </c>
      <c r="Q677" t="s">
        <v>1230</v>
      </c>
    </row>
    <row r="678" spans="1:17" x14ac:dyDescent="0.3">
      <c r="A678" s="1" t="s">
        <v>1236</v>
      </c>
      <c r="B678" s="2" t="s">
        <v>13</v>
      </c>
      <c r="C678" s="1" t="s">
        <v>1228</v>
      </c>
      <c r="D678">
        <f>INDEX(Cond_Probability!$A$6:$H$60,MATCH('Model 2_Train'!A678,Cond_Probability!$A$6:$A$60,0),7)</f>
        <v>0.67572463768115942</v>
      </c>
      <c r="E678">
        <f>INDEX(Cond_Probability!$A$6:$H$60,MATCH('Model 2_Train'!B678,Cond_Probability!$A$6:$A$60,0),7)</f>
        <v>0.85117967332123412</v>
      </c>
      <c r="F678">
        <f>INDEX(Cond_Probability!$A$6:$H$60,MATCH('Model 2_Train'!C678,Cond_Probability!$A$6:$A$60,0),7)</f>
        <v>0.4891304347826087</v>
      </c>
      <c r="G678">
        <f>Cond_Probability!$C$2</f>
        <v>0.61616161616161613</v>
      </c>
      <c r="H678">
        <f t="shared" si="50"/>
        <v>0.17334460305212487</v>
      </c>
      <c r="I678">
        <f t="shared" si="51"/>
        <v>17.334460305212488</v>
      </c>
      <c r="J678">
        <f>INDEX(Cond_Probability!$A$6:$H$60,MATCH('Model 2_Train'!A678,Cond_Probability!$A$6:$A$60,0),8)</f>
        <v>0.34782608695652173</v>
      </c>
      <c r="K678">
        <f>INDEX(Cond_Probability!$A$6:$H$60,MATCH('Model 2_Train'!B678,Cond_Probability!$A$6:$A$60,0),8)</f>
        <v>0.31976744186046513</v>
      </c>
      <c r="L678">
        <f>INDEX(Cond_Probability!$A$6:$H$60,MATCH('Model 2_Train'!C678,Cond_Probability!$A$6:$A$60,0),8)</f>
        <v>0.19710144927536233</v>
      </c>
      <c r="M678">
        <f>Cond_Probability!$C$3</f>
        <v>0.38383838383838381</v>
      </c>
      <c r="N678">
        <f t="shared" si="52"/>
        <v>8.4146220340004137E-3</v>
      </c>
      <c r="O678">
        <f t="shared" si="53"/>
        <v>0.84146220340004141</v>
      </c>
      <c r="P678" t="str">
        <f t="shared" si="54"/>
        <v>Won't Survive</v>
      </c>
      <c r="Q678" t="s">
        <v>1230</v>
      </c>
    </row>
    <row r="679" spans="1:17" x14ac:dyDescent="0.3">
      <c r="A679" s="1" t="s">
        <v>1236</v>
      </c>
      <c r="B679" s="2" t="s">
        <v>17</v>
      </c>
      <c r="C679" s="1" t="s">
        <v>1228</v>
      </c>
      <c r="D679">
        <f>INDEX(Cond_Probability!$A$6:$H$60,MATCH('Model 2_Train'!A679,Cond_Probability!$A$6:$A$60,0),7)</f>
        <v>0.67572463768115942</v>
      </c>
      <c r="E679">
        <f>INDEX(Cond_Probability!$A$6:$H$60,MATCH('Model 2_Train'!B679,Cond_Probability!$A$6:$A$60,0),7)</f>
        <v>0.14882032667876588</v>
      </c>
      <c r="F679">
        <f>INDEX(Cond_Probability!$A$6:$H$60,MATCH('Model 2_Train'!C679,Cond_Probability!$A$6:$A$60,0),7)</f>
        <v>0.4891304347826087</v>
      </c>
      <c r="G679">
        <f>Cond_Probability!$C$2</f>
        <v>0.61616161616161613</v>
      </c>
      <c r="H679">
        <f t="shared" si="50"/>
        <v>3.0307585181821403E-2</v>
      </c>
      <c r="I679">
        <f t="shared" si="51"/>
        <v>3.0307585181821404</v>
      </c>
      <c r="J679">
        <f>INDEX(Cond_Probability!$A$6:$H$60,MATCH('Model 2_Train'!A679,Cond_Probability!$A$6:$A$60,0),8)</f>
        <v>0.34782608695652173</v>
      </c>
      <c r="K679">
        <f>INDEX(Cond_Probability!$A$6:$H$60,MATCH('Model 2_Train'!B679,Cond_Probability!$A$6:$A$60,0),8)</f>
        <v>0.68023255813953487</v>
      </c>
      <c r="L679">
        <f>INDEX(Cond_Probability!$A$6:$H$60,MATCH('Model 2_Train'!C679,Cond_Probability!$A$6:$A$60,0),8)</f>
        <v>0.19710144927536233</v>
      </c>
      <c r="M679">
        <f>Cond_Probability!$C$3</f>
        <v>0.38383838383838381</v>
      </c>
      <c r="N679">
        <f t="shared" si="52"/>
        <v>1.7900195963237241E-2</v>
      </c>
      <c r="O679">
        <f t="shared" si="53"/>
        <v>1.790019596323724</v>
      </c>
      <c r="P679" t="str">
        <f t="shared" si="54"/>
        <v>Won't Survive</v>
      </c>
      <c r="Q679" t="s">
        <v>1</v>
      </c>
    </row>
    <row r="680" spans="1:17" x14ac:dyDescent="0.3">
      <c r="A680" s="1" t="s">
        <v>1236</v>
      </c>
      <c r="B680" s="2" t="s">
        <v>17</v>
      </c>
      <c r="C680" s="1" t="s">
        <v>1248</v>
      </c>
      <c r="D680">
        <f>INDEX(Cond_Probability!$A$6:$H$60,MATCH('Model 2_Train'!A680,Cond_Probability!$A$6:$A$60,0),7)</f>
        <v>0.67572463768115942</v>
      </c>
      <c r="E680">
        <f>INDEX(Cond_Probability!$A$6:$H$60,MATCH('Model 2_Train'!B680,Cond_Probability!$A$6:$A$60,0),7)</f>
        <v>0.14882032667876588</v>
      </c>
      <c r="F680">
        <f>INDEX(Cond_Probability!$A$6:$H$60,MATCH('Model 2_Train'!C680,Cond_Probability!$A$6:$A$60,0),7)</f>
        <v>0.32246376811594202</v>
      </c>
      <c r="G680">
        <f>Cond_Probability!$C$2</f>
        <v>0.61616161616161613</v>
      </c>
      <c r="H680">
        <f t="shared" si="50"/>
        <v>1.9980556156904479E-2</v>
      </c>
      <c r="I680">
        <f t="shared" si="51"/>
        <v>1.9980556156904479</v>
      </c>
      <c r="J680">
        <f>INDEX(Cond_Probability!$A$6:$H$60,MATCH('Model 2_Train'!A680,Cond_Probability!$A$6:$A$60,0),8)</f>
        <v>0.34782608695652173</v>
      </c>
      <c r="K680">
        <f>INDEX(Cond_Probability!$A$6:$H$60,MATCH('Model 2_Train'!B680,Cond_Probability!$A$6:$A$60,0),8)</f>
        <v>0.68023255813953487</v>
      </c>
      <c r="L680">
        <f>INDEX(Cond_Probability!$A$6:$H$60,MATCH('Model 2_Train'!C680,Cond_Probability!$A$6:$A$60,0),8)</f>
        <v>0.57971014492753625</v>
      </c>
      <c r="M680">
        <f>Cond_Probability!$C$3</f>
        <v>0.38383838383838381</v>
      </c>
      <c r="N680">
        <f t="shared" si="52"/>
        <v>5.2647635185991894E-2</v>
      </c>
      <c r="O680">
        <f t="shared" si="53"/>
        <v>5.2647635185991897</v>
      </c>
      <c r="P680" t="str">
        <f t="shared" si="54"/>
        <v>Survive</v>
      </c>
      <c r="Q680" t="s">
        <v>1230</v>
      </c>
    </row>
    <row r="681" spans="1:17" x14ac:dyDescent="0.3">
      <c r="A681" s="1" t="s">
        <v>1234</v>
      </c>
      <c r="B681" s="2" t="s">
        <v>13</v>
      </c>
      <c r="C681" s="1" t="s">
        <v>1248</v>
      </c>
      <c r="D681">
        <f>INDEX(Cond_Probability!$A$6:$H$60,MATCH('Model 2_Train'!A681,Cond_Probability!$A$6:$A$60,0),7)</f>
        <v>0.14673913043478262</v>
      </c>
      <c r="E681">
        <f>INDEX(Cond_Probability!$A$6:$H$60,MATCH('Model 2_Train'!B681,Cond_Probability!$A$6:$A$60,0),7)</f>
        <v>0.85117967332123412</v>
      </c>
      <c r="F681">
        <f>INDEX(Cond_Probability!$A$6:$H$60,MATCH('Model 2_Train'!C681,Cond_Probability!$A$6:$A$60,0),7)</f>
        <v>0.32246376811594202</v>
      </c>
      <c r="G681">
        <f>Cond_Probability!$C$2</f>
        <v>0.61616161616161613</v>
      </c>
      <c r="H681">
        <f t="shared" si="50"/>
        <v>2.4816626817650046E-2</v>
      </c>
      <c r="I681">
        <f t="shared" si="51"/>
        <v>2.4816626817650045</v>
      </c>
      <c r="J681">
        <f>INDEX(Cond_Probability!$A$6:$H$60,MATCH('Model 2_Train'!A681,Cond_Probability!$A$6:$A$60,0),8)</f>
        <v>0.39710144927536234</v>
      </c>
      <c r="K681">
        <f>INDEX(Cond_Probability!$A$6:$H$60,MATCH('Model 2_Train'!B681,Cond_Probability!$A$6:$A$60,0),8)</f>
        <v>0.31976744186046513</v>
      </c>
      <c r="L681">
        <f>INDEX(Cond_Probability!$A$6:$H$60,MATCH('Model 2_Train'!C681,Cond_Probability!$A$6:$A$60,0),8)</f>
        <v>0.57971014492753625</v>
      </c>
      <c r="M681">
        <f>Cond_Probability!$C$3</f>
        <v>0.38383838383838381</v>
      </c>
      <c r="N681">
        <f t="shared" si="52"/>
        <v>2.8254980849462177E-2</v>
      </c>
      <c r="O681">
        <f t="shared" si="53"/>
        <v>2.8254980849462177</v>
      </c>
      <c r="P681" t="str">
        <f t="shared" si="54"/>
        <v>Survive</v>
      </c>
      <c r="Q681" t="s">
        <v>1</v>
      </c>
    </row>
    <row r="682" spans="1:17" x14ac:dyDescent="0.3">
      <c r="A682" s="1" t="s">
        <v>1236</v>
      </c>
      <c r="B682" s="2" t="s">
        <v>17</v>
      </c>
      <c r="C682" s="1" t="s">
        <v>1228</v>
      </c>
      <c r="D682">
        <f>INDEX(Cond_Probability!$A$6:$H$60,MATCH('Model 2_Train'!A682,Cond_Probability!$A$6:$A$60,0),7)</f>
        <v>0.67572463768115942</v>
      </c>
      <c r="E682">
        <f>INDEX(Cond_Probability!$A$6:$H$60,MATCH('Model 2_Train'!B682,Cond_Probability!$A$6:$A$60,0),7)</f>
        <v>0.14882032667876588</v>
      </c>
      <c r="F682">
        <f>INDEX(Cond_Probability!$A$6:$H$60,MATCH('Model 2_Train'!C682,Cond_Probability!$A$6:$A$60,0),7)</f>
        <v>0.4891304347826087</v>
      </c>
      <c r="G682">
        <f>Cond_Probability!$C$2</f>
        <v>0.61616161616161613</v>
      </c>
      <c r="H682">
        <f t="shared" si="50"/>
        <v>3.0307585181821403E-2</v>
      </c>
      <c r="I682">
        <f t="shared" si="51"/>
        <v>3.0307585181821404</v>
      </c>
      <c r="J682">
        <f>INDEX(Cond_Probability!$A$6:$H$60,MATCH('Model 2_Train'!A682,Cond_Probability!$A$6:$A$60,0),8)</f>
        <v>0.34782608695652173</v>
      </c>
      <c r="K682">
        <f>INDEX(Cond_Probability!$A$6:$H$60,MATCH('Model 2_Train'!B682,Cond_Probability!$A$6:$A$60,0),8)</f>
        <v>0.68023255813953487</v>
      </c>
      <c r="L682">
        <f>INDEX(Cond_Probability!$A$6:$H$60,MATCH('Model 2_Train'!C682,Cond_Probability!$A$6:$A$60,0),8)</f>
        <v>0.19710144927536233</v>
      </c>
      <c r="M682">
        <f>Cond_Probability!$C$3</f>
        <v>0.38383838383838381</v>
      </c>
      <c r="N682">
        <f t="shared" si="52"/>
        <v>1.7900195963237241E-2</v>
      </c>
      <c r="O682">
        <f t="shared" si="53"/>
        <v>1.790019596323724</v>
      </c>
      <c r="P682" t="str">
        <f t="shared" si="54"/>
        <v>Won't Survive</v>
      </c>
      <c r="Q682" t="s">
        <v>1230</v>
      </c>
    </row>
    <row r="683" spans="1:17" x14ac:dyDescent="0.3">
      <c r="A683" s="1" t="s">
        <v>1234</v>
      </c>
      <c r="B683" s="2" t="s">
        <v>13</v>
      </c>
      <c r="C683" s="1" t="s">
        <v>1248</v>
      </c>
      <c r="D683">
        <f>INDEX(Cond_Probability!$A$6:$H$60,MATCH('Model 2_Train'!A683,Cond_Probability!$A$6:$A$60,0),7)</f>
        <v>0.14673913043478262</v>
      </c>
      <c r="E683">
        <f>INDEX(Cond_Probability!$A$6:$H$60,MATCH('Model 2_Train'!B683,Cond_Probability!$A$6:$A$60,0),7)</f>
        <v>0.85117967332123412</v>
      </c>
      <c r="F683">
        <f>INDEX(Cond_Probability!$A$6:$H$60,MATCH('Model 2_Train'!C683,Cond_Probability!$A$6:$A$60,0),7)</f>
        <v>0.32246376811594202</v>
      </c>
      <c r="G683">
        <f>Cond_Probability!$C$2</f>
        <v>0.61616161616161613</v>
      </c>
      <c r="H683">
        <f t="shared" si="50"/>
        <v>2.4816626817650046E-2</v>
      </c>
      <c r="I683">
        <f t="shared" si="51"/>
        <v>2.4816626817650045</v>
      </c>
      <c r="J683">
        <f>INDEX(Cond_Probability!$A$6:$H$60,MATCH('Model 2_Train'!A683,Cond_Probability!$A$6:$A$60,0),8)</f>
        <v>0.39710144927536234</v>
      </c>
      <c r="K683">
        <f>INDEX(Cond_Probability!$A$6:$H$60,MATCH('Model 2_Train'!B683,Cond_Probability!$A$6:$A$60,0),8)</f>
        <v>0.31976744186046513</v>
      </c>
      <c r="L683">
        <f>INDEX(Cond_Probability!$A$6:$H$60,MATCH('Model 2_Train'!C683,Cond_Probability!$A$6:$A$60,0),8)</f>
        <v>0.57971014492753625</v>
      </c>
      <c r="M683">
        <f>Cond_Probability!$C$3</f>
        <v>0.38383838383838381</v>
      </c>
      <c r="N683">
        <f t="shared" si="52"/>
        <v>2.8254980849462177E-2</v>
      </c>
      <c r="O683">
        <f t="shared" si="53"/>
        <v>2.8254980849462177</v>
      </c>
      <c r="P683" t="str">
        <f t="shared" si="54"/>
        <v>Survive</v>
      </c>
      <c r="Q683" t="s">
        <v>1</v>
      </c>
    </row>
    <row r="684" spans="1:17" x14ac:dyDescent="0.3">
      <c r="A684" s="1" t="s">
        <v>1236</v>
      </c>
      <c r="B684" s="2" t="s">
        <v>13</v>
      </c>
      <c r="C684" s="1" t="s">
        <v>1228</v>
      </c>
      <c r="D684">
        <f>INDEX(Cond_Probability!$A$6:$H$60,MATCH('Model 2_Train'!A684,Cond_Probability!$A$6:$A$60,0),7)</f>
        <v>0.67572463768115942</v>
      </c>
      <c r="E684">
        <f>INDEX(Cond_Probability!$A$6:$H$60,MATCH('Model 2_Train'!B684,Cond_Probability!$A$6:$A$60,0),7)</f>
        <v>0.85117967332123412</v>
      </c>
      <c r="F684">
        <f>INDEX(Cond_Probability!$A$6:$H$60,MATCH('Model 2_Train'!C684,Cond_Probability!$A$6:$A$60,0),7)</f>
        <v>0.4891304347826087</v>
      </c>
      <c r="G684">
        <f>Cond_Probability!$C$2</f>
        <v>0.61616161616161613</v>
      </c>
      <c r="H684">
        <f t="shared" si="50"/>
        <v>0.17334460305212487</v>
      </c>
      <c r="I684">
        <f t="shared" si="51"/>
        <v>17.334460305212488</v>
      </c>
      <c r="J684">
        <f>INDEX(Cond_Probability!$A$6:$H$60,MATCH('Model 2_Train'!A684,Cond_Probability!$A$6:$A$60,0),8)</f>
        <v>0.34782608695652173</v>
      </c>
      <c r="K684">
        <f>INDEX(Cond_Probability!$A$6:$H$60,MATCH('Model 2_Train'!B684,Cond_Probability!$A$6:$A$60,0),8)</f>
        <v>0.31976744186046513</v>
      </c>
      <c r="L684">
        <f>INDEX(Cond_Probability!$A$6:$H$60,MATCH('Model 2_Train'!C684,Cond_Probability!$A$6:$A$60,0),8)</f>
        <v>0.19710144927536233</v>
      </c>
      <c r="M684">
        <f>Cond_Probability!$C$3</f>
        <v>0.38383838383838381</v>
      </c>
      <c r="N684">
        <f t="shared" si="52"/>
        <v>8.4146220340004137E-3</v>
      </c>
      <c r="O684">
        <f t="shared" si="53"/>
        <v>0.84146220340004141</v>
      </c>
      <c r="P684" t="str">
        <f t="shared" si="54"/>
        <v>Won't Survive</v>
      </c>
      <c r="Q684" t="s">
        <v>1230</v>
      </c>
    </row>
    <row r="685" spans="1:17" x14ac:dyDescent="0.3">
      <c r="A685" s="1" t="s">
        <v>1236</v>
      </c>
      <c r="B685" s="2" t="s">
        <v>13</v>
      </c>
      <c r="C685" s="1" t="s">
        <v>1248</v>
      </c>
      <c r="D685">
        <f>INDEX(Cond_Probability!$A$6:$H$60,MATCH('Model 2_Train'!A685,Cond_Probability!$A$6:$A$60,0),7)</f>
        <v>0.67572463768115942</v>
      </c>
      <c r="E685">
        <f>INDEX(Cond_Probability!$A$6:$H$60,MATCH('Model 2_Train'!B685,Cond_Probability!$A$6:$A$60,0),7)</f>
        <v>0.85117967332123412</v>
      </c>
      <c r="F685">
        <f>INDEX(Cond_Probability!$A$6:$H$60,MATCH('Model 2_Train'!C685,Cond_Probability!$A$6:$A$60,0),7)</f>
        <v>0.32246376811594202</v>
      </c>
      <c r="G685">
        <f>Cond_Probability!$C$2</f>
        <v>0.61616161616161613</v>
      </c>
      <c r="H685">
        <f t="shared" si="50"/>
        <v>0.11427903460473417</v>
      </c>
      <c r="I685">
        <f t="shared" si="51"/>
        <v>11.427903460473416</v>
      </c>
      <c r="J685">
        <f>INDEX(Cond_Probability!$A$6:$H$60,MATCH('Model 2_Train'!A685,Cond_Probability!$A$6:$A$60,0),8)</f>
        <v>0.34782608695652173</v>
      </c>
      <c r="K685">
        <f>INDEX(Cond_Probability!$A$6:$H$60,MATCH('Model 2_Train'!B685,Cond_Probability!$A$6:$A$60,0),8)</f>
        <v>0.31976744186046513</v>
      </c>
      <c r="L685">
        <f>INDEX(Cond_Probability!$A$6:$H$60,MATCH('Model 2_Train'!C685,Cond_Probability!$A$6:$A$60,0),8)</f>
        <v>0.57971014492753625</v>
      </c>
      <c r="M685">
        <f>Cond_Probability!$C$3</f>
        <v>0.38383838383838381</v>
      </c>
      <c r="N685">
        <f t="shared" si="52"/>
        <v>2.4748888335295337E-2</v>
      </c>
      <c r="O685">
        <f t="shared" si="53"/>
        <v>2.4748888335295338</v>
      </c>
      <c r="P685" t="str">
        <f t="shared" si="54"/>
        <v>Won't Survive</v>
      </c>
      <c r="Q685" t="s">
        <v>1230</v>
      </c>
    </row>
    <row r="686" spans="1:17" x14ac:dyDescent="0.3">
      <c r="A686" s="1" t="s">
        <v>1235</v>
      </c>
      <c r="B686" s="2" t="s">
        <v>13</v>
      </c>
      <c r="C686" s="1" t="s">
        <v>1248</v>
      </c>
      <c r="D686">
        <f>INDEX(Cond_Probability!$A$6:$H$60,MATCH('Model 2_Train'!A686,Cond_Probability!$A$6:$A$60,0),7)</f>
        <v>0.17753623188405798</v>
      </c>
      <c r="E686">
        <f>INDEX(Cond_Probability!$A$6:$H$60,MATCH('Model 2_Train'!B686,Cond_Probability!$A$6:$A$60,0),7)</f>
        <v>0.85117967332123412</v>
      </c>
      <c r="F686">
        <f>INDEX(Cond_Probability!$A$6:$H$60,MATCH('Model 2_Train'!C686,Cond_Probability!$A$6:$A$60,0),7)</f>
        <v>0.32246376811594202</v>
      </c>
      <c r="G686">
        <f>Cond_Probability!$C$2</f>
        <v>0.61616161616161613</v>
      </c>
      <c r="H686">
        <f t="shared" si="50"/>
        <v>3.0025054668267961E-2</v>
      </c>
      <c r="I686">
        <f t="shared" si="51"/>
        <v>3.0025054668267961</v>
      </c>
      <c r="J686">
        <f>INDEX(Cond_Probability!$A$6:$H$60,MATCH('Model 2_Train'!A686,Cond_Probability!$A$6:$A$60,0),8)</f>
        <v>0.25507246376811593</v>
      </c>
      <c r="K686">
        <f>INDEX(Cond_Probability!$A$6:$H$60,MATCH('Model 2_Train'!B686,Cond_Probability!$A$6:$A$60,0),8)</f>
        <v>0.31976744186046513</v>
      </c>
      <c r="L686">
        <f>INDEX(Cond_Probability!$A$6:$H$60,MATCH('Model 2_Train'!C686,Cond_Probability!$A$6:$A$60,0),8)</f>
        <v>0.57971014492753625</v>
      </c>
      <c r="M686">
        <f>Cond_Probability!$C$3</f>
        <v>0.38383838383838381</v>
      </c>
      <c r="N686">
        <f t="shared" si="52"/>
        <v>1.8149184779216579E-2</v>
      </c>
      <c r="O686">
        <f t="shared" si="53"/>
        <v>1.8149184779216578</v>
      </c>
      <c r="P686" t="str">
        <f t="shared" si="54"/>
        <v>Won't Survive</v>
      </c>
      <c r="Q686" t="s">
        <v>1230</v>
      </c>
    </row>
    <row r="687" spans="1:17" x14ac:dyDescent="0.3">
      <c r="A687" s="1" t="s">
        <v>1235</v>
      </c>
      <c r="B687" s="2" t="s">
        <v>13</v>
      </c>
      <c r="C687" s="1" t="s">
        <v>1248</v>
      </c>
      <c r="D687">
        <f>INDEX(Cond_Probability!$A$6:$H$60,MATCH('Model 2_Train'!A687,Cond_Probability!$A$6:$A$60,0),7)</f>
        <v>0.17753623188405798</v>
      </c>
      <c r="E687">
        <f>INDEX(Cond_Probability!$A$6:$H$60,MATCH('Model 2_Train'!B687,Cond_Probability!$A$6:$A$60,0),7)</f>
        <v>0.85117967332123412</v>
      </c>
      <c r="F687">
        <f>INDEX(Cond_Probability!$A$6:$H$60,MATCH('Model 2_Train'!C687,Cond_Probability!$A$6:$A$60,0),7)</f>
        <v>0.32246376811594202</v>
      </c>
      <c r="G687">
        <f>Cond_Probability!$C$2</f>
        <v>0.61616161616161613</v>
      </c>
      <c r="H687">
        <f t="shared" si="50"/>
        <v>3.0025054668267961E-2</v>
      </c>
      <c r="I687">
        <f t="shared" si="51"/>
        <v>3.0025054668267961</v>
      </c>
      <c r="J687">
        <f>INDEX(Cond_Probability!$A$6:$H$60,MATCH('Model 2_Train'!A687,Cond_Probability!$A$6:$A$60,0),8)</f>
        <v>0.25507246376811593</v>
      </c>
      <c r="K687">
        <f>INDEX(Cond_Probability!$A$6:$H$60,MATCH('Model 2_Train'!B687,Cond_Probability!$A$6:$A$60,0),8)</f>
        <v>0.31976744186046513</v>
      </c>
      <c r="L687">
        <f>INDEX(Cond_Probability!$A$6:$H$60,MATCH('Model 2_Train'!C687,Cond_Probability!$A$6:$A$60,0),8)</f>
        <v>0.57971014492753625</v>
      </c>
      <c r="M687">
        <f>Cond_Probability!$C$3</f>
        <v>0.38383838383838381</v>
      </c>
      <c r="N687">
        <f t="shared" si="52"/>
        <v>1.8149184779216579E-2</v>
      </c>
      <c r="O687">
        <f t="shared" si="53"/>
        <v>1.8149184779216578</v>
      </c>
      <c r="P687" t="str">
        <f t="shared" si="54"/>
        <v>Won't Survive</v>
      </c>
      <c r="Q687" t="s">
        <v>1230</v>
      </c>
    </row>
    <row r="688" spans="1:17" x14ac:dyDescent="0.3">
      <c r="A688" s="1" t="s">
        <v>1236</v>
      </c>
      <c r="B688" s="2" t="s">
        <v>13</v>
      </c>
      <c r="C688" s="1" t="s">
        <v>1248</v>
      </c>
      <c r="D688">
        <f>INDEX(Cond_Probability!$A$6:$H$60,MATCH('Model 2_Train'!A688,Cond_Probability!$A$6:$A$60,0),7)</f>
        <v>0.67572463768115942</v>
      </c>
      <c r="E688">
        <f>INDEX(Cond_Probability!$A$6:$H$60,MATCH('Model 2_Train'!B688,Cond_Probability!$A$6:$A$60,0),7)</f>
        <v>0.85117967332123412</v>
      </c>
      <c r="F688">
        <f>INDEX(Cond_Probability!$A$6:$H$60,MATCH('Model 2_Train'!C688,Cond_Probability!$A$6:$A$60,0),7)</f>
        <v>0.32246376811594202</v>
      </c>
      <c r="G688">
        <f>Cond_Probability!$C$2</f>
        <v>0.61616161616161613</v>
      </c>
      <c r="H688">
        <f t="shared" si="50"/>
        <v>0.11427903460473417</v>
      </c>
      <c r="I688">
        <f t="shared" si="51"/>
        <v>11.427903460473416</v>
      </c>
      <c r="J688">
        <f>INDEX(Cond_Probability!$A$6:$H$60,MATCH('Model 2_Train'!A688,Cond_Probability!$A$6:$A$60,0),8)</f>
        <v>0.34782608695652173</v>
      </c>
      <c r="K688">
        <f>INDEX(Cond_Probability!$A$6:$H$60,MATCH('Model 2_Train'!B688,Cond_Probability!$A$6:$A$60,0),8)</f>
        <v>0.31976744186046513</v>
      </c>
      <c r="L688">
        <f>INDEX(Cond_Probability!$A$6:$H$60,MATCH('Model 2_Train'!C688,Cond_Probability!$A$6:$A$60,0),8)</f>
        <v>0.57971014492753625</v>
      </c>
      <c r="M688">
        <f>Cond_Probability!$C$3</f>
        <v>0.38383838383838381</v>
      </c>
      <c r="N688">
        <f t="shared" si="52"/>
        <v>2.4748888335295337E-2</v>
      </c>
      <c r="O688">
        <f t="shared" si="53"/>
        <v>2.4748888335295338</v>
      </c>
      <c r="P688" t="str">
        <f t="shared" si="54"/>
        <v>Won't Survive</v>
      </c>
      <c r="Q688" t="s">
        <v>1230</v>
      </c>
    </row>
    <row r="689" spans="1:17" x14ac:dyDescent="0.3">
      <c r="A689" s="1" t="s">
        <v>1236</v>
      </c>
      <c r="B689" s="2" t="s">
        <v>13</v>
      </c>
      <c r="C689" s="1" t="s">
        <v>1247</v>
      </c>
      <c r="D689">
        <f>INDEX(Cond_Probability!$A$6:$H$60,MATCH('Model 2_Train'!A689,Cond_Probability!$A$6:$A$60,0),7)</f>
        <v>0.67572463768115942</v>
      </c>
      <c r="E689">
        <f>INDEX(Cond_Probability!$A$6:$H$60,MATCH('Model 2_Train'!B689,Cond_Probability!$A$6:$A$60,0),7)</f>
        <v>0.85117967332123412</v>
      </c>
      <c r="F689">
        <f>INDEX(Cond_Probability!$A$6:$H$60,MATCH('Model 2_Train'!C689,Cond_Probability!$A$6:$A$60,0),7)</f>
        <v>0.18840579710144928</v>
      </c>
      <c r="G689">
        <f>Cond_Probability!$C$2</f>
        <v>0.61616161616161613</v>
      </c>
      <c r="H689">
        <f t="shared" si="50"/>
        <v>6.6769773027485144E-2</v>
      </c>
      <c r="I689">
        <f t="shared" si="51"/>
        <v>6.6769773027485142</v>
      </c>
      <c r="J689">
        <f>INDEX(Cond_Probability!$A$6:$H$60,MATCH('Model 2_Train'!A689,Cond_Probability!$A$6:$A$60,0),8)</f>
        <v>0.34782608695652173</v>
      </c>
      <c r="K689">
        <f>INDEX(Cond_Probability!$A$6:$H$60,MATCH('Model 2_Train'!B689,Cond_Probability!$A$6:$A$60,0),8)</f>
        <v>0.31976744186046513</v>
      </c>
      <c r="L689">
        <f>INDEX(Cond_Probability!$A$6:$H$60,MATCH('Model 2_Train'!C689,Cond_Probability!$A$6:$A$60,0),8)</f>
        <v>0.22318840579710145</v>
      </c>
      <c r="M689">
        <f>Cond_Probability!$C$3</f>
        <v>0.38383838383838381</v>
      </c>
      <c r="N689">
        <f t="shared" si="52"/>
        <v>9.5283220090887043E-3</v>
      </c>
      <c r="O689">
        <f t="shared" si="53"/>
        <v>0.95283220090887044</v>
      </c>
      <c r="P689" t="str">
        <f t="shared" si="54"/>
        <v>Won't Survive</v>
      </c>
      <c r="Q689" t="s">
        <v>1230</v>
      </c>
    </row>
    <row r="690" spans="1:17" x14ac:dyDescent="0.3">
      <c r="A690" s="1" t="s">
        <v>1236</v>
      </c>
      <c r="B690" s="2" t="s">
        <v>13</v>
      </c>
      <c r="C690" s="1" t="s">
        <v>1228</v>
      </c>
      <c r="D690">
        <f>INDEX(Cond_Probability!$A$6:$H$60,MATCH('Model 2_Train'!A690,Cond_Probability!$A$6:$A$60,0),7)</f>
        <v>0.67572463768115942</v>
      </c>
      <c r="E690">
        <f>INDEX(Cond_Probability!$A$6:$H$60,MATCH('Model 2_Train'!B690,Cond_Probability!$A$6:$A$60,0),7)</f>
        <v>0.85117967332123412</v>
      </c>
      <c r="F690">
        <f>INDEX(Cond_Probability!$A$6:$H$60,MATCH('Model 2_Train'!C690,Cond_Probability!$A$6:$A$60,0),7)</f>
        <v>0.4891304347826087</v>
      </c>
      <c r="G690">
        <f>Cond_Probability!$C$2</f>
        <v>0.61616161616161613</v>
      </c>
      <c r="H690">
        <f t="shared" si="50"/>
        <v>0.17334460305212487</v>
      </c>
      <c r="I690">
        <f t="shared" si="51"/>
        <v>17.334460305212488</v>
      </c>
      <c r="J690">
        <f>INDEX(Cond_Probability!$A$6:$H$60,MATCH('Model 2_Train'!A690,Cond_Probability!$A$6:$A$60,0),8)</f>
        <v>0.34782608695652173</v>
      </c>
      <c r="K690">
        <f>INDEX(Cond_Probability!$A$6:$H$60,MATCH('Model 2_Train'!B690,Cond_Probability!$A$6:$A$60,0),8)</f>
        <v>0.31976744186046513</v>
      </c>
      <c r="L690">
        <f>INDEX(Cond_Probability!$A$6:$H$60,MATCH('Model 2_Train'!C690,Cond_Probability!$A$6:$A$60,0),8)</f>
        <v>0.19710144927536233</v>
      </c>
      <c r="M690">
        <f>Cond_Probability!$C$3</f>
        <v>0.38383838383838381</v>
      </c>
      <c r="N690">
        <f t="shared" si="52"/>
        <v>8.4146220340004137E-3</v>
      </c>
      <c r="O690">
        <f t="shared" si="53"/>
        <v>0.84146220340004141</v>
      </c>
      <c r="P690" t="str">
        <f t="shared" si="54"/>
        <v>Won't Survive</v>
      </c>
      <c r="Q690" t="s">
        <v>1230</v>
      </c>
    </row>
    <row r="691" spans="1:17" x14ac:dyDescent="0.3">
      <c r="A691" s="1" t="s">
        <v>1234</v>
      </c>
      <c r="B691" s="2" t="s">
        <v>17</v>
      </c>
      <c r="C691" s="1" t="s">
        <v>1248</v>
      </c>
      <c r="D691">
        <f>INDEX(Cond_Probability!$A$6:$H$60,MATCH('Model 2_Train'!A691,Cond_Probability!$A$6:$A$60,0),7)</f>
        <v>0.14673913043478262</v>
      </c>
      <c r="E691">
        <f>INDEX(Cond_Probability!$A$6:$H$60,MATCH('Model 2_Train'!B691,Cond_Probability!$A$6:$A$60,0),7)</f>
        <v>0.14882032667876588</v>
      </c>
      <c r="F691">
        <f>INDEX(Cond_Probability!$A$6:$H$60,MATCH('Model 2_Train'!C691,Cond_Probability!$A$6:$A$60,0),7)</f>
        <v>0.32246376811594202</v>
      </c>
      <c r="G691">
        <f>Cond_Probability!$C$2</f>
        <v>0.61616161616161613</v>
      </c>
      <c r="H691">
        <f t="shared" si="50"/>
        <v>4.3389411493545919E-3</v>
      </c>
      <c r="I691">
        <f t="shared" si="51"/>
        <v>0.43389411493545921</v>
      </c>
      <c r="J691">
        <f>INDEX(Cond_Probability!$A$6:$H$60,MATCH('Model 2_Train'!A691,Cond_Probability!$A$6:$A$60,0),8)</f>
        <v>0.39710144927536234</v>
      </c>
      <c r="K691">
        <f>INDEX(Cond_Probability!$A$6:$H$60,MATCH('Model 2_Train'!B691,Cond_Probability!$A$6:$A$60,0),8)</f>
        <v>0.68023255813953487</v>
      </c>
      <c r="L691">
        <f>INDEX(Cond_Probability!$A$6:$H$60,MATCH('Model 2_Train'!C691,Cond_Probability!$A$6:$A$60,0),8)</f>
        <v>0.57971014492753625</v>
      </c>
      <c r="M691">
        <f>Cond_Probability!$C$3</f>
        <v>0.38383838383838381</v>
      </c>
      <c r="N691">
        <f t="shared" si="52"/>
        <v>6.010605017067408E-2</v>
      </c>
      <c r="O691">
        <f t="shared" si="53"/>
        <v>6.0106050170674079</v>
      </c>
      <c r="P691" t="str">
        <f t="shared" si="54"/>
        <v>Survive</v>
      </c>
      <c r="Q691" t="s">
        <v>1</v>
      </c>
    </row>
    <row r="692" spans="1:17" x14ac:dyDescent="0.3">
      <c r="A692" s="1" t="s">
        <v>1234</v>
      </c>
      <c r="B692" s="2" t="s">
        <v>13</v>
      </c>
      <c r="C692" s="1" t="s">
        <v>1248</v>
      </c>
      <c r="D692">
        <f>INDEX(Cond_Probability!$A$6:$H$60,MATCH('Model 2_Train'!A692,Cond_Probability!$A$6:$A$60,0),7)</f>
        <v>0.14673913043478262</v>
      </c>
      <c r="E692">
        <f>INDEX(Cond_Probability!$A$6:$H$60,MATCH('Model 2_Train'!B692,Cond_Probability!$A$6:$A$60,0),7)</f>
        <v>0.85117967332123412</v>
      </c>
      <c r="F692">
        <f>INDEX(Cond_Probability!$A$6:$H$60,MATCH('Model 2_Train'!C692,Cond_Probability!$A$6:$A$60,0),7)</f>
        <v>0.32246376811594202</v>
      </c>
      <c r="G692">
        <f>Cond_Probability!$C$2</f>
        <v>0.61616161616161613</v>
      </c>
      <c r="H692">
        <f t="shared" si="50"/>
        <v>2.4816626817650046E-2</v>
      </c>
      <c r="I692">
        <f t="shared" si="51"/>
        <v>2.4816626817650045</v>
      </c>
      <c r="J692">
        <f>INDEX(Cond_Probability!$A$6:$H$60,MATCH('Model 2_Train'!A692,Cond_Probability!$A$6:$A$60,0),8)</f>
        <v>0.39710144927536234</v>
      </c>
      <c r="K692">
        <f>INDEX(Cond_Probability!$A$6:$H$60,MATCH('Model 2_Train'!B692,Cond_Probability!$A$6:$A$60,0),8)</f>
        <v>0.31976744186046513</v>
      </c>
      <c r="L692">
        <f>INDEX(Cond_Probability!$A$6:$H$60,MATCH('Model 2_Train'!C692,Cond_Probability!$A$6:$A$60,0),8)</f>
        <v>0.57971014492753625</v>
      </c>
      <c r="M692">
        <f>Cond_Probability!$C$3</f>
        <v>0.38383838383838381</v>
      </c>
      <c r="N692">
        <f t="shared" si="52"/>
        <v>2.8254980849462177E-2</v>
      </c>
      <c r="O692">
        <f t="shared" si="53"/>
        <v>2.8254980849462177</v>
      </c>
      <c r="P692" t="str">
        <f t="shared" si="54"/>
        <v>Survive</v>
      </c>
      <c r="Q692" t="s">
        <v>1</v>
      </c>
    </row>
    <row r="693" spans="1:17" x14ac:dyDescent="0.3">
      <c r="A693" s="1" t="s">
        <v>1236</v>
      </c>
      <c r="B693" s="2" t="s">
        <v>17</v>
      </c>
      <c r="C693" s="1" t="s">
        <v>1247</v>
      </c>
      <c r="D693">
        <f>INDEX(Cond_Probability!$A$6:$H$60,MATCH('Model 2_Train'!A693,Cond_Probability!$A$6:$A$60,0),7)</f>
        <v>0.67572463768115942</v>
      </c>
      <c r="E693">
        <f>INDEX(Cond_Probability!$A$6:$H$60,MATCH('Model 2_Train'!B693,Cond_Probability!$A$6:$A$60,0),7)</f>
        <v>0.14882032667876588</v>
      </c>
      <c r="F693">
        <f>INDEX(Cond_Probability!$A$6:$H$60,MATCH('Model 2_Train'!C693,Cond_Probability!$A$6:$A$60,0),7)</f>
        <v>0.18840579710144928</v>
      </c>
      <c r="G693">
        <f>Cond_Probability!$C$2</f>
        <v>0.61616161616161613</v>
      </c>
      <c r="H693">
        <f t="shared" si="50"/>
        <v>1.1674032810775652E-2</v>
      </c>
      <c r="I693">
        <f t="shared" si="51"/>
        <v>1.1674032810775652</v>
      </c>
      <c r="J693">
        <f>INDEX(Cond_Probability!$A$6:$H$60,MATCH('Model 2_Train'!A693,Cond_Probability!$A$6:$A$60,0),8)</f>
        <v>0.34782608695652173</v>
      </c>
      <c r="K693">
        <f>INDEX(Cond_Probability!$A$6:$H$60,MATCH('Model 2_Train'!B693,Cond_Probability!$A$6:$A$60,0),8)</f>
        <v>0.68023255813953487</v>
      </c>
      <c r="L693">
        <f>INDEX(Cond_Probability!$A$6:$H$60,MATCH('Model 2_Train'!C693,Cond_Probability!$A$6:$A$60,0),8)</f>
        <v>0.22318840579710145</v>
      </c>
      <c r="M693">
        <f>Cond_Probability!$C$3</f>
        <v>0.38383838383838381</v>
      </c>
      <c r="N693">
        <f t="shared" si="52"/>
        <v>2.0269339546606875E-2</v>
      </c>
      <c r="O693">
        <f t="shared" si="53"/>
        <v>2.0269339546606875</v>
      </c>
      <c r="P693" t="str">
        <f t="shared" si="54"/>
        <v>Survive</v>
      </c>
      <c r="Q693" t="s">
        <v>1</v>
      </c>
    </row>
    <row r="694" spans="1:17" x14ac:dyDescent="0.3">
      <c r="A694" s="1" t="s">
        <v>1236</v>
      </c>
      <c r="B694" s="2" t="s">
        <v>13</v>
      </c>
      <c r="C694" s="1" t="s">
        <v>1248</v>
      </c>
      <c r="D694">
        <f>INDEX(Cond_Probability!$A$6:$H$60,MATCH('Model 2_Train'!A694,Cond_Probability!$A$6:$A$60,0),7)</f>
        <v>0.67572463768115942</v>
      </c>
      <c r="E694">
        <f>INDEX(Cond_Probability!$A$6:$H$60,MATCH('Model 2_Train'!B694,Cond_Probability!$A$6:$A$60,0),7)</f>
        <v>0.85117967332123412</v>
      </c>
      <c r="F694">
        <f>INDEX(Cond_Probability!$A$6:$H$60,MATCH('Model 2_Train'!C694,Cond_Probability!$A$6:$A$60,0),7)</f>
        <v>0.32246376811594202</v>
      </c>
      <c r="G694">
        <f>Cond_Probability!$C$2</f>
        <v>0.61616161616161613</v>
      </c>
      <c r="H694">
        <f t="shared" si="50"/>
        <v>0.11427903460473417</v>
      </c>
      <c r="I694">
        <f t="shared" si="51"/>
        <v>11.427903460473416</v>
      </c>
      <c r="J694">
        <f>INDEX(Cond_Probability!$A$6:$H$60,MATCH('Model 2_Train'!A694,Cond_Probability!$A$6:$A$60,0),8)</f>
        <v>0.34782608695652173</v>
      </c>
      <c r="K694">
        <f>INDEX(Cond_Probability!$A$6:$H$60,MATCH('Model 2_Train'!B694,Cond_Probability!$A$6:$A$60,0),8)</f>
        <v>0.31976744186046513</v>
      </c>
      <c r="L694">
        <f>INDEX(Cond_Probability!$A$6:$H$60,MATCH('Model 2_Train'!C694,Cond_Probability!$A$6:$A$60,0),8)</f>
        <v>0.57971014492753625</v>
      </c>
      <c r="M694">
        <f>Cond_Probability!$C$3</f>
        <v>0.38383838383838381</v>
      </c>
      <c r="N694">
        <f t="shared" si="52"/>
        <v>2.4748888335295337E-2</v>
      </c>
      <c r="O694">
        <f t="shared" si="53"/>
        <v>2.4748888335295338</v>
      </c>
      <c r="P694" t="str">
        <f t="shared" si="54"/>
        <v>Won't Survive</v>
      </c>
      <c r="Q694" t="s">
        <v>1</v>
      </c>
    </row>
    <row r="695" spans="1:17" x14ac:dyDescent="0.3">
      <c r="A695" s="1" t="s">
        <v>1236</v>
      </c>
      <c r="B695" s="2" t="s">
        <v>13</v>
      </c>
      <c r="C695" s="1" t="s">
        <v>1228</v>
      </c>
      <c r="D695">
        <f>INDEX(Cond_Probability!$A$6:$H$60,MATCH('Model 2_Train'!A695,Cond_Probability!$A$6:$A$60,0),7)</f>
        <v>0.67572463768115942</v>
      </c>
      <c r="E695">
        <f>INDEX(Cond_Probability!$A$6:$H$60,MATCH('Model 2_Train'!B695,Cond_Probability!$A$6:$A$60,0),7)</f>
        <v>0.85117967332123412</v>
      </c>
      <c r="F695">
        <f>INDEX(Cond_Probability!$A$6:$H$60,MATCH('Model 2_Train'!C695,Cond_Probability!$A$6:$A$60,0),7)</f>
        <v>0.4891304347826087</v>
      </c>
      <c r="G695">
        <f>Cond_Probability!$C$2</f>
        <v>0.61616161616161613</v>
      </c>
      <c r="H695">
        <f t="shared" si="50"/>
        <v>0.17334460305212487</v>
      </c>
      <c r="I695">
        <f t="shared" si="51"/>
        <v>17.334460305212488</v>
      </c>
      <c r="J695">
        <f>INDEX(Cond_Probability!$A$6:$H$60,MATCH('Model 2_Train'!A695,Cond_Probability!$A$6:$A$60,0),8)</f>
        <v>0.34782608695652173</v>
      </c>
      <c r="K695">
        <f>INDEX(Cond_Probability!$A$6:$H$60,MATCH('Model 2_Train'!B695,Cond_Probability!$A$6:$A$60,0),8)</f>
        <v>0.31976744186046513</v>
      </c>
      <c r="L695">
        <f>INDEX(Cond_Probability!$A$6:$H$60,MATCH('Model 2_Train'!C695,Cond_Probability!$A$6:$A$60,0),8)</f>
        <v>0.19710144927536233</v>
      </c>
      <c r="M695">
        <f>Cond_Probability!$C$3</f>
        <v>0.38383838383838381</v>
      </c>
      <c r="N695">
        <f t="shared" si="52"/>
        <v>8.4146220340004137E-3</v>
      </c>
      <c r="O695">
        <f t="shared" si="53"/>
        <v>0.84146220340004141</v>
      </c>
      <c r="P695" t="str">
        <f t="shared" si="54"/>
        <v>Won't Survive</v>
      </c>
      <c r="Q695" t="s">
        <v>1230</v>
      </c>
    </row>
    <row r="696" spans="1:17" x14ac:dyDescent="0.3">
      <c r="A696" s="1" t="s">
        <v>1234</v>
      </c>
      <c r="B696" s="2" t="s">
        <v>13</v>
      </c>
      <c r="C696" s="1" t="s">
        <v>1248</v>
      </c>
      <c r="D696">
        <f>INDEX(Cond_Probability!$A$6:$H$60,MATCH('Model 2_Train'!A696,Cond_Probability!$A$6:$A$60,0),7)</f>
        <v>0.14673913043478262</v>
      </c>
      <c r="E696">
        <f>INDEX(Cond_Probability!$A$6:$H$60,MATCH('Model 2_Train'!B696,Cond_Probability!$A$6:$A$60,0),7)</f>
        <v>0.85117967332123412</v>
      </c>
      <c r="F696">
        <f>INDEX(Cond_Probability!$A$6:$H$60,MATCH('Model 2_Train'!C696,Cond_Probability!$A$6:$A$60,0),7)</f>
        <v>0.32246376811594202</v>
      </c>
      <c r="G696">
        <f>Cond_Probability!$C$2</f>
        <v>0.61616161616161613</v>
      </c>
      <c r="H696">
        <f t="shared" si="50"/>
        <v>2.4816626817650046E-2</v>
      </c>
      <c r="I696">
        <f t="shared" si="51"/>
        <v>2.4816626817650045</v>
      </c>
      <c r="J696">
        <f>INDEX(Cond_Probability!$A$6:$H$60,MATCH('Model 2_Train'!A696,Cond_Probability!$A$6:$A$60,0),8)</f>
        <v>0.39710144927536234</v>
      </c>
      <c r="K696">
        <f>INDEX(Cond_Probability!$A$6:$H$60,MATCH('Model 2_Train'!B696,Cond_Probability!$A$6:$A$60,0),8)</f>
        <v>0.31976744186046513</v>
      </c>
      <c r="L696">
        <f>INDEX(Cond_Probability!$A$6:$H$60,MATCH('Model 2_Train'!C696,Cond_Probability!$A$6:$A$60,0),8)</f>
        <v>0.57971014492753625</v>
      </c>
      <c r="M696">
        <f>Cond_Probability!$C$3</f>
        <v>0.38383838383838381</v>
      </c>
      <c r="N696">
        <f t="shared" si="52"/>
        <v>2.8254980849462177E-2</v>
      </c>
      <c r="O696">
        <f t="shared" si="53"/>
        <v>2.8254980849462177</v>
      </c>
      <c r="P696" t="str">
        <f t="shared" si="54"/>
        <v>Survive</v>
      </c>
      <c r="Q696" t="s">
        <v>1230</v>
      </c>
    </row>
    <row r="697" spans="1:17" x14ac:dyDescent="0.3">
      <c r="A697" s="1" t="s">
        <v>1235</v>
      </c>
      <c r="B697" s="2" t="s">
        <v>13</v>
      </c>
      <c r="C697" s="1" t="s">
        <v>1247</v>
      </c>
      <c r="D697">
        <f>INDEX(Cond_Probability!$A$6:$H$60,MATCH('Model 2_Train'!A697,Cond_Probability!$A$6:$A$60,0),7)</f>
        <v>0.17753623188405798</v>
      </c>
      <c r="E697">
        <f>INDEX(Cond_Probability!$A$6:$H$60,MATCH('Model 2_Train'!B697,Cond_Probability!$A$6:$A$60,0),7)</f>
        <v>0.85117967332123412</v>
      </c>
      <c r="F697">
        <f>INDEX(Cond_Probability!$A$6:$H$60,MATCH('Model 2_Train'!C697,Cond_Probability!$A$6:$A$60,0),7)</f>
        <v>0.18840579710144928</v>
      </c>
      <c r="G697">
        <f>Cond_Probability!$C$2</f>
        <v>0.61616161616161613</v>
      </c>
      <c r="H697">
        <f t="shared" si="50"/>
        <v>1.7542728570223976E-2</v>
      </c>
      <c r="I697">
        <f t="shared" si="51"/>
        <v>1.7542728570223975</v>
      </c>
      <c r="J697">
        <f>INDEX(Cond_Probability!$A$6:$H$60,MATCH('Model 2_Train'!A697,Cond_Probability!$A$6:$A$60,0),8)</f>
        <v>0.25507246376811593</v>
      </c>
      <c r="K697">
        <f>INDEX(Cond_Probability!$A$6:$H$60,MATCH('Model 2_Train'!B697,Cond_Probability!$A$6:$A$60,0),8)</f>
        <v>0.31976744186046513</v>
      </c>
      <c r="L697">
        <f>INDEX(Cond_Probability!$A$6:$H$60,MATCH('Model 2_Train'!C697,Cond_Probability!$A$6:$A$60,0),8)</f>
        <v>0.22318840579710145</v>
      </c>
      <c r="M697">
        <f>Cond_Probability!$C$3</f>
        <v>0.38383838383838381</v>
      </c>
      <c r="N697">
        <f t="shared" si="52"/>
        <v>6.9874361399983823E-3</v>
      </c>
      <c r="O697">
        <f t="shared" si="53"/>
        <v>0.6987436139998382</v>
      </c>
      <c r="P697" t="str">
        <f t="shared" si="54"/>
        <v>Won't Survive</v>
      </c>
      <c r="Q697" t="s">
        <v>1230</v>
      </c>
    </row>
    <row r="698" spans="1:17" x14ac:dyDescent="0.3">
      <c r="A698" s="1" t="s">
        <v>1236</v>
      </c>
      <c r="B698" s="2" t="s">
        <v>13</v>
      </c>
      <c r="C698" s="1" t="s">
        <v>1228</v>
      </c>
      <c r="D698">
        <f>INDEX(Cond_Probability!$A$6:$H$60,MATCH('Model 2_Train'!A698,Cond_Probability!$A$6:$A$60,0),7)</f>
        <v>0.67572463768115942</v>
      </c>
      <c r="E698">
        <f>INDEX(Cond_Probability!$A$6:$H$60,MATCH('Model 2_Train'!B698,Cond_Probability!$A$6:$A$60,0),7)</f>
        <v>0.85117967332123412</v>
      </c>
      <c r="F698">
        <f>INDEX(Cond_Probability!$A$6:$H$60,MATCH('Model 2_Train'!C698,Cond_Probability!$A$6:$A$60,0),7)</f>
        <v>0.4891304347826087</v>
      </c>
      <c r="G698">
        <f>Cond_Probability!$C$2</f>
        <v>0.61616161616161613</v>
      </c>
      <c r="H698">
        <f t="shared" si="50"/>
        <v>0.17334460305212487</v>
      </c>
      <c r="I698">
        <f t="shared" si="51"/>
        <v>17.334460305212488</v>
      </c>
      <c r="J698">
        <f>INDEX(Cond_Probability!$A$6:$H$60,MATCH('Model 2_Train'!A698,Cond_Probability!$A$6:$A$60,0),8)</f>
        <v>0.34782608695652173</v>
      </c>
      <c r="K698">
        <f>INDEX(Cond_Probability!$A$6:$H$60,MATCH('Model 2_Train'!B698,Cond_Probability!$A$6:$A$60,0),8)</f>
        <v>0.31976744186046513</v>
      </c>
      <c r="L698">
        <f>INDEX(Cond_Probability!$A$6:$H$60,MATCH('Model 2_Train'!C698,Cond_Probability!$A$6:$A$60,0),8)</f>
        <v>0.19710144927536233</v>
      </c>
      <c r="M698">
        <f>Cond_Probability!$C$3</f>
        <v>0.38383838383838381</v>
      </c>
      <c r="N698">
        <f t="shared" si="52"/>
        <v>8.4146220340004137E-3</v>
      </c>
      <c r="O698">
        <f t="shared" si="53"/>
        <v>0.84146220340004141</v>
      </c>
      <c r="P698" t="str">
        <f t="shared" si="54"/>
        <v>Won't Survive</v>
      </c>
      <c r="Q698" t="s">
        <v>1230</v>
      </c>
    </row>
    <row r="699" spans="1:17" x14ac:dyDescent="0.3">
      <c r="A699" s="1" t="s">
        <v>1236</v>
      </c>
      <c r="B699" s="2" t="s">
        <v>17</v>
      </c>
      <c r="C699" s="1" t="s">
        <v>1228</v>
      </c>
      <c r="D699">
        <f>INDEX(Cond_Probability!$A$6:$H$60,MATCH('Model 2_Train'!A699,Cond_Probability!$A$6:$A$60,0),7)</f>
        <v>0.67572463768115942</v>
      </c>
      <c r="E699">
        <f>INDEX(Cond_Probability!$A$6:$H$60,MATCH('Model 2_Train'!B699,Cond_Probability!$A$6:$A$60,0),7)</f>
        <v>0.14882032667876588</v>
      </c>
      <c r="F699">
        <f>INDEX(Cond_Probability!$A$6:$H$60,MATCH('Model 2_Train'!C699,Cond_Probability!$A$6:$A$60,0),7)</f>
        <v>0.4891304347826087</v>
      </c>
      <c r="G699">
        <f>Cond_Probability!$C$2</f>
        <v>0.61616161616161613</v>
      </c>
      <c r="H699">
        <f t="shared" si="50"/>
        <v>3.0307585181821403E-2</v>
      </c>
      <c r="I699">
        <f t="shared" si="51"/>
        <v>3.0307585181821404</v>
      </c>
      <c r="J699">
        <f>INDEX(Cond_Probability!$A$6:$H$60,MATCH('Model 2_Train'!A699,Cond_Probability!$A$6:$A$60,0),8)</f>
        <v>0.34782608695652173</v>
      </c>
      <c r="K699">
        <f>INDEX(Cond_Probability!$A$6:$H$60,MATCH('Model 2_Train'!B699,Cond_Probability!$A$6:$A$60,0),8)</f>
        <v>0.68023255813953487</v>
      </c>
      <c r="L699">
        <f>INDEX(Cond_Probability!$A$6:$H$60,MATCH('Model 2_Train'!C699,Cond_Probability!$A$6:$A$60,0),8)</f>
        <v>0.19710144927536233</v>
      </c>
      <c r="M699">
        <f>Cond_Probability!$C$3</f>
        <v>0.38383838383838381</v>
      </c>
      <c r="N699">
        <f t="shared" si="52"/>
        <v>1.7900195963237241E-2</v>
      </c>
      <c r="O699">
        <f t="shared" si="53"/>
        <v>1.790019596323724</v>
      </c>
      <c r="P699" t="str">
        <f t="shared" si="54"/>
        <v>Won't Survive</v>
      </c>
      <c r="Q699" t="s">
        <v>1</v>
      </c>
    </row>
    <row r="700" spans="1:17" x14ac:dyDescent="0.3">
      <c r="A700" s="1" t="s">
        <v>1234</v>
      </c>
      <c r="B700" s="2" t="s">
        <v>13</v>
      </c>
      <c r="C700" s="1" t="s">
        <v>1248</v>
      </c>
      <c r="D700">
        <f>INDEX(Cond_Probability!$A$6:$H$60,MATCH('Model 2_Train'!A700,Cond_Probability!$A$6:$A$60,0),7)</f>
        <v>0.14673913043478262</v>
      </c>
      <c r="E700">
        <f>INDEX(Cond_Probability!$A$6:$H$60,MATCH('Model 2_Train'!B700,Cond_Probability!$A$6:$A$60,0),7)</f>
        <v>0.85117967332123412</v>
      </c>
      <c r="F700">
        <f>INDEX(Cond_Probability!$A$6:$H$60,MATCH('Model 2_Train'!C700,Cond_Probability!$A$6:$A$60,0),7)</f>
        <v>0.32246376811594202</v>
      </c>
      <c r="G700">
        <f>Cond_Probability!$C$2</f>
        <v>0.61616161616161613</v>
      </c>
      <c r="H700">
        <f t="shared" si="50"/>
        <v>2.4816626817650046E-2</v>
      </c>
      <c r="I700">
        <f t="shared" si="51"/>
        <v>2.4816626817650045</v>
      </c>
      <c r="J700">
        <f>INDEX(Cond_Probability!$A$6:$H$60,MATCH('Model 2_Train'!A700,Cond_Probability!$A$6:$A$60,0),8)</f>
        <v>0.39710144927536234</v>
      </c>
      <c r="K700">
        <f>INDEX(Cond_Probability!$A$6:$H$60,MATCH('Model 2_Train'!B700,Cond_Probability!$A$6:$A$60,0),8)</f>
        <v>0.31976744186046513</v>
      </c>
      <c r="L700">
        <f>INDEX(Cond_Probability!$A$6:$H$60,MATCH('Model 2_Train'!C700,Cond_Probability!$A$6:$A$60,0),8)</f>
        <v>0.57971014492753625</v>
      </c>
      <c r="M700">
        <f>Cond_Probability!$C$3</f>
        <v>0.38383838383838381</v>
      </c>
      <c r="N700">
        <f t="shared" si="52"/>
        <v>2.8254980849462177E-2</v>
      </c>
      <c r="O700">
        <f t="shared" si="53"/>
        <v>2.8254980849462177</v>
      </c>
      <c r="P700" t="str">
        <f t="shared" si="54"/>
        <v>Survive</v>
      </c>
      <c r="Q700" t="s">
        <v>1230</v>
      </c>
    </row>
    <row r="701" spans="1:17" x14ac:dyDescent="0.3">
      <c r="A701" s="1" t="s">
        <v>1236</v>
      </c>
      <c r="B701" s="2" t="s">
        <v>13</v>
      </c>
      <c r="C701" s="1" t="s">
        <v>1228</v>
      </c>
      <c r="D701">
        <f>INDEX(Cond_Probability!$A$6:$H$60,MATCH('Model 2_Train'!A701,Cond_Probability!$A$6:$A$60,0),7)</f>
        <v>0.67572463768115942</v>
      </c>
      <c r="E701">
        <f>INDEX(Cond_Probability!$A$6:$H$60,MATCH('Model 2_Train'!B701,Cond_Probability!$A$6:$A$60,0),7)</f>
        <v>0.85117967332123412</v>
      </c>
      <c r="F701">
        <f>INDEX(Cond_Probability!$A$6:$H$60,MATCH('Model 2_Train'!C701,Cond_Probability!$A$6:$A$60,0),7)</f>
        <v>0.4891304347826087</v>
      </c>
      <c r="G701">
        <f>Cond_Probability!$C$2</f>
        <v>0.61616161616161613</v>
      </c>
      <c r="H701">
        <f t="shared" si="50"/>
        <v>0.17334460305212487</v>
      </c>
      <c r="I701">
        <f t="shared" si="51"/>
        <v>17.334460305212488</v>
      </c>
      <c r="J701">
        <f>INDEX(Cond_Probability!$A$6:$H$60,MATCH('Model 2_Train'!A701,Cond_Probability!$A$6:$A$60,0),8)</f>
        <v>0.34782608695652173</v>
      </c>
      <c r="K701">
        <f>INDEX(Cond_Probability!$A$6:$H$60,MATCH('Model 2_Train'!B701,Cond_Probability!$A$6:$A$60,0),8)</f>
        <v>0.31976744186046513</v>
      </c>
      <c r="L701">
        <f>INDEX(Cond_Probability!$A$6:$H$60,MATCH('Model 2_Train'!C701,Cond_Probability!$A$6:$A$60,0),8)</f>
        <v>0.19710144927536233</v>
      </c>
      <c r="M701">
        <f>Cond_Probability!$C$3</f>
        <v>0.38383838383838381</v>
      </c>
      <c r="N701">
        <f t="shared" si="52"/>
        <v>8.4146220340004137E-3</v>
      </c>
      <c r="O701">
        <f t="shared" si="53"/>
        <v>0.84146220340004141</v>
      </c>
      <c r="P701" t="str">
        <f t="shared" si="54"/>
        <v>Won't Survive</v>
      </c>
      <c r="Q701" t="s">
        <v>1230</v>
      </c>
    </row>
    <row r="702" spans="1:17" x14ac:dyDescent="0.3">
      <c r="A702" s="1" t="s">
        <v>1234</v>
      </c>
      <c r="B702" s="2" t="s">
        <v>17</v>
      </c>
      <c r="C702" s="1" t="s">
        <v>1248</v>
      </c>
      <c r="D702">
        <f>INDEX(Cond_Probability!$A$6:$H$60,MATCH('Model 2_Train'!A702,Cond_Probability!$A$6:$A$60,0),7)</f>
        <v>0.14673913043478262</v>
      </c>
      <c r="E702">
        <f>INDEX(Cond_Probability!$A$6:$H$60,MATCH('Model 2_Train'!B702,Cond_Probability!$A$6:$A$60,0),7)</f>
        <v>0.14882032667876588</v>
      </c>
      <c r="F702">
        <f>INDEX(Cond_Probability!$A$6:$H$60,MATCH('Model 2_Train'!C702,Cond_Probability!$A$6:$A$60,0),7)</f>
        <v>0.32246376811594202</v>
      </c>
      <c r="G702">
        <f>Cond_Probability!$C$2</f>
        <v>0.61616161616161613</v>
      </c>
      <c r="H702">
        <f t="shared" si="50"/>
        <v>4.3389411493545919E-3</v>
      </c>
      <c r="I702">
        <f t="shared" si="51"/>
        <v>0.43389411493545921</v>
      </c>
      <c r="J702">
        <f>INDEX(Cond_Probability!$A$6:$H$60,MATCH('Model 2_Train'!A702,Cond_Probability!$A$6:$A$60,0),8)</f>
        <v>0.39710144927536234</v>
      </c>
      <c r="K702">
        <f>INDEX(Cond_Probability!$A$6:$H$60,MATCH('Model 2_Train'!B702,Cond_Probability!$A$6:$A$60,0),8)</f>
        <v>0.68023255813953487</v>
      </c>
      <c r="L702">
        <f>INDEX(Cond_Probability!$A$6:$H$60,MATCH('Model 2_Train'!C702,Cond_Probability!$A$6:$A$60,0),8)</f>
        <v>0.57971014492753625</v>
      </c>
      <c r="M702">
        <f>Cond_Probability!$C$3</f>
        <v>0.38383838383838381</v>
      </c>
      <c r="N702">
        <f t="shared" si="52"/>
        <v>6.010605017067408E-2</v>
      </c>
      <c r="O702">
        <f t="shared" si="53"/>
        <v>6.0106050170674079</v>
      </c>
      <c r="P702" t="str">
        <f t="shared" si="54"/>
        <v>Survive</v>
      </c>
      <c r="Q702" t="s">
        <v>1</v>
      </c>
    </row>
    <row r="703" spans="1:17" x14ac:dyDescent="0.3">
      <c r="A703" s="1" t="s">
        <v>1234</v>
      </c>
      <c r="B703" s="2" t="s">
        <v>13</v>
      </c>
      <c r="C703" s="1" t="s">
        <v>1248</v>
      </c>
      <c r="D703">
        <f>INDEX(Cond_Probability!$A$6:$H$60,MATCH('Model 2_Train'!A703,Cond_Probability!$A$6:$A$60,0),7)</f>
        <v>0.14673913043478262</v>
      </c>
      <c r="E703">
        <f>INDEX(Cond_Probability!$A$6:$H$60,MATCH('Model 2_Train'!B703,Cond_Probability!$A$6:$A$60,0),7)</f>
        <v>0.85117967332123412</v>
      </c>
      <c r="F703">
        <f>INDEX(Cond_Probability!$A$6:$H$60,MATCH('Model 2_Train'!C703,Cond_Probability!$A$6:$A$60,0),7)</f>
        <v>0.32246376811594202</v>
      </c>
      <c r="G703">
        <f>Cond_Probability!$C$2</f>
        <v>0.61616161616161613</v>
      </c>
      <c r="H703">
        <f t="shared" si="50"/>
        <v>2.4816626817650046E-2</v>
      </c>
      <c r="I703">
        <f t="shared" si="51"/>
        <v>2.4816626817650045</v>
      </c>
      <c r="J703">
        <f>INDEX(Cond_Probability!$A$6:$H$60,MATCH('Model 2_Train'!A703,Cond_Probability!$A$6:$A$60,0),8)</f>
        <v>0.39710144927536234</v>
      </c>
      <c r="K703">
        <f>INDEX(Cond_Probability!$A$6:$H$60,MATCH('Model 2_Train'!B703,Cond_Probability!$A$6:$A$60,0),8)</f>
        <v>0.31976744186046513</v>
      </c>
      <c r="L703">
        <f>INDEX(Cond_Probability!$A$6:$H$60,MATCH('Model 2_Train'!C703,Cond_Probability!$A$6:$A$60,0),8)</f>
        <v>0.57971014492753625</v>
      </c>
      <c r="M703">
        <f>Cond_Probability!$C$3</f>
        <v>0.38383838383838381</v>
      </c>
      <c r="N703">
        <f t="shared" si="52"/>
        <v>2.8254980849462177E-2</v>
      </c>
      <c r="O703">
        <f t="shared" si="53"/>
        <v>2.8254980849462177</v>
      </c>
      <c r="P703" t="str">
        <f t="shared" si="54"/>
        <v>Survive</v>
      </c>
      <c r="Q703" t="s">
        <v>1</v>
      </c>
    </row>
    <row r="704" spans="1:17" x14ac:dyDescent="0.3">
      <c r="A704" s="1" t="s">
        <v>1236</v>
      </c>
      <c r="B704" s="2" t="s">
        <v>17</v>
      </c>
      <c r="C704" s="1" t="s">
        <v>1247</v>
      </c>
      <c r="D704">
        <f>INDEX(Cond_Probability!$A$6:$H$60,MATCH('Model 2_Train'!A704,Cond_Probability!$A$6:$A$60,0),7)</f>
        <v>0.67572463768115942</v>
      </c>
      <c r="E704">
        <f>INDEX(Cond_Probability!$A$6:$H$60,MATCH('Model 2_Train'!B704,Cond_Probability!$A$6:$A$60,0),7)</f>
        <v>0.14882032667876588</v>
      </c>
      <c r="F704">
        <f>INDEX(Cond_Probability!$A$6:$H$60,MATCH('Model 2_Train'!C704,Cond_Probability!$A$6:$A$60,0),7)</f>
        <v>0.18840579710144928</v>
      </c>
      <c r="G704">
        <f>Cond_Probability!$C$2</f>
        <v>0.61616161616161613</v>
      </c>
      <c r="H704">
        <f t="shared" si="50"/>
        <v>1.1674032810775652E-2</v>
      </c>
      <c r="I704">
        <f t="shared" si="51"/>
        <v>1.1674032810775652</v>
      </c>
      <c r="J704">
        <f>INDEX(Cond_Probability!$A$6:$H$60,MATCH('Model 2_Train'!A704,Cond_Probability!$A$6:$A$60,0),8)</f>
        <v>0.34782608695652173</v>
      </c>
      <c r="K704">
        <f>INDEX(Cond_Probability!$A$6:$H$60,MATCH('Model 2_Train'!B704,Cond_Probability!$A$6:$A$60,0),8)</f>
        <v>0.68023255813953487</v>
      </c>
      <c r="L704">
        <f>INDEX(Cond_Probability!$A$6:$H$60,MATCH('Model 2_Train'!C704,Cond_Probability!$A$6:$A$60,0),8)</f>
        <v>0.22318840579710145</v>
      </c>
      <c r="M704">
        <f>Cond_Probability!$C$3</f>
        <v>0.38383838383838381</v>
      </c>
      <c r="N704">
        <f t="shared" si="52"/>
        <v>2.0269339546606875E-2</v>
      </c>
      <c r="O704">
        <f t="shared" si="53"/>
        <v>2.0269339546606875</v>
      </c>
      <c r="P704" t="str">
        <f t="shared" si="54"/>
        <v>Survive</v>
      </c>
      <c r="Q704" t="s">
        <v>1230</v>
      </c>
    </row>
    <row r="705" spans="1:17" x14ac:dyDescent="0.3">
      <c r="A705" s="1" t="s">
        <v>1236</v>
      </c>
      <c r="B705" s="2" t="s">
        <v>13</v>
      </c>
      <c r="C705" s="1" t="s">
        <v>1228</v>
      </c>
      <c r="D705">
        <f>INDEX(Cond_Probability!$A$6:$H$60,MATCH('Model 2_Train'!A705,Cond_Probability!$A$6:$A$60,0),7)</f>
        <v>0.67572463768115942</v>
      </c>
      <c r="E705">
        <f>INDEX(Cond_Probability!$A$6:$H$60,MATCH('Model 2_Train'!B705,Cond_Probability!$A$6:$A$60,0),7)</f>
        <v>0.85117967332123412</v>
      </c>
      <c r="F705">
        <f>INDEX(Cond_Probability!$A$6:$H$60,MATCH('Model 2_Train'!C705,Cond_Probability!$A$6:$A$60,0),7)</f>
        <v>0.4891304347826087</v>
      </c>
      <c r="G705">
        <f>Cond_Probability!$C$2</f>
        <v>0.61616161616161613</v>
      </c>
      <c r="H705">
        <f t="shared" si="50"/>
        <v>0.17334460305212487</v>
      </c>
      <c r="I705">
        <f t="shared" si="51"/>
        <v>17.334460305212488</v>
      </c>
      <c r="J705">
        <f>INDEX(Cond_Probability!$A$6:$H$60,MATCH('Model 2_Train'!A705,Cond_Probability!$A$6:$A$60,0),8)</f>
        <v>0.34782608695652173</v>
      </c>
      <c r="K705">
        <f>INDEX(Cond_Probability!$A$6:$H$60,MATCH('Model 2_Train'!B705,Cond_Probability!$A$6:$A$60,0),8)</f>
        <v>0.31976744186046513</v>
      </c>
      <c r="L705">
        <f>INDEX(Cond_Probability!$A$6:$H$60,MATCH('Model 2_Train'!C705,Cond_Probability!$A$6:$A$60,0),8)</f>
        <v>0.19710144927536233</v>
      </c>
      <c r="M705">
        <f>Cond_Probability!$C$3</f>
        <v>0.38383838383838381</v>
      </c>
      <c r="N705">
        <f t="shared" si="52"/>
        <v>8.4146220340004137E-3</v>
      </c>
      <c r="O705">
        <f t="shared" si="53"/>
        <v>0.84146220340004141</v>
      </c>
      <c r="P705" t="str">
        <f t="shared" si="54"/>
        <v>Won't Survive</v>
      </c>
      <c r="Q705" t="s">
        <v>1230</v>
      </c>
    </row>
    <row r="706" spans="1:17" x14ac:dyDescent="0.3">
      <c r="A706" s="1" t="s">
        <v>1236</v>
      </c>
      <c r="B706" s="2" t="s">
        <v>13</v>
      </c>
      <c r="C706" s="1" t="s">
        <v>1228</v>
      </c>
      <c r="D706">
        <f>INDEX(Cond_Probability!$A$6:$H$60,MATCH('Model 2_Train'!A706,Cond_Probability!$A$6:$A$60,0),7)</f>
        <v>0.67572463768115942</v>
      </c>
      <c r="E706">
        <f>INDEX(Cond_Probability!$A$6:$H$60,MATCH('Model 2_Train'!B706,Cond_Probability!$A$6:$A$60,0),7)</f>
        <v>0.85117967332123412</v>
      </c>
      <c r="F706">
        <f>INDEX(Cond_Probability!$A$6:$H$60,MATCH('Model 2_Train'!C706,Cond_Probability!$A$6:$A$60,0),7)</f>
        <v>0.4891304347826087</v>
      </c>
      <c r="G706">
        <f>Cond_Probability!$C$2</f>
        <v>0.61616161616161613</v>
      </c>
      <c r="H706">
        <f t="shared" si="50"/>
        <v>0.17334460305212487</v>
      </c>
      <c r="I706">
        <f t="shared" si="51"/>
        <v>17.334460305212488</v>
      </c>
      <c r="J706">
        <f>INDEX(Cond_Probability!$A$6:$H$60,MATCH('Model 2_Train'!A706,Cond_Probability!$A$6:$A$60,0),8)</f>
        <v>0.34782608695652173</v>
      </c>
      <c r="K706">
        <f>INDEX(Cond_Probability!$A$6:$H$60,MATCH('Model 2_Train'!B706,Cond_Probability!$A$6:$A$60,0),8)</f>
        <v>0.31976744186046513</v>
      </c>
      <c r="L706">
        <f>INDEX(Cond_Probability!$A$6:$H$60,MATCH('Model 2_Train'!C706,Cond_Probability!$A$6:$A$60,0),8)</f>
        <v>0.19710144927536233</v>
      </c>
      <c r="M706">
        <f>Cond_Probability!$C$3</f>
        <v>0.38383838383838381</v>
      </c>
      <c r="N706">
        <f t="shared" si="52"/>
        <v>8.4146220340004137E-3</v>
      </c>
      <c r="O706">
        <f t="shared" si="53"/>
        <v>0.84146220340004141</v>
      </c>
      <c r="P706" t="str">
        <f t="shared" si="54"/>
        <v>Won't Survive</v>
      </c>
      <c r="Q706" t="s">
        <v>1230</v>
      </c>
    </row>
    <row r="707" spans="1:17" x14ac:dyDescent="0.3">
      <c r="A707" s="1" t="s">
        <v>1235</v>
      </c>
      <c r="B707" s="2" t="s">
        <v>13</v>
      </c>
      <c r="C707" s="1" t="s">
        <v>1248</v>
      </c>
      <c r="D707">
        <f>INDEX(Cond_Probability!$A$6:$H$60,MATCH('Model 2_Train'!A707,Cond_Probability!$A$6:$A$60,0),7)</f>
        <v>0.17753623188405798</v>
      </c>
      <c r="E707">
        <f>INDEX(Cond_Probability!$A$6:$H$60,MATCH('Model 2_Train'!B707,Cond_Probability!$A$6:$A$60,0),7)</f>
        <v>0.85117967332123412</v>
      </c>
      <c r="F707">
        <f>INDEX(Cond_Probability!$A$6:$H$60,MATCH('Model 2_Train'!C707,Cond_Probability!$A$6:$A$60,0),7)</f>
        <v>0.32246376811594202</v>
      </c>
      <c r="G707">
        <f>Cond_Probability!$C$2</f>
        <v>0.61616161616161613</v>
      </c>
      <c r="H707">
        <f t="shared" ref="H707:H770" si="55">PRODUCT(D707:G707)</f>
        <v>3.0025054668267961E-2</v>
      </c>
      <c r="I707">
        <f t="shared" ref="I707:I770" si="56">H707*100</f>
        <v>3.0025054668267961</v>
      </c>
      <c r="J707">
        <f>INDEX(Cond_Probability!$A$6:$H$60,MATCH('Model 2_Train'!A707,Cond_Probability!$A$6:$A$60,0),8)</f>
        <v>0.25507246376811593</v>
      </c>
      <c r="K707">
        <f>INDEX(Cond_Probability!$A$6:$H$60,MATCH('Model 2_Train'!B707,Cond_Probability!$A$6:$A$60,0),8)</f>
        <v>0.31976744186046513</v>
      </c>
      <c r="L707">
        <f>INDEX(Cond_Probability!$A$6:$H$60,MATCH('Model 2_Train'!C707,Cond_Probability!$A$6:$A$60,0),8)</f>
        <v>0.57971014492753625</v>
      </c>
      <c r="M707">
        <f>Cond_Probability!$C$3</f>
        <v>0.38383838383838381</v>
      </c>
      <c r="N707">
        <f t="shared" ref="N707:N770" si="57">PRODUCT(J707:M707)</f>
        <v>1.8149184779216579E-2</v>
      </c>
      <c r="O707">
        <f t="shared" ref="O707:O770" si="58">N707*100</f>
        <v>1.8149184779216578</v>
      </c>
      <c r="P707" t="str">
        <f t="shared" ref="P707:P770" si="59">IF(I707&gt;O707,"Won't Survive","Survive")</f>
        <v>Won't Survive</v>
      </c>
      <c r="Q707" t="s">
        <v>1230</v>
      </c>
    </row>
    <row r="708" spans="1:17" x14ac:dyDescent="0.3">
      <c r="A708" s="1" t="s">
        <v>1235</v>
      </c>
      <c r="B708" s="2" t="s">
        <v>17</v>
      </c>
      <c r="C708" s="1" t="s">
        <v>1247</v>
      </c>
      <c r="D708">
        <f>INDEX(Cond_Probability!$A$6:$H$60,MATCH('Model 2_Train'!A708,Cond_Probability!$A$6:$A$60,0),7)</f>
        <v>0.17753623188405798</v>
      </c>
      <c r="E708">
        <f>INDEX(Cond_Probability!$A$6:$H$60,MATCH('Model 2_Train'!B708,Cond_Probability!$A$6:$A$60,0),7)</f>
        <v>0.14882032667876588</v>
      </c>
      <c r="F708">
        <f>INDEX(Cond_Probability!$A$6:$H$60,MATCH('Model 2_Train'!C708,Cond_Probability!$A$6:$A$60,0),7)</f>
        <v>0.18840579710144928</v>
      </c>
      <c r="G708">
        <f>Cond_Probability!$C$2</f>
        <v>0.61616161616161613</v>
      </c>
      <c r="H708">
        <f t="shared" si="55"/>
        <v>3.0671721593995014E-3</v>
      </c>
      <c r="I708">
        <f t="shared" si="56"/>
        <v>0.30671721593995016</v>
      </c>
      <c r="J708">
        <f>INDEX(Cond_Probability!$A$6:$H$60,MATCH('Model 2_Train'!A708,Cond_Probability!$A$6:$A$60,0),8)</f>
        <v>0.25507246376811593</v>
      </c>
      <c r="K708">
        <f>INDEX(Cond_Probability!$A$6:$H$60,MATCH('Model 2_Train'!B708,Cond_Probability!$A$6:$A$60,0),8)</f>
        <v>0.68023255813953487</v>
      </c>
      <c r="L708">
        <f>INDEX(Cond_Probability!$A$6:$H$60,MATCH('Model 2_Train'!C708,Cond_Probability!$A$6:$A$60,0),8)</f>
        <v>0.22318840579710145</v>
      </c>
      <c r="M708">
        <f>Cond_Probability!$C$3</f>
        <v>0.38383838383838381</v>
      </c>
      <c r="N708">
        <f t="shared" si="57"/>
        <v>1.4864182334178376E-2</v>
      </c>
      <c r="O708">
        <f t="shared" si="58"/>
        <v>1.4864182334178375</v>
      </c>
      <c r="P708" t="str">
        <f t="shared" si="59"/>
        <v>Survive</v>
      </c>
      <c r="Q708" t="s">
        <v>1</v>
      </c>
    </row>
    <row r="709" spans="1:17" x14ac:dyDescent="0.3">
      <c r="A709" s="1" t="s">
        <v>1234</v>
      </c>
      <c r="B709" s="2" t="s">
        <v>13</v>
      </c>
      <c r="C709" s="1" t="s">
        <v>1248</v>
      </c>
      <c r="D709">
        <f>INDEX(Cond_Probability!$A$6:$H$60,MATCH('Model 2_Train'!A709,Cond_Probability!$A$6:$A$60,0),7)</f>
        <v>0.14673913043478262</v>
      </c>
      <c r="E709">
        <f>INDEX(Cond_Probability!$A$6:$H$60,MATCH('Model 2_Train'!B709,Cond_Probability!$A$6:$A$60,0),7)</f>
        <v>0.85117967332123412</v>
      </c>
      <c r="F709">
        <f>INDEX(Cond_Probability!$A$6:$H$60,MATCH('Model 2_Train'!C709,Cond_Probability!$A$6:$A$60,0),7)</f>
        <v>0.32246376811594202</v>
      </c>
      <c r="G709">
        <f>Cond_Probability!$C$2</f>
        <v>0.61616161616161613</v>
      </c>
      <c r="H709">
        <f t="shared" si="55"/>
        <v>2.4816626817650046E-2</v>
      </c>
      <c r="I709">
        <f t="shared" si="56"/>
        <v>2.4816626817650045</v>
      </c>
      <c r="J709">
        <f>INDEX(Cond_Probability!$A$6:$H$60,MATCH('Model 2_Train'!A709,Cond_Probability!$A$6:$A$60,0),8)</f>
        <v>0.39710144927536234</v>
      </c>
      <c r="K709">
        <f>INDEX(Cond_Probability!$A$6:$H$60,MATCH('Model 2_Train'!B709,Cond_Probability!$A$6:$A$60,0),8)</f>
        <v>0.31976744186046513</v>
      </c>
      <c r="L709">
        <f>INDEX(Cond_Probability!$A$6:$H$60,MATCH('Model 2_Train'!C709,Cond_Probability!$A$6:$A$60,0),8)</f>
        <v>0.57971014492753625</v>
      </c>
      <c r="M709">
        <f>Cond_Probability!$C$3</f>
        <v>0.38383838383838381</v>
      </c>
      <c r="N709">
        <f t="shared" si="57"/>
        <v>2.8254980849462177E-2</v>
      </c>
      <c r="O709">
        <f t="shared" si="58"/>
        <v>2.8254980849462177</v>
      </c>
      <c r="P709" t="str">
        <f t="shared" si="59"/>
        <v>Survive</v>
      </c>
      <c r="Q709" t="s">
        <v>1</v>
      </c>
    </row>
    <row r="710" spans="1:17" x14ac:dyDescent="0.3">
      <c r="A710" s="1" t="s">
        <v>1234</v>
      </c>
      <c r="B710" s="2" t="s">
        <v>17</v>
      </c>
      <c r="C710" s="1" t="s">
        <v>1248</v>
      </c>
      <c r="D710">
        <f>INDEX(Cond_Probability!$A$6:$H$60,MATCH('Model 2_Train'!A710,Cond_Probability!$A$6:$A$60,0),7)</f>
        <v>0.14673913043478262</v>
      </c>
      <c r="E710">
        <f>INDEX(Cond_Probability!$A$6:$H$60,MATCH('Model 2_Train'!B710,Cond_Probability!$A$6:$A$60,0),7)</f>
        <v>0.14882032667876588</v>
      </c>
      <c r="F710">
        <f>INDEX(Cond_Probability!$A$6:$H$60,MATCH('Model 2_Train'!C710,Cond_Probability!$A$6:$A$60,0),7)</f>
        <v>0.32246376811594202</v>
      </c>
      <c r="G710">
        <f>Cond_Probability!$C$2</f>
        <v>0.61616161616161613</v>
      </c>
      <c r="H710">
        <f t="shared" si="55"/>
        <v>4.3389411493545919E-3</v>
      </c>
      <c r="I710">
        <f t="shared" si="56"/>
        <v>0.43389411493545921</v>
      </c>
      <c r="J710">
        <f>INDEX(Cond_Probability!$A$6:$H$60,MATCH('Model 2_Train'!A710,Cond_Probability!$A$6:$A$60,0),8)</f>
        <v>0.39710144927536234</v>
      </c>
      <c r="K710">
        <f>INDEX(Cond_Probability!$A$6:$H$60,MATCH('Model 2_Train'!B710,Cond_Probability!$A$6:$A$60,0),8)</f>
        <v>0.68023255813953487</v>
      </c>
      <c r="L710">
        <f>INDEX(Cond_Probability!$A$6:$H$60,MATCH('Model 2_Train'!C710,Cond_Probability!$A$6:$A$60,0),8)</f>
        <v>0.57971014492753625</v>
      </c>
      <c r="M710">
        <f>Cond_Probability!$C$3</f>
        <v>0.38383838383838381</v>
      </c>
      <c r="N710">
        <f t="shared" si="57"/>
        <v>6.010605017067408E-2</v>
      </c>
      <c r="O710">
        <f t="shared" si="58"/>
        <v>6.0106050170674079</v>
      </c>
      <c r="P710" t="str">
        <f t="shared" si="59"/>
        <v>Survive</v>
      </c>
      <c r="Q710" t="s">
        <v>1</v>
      </c>
    </row>
    <row r="711" spans="1:17" x14ac:dyDescent="0.3">
      <c r="A711" s="1" t="s">
        <v>1236</v>
      </c>
      <c r="B711" s="2" t="s">
        <v>13</v>
      </c>
      <c r="C711" s="1" t="s">
        <v>1247</v>
      </c>
      <c r="D711">
        <f>INDEX(Cond_Probability!$A$6:$H$60,MATCH('Model 2_Train'!A711,Cond_Probability!$A$6:$A$60,0),7)</f>
        <v>0.67572463768115942</v>
      </c>
      <c r="E711">
        <f>INDEX(Cond_Probability!$A$6:$H$60,MATCH('Model 2_Train'!B711,Cond_Probability!$A$6:$A$60,0),7)</f>
        <v>0.85117967332123412</v>
      </c>
      <c r="F711">
        <f>INDEX(Cond_Probability!$A$6:$H$60,MATCH('Model 2_Train'!C711,Cond_Probability!$A$6:$A$60,0),7)</f>
        <v>0.18840579710144928</v>
      </c>
      <c r="G711">
        <f>Cond_Probability!$C$2</f>
        <v>0.61616161616161613</v>
      </c>
      <c r="H711">
        <f t="shared" si="55"/>
        <v>6.6769773027485144E-2</v>
      </c>
      <c r="I711">
        <f t="shared" si="56"/>
        <v>6.6769773027485142</v>
      </c>
      <c r="J711">
        <f>INDEX(Cond_Probability!$A$6:$H$60,MATCH('Model 2_Train'!A711,Cond_Probability!$A$6:$A$60,0),8)</f>
        <v>0.34782608695652173</v>
      </c>
      <c r="K711">
        <f>INDEX(Cond_Probability!$A$6:$H$60,MATCH('Model 2_Train'!B711,Cond_Probability!$A$6:$A$60,0),8)</f>
        <v>0.31976744186046513</v>
      </c>
      <c r="L711">
        <f>INDEX(Cond_Probability!$A$6:$H$60,MATCH('Model 2_Train'!C711,Cond_Probability!$A$6:$A$60,0),8)</f>
        <v>0.22318840579710145</v>
      </c>
      <c r="M711">
        <f>Cond_Probability!$C$3</f>
        <v>0.38383838383838381</v>
      </c>
      <c r="N711">
        <f t="shared" si="57"/>
        <v>9.5283220090887043E-3</v>
      </c>
      <c r="O711">
        <f t="shared" si="58"/>
        <v>0.95283220090887044</v>
      </c>
      <c r="P711" t="str">
        <f t="shared" si="59"/>
        <v>Won't Survive</v>
      </c>
      <c r="Q711" t="s">
        <v>1</v>
      </c>
    </row>
    <row r="712" spans="1:17" x14ac:dyDescent="0.3">
      <c r="A712" s="1" t="s">
        <v>1234</v>
      </c>
      <c r="B712" s="2" t="s">
        <v>17</v>
      </c>
      <c r="C712" s="1" t="s">
        <v>1248</v>
      </c>
      <c r="D712">
        <f>INDEX(Cond_Probability!$A$6:$H$60,MATCH('Model 2_Train'!A712,Cond_Probability!$A$6:$A$60,0),7)</f>
        <v>0.14673913043478262</v>
      </c>
      <c r="E712">
        <f>INDEX(Cond_Probability!$A$6:$H$60,MATCH('Model 2_Train'!B712,Cond_Probability!$A$6:$A$60,0),7)</f>
        <v>0.14882032667876588</v>
      </c>
      <c r="F712">
        <f>INDEX(Cond_Probability!$A$6:$H$60,MATCH('Model 2_Train'!C712,Cond_Probability!$A$6:$A$60,0),7)</f>
        <v>0.32246376811594202</v>
      </c>
      <c r="G712">
        <f>Cond_Probability!$C$2</f>
        <v>0.61616161616161613</v>
      </c>
      <c r="H712">
        <f t="shared" si="55"/>
        <v>4.3389411493545919E-3</v>
      </c>
      <c r="I712">
        <f t="shared" si="56"/>
        <v>0.43389411493545921</v>
      </c>
      <c r="J712">
        <f>INDEX(Cond_Probability!$A$6:$H$60,MATCH('Model 2_Train'!A712,Cond_Probability!$A$6:$A$60,0),8)</f>
        <v>0.39710144927536234</v>
      </c>
      <c r="K712">
        <f>INDEX(Cond_Probability!$A$6:$H$60,MATCH('Model 2_Train'!B712,Cond_Probability!$A$6:$A$60,0),8)</f>
        <v>0.68023255813953487</v>
      </c>
      <c r="L712">
        <f>INDEX(Cond_Probability!$A$6:$H$60,MATCH('Model 2_Train'!C712,Cond_Probability!$A$6:$A$60,0),8)</f>
        <v>0.57971014492753625</v>
      </c>
      <c r="M712">
        <f>Cond_Probability!$C$3</f>
        <v>0.38383838383838381</v>
      </c>
      <c r="N712">
        <f t="shared" si="57"/>
        <v>6.010605017067408E-2</v>
      </c>
      <c r="O712">
        <f t="shared" si="58"/>
        <v>6.0106050170674079</v>
      </c>
      <c r="P712" t="str">
        <f t="shared" si="59"/>
        <v>Survive</v>
      </c>
      <c r="Q712" t="s">
        <v>1</v>
      </c>
    </row>
    <row r="713" spans="1:17" x14ac:dyDescent="0.3">
      <c r="A713" s="1" t="s">
        <v>1234</v>
      </c>
      <c r="B713" s="2" t="s">
        <v>13</v>
      </c>
      <c r="C713" s="1" t="s">
        <v>1248</v>
      </c>
      <c r="D713">
        <f>INDEX(Cond_Probability!$A$6:$H$60,MATCH('Model 2_Train'!A713,Cond_Probability!$A$6:$A$60,0),7)</f>
        <v>0.14673913043478262</v>
      </c>
      <c r="E713">
        <f>INDEX(Cond_Probability!$A$6:$H$60,MATCH('Model 2_Train'!B713,Cond_Probability!$A$6:$A$60,0),7)</f>
        <v>0.85117967332123412</v>
      </c>
      <c r="F713">
        <f>INDEX(Cond_Probability!$A$6:$H$60,MATCH('Model 2_Train'!C713,Cond_Probability!$A$6:$A$60,0),7)</f>
        <v>0.32246376811594202</v>
      </c>
      <c r="G713">
        <f>Cond_Probability!$C$2</f>
        <v>0.61616161616161613</v>
      </c>
      <c r="H713">
        <f t="shared" si="55"/>
        <v>2.4816626817650046E-2</v>
      </c>
      <c r="I713">
        <f t="shared" si="56"/>
        <v>2.4816626817650045</v>
      </c>
      <c r="J713">
        <f>INDEX(Cond_Probability!$A$6:$H$60,MATCH('Model 2_Train'!A713,Cond_Probability!$A$6:$A$60,0),8)</f>
        <v>0.39710144927536234</v>
      </c>
      <c r="K713">
        <f>INDEX(Cond_Probability!$A$6:$H$60,MATCH('Model 2_Train'!B713,Cond_Probability!$A$6:$A$60,0),8)</f>
        <v>0.31976744186046513</v>
      </c>
      <c r="L713">
        <f>INDEX(Cond_Probability!$A$6:$H$60,MATCH('Model 2_Train'!C713,Cond_Probability!$A$6:$A$60,0),8)</f>
        <v>0.57971014492753625</v>
      </c>
      <c r="M713">
        <f>Cond_Probability!$C$3</f>
        <v>0.38383838383838381</v>
      </c>
      <c r="N713">
        <f t="shared" si="57"/>
        <v>2.8254980849462177E-2</v>
      </c>
      <c r="O713">
        <f t="shared" si="58"/>
        <v>2.8254980849462177</v>
      </c>
      <c r="P713" t="str">
        <f t="shared" si="59"/>
        <v>Survive</v>
      </c>
      <c r="Q713" t="s">
        <v>1230</v>
      </c>
    </row>
    <row r="714" spans="1:17" x14ac:dyDescent="0.3">
      <c r="A714" s="1" t="s">
        <v>1234</v>
      </c>
      <c r="B714" s="2" t="s">
        <v>13</v>
      </c>
      <c r="C714" s="1" t="s">
        <v>1248</v>
      </c>
      <c r="D714">
        <f>INDEX(Cond_Probability!$A$6:$H$60,MATCH('Model 2_Train'!A714,Cond_Probability!$A$6:$A$60,0),7)</f>
        <v>0.14673913043478262</v>
      </c>
      <c r="E714">
        <f>INDEX(Cond_Probability!$A$6:$H$60,MATCH('Model 2_Train'!B714,Cond_Probability!$A$6:$A$60,0),7)</f>
        <v>0.85117967332123412</v>
      </c>
      <c r="F714">
        <f>INDEX(Cond_Probability!$A$6:$H$60,MATCH('Model 2_Train'!C714,Cond_Probability!$A$6:$A$60,0),7)</f>
        <v>0.32246376811594202</v>
      </c>
      <c r="G714">
        <f>Cond_Probability!$C$2</f>
        <v>0.61616161616161613</v>
      </c>
      <c r="H714">
        <f t="shared" si="55"/>
        <v>2.4816626817650046E-2</v>
      </c>
      <c r="I714">
        <f t="shared" si="56"/>
        <v>2.4816626817650045</v>
      </c>
      <c r="J714">
        <f>INDEX(Cond_Probability!$A$6:$H$60,MATCH('Model 2_Train'!A714,Cond_Probability!$A$6:$A$60,0),8)</f>
        <v>0.39710144927536234</v>
      </c>
      <c r="K714">
        <f>INDEX(Cond_Probability!$A$6:$H$60,MATCH('Model 2_Train'!B714,Cond_Probability!$A$6:$A$60,0),8)</f>
        <v>0.31976744186046513</v>
      </c>
      <c r="L714">
        <f>INDEX(Cond_Probability!$A$6:$H$60,MATCH('Model 2_Train'!C714,Cond_Probability!$A$6:$A$60,0),8)</f>
        <v>0.57971014492753625</v>
      </c>
      <c r="M714">
        <f>Cond_Probability!$C$3</f>
        <v>0.38383838383838381</v>
      </c>
      <c r="N714">
        <f t="shared" si="57"/>
        <v>2.8254980849462177E-2</v>
      </c>
      <c r="O714">
        <f t="shared" si="58"/>
        <v>2.8254980849462177</v>
      </c>
      <c r="P714" t="str">
        <f t="shared" si="59"/>
        <v>Survive</v>
      </c>
      <c r="Q714" t="s">
        <v>1</v>
      </c>
    </row>
    <row r="715" spans="1:17" x14ac:dyDescent="0.3">
      <c r="A715" s="1" t="s">
        <v>1236</v>
      </c>
      <c r="B715" s="2" t="s">
        <v>13</v>
      </c>
      <c r="C715" s="1" t="s">
        <v>1228</v>
      </c>
      <c r="D715">
        <f>INDEX(Cond_Probability!$A$6:$H$60,MATCH('Model 2_Train'!A715,Cond_Probability!$A$6:$A$60,0),7)</f>
        <v>0.67572463768115942</v>
      </c>
      <c r="E715">
        <f>INDEX(Cond_Probability!$A$6:$H$60,MATCH('Model 2_Train'!B715,Cond_Probability!$A$6:$A$60,0),7)</f>
        <v>0.85117967332123412</v>
      </c>
      <c r="F715">
        <f>INDEX(Cond_Probability!$A$6:$H$60,MATCH('Model 2_Train'!C715,Cond_Probability!$A$6:$A$60,0),7)</f>
        <v>0.4891304347826087</v>
      </c>
      <c r="G715">
        <f>Cond_Probability!$C$2</f>
        <v>0.61616161616161613</v>
      </c>
      <c r="H715">
        <f t="shared" si="55"/>
        <v>0.17334460305212487</v>
      </c>
      <c r="I715">
        <f t="shared" si="56"/>
        <v>17.334460305212488</v>
      </c>
      <c r="J715">
        <f>INDEX(Cond_Probability!$A$6:$H$60,MATCH('Model 2_Train'!A715,Cond_Probability!$A$6:$A$60,0),8)</f>
        <v>0.34782608695652173</v>
      </c>
      <c r="K715">
        <f>INDEX(Cond_Probability!$A$6:$H$60,MATCH('Model 2_Train'!B715,Cond_Probability!$A$6:$A$60,0),8)</f>
        <v>0.31976744186046513</v>
      </c>
      <c r="L715">
        <f>INDEX(Cond_Probability!$A$6:$H$60,MATCH('Model 2_Train'!C715,Cond_Probability!$A$6:$A$60,0),8)</f>
        <v>0.19710144927536233</v>
      </c>
      <c r="M715">
        <f>Cond_Probability!$C$3</f>
        <v>0.38383838383838381</v>
      </c>
      <c r="N715">
        <f t="shared" si="57"/>
        <v>8.4146220340004137E-3</v>
      </c>
      <c r="O715">
        <f t="shared" si="58"/>
        <v>0.84146220340004141</v>
      </c>
      <c r="P715" t="str">
        <f t="shared" si="59"/>
        <v>Won't Survive</v>
      </c>
      <c r="Q715" t="s">
        <v>1230</v>
      </c>
    </row>
    <row r="716" spans="1:17" x14ac:dyDescent="0.3">
      <c r="A716" s="1" t="s">
        <v>1235</v>
      </c>
      <c r="B716" s="2" t="s">
        <v>13</v>
      </c>
      <c r="C716" s="1" t="s">
        <v>1247</v>
      </c>
      <c r="D716">
        <f>INDEX(Cond_Probability!$A$6:$H$60,MATCH('Model 2_Train'!A716,Cond_Probability!$A$6:$A$60,0),7)</f>
        <v>0.17753623188405798</v>
      </c>
      <c r="E716">
        <f>INDEX(Cond_Probability!$A$6:$H$60,MATCH('Model 2_Train'!B716,Cond_Probability!$A$6:$A$60,0),7)</f>
        <v>0.85117967332123412</v>
      </c>
      <c r="F716">
        <f>INDEX(Cond_Probability!$A$6:$H$60,MATCH('Model 2_Train'!C716,Cond_Probability!$A$6:$A$60,0),7)</f>
        <v>0.18840579710144928</v>
      </c>
      <c r="G716">
        <f>Cond_Probability!$C$2</f>
        <v>0.61616161616161613</v>
      </c>
      <c r="H716">
        <f t="shared" si="55"/>
        <v>1.7542728570223976E-2</v>
      </c>
      <c r="I716">
        <f t="shared" si="56"/>
        <v>1.7542728570223975</v>
      </c>
      <c r="J716">
        <f>INDEX(Cond_Probability!$A$6:$H$60,MATCH('Model 2_Train'!A716,Cond_Probability!$A$6:$A$60,0),8)</f>
        <v>0.25507246376811593</v>
      </c>
      <c r="K716">
        <f>INDEX(Cond_Probability!$A$6:$H$60,MATCH('Model 2_Train'!B716,Cond_Probability!$A$6:$A$60,0),8)</f>
        <v>0.31976744186046513</v>
      </c>
      <c r="L716">
        <f>INDEX(Cond_Probability!$A$6:$H$60,MATCH('Model 2_Train'!C716,Cond_Probability!$A$6:$A$60,0),8)</f>
        <v>0.22318840579710145</v>
      </c>
      <c r="M716">
        <f>Cond_Probability!$C$3</f>
        <v>0.38383838383838381</v>
      </c>
      <c r="N716">
        <f t="shared" si="57"/>
        <v>6.9874361399983823E-3</v>
      </c>
      <c r="O716">
        <f t="shared" si="58"/>
        <v>0.6987436139998382</v>
      </c>
      <c r="P716" t="str">
        <f t="shared" si="59"/>
        <v>Won't Survive</v>
      </c>
      <c r="Q716" t="s">
        <v>1230</v>
      </c>
    </row>
    <row r="717" spans="1:17" x14ac:dyDescent="0.3">
      <c r="A717" s="1" t="s">
        <v>1236</v>
      </c>
      <c r="B717" s="2" t="s">
        <v>13</v>
      </c>
      <c r="C717" s="1" t="s">
        <v>1228</v>
      </c>
      <c r="D717">
        <f>INDEX(Cond_Probability!$A$6:$H$60,MATCH('Model 2_Train'!A717,Cond_Probability!$A$6:$A$60,0),7)</f>
        <v>0.67572463768115942</v>
      </c>
      <c r="E717">
        <f>INDEX(Cond_Probability!$A$6:$H$60,MATCH('Model 2_Train'!B717,Cond_Probability!$A$6:$A$60,0),7)</f>
        <v>0.85117967332123412</v>
      </c>
      <c r="F717">
        <f>INDEX(Cond_Probability!$A$6:$H$60,MATCH('Model 2_Train'!C717,Cond_Probability!$A$6:$A$60,0),7)</f>
        <v>0.4891304347826087</v>
      </c>
      <c r="G717">
        <f>Cond_Probability!$C$2</f>
        <v>0.61616161616161613</v>
      </c>
      <c r="H717">
        <f t="shared" si="55"/>
        <v>0.17334460305212487</v>
      </c>
      <c r="I717">
        <f t="shared" si="56"/>
        <v>17.334460305212488</v>
      </c>
      <c r="J717">
        <f>INDEX(Cond_Probability!$A$6:$H$60,MATCH('Model 2_Train'!A717,Cond_Probability!$A$6:$A$60,0),8)</f>
        <v>0.34782608695652173</v>
      </c>
      <c r="K717">
        <f>INDEX(Cond_Probability!$A$6:$H$60,MATCH('Model 2_Train'!B717,Cond_Probability!$A$6:$A$60,0),8)</f>
        <v>0.31976744186046513</v>
      </c>
      <c r="L717">
        <f>INDEX(Cond_Probability!$A$6:$H$60,MATCH('Model 2_Train'!C717,Cond_Probability!$A$6:$A$60,0),8)</f>
        <v>0.19710144927536233</v>
      </c>
      <c r="M717">
        <f>Cond_Probability!$C$3</f>
        <v>0.38383838383838381</v>
      </c>
      <c r="N717">
        <f t="shared" si="57"/>
        <v>8.4146220340004137E-3</v>
      </c>
      <c r="O717">
        <f t="shared" si="58"/>
        <v>0.84146220340004141</v>
      </c>
      <c r="P717" t="str">
        <f t="shared" si="59"/>
        <v>Won't Survive</v>
      </c>
      <c r="Q717" t="s">
        <v>1230</v>
      </c>
    </row>
    <row r="718" spans="1:17" x14ac:dyDescent="0.3">
      <c r="A718" s="1" t="s">
        <v>1234</v>
      </c>
      <c r="B718" s="2" t="s">
        <v>17</v>
      </c>
      <c r="C718" s="1" t="s">
        <v>1248</v>
      </c>
      <c r="D718">
        <f>INDEX(Cond_Probability!$A$6:$H$60,MATCH('Model 2_Train'!A718,Cond_Probability!$A$6:$A$60,0),7)</f>
        <v>0.14673913043478262</v>
      </c>
      <c r="E718">
        <f>INDEX(Cond_Probability!$A$6:$H$60,MATCH('Model 2_Train'!B718,Cond_Probability!$A$6:$A$60,0),7)</f>
        <v>0.14882032667876588</v>
      </c>
      <c r="F718">
        <f>INDEX(Cond_Probability!$A$6:$H$60,MATCH('Model 2_Train'!C718,Cond_Probability!$A$6:$A$60,0),7)</f>
        <v>0.32246376811594202</v>
      </c>
      <c r="G718">
        <f>Cond_Probability!$C$2</f>
        <v>0.61616161616161613</v>
      </c>
      <c r="H718">
        <f t="shared" si="55"/>
        <v>4.3389411493545919E-3</v>
      </c>
      <c r="I718">
        <f t="shared" si="56"/>
        <v>0.43389411493545921</v>
      </c>
      <c r="J718">
        <f>INDEX(Cond_Probability!$A$6:$H$60,MATCH('Model 2_Train'!A718,Cond_Probability!$A$6:$A$60,0),8)</f>
        <v>0.39710144927536234</v>
      </c>
      <c r="K718">
        <f>INDEX(Cond_Probability!$A$6:$H$60,MATCH('Model 2_Train'!B718,Cond_Probability!$A$6:$A$60,0),8)</f>
        <v>0.68023255813953487</v>
      </c>
      <c r="L718">
        <f>INDEX(Cond_Probability!$A$6:$H$60,MATCH('Model 2_Train'!C718,Cond_Probability!$A$6:$A$60,0),8)</f>
        <v>0.57971014492753625</v>
      </c>
      <c r="M718">
        <f>Cond_Probability!$C$3</f>
        <v>0.38383838383838381</v>
      </c>
      <c r="N718">
        <f t="shared" si="57"/>
        <v>6.010605017067408E-2</v>
      </c>
      <c r="O718">
        <f t="shared" si="58"/>
        <v>6.0106050170674079</v>
      </c>
      <c r="P718" t="str">
        <f t="shared" si="59"/>
        <v>Survive</v>
      </c>
      <c r="Q718" t="s">
        <v>1</v>
      </c>
    </row>
    <row r="719" spans="1:17" x14ac:dyDescent="0.3">
      <c r="A719" s="1" t="s">
        <v>1235</v>
      </c>
      <c r="B719" s="2" t="s">
        <v>17</v>
      </c>
      <c r="C719" s="1" t="s">
        <v>1247</v>
      </c>
      <c r="D719">
        <f>INDEX(Cond_Probability!$A$6:$H$60,MATCH('Model 2_Train'!A719,Cond_Probability!$A$6:$A$60,0),7)</f>
        <v>0.17753623188405798</v>
      </c>
      <c r="E719">
        <f>INDEX(Cond_Probability!$A$6:$H$60,MATCH('Model 2_Train'!B719,Cond_Probability!$A$6:$A$60,0),7)</f>
        <v>0.14882032667876588</v>
      </c>
      <c r="F719">
        <f>INDEX(Cond_Probability!$A$6:$H$60,MATCH('Model 2_Train'!C719,Cond_Probability!$A$6:$A$60,0),7)</f>
        <v>0.18840579710144928</v>
      </c>
      <c r="G719">
        <f>Cond_Probability!$C$2</f>
        <v>0.61616161616161613</v>
      </c>
      <c r="H719">
        <f t="shared" si="55"/>
        <v>3.0671721593995014E-3</v>
      </c>
      <c r="I719">
        <f t="shared" si="56"/>
        <v>0.30671721593995016</v>
      </c>
      <c r="J719">
        <f>INDEX(Cond_Probability!$A$6:$H$60,MATCH('Model 2_Train'!A719,Cond_Probability!$A$6:$A$60,0),8)</f>
        <v>0.25507246376811593</v>
      </c>
      <c r="K719">
        <f>INDEX(Cond_Probability!$A$6:$H$60,MATCH('Model 2_Train'!B719,Cond_Probability!$A$6:$A$60,0),8)</f>
        <v>0.68023255813953487</v>
      </c>
      <c r="L719">
        <f>INDEX(Cond_Probability!$A$6:$H$60,MATCH('Model 2_Train'!C719,Cond_Probability!$A$6:$A$60,0),8)</f>
        <v>0.22318840579710145</v>
      </c>
      <c r="M719">
        <f>Cond_Probability!$C$3</f>
        <v>0.38383838383838381</v>
      </c>
      <c r="N719">
        <f t="shared" si="57"/>
        <v>1.4864182334178376E-2</v>
      </c>
      <c r="O719">
        <f t="shared" si="58"/>
        <v>1.4864182334178375</v>
      </c>
      <c r="P719" t="str">
        <f t="shared" si="59"/>
        <v>Survive</v>
      </c>
      <c r="Q719" t="s">
        <v>1</v>
      </c>
    </row>
    <row r="720" spans="1:17" x14ac:dyDescent="0.3">
      <c r="A720" s="1" t="s">
        <v>1236</v>
      </c>
      <c r="B720" s="2" t="s">
        <v>13</v>
      </c>
      <c r="C720" s="1" t="s">
        <v>1247</v>
      </c>
      <c r="D720">
        <f>INDEX(Cond_Probability!$A$6:$H$60,MATCH('Model 2_Train'!A720,Cond_Probability!$A$6:$A$60,0),7)</f>
        <v>0.67572463768115942</v>
      </c>
      <c r="E720">
        <f>INDEX(Cond_Probability!$A$6:$H$60,MATCH('Model 2_Train'!B720,Cond_Probability!$A$6:$A$60,0),7)</f>
        <v>0.85117967332123412</v>
      </c>
      <c r="F720">
        <f>INDEX(Cond_Probability!$A$6:$H$60,MATCH('Model 2_Train'!C720,Cond_Probability!$A$6:$A$60,0),7)</f>
        <v>0.18840579710144928</v>
      </c>
      <c r="G720">
        <f>Cond_Probability!$C$2</f>
        <v>0.61616161616161613</v>
      </c>
      <c r="H720">
        <f t="shared" si="55"/>
        <v>6.6769773027485144E-2</v>
      </c>
      <c r="I720">
        <f t="shared" si="56"/>
        <v>6.6769773027485142</v>
      </c>
      <c r="J720">
        <f>INDEX(Cond_Probability!$A$6:$H$60,MATCH('Model 2_Train'!A720,Cond_Probability!$A$6:$A$60,0),8)</f>
        <v>0.34782608695652173</v>
      </c>
      <c r="K720">
        <f>INDEX(Cond_Probability!$A$6:$H$60,MATCH('Model 2_Train'!B720,Cond_Probability!$A$6:$A$60,0),8)</f>
        <v>0.31976744186046513</v>
      </c>
      <c r="L720">
        <f>INDEX(Cond_Probability!$A$6:$H$60,MATCH('Model 2_Train'!C720,Cond_Probability!$A$6:$A$60,0),8)</f>
        <v>0.22318840579710145</v>
      </c>
      <c r="M720">
        <f>Cond_Probability!$C$3</f>
        <v>0.38383838383838381</v>
      </c>
      <c r="N720">
        <f t="shared" si="57"/>
        <v>9.5283220090887043E-3</v>
      </c>
      <c r="O720">
        <f t="shared" si="58"/>
        <v>0.95283220090887044</v>
      </c>
      <c r="P720" t="str">
        <f t="shared" si="59"/>
        <v>Won't Survive</v>
      </c>
      <c r="Q720" t="s">
        <v>1230</v>
      </c>
    </row>
    <row r="721" spans="1:17" x14ac:dyDescent="0.3">
      <c r="A721" s="1" t="s">
        <v>1236</v>
      </c>
      <c r="B721" s="2" t="s">
        <v>13</v>
      </c>
      <c r="C721" s="1" t="s">
        <v>1228</v>
      </c>
      <c r="D721">
        <f>INDEX(Cond_Probability!$A$6:$H$60,MATCH('Model 2_Train'!A721,Cond_Probability!$A$6:$A$60,0),7)</f>
        <v>0.67572463768115942</v>
      </c>
      <c r="E721">
        <f>INDEX(Cond_Probability!$A$6:$H$60,MATCH('Model 2_Train'!B721,Cond_Probability!$A$6:$A$60,0),7)</f>
        <v>0.85117967332123412</v>
      </c>
      <c r="F721">
        <f>INDEX(Cond_Probability!$A$6:$H$60,MATCH('Model 2_Train'!C721,Cond_Probability!$A$6:$A$60,0),7)</f>
        <v>0.4891304347826087</v>
      </c>
      <c r="G721">
        <f>Cond_Probability!$C$2</f>
        <v>0.61616161616161613</v>
      </c>
      <c r="H721">
        <f t="shared" si="55"/>
        <v>0.17334460305212487</v>
      </c>
      <c r="I721">
        <f t="shared" si="56"/>
        <v>17.334460305212488</v>
      </c>
      <c r="J721">
        <f>INDEX(Cond_Probability!$A$6:$H$60,MATCH('Model 2_Train'!A721,Cond_Probability!$A$6:$A$60,0),8)</f>
        <v>0.34782608695652173</v>
      </c>
      <c r="K721">
        <f>INDEX(Cond_Probability!$A$6:$H$60,MATCH('Model 2_Train'!B721,Cond_Probability!$A$6:$A$60,0),8)</f>
        <v>0.31976744186046513</v>
      </c>
      <c r="L721">
        <f>INDEX(Cond_Probability!$A$6:$H$60,MATCH('Model 2_Train'!C721,Cond_Probability!$A$6:$A$60,0),8)</f>
        <v>0.19710144927536233</v>
      </c>
      <c r="M721">
        <f>Cond_Probability!$C$3</f>
        <v>0.38383838383838381</v>
      </c>
      <c r="N721">
        <f t="shared" si="57"/>
        <v>8.4146220340004137E-3</v>
      </c>
      <c r="O721">
        <f t="shared" si="58"/>
        <v>0.84146220340004141</v>
      </c>
      <c r="P721" t="str">
        <f t="shared" si="59"/>
        <v>Won't Survive</v>
      </c>
      <c r="Q721" t="s">
        <v>1230</v>
      </c>
    </row>
    <row r="722" spans="1:17" x14ac:dyDescent="0.3">
      <c r="A722" s="1" t="s">
        <v>1235</v>
      </c>
      <c r="B722" s="2" t="s">
        <v>17</v>
      </c>
      <c r="C722" s="1" t="s">
        <v>1248</v>
      </c>
      <c r="D722">
        <f>INDEX(Cond_Probability!$A$6:$H$60,MATCH('Model 2_Train'!A722,Cond_Probability!$A$6:$A$60,0),7)</f>
        <v>0.17753623188405798</v>
      </c>
      <c r="E722">
        <f>INDEX(Cond_Probability!$A$6:$H$60,MATCH('Model 2_Train'!B722,Cond_Probability!$A$6:$A$60,0),7)</f>
        <v>0.14882032667876588</v>
      </c>
      <c r="F722">
        <f>INDEX(Cond_Probability!$A$6:$H$60,MATCH('Model 2_Train'!C722,Cond_Probability!$A$6:$A$60,0),7)</f>
        <v>0.32246376811594202</v>
      </c>
      <c r="G722">
        <f>Cond_Probability!$C$2</f>
        <v>0.61616161616161613</v>
      </c>
      <c r="H722">
        <f t="shared" si="55"/>
        <v>5.2495831189722231E-3</v>
      </c>
      <c r="I722">
        <f t="shared" si="56"/>
        <v>0.52495831189722231</v>
      </c>
      <c r="J722">
        <f>INDEX(Cond_Probability!$A$6:$H$60,MATCH('Model 2_Train'!A722,Cond_Probability!$A$6:$A$60,0),8)</f>
        <v>0.25507246376811593</v>
      </c>
      <c r="K722">
        <f>INDEX(Cond_Probability!$A$6:$H$60,MATCH('Model 2_Train'!B722,Cond_Probability!$A$6:$A$60,0),8)</f>
        <v>0.68023255813953487</v>
      </c>
      <c r="L722">
        <f>INDEX(Cond_Probability!$A$6:$H$60,MATCH('Model 2_Train'!C722,Cond_Probability!$A$6:$A$60,0),8)</f>
        <v>0.57971014492753625</v>
      </c>
      <c r="M722">
        <f>Cond_Probability!$C$3</f>
        <v>0.38383838383838381</v>
      </c>
      <c r="N722">
        <f t="shared" si="57"/>
        <v>3.8608265803060718E-2</v>
      </c>
      <c r="O722">
        <f t="shared" si="58"/>
        <v>3.860826580306072</v>
      </c>
      <c r="P722" t="str">
        <f t="shared" si="59"/>
        <v>Survive</v>
      </c>
      <c r="Q722" t="s">
        <v>1</v>
      </c>
    </row>
    <row r="723" spans="1:17" x14ac:dyDescent="0.3">
      <c r="A723" s="1" t="s">
        <v>1236</v>
      </c>
      <c r="B723" s="2" t="s">
        <v>13</v>
      </c>
      <c r="C723" s="1" t="s">
        <v>1228</v>
      </c>
      <c r="D723">
        <f>INDEX(Cond_Probability!$A$6:$H$60,MATCH('Model 2_Train'!A723,Cond_Probability!$A$6:$A$60,0),7)</f>
        <v>0.67572463768115942</v>
      </c>
      <c r="E723">
        <f>INDEX(Cond_Probability!$A$6:$H$60,MATCH('Model 2_Train'!B723,Cond_Probability!$A$6:$A$60,0),7)</f>
        <v>0.85117967332123412</v>
      </c>
      <c r="F723">
        <f>INDEX(Cond_Probability!$A$6:$H$60,MATCH('Model 2_Train'!C723,Cond_Probability!$A$6:$A$60,0),7)</f>
        <v>0.4891304347826087</v>
      </c>
      <c r="G723">
        <f>Cond_Probability!$C$2</f>
        <v>0.61616161616161613</v>
      </c>
      <c r="H723">
        <f t="shared" si="55"/>
        <v>0.17334460305212487</v>
      </c>
      <c r="I723">
        <f t="shared" si="56"/>
        <v>17.334460305212488</v>
      </c>
      <c r="J723">
        <f>INDEX(Cond_Probability!$A$6:$H$60,MATCH('Model 2_Train'!A723,Cond_Probability!$A$6:$A$60,0),8)</f>
        <v>0.34782608695652173</v>
      </c>
      <c r="K723">
        <f>INDEX(Cond_Probability!$A$6:$H$60,MATCH('Model 2_Train'!B723,Cond_Probability!$A$6:$A$60,0),8)</f>
        <v>0.31976744186046513</v>
      </c>
      <c r="L723">
        <f>INDEX(Cond_Probability!$A$6:$H$60,MATCH('Model 2_Train'!C723,Cond_Probability!$A$6:$A$60,0),8)</f>
        <v>0.19710144927536233</v>
      </c>
      <c r="M723">
        <f>Cond_Probability!$C$3</f>
        <v>0.38383838383838381</v>
      </c>
      <c r="N723">
        <f t="shared" si="57"/>
        <v>8.4146220340004137E-3</v>
      </c>
      <c r="O723">
        <f t="shared" si="58"/>
        <v>0.84146220340004141</v>
      </c>
      <c r="P723" t="str">
        <f t="shared" si="59"/>
        <v>Won't Survive</v>
      </c>
      <c r="Q723" t="s">
        <v>1230</v>
      </c>
    </row>
    <row r="724" spans="1:17" x14ac:dyDescent="0.3">
      <c r="A724" s="1" t="s">
        <v>1235</v>
      </c>
      <c r="B724" s="2" t="s">
        <v>13</v>
      </c>
      <c r="C724" s="1" t="s">
        <v>1247</v>
      </c>
      <c r="D724">
        <f>INDEX(Cond_Probability!$A$6:$H$60,MATCH('Model 2_Train'!A724,Cond_Probability!$A$6:$A$60,0),7)</f>
        <v>0.17753623188405798</v>
      </c>
      <c r="E724">
        <f>INDEX(Cond_Probability!$A$6:$H$60,MATCH('Model 2_Train'!B724,Cond_Probability!$A$6:$A$60,0),7)</f>
        <v>0.85117967332123412</v>
      </c>
      <c r="F724">
        <f>INDEX(Cond_Probability!$A$6:$H$60,MATCH('Model 2_Train'!C724,Cond_Probability!$A$6:$A$60,0),7)</f>
        <v>0.18840579710144928</v>
      </c>
      <c r="G724">
        <f>Cond_Probability!$C$2</f>
        <v>0.61616161616161613</v>
      </c>
      <c r="H724">
        <f t="shared" si="55"/>
        <v>1.7542728570223976E-2</v>
      </c>
      <c r="I724">
        <f t="shared" si="56"/>
        <v>1.7542728570223975</v>
      </c>
      <c r="J724">
        <f>INDEX(Cond_Probability!$A$6:$H$60,MATCH('Model 2_Train'!A724,Cond_Probability!$A$6:$A$60,0),8)</f>
        <v>0.25507246376811593</v>
      </c>
      <c r="K724">
        <f>INDEX(Cond_Probability!$A$6:$H$60,MATCH('Model 2_Train'!B724,Cond_Probability!$A$6:$A$60,0),8)</f>
        <v>0.31976744186046513</v>
      </c>
      <c r="L724">
        <f>INDEX(Cond_Probability!$A$6:$H$60,MATCH('Model 2_Train'!C724,Cond_Probability!$A$6:$A$60,0),8)</f>
        <v>0.22318840579710145</v>
      </c>
      <c r="M724">
        <f>Cond_Probability!$C$3</f>
        <v>0.38383838383838381</v>
      </c>
      <c r="N724">
        <f t="shared" si="57"/>
        <v>6.9874361399983823E-3</v>
      </c>
      <c r="O724">
        <f t="shared" si="58"/>
        <v>0.6987436139998382</v>
      </c>
      <c r="P724" t="str">
        <f t="shared" si="59"/>
        <v>Won't Survive</v>
      </c>
      <c r="Q724" t="s">
        <v>1230</v>
      </c>
    </row>
    <row r="725" spans="1:17" x14ac:dyDescent="0.3">
      <c r="A725" s="1" t="s">
        <v>1235</v>
      </c>
      <c r="B725" s="2" t="s">
        <v>13</v>
      </c>
      <c r="C725" s="1" t="s">
        <v>1247</v>
      </c>
      <c r="D725">
        <f>INDEX(Cond_Probability!$A$6:$H$60,MATCH('Model 2_Train'!A725,Cond_Probability!$A$6:$A$60,0),7)</f>
        <v>0.17753623188405798</v>
      </c>
      <c r="E725">
        <f>INDEX(Cond_Probability!$A$6:$H$60,MATCH('Model 2_Train'!B725,Cond_Probability!$A$6:$A$60,0),7)</f>
        <v>0.85117967332123412</v>
      </c>
      <c r="F725">
        <f>INDEX(Cond_Probability!$A$6:$H$60,MATCH('Model 2_Train'!C725,Cond_Probability!$A$6:$A$60,0),7)</f>
        <v>0.18840579710144928</v>
      </c>
      <c r="G725">
        <f>Cond_Probability!$C$2</f>
        <v>0.61616161616161613</v>
      </c>
      <c r="H725">
        <f t="shared" si="55"/>
        <v>1.7542728570223976E-2</v>
      </c>
      <c r="I725">
        <f t="shared" si="56"/>
        <v>1.7542728570223975</v>
      </c>
      <c r="J725">
        <f>INDEX(Cond_Probability!$A$6:$H$60,MATCH('Model 2_Train'!A725,Cond_Probability!$A$6:$A$60,0),8)</f>
        <v>0.25507246376811593</v>
      </c>
      <c r="K725">
        <f>INDEX(Cond_Probability!$A$6:$H$60,MATCH('Model 2_Train'!B725,Cond_Probability!$A$6:$A$60,0),8)</f>
        <v>0.31976744186046513</v>
      </c>
      <c r="L725">
        <f>INDEX(Cond_Probability!$A$6:$H$60,MATCH('Model 2_Train'!C725,Cond_Probability!$A$6:$A$60,0),8)</f>
        <v>0.22318840579710145</v>
      </c>
      <c r="M725">
        <f>Cond_Probability!$C$3</f>
        <v>0.38383838383838381</v>
      </c>
      <c r="N725">
        <f t="shared" si="57"/>
        <v>6.9874361399983823E-3</v>
      </c>
      <c r="O725">
        <f t="shared" si="58"/>
        <v>0.6987436139998382</v>
      </c>
      <c r="P725" t="str">
        <f t="shared" si="59"/>
        <v>Won't Survive</v>
      </c>
      <c r="Q725" t="s">
        <v>1230</v>
      </c>
    </row>
    <row r="726" spans="1:17" x14ac:dyDescent="0.3">
      <c r="A726" s="1" t="s">
        <v>1234</v>
      </c>
      <c r="B726" s="2" t="s">
        <v>13</v>
      </c>
      <c r="C726" s="1" t="s">
        <v>1248</v>
      </c>
      <c r="D726">
        <f>INDEX(Cond_Probability!$A$6:$H$60,MATCH('Model 2_Train'!A726,Cond_Probability!$A$6:$A$60,0),7)</f>
        <v>0.14673913043478262</v>
      </c>
      <c r="E726">
        <f>INDEX(Cond_Probability!$A$6:$H$60,MATCH('Model 2_Train'!B726,Cond_Probability!$A$6:$A$60,0),7)</f>
        <v>0.85117967332123412</v>
      </c>
      <c r="F726">
        <f>INDEX(Cond_Probability!$A$6:$H$60,MATCH('Model 2_Train'!C726,Cond_Probability!$A$6:$A$60,0),7)</f>
        <v>0.32246376811594202</v>
      </c>
      <c r="G726">
        <f>Cond_Probability!$C$2</f>
        <v>0.61616161616161613</v>
      </c>
      <c r="H726">
        <f t="shared" si="55"/>
        <v>2.4816626817650046E-2</v>
      </c>
      <c r="I726">
        <f t="shared" si="56"/>
        <v>2.4816626817650045</v>
      </c>
      <c r="J726">
        <f>INDEX(Cond_Probability!$A$6:$H$60,MATCH('Model 2_Train'!A726,Cond_Probability!$A$6:$A$60,0),8)</f>
        <v>0.39710144927536234</v>
      </c>
      <c r="K726">
        <f>INDEX(Cond_Probability!$A$6:$H$60,MATCH('Model 2_Train'!B726,Cond_Probability!$A$6:$A$60,0),8)</f>
        <v>0.31976744186046513</v>
      </c>
      <c r="L726">
        <f>INDEX(Cond_Probability!$A$6:$H$60,MATCH('Model 2_Train'!C726,Cond_Probability!$A$6:$A$60,0),8)</f>
        <v>0.57971014492753625</v>
      </c>
      <c r="M726">
        <f>Cond_Probability!$C$3</f>
        <v>0.38383838383838381</v>
      </c>
      <c r="N726">
        <f t="shared" si="57"/>
        <v>2.8254980849462177E-2</v>
      </c>
      <c r="O726">
        <f t="shared" si="58"/>
        <v>2.8254980849462177</v>
      </c>
      <c r="P726" t="str">
        <f t="shared" si="59"/>
        <v>Survive</v>
      </c>
      <c r="Q726" t="s">
        <v>1</v>
      </c>
    </row>
    <row r="727" spans="1:17" x14ac:dyDescent="0.3">
      <c r="A727" s="1" t="s">
        <v>1236</v>
      </c>
      <c r="B727" s="2" t="s">
        <v>13</v>
      </c>
      <c r="C727" s="1" t="s">
        <v>1228</v>
      </c>
      <c r="D727">
        <f>INDEX(Cond_Probability!$A$6:$H$60,MATCH('Model 2_Train'!A727,Cond_Probability!$A$6:$A$60,0),7)</f>
        <v>0.67572463768115942</v>
      </c>
      <c r="E727">
        <f>INDEX(Cond_Probability!$A$6:$H$60,MATCH('Model 2_Train'!B727,Cond_Probability!$A$6:$A$60,0),7)</f>
        <v>0.85117967332123412</v>
      </c>
      <c r="F727">
        <f>INDEX(Cond_Probability!$A$6:$H$60,MATCH('Model 2_Train'!C727,Cond_Probability!$A$6:$A$60,0),7)</f>
        <v>0.4891304347826087</v>
      </c>
      <c r="G727">
        <f>Cond_Probability!$C$2</f>
        <v>0.61616161616161613</v>
      </c>
      <c r="H727">
        <f t="shared" si="55"/>
        <v>0.17334460305212487</v>
      </c>
      <c r="I727">
        <f t="shared" si="56"/>
        <v>17.334460305212488</v>
      </c>
      <c r="J727">
        <f>INDEX(Cond_Probability!$A$6:$H$60,MATCH('Model 2_Train'!A727,Cond_Probability!$A$6:$A$60,0),8)</f>
        <v>0.34782608695652173</v>
      </c>
      <c r="K727">
        <f>INDEX(Cond_Probability!$A$6:$H$60,MATCH('Model 2_Train'!B727,Cond_Probability!$A$6:$A$60,0),8)</f>
        <v>0.31976744186046513</v>
      </c>
      <c r="L727">
        <f>INDEX(Cond_Probability!$A$6:$H$60,MATCH('Model 2_Train'!C727,Cond_Probability!$A$6:$A$60,0),8)</f>
        <v>0.19710144927536233</v>
      </c>
      <c r="M727">
        <f>Cond_Probability!$C$3</f>
        <v>0.38383838383838381</v>
      </c>
      <c r="N727">
        <f t="shared" si="57"/>
        <v>8.4146220340004137E-3</v>
      </c>
      <c r="O727">
        <f t="shared" si="58"/>
        <v>0.84146220340004141</v>
      </c>
      <c r="P727" t="str">
        <f t="shared" si="59"/>
        <v>Won't Survive</v>
      </c>
      <c r="Q727" t="s">
        <v>1230</v>
      </c>
    </row>
    <row r="728" spans="1:17" x14ac:dyDescent="0.3">
      <c r="A728" s="1" t="s">
        <v>1235</v>
      </c>
      <c r="B728" s="2" t="s">
        <v>17</v>
      </c>
      <c r="C728" s="1" t="s">
        <v>1248</v>
      </c>
      <c r="D728">
        <f>INDEX(Cond_Probability!$A$6:$H$60,MATCH('Model 2_Train'!A728,Cond_Probability!$A$6:$A$60,0),7)</f>
        <v>0.17753623188405798</v>
      </c>
      <c r="E728">
        <f>INDEX(Cond_Probability!$A$6:$H$60,MATCH('Model 2_Train'!B728,Cond_Probability!$A$6:$A$60,0),7)</f>
        <v>0.14882032667876588</v>
      </c>
      <c r="F728">
        <f>INDEX(Cond_Probability!$A$6:$H$60,MATCH('Model 2_Train'!C728,Cond_Probability!$A$6:$A$60,0),7)</f>
        <v>0.32246376811594202</v>
      </c>
      <c r="G728">
        <f>Cond_Probability!$C$2</f>
        <v>0.61616161616161613</v>
      </c>
      <c r="H728">
        <f t="shared" si="55"/>
        <v>5.2495831189722231E-3</v>
      </c>
      <c r="I728">
        <f t="shared" si="56"/>
        <v>0.52495831189722231</v>
      </c>
      <c r="J728">
        <f>INDEX(Cond_Probability!$A$6:$H$60,MATCH('Model 2_Train'!A728,Cond_Probability!$A$6:$A$60,0),8)</f>
        <v>0.25507246376811593</v>
      </c>
      <c r="K728">
        <f>INDEX(Cond_Probability!$A$6:$H$60,MATCH('Model 2_Train'!B728,Cond_Probability!$A$6:$A$60,0),8)</f>
        <v>0.68023255813953487</v>
      </c>
      <c r="L728">
        <f>INDEX(Cond_Probability!$A$6:$H$60,MATCH('Model 2_Train'!C728,Cond_Probability!$A$6:$A$60,0),8)</f>
        <v>0.57971014492753625</v>
      </c>
      <c r="M728">
        <f>Cond_Probability!$C$3</f>
        <v>0.38383838383838381</v>
      </c>
      <c r="N728">
        <f t="shared" si="57"/>
        <v>3.8608265803060718E-2</v>
      </c>
      <c r="O728">
        <f t="shared" si="58"/>
        <v>3.860826580306072</v>
      </c>
      <c r="P728" t="str">
        <f t="shared" si="59"/>
        <v>Survive</v>
      </c>
      <c r="Q728" t="s">
        <v>1</v>
      </c>
    </row>
    <row r="729" spans="1:17" x14ac:dyDescent="0.3">
      <c r="A729" s="1" t="s">
        <v>1236</v>
      </c>
      <c r="B729" s="2" t="s">
        <v>17</v>
      </c>
      <c r="C729" s="1" t="s">
        <v>1228</v>
      </c>
      <c r="D729">
        <f>INDEX(Cond_Probability!$A$6:$H$60,MATCH('Model 2_Train'!A729,Cond_Probability!$A$6:$A$60,0),7)</f>
        <v>0.67572463768115942</v>
      </c>
      <c r="E729">
        <f>INDEX(Cond_Probability!$A$6:$H$60,MATCH('Model 2_Train'!B729,Cond_Probability!$A$6:$A$60,0),7)</f>
        <v>0.14882032667876588</v>
      </c>
      <c r="F729">
        <f>INDEX(Cond_Probability!$A$6:$H$60,MATCH('Model 2_Train'!C729,Cond_Probability!$A$6:$A$60,0),7)</f>
        <v>0.4891304347826087</v>
      </c>
      <c r="G729">
        <f>Cond_Probability!$C$2</f>
        <v>0.61616161616161613</v>
      </c>
      <c r="H729">
        <f t="shared" si="55"/>
        <v>3.0307585181821403E-2</v>
      </c>
      <c r="I729">
        <f t="shared" si="56"/>
        <v>3.0307585181821404</v>
      </c>
      <c r="J729">
        <f>INDEX(Cond_Probability!$A$6:$H$60,MATCH('Model 2_Train'!A729,Cond_Probability!$A$6:$A$60,0),8)</f>
        <v>0.34782608695652173</v>
      </c>
      <c r="K729">
        <f>INDEX(Cond_Probability!$A$6:$H$60,MATCH('Model 2_Train'!B729,Cond_Probability!$A$6:$A$60,0),8)</f>
        <v>0.68023255813953487</v>
      </c>
      <c r="L729">
        <f>INDEX(Cond_Probability!$A$6:$H$60,MATCH('Model 2_Train'!C729,Cond_Probability!$A$6:$A$60,0),8)</f>
        <v>0.19710144927536233</v>
      </c>
      <c r="M729">
        <f>Cond_Probability!$C$3</f>
        <v>0.38383838383838381</v>
      </c>
      <c r="N729">
        <f t="shared" si="57"/>
        <v>1.7900195963237241E-2</v>
      </c>
      <c r="O729">
        <f t="shared" si="58"/>
        <v>1.790019596323724</v>
      </c>
      <c r="P729" t="str">
        <f t="shared" si="59"/>
        <v>Won't Survive</v>
      </c>
      <c r="Q729" t="s">
        <v>1</v>
      </c>
    </row>
    <row r="730" spans="1:17" x14ac:dyDescent="0.3">
      <c r="A730" s="1" t="s">
        <v>1235</v>
      </c>
      <c r="B730" s="2" t="s">
        <v>13</v>
      </c>
      <c r="C730" s="1" t="s">
        <v>1248</v>
      </c>
      <c r="D730">
        <f>INDEX(Cond_Probability!$A$6:$H$60,MATCH('Model 2_Train'!A730,Cond_Probability!$A$6:$A$60,0),7)</f>
        <v>0.17753623188405798</v>
      </c>
      <c r="E730">
        <f>INDEX(Cond_Probability!$A$6:$H$60,MATCH('Model 2_Train'!B730,Cond_Probability!$A$6:$A$60,0),7)</f>
        <v>0.85117967332123412</v>
      </c>
      <c r="F730">
        <f>INDEX(Cond_Probability!$A$6:$H$60,MATCH('Model 2_Train'!C730,Cond_Probability!$A$6:$A$60,0),7)</f>
        <v>0.32246376811594202</v>
      </c>
      <c r="G730">
        <f>Cond_Probability!$C$2</f>
        <v>0.61616161616161613</v>
      </c>
      <c r="H730">
        <f t="shared" si="55"/>
        <v>3.0025054668267961E-2</v>
      </c>
      <c r="I730">
        <f t="shared" si="56"/>
        <v>3.0025054668267961</v>
      </c>
      <c r="J730">
        <f>INDEX(Cond_Probability!$A$6:$H$60,MATCH('Model 2_Train'!A730,Cond_Probability!$A$6:$A$60,0),8)</f>
        <v>0.25507246376811593</v>
      </c>
      <c r="K730">
        <f>INDEX(Cond_Probability!$A$6:$H$60,MATCH('Model 2_Train'!B730,Cond_Probability!$A$6:$A$60,0),8)</f>
        <v>0.31976744186046513</v>
      </c>
      <c r="L730">
        <f>INDEX(Cond_Probability!$A$6:$H$60,MATCH('Model 2_Train'!C730,Cond_Probability!$A$6:$A$60,0),8)</f>
        <v>0.57971014492753625</v>
      </c>
      <c r="M730">
        <f>Cond_Probability!$C$3</f>
        <v>0.38383838383838381</v>
      </c>
      <c r="N730">
        <f t="shared" si="57"/>
        <v>1.8149184779216579E-2</v>
      </c>
      <c r="O730">
        <f t="shared" si="58"/>
        <v>1.8149184779216578</v>
      </c>
      <c r="P730" t="str">
        <f t="shared" si="59"/>
        <v>Won't Survive</v>
      </c>
      <c r="Q730" t="s">
        <v>1230</v>
      </c>
    </row>
    <row r="731" spans="1:17" x14ac:dyDescent="0.3">
      <c r="A731" s="1" t="s">
        <v>1236</v>
      </c>
      <c r="B731" s="2" t="s">
        <v>17</v>
      </c>
      <c r="C731" s="1" t="s">
        <v>1228</v>
      </c>
      <c r="D731">
        <f>INDEX(Cond_Probability!$A$6:$H$60,MATCH('Model 2_Train'!A731,Cond_Probability!$A$6:$A$60,0),7)</f>
        <v>0.67572463768115942</v>
      </c>
      <c r="E731">
        <f>INDEX(Cond_Probability!$A$6:$H$60,MATCH('Model 2_Train'!B731,Cond_Probability!$A$6:$A$60,0),7)</f>
        <v>0.14882032667876588</v>
      </c>
      <c r="F731">
        <f>INDEX(Cond_Probability!$A$6:$H$60,MATCH('Model 2_Train'!C731,Cond_Probability!$A$6:$A$60,0),7)</f>
        <v>0.4891304347826087</v>
      </c>
      <c r="G731">
        <f>Cond_Probability!$C$2</f>
        <v>0.61616161616161613</v>
      </c>
      <c r="H731">
        <f t="shared" si="55"/>
        <v>3.0307585181821403E-2</v>
      </c>
      <c r="I731">
        <f t="shared" si="56"/>
        <v>3.0307585181821404</v>
      </c>
      <c r="J731">
        <f>INDEX(Cond_Probability!$A$6:$H$60,MATCH('Model 2_Train'!A731,Cond_Probability!$A$6:$A$60,0),8)</f>
        <v>0.34782608695652173</v>
      </c>
      <c r="K731">
        <f>INDEX(Cond_Probability!$A$6:$H$60,MATCH('Model 2_Train'!B731,Cond_Probability!$A$6:$A$60,0),8)</f>
        <v>0.68023255813953487</v>
      </c>
      <c r="L731">
        <f>INDEX(Cond_Probability!$A$6:$H$60,MATCH('Model 2_Train'!C731,Cond_Probability!$A$6:$A$60,0),8)</f>
        <v>0.19710144927536233</v>
      </c>
      <c r="M731">
        <f>Cond_Probability!$C$3</f>
        <v>0.38383838383838381</v>
      </c>
      <c r="N731">
        <f t="shared" si="57"/>
        <v>1.7900195963237241E-2</v>
      </c>
      <c r="O731">
        <f t="shared" si="58"/>
        <v>1.790019596323724</v>
      </c>
      <c r="P731" t="str">
        <f t="shared" si="59"/>
        <v>Won't Survive</v>
      </c>
      <c r="Q731" t="s">
        <v>1230</v>
      </c>
    </row>
    <row r="732" spans="1:17" x14ac:dyDescent="0.3">
      <c r="A732" s="1" t="s">
        <v>1234</v>
      </c>
      <c r="B732" s="2" t="s">
        <v>17</v>
      </c>
      <c r="C732" s="1" t="s">
        <v>1248</v>
      </c>
      <c r="D732">
        <f>INDEX(Cond_Probability!$A$6:$H$60,MATCH('Model 2_Train'!A732,Cond_Probability!$A$6:$A$60,0),7)</f>
        <v>0.14673913043478262</v>
      </c>
      <c r="E732">
        <f>INDEX(Cond_Probability!$A$6:$H$60,MATCH('Model 2_Train'!B732,Cond_Probability!$A$6:$A$60,0),7)</f>
        <v>0.14882032667876588</v>
      </c>
      <c r="F732">
        <f>INDEX(Cond_Probability!$A$6:$H$60,MATCH('Model 2_Train'!C732,Cond_Probability!$A$6:$A$60,0),7)</f>
        <v>0.32246376811594202</v>
      </c>
      <c r="G732">
        <f>Cond_Probability!$C$2</f>
        <v>0.61616161616161613</v>
      </c>
      <c r="H732">
        <f t="shared" si="55"/>
        <v>4.3389411493545919E-3</v>
      </c>
      <c r="I732">
        <f t="shared" si="56"/>
        <v>0.43389411493545921</v>
      </c>
      <c r="J732">
        <f>INDEX(Cond_Probability!$A$6:$H$60,MATCH('Model 2_Train'!A732,Cond_Probability!$A$6:$A$60,0),8)</f>
        <v>0.39710144927536234</v>
      </c>
      <c r="K732">
        <f>INDEX(Cond_Probability!$A$6:$H$60,MATCH('Model 2_Train'!B732,Cond_Probability!$A$6:$A$60,0),8)</f>
        <v>0.68023255813953487</v>
      </c>
      <c r="L732">
        <f>INDEX(Cond_Probability!$A$6:$H$60,MATCH('Model 2_Train'!C732,Cond_Probability!$A$6:$A$60,0),8)</f>
        <v>0.57971014492753625</v>
      </c>
      <c r="M732">
        <f>Cond_Probability!$C$3</f>
        <v>0.38383838383838381</v>
      </c>
      <c r="N732">
        <f t="shared" si="57"/>
        <v>6.010605017067408E-2</v>
      </c>
      <c r="O732">
        <f t="shared" si="58"/>
        <v>6.0106050170674079</v>
      </c>
      <c r="P732" t="str">
        <f t="shared" si="59"/>
        <v>Survive</v>
      </c>
      <c r="Q732" t="s">
        <v>1</v>
      </c>
    </row>
    <row r="733" spans="1:17" x14ac:dyDescent="0.3">
      <c r="A733" s="1" t="s">
        <v>1236</v>
      </c>
      <c r="B733" s="2" t="s">
        <v>13</v>
      </c>
      <c r="C733" s="1" t="s">
        <v>1247</v>
      </c>
      <c r="D733">
        <f>INDEX(Cond_Probability!$A$6:$H$60,MATCH('Model 2_Train'!A733,Cond_Probability!$A$6:$A$60,0),7)</f>
        <v>0.67572463768115942</v>
      </c>
      <c r="E733">
        <f>INDEX(Cond_Probability!$A$6:$H$60,MATCH('Model 2_Train'!B733,Cond_Probability!$A$6:$A$60,0),7)</f>
        <v>0.85117967332123412</v>
      </c>
      <c r="F733">
        <f>INDEX(Cond_Probability!$A$6:$H$60,MATCH('Model 2_Train'!C733,Cond_Probability!$A$6:$A$60,0),7)</f>
        <v>0.18840579710144928</v>
      </c>
      <c r="G733">
        <f>Cond_Probability!$C$2</f>
        <v>0.61616161616161613</v>
      </c>
      <c r="H733">
        <f t="shared" si="55"/>
        <v>6.6769773027485144E-2</v>
      </c>
      <c r="I733">
        <f t="shared" si="56"/>
        <v>6.6769773027485142</v>
      </c>
      <c r="J733">
        <f>INDEX(Cond_Probability!$A$6:$H$60,MATCH('Model 2_Train'!A733,Cond_Probability!$A$6:$A$60,0),8)</f>
        <v>0.34782608695652173</v>
      </c>
      <c r="K733">
        <f>INDEX(Cond_Probability!$A$6:$H$60,MATCH('Model 2_Train'!B733,Cond_Probability!$A$6:$A$60,0),8)</f>
        <v>0.31976744186046513</v>
      </c>
      <c r="L733">
        <f>INDEX(Cond_Probability!$A$6:$H$60,MATCH('Model 2_Train'!C733,Cond_Probability!$A$6:$A$60,0),8)</f>
        <v>0.22318840579710145</v>
      </c>
      <c r="M733">
        <f>Cond_Probability!$C$3</f>
        <v>0.38383838383838381</v>
      </c>
      <c r="N733">
        <f t="shared" si="57"/>
        <v>9.5283220090887043E-3</v>
      </c>
      <c r="O733">
        <f t="shared" si="58"/>
        <v>0.95283220090887044</v>
      </c>
      <c r="P733" t="str">
        <f t="shared" si="59"/>
        <v>Won't Survive</v>
      </c>
      <c r="Q733" t="s">
        <v>1230</v>
      </c>
    </row>
    <row r="734" spans="1:17" x14ac:dyDescent="0.3">
      <c r="A734" s="1" t="s">
        <v>1235</v>
      </c>
      <c r="B734" s="2" t="s">
        <v>13</v>
      </c>
      <c r="C734" s="1" t="s">
        <v>1228</v>
      </c>
      <c r="D734">
        <f>INDEX(Cond_Probability!$A$6:$H$60,MATCH('Model 2_Train'!A734,Cond_Probability!$A$6:$A$60,0),7)</f>
        <v>0.17753623188405798</v>
      </c>
      <c r="E734">
        <f>INDEX(Cond_Probability!$A$6:$H$60,MATCH('Model 2_Train'!B734,Cond_Probability!$A$6:$A$60,0),7)</f>
        <v>0.85117967332123412</v>
      </c>
      <c r="F734">
        <f>INDEX(Cond_Probability!$A$6:$H$60,MATCH('Model 2_Train'!C734,Cond_Probability!$A$6:$A$60,0),7)</f>
        <v>0.4891304347826087</v>
      </c>
      <c r="G734">
        <f>Cond_Probability!$C$2</f>
        <v>0.61616161616161613</v>
      </c>
      <c r="H734">
        <f t="shared" si="55"/>
        <v>4.5543622249619942E-2</v>
      </c>
      <c r="I734">
        <f t="shared" si="56"/>
        <v>4.5543622249619942</v>
      </c>
      <c r="J734">
        <f>INDEX(Cond_Probability!$A$6:$H$60,MATCH('Model 2_Train'!A734,Cond_Probability!$A$6:$A$60,0),8)</f>
        <v>0.25507246376811593</v>
      </c>
      <c r="K734">
        <f>INDEX(Cond_Probability!$A$6:$H$60,MATCH('Model 2_Train'!B734,Cond_Probability!$A$6:$A$60,0),8)</f>
        <v>0.31976744186046513</v>
      </c>
      <c r="L734">
        <f>INDEX(Cond_Probability!$A$6:$H$60,MATCH('Model 2_Train'!C734,Cond_Probability!$A$6:$A$60,0),8)</f>
        <v>0.19710144927536233</v>
      </c>
      <c r="M734">
        <f>Cond_Probability!$C$3</f>
        <v>0.38383838383838381</v>
      </c>
      <c r="N734">
        <f t="shared" si="57"/>
        <v>6.170722824933637E-3</v>
      </c>
      <c r="O734">
        <f t="shared" si="58"/>
        <v>0.61707228249336366</v>
      </c>
      <c r="P734" t="str">
        <f t="shared" si="59"/>
        <v>Won't Survive</v>
      </c>
      <c r="Q734" t="s">
        <v>1230</v>
      </c>
    </row>
    <row r="735" spans="1:17" x14ac:dyDescent="0.3">
      <c r="A735" s="1" t="s">
        <v>1235</v>
      </c>
      <c r="B735" s="2" t="s">
        <v>13</v>
      </c>
      <c r="C735" s="1" t="s">
        <v>1247</v>
      </c>
      <c r="D735">
        <f>INDEX(Cond_Probability!$A$6:$H$60,MATCH('Model 2_Train'!A735,Cond_Probability!$A$6:$A$60,0),7)</f>
        <v>0.17753623188405798</v>
      </c>
      <c r="E735">
        <f>INDEX(Cond_Probability!$A$6:$H$60,MATCH('Model 2_Train'!B735,Cond_Probability!$A$6:$A$60,0),7)</f>
        <v>0.85117967332123412</v>
      </c>
      <c r="F735">
        <f>INDEX(Cond_Probability!$A$6:$H$60,MATCH('Model 2_Train'!C735,Cond_Probability!$A$6:$A$60,0),7)</f>
        <v>0.18840579710144928</v>
      </c>
      <c r="G735">
        <f>Cond_Probability!$C$2</f>
        <v>0.61616161616161613</v>
      </c>
      <c r="H735">
        <f t="shared" si="55"/>
        <v>1.7542728570223976E-2</v>
      </c>
      <c r="I735">
        <f t="shared" si="56"/>
        <v>1.7542728570223975</v>
      </c>
      <c r="J735">
        <f>INDEX(Cond_Probability!$A$6:$H$60,MATCH('Model 2_Train'!A735,Cond_Probability!$A$6:$A$60,0),8)</f>
        <v>0.25507246376811593</v>
      </c>
      <c r="K735">
        <f>INDEX(Cond_Probability!$A$6:$H$60,MATCH('Model 2_Train'!B735,Cond_Probability!$A$6:$A$60,0),8)</f>
        <v>0.31976744186046513</v>
      </c>
      <c r="L735">
        <f>INDEX(Cond_Probability!$A$6:$H$60,MATCH('Model 2_Train'!C735,Cond_Probability!$A$6:$A$60,0),8)</f>
        <v>0.22318840579710145</v>
      </c>
      <c r="M735">
        <f>Cond_Probability!$C$3</f>
        <v>0.38383838383838381</v>
      </c>
      <c r="N735">
        <f t="shared" si="57"/>
        <v>6.9874361399983823E-3</v>
      </c>
      <c r="O735">
        <f t="shared" si="58"/>
        <v>0.6987436139998382</v>
      </c>
      <c r="P735" t="str">
        <f t="shared" si="59"/>
        <v>Won't Survive</v>
      </c>
      <c r="Q735" t="s">
        <v>1230</v>
      </c>
    </row>
    <row r="736" spans="1:17" x14ac:dyDescent="0.3">
      <c r="A736" s="1" t="s">
        <v>1235</v>
      </c>
      <c r="B736" s="2" t="s">
        <v>13</v>
      </c>
      <c r="C736" s="1" t="s">
        <v>1247</v>
      </c>
      <c r="D736">
        <f>INDEX(Cond_Probability!$A$6:$H$60,MATCH('Model 2_Train'!A736,Cond_Probability!$A$6:$A$60,0),7)</f>
        <v>0.17753623188405798</v>
      </c>
      <c r="E736">
        <f>INDEX(Cond_Probability!$A$6:$H$60,MATCH('Model 2_Train'!B736,Cond_Probability!$A$6:$A$60,0),7)</f>
        <v>0.85117967332123412</v>
      </c>
      <c r="F736">
        <f>INDEX(Cond_Probability!$A$6:$H$60,MATCH('Model 2_Train'!C736,Cond_Probability!$A$6:$A$60,0),7)</f>
        <v>0.18840579710144928</v>
      </c>
      <c r="G736">
        <f>Cond_Probability!$C$2</f>
        <v>0.61616161616161613</v>
      </c>
      <c r="H736">
        <f t="shared" si="55"/>
        <v>1.7542728570223976E-2</v>
      </c>
      <c r="I736">
        <f t="shared" si="56"/>
        <v>1.7542728570223975</v>
      </c>
      <c r="J736">
        <f>INDEX(Cond_Probability!$A$6:$H$60,MATCH('Model 2_Train'!A736,Cond_Probability!$A$6:$A$60,0),8)</f>
        <v>0.25507246376811593</v>
      </c>
      <c r="K736">
        <f>INDEX(Cond_Probability!$A$6:$H$60,MATCH('Model 2_Train'!B736,Cond_Probability!$A$6:$A$60,0),8)</f>
        <v>0.31976744186046513</v>
      </c>
      <c r="L736">
        <f>INDEX(Cond_Probability!$A$6:$H$60,MATCH('Model 2_Train'!C736,Cond_Probability!$A$6:$A$60,0),8)</f>
        <v>0.22318840579710145</v>
      </c>
      <c r="M736">
        <f>Cond_Probability!$C$3</f>
        <v>0.38383838383838381</v>
      </c>
      <c r="N736">
        <f t="shared" si="57"/>
        <v>6.9874361399983823E-3</v>
      </c>
      <c r="O736">
        <f t="shared" si="58"/>
        <v>0.6987436139998382</v>
      </c>
      <c r="P736" t="str">
        <f t="shared" si="59"/>
        <v>Won't Survive</v>
      </c>
      <c r="Q736" t="s">
        <v>1230</v>
      </c>
    </row>
    <row r="737" spans="1:17" x14ac:dyDescent="0.3">
      <c r="A737" s="1" t="s">
        <v>1236</v>
      </c>
      <c r="B737" s="2" t="s">
        <v>13</v>
      </c>
      <c r="C737" s="1" t="s">
        <v>1247</v>
      </c>
      <c r="D737">
        <f>INDEX(Cond_Probability!$A$6:$H$60,MATCH('Model 2_Train'!A737,Cond_Probability!$A$6:$A$60,0),7)</f>
        <v>0.67572463768115942</v>
      </c>
      <c r="E737">
        <f>INDEX(Cond_Probability!$A$6:$H$60,MATCH('Model 2_Train'!B737,Cond_Probability!$A$6:$A$60,0),7)</f>
        <v>0.85117967332123412</v>
      </c>
      <c r="F737">
        <f>INDEX(Cond_Probability!$A$6:$H$60,MATCH('Model 2_Train'!C737,Cond_Probability!$A$6:$A$60,0),7)</f>
        <v>0.18840579710144928</v>
      </c>
      <c r="G737">
        <f>Cond_Probability!$C$2</f>
        <v>0.61616161616161613</v>
      </c>
      <c r="H737">
        <f t="shared" si="55"/>
        <v>6.6769773027485144E-2</v>
      </c>
      <c r="I737">
        <f t="shared" si="56"/>
        <v>6.6769773027485142</v>
      </c>
      <c r="J737">
        <f>INDEX(Cond_Probability!$A$6:$H$60,MATCH('Model 2_Train'!A737,Cond_Probability!$A$6:$A$60,0),8)</f>
        <v>0.34782608695652173</v>
      </c>
      <c r="K737">
        <f>INDEX(Cond_Probability!$A$6:$H$60,MATCH('Model 2_Train'!B737,Cond_Probability!$A$6:$A$60,0),8)</f>
        <v>0.31976744186046513</v>
      </c>
      <c r="L737">
        <f>INDEX(Cond_Probability!$A$6:$H$60,MATCH('Model 2_Train'!C737,Cond_Probability!$A$6:$A$60,0),8)</f>
        <v>0.22318840579710145</v>
      </c>
      <c r="M737">
        <f>Cond_Probability!$C$3</f>
        <v>0.38383838383838381</v>
      </c>
      <c r="N737">
        <f t="shared" si="57"/>
        <v>9.5283220090887043E-3</v>
      </c>
      <c r="O737">
        <f t="shared" si="58"/>
        <v>0.95283220090887044</v>
      </c>
      <c r="P737" t="str">
        <f t="shared" si="59"/>
        <v>Won't Survive</v>
      </c>
      <c r="Q737" t="s">
        <v>1230</v>
      </c>
    </row>
    <row r="738" spans="1:17" x14ac:dyDescent="0.3">
      <c r="A738" s="1" t="s">
        <v>1236</v>
      </c>
      <c r="B738" s="2" t="s">
        <v>17</v>
      </c>
      <c r="C738" s="1" t="s">
        <v>1248</v>
      </c>
      <c r="D738">
        <f>INDEX(Cond_Probability!$A$6:$H$60,MATCH('Model 2_Train'!A738,Cond_Probability!$A$6:$A$60,0),7)</f>
        <v>0.67572463768115942</v>
      </c>
      <c r="E738">
        <f>INDEX(Cond_Probability!$A$6:$H$60,MATCH('Model 2_Train'!B738,Cond_Probability!$A$6:$A$60,0),7)</f>
        <v>0.14882032667876588</v>
      </c>
      <c r="F738">
        <f>INDEX(Cond_Probability!$A$6:$H$60,MATCH('Model 2_Train'!C738,Cond_Probability!$A$6:$A$60,0),7)</f>
        <v>0.32246376811594202</v>
      </c>
      <c r="G738">
        <f>Cond_Probability!$C$2</f>
        <v>0.61616161616161613</v>
      </c>
      <c r="H738">
        <f t="shared" si="55"/>
        <v>1.9980556156904479E-2</v>
      </c>
      <c r="I738">
        <f t="shared" si="56"/>
        <v>1.9980556156904479</v>
      </c>
      <c r="J738">
        <f>INDEX(Cond_Probability!$A$6:$H$60,MATCH('Model 2_Train'!A738,Cond_Probability!$A$6:$A$60,0),8)</f>
        <v>0.34782608695652173</v>
      </c>
      <c r="K738">
        <f>INDEX(Cond_Probability!$A$6:$H$60,MATCH('Model 2_Train'!B738,Cond_Probability!$A$6:$A$60,0),8)</f>
        <v>0.68023255813953487</v>
      </c>
      <c r="L738">
        <f>INDEX(Cond_Probability!$A$6:$H$60,MATCH('Model 2_Train'!C738,Cond_Probability!$A$6:$A$60,0),8)</f>
        <v>0.57971014492753625</v>
      </c>
      <c r="M738">
        <f>Cond_Probability!$C$3</f>
        <v>0.38383838383838381</v>
      </c>
      <c r="N738">
        <f t="shared" si="57"/>
        <v>5.2647635185991894E-2</v>
      </c>
      <c r="O738">
        <f t="shared" si="58"/>
        <v>5.2647635185991897</v>
      </c>
      <c r="P738" t="str">
        <f t="shared" si="59"/>
        <v>Survive</v>
      </c>
      <c r="Q738" t="s">
        <v>1230</v>
      </c>
    </row>
    <row r="739" spans="1:17" x14ac:dyDescent="0.3">
      <c r="A739" s="1" t="s">
        <v>1234</v>
      </c>
      <c r="B739" s="2" t="s">
        <v>13</v>
      </c>
      <c r="C739" s="1" t="s">
        <v>1248</v>
      </c>
      <c r="D739">
        <f>INDEX(Cond_Probability!$A$6:$H$60,MATCH('Model 2_Train'!A739,Cond_Probability!$A$6:$A$60,0),7)</f>
        <v>0.14673913043478262</v>
      </c>
      <c r="E739">
        <f>INDEX(Cond_Probability!$A$6:$H$60,MATCH('Model 2_Train'!B739,Cond_Probability!$A$6:$A$60,0),7)</f>
        <v>0.85117967332123412</v>
      </c>
      <c r="F739">
        <f>INDEX(Cond_Probability!$A$6:$H$60,MATCH('Model 2_Train'!C739,Cond_Probability!$A$6:$A$60,0),7)</f>
        <v>0.32246376811594202</v>
      </c>
      <c r="G739">
        <f>Cond_Probability!$C$2</f>
        <v>0.61616161616161613</v>
      </c>
      <c r="H739">
        <f t="shared" si="55"/>
        <v>2.4816626817650046E-2</v>
      </c>
      <c r="I739">
        <f t="shared" si="56"/>
        <v>2.4816626817650045</v>
      </c>
      <c r="J739">
        <f>INDEX(Cond_Probability!$A$6:$H$60,MATCH('Model 2_Train'!A739,Cond_Probability!$A$6:$A$60,0),8)</f>
        <v>0.39710144927536234</v>
      </c>
      <c r="K739">
        <f>INDEX(Cond_Probability!$A$6:$H$60,MATCH('Model 2_Train'!B739,Cond_Probability!$A$6:$A$60,0),8)</f>
        <v>0.31976744186046513</v>
      </c>
      <c r="L739">
        <f>INDEX(Cond_Probability!$A$6:$H$60,MATCH('Model 2_Train'!C739,Cond_Probability!$A$6:$A$60,0),8)</f>
        <v>0.57971014492753625</v>
      </c>
      <c r="M739">
        <f>Cond_Probability!$C$3</f>
        <v>0.38383838383838381</v>
      </c>
      <c r="N739">
        <f t="shared" si="57"/>
        <v>2.8254980849462177E-2</v>
      </c>
      <c r="O739">
        <f t="shared" si="58"/>
        <v>2.8254980849462177</v>
      </c>
      <c r="P739" t="str">
        <f t="shared" si="59"/>
        <v>Survive</v>
      </c>
      <c r="Q739" t="s">
        <v>1</v>
      </c>
    </row>
    <row r="740" spans="1:17" x14ac:dyDescent="0.3">
      <c r="A740" s="1" t="s">
        <v>1236</v>
      </c>
      <c r="B740" s="2" t="s">
        <v>13</v>
      </c>
      <c r="C740" s="1" t="s">
        <v>1228</v>
      </c>
      <c r="D740">
        <f>INDEX(Cond_Probability!$A$6:$H$60,MATCH('Model 2_Train'!A740,Cond_Probability!$A$6:$A$60,0),7)</f>
        <v>0.67572463768115942</v>
      </c>
      <c r="E740">
        <f>INDEX(Cond_Probability!$A$6:$H$60,MATCH('Model 2_Train'!B740,Cond_Probability!$A$6:$A$60,0),7)</f>
        <v>0.85117967332123412</v>
      </c>
      <c r="F740">
        <f>INDEX(Cond_Probability!$A$6:$H$60,MATCH('Model 2_Train'!C740,Cond_Probability!$A$6:$A$60,0),7)</f>
        <v>0.4891304347826087</v>
      </c>
      <c r="G740">
        <f>Cond_Probability!$C$2</f>
        <v>0.61616161616161613</v>
      </c>
      <c r="H740">
        <f t="shared" si="55"/>
        <v>0.17334460305212487</v>
      </c>
      <c r="I740">
        <f t="shared" si="56"/>
        <v>17.334460305212488</v>
      </c>
      <c r="J740">
        <f>INDEX(Cond_Probability!$A$6:$H$60,MATCH('Model 2_Train'!A740,Cond_Probability!$A$6:$A$60,0),8)</f>
        <v>0.34782608695652173</v>
      </c>
      <c r="K740">
        <f>INDEX(Cond_Probability!$A$6:$H$60,MATCH('Model 2_Train'!B740,Cond_Probability!$A$6:$A$60,0),8)</f>
        <v>0.31976744186046513</v>
      </c>
      <c r="L740">
        <f>INDEX(Cond_Probability!$A$6:$H$60,MATCH('Model 2_Train'!C740,Cond_Probability!$A$6:$A$60,0),8)</f>
        <v>0.19710144927536233</v>
      </c>
      <c r="M740">
        <f>Cond_Probability!$C$3</f>
        <v>0.38383838383838381</v>
      </c>
      <c r="N740">
        <f t="shared" si="57"/>
        <v>8.4146220340004137E-3</v>
      </c>
      <c r="O740">
        <f t="shared" si="58"/>
        <v>0.84146220340004141</v>
      </c>
      <c r="P740" t="str">
        <f t="shared" si="59"/>
        <v>Won't Survive</v>
      </c>
      <c r="Q740" t="s">
        <v>1230</v>
      </c>
    </row>
    <row r="741" spans="1:17" x14ac:dyDescent="0.3">
      <c r="A741" s="1" t="s">
        <v>1236</v>
      </c>
      <c r="B741" s="2" t="s">
        <v>13</v>
      </c>
      <c r="C741" s="1" t="s">
        <v>1228</v>
      </c>
      <c r="D741">
        <f>INDEX(Cond_Probability!$A$6:$H$60,MATCH('Model 2_Train'!A741,Cond_Probability!$A$6:$A$60,0),7)</f>
        <v>0.67572463768115942</v>
      </c>
      <c r="E741">
        <f>INDEX(Cond_Probability!$A$6:$H$60,MATCH('Model 2_Train'!B741,Cond_Probability!$A$6:$A$60,0),7)</f>
        <v>0.85117967332123412</v>
      </c>
      <c r="F741">
        <f>INDEX(Cond_Probability!$A$6:$H$60,MATCH('Model 2_Train'!C741,Cond_Probability!$A$6:$A$60,0),7)</f>
        <v>0.4891304347826087</v>
      </c>
      <c r="G741">
        <f>Cond_Probability!$C$2</f>
        <v>0.61616161616161613</v>
      </c>
      <c r="H741">
        <f t="shared" si="55"/>
        <v>0.17334460305212487</v>
      </c>
      <c r="I741">
        <f t="shared" si="56"/>
        <v>17.334460305212488</v>
      </c>
      <c r="J741">
        <f>INDEX(Cond_Probability!$A$6:$H$60,MATCH('Model 2_Train'!A741,Cond_Probability!$A$6:$A$60,0),8)</f>
        <v>0.34782608695652173</v>
      </c>
      <c r="K741">
        <f>INDEX(Cond_Probability!$A$6:$H$60,MATCH('Model 2_Train'!B741,Cond_Probability!$A$6:$A$60,0),8)</f>
        <v>0.31976744186046513</v>
      </c>
      <c r="L741">
        <f>INDEX(Cond_Probability!$A$6:$H$60,MATCH('Model 2_Train'!C741,Cond_Probability!$A$6:$A$60,0),8)</f>
        <v>0.19710144927536233</v>
      </c>
      <c r="M741">
        <f>Cond_Probability!$C$3</f>
        <v>0.38383838383838381</v>
      </c>
      <c r="N741">
        <f t="shared" si="57"/>
        <v>8.4146220340004137E-3</v>
      </c>
      <c r="O741">
        <f t="shared" si="58"/>
        <v>0.84146220340004141</v>
      </c>
      <c r="P741" t="str">
        <f t="shared" si="59"/>
        <v>Won't Survive</v>
      </c>
      <c r="Q741" t="s">
        <v>1230</v>
      </c>
    </row>
    <row r="742" spans="1:17" x14ac:dyDescent="0.3">
      <c r="A742" s="1" t="s">
        <v>1234</v>
      </c>
      <c r="B742" s="2" t="s">
        <v>13</v>
      </c>
      <c r="C742" s="1" t="s">
        <v>1248</v>
      </c>
      <c r="D742">
        <f>INDEX(Cond_Probability!$A$6:$H$60,MATCH('Model 2_Train'!A742,Cond_Probability!$A$6:$A$60,0),7)</f>
        <v>0.14673913043478262</v>
      </c>
      <c r="E742">
        <f>INDEX(Cond_Probability!$A$6:$H$60,MATCH('Model 2_Train'!B742,Cond_Probability!$A$6:$A$60,0),7)</f>
        <v>0.85117967332123412</v>
      </c>
      <c r="F742">
        <f>INDEX(Cond_Probability!$A$6:$H$60,MATCH('Model 2_Train'!C742,Cond_Probability!$A$6:$A$60,0),7)</f>
        <v>0.32246376811594202</v>
      </c>
      <c r="G742">
        <f>Cond_Probability!$C$2</f>
        <v>0.61616161616161613</v>
      </c>
      <c r="H742">
        <f t="shared" si="55"/>
        <v>2.4816626817650046E-2</v>
      </c>
      <c r="I742">
        <f t="shared" si="56"/>
        <v>2.4816626817650045</v>
      </c>
      <c r="J742">
        <f>INDEX(Cond_Probability!$A$6:$H$60,MATCH('Model 2_Train'!A742,Cond_Probability!$A$6:$A$60,0),8)</f>
        <v>0.39710144927536234</v>
      </c>
      <c r="K742">
        <f>INDEX(Cond_Probability!$A$6:$H$60,MATCH('Model 2_Train'!B742,Cond_Probability!$A$6:$A$60,0),8)</f>
        <v>0.31976744186046513</v>
      </c>
      <c r="L742">
        <f>INDEX(Cond_Probability!$A$6:$H$60,MATCH('Model 2_Train'!C742,Cond_Probability!$A$6:$A$60,0),8)</f>
        <v>0.57971014492753625</v>
      </c>
      <c r="M742">
        <f>Cond_Probability!$C$3</f>
        <v>0.38383838383838381</v>
      </c>
      <c r="N742">
        <f t="shared" si="57"/>
        <v>2.8254980849462177E-2</v>
      </c>
      <c r="O742">
        <f t="shared" si="58"/>
        <v>2.8254980849462177</v>
      </c>
      <c r="P742" t="str">
        <f t="shared" si="59"/>
        <v>Survive</v>
      </c>
      <c r="Q742" t="s">
        <v>1</v>
      </c>
    </row>
    <row r="743" spans="1:17" x14ac:dyDescent="0.3">
      <c r="A743" s="1" t="s">
        <v>1234</v>
      </c>
      <c r="B743" s="2" t="s">
        <v>13</v>
      </c>
      <c r="C743" s="1" t="s">
        <v>1248</v>
      </c>
      <c r="D743">
        <f>INDEX(Cond_Probability!$A$6:$H$60,MATCH('Model 2_Train'!A743,Cond_Probability!$A$6:$A$60,0),7)</f>
        <v>0.14673913043478262</v>
      </c>
      <c r="E743">
        <f>INDEX(Cond_Probability!$A$6:$H$60,MATCH('Model 2_Train'!B743,Cond_Probability!$A$6:$A$60,0),7)</f>
        <v>0.85117967332123412</v>
      </c>
      <c r="F743">
        <f>INDEX(Cond_Probability!$A$6:$H$60,MATCH('Model 2_Train'!C743,Cond_Probability!$A$6:$A$60,0),7)</f>
        <v>0.32246376811594202</v>
      </c>
      <c r="G743">
        <f>Cond_Probability!$C$2</f>
        <v>0.61616161616161613</v>
      </c>
      <c r="H743">
        <f t="shared" si="55"/>
        <v>2.4816626817650046E-2</v>
      </c>
      <c r="I743">
        <f t="shared" si="56"/>
        <v>2.4816626817650045</v>
      </c>
      <c r="J743">
        <f>INDEX(Cond_Probability!$A$6:$H$60,MATCH('Model 2_Train'!A743,Cond_Probability!$A$6:$A$60,0),8)</f>
        <v>0.39710144927536234</v>
      </c>
      <c r="K743">
        <f>INDEX(Cond_Probability!$A$6:$H$60,MATCH('Model 2_Train'!B743,Cond_Probability!$A$6:$A$60,0),8)</f>
        <v>0.31976744186046513</v>
      </c>
      <c r="L743">
        <f>INDEX(Cond_Probability!$A$6:$H$60,MATCH('Model 2_Train'!C743,Cond_Probability!$A$6:$A$60,0),8)</f>
        <v>0.57971014492753625</v>
      </c>
      <c r="M743">
        <f>Cond_Probability!$C$3</f>
        <v>0.38383838383838381</v>
      </c>
      <c r="N743">
        <f t="shared" si="57"/>
        <v>2.8254980849462177E-2</v>
      </c>
      <c r="O743">
        <f t="shared" si="58"/>
        <v>2.8254980849462177</v>
      </c>
      <c r="P743" t="str">
        <f t="shared" si="59"/>
        <v>Survive</v>
      </c>
      <c r="Q743" t="s">
        <v>1230</v>
      </c>
    </row>
    <row r="744" spans="1:17" x14ac:dyDescent="0.3">
      <c r="A744" s="1" t="s">
        <v>1234</v>
      </c>
      <c r="B744" s="2" t="s">
        <v>17</v>
      </c>
      <c r="C744" s="1" t="s">
        <v>1248</v>
      </c>
      <c r="D744">
        <f>INDEX(Cond_Probability!$A$6:$H$60,MATCH('Model 2_Train'!A744,Cond_Probability!$A$6:$A$60,0),7)</f>
        <v>0.14673913043478262</v>
      </c>
      <c r="E744">
        <f>INDEX(Cond_Probability!$A$6:$H$60,MATCH('Model 2_Train'!B744,Cond_Probability!$A$6:$A$60,0),7)</f>
        <v>0.14882032667876588</v>
      </c>
      <c r="F744">
        <f>INDEX(Cond_Probability!$A$6:$H$60,MATCH('Model 2_Train'!C744,Cond_Probability!$A$6:$A$60,0),7)</f>
        <v>0.32246376811594202</v>
      </c>
      <c r="G744">
        <f>Cond_Probability!$C$2</f>
        <v>0.61616161616161613</v>
      </c>
      <c r="H744">
        <f t="shared" si="55"/>
        <v>4.3389411493545919E-3</v>
      </c>
      <c r="I744">
        <f t="shared" si="56"/>
        <v>0.43389411493545921</v>
      </c>
      <c r="J744">
        <f>INDEX(Cond_Probability!$A$6:$H$60,MATCH('Model 2_Train'!A744,Cond_Probability!$A$6:$A$60,0),8)</f>
        <v>0.39710144927536234</v>
      </c>
      <c r="K744">
        <f>INDEX(Cond_Probability!$A$6:$H$60,MATCH('Model 2_Train'!B744,Cond_Probability!$A$6:$A$60,0),8)</f>
        <v>0.68023255813953487</v>
      </c>
      <c r="L744">
        <f>INDEX(Cond_Probability!$A$6:$H$60,MATCH('Model 2_Train'!C744,Cond_Probability!$A$6:$A$60,0),8)</f>
        <v>0.57971014492753625</v>
      </c>
      <c r="M744">
        <f>Cond_Probability!$C$3</f>
        <v>0.38383838383838381</v>
      </c>
      <c r="N744">
        <f t="shared" si="57"/>
        <v>6.010605017067408E-2</v>
      </c>
      <c r="O744">
        <f t="shared" si="58"/>
        <v>6.0106050170674079</v>
      </c>
      <c r="P744" t="str">
        <f t="shared" si="59"/>
        <v>Survive</v>
      </c>
      <c r="Q744" t="s">
        <v>1</v>
      </c>
    </row>
    <row r="745" spans="1:17" x14ac:dyDescent="0.3">
      <c r="A745" s="1" t="s">
        <v>1236</v>
      </c>
      <c r="B745" s="2" t="s">
        <v>13</v>
      </c>
      <c r="C745" s="1" t="s">
        <v>1247</v>
      </c>
      <c r="D745">
        <f>INDEX(Cond_Probability!$A$6:$H$60,MATCH('Model 2_Train'!A745,Cond_Probability!$A$6:$A$60,0),7)</f>
        <v>0.67572463768115942</v>
      </c>
      <c r="E745">
        <f>INDEX(Cond_Probability!$A$6:$H$60,MATCH('Model 2_Train'!B745,Cond_Probability!$A$6:$A$60,0),7)</f>
        <v>0.85117967332123412</v>
      </c>
      <c r="F745">
        <f>INDEX(Cond_Probability!$A$6:$H$60,MATCH('Model 2_Train'!C745,Cond_Probability!$A$6:$A$60,0),7)</f>
        <v>0.18840579710144928</v>
      </c>
      <c r="G745">
        <f>Cond_Probability!$C$2</f>
        <v>0.61616161616161613</v>
      </c>
      <c r="H745">
        <f t="shared" si="55"/>
        <v>6.6769773027485144E-2</v>
      </c>
      <c r="I745">
        <f t="shared" si="56"/>
        <v>6.6769773027485142</v>
      </c>
      <c r="J745">
        <f>INDEX(Cond_Probability!$A$6:$H$60,MATCH('Model 2_Train'!A745,Cond_Probability!$A$6:$A$60,0),8)</f>
        <v>0.34782608695652173</v>
      </c>
      <c r="K745">
        <f>INDEX(Cond_Probability!$A$6:$H$60,MATCH('Model 2_Train'!B745,Cond_Probability!$A$6:$A$60,0),8)</f>
        <v>0.31976744186046513</v>
      </c>
      <c r="L745">
        <f>INDEX(Cond_Probability!$A$6:$H$60,MATCH('Model 2_Train'!C745,Cond_Probability!$A$6:$A$60,0),8)</f>
        <v>0.22318840579710145</v>
      </c>
      <c r="M745">
        <f>Cond_Probability!$C$3</f>
        <v>0.38383838383838381</v>
      </c>
      <c r="N745">
        <f t="shared" si="57"/>
        <v>9.5283220090887043E-3</v>
      </c>
      <c r="O745">
        <f t="shared" si="58"/>
        <v>0.95283220090887044</v>
      </c>
      <c r="P745" t="str">
        <f t="shared" si="59"/>
        <v>Won't Survive</v>
      </c>
      <c r="Q745" t="s">
        <v>1230</v>
      </c>
    </row>
    <row r="746" spans="1:17" x14ac:dyDescent="0.3">
      <c r="A746" s="1" t="s">
        <v>1236</v>
      </c>
      <c r="B746" s="2" t="s">
        <v>13</v>
      </c>
      <c r="C746" s="1" t="s">
        <v>1228</v>
      </c>
      <c r="D746">
        <f>INDEX(Cond_Probability!$A$6:$H$60,MATCH('Model 2_Train'!A746,Cond_Probability!$A$6:$A$60,0),7)</f>
        <v>0.67572463768115942</v>
      </c>
      <c r="E746">
        <f>INDEX(Cond_Probability!$A$6:$H$60,MATCH('Model 2_Train'!B746,Cond_Probability!$A$6:$A$60,0),7)</f>
        <v>0.85117967332123412</v>
      </c>
      <c r="F746">
        <f>INDEX(Cond_Probability!$A$6:$H$60,MATCH('Model 2_Train'!C746,Cond_Probability!$A$6:$A$60,0),7)</f>
        <v>0.4891304347826087</v>
      </c>
      <c r="G746">
        <f>Cond_Probability!$C$2</f>
        <v>0.61616161616161613</v>
      </c>
      <c r="H746">
        <f t="shared" si="55"/>
        <v>0.17334460305212487</v>
      </c>
      <c r="I746">
        <f t="shared" si="56"/>
        <v>17.334460305212488</v>
      </c>
      <c r="J746">
        <f>INDEX(Cond_Probability!$A$6:$H$60,MATCH('Model 2_Train'!A746,Cond_Probability!$A$6:$A$60,0),8)</f>
        <v>0.34782608695652173</v>
      </c>
      <c r="K746">
        <f>INDEX(Cond_Probability!$A$6:$H$60,MATCH('Model 2_Train'!B746,Cond_Probability!$A$6:$A$60,0),8)</f>
        <v>0.31976744186046513</v>
      </c>
      <c r="L746">
        <f>INDEX(Cond_Probability!$A$6:$H$60,MATCH('Model 2_Train'!C746,Cond_Probability!$A$6:$A$60,0),8)</f>
        <v>0.19710144927536233</v>
      </c>
      <c r="M746">
        <f>Cond_Probability!$C$3</f>
        <v>0.38383838383838381</v>
      </c>
      <c r="N746">
        <f t="shared" si="57"/>
        <v>8.4146220340004137E-3</v>
      </c>
      <c r="O746">
        <f t="shared" si="58"/>
        <v>0.84146220340004141</v>
      </c>
      <c r="P746" t="str">
        <f t="shared" si="59"/>
        <v>Won't Survive</v>
      </c>
      <c r="Q746" t="s">
        <v>1</v>
      </c>
    </row>
    <row r="747" spans="1:17" x14ac:dyDescent="0.3">
      <c r="A747" s="1" t="s">
        <v>1234</v>
      </c>
      <c r="B747" s="2" t="s">
        <v>13</v>
      </c>
      <c r="C747" s="1" t="s">
        <v>1248</v>
      </c>
      <c r="D747">
        <f>INDEX(Cond_Probability!$A$6:$H$60,MATCH('Model 2_Train'!A747,Cond_Probability!$A$6:$A$60,0),7)</f>
        <v>0.14673913043478262</v>
      </c>
      <c r="E747">
        <f>INDEX(Cond_Probability!$A$6:$H$60,MATCH('Model 2_Train'!B747,Cond_Probability!$A$6:$A$60,0),7)</f>
        <v>0.85117967332123412</v>
      </c>
      <c r="F747">
        <f>INDEX(Cond_Probability!$A$6:$H$60,MATCH('Model 2_Train'!C747,Cond_Probability!$A$6:$A$60,0),7)</f>
        <v>0.32246376811594202</v>
      </c>
      <c r="G747">
        <f>Cond_Probability!$C$2</f>
        <v>0.61616161616161613</v>
      </c>
      <c r="H747">
        <f t="shared" si="55"/>
        <v>2.4816626817650046E-2</v>
      </c>
      <c r="I747">
        <f t="shared" si="56"/>
        <v>2.4816626817650045</v>
      </c>
      <c r="J747">
        <f>INDEX(Cond_Probability!$A$6:$H$60,MATCH('Model 2_Train'!A747,Cond_Probability!$A$6:$A$60,0),8)</f>
        <v>0.39710144927536234</v>
      </c>
      <c r="K747">
        <f>INDEX(Cond_Probability!$A$6:$H$60,MATCH('Model 2_Train'!B747,Cond_Probability!$A$6:$A$60,0),8)</f>
        <v>0.31976744186046513</v>
      </c>
      <c r="L747">
        <f>INDEX(Cond_Probability!$A$6:$H$60,MATCH('Model 2_Train'!C747,Cond_Probability!$A$6:$A$60,0),8)</f>
        <v>0.57971014492753625</v>
      </c>
      <c r="M747">
        <f>Cond_Probability!$C$3</f>
        <v>0.38383838383838381</v>
      </c>
      <c r="N747">
        <f t="shared" si="57"/>
        <v>2.8254980849462177E-2</v>
      </c>
      <c r="O747">
        <f t="shared" si="58"/>
        <v>2.8254980849462177</v>
      </c>
      <c r="P747" t="str">
        <f t="shared" si="59"/>
        <v>Survive</v>
      </c>
      <c r="Q747" t="s">
        <v>1230</v>
      </c>
    </row>
    <row r="748" spans="1:17" x14ac:dyDescent="0.3">
      <c r="A748" s="1" t="s">
        <v>1236</v>
      </c>
      <c r="B748" s="2" t="s">
        <v>13</v>
      </c>
      <c r="C748" s="1" t="s">
        <v>1248</v>
      </c>
      <c r="D748">
        <f>INDEX(Cond_Probability!$A$6:$H$60,MATCH('Model 2_Train'!A748,Cond_Probability!$A$6:$A$60,0),7)</f>
        <v>0.67572463768115942</v>
      </c>
      <c r="E748">
        <f>INDEX(Cond_Probability!$A$6:$H$60,MATCH('Model 2_Train'!B748,Cond_Probability!$A$6:$A$60,0),7)</f>
        <v>0.85117967332123412</v>
      </c>
      <c r="F748">
        <f>INDEX(Cond_Probability!$A$6:$H$60,MATCH('Model 2_Train'!C748,Cond_Probability!$A$6:$A$60,0),7)</f>
        <v>0.32246376811594202</v>
      </c>
      <c r="G748">
        <f>Cond_Probability!$C$2</f>
        <v>0.61616161616161613</v>
      </c>
      <c r="H748">
        <f t="shared" si="55"/>
        <v>0.11427903460473417</v>
      </c>
      <c r="I748">
        <f t="shared" si="56"/>
        <v>11.427903460473416</v>
      </c>
      <c r="J748">
        <f>INDEX(Cond_Probability!$A$6:$H$60,MATCH('Model 2_Train'!A748,Cond_Probability!$A$6:$A$60,0),8)</f>
        <v>0.34782608695652173</v>
      </c>
      <c r="K748">
        <f>INDEX(Cond_Probability!$A$6:$H$60,MATCH('Model 2_Train'!B748,Cond_Probability!$A$6:$A$60,0),8)</f>
        <v>0.31976744186046513</v>
      </c>
      <c r="L748">
        <f>INDEX(Cond_Probability!$A$6:$H$60,MATCH('Model 2_Train'!C748,Cond_Probability!$A$6:$A$60,0),8)</f>
        <v>0.57971014492753625</v>
      </c>
      <c r="M748">
        <f>Cond_Probability!$C$3</f>
        <v>0.38383838383838381</v>
      </c>
      <c r="N748">
        <f t="shared" si="57"/>
        <v>2.4748888335295337E-2</v>
      </c>
      <c r="O748">
        <f t="shared" si="58"/>
        <v>2.4748888335295338</v>
      </c>
      <c r="P748" t="str">
        <f t="shared" si="59"/>
        <v>Won't Survive</v>
      </c>
      <c r="Q748" t="s">
        <v>1230</v>
      </c>
    </row>
    <row r="749" spans="1:17" x14ac:dyDescent="0.3">
      <c r="A749" s="1" t="s">
        <v>1235</v>
      </c>
      <c r="B749" s="2" t="s">
        <v>17</v>
      </c>
      <c r="C749" s="1" t="s">
        <v>1247</v>
      </c>
      <c r="D749">
        <f>INDEX(Cond_Probability!$A$6:$H$60,MATCH('Model 2_Train'!A749,Cond_Probability!$A$6:$A$60,0),7)</f>
        <v>0.17753623188405798</v>
      </c>
      <c r="E749">
        <f>INDEX(Cond_Probability!$A$6:$H$60,MATCH('Model 2_Train'!B749,Cond_Probability!$A$6:$A$60,0),7)</f>
        <v>0.14882032667876588</v>
      </c>
      <c r="F749">
        <f>INDEX(Cond_Probability!$A$6:$H$60,MATCH('Model 2_Train'!C749,Cond_Probability!$A$6:$A$60,0),7)</f>
        <v>0.18840579710144928</v>
      </c>
      <c r="G749">
        <f>Cond_Probability!$C$2</f>
        <v>0.61616161616161613</v>
      </c>
      <c r="H749">
        <f t="shared" si="55"/>
        <v>3.0671721593995014E-3</v>
      </c>
      <c r="I749">
        <f t="shared" si="56"/>
        <v>0.30671721593995016</v>
      </c>
      <c r="J749">
        <f>INDEX(Cond_Probability!$A$6:$H$60,MATCH('Model 2_Train'!A749,Cond_Probability!$A$6:$A$60,0),8)</f>
        <v>0.25507246376811593</v>
      </c>
      <c r="K749">
        <f>INDEX(Cond_Probability!$A$6:$H$60,MATCH('Model 2_Train'!B749,Cond_Probability!$A$6:$A$60,0),8)</f>
        <v>0.68023255813953487</v>
      </c>
      <c r="L749">
        <f>INDEX(Cond_Probability!$A$6:$H$60,MATCH('Model 2_Train'!C749,Cond_Probability!$A$6:$A$60,0),8)</f>
        <v>0.22318840579710145</v>
      </c>
      <c r="M749">
        <f>Cond_Probability!$C$3</f>
        <v>0.38383838383838381</v>
      </c>
      <c r="N749">
        <f t="shared" si="57"/>
        <v>1.4864182334178376E-2</v>
      </c>
      <c r="O749">
        <f t="shared" si="58"/>
        <v>1.4864182334178375</v>
      </c>
      <c r="P749" t="str">
        <f t="shared" si="59"/>
        <v>Survive</v>
      </c>
      <c r="Q749" t="s">
        <v>1</v>
      </c>
    </row>
    <row r="750" spans="1:17" x14ac:dyDescent="0.3">
      <c r="A750" s="1" t="s">
        <v>1234</v>
      </c>
      <c r="B750" s="2" t="s">
        <v>13</v>
      </c>
      <c r="C750" s="1" t="s">
        <v>1248</v>
      </c>
      <c r="D750">
        <f>INDEX(Cond_Probability!$A$6:$H$60,MATCH('Model 2_Train'!A750,Cond_Probability!$A$6:$A$60,0),7)</f>
        <v>0.14673913043478262</v>
      </c>
      <c r="E750">
        <f>INDEX(Cond_Probability!$A$6:$H$60,MATCH('Model 2_Train'!B750,Cond_Probability!$A$6:$A$60,0),7)</f>
        <v>0.85117967332123412</v>
      </c>
      <c r="F750">
        <f>INDEX(Cond_Probability!$A$6:$H$60,MATCH('Model 2_Train'!C750,Cond_Probability!$A$6:$A$60,0),7)</f>
        <v>0.32246376811594202</v>
      </c>
      <c r="G750">
        <f>Cond_Probability!$C$2</f>
        <v>0.61616161616161613</v>
      </c>
      <c r="H750">
        <f t="shared" si="55"/>
        <v>2.4816626817650046E-2</v>
      </c>
      <c r="I750">
        <f t="shared" si="56"/>
        <v>2.4816626817650045</v>
      </c>
      <c r="J750">
        <f>INDEX(Cond_Probability!$A$6:$H$60,MATCH('Model 2_Train'!A750,Cond_Probability!$A$6:$A$60,0),8)</f>
        <v>0.39710144927536234</v>
      </c>
      <c r="K750">
        <f>INDEX(Cond_Probability!$A$6:$H$60,MATCH('Model 2_Train'!B750,Cond_Probability!$A$6:$A$60,0),8)</f>
        <v>0.31976744186046513</v>
      </c>
      <c r="L750">
        <f>INDEX(Cond_Probability!$A$6:$H$60,MATCH('Model 2_Train'!C750,Cond_Probability!$A$6:$A$60,0),8)</f>
        <v>0.57971014492753625</v>
      </c>
      <c r="M750">
        <f>Cond_Probability!$C$3</f>
        <v>0.38383838383838381</v>
      </c>
      <c r="N750">
        <f t="shared" si="57"/>
        <v>2.8254980849462177E-2</v>
      </c>
      <c r="O750">
        <f t="shared" si="58"/>
        <v>2.8254980849462177</v>
      </c>
      <c r="P750" t="str">
        <f t="shared" si="59"/>
        <v>Survive</v>
      </c>
      <c r="Q750" t="s">
        <v>1230</v>
      </c>
    </row>
    <row r="751" spans="1:17" x14ac:dyDescent="0.3">
      <c r="A751" s="1" t="s">
        <v>1236</v>
      </c>
      <c r="B751" s="2" t="s">
        <v>13</v>
      </c>
      <c r="C751" s="1" t="s">
        <v>1228</v>
      </c>
      <c r="D751">
        <f>INDEX(Cond_Probability!$A$6:$H$60,MATCH('Model 2_Train'!A751,Cond_Probability!$A$6:$A$60,0),7)</f>
        <v>0.67572463768115942</v>
      </c>
      <c r="E751">
        <f>INDEX(Cond_Probability!$A$6:$H$60,MATCH('Model 2_Train'!B751,Cond_Probability!$A$6:$A$60,0),7)</f>
        <v>0.85117967332123412</v>
      </c>
      <c r="F751">
        <f>INDEX(Cond_Probability!$A$6:$H$60,MATCH('Model 2_Train'!C751,Cond_Probability!$A$6:$A$60,0),7)</f>
        <v>0.4891304347826087</v>
      </c>
      <c r="G751">
        <f>Cond_Probability!$C$2</f>
        <v>0.61616161616161613</v>
      </c>
      <c r="H751">
        <f t="shared" si="55"/>
        <v>0.17334460305212487</v>
      </c>
      <c r="I751">
        <f t="shared" si="56"/>
        <v>17.334460305212488</v>
      </c>
      <c r="J751">
        <f>INDEX(Cond_Probability!$A$6:$H$60,MATCH('Model 2_Train'!A751,Cond_Probability!$A$6:$A$60,0),8)</f>
        <v>0.34782608695652173</v>
      </c>
      <c r="K751">
        <f>INDEX(Cond_Probability!$A$6:$H$60,MATCH('Model 2_Train'!B751,Cond_Probability!$A$6:$A$60,0),8)</f>
        <v>0.31976744186046513</v>
      </c>
      <c r="L751">
        <f>INDEX(Cond_Probability!$A$6:$H$60,MATCH('Model 2_Train'!C751,Cond_Probability!$A$6:$A$60,0),8)</f>
        <v>0.19710144927536233</v>
      </c>
      <c r="M751">
        <f>Cond_Probability!$C$3</f>
        <v>0.38383838383838381</v>
      </c>
      <c r="N751">
        <f t="shared" si="57"/>
        <v>8.4146220340004137E-3</v>
      </c>
      <c r="O751">
        <f t="shared" si="58"/>
        <v>0.84146220340004141</v>
      </c>
      <c r="P751" t="str">
        <f t="shared" si="59"/>
        <v>Won't Survive</v>
      </c>
      <c r="Q751" t="s">
        <v>1230</v>
      </c>
    </row>
    <row r="752" spans="1:17" x14ac:dyDescent="0.3">
      <c r="A752" s="1" t="s">
        <v>1235</v>
      </c>
      <c r="B752" s="2" t="s">
        <v>17</v>
      </c>
      <c r="C752" s="1" t="s">
        <v>1248</v>
      </c>
      <c r="D752">
        <f>INDEX(Cond_Probability!$A$6:$H$60,MATCH('Model 2_Train'!A752,Cond_Probability!$A$6:$A$60,0),7)</f>
        <v>0.17753623188405798</v>
      </c>
      <c r="E752">
        <f>INDEX(Cond_Probability!$A$6:$H$60,MATCH('Model 2_Train'!B752,Cond_Probability!$A$6:$A$60,0),7)</f>
        <v>0.14882032667876588</v>
      </c>
      <c r="F752">
        <f>INDEX(Cond_Probability!$A$6:$H$60,MATCH('Model 2_Train'!C752,Cond_Probability!$A$6:$A$60,0),7)</f>
        <v>0.32246376811594202</v>
      </c>
      <c r="G752">
        <f>Cond_Probability!$C$2</f>
        <v>0.61616161616161613</v>
      </c>
      <c r="H752">
        <f t="shared" si="55"/>
        <v>5.2495831189722231E-3</v>
      </c>
      <c r="I752">
        <f t="shared" si="56"/>
        <v>0.52495831189722231</v>
      </c>
      <c r="J752">
        <f>INDEX(Cond_Probability!$A$6:$H$60,MATCH('Model 2_Train'!A752,Cond_Probability!$A$6:$A$60,0),8)</f>
        <v>0.25507246376811593</v>
      </c>
      <c r="K752">
        <f>INDEX(Cond_Probability!$A$6:$H$60,MATCH('Model 2_Train'!B752,Cond_Probability!$A$6:$A$60,0),8)</f>
        <v>0.68023255813953487</v>
      </c>
      <c r="L752">
        <f>INDEX(Cond_Probability!$A$6:$H$60,MATCH('Model 2_Train'!C752,Cond_Probability!$A$6:$A$60,0),8)</f>
        <v>0.57971014492753625</v>
      </c>
      <c r="M752">
        <f>Cond_Probability!$C$3</f>
        <v>0.38383838383838381</v>
      </c>
      <c r="N752">
        <f t="shared" si="57"/>
        <v>3.8608265803060718E-2</v>
      </c>
      <c r="O752">
        <f t="shared" si="58"/>
        <v>3.860826580306072</v>
      </c>
      <c r="P752" t="str">
        <f t="shared" si="59"/>
        <v>Survive</v>
      </c>
      <c r="Q752" t="s">
        <v>1</v>
      </c>
    </row>
    <row r="753" spans="1:17" x14ac:dyDescent="0.3">
      <c r="A753" s="1" t="s">
        <v>1236</v>
      </c>
      <c r="B753" s="2" t="s">
        <v>13</v>
      </c>
      <c r="C753" s="1" t="s">
        <v>1247</v>
      </c>
      <c r="D753">
        <f>INDEX(Cond_Probability!$A$6:$H$60,MATCH('Model 2_Train'!A753,Cond_Probability!$A$6:$A$60,0),7)</f>
        <v>0.67572463768115942</v>
      </c>
      <c r="E753">
        <f>INDEX(Cond_Probability!$A$6:$H$60,MATCH('Model 2_Train'!B753,Cond_Probability!$A$6:$A$60,0),7)</f>
        <v>0.85117967332123412</v>
      </c>
      <c r="F753">
        <f>INDEX(Cond_Probability!$A$6:$H$60,MATCH('Model 2_Train'!C753,Cond_Probability!$A$6:$A$60,0),7)</f>
        <v>0.18840579710144928</v>
      </c>
      <c r="G753">
        <f>Cond_Probability!$C$2</f>
        <v>0.61616161616161613</v>
      </c>
      <c r="H753">
        <f t="shared" si="55"/>
        <v>6.6769773027485144E-2</v>
      </c>
      <c r="I753">
        <f t="shared" si="56"/>
        <v>6.6769773027485142</v>
      </c>
      <c r="J753">
        <f>INDEX(Cond_Probability!$A$6:$H$60,MATCH('Model 2_Train'!A753,Cond_Probability!$A$6:$A$60,0),8)</f>
        <v>0.34782608695652173</v>
      </c>
      <c r="K753">
        <f>INDEX(Cond_Probability!$A$6:$H$60,MATCH('Model 2_Train'!B753,Cond_Probability!$A$6:$A$60,0),8)</f>
        <v>0.31976744186046513</v>
      </c>
      <c r="L753">
        <f>INDEX(Cond_Probability!$A$6:$H$60,MATCH('Model 2_Train'!C753,Cond_Probability!$A$6:$A$60,0),8)</f>
        <v>0.22318840579710145</v>
      </c>
      <c r="M753">
        <f>Cond_Probability!$C$3</f>
        <v>0.38383838383838381</v>
      </c>
      <c r="N753">
        <f t="shared" si="57"/>
        <v>9.5283220090887043E-3</v>
      </c>
      <c r="O753">
        <f t="shared" si="58"/>
        <v>0.95283220090887044</v>
      </c>
      <c r="P753" t="str">
        <f t="shared" si="59"/>
        <v>Won't Survive</v>
      </c>
      <c r="Q753" t="s">
        <v>1</v>
      </c>
    </row>
    <row r="754" spans="1:17" x14ac:dyDescent="0.3">
      <c r="A754" s="1" t="s">
        <v>1236</v>
      </c>
      <c r="B754" s="2" t="s">
        <v>13</v>
      </c>
      <c r="C754" s="1" t="s">
        <v>1228</v>
      </c>
      <c r="D754">
        <f>INDEX(Cond_Probability!$A$6:$H$60,MATCH('Model 2_Train'!A754,Cond_Probability!$A$6:$A$60,0),7)</f>
        <v>0.67572463768115942</v>
      </c>
      <c r="E754">
        <f>INDEX(Cond_Probability!$A$6:$H$60,MATCH('Model 2_Train'!B754,Cond_Probability!$A$6:$A$60,0),7)</f>
        <v>0.85117967332123412</v>
      </c>
      <c r="F754">
        <f>INDEX(Cond_Probability!$A$6:$H$60,MATCH('Model 2_Train'!C754,Cond_Probability!$A$6:$A$60,0),7)</f>
        <v>0.4891304347826087</v>
      </c>
      <c r="G754">
        <f>Cond_Probability!$C$2</f>
        <v>0.61616161616161613</v>
      </c>
      <c r="H754">
        <f t="shared" si="55"/>
        <v>0.17334460305212487</v>
      </c>
      <c r="I754">
        <f t="shared" si="56"/>
        <v>17.334460305212488</v>
      </c>
      <c r="J754">
        <f>INDEX(Cond_Probability!$A$6:$H$60,MATCH('Model 2_Train'!A754,Cond_Probability!$A$6:$A$60,0),8)</f>
        <v>0.34782608695652173</v>
      </c>
      <c r="K754">
        <f>INDEX(Cond_Probability!$A$6:$H$60,MATCH('Model 2_Train'!B754,Cond_Probability!$A$6:$A$60,0),8)</f>
        <v>0.31976744186046513</v>
      </c>
      <c r="L754">
        <f>INDEX(Cond_Probability!$A$6:$H$60,MATCH('Model 2_Train'!C754,Cond_Probability!$A$6:$A$60,0),8)</f>
        <v>0.19710144927536233</v>
      </c>
      <c r="M754">
        <f>Cond_Probability!$C$3</f>
        <v>0.38383838383838381</v>
      </c>
      <c r="N754">
        <f t="shared" si="57"/>
        <v>8.4146220340004137E-3</v>
      </c>
      <c r="O754">
        <f t="shared" si="58"/>
        <v>0.84146220340004141</v>
      </c>
      <c r="P754" t="str">
        <f t="shared" si="59"/>
        <v>Won't Survive</v>
      </c>
      <c r="Q754" t="s">
        <v>1230</v>
      </c>
    </row>
    <row r="755" spans="1:17" x14ac:dyDescent="0.3">
      <c r="A755" s="1" t="s">
        <v>1236</v>
      </c>
      <c r="B755" s="2" t="s">
        <v>13</v>
      </c>
      <c r="C755" s="1" t="s">
        <v>1228</v>
      </c>
      <c r="D755">
        <f>INDEX(Cond_Probability!$A$6:$H$60,MATCH('Model 2_Train'!A755,Cond_Probability!$A$6:$A$60,0),7)</f>
        <v>0.67572463768115942</v>
      </c>
      <c r="E755">
        <f>INDEX(Cond_Probability!$A$6:$H$60,MATCH('Model 2_Train'!B755,Cond_Probability!$A$6:$A$60,0),7)</f>
        <v>0.85117967332123412</v>
      </c>
      <c r="F755">
        <f>INDEX(Cond_Probability!$A$6:$H$60,MATCH('Model 2_Train'!C755,Cond_Probability!$A$6:$A$60,0),7)</f>
        <v>0.4891304347826087</v>
      </c>
      <c r="G755">
        <f>Cond_Probability!$C$2</f>
        <v>0.61616161616161613</v>
      </c>
      <c r="H755">
        <f t="shared" si="55"/>
        <v>0.17334460305212487</v>
      </c>
      <c r="I755">
        <f t="shared" si="56"/>
        <v>17.334460305212488</v>
      </c>
      <c r="J755">
        <f>INDEX(Cond_Probability!$A$6:$H$60,MATCH('Model 2_Train'!A755,Cond_Probability!$A$6:$A$60,0),8)</f>
        <v>0.34782608695652173</v>
      </c>
      <c r="K755">
        <f>INDEX(Cond_Probability!$A$6:$H$60,MATCH('Model 2_Train'!B755,Cond_Probability!$A$6:$A$60,0),8)</f>
        <v>0.31976744186046513</v>
      </c>
      <c r="L755">
        <f>INDEX(Cond_Probability!$A$6:$H$60,MATCH('Model 2_Train'!C755,Cond_Probability!$A$6:$A$60,0),8)</f>
        <v>0.19710144927536233</v>
      </c>
      <c r="M755">
        <f>Cond_Probability!$C$3</f>
        <v>0.38383838383838381</v>
      </c>
      <c r="N755">
        <f t="shared" si="57"/>
        <v>8.4146220340004137E-3</v>
      </c>
      <c r="O755">
        <f t="shared" si="58"/>
        <v>0.84146220340004141</v>
      </c>
      <c r="P755" t="str">
        <f t="shared" si="59"/>
        <v>Won't Survive</v>
      </c>
      <c r="Q755" t="s">
        <v>1230</v>
      </c>
    </row>
    <row r="756" spans="1:17" x14ac:dyDescent="0.3">
      <c r="A756" s="1" t="s">
        <v>1235</v>
      </c>
      <c r="B756" s="2" t="s">
        <v>17</v>
      </c>
      <c r="C756" s="1" t="s">
        <v>1248</v>
      </c>
      <c r="D756">
        <f>INDEX(Cond_Probability!$A$6:$H$60,MATCH('Model 2_Train'!A756,Cond_Probability!$A$6:$A$60,0),7)</f>
        <v>0.17753623188405798</v>
      </c>
      <c r="E756">
        <f>INDEX(Cond_Probability!$A$6:$H$60,MATCH('Model 2_Train'!B756,Cond_Probability!$A$6:$A$60,0),7)</f>
        <v>0.14882032667876588</v>
      </c>
      <c r="F756">
        <f>INDEX(Cond_Probability!$A$6:$H$60,MATCH('Model 2_Train'!C756,Cond_Probability!$A$6:$A$60,0),7)</f>
        <v>0.32246376811594202</v>
      </c>
      <c r="G756">
        <f>Cond_Probability!$C$2</f>
        <v>0.61616161616161613</v>
      </c>
      <c r="H756">
        <f t="shared" si="55"/>
        <v>5.2495831189722231E-3</v>
      </c>
      <c r="I756">
        <f t="shared" si="56"/>
        <v>0.52495831189722231</v>
      </c>
      <c r="J756">
        <f>INDEX(Cond_Probability!$A$6:$H$60,MATCH('Model 2_Train'!A756,Cond_Probability!$A$6:$A$60,0),8)</f>
        <v>0.25507246376811593</v>
      </c>
      <c r="K756">
        <f>INDEX(Cond_Probability!$A$6:$H$60,MATCH('Model 2_Train'!B756,Cond_Probability!$A$6:$A$60,0),8)</f>
        <v>0.68023255813953487</v>
      </c>
      <c r="L756">
        <f>INDEX(Cond_Probability!$A$6:$H$60,MATCH('Model 2_Train'!C756,Cond_Probability!$A$6:$A$60,0),8)</f>
        <v>0.57971014492753625</v>
      </c>
      <c r="M756">
        <f>Cond_Probability!$C$3</f>
        <v>0.38383838383838381</v>
      </c>
      <c r="N756">
        <f t="shared" si="57"/>
        <v>3.8608265803060718E-2</v>
      </c>
      <c r="O756">
        <f t="shared" si="58"/>
        <v>3.860826580306072</v>
      </c>
      <c r="P756" t="str">
        <f t="shared" si="59"/>
        <v>Survive</v>
      </c>
      <c r="Q756" t="s">
        <v>1</v>
      </c>
    </row>
    <row r="757" spans="1:17" x14ac:dyDescent="0.3">
      <c r="A757" s="1" t="s">
        <v>1235</v>
      </c>
      <c r="B757" s="2" t="s">
        <v>13</v>
      </c>
      <c r="C757" s="1" t="s">
        <v>1247</v>
      </c>
      <c r="D757">
        <f>INDEX(Cond_Probability!$A$6:$H$60,MATCH('Model 2_Train'!A757,Cond_Probability!$A$6:$A$60,0),7)</f>
        <v>0.17753623188405798</v>
      </c>
      <c r="E757">
        <f>INDEX(Cond_Probability!$A$6:$H$60,MATCH('Model 2_Train'!B757,Cond_Probability!$A$6:$A$60,0),7)</f>
        <v>0.85117967332123412</v>
      </c>
      <c r="F757">
        <f>INDEX(Cond_Probability!$A$6:$H$60,MATCH('Model 2_Train'!C757,Cond_Probability!$A$6:$A$60,0),7)</f>
        <v>0.18840579710144928</v>
      </c>
      <c r="G757">
        <f>Cond_Probability!$C$2</f>
        <v>0.61616161616161613</v>
      </c>
      <c r="H757">
        <f t="shared" si="55"/>
        <v>1.7542728570223976E-2</v>
      </c>
      <c r="I757">
        <f t="shared" si="56"/>
        <v>1.7542728570223975</v>
      </c>
      <c r="J757">
        <f>INDEX(Cond_Probability!$A$6:$H$60,MATCH('Model 2_Train'!A757,Cond_Probability!$A$6:$A$60,0),8)</f>
        <v>0.25507246376811593</v>
      </c>
      <c r="K757">
        <f>INDEX(Cond_Probability!$A$6:$H$60,MATCH('Model 2_Train'!B757,Cond_Probability!$A$6:$A$60,0),8)</f>
        <v>0.31976744186046513</v>
      </c>
      <c r="L757">
        <f>INDEX(Cond_Probability!$A$6:$H$60,MATCH('Model 2_Train'!C757,Cond_Probability!$A$6:$A$60,0),8)</f>
        <v>0.22318840579710145</v>
      </c>
      <c r="M757">
        <f>Cond_Probability!$C$3</f>
        <v>0.38383838383838381</v>
      </c>
      <c r="N757">
        <f t="shared" si="57"/>
        <v>6.9874361399983823E-3</v>
      </c>
      <c r="O757">
        <f t="shared" si="58"/>
        <v>0.6987436139998382</v>
      </c>
      <c r="P757" t="str">
        <f t="shared" si="59"/>
        <v>Won't Survive</v>
      </c>
      <c r="Q757" t="s">
        <v>1</v>
      </c>
    </row>
    <row r="758" spans="1:17" x14ac:dyDescent="0.3">
      <c r="A758" s="1" t="s">
        <v>1236</v>
      </c>
      <c r="B758" s="2" t="s">
        <v>13</v>
      </c>
      <c r="C758" s="1" t="s">
        <v>1228</v>
      </c>
      <c r="D758">
        <f>INDEX(Cond_Probability!$A$6:$H$60,MATCH('Model 2_Train'!A758,Cond_Probability!$A$6:$A$60,0),7)</f>
        <v>0.67572463768115942</v>
      </c>
      <c r="E758">
        <f>INDEX(Cond_Probability!$A$6:$H$60,MATCH('Model 2_Train'!B758,Cond_Probability!$A$6:$A$60,0),7)</f>
        <v>0.85117967332123412</v>
      </c>
      <c r="F758">
        <f>INDEX(Cond_Probability!$A$6:$H$60,MATCH('Model 2_Train'!C758,Cond_Probability!$A$6:$A$60,0),7)</f>
        <v>0.4891304347826087</v>
      </c>
      <c r="G758">
        <f>Cond_Probability!$C$2</f>
        <v>0.61616161616161613</v>
      </c>
      <c r="H758">
        <f t="shared" si="55"/>
        <v>0.17334460305212487</v>
      </c>
      <c r="I758">
        <f t="shared" si="56"/>
        <v>17.334460305212488</v>
      </c>
      <c r="J758">
        <f>INDEX(Cond_Probability!$A$6:$H$60,MATCH('Model 2_Train'!A758,Cond_Probability!$A$6:$A$60,0),8)</f>
        <v>0.34782608695652173</v>
      </c>
      <c r="K758">
        <f>INDEX(Cond_Probability!$A$6:$H$60,MATCH('Model 2_Train'!B758,Cond_Probability!$A$6:$A$60,0),8)</f>
        <v>0.31976744186046513</v>
      </c>
      <c r="L758">
        <f>INDEX(Cond_Probability!$A$6:$H$60,MATCH('Model 2_Train'!C758,Cond_Probability!$A$6:$A$60,0),8)</f>
        <v>0.19710144927536233</v>
      </c>
      <c r="M758">
        <f>Cond_Probability!$C$3</f>
        <v>0.38383838383838381</v>
      </c>
      <c r="N758">
        <f t="shared" si="57"/>
        <v>8.4146220340004137E-3</v>
      </c>
      <c r="O758">
        <f t="shared" si="58"/>
        <v>0.84146220340004141</v>
      </c>
      <c r="P758" t="str">
        <f t="shared" si="59"/>
        <v>Won't Survive</v>
      </c>
      <c r="Q758" t="s">
        <v>1230</v>
      </c>
    </row>
    <row r="759" spans="1:17" x14ac:dyDescent="0.3">
      <c r="A759" s="1" t="s">
        <v>1235</v>
      </c>
      <c r="B759" s="2" t="s">
        <v>13</v>
      </c>
      <c r="C759" s="1" t="s">
        <v>1247</v>
      </c>
      <c r="D759">
        <f>INDEX(Cond_Probability!$A$6:$H$60,MATCH('Model 2_Train'!A759,Cond_Probability!$A$6:$A$60,0),7)</f>
        <v>0.17753623188405798</v>
      </c>
      <c r="E759">
        <f>INDEX(Cond_Probability!$A$6:$H$60,MATCH('Model 2_Train'!B759,Cond_Probability!$A$6:$A$60,0),7)</f>
        <v>0.85117967332123412</v>
      </c>
      <c r="F759">
        <f>INDEX(Cond_Probability!$A$6:$H$60,MATCH('Model 2_Train'!C759,Cond_Probability!$A$6:$A$60,0),7)</f>
        <v>0.18840579710144928</v>
      </c>
      <c r="G759">
        <f>Cond_Probability!$C$2</f>
        <v>0.61616161616161613</v>
      </c>
      <c r="H759">
        <f t="shared" si="55"/>
        <v>1.7542728570223976E-2</v>
      </c>
      <c r="I759">
        <f t="shared" si="56"/>
        <v>1.7542728570223975</v>
      </c>
      <c r="J759">
        <f>INDEX(Cond_Probability!$A$6:$H$60,MATCH('Model 2_Train'!A759,Cond_Probability!$A$6:$A$60,0),8)</f>
        <v>0.25507246376811593</v>
      </c>
      <c r="K759">
        <f>INDEX(Cond_Probability!$A$6:$H$60,MATCH('Model 2_Train'!B759,Cond_Probability!$A$6:$A$60,0),8)</f>
        <v>0.31976744186046513</v>
      </c>
      <c r="L759">
        <f>INDEX(Cond_Probability!$A$6:$H$60,MATCH('Model 2_Train'!C759,Cond_Probability!$A$6:$A$60,0),8)</f>
        <v>0.22318840579710145</v>
      </c>
      <c r="M759">
        <f>Cond_Probability!$C$3</f>
        <v>0.38383838383838381</v>
      </c>
      <c r="N759">
        <f t="shared" si="57"/>
        <v>6.9874361399983823E-3</v>
      </c>
      <c r="O759">
        <f t="shared" si="58"/>
        <v>0.6987436139998382</v>
      </c>
      <c r="P759" t="str">
        <f t="shared" si="59"/>
        <v>Won't Survive</v>
      </c>
      <c r="Q759" t="s">
        <v>1230</v>
      </c>
    </row>
    <row r="760" spans="1:17" x14ac:dyDescent="0.3">
      <c r="A760" s="1" t="s">
        <v>1236</v>
      </c>
      <c r="B760" s="2" t="s">
        <v>13</v>
      </c>
      <c r="C760" s="1" t="s">
        <v>1228</v>
      </c>
      <c r="D760">
        <f>INDEX(Cond_Probability!$A$6:$H$60,MATCH('Model 2_Train'!A760,Cond_Probability!$A$6:$A$60,0),7)</f>
        <v>0.67572463768115942</v>
      </c>
      <c r="E760">
        <f>INDEX(Cond_Probability!$A$6:$H$60,MATCH('Model 2_Train'!B760,Cond_Probability!$A$6:$A$60,0),7)</f>
        <v>0.85117967332123412</v>
      </c>
      <c r="F760">
        <f>INDEX(Cond_Probability!$A$6:$H$60,MATCH('Model 2_Train'!C760,Cond_Probability!$A$6:$A$60,0),7)</f>
        <v>0.4891304347826087</v>
      </c>
      <c r="G760">
        <f>Cond_Probability!$C$2</f>
        <v>0.61616161616161613</v>
      </c>
      <c r="H760">
        <f t="shared" si="55"/>
        <v>0.17334460305212487</v>
      </c>
      <c r="I760">
        <f t="shared" si="56"/>
        <v>17.334460305212488</v>
      </c>
      <c r="J760">
        <f>INDEX(Cond_Probability!$A$6:$H$60,MATCH('Model 2_Train'!A760,Cond_Probability!$A$6:$A$60,0),8)</f>
        <v>0.34782608695652173</v>
      </c>
      <c r="K760">
        <f>INDEX(Cond_Probability!$A$6:$H$60,MATCH('Model 2_Train'!B760,Cond_Probability!$A$6:$A$60,0),8)</f>
        <v>0.31976744186046513</v>
      </c>
      <c r="L760">
        <f>INDEX(Cond_Probability!$A$6:$H$60,MATCH('Model 2_Train'!C760,Cond_Probability!$A$6:$A$60,0),8)</f>
        <v>0.19710144927536233</v>
      </c>
      <c r="M760">
        <f>Cond_Probability!$C$3</f>
        <v>0.38383838383838381</v>
      </c>
      <c r="N760">
        <f t="shared" si="57"/>
        <v>8.4146220340004137E-3</v>
      </c>
      <c r="O760">
        <f t="shared" si="58"/>
        <v>0.84146220340004141</v>
      </c>
      <c r="P760" t="str">
        <f t="shared" si="59"/>
        <v>Won't Survive</v>
      </c>
      <c r="Q760" t="s">
        <v>1230</v>
      </c>
    </row>
    <row r="761" spans="1:17" x14ac:dyDescent="0.3">
      <c r="A761" s="1" t="s">
        <v>1234</v>
      </c>
      <c r="B761" s="2" t="s">
        <v>17</v>
      </c>
      <c r="C761" s="1" t="s">
        <v>1248</v>
      </c>
      <c r="D761">
        <f>INDEX(Cond_Probability!$A$6:$H$60,MATCH('Model 2_Train'!A761,Cond_Probability!$A$6:$A$60,0),7)</f>
        <v>0.14673913043478262</v>
      </c>
      <c r="E761">
        <f>INDEX(Cond_Probability!$A$6:$H$60,MATCH('Model 2_Train'!B761,Cond_Probability!$A$6:$A$60,0),7)</f>
        <v>0.14882032667876588</v>
      </c>
      <c r="F761">
        <f>INDEX(Cond_Probability!$A$6:$H$60,MATCH('Model 2_Train'!C761,Cond_Probability!$A$6:$A$60,0),7)</f>
        <v>0.32246376811594202</v>
      </c>
      <c r="G761">
        <f>Cond_Probability!$C$2</f>
        <v>0.61616161616161613</v>
      </c>
      <c r="H761">
        <f t="shared" si="55"/>
        <v>4.3389411493545919E-3</v>
      </c>
      <c r="I761">
        <f t="shared" si="56"/>
        <v>0.43389411493545921</v>
      </c>
      <c r="J761">
        <f>INDEX(Cond_Probability!$A$6:$H$60,MATCH('Model 2_Train'!A761,Cond_Probability!$A$6:$A$60,0),8)</f>
        <v>0.39710144927536234</v>
      </c>
      <c r="K761">
        <f>INDEX(Cond_Probability!$A$6:$H$60,MATCH('Model 2_Train'!B761,Cond_Probability!$A$6:$A$60,0),8)</f>
        <v>0.68023255813953487</v>
      </c>
      <c r="L761">
        <f>INDEX(Cond_Probability!$A$6:$H$60,MATCH('Model 2_Train'!C761,Cond_Probability!$A$6:$A$60,0),8)</f>
        <v>0.57971014492753625</v>
      </c>
      <c r="M761">
        <f>Cond_Probability!$C$3</f>
        <v>0.38383838383838381</v>
      </c>
      <c r="N761">
        <f t="shared" si="57"/>
        <v>6.010605017067408E-2</v>
      </c>
      <c r="O761">
        <f t="shared" si="58"/>
        <v>6.0106050170674079</v>
      </c>
      <c r="P761" t="str">
        <f t="shared" si="59"/>
        <v>Survive</v>
      </c>
      <c r="Q761" t="s">
        <v>1</v>
      </c>
    </row>
    <row r="762" spans="1:17" x14ac:dyDescent="0.3">
      <c r="A762" s="1" t="s">
        <v>1236</v>
      </c>
      <c r="B762" s="2" t="s">
        <v>13</v>
      </c>
      <c r="C762" s="1" t="s">
        <v>1247</v>
      </c>
      <c r="D762">
        <f>INDEX(Cond_Probability!$A$6:$H$60,MATCH('Model 2_Train'!A762,Cond_Probability!$A$6:$A$60,0),7)</f>
        <v>0.67572463768115942</v>
      </c>
      <c r="E762">
        <f>INDEX(Cond_Probability!$A$6:$H$60,MATCH('Model 2_Train'!B762,Cond_Probability!$A$6:$A$60,0),7)</f>
        <v>0.85117967332123412</v>
      </c>
      <c r="F762">
        <f>INDEX(Cond_Probability!$A$6:$H$60,MATCH('Model 2_Train'!C762,Cond_Probability!$A$6:$A$60,0),7)</f>
        <v>0.18840579710144928</v>
      </c>
      <c r="G762">
        <f>Cond_Probability!$C$2</f>
        <v>0.61616161616161613</v>
      </c>
      <c r="H762">
        <f t="shared" si="55"/>
        <v>6.6769773027485144E-2</v>
      </c>
      <c r="I762">
        <f t="shared" si="56"/>
        <v>6.6769773027485142</v>
      </c>
      <c r="J762">
        <f>INDEX(Cond_Probability!$A$6:$H$60,MATCH('Model 2_Train'!A762,Cond_Probability!$A$6:$A$60,0),8)</f>
        <v>0.34782608695652173</v>
      </c>
      <c r="K762">
        <f>INDEX(Cond_Probability!$A$6:$H$60,MATCH('Model 2_Train'!B762,Cond_Probability!$A$6:$A$60,0),8)</f>
        <v>0.31976744186046513</v>
      </c>
      <c r="L762">
        <f>INDEX(Cond_Probability!$A$6:$H$60,MATCH('Model 2_Train'!C762,Cond_Probability!$A$6:$A$60,0),8)</f>
        <v>0.22318840579710145</v>
      </c>
      <c r="M762">
        <f>Cond_Probability!$C$3</f>
        <v>0.38383838383838381</v>
      </c>
      <c r="N762">
        <f t="shared" si="57"/>
        <v>9.5283220090887043E-3</v>
      </c>
      <c r="O762">
        <f t="shared" si="58"/>
        <v>0.95283220090887044</v>
      </c>
      <c r="P762" t="str">
        <f t="shared" si="59"/>
        <v>Won't Survive</v>
      </c>
      <c r="Q762" t="s">
        <v>1230</v>
      </c>
    </row>
    <row r="763" spans="1:17" x14ac:dyDescent="0.3">
      <c r="A763" s="1" t="s">
        <v>1236</v>
      </c>
      <c r="B763" s="2" t="s">
        <v>13</v>
      </c>
      <c r="C763" s="1" t="s">
        <v>1228</v>
      </c>
      <c r="D763">
        <f>INDEX(Cond_Probability!$A$6:$H$60,MATCH('Model 2_Train'!A763,Cond_Probability!$A$6:$A$60,0),7)</f>
        <v>0.67572463768115942</v>
      </c>
      <c r="E763">
        <f>INDEX(Cond_Probability!$A$6:$H$60,MATCH('Model 2_Train'!B763,Cond_Probability!$A$6:$A$60,0),7)</f>
        <v>0.85117967332123412</v>
      </c>
      <c r="F763">
        <f>INDEX(Cond_Probability!$A$6:$H$60,MATCH('Model 2_Train'!C763,Cond_Probability!$A$6:$A$60,0),7)</f>
        <v>0.4891304347826087</v>
      </c>
      <c r="G763">
        <f>Cond_Probability!$C$2</f>
        <v>0.61616161616161613</v>
      </c>
      <c r="H763">
        <f t="shared" si="55"/>
        <v>0.17334460305212487</v>
      </c>
      <c r="I763">
        <f t="shared" si="56"/>
        <v>17.334460305212488</v>
      </c>
      <c r="J763">
        <f>INDEX(Cond_Probability!$A$6:$H$60,MATCH('Model 2_Train'!A763,Cond_Probability!$A$6:$A$60,0),8)</f>
        <v>0.34782608695652173</v>
      </c>
      <c r="K763">
        <f>INDEX(Cond_Probability!$A$6:$H$60,MATCH('Model 2_Train'!B763,Cond_Probability!$A$6:$A$60,0),8)</f>
        <v>0.31976744186046513</v>
      </c>
      <c r="L763">
        <f>INDEX(Cond_Probability!$A$6:$H$60,MATCH('Model 2_Train'!C763,Cond_Probability!$A$6:$A$60,0),8)</f>
        <v>0.19710144927536233</v>
      </c>
      <c r="M763">
        <f>Cond_Probability!$C$3</f>
        <v>0.38383838383838381</v>
      </c>
      <c r="N763">
        <f t="shared" si="57"/>
        <v>8.4146220340004137E-3</v>
      </c>
      <c r="O763">
        <f t="shared" si="58"/>
        <v>0.84146220340004141</v>
      </c>
      <c r="P763" t="str">
        <f t="shared" si="59"/>
        <v>Won't Survive</v>
      </c>
      <c r="Q763" t="s">
        <v>1230</v>
      </c>
    </row>
    <row r="764" spans="1:17" x14ac:dyDescent="0.3">
      <c r="A764" s="1" t="s">
        <v>1236</v>
      </c>
      <c r="B764" s="2" t="s">
        <v>13</v>
      </c>
      <c r="C764" s="1" t="s">
        <v>1228</v>
      </c>
      <c r="D764">
        <f>INDEX(Cond_Probability!$A$6:$H$60,MATCH('Model 2_Train'!A764,Cond_Probability!$A$6:$A$60,0),7)</f>
        <v>0.67572463768115942</v>
      </c>
      <c r="E764">
        <f>INDEX(Cond_Probability!$A$6:$H$60,MATCH('Model 2_Train'!B764,Cond_Probability!$A$6:$A$60,0),7)</f>
        <v>0.85117967332123412</v>
      </c>
      <c r="F764">
        <f>INDEX(Cond_Probability!$A$6:$H$60,MATCH('Model 2_Train'!C764,Cond_Probability!$A$6:$A$60,0),7)</f>
        <v>0.4891304347826087</v>
      </c>
      <c r="G764">
        <f>Cond_Probability!$C$2</f>
        <v>0.61616161616161613</v>
      </c>
      <c r="H764">
        <f t="shared" si="55"/>
        <v>0.17334460305212487</v>
      </c>
      <c r="I764">
        <f t="shared" si="56"/>
        <v>17.334460305212488</v>
      </c>
      <c r="J764">
        <f>INDEX(Cond_Probability!$A$6:$H$60,MATCH('Model 2_Train'!A764,Cond_Probability!$A$6:$A$60,0),8)</f>
        <v>0.34782608695652173</v>
      </c>
      <c r="K764">
        <f>INDEX(Cond_Probability!$A$6:$H$60,MATCH('Model 2_Train'!B764,Cond_Probability!$A$6:$A$60,0),8)</f>
        <v>0.31976744186046513</v>
      </c>
      <c r="L764">
        <f>INDEX(Cond_Probability!$A$6:$H$60,MATCH('Model 2_Train'!C764,Cond_Probability!$A$6:$A$60,0),8)</f>
        <v>0.19710144927536233</v>
      </c>
      <c r="M764">
        <f>Cond_Probability!$C$3</f>
        <v>0.38383838383838381</v>
      </c>
      <c r="N764">
        <f t="shared" si="57"/>
        <v>8.4146220340004137E-3</v>
      </c>
      <c r="O764">
        <f t="shared" si="58"/>
        <v>0.84146220340004141</v>
      </c>
      <c r="P764" t="str">
        <f t="shared" si="59"/>
        <v>Won't Survive</v>
      </c>
      <c r="Q764" t="s">
        <v>1</v>
      </c>
    </row>
    <row r="765" spans="1:17" x14ac:dyDescent="0.3">
      <c r="A765" s="1" t="s">
        <v>1234</v>
      </c>
      <c r="B765" s="2" t="s">
        <v>17</v>
      </c>
      <c r="C765" s="1" t="s">
        <v>1248</v>
      </c>
      <c r="D765">
        <f>INDEX(Cond_Probability!$A$6:$H$60,MATCH('Model 2_Train'!A765,Cond_Probability!$A$6:$A$60,0),7)</f>
        <v>0.14673913043478262</v>
      </c>
      <c r="E765">
        <f>INDEX(Cond_Probability!$A$6:$H$60,MATCH('Model 2_Train'!B765,Cond_Probability!$A$6:$A$60,0),7)</f>
        <v>0.14882032667876588</v>
      </c>
      <c r="F765">
        <f>INDEX(Cond_Probability!$A$6:$H$60,MATCH('Model 2_Train'!C765,Cond_Probability!$A$6:$A$60,0),7)</f>
        <v>0.32246376811594202</v>
      </c>
      <c r="G765">
        <f>Cond_Probability!$C$2</f>
        <v>0.61616161616161613</v>
      </c>
      <c r="H765">
        <f t="shared" si="55"/>
        <v>4.3389411493545919E-3</v>
      </c>
      <c r="I765">
        <f t="shared" si="56"/>
        <v>0.43389411493545921</v>
      </c>
      <c r="J765">
        <f>INDEX(Cond_Probability!$A$6:$H$60,MATCH('Model 2_Train'!A765,Cond_Probability!$A$6:$A$60,0),8)</f>
        <v>0.39710144927536234</v>
      </c>
      <c r="K765">
        <f>INDEX(Cond_Probability!$A$6:$H$60,MATCH('Model 2_Train'!B765,Cond_Probability!$A$6:$A$60,0),8)</f>
        <v>0.68023255813953487</v>
      </c>
      <c r="L765">
        <f>INDEX(Cond_Probability!$A$6:$H$60,MATCH('Model 2_Train'!C765,Cond_Probability!$A$6:$A$60,0),8)</f>
        <v>0.57971014492753625</v>
      </c>
      <c r="M765">
        <f>Cond_Probability!$C$3</f>
        <v>0.38383838383838381</v>
      </c>
      <c r="N765">
        <f t="shared" si="57"/>
        <v>6.010605017067408E-2</v>
      </c>
      <c r="O765">
        <f t="shared" si="58"/>
        <v>6.0106050170674079</v>
      </c>
      <c r="P765" t="str">
        <f t="shared" si="59"/>
        <v>Survive</v>
      </c>
      <c r="Q765" t="s">
        <v>1</v>
      </c>
    </row>
    <row r="766" spans="1:17" x14ac:dyDescent="0.3">
      <c r="A766" s="1" t="s">
        <v>1236</v>
      </c>
      <c r="B766" s="2" t="s">
        <v>13</v>
      </c>
      <c r="C766" s="1" t="s">
        <v>1228</v>
      </c>
      <c r="D766">
        <f>INDEX(Cond_Probability!$A$6:$H$60,MATCH('Model 2_Train'!A766,Cond_Probability!$A$6:$A$60,0),7)</f>
        <v>0.67572463768115942</v>
      </c>
      <c r="E766">
        <f>INDEX(Cond_Probability!$A$6:$H$60,MATCH('Model 2_Train'!B766,Cond_Probability!$A$6:$A$60,0),7)</f>
        <v>0.85117967332123412</v>
      </c>
      <c r="F766">
        <f>INDEX(Cond_Probability!$A$6:$H$60,MATCH('Model 2_Train'!C766,Cond_Probability!$A$6:$A$60,0),7)</f>
        <v>0.4891304347826087</v>
      </c>
      <c r="G766">
        <f>Cond_Probability!$C$2</f>
        <v>0.61616161616161613</v>
      </c>
      <c r="H766">
        <f t="shared" si="55"/>
        <v>0.17334460305212487</v>
      </c>
      <c r="I766">
        <f t="shared" si="56"/>
        <v>17.334460305212488</v>
      </c>
      <c r="J766">
        <f>INDEX(Cond_Probability!$A$6:$H$60,MATCH('Model 2_Train'!A766,Cond_Probability!$A$6:$A$60,0),8)</f>
        <v>0.34782608695652173</v>
      </c>
      <c r="K766">
        <f>INDEX(Cond_Probability!$A$6:$H$60,MATCH('Model 2_Train'!B766,Cond_Probability!$A$6:$A$60,0),8)</f>
        <v>0.31976744186046513</v>
      </c>
      <c r="L766">
        <f>INDEX(Cond_Probability!$A$6:$H$60,MATCH('Model 2_Train'!C766,Cond_Probability!$A$6:$A$60,0),8)</f>
        <v>0.19710144927536233</v>
      </c>
      <c r="M766">
        <f>Cond_Probability!$C$3</f>
        <v>0.38383838383838381</v>
      </c>
      <c r="N766">
        <f t="shared" si="57"/>
        <v>8.4146220340004137E-3</v>
      </c>
      <c r="O766">
        <f t="shared" si="58"/>
        <v>0.84146220340004141</v>
      </c>
      <c r="P766" t="str">
        <f t="shared" si="59"/>
        <v>Won't Survive</v>
      </c>
      <c r="Q766" t="s">
        <v>1230</v>
      </c>
    </row>
    <row r="767" spans="1:17" x14ac:dyDescent="0.3">
      <c r="A767" s="1" t="s">
        <v>1234</v>
      </c>
      <c r="B767" s="2" t="s">
        <v>17</v>
      </c>
      <c r="C767" s="1" t="s">
        <v>1248</v>
      </c>
      <c r="D767">
        <f>INDEX(Cond_Probability!$A$6:$H$60,MATCH('Model 2_Train'!A767,Cond_Probability!$A$6:$A$60,0),7)</f>
        <v>0.14673913043478262</v>
      </c>
      <c r="E767">
        <f>INDEX(Cond_Probability!$A$6:$H$60,MATCH('Model 2_Train'!B767,Cond_Probability!$A$6:$A$60,0),7)</f>
        <v>0.14882032667876588</v>
      </c>
      <c r="F767">
        <f>INDEX(Cond_Probability!$A$6:$H$60,MATCH('Model 2_Train'!C767,Cond_Probability!$A$6:$A$60,0),7)</f>
        <v>0.32246376811594202</v>
      </c>
      <c r="G767">
        <f>Cond_Probability!$C$2</f>
        <v>0.61616161616161613</v>
      </c>
      <c r="H767">
        <f t="shared" si="55"/>
        <v>4.3389411493545919E-3</v>
      </c>
      <c r="I767">
        <f t="shared" si="56"/>
        <v>0.43389411493545921</v>
      </c>
      <c r="J767">
        <f>INDEX(Cond_Probability!$A$6:$H$60,MATCH('Model 2_Train'!A767,Cond_Probability!$A$6:$A$60,0),8)</f>
        <v>0.39710144927536234</v>
      </c>
      <c r="K767">
        <f>INDEX(Cond_Probability!$A$6:$H$60,MATCH('Model 2_Train'!B767,Cond_Probability!$A$6:$A$60,0),8)</f>
        <v>0.68023255813953487</v>
      </c>
      <c r="L767">
        <f>INDEX(Cond_Probability!$A$6:$H$60,MATCH('Model 2_Train'!C767,Cond_Probability!$A$6:$A$60,0),8)</f>
        <v>0.57971014492753625</v>
      </c>
      <c r="M767">
        <f>Cond_Probability!$C$3</f>
        <v>0.38383838383838381</v>
      </c>
      <c r="N767">
        <f t="shared" si="57"/>
        <v>6.010605017067408E-2</v>
      </c>
      <c r="O767">
        <f t="shared" si="58"/>
        <v>6.0106050170674079</v>
      </c>
      <c r="P767" t="str">
        <f t="shared" si="59"/>
        <v>Survive</v>
      </c>
      <c r="Q767" t="s">
        <v>1</v>
      </c>
    </row>
    <row r="768" spans="1:17" x14ac:dyDescent="0.3">
      <c r="A768" s="1" t="s">
        <v>1234</v>
      </c>
      <c r="B768" s="2" t="s">
        <v>13</v>
      </c>
      <c r="C768" s="1" t="s">
        <v>1248</v>
      </c>
      <c r="D768">
        <f>INDEX(Cond_Probability!$A$6:$H$60,MATCH('Model 2_Train'!A768,Cond_Probability!$A$6:$A$60,0),7)</f>
        <v>0.14673913043478262</v>
      </c>
      <c r="E768">
        <f>INDEX(Cond_Probability!$A$6:$H$60,MATCH('Model 2_Train'!B768,Cond_Probability!$A$6:$A$60,0),7)</f>
        <v>0.85117967332123412</v>
      </c>
      <c r="F768">
        <f>INDEX(Cond_Probability!$A$6:$H$60,MATCH('Model 2_Train'!C768,Cond_Probability!$A$6:$A$60,0),7)</f>
        <v>0.32246376811594202</v>
      </c>
      <c r="G768">
        <f>Cond_Probability!$C$2</f>
        <v>0.61616161616161613</v>
      </c>
      <c r="H768">
        <f t="shared" si="55"/>
        <v>2.4816626817650046E-2</v>
      </c>
      <c r="I768">
        <f t="shared" si="56"/>
        <v>2.4816626817650045</v>
      </c>
      <c r="J768">
        <f>INDEX(Cond_Probability!$A$6:$H$60,MATCH('Model 2_Train'!A768,Cond_Probability!$A$6:$A$60,0),8)</f>
        <v>0.39710144927536234</v>
      </c>
      <c r="K768">
        <f>INDEX(Cond_Probability!$A$6:$H$60,MATCH('Model 2_Train'!B768,Cond_Probability!$A$6:$A$60,0),8)</f>
        <v>0.31976744186046513</v>
      </c>
      <c r="L768">
        <f>INDEX(Cond_Probability!$A$6:$H$60,MATCH('Model 2_Train'!C768,Cond_Probability!$A$6:$A$60,0),8)</f>
        <v>0.57971014492753625</v>
      </c>
      <c r="M768">
        <f>Cond_Probability!$C$3</f>
        <v>0.38383838383838381</v>
      </c>
      <c r="N768">
        <f t="shared" si="57"/>
        <v>2.8254980849462177E-2</v>
      </c>
      <c r="O768">
        <f t="shared" si="58"/>
        <v>2.8254980849462177</v>
      </c>
      <c r="P768" t="str">
        <f t="shared" si="59"/>
        <v>Survive</v>
      </c>
      <c r="Q768" t="s">
        <v>1230</v>
      </c>
    </row>
    <row r="769" spans="1:17" x14ac:dyDescent="0.3">
      <c r="A769" s="1" t="s">
        <v>1236</v>
      </c>
      <c r="B769" s="2" t="s">
        <v>17</v>
      </c>
      <c r="C769" s="1" t="s">
        <v>1228</v>
      </c>
      <c r="D769">
        <f>INDEX(Cond_Probability!$A$6:$H$60,MATCH('Model 2_Train'!A769,Cond_Probability!$A$6:$A$60,0),7)</f>
        <v>0.67572463768115942</v>
      </c>
      <c r="E769">
        <f>INDEX(Cond_Probability!$A$6:$H$60,MATCH('Model 2_Train'!B769,Cond_Probability!$A$6:$A$60,0),7)</f>
        <v>0.14882032667876588</v>
      </c>
      <c r="F769">
        <f>INDEX(Cond_Probability!$A$6:$H$60,MATCH('Model 2_Train'!C769,Cond_Probability!$A$6:$A$60,0),7)</f>
        <v>0.4891304347826087</v>
      </c>
      <c r="G769">
        <f>Cond_Probability!$C$2</f>
        <v>0.61616161616161613</v>
      </c>
      <c r="H769">
        <f t="shared" si="55"/>
        <v>3.0307585181821403E-2</v>
      </c>
      <c r="I769">
        <f t="shared" si="56"/>
        <v>3.0307585181821404</v>
      </c>
      <c r="J769">
        <f>INDEX(Cond_Probability!$A$6:$H$60,MATCH('Model 2_Train'!A769,Cond_Probability!$A$6:$A$60,0),8)</f>
        <v>0.34782608695652173</v>
      </c>
      <c r="K769">
        <f>INDEX(Cond_Probability!$A$6:$H$60,MATCH('Model 2_Train'!B769,Cond_Probability!$A$6:$A$60,0),8)</f>
        <v>0.68023255813953487</v>
      </c>
      <c r="L769">
        <f>INDEX(Cond_Probability!$A$6:$H$60,MATCH('Model 2_Train'!C769,Cond_Probability!$A$6:$A$60,0),8)</f>
        <v>0.19710144927536233</v>
      </c>
      <c r="M769">
        <f>Cond_Probability!$C$3</f>
        <v>0.38383838383838381</v>
      </c>
      <c r="N769">
        <f t="shared" si="57"/>
        <v>1.7900195963237241E-2</v>
      </c>
      <c r="O769">
        <f t="shared" si="58"/>
        <v>1.790019596323724</v>
      </c>
      <c r="P769" t="str">
        <f t="shared" si="59"/>
        <v>Won't Survive</v>
      </c>
      <c r="Q769" t="s">
        <v>1230</v>
      </c>
    </row>
    <row r="770" spans="1:17" x14ac:dyDescent="0.3">
      <c r="A770" s="1" t="s">
        <v>1236</v>
      </c>
      <c r="B770" s="2" t="s">
        <v>13</v>
      </c>
      <c r="C770" s="1" t="s">
        <v>1248</v>
      </c>
      <c r="D770">
        <f>INDEX(Cond_Probability!$A$6:$H$60,MATCH('Model 2_Train'!A770,Cond_Probability!$A$6:$A$60,0),7)</f>
        <v>0.67572463768115942</v>
      </c>
      <c r="E770">
        <f>INDEX(Cond_Probability!$A$6:$H$60,MATCH('Model 2_Train'!B770,Cond_Probability!$A$6:$A$60,0),7)</f>
        <v>0.85117967332123412</v>
      </c>
      <c r="F770">
        <f>INDEX(Cond_Probability!$A$6:$H$60,MATCH('Model 2_Train'!C770,Cond_Probability!$A$6:$A$60,0),7)</f>
        <v>0.32246376811594202</v>
      </c>
      <c r="G770">
        <f>Cond_Probability!$C$2</f>
        <v>0.61616161616161613</v>
      </c>
      <c r="H770">
        <f t="shared" si="55"/>
        <v>0.11427903460473417</v>
      </c>
      <c r="I770">
        <f t="shared" si="56"/>
        <v>11.427903460473416</v>
      </c>
      <c r="J770">
        <f>INDEX(Cond_Probability!$A$6:$H$60,MATCH('Model 2_Train'!A770,Cond_Probability!$A$6:$A$60,0),8)</f>
        <v>0.34782608695652173</v>
      </c>
      <c r="K770">
        <f>INDEX(Cond_Probability!$A$6:$H$60,MATCH('Model 2_Train'!B770,Cond_Probability!$A$6:$A$60,0),8)</f>
        <v>0.31976744186046513</v>
      </c>
      <c r="L770">
        <f>INDEX(Cond_Probability!$A$6:$H$60,MATCH('Model 2_Train'!C770,Cond_Probability!$A$6:$A$60,0),8)</f>
        <v>0.57971014492753625</v>
      </c>
      <c r="M770">
        <f>Cond_Probability!$C$3</f>
        <v>0.38383838383838381</v>
      </c>
      <c r="N770">
        <f t="shared" si="57"/>
        <v>2.4748888335295337E-2</v>
      </c>
      <c r="O770">
        <f t="shared" si="58"/>
        <v>2.4748888335295338</v>
      </c>
      <c r="P770" t="str">
        <f t="shared" si="59"/>
        <v>Won't Survive</v>
      </c>
      <c r="Q770" t="s">
        <v>1230</v>
      </c>
    </row>
    <row r="771" spans="1:17" x14ac:dyDescent="0.3">
      <c r="A771" s="1" t="s">
        <v>1236</v>
      </c>
      <c r="B771" s="2" t="s">
        <v>13</v>
      </c>
      <c r="C771" s="1" t="s">
        <v>1228</v>
      </c>
      <c r="D771">
        <f>INDEX(Cond_Probability!$A$6:$H$60,MATCH('Model 2_Train'!A771,Cond_Probability!$A$6:$A$60,0),7)</f>
        <v>0.67572463768115942</v>
      </c>
      <c r="E771">
        <f>INDEX(Cond_Probability!$A$6:$H$60,MATCH('Model 2_Train'!B771,Cond_Probability!$A$6:$A$60,0),7)</f>
        <v>0.85117967332123412</v>
      </c>
      <c r="F771">
        <f>INDEX(Cond_Probability!$A$6:$H$60,MATCH('Model 2_Train'!C771,Cond_Probability!$A$6:$A$60,0),7)</f>
        <v>0.4891304347826087</v>
      </c>
      <c r="G771">
        <f>Cond_Probability!$C$2</f>
        <v>0.61616161616161613</v>
      </c>
      <c r="H771">
        <f t="shared" ref="H771:H834" si="60">PRODUCT(D771:G771)</f>
        <v>0.17334460305212487</v>
      </c>
      <c r="I771">
        <f t="shared" ref="I771:I834" si="61">H771*100</f>
        <v>17.334460305212488</v>
      </c>
      <c r="J771">
        <f>INDEX(Cond_Probability!$A$6:$H$60,MATCH('Model 2_Train'!A771,Cond_Probability!$A$6:$A$60,0),8)</f>
        <v>0.34782608695652173</v>
      </c>
      <c r="K771">
        <f>INDEX(Cond_Probability!$A$6:$H$60,MATCH('Model 2_Train'!B771,Cond_Probability!$A$6:$A$60,0),8)</f>
        <v>0.31976744186046513</v>
      </c>
      <c r="L771">
        <f>INDEX(Cond_Probability!$A$6:$H$60,MATCH('Model 2_Train'!C771,Cond_Probability!$A$6:$A$60,0),8)</f>
        <v>0.19710144927536233</v>
      </c>
      <c r="M771">
        <f>Cond_Probability!$C$3</f>
        <v>0.38383838383838381</v>
      </c>
      <c r="N771">
        <f t="shared" ref="N771:N834" si="62">PRODUCT(J771:M771)</f>
        <v>8.4146220340004137E-3</v>
      </c>
      <c r="O771">
        <f t="shared" ref="O771:O834" si="63">N771*100</f>
        <v>0.84146220340004141</v>
      </c>
      <c r="P771" t="str">
        <f t="shared" ref="P771:P834" si="64">IF(I771&gt;O771,"Won't Survive","Survive")</f>
        <v>Won't Survive</v>
      </c>
      <c r="Q771" t="s">
        <v>1230</v>
      </c>
    </row>
    <row r="772" spans="1:17" x14ac:dyDescent="0.3">
      <c r="A772" s="1" t="s">
        <v>1236</v>
      </c>
      <c r="B772" s="2" t="s">
        <v>13</v>
      </c>
      <c r="C772" s="1" t="s">
        <v>1228</v>
      </c>
      <c r="D772">
        <f>INDEX(Cond_Probability!$A$6:$H$60,MATCH('Model 2_Train'!A772,Cond_Probability!$A$6:$A$60,0),7)</f>
        <v>0.67572463768115942</v>
      </c>
      <c r="E772">
        <f>INDEX(Cond_Probability!$A$6:$H$60,MATCH('Model 2_Train'!B772,Cond_Probability!$A$6:$A$60,0),7)</f>
        <v>0.85117967332123412</v>
      </c>
      <c r="F772">
        <f>INDEX(Cond_Probability!$A$6:$H$60,MATCH('Model 2_Train'!C772,Cond_Probability!$A$6:$A$60,0),7)</f>
        <v>0.4891304347826087</v>
      </c>
      <c r="G772">
        <f>Cond_Probability!$C$2</f>
        <v>0.61616161616161613</v>
      </c>
      <c r="H772">
        <f t="shared" si="60"/>
        <v>0.17334460305212487</v>
      </c>
      <c r="I772">
        <f t="shared" si="61"/>
        <v>17.334460305212488</v>
      </c>
      <c r="J772">
        <f>INDEX(Cond_Probability!$A$6:$H$60,MATCH('Model 2_Train'!A772,Cond_Probability!$A$6:$A$60,0),8)</f>
        <v>0.34782608695652173</v>
      </c>
      <c r="K772">
        <f>INDEX(Cond_Probability!$A$6:$H$60,MATCH('Model 2_Train'!B772,Cond_Probability!$A$6:$A$60,0),8)</f>
        <v>0.31976744186046513</v>
      </c>
      <c r="L772">
        <f>INDEX(Cond_Probability!$A$6:$H$60,MATCH('Model 2_Train'!C772,Cond_Probability!$A$6:$A$60,0),8)</f>
        <v>0.19710144927536233</v>
      </c>
      <c r="M772">
        <f>Cond_Probability!$C$3</f>
        <v>0.38383838383838381</v>
      </c>
      <c r="N772">
        <f t="shared" si="62"/>
        <v>8.4146220340004137E-3</v>
      </c>
      <c r="O772">
        <f t="shared" si="63"/>
        <v>0.84146220340004141</v>
      </c>
      <c r="P772" t="str">
        <f t="shared" si="64"/>
        <v>Won't Survive</v>
      </c>
      <c r="Q772" t="s">
        <v>1230</v>
      </c>
    </row>
    <row r="773" spans="1:17" x14ac:dyDescent="0.3">
      <c r="A773" s="1" t="s">
        <v>1236</v>
      </c>
      <c r="B773" s="2" t="s">
        <v>13</v>
      </c>
      <c r="C773" s="1" t="s">
        <v>1228</v>
      </c>
      <c r="D773">
        <f>INDEX(Cond_Probability!$A$6:$H$60,MATCH('Model 2_Train'!A773,Cond_Probability!$A$6:$A$60,0),7)</f>
        <v>0.67572463768115942</v>
      </c>
      <c r="E773">
        <f>INDEX(Cond_Probability!$A$6:$H$60,MATCH('Model 2_Train'!B773,Cond_Probability!$A$6:$A$60,0),7)</f>
        <v>0.85117967332123412</v>
      </c>
      <c r="F773">
        <f>INDEX(Cond_Probability!$A$6:$H$60,MATCH('Model 2_Train'!C773,Cond_Probability!$A$6:$A$60,0),7)</f>
        <v>0.4891304347826087</v>
      </c>
      <c r="G773">
        <f>Cond_Probability!$C$2</f>
        <v>0.61616161616161613</v>
      </c>
      <c r="H773">
        <f t="shared" si="60"/>
        <v>0.17334460305212487</v>
      </c>
      <c r="I773">
        <f t="shared" si="61"/>
        <v>17.334460305212488</v>
      </c>
      <c r="J773">
        <f>INDEX(Cond_Probability!$A$6:$H$60,MATCH('Model 2_Train'!A773,Cond_Probability!$A$6:$A$60,0),8)</f>
        <v>0.34782608695652173</v>
      </c>
      <c r="K773">
        <f>INDEX(Cond_Probability!$A$6:$H$60,MATCH('Model 2_Train'!B773,Cond_Probability!$A$6:$A$60,0),8)</f>
        <v>0.31976744186046513</v>
      </c>
      <c r="L773">
        <f>INDEX(Cond_Probability!$A$6:$H$60,MATCH('Model 2_Train'!C773,Cond_Probability!$A$6:$A$60,0),8)</f>
        <v>0.19710144927536233</v>
      </c>
      <c r="M773">
        <f>Cond_Probability!$C$3</f>
        <v>0.38383838383838381</v>
      </c>
      <c r="N773">
        <f t="shared" si="62"/>
        <v>8.4146220340004137E-3</v>
      </c>
      <c r="O773">
        <f t="shared" si="63"/>
        <v>0.84146220340004141</v>
      </c>
      <c r="P773" t="str">
        <f t="shared" si="64"/>
        <v>Won't Survive</v>
      </c>
      <c r="Q773" t="s">
        <v>1230</v>
      </c>
    </row>
    <row r="774" spans="1:17" x14ac:dyDescent="0.3">
      <c r="A774" s="1" t="s">
        <v>1235</v>
      </c>
      <c r="B774" s="2" t="s">
        <v>17</v>
      </c>
      <c r="C774" s="1" t="s">
        <v>1247</v>
      </c>
      <c r="D774">
        <f>INDEX(Cond_Probability!$A$6:$H$60,MATCH('Model 2_Train'!A774,Cond_Probability!$A$6:$A$60,0),7)</f>
        <v>0.17753623188405798</v>
      </c>
      <c r="E774">
        <f>INDEX(Cond_Probability!$A$6:$H$60,MATCH('Model 2_Train'!B774,Cond_Probability!$A$6:$A$60,0),7)</f>
        <v>0.14882032667876588</v>
      </c>
      <c r="F774">
        <f>INDEX(Cond_Probability!$A$6:$H$60,MATCH('Model 2_Train'!C774,Cond_Probability!$A$6:$A$60,0),7)</f>
        <v>0.18840579710144928</v>
      </c>
      <c r="G774">
        <f>Cond_Probability!$C$2</f>
        <v>0.61616161616161613</v>
      </c>
      <c r="H774">
        <f t="shared" si="60"/>
        <v>3.0671721593995014E-3</v>
      </c>
      <c r="I774">
        <f t="shared" si="61"/>
        <v>0.30671721593995016</v>
      </c>
      <c r="J774">
        <f>INDEX(Cond_Probability!$A$6:$H$60,MATCH('Model 2_Train'!A774,Cond_Probability!$A$6:$A$60,0),8)</f>
        <v>0.25507246376811593</v>
      </c>
      <c r="K774">
        <f>INDEX(Cond_Probability!$A$6:$H$60,MATCH('Model 2_Train'!B774,Cond_Probability!$A$6:$A$60,0),8)</f>
        <v>0.68023255813953487</v>
      </c>
      <c r="L774">
        <f>INDEX(Cond_Probability!$A$6:$H$60,MATCH('Model 2_Train'!C774,Cond_Probability!$A$6:$A$60,0),8)</f>
        <v>0.22318840579710145</v>
      </c>
      <c r="M774">
        <f>Cond_Probability!$C$3</f>
        <v>0.38383838383838381</v>
      </c>
      <c r="N774">
        <f t="shared" si="62"/>
        <v>1.4864182334178376E-2</v>
      </c>
      <c r="O774">
        <f t="shared" si="63"/>
        <v>1.4864182334178375</v>
      </c>
      <c r="P774" t="str">
        <f t="shared" si="64"/>
        <v>Survive</v>
      </c>
      <c r="Q774" t="s">
        <v>1230</v>
      </c>
    </row>
    <row r="775" spans="1:17" x14ac:dyDescent="0.3">
      <c r="A775" s="1" t="s">
        <v>1236</v>
      </c>
      <c r="B775" s="2" t="s">
        <v>13</v>
      </c>
      <c r="C775" s="1" t="s">
        <v>1228</v>
      </c>
      <c r="D775">
        <f>INDEX(Cond_Probability!$A$6:$H$60,MATCH('Model 2_Train'!A775,Cond_Probability!$A$6:$A$60,0),7)</f>
        <v>0.67572463768115942</v>
      </c>
      <c r="E775">
        <f>INDEX(Cond_Probability!$A$6:$H$60,MATCH('Model 2_Train'!B775,Cond_Probability!$A$6:$A$60,0),7)</f>
        <v>0.85117967332123412</v>
      </c>
      <c r="F775">
        <f>INDEX(Cond_Probability!$A$6:$H$60,MATCH('Model 2_Train'!C775,Cond_Probability!$A$6:$A$60,0),7)</f>
        <v>0.4891304347826087</v>
      </c>
      <c r="G775">
        <f>Cond_Probability!$C$2</f>
        <v>0.61616161616161613</v>
      </c>
      <c r="H775">
        <f t="shared" si="60"/>
        <v>0.17334460305212487</v>
      </c>
      <c r="I775">
        <f t="shared" si="61"/>
        <v>17.334460305212488</v>
      </c>
      <c r="J775">
        <f>INDEX(Cond_Probability!$A$6:$H$60,MATCH('Model 2_Train'!A775,Cond_Probability!$A$6:$A$60,0),8)</f>
        <v>0.34782608695652173</v>
      </c>
      <c r="K775">
        <f>INDEX(Cond_Probability!$A$6:$H$60,MATCH('Model 2_Train'!B775,Cond_Probability!$A$6:$A$60,0),8)</f>
        <v>0.31976744186046513</v>
      </c>
      <c r="L775">
        <f>INDEX(Cond_Probability!$A$6:$H$60,MATCH('Model 2_Train'!C775,Cond_Probability!$A$6:$A$60,0),8)</f>
        <v>0.19710144927536233</v>
      </c>
      <c r="M775">
        <f>Cond_Probability!$C$3</f>
        <v>0.38383838383838381</v>
      </c>
      <c r="N775">
        <f t="shared" si="62"/>
        <v>8.4146220340004137E-3</v>
      </c>
      <c r="O775">
        <f t="shared" si="63"/>
        <v>0.84146220340004141</v>
      </c>
      <c r="P775" t="str">
        <f t="shared" si="64"/>
        <v>Won't Survive</v>
      </c>
      <c r="Q775" t="s">
        <v>1230</v>
      </c>
    </row>
    <row r="776" spans="1:17" x14ac:dyDescent="0.3">
      <c r="A776" s="1" t="s">
        <v>1235</v>
      </c>
      <c r="B776" s="2" t="s">
        <v>17</v>
      </c>
      <c r="C776" s="1" t="s">
        <v>1248</v>
      </c>
      <c r="D776">
        <f>INDEX(Cond_Probability!$A$6:$H$60,MATCH('Model 2_Train'!A776,Cond_Probability!$A$6:$A$60,0),7)</f>
        <v>0.17753623188405798</v>
      </c>
      <c r="E776">
        <f>INDEX(Cond_Probability!$A$6:$H$60,MATCH('Model 2_Train'!B776,Cond_Probability!$A$6:$A$60,0),7)</f>
        <v>0.14882032667876588</v>
      </c>
      <c r="F776">
        <f>INDEX(Cond_Probability!$A$6:$H$60,MATCH('Model 2_Train'!C776,Cond_Probability!$A$6:$A$60,0),7)</f>
        <v>0.32246376811594202</v>
      </c>
      <c r="G776">
        <f>Cond_Probability!$C$2</f>
        <v>0.61616161616161613</v>
      </c>
      <c r="H776">
        <f t="shared" si="60"/>
        <v>5.2495831189722231E-3</v>
      </c>
      <c r="I776">
        <f t="shared" si="61"/>
        <v>0.52495831189722231</v>
      </c>
      <c r="J776">
        <f>INDEX(Cond_Probability!$A$6:$H$60,MATCH('Model 2_Train'!A776,Cond_Probability!$A$6:$A$60,0),8)</f>
        <v>0.25507246376811593</v>
      </c>
      <c r="K776">
        <f>INDEX(Cond_Probability!$A$6:$H$60,MATCH('Model 2_Train'!B776,Cond_Probability!$A$6:$A$60,0),8)</f>
        <v>0.68023255813953487</v>
      </c>
      <c r="L776">
        <f>INDEX(Cond_Probability!$A$6:$H$60,MATCH('Model 2_Train'!C776,Cond_Probability!$A$6:$A$60,0),8)</f>
        <v>0.57971014492753625</v>
      </c>
      <c r="M776">
        <f>Cond_Probability!$C$3</f>
        <v>0.38383838383838381</v>
      </c>
      <c r="N776">
        <f t="shared" si="62"/>
        <v>3.8608265803060718E-2</v>
      </c>
      <c r="O776">
        <f t="shared" si="63"/>
        <v>3.860826580306072</v>
      </c>
      <c r="P776" t="str">
        <f t="shared" si="64"/>
        <v>Survive</v>
      </c>
      <c r="Q776" t="s">
        <v>1</v>
      </c>
    </row>
    <row r="777" spans="1:17" x14ac:dyDescent="0.3">
      <c r="A777" s="1" t="s">
        <v>1236</v>
      </c>
      <c r="B777" s="2" t="s">
        <v>13</v>
      </c>
      <c r="C777" s="1" t="s">
        <v>1228</v>
      </c>
      <c r="D777">
        <f>INDEX(Cond_Probability!$A$6:$H$60,MATCH('Model 2_Train'!A777,Cond_Probability!$A$6:$A$60,0),7)</f>
        <v>0.67572463768115942</v>
      </c>
      <c r="E777">
        <f>INDEX(Cond_Probability!$A$6:$H$60,MATCH('Model 2_Train'!B777,Cond_Probability!$A$6:$A$60,0),7)</f>
        <v>0.85117967332123412</v>
      </c>
      <c r="F777">
        <f>INDEX(Cond_Probability!$A$6:$H$60,MATCH('Model 2_Train'!C777,Cond_Probability!$A$6:$A$60,0),7)</f>
        <v>0.4891304347826087</v>
      </c>
      <c r="G777">
        <f>Cond_Probability!$C$2</f>
        <v>0.61616161616161613</v>
      </c>
      <c r="H777">
        <f t="shared" si="60"/>
        <v>0.17334460305212487</v>
      </c>
      <c r="I777">
        <f t="shared" si="61"/>
        <v>17.334460305212488</v>
      </c>
      <c r="J777">
        <f>INDEX(Cond_Probability!$A$6:$H$60,MATCH('Model 2_Train'!A777,Cond_Probability!$A$6:$A$60,0),8)</f>
        <v>0.34782608695652173</v>
      </c>
      <c r="K777">
        <f>INDEX(Cond_Probability!$A$6:$H$60,MATCH('Model 2_Train'!B777,Cond_Probability!$A$6:$A$60,0),8)</f>
        <v>0.31976744186046513</v>
      </c>
      <c r="L777">
        <f>INDEX(Cond_Probability!$A$6:$H$60,MATCH('Model 2_Train'!C777,Cond_Probability!$A$6:$A$60,0),8)</f>
        <v>0.19710144927536233</v>
      </c>
      <c r="M777">
        <f>Cond_Probability!$C$3</f>
        <v>0.38383838383838381</v>
      </c>
      <c r="N777">
        <f t="shared" si="62"/>
        <v>8.4146220340004137E-3</v>
      </c>
      <c r="O777">
        <f t="shared" si="63"/>
        <v>0.84146220340004141</v>
      </c>
      <c r="P777" t="str">
        <f t="shared" si="64"/>
        <v>Won't Survive</v>
      </c>
      <c r="Q777" t="s">
        <v>1230</v>
      </c>
    </row>
    <row r="778" spans="1:17" x14ac:dyDescent="0.3">
      <c r="A778" s="1" t="s">
        <v>1236</v>
      </c>
      <c r="B778" s="2" t="s">
        <v>13</v>
      </c>
      <c r="C778" s="1" t="s">
        <v>1228</v>
      </c>
      <c r="D778">
        <f>INDEX(Cond_Probability!$A$6:$H$60,MATCH('Model 2_Train'!A778,Cond_Probability!$A$6:$A$60,0),7)</f>
        <v>0.67572463768115942</v>
      </c>
      <c r="E778">
        <f>INDEX(Cond_Probability!$A$6:$H$60,MATCH('Model 2_Train'!B778,Cond_Probability!$A$6:$A$60,0),7)</f>
        <v>0.85117967332123412</v>
      </c>
      <c r="F778">
        <f>INDEX(Cond_Probability!$A$6:$H$60,MATCH('Model 2_Train'!C778,Cond_Probability!$A$6:$A$60,0),7)</f>
        <v>0.4891304347826087</v>
      </c>
      <c r="G778">
        <f>Cond_Probability!$C$2</f>
        <v>0.61616161616161613</v>
      </c>
      <c r="H778">
        <f t="shared" si="60"/>
        <v>0.17334460305212487</v>
      </c>
      <c r="I778">
        <f t="shared" si="61"/>
        <v>17.334460305212488</v>
      </c>
      <c r="J778">
        <f>INDEX(Cond_Probability!$A$6:$H$60,MATCH('Model 2_Train'!A778,Cond_Probability!$A$6:$A$60,0),8)</f>
        <v>0.34782608695652173</v>
      </c>
      <c r="K778">
        <f>INDEX(Cond_Probability!$A$6:$H$60,MATCH('Model 2_Train'!B778,Cond_Probability!$A$6:$A$60,0),8)</f>
        <v>0.31976744186046513</v>
      </c>
      <c r="L778">
        <f>INDEX(Cond_Probability!$A$6:$H$60,MATCH('Model 2_Train'!C778,Cond_Probability!$A$6:$A$60,0),8)</f>
        <v>0.19710144927536233</v>
      </c>
      <c r="M778">
        <f>Cond_Probability!$C$3</f>
        <v>0.38383838383838381</v>
      </c>
      <c r="N778">
        <f t="shared" si="62"/>
        <v>8.4146220340004137E-3</v>
      </c>
      <c r="O778">
        <f t="shared" si="63"/>
        <v>0.84146220340004141</v>
      </c>
      <c r="P778" t="str">
        <f t="shared" si="64"/>
        <v>Won't Survive</v>
      </c>
      <c r="Q778" t="s">
        <v>1230</v>
      </c>
    </row>
    <row r="779" spans="1:17" x14ac:dyDescent="0.3">
      <c r="A779" s="1" t="s">
        <v>1236</v>
      </c>
      <c r="B779" s="2" t="s">
        <v>17</v>
      </c>
      <c r="C779" s="1" t="s">
        <v>1247</v>
      </c>
      <c r="D779">
        <f>INDEX(Cond_Probability!$A$6:$H$60,MATCH('Model 2_Train'!A779,Cond_Probability!$A$6:$A$60,0),7)</f>
        <v>0.67572463768115942</v>
      </c>
      <c r="E779">
        <f>INDEX(Cond_Probability!$A$6:$H$60,MATCH('Model 2_Train'!B779,Cond_Probability!$A$6:$A$60,0),7)</f>
        <v>0.14882032667876588</v>
      </c>
      <c r="F779">
        <f>INDEX(Cond_Probability!$A$6:$H$60,MATCH('Model 2_Train'!C779,Cond_Probability!$A$6:$A$60,0),7)</f>
        <v>0.18840579710144928</v>
      </c>
      <c r="G779">
        <f>Cond_Probability!$C$2</f>
        <v>0.61616161616161613</v>
      </c>
      <c r="H779">
        <f t="shared" si="60"/>
        <v>1.1674032810775652E-2</v>
      </c>
      <c r="I779">
        <f t="shared" si="61"/>
        <v>1.1674032810775652</v>
      </c>
      <c r="J779">
        <f>INDEX(Cond_Probability!$A$6:$H$60,MATCH('Model 2_Train'!A779,Cond_Probability!$A$6:$A$60,0),8)</f>
        <v>0.34782608695652173</v>
      </c>
      <c r="K779">
        <f>INDEX(Cond_Probability!$A$6:$H$60,MATCH('Model 2_Train'!B779,Cond_Probability!$A$6:$A$60,0),8)</f>
        <v>0.68023255813953487</v>
      </c>
      <c r="L779">
        <f>INDEX(Cond_Probability!$A$6:$H$60,MATCH('Model 2_Train'!C779,Cond_Probability!$A$6:$A$60,0),8)</f>
        <v>0.22318840579710145</v>
      </c>
      <c r="M779">
        <f>Cond_Probability!$C$3</f>
        <v>0.38383838383838381</v>
      </c>
      <c r="N779">
        <f t="shared" si="62"/>
        <v>2.0269339546606875E-2</v>
      </c>
      <c r="O779">
        <f t="shared" si="63"/>
        <v>2.0269339546606875</v>
      </c>
      <c r="P779" t="str">
        <f t="shared" si="64"/>
        <v>Survive</v>
      </c>
      <c r="Q779" t="s">
        <v>1</v>
      </c>
    </row>
    <row r="780" spans="1:17" x14ac:dyDescent="0.3">
      <c r="A780" s="1" t="s">
        <v>1236</v>
      </c>
      <c r="B780" s="2" t="s">
        <v>13</v>
      </c>
      <c r="C780" s="1" t="s">
        <v>1228</v>
      </c>
      <c r="D780">
        <f>INDEX(Cond_Probability!$A$6:$H$60,MATCH('Model 2_Train'!A780,Cond_Probability!$A$6:$A$60,0),7)</f>
        <v>0.67572463768115942</v>
      </c>
      <c r="E780">
        <f>INDEX(Cond_Probability!$A$6:$H$60,MATCH('Model 2_Train'!B780,Cond_Probability!$A$6:$A$60,0),7)</f>
        <v>0.85117967332123412</v>
      </c>
      <c r="F780">
        <f>INDEX(Cond_Probability!$A$6:$H$60,MATCH('Model 2_Train'!C780,Cond_Probability!$A$6:$A$60,0),7)</f>
        <v>0.4891304347826087</v>
      </c>
      <c r="G780">
        <f>Cond_Probability!$C$2</f>
        <v>0.61616161616161613</v>
      </c>
      <c r="H780">
        <f t="shared" si="60"/>
        <v>0.17334460305212487</v>
      </c>
      <c r="I780">
        <f t="shared" si="61"/>
        <v>17.334460305212488</v>
      </c>
      <c r="J780">
        <f>INDEX(Cond_Probability!$A$6:$H$60,MATCH('Model 2_Train'!A780,Cond_Probability!$A$6:$A$60,0),8)</f>
        <v>0.34782608695652173</v>
      </c>
      <c r="K780">
        <f>INDEX(Cond_Probability!$A$6:$H$60,MATCH('Model 2_Train'!B780,Cond_Probability!$A$6:$A$60,0),8)</f>
        <v>0.31976744186046513</v>
      </c>
      <c r="L780">
        <f>INDEX(Cond_Probability!$A$6:$H$60,MATCH('Model 2_Train'!C780,Cond_Probability!$A$6:$A$60,0),8)</f>
        <v>0.19710144927536233</v>
      </c>
      <c r="M780">
        <f>Cond_Probability!$C$3</f>
        <v>0.38383838383838381</v>
      </c>
      <c r="N780">
        <f t="shared" si="62"/>
        <v>8.4146220340004137E-3</v>
      </c>
      <c r="O780">
        <f t="shared" si="63"/>
        <v>0.84146220340004141</v>
      </c>
      <c r="P780" t="str">
        <f t="shared" si="64"/>
        <v>Won't Survive</v>
      </c>
      <c r="Q780" t="s">
        <v>1230</v>
      </c>
    </row>
    <row r="781" spans="1:17" x14ac:dyDescent="0.3">
      <c r="A781" s="1" t="s">
        <v>1234</v>
      </c>
      <c r="B781" s="2" t="s">
        <v>17</v>
      </c>
      <c r="C781" s="1" t="s">
        <v>1248</v>
      </c>
      <c r="D781">
        <f>INDEX(Cond_Probability!$A$6:$H$60,MATCH('Model 2_Train'!A781,Cond_Probability!$A$6:$A$60,0),7)</f>
        <v>0.14673913043478262</v>
      </c>
      <c r="E781">
        <f>INDEX(Cond_Probability!$A$6:$H$60,MATCH('Model 2_Train'!B781,Cond_Probability!$A$6:$A$60,0),7)</f>
        <v>0.14882032667876588</v>
      </c>
      <c r="F781">
        <f>INDEX(Cond_Probability!$A$6:$H$60,MATCH('Model 2_Train'!C781,Cond_Probability!$A$6:$A$60,0),7)</f>
        <v>0.32246376811594202</v>
      </c>
      <c r="G781">
        <f>Cond_Probability!$C$2</f>
        <v>0.61616161616161613</v>
      </c>
      <c r="H781">
        <f t="shared" si="60"/>
        <v>4.3389411493545919E-3</v>
      </c>
      <c r="I781">
        <f t="shared" si="61"/>
        <v>0.43389411493545921</v>
      </c>
      <c r="J781">
        <f>INDEX(Cond_Probability!$A$6:$H$60,MATCH('Model 2_Train'!A781,Cond_Probability!$A$6:$A$60,0),8)</f>
        <v>0.39710144927536234</v>
      </c>
      <c r="K781">
        <f>INDEX(Cond_Probability!$A$6:$H$60,MATCH('Model 2_Train'!B781,Cond_Probability!$A$6:$A$60,0),8)</f>
        <v>0.68023255813953487</v>
      </c>
      <c r="L781">
        <f>INDEX(Cond_Probability!$A$6:$H$60,MATCH('Model 2_Train'!C781,Cond_Probability!$A$6:$A$60,0),8)</f>
        <v>0.57971014492753625</v>
      </c>
      <c r="M781">
        <f>Cond_Probability!$C$3</f>
        <v>0.38383838383838381</v>
      </c>
      <c r="N781">
        <f t="shared" si="62"/>
        <v>6.010605017067408E-2</v>
      </c>
      <c r="O781">
        <f t="shared" si="63"/>
        <v>6.0106050170674079</v>
      </c>
      <c r="P781" t="str">
        <f t="shared" si="64"/>
        <v>Survive</v>
      </c>
      <c r="Q781" t="s">
        <v>1</v>
      </c>
    </row>
    <row r="782" spans="1:17" x14ac:dyDescent="0.3">
      <c r="A782" s="1" t="s">
        <v>1236</v>
      </c>
      <c r="B782" s="2" t="s">
        <v>17</v>
      </c>
      <c r="C782" s="1" t="s">
        <v>1228</v>
      </c>
      <c r="D782">
        <f>INDEX(Cond_Probability!$A$6:$H$60,MATCH('Model 2_Train'!A782,Cond_Probability!$A$6:$A$60,0),7)</f>
        <v>0.67572463768115942</v>
      </c>
      <c r="E782">
        <f>INDEX(Cond_Probability!$A$6:$H$60,MATCH('Model 2_Train'!B782,Cond_Probability!$A$6:$A$60,0),7)</f>
        <v>0.14882032667876588</v>
      </c>
      <c r="F782">
        <f>INDEX(Cond_Probability!$A$6:$H$60,MATCH('Model 2_Train'!C782,Cond_Probability!$A$6:$A$60,0),7)</f>
        <v>0.4891304347826087</v>
      </c>
      <c r="G782">
        <f>Cond_Probability!$C$2</f>
        <v>0.61616161616161613</v>
      </c>
      <c r="H782">
        <f t="shared" si="60"/>
        <v>3.0307585181821403E-2</v>
      </c>
      <c r="I782">
        <f t="shared" si="61"/>
        <v>3.0307585181821404</v>
      </c>
      <c r="J782">
        <f>INDEX(Cond_Probability!$A$6:$H$60,MATCH('Model 2_Train'!A782,Cond_Probability!$A$6:$A$60,0),8)</f>
        <v>0.34782608695652173</v>
      </c>
      <c r="K782">
        <f>INDEX(Cond_Probability!$A$6:$H$60,MATCH('Model 2_Train'!B782,Cond_Probability!$A$6:$A$60,0),8)</f>
        <v>0.68023255813953487</v>
      </c>
      <c r="L782">
        <f>INDEX(Cond_Probability!$A$6:$H$60,MATCH('Model 2_Train'!C782,Cond_Probability!$A$6:$A$60,0),8)</f>
        <v>0.19710144927536233</v>
      </c>
      <c r="M782">
        <f>Cond_Probability!$C$3</f>
        <v>0.38383838383838381</v>
      </c>
      <c r="N782">
        <f t="shared" si="62"/>
        <v>1.7900195963237241E-2</v>
      </c>
      <c r="O782">
        <f t="shared" si="63"/>
        <v>1.790019596323724</v>
      </c>
      <c r="P782" t="str">
        <f t="shared" si="64"/>
        <v>Won't Survive</v>
      </c>
      <c r="Q782" t="s">
        <v>1</v>
      </c>
    </row>
    <row r="783" spans="1:17" x14ac:dyDescent="0.3">
      <c r="A783" s="1" t="s">
        <v>1234</v>
      </c>
      <c r="B783" s="2" t="s">
        <v>17</v>
      </c>
      <c r="C783" s="1" t="s">
        <v>1248</v>
      </c>
      <c r="D783">
        <f>INDEX(Cond_Probability!$A$6:$H$60,MATCH('Model 2_Train'!A783,Cond_Probability!$A$6:$A$60,0),7)</f>
        <v>0.14673913043478262</v>
      </c>
      <c r="E783">
        <f>INDEX(Cond_Probability!$A$6:$H$60,MATCH('Model 2_Train'!B783,Cond_Probability!$A$6:$A$60,0),7)</f>
        <v>0.14882032667876588</v>
      </c>
      <c r="F783">
        <f>INDEX(Cond_Probability!$A$6:$H$60,MATCH('Model 2_Train'!C783,Cond_Probability!$A$6:$A$60,0),7)</f>
        <v>0.32246376811594202</v>
      </c>
      <c r="G783">
        <f>Cond_Probability!$C$2</f>
        <v>0.61616161616161613</v>
      </c>
      <c r="H783">
        <f t="shared" si="60"/>
        <v>4.3389411493545919E-3</v>
      </c>
      <c r="I783">
        <f t="shared" si="61"/>
        <v>0.43389411493545921</v>
      </c>
      <c r="J783">
        <f>INDEX(Cond_Probability!$A$6:$H$60,MATCH('Model 2_Train'!A783,Cond_Probability!$A$6:$A$60,0),8)</f>
        <v>0.39710144927536234</v>
      </c>
      <c r="K783">
        <f>INDEX(Cond_Probability!$A$6:$H$60,MATCH('Model 2_Train'!B783,Cond_Probability!$A$6:$A$60,0),8)</f>
        <v>0.68023255813953487</v>
      </c>
      <c r="L783">
        <f>INDEX(Cond_Probability!$A$6:$H$60,MATCH('Model 2_Train'!C783,Cond_Probability!$A$6:$A$60,0),8)</f>
        <v>0.57971014492753625</v>
      </c>
      <c r="M783">
        <f>Cond_Probability!$C$3</f>
        <v>0.38383838383838381</v>
      </c>
      <c r="N783">
        <f t="shared" si="62"/>
        <v>6.010605017067408E-2</v>
      </c>
      <c r="O783">
        <f t="shared" si="63"/>
        <v>6.0106050170674079</v>
      </c>
      <c r="P783" t="str">
        <f t="shared" si="64"/>
        <v>Survive</v>
      </c>
      <c r="Q783" t="s">
        <v>1</v>
      </c>
    </row>
    <row r="784" spans="1:17" x14ac:dyDescent="0.3">
      <c r="A784" s="1" t="s">
        <v>1234</v>
      </c>
      <c r="B784" s="2" t="s">
        <v>13</v>
      </c>
      <c r="C784" s="1" t="s">
        <v>1248</v>
      </c>
      <c r="D784">
        <f>INDEX(Cond_Probability!$A$6:$H$60,MATCH('Model 2_Train'!A784,Cond_Probability!$A$6:$A$60,0),7)</f>
        <v>0.14673913043478262</v>
      </c>
      <c r="E784">
        <f>INDEX(Cond_Probability!$A$6:$H$60,MATCH('Model 2_Train'!B784,Cond_Probability!$A$6:$A$60,0),7)</f>
        <v>0.85117967332123412</v>
      </c>
      <c r="F784">
        <f>INDEX(Cond_Probability!$A$6:$H$60,MATCH('Model 2_Train'!C784,Cond_Probability!$A$6:$A$60,0),7)</f>
        <v>0.32246376811594202</v>
      </c>
      <c r="G784">
        <f>Cond_Probability!$C$2</f>
        <v>0.61616161616161613</v>
      </c>
      <c r="H784">
        <f t="shared" si="60"/>
        <v>2.4816626817650046E-2</v>
      </c>
      <c r="I784">
        <f t="shared" si="61"/>
        <v>2.4816626817650045</v>
      </c>
      <c r="J784">
        <f>INDEX(Cond_Probability!$A$6:$H$60,MATCH('Model 2_Train'!A784,Cond_Probability!$A$6:$A$60,0),8)</f>
        <v>0.39710144927536234</v>
      </c>
      <c r="K784">
        <f>INDEX(Cond_Probability!$A$6:$H$60,MATCH('Model 2_Train'!B784,Cond_Probability!$A$6:$A$60,0),8)</f>
        <v>0.31976744186046513</v>
      </c>
      <c r="L784">
        <f>INDEX(Cond_Probability!$A$6:$H$60,MATCH('Model 2_Train'!C784,Cond_Probability!$A$6:$A$60,0),8)</f>
        <v>0.57971014492753625</v>
      </c>
      <c r="M784">
        <f>Cond_Probability!$C$3</f>
        <v>0.38383838383838381</v>
      </c>
      <c r="N784">
        <f t="shared" si="62"/>
        <v>2.8254980849462177E-2</v>
      </c>
      <c r="O784">
        <f t="shared" si="63"/>
        <v>2.8254980849462177</v>
      </c>
      <c r="P784" t="str">
        <f t="shared" si="64"/>
        <v>Survive</v>
      </c>
      <c r="Q784" t="s">
        <v>1230</v>
      </c>
    </row>
    <row r="785" spans="1:17" x14ac:dyDescent="0.3">
      <c r="A785" s="1" t="s">
        <v>1236</v>
      </c>
      <c r="B785" s="2" t="s">
        <v>13</v>
      </c>
      <c r="C785" s="1" t="s">
        <v>1248</v>
      </c>
      <c r="D785">
        <f>INDEX(Cond_Probability!$A$6:$H$60,MATCH('Model 2_Train'!A785,Cond_Probability!$A$6:$A$60,0),7)</f>
        <v>0.67572463768115942</v>
      </c>
      <c r="E785">
        <f>INDEX(Cond_Probability!$A$6:$H$60,MATCH('Model 2_Train'!B785,Cond_Probability!$A$6:$A$60,0),7)</f>
        <v>0.85117967332123412</v>
      </c>
      <c r="F785">
        <f>INDEX(Cond_Probability!$A$6:$H$60,MATCH('Model 2_Train'!C785,Cond_Probability!$A$6:$A$60,0),7)</f>
        <v>0.32246376811594202</v>
      </c>
      <c r="G785">
        <f>Cond_Probability!$C$2</f>
        <v>0.61616161616161613</v>
      </c>
      <c r="H785">
        <f t="shared" si="60"/>
        <v>0.11427903460473417</v>
      </c>
      <c r="I785">
        <f t="shared" si="61"/>
        <v>11.427903460473416</v>
      </c>
      <c r="J785">
        <f>INDEX(Cond_Probability!$A$6:$H$60,MATCH('Model 2_Train'!A785,Cond_Probability!$A$6:$A$60,0),8)</f>
        <v>0.34782608695652173</v>
      </c>
      <c r="K785">
        <f>INDEX(Cond_Probability!$A$6:$H$60,MATCH('Model 2_Train'!B785,Cond_Probability!$A$6:$A$60,0),8)</f>
        <v>0.31976744186046513</v>
      </c>
      <c r="L785">
        <f>INDEX(Cond_Probability!$A$6:$H$60,MATCH('Model 2_Train'!C785,Cond_Probability!$A$6:$A$60,0),8)</f>
        <v>0.57971014492753625</v>
      </c>
      <c r="M785">
        <f>Cond_Probability!$C$3</f>
        <v>0.38383838383838381</v>
      </c>
      <c r="N785">
        <f t="shared" si="62"/>
        <v>2.4748888335295337E-2</v>
      </c>
      <c r="O785">
        <f t="shared" si="63"/>
        <v>2.4748888335295338</v>
      </c>
      <c r="P785" t="str">
        <f t="shared" si="64"/>
        <v>Won't Survive</v>
      </c>
      <c r="Q785" t="s">
        <v>1230</v>
      </c>
    </row>
    <row r="786" spans="1:17" x14ac:dyDescent="0.3">
      <c r="A786" s="1" t="s">
        <v>1236</v>
      </c>
      <c r="B786" s="2" t="s">
        <v>13</v>
      </c>
      <c r="C786" s="1" t="s">
        <v>1228</v>
      </c>
      <c r="D786">
        <f>INDEX(Cond_Probability!$A$6:$H$60,MATCH('Model 2_Train'!A786,Cond_Probability!$A$6:$A$60,0),7)</f>
        <v>0.67572463768115942</v>
      </c>
      <c r="E786">
        <f>INDEX(Cond_Probability!$A$6:$H$60,MATCH('Model 2_Train'!B786,Cond_Probability!$A$6:$A$60,0),7)</f>
        <v>0.85117967332123412</v>
      </c>
      <c r="F786">
        <f>INDEX(Cond_Probability!$A$6:$H$60,MATCH('Model 2_Train'!C786,Cond_Probability!$A$6:$A$60,0),7)</f>
        <v>0.4891304347826087</v>
      </c>
      <c r="G786">
        <f>Cond_Probability!$C$2</f>
        <v>0.61616161616161613</v>
      </c>
      <c r="H786">
        <f t="shared" si="60"/>
        <v>0.17334460305212487</v>
      </c>
      <c r="I786">
        <f t="shared" si="61"/>
        <v>17.334460305212488</v>
      </c>
      <c r="J786">
        <f>INDEX(Cond_Probability!$A$6:$H$60,MATCH('Model 2_Train'!A786,Cond_Probability!$A$6:$A$60,0),8)</f>
        <v>0.34782608695652173</v>
      </c>
      <c r="K786">
        <f>INDEX(Cond_Probability!$A$6:$H$60,MATCH('Model 2_Train'!B786,Cond_Probability!$A$6:$A$60,0),8)</f>
        <v>0.31976744186046513</v>
      </c>
      <c r="L786">
        <f>INDEX(Cond_Probability!$A$6:$H$60,MATCH('Model 2_Train'!C786,Cond_Probability!$A$6:$A$60,0),8)</f>
        <v>0.19710144927536233</v>
      </c>
      <c r="M786">
        <f>Cond_Probability!$C$3</f>
        <v>0.38383838383838381</v>
      </c>
      <c r="N786">
        <f t="shared" si="62"/>
        <v>8.4146220340004137E-3</v>
      </c>
      <c r="O786">
        <f t="shared" si="63"/>
        <v>0.84146220340004141</v>
      </c>
      <c r="P786" t="str">
        <f t="shared" si="64"/>
        <v>Won't Survive</v>
      </c>
      <c r="Q786" t="s">
        <v>1230</v>
      </c>
    </row>
    <row r="787" spans="1:17" x14ac:dyDescent="0.3">
      <c r="A787" s="1" t="s">
        <v>1236</v>
      </c>
      <c r="B787" s="2" t="s">
        <v>13</v>
      </c>
      <c r="C787" s="1" t="s">
        <v>1228</v>
      </c>
      <c r="D787">
        <f>INDEX(Cond_Probability!$A$6:$H$60,MATCH('Model 2_Train'!A787,Cond_Probability!$A$6:$A$60,0),7)</f>
        <v>0.67572463768115942</v>
      </c>
      <c r="E787">
        <f>INDEX(Cond_Probability!$A$6:$H$60,MATCH('Model 2_Train'!B787,Cond_Probability!$A$6:$A$60,0),7)</f>
        <v>0.85117967332123412</v>
      </c>
      <c r="F787">
        <f>INDEX(Cond_Probability!$A$6:$H$60,MATCH('Model 2_Train'!C787,Cond_Probability!$A$6:$A$60,0),7)</f>
        <v>0.4891304347826087</v>
      </c>
      <c r="G787">
        <f>Cond_Probability!$C$2</f>
        <v>0.61616161616161613</v>
      </c>
      <c r="H787">
        <f t="shared" si="60"/>
        <v>0.17334460305212487</v>
      </c>
      <c r="I787">
        <f t="shared" si="61"/>
        <v>17.334460305212488</v>
      </c>
      <c r="J787">
        <f>INDEX(Cond_Probability!$A$6:$H$60,MATCH('Model 2_Train'!A787,Cond_Probability!$A$6:$A$60,0),8)</f>
        <v>0.34782608695652173</v>
      </c>
      <c r="K787">
        <f>INDEX(Cond_Probability!$A$6:$H$60,MATCH('Model 2_Train'!B787,Cond_Probability!$A$6:$A$60,0),8)</f>
        <v>0.31976744186046513</v>
      </c>
      <c r="L787">
        <f>INDEX(Cond_Probability!$A$6:$H$60,MATCH('Model 2_Train'!C787,Cond_Probability!$A$6:$A$60,0),8)</f>
        <v>0.19710144927536233</v>
      </c>
      <c r="M787">
        <f>Cond_Probability!$C$3</f>
        <v>0.38383838383838381</v>
      </c>
      <c r="N787">
        <f t="shared" si="62"/>
        <v>8.4146220340004137E-3</v>
      </c>
      <c r="O787">
        <f t="shared" si="63"/>
        <v>0.84146220340004141</v>
      </c>
      <c r="P787" t="str">
        <f t="shared" si="64"/>
        <v>Won't Survive</v>
      </c>
      <c r="Q787" t="s">
        <v>1230</v>
      </c>
    </row>
    <row r="788" spans="1:17" x14ac:dyDescent="0.3">
      <c r="A788" s="1" t="s">
        <v>1236</v>
      </c>
      <c r="B788" s="2" t="s">
        <v>17</v>
      </c>
      <c r="C788" s="1" t="s">
        <v>1228</v>
      </c>
      <c r="D788">
        <f>INDEX(Cond_Probability!$A$6:$H$60,MATCH('Model 2_Train'!A788,Cond_Probability!$A$6:$A$60,0),7)</f>
        <v>0.67572463768115942</v>
      </c>
      <c r="E788">
        <f>INDEX(Cond_Probability!$A$6:$H$60,MATCH('Model 2_Train'!B788,Cond_Probability!$A$6:$A$60,0),7)</f>
        <v>0.14882032667876588</v>
      </c>
      <c r="F788">
        <f>INDEX(Cond_Probability!$A$6:$H$60,MATCH('Model 2_Train'!C788,Cond_Probability!$A$6:$A$60,0),7)</f>
        <v>0.4891304347826087</v>
      </c>
      <c r="G788">
        <f>Cond_Probability!$C$2</f>
        <v>0.61616161616161613</v>
      </c>
      <c r="H788">
        <f t="shared" si="60"/>
        <v>3.0307585181821403E-2</v>
      </c>
      <c r="I788">
        <f t="shared" si="61"/>
        <v>3.0307585181821404</v>
      </c>
      <c r="J788">
        <f>INDEX(Cond_Probability!$A$6:$H$60,MATCH('Model 2_Train'!A788,Cond_Probability!$A$6:$A$60,0),8)</f>
        <v>0.34782608695652173</v>
      </c>
      <c r="K788">
        <f>INDEX(Cond_Probability!$A$6:$H$60,MATCH('Model 2_Train'!B788,Cond_Probability!$A$6:$A$60,0),8)</f>
        <v>0.68023255813953487</v>
      </c>
      <c r="L788">
        <f>INDEX(Cond_Probability!$A$6:$H$60,MATCH('Model 2_Train'!C788,Cond_Probability!$A$6:$A$60,0),8)</f>
        <v>0.19710144927536233</v>
      </c>
      <c r="M788">
        <f>Cond_Probability!$C$3</f>
        <v>0.38383838383838381</v>
      </c>
      <c r="N788">
        <f t="shared" si="62"/>
        <v>1.7900195963237241E-2</v>
      </c>
      <c r="O788">
        <f t="shared" si="63"/>
        <v>1.790019596323724</v>
      </c>
      <c r="P788" t="str">
        <f t="shared" si="64"/>
        <v>Won't Survive</v>
      </c>
      <c r="Q788" t="s">
        <v>1</v>
      </c>
    </row>
    <row r="789" spans="1:17" x14ac:dyDescent="0.3">
      <c r="A789" s="1" t="s">
        <v>1236</v>
      </c>
      <c r="B789" s="2" t="s">
        <v>13</v>
      </c>
      <c r="C789" s="1" t="s">
        <v>1248</v>
      </c>
      <c r="D789">
        <f>INDEX(Cond_Probability!$A$6:$H$60,MATCH('Model 2_Train'!A789,Cond_Probability!$A$6:$A$60,0),7)</f>
        <v>0.67572463768115942</v>
      </c>
      <c r="E789">
        <f>INDEX(Cond_Probability!$A$6:$H$60,MATCH('Model 2_Train'!B789,Cond_Probability!$A$6:$A$60,0),7)</f>
        <v>0.85117967332123412</v>
      </c>
      <c r="F789">
        <f>INDEX(Cond_Probability!$A$6:$H$60,MATCH('Model 2_Train'!C789,Cond_Probability!$A$6:$A$60,0),7)</f>
        <v>0.32246376811594202</v>
      </c>
      <c r="G789">
        <f>Cond_Probability!$C$2</f>
        <v>0.61616161616161613</v>
      </c>
      <c r="H789">
        <f t="shared" si="60"/>
        <v>0.11427903460473417</v>
      </c>
      <c r="I789">
        <f t="shared" si="61"/>
        <v>11.427903460473416</v>
      </c>
      <c r="J789">
        <f>INDEX(Cond_Probability!$A$6:$H$60,MATCH('Model 2_Train'!A789,Cond_Probability!$A$6:$A$60,0),8)</f>
        <v>0.34782608695652173</v>
      </c>
      <c r="K789">
        <f>INDEX(Cond_Probability!$A$6:$H$60,MATCH('Model 2_Train'!B789,Cond_Probability!$A$6:$A$60,0),8)</f>
        <v>0.31976744186046513</v>
      </c>
      <c r="L789">
        <f>INDEX(Cond_Probability!$A$6:$H$60,MATCH('Model 2_Train'!C789,Cond_Probability!$A$6:$A$60,0),8)</f>
        <v>0.57971014492753625</v>
      </c>
      <c r="M789">
        <f>Cond_Probability!$C$3</f>
        <v>0.38383838383838381</v>
      </c>
      <c r="N789">
        <f t="shared" si="62"/>
        <v>2.4748888335295337E-2</v>
      </c>
      <c r="O789">
        <f t="shared" si="63"/>
        <v>2.4748888335295338</v>
      </c>
      <c r="P789" t="str">
        <f t="shared" si="64"/>
        <v>Won't Survive</v>
      </c>
      <c r="Q789" t="s">
        <v>1230</v>
      </c>
    </row>
    <row r="790" spans="1:17" x14ac:dyDescent="0.3">
      <c r="A790" s="1" t="s">
        <v>1236</v>
      </c>
      <c r="B790" s="2" t="s">
        <v>13</v>
      </c>
      <c r="C790" s="1" t="s">
        <v>1248</v>
      </c>
      <c r="D790">
        <f>INDEX(Cond_Probability!$A$6:$H$60,MATCH('Model 2_Train'!A790,Cond_Probability!$A$6:$A$60,0),7)</f>
        <v>0.67572463768115942</v>
      </c>
      <c r="E790">
        <f>INDEX(Cond_Probability!$A$6:$H$60,MATCH('Model 2_Train'!B790,Cond_Probability!$A$6:$A$60,0),7)</f>
        <v>0.85117967332123412</v>
      </c>
      <c r="F790">
        <f>INDEX(Cond_Probability!$A$6:$H$60,MATCH('Model 2_Train'!C790,Cond_Probability!$A$6:$A$60,0),7)</f>
        <v>0.32246376811594202</v>
      </c>
      <c r="G790">
        <f>Cond_Probability!$C$2</f>
        <v>0.61616161616161613</v>
      </c>
      <c r="H790">
        <f t="shared" si="60"/>
        <v>0.11427903460473417</v>
      </c>
      <c r="I790">
        <f t="shared" si="61"/>
        <v>11.427903460473416</v>
      </c>
      <c r="J790">
        <f>INDEX(Cond_Probability!$A$6:$H$60,MATCH('Model 2_Train'!A790,Cond_Probability!$A$6:$A$60,0),8)</f>
        <v>0.34782608695652173</v>
      </c>
      <c r="K790">
        <f>INDEX(Cond_Probability!$A$6:$H$60,MATCH('Model 2_Train'!B790,Cond_Probability!$A$6:$A$60,0),8)</f>
        <v>0.31976744186046513</v>
      </c>
      <c r="L790">
        <f>INDEX(Cond_Probability!$A$6:$H$60,MATCH('Model 2_Train'!C790,Cond_Probability!$A$6:$A$60,0),8)</f>
        <v>0.57971014492753625</v>
      </c>
      <c r="M790">
        <f>Cond_Probability!$C$3</f>
        <v>0.38383838383838381</v>
      </c>
      <c r="N790">
        <f t="shared" si="62"/>
        <v>2.4748888335295337E-2</v>
      </c>
      <c r="O790">
        <f t="shared" si="63"/>
        <v>2.4748888335295338</v>
      </c>
      <c r="P790" t="str">
        <f t="shared" si="64"/>
        <v>Won't Survive</v>
      </c>
      <c r="Q790" t="s">
        <v>1</v>
      </c>
    </row>
    <row r="791" spans="1:17" x14ac:dyDescent="0.3">
      <c r="A791" s="1" t="s">
        <v>1234</v>
      </c>
      <c r="B791" s="2" t="s">
        <v>13</v>
      </c>
      <c r="C791" s="1" t="s">
        <v>1248</v>
      </c>
      <c r="D791">
        <f>INDEX(Cond_Probability!$A$6:$H$60,MATCH('Model 2_Train'!A791,Cond_Probability!$A$6:$A$60,0),7)</f>
        <v>0.14673913043478262</v>
      </c>
      <c r="E791">
        <f>INDEX(Cond_Probability!$A$6:$H$60,MATCH('Model 2_Train'!B791,Cond_Probability!$A$6:$A$60,0),7)</f>
        <v>0.85117967332123412</v>
      </c>
      <c r="F791">
        <f>INDEX(Cond_Probability!$A$6:$H$60,MATCH('Model 2_Train'!C791,Cond_Probability!$A$6:$A$60,0),7)</f>
        <v>0.32246376811594202</v>
      </c>
      <c r="G791">
        <f>Cond_Probability!$C$2</f>
        <v>0.61616161616161613</v>
      </c>
      <c r="H791">
        <f t="shared" si="60"/>
        <v>2.4816626817650046E-2</v>
      </c>
      <c r="I791">
        <f t="shared" si="61"/>
        <v>2.4816626817650045</v>
      </c>
      <c r="J791">
        <f>INDEX(Cond_Probability!$A$6:$H$60,MATCH('Model 2_Train'!A791,Cond_Probability!$A$6:$A$60,0),8)</f>
        <v>0.39710144927536234</v>
      </c>
      <c r="K791">
        <f>INDEX(Cond_Probability!$A$6:$H$60,MATCH('Model 2_Train'!B791,Cond_Probability!$A$6:$A$60,0),8)</f>
        <v>0.31976744186046513</v>
      </c>
      <c r="L791">
        <f>INDEX(Cond_Probability!$A$6:$H$60,MATCH('Model 2_Train'!C791,Cond_Probability!$A$6:$A$60,0),8)</f>
        <v>0.57971014492753625</v>
      </c>
      <c r="M791">
        <f>Cond_Probability!$C$3</f>
        <v>0.38383838383838381</v>
      </c>
      <c r="N791">
        <f t="shared" si="62"/>
        <v>2.8254980849462177E-2</v>
      </c>
      <c r="O791">
        <f t="shared" si="63"/>
        <v>2.8254980849462177</v>
      </c>
      <c r="P791" t="str">
        <f t="shared" si="64"/>
        <v>Survive</v>
      </c>
      <c r="Q791" t="s">
        <v>1230</v>
      </c>
    </row>
    <row r="792" spans="1:17" x14ac:dyDescent="0.3">
      <c r="A792" s="1" t="s">
        <v>1236</v>
      </c>
      <c r="B792" s="2" t="s">
        <v>13</v>
      </c>
      <c r="C792" s="1" t="s">
        <v>1228</v>
      </c>
      <c r="D792">
        <f>INDEX(Cond_Probability!$A$6:$H$60,MATCH('Model 2_Train'!A792,Cond_Probability!$A$6:$A$60,0),7)</f>
        <v>0.67572463768115942</v>
      </c>
      <c r="E792">
        <f>INDEX(Cond_Probability!$A$6:$H$60,MATCH('Model 2_Train'!B792,Cond_Probability!$A$6:$A$60,0),7)</f>
        <v>0.85117967332123412</v>
      </c>
      <c r="F792">
        <f>INDEX(Cond_Probability!$A$6:$H$60,MATCH('Model 2_Train'!C792,Cond_Probability!$A$6:$A$60,0),7)</f>
        <v>0.4891304347826087</v>
      </c>
      <c r="G792">
        <f>Cond_Probability!$C$2</f>
        <v>0.61616161616161613</v>
      </c>
      <c r="H792">
        <f t="shared" si="60"/>
        <v>0.17334460305212487</v>
      </c>
      <c r="I792">
        <f t="shared" si="61"/>
        <v>17.334460305212488</v>
      </c>
      <c r="J792">
        <f>INDEX(Cond_Probability!$A$6:$H$60,MATCH('Model 2_Train'!A792,Cond_Probability!$A$6:$A$60,0),8)</f>
        <v>0.34782608695652173</v>
      </c>
      <c r="K792">
        <f>INDEX(Cond_Probability!$A$6:$H$60,MATCH('Model 2_Train'!B792,Cond_Probability!$A$6:$A$60,0),8)</f>
        <v>0.31976744186046513</v>
      </c>
      <c r="L792">
        <f>INDEX(Cond_Probability!$A$6:$H$60,MATCH('Model 2_Train'!C792,Cond_Probability!$A$6:$A$60,0),8)</f>
        <v>0.19710144927536233</v>
      </c>
      <c r="M792">
        <f>Cond_Probability!$C$3</f>
        <v>0.38383838383838381</v>
      </c>
      <c r="N792">
        <f t="shared" si="62"/>
        <v>8.4146220340004137E-3</v>
      </c>
      <c r="O792">
        <f t="shared" si="63"/>
        <v>0.84146220340004141</v>
      </c>
      <c r="P792" t="str">
        <f t="shared" si="64"/>
        <v>Won't Survive</v>
      </c>
      <c r="Q792" t="s">
        <v>1230</v>
      </c>
    </row>
    <row r="793" spans="1:17" x14ac:dyDescent="0.3">
      <c r="A793" s="1" t="s">
        <v>1235</v>
      </c>
      <c r="B793" s="2" t="s">
        <v>13</v>
      </c>
      <c r="C793" s="1" t="s">
        <v>1248</v>
      </c>
      <c r="D793">
        <f>INDEX(Cond_Probability!$A$6:$H$60,MATCH('Model 2_Train'!A793,Cond_Probability!$A$6:$A$60,0),7)</f>
        <v>0.17753623188405798</v>
      </c>
      <c r="E793">
        <f>INDEX(Cond_Probability!$A$6:$H$60,MATCH('Model 2_Train'!B793,Cond_Probability!$A$6:$A$60,0),7)</f>
        <v>0.85117967332123412</v>
      </c>
      <c r="F793">
        <f>INDEX(Cond_Probability!$A$6:$H$60,MATCH('Model 2_Train'!C793,Cond_Probability!$A$6:$A$60,0),7)</f>
        <v>0.32246376811594202</v>
      </c>
      <c r="G793">
        <f>Cond_Probability!$C$2</f>
        <v>0.61616161616161613</v>
      </c>
      <c r="H793">
        <f t="shared" si="60"/>
        <v>3.0025054668267961E-2</v>
      </c>
      <c r="I793">
        <f t="shared" si="61"/>
        <v>3.0025054668267961</v>
      </c>
      <c r="J793">
        <f>INDEX(Cond_Probability!$A$6:$H$60,MATCH('Model 2_Train'!A793,Cond_Probability!$A$6:$A$60,0),8)</f>
        <v>0.25507246376811593</v>
      </c>
      <c r="K793">
        <f>INDEX(Cond_Probability!$A$6:$H$60,MATCH('Model 2_Train'!B793,Cond_Probability!$A$6:$A$60,0),8)</f>
        <v>0.31976744186046513</v>
      </c>
      <c r="L793">
        <f>INDEX(Cond_Probability!$A$6:$H$60,MATCH('Model 2_Train'!C793,Cond_Probability!$A$6:$A$60,0),8)</f>
        <v>0.57971014492753625</v>
      </c>
      <c r="M793">
        <f>Cond_Probability!$C$3</f>
        <v>0.38383838383838381</v>
      </c>
      <c r="N793">
        <f t="shared" si="62"/>
        <v>1.8149184779216579E-2</v>
      </c>
      <c r="O793">
        <f t="shared" si="63"/>
        <v>1.8149184779216578</v>
      </c>
      <c r="P793" t="str">
        <f t="shared" si="64"/>
        <v>Won't Survive</v>
      </c>
      <c r="Q793" t="s">
        <v>1230</v>
      </c>
    </row>
    <row r="794" spans="1:17" x14ac:dyDescent="0.3">
      <c r="A794" s="1" t="s">
        <v>1236</v>
      </c>
      <c r="B794" s="2" t="s">
        <v>17</v>
      </c>
      <c r="C794" s="1" t="s">
        <v>1248</v>
      </c>
      <c r="D794">
        <f>INDEX(Cond_Probability!$A$6:$H$60,MATCH('Model 2_Train'!A794,Cond_Probability!$A$6:$A$60,0),7)</f>
        <v>0.67572463768115942</v>
      </c>
      <c r="E794">
        <f>INDEX(Cond_Probability!$A$6:$H$60,MATCH('Model 2_Train'!B794,Cond_Probability!$A$6:$A$60,0),7)</f>
        <v>0.14882032667876588</v>
      </c>
      <c r="F794">
        <f>INDEX(Cond_Probability!$A$6:$H$60,MATCH('Model 2_Train'!C794,Cond_Probability!$A$6:$A$60,0),7)</f>
        <v>0.32246376811594202</v>
      </c>
      <c r="G794">
        <f>Cond_Probability!$C$2</f>
        <v>0.61616161616161613</v>
      </c>
      <c r="H794">
        <f t="shared" si="60"/>
        <v>1.9980556156904479E-2</v>
      </c>
      <c r="I794">
        <f t="shared" si="61"/>
        <v>1.9980556156904479</v>
      </c>
      <c r="J794">
        <f>INDEX(Cond_Probability!$A$6:$H$60,MATCH('Model 2_Train'!A794,Cond_Probability!$A$6:$A$60,0),8)</f>
        <v>0.34782608695652173</v>
      </c>
      <c r="K794">
        <f>INDEX(Cond_Probability!$A$6:$H$60,MATCH('Model 2_Train'!B794,Cond_Probability!$A$6:$A$60,0),8)</f>
        <v>0.68023255813953487</v>
      </c>
      <c r="L794">
        <f>INDEX(Cond_Probability!$A$6:$H$60,MATCH('Model 2_Train'!C794,Cond_Probability!$A$6:$A$60,0),8)</f>
        <v>0.57971014492753625</v>
      </c>
      <c r="M794">
        <f>Cond_Probability!$C$3</f>
        <v>0.38383838383838381</v>
      </c>
      <c r="N794">
        <f t="shared" si="62"/>
        <v>5.2647635185991894E-2</v>
      </c>
      <c r="O794">
        <f t="shared" si="63"/>
        <v>5.2647635185991897</v>
      </c>
      <c r="P794" t="str">
        <f t="shared" si="64"/>
        <v>Survive</v>
      </c>
      <c r="Q794" t="s">
        <v>1230</v>
      </c>
    </row>
    <row r="795" spans="1:17" x14ac:dyDescent="0.3">
      <c r="A795" s="1" t="s">
        <v>1234</v>
      </c>
      <c r="B795" s="2" t="s">
        <v>13</v>
      </c>
      <c r="C795" s="1" t="s">
        <v>1248</v>
      </c>
      <c r="D795">
        <f>INDEX(Cond_Probability!$A$6:$H$60,MATCH('Model 2_Train'!A795,Cond_Probability!$A$6:$A$60,0),7)</f>
        <v>0.14673913043478262</v>
      </c>
      <c r="E795">
        <f>INDEX(Cond_Probability!$A$6:$H$60,MATCH('Model 2_Train'!B795,Cond_Probability!$A$6:$A$60,0),7)</f>
        <v>0.85117967332123412</v>
      </c>
      <c r="F795">
        <f>INDEX(Cond_Probability!$A$6:$H$60,MATCH('Model 2_Train'!C795,Cond_Probability!$A$6:$A$60,0),7)</f>
        <v>0.32246376811594202</v>
      </c>
      <c r="G795">
        <f>Cond_Probability!$C$2</f>
        <v>0.61616161616161613</v>
      </c>
      <c r="H795">
        <f t="shared" si="60"/>
        <v>2.4816626817650046E-2</v>
      </c>
      <c r="I795">
        <f t="shared" si="61"/>
        <v>2.4816626817650045</v>
      </c>
      <c r="J795">
        <f>INDEX(Cond_Probability!$A$6:$H$60,MATCH('Model 2_Train'!A795,Cond_Probability!$A$6:$A$60,0),8)</f>
        <v>0.39710144927536234</v>
      </c>
      <c r="K795">
        <f>INDEX(Cond_Probability!$A$6:$H$60,MATCH('Model 2_Train'!B795,Cond_Probability!$A$6:$A$60,0),8)</f>
        <v>0.31976744186046513</v>
      </c>
      <c r="L795">
        <f>INDEX(Cond_Probability!$A$6:$H$60,MATCH('Model 2_Train'!C795,Cond_Probability!$A$6:$A$60,0),8)</f>
        <v>0.57971014492753625</v>
      </c>
      <c r="M795">
        <f>Cond_Probability!$C$3</f>
        <v>0.38383838383838381</v>
      </c>
      <c r="N795">
        <f t="shared" si="62"/>
        <v>2.8254980849462177E-2</v>
      </c>
      <c r="O795">
        <f t="shared" si="63"/>
        <v>2.8254980849462177</v>
      </c>
      <c r="P795" t="str">
        <f t="shared" si="64"/>
        <v>Survive</v>
      </c>
      <c r="Q795" t="s">
        <v>1230</v>
      </c>
    </row>
    <row r="796" spans="1:17" x14ac:dyDescent="0.3">
      <c r="A796" s="1" t="s">
        <v>1236</v>
      </c>
      <c r="B796" s="2" t="s">
        <v>13</v>
      </c>
      <c r="C796" s="1" t="s">
        <v>1228</v>
      </c>
      <c r="D796">
        <f>INDEX(Cond_Probability!$A$6:$H$60,MATCH('Model 2_Train'!A796,Cond_Probability!$A$6:$A$60,0),7)</f>
        <v>0.67572463768115942</v>
      </c>
      <c r="E796">
        <f>INDEX(Cond_Probability!$A$6:$H$60,MATCH('Model 2_Train'!B796,Cond_Probability!$A$6:$A$60,0),7)</f>
        <v>0.85117967332123412</v>
      </c>
      <c r="F796">
        <f>INDEX(Cond_Probability!$A$6:$H$60,MATCH('Model 2_Train'!C796,Cond_Probability!$A$6:$A$60,0),7)</f>
        <v>0.4891304347826087</v>
      </c>
      <c r="G796">
        <f>Cond_Probability!$C$2</f>
        <v>0.61616161616161613</v>
      </c>
      <c r="H796">
        <f t="shared" si="60"/>
        <v>0.17334460305212487</v>
      </c>
      <c r="I796">
        <f t="shared" si="61"/>
        <v>17.334460305212488</v>
      </c>
      <c r="J796">
        <f>INDEX(Cond_Probability!$A$6:$H$60,MATCH('Model 2_Train'!A796,Cond_Probability!$A$6:$A$60,0),8)</f>
        <v>0.34782608695652173</v>
      </c>
      <c r="K796">
        <f>INDEX(Cond_Probability!$A$6:$H$60,MATCH('Model 2_Train'!B796,Cond_Probability!$A$6:$A$60,0),8)</f>
        <v>0.31976744186046513</v>
      </c>
      <c r="L796">
        <f>INDEX(Cond_Probability!$A$6:$H$60,MATCH('Model 2_Train'!C796,Cond_Probability!$A$6:$A$60,0),8)</f>
        <v>0.19710144927536233</v>
      </c>
      <c r="M796">
        <f>Cond_Probability!$C$3</f>
        <v>0.38383838383838381</v>
      </c>
      <c r="N796">
        <f t="shared" si="62"/>
        <v>8.4146220340004137E-3</v>
      </c>
      <c r="O796">
        <f t="shared" si="63"/>
        <v>0.84146220340004141</v>
      </c>
      <c r="P796" t="str">
        <f t="shared" si="64"/>
        <v>Won't Survive</v>
      </c>
      <c r="Q796" t="s">
        <v>1230</v>
      </c>
    </row>
    <row r="797" spans="1:17" x14ac:dyDescent="0.3">
      <c r="A797" s="1" t="s">
        <v>1235</v>
      </c>
      <c r="B797" s="2" t="s">
        <v>13</v>
      </c>
      <c r="C797" s="1" t="s">
        <v>1247</v>
      </c>
      <c r="D797">
        <f>INDEX(Cond_Probability!$A$6:$H$60,MATCH('Model 2_Train'!A797,Cond_Probability!$A$6:$A$60,0),7)</f>
        <v>0.17753623188405798</v>
      </c>
      <c r="E797">
        <f>INDEX(Cond_Probability!$A$6:$H$60,MATCH('Model 2_Train'!B797,Cond_Probability!$A$6:$A$60,0),7)</f>
        <v>0.85117967332123412</v>
      </c>
      <c r="F797">
        <f>INDEX(Cond_Probability!$A$6:$H$60,MATCH('Model 2_Train'!C797,Cond_Probability!$A$6:$A$60,0),7)</f>
        <v>0.18840579710144928</v>
      </c>
      <c r="G797">
        <f>Cond_Probability!$C$2</f>
        <v>0.61616161616161613</v>
      </c>
      <c r="H797">
        <f t="shared" si="60"/>
        <v>1.7542728570223976E-2</v>
      </c>
      <c r="I797">
        <f t="shared" si="61"/>
        <v>1.7542728570223975</v>
      </c>
      <c r="J797">
        <f>INDEX(Cond_Probability!$A$6:$H$60,MATCH('Model 2_Train'!A797,Cond_Probability!$A$6:$A$60,0),8)</f>
        <v>0.25507246376811593</v>
      </c>
      <c r="K797">
        <f>INDEX(Cond_Probability!$A$6:$H$60,MATCH('Model 2_Train'!B797,Cond_Probability!$A$6:$A$60,0),8)</f>
        <v>0.31976744186046513</v>
      </c>
      <c r="L797">
        <f>INDEX(Cond_Probability!$A$6:$H$60,MATCH('Model 2_Train'!C797,Cond_Probability!$A$6:$A$60,0),8)</f>
        <v>0.22318840579710145</v>
      </c>
      <c r="M797">
        <f>Cond_Probability!$C$3</f>
        <v>0.38383838383838381</v>
      </c>
      <c r="N797">
        <f t="shared" si="62"/>
        <v>6.9874361399983823E-3</v>
      </c>
      <c r="O797">
        <f t="shared" si="63"/>
        <v>0.6987436139998382</v>
      </c>
      <c r="P797" t="str">
        <f t="shared" si="64"/>
        <v>Won't Survive</v>
      </c>
      <c r="Q797" t="s">
        <v>1230</v>
      </c>
    </row>
    <row r="798" spans="1:17" x14ac:dyDescent="0.3">
      <c r="A798" s="1" t="s">
        <v>1234</v>
      </c>
      <c r="B798" s="2" t="s">
        <v>17</v>
      </c>
      <c r="C798" s="1" t="s">
        <v>1248</v>
      </c>
      <c r="D798">
        <f>INDEX(Cond_Probability!$A$6:$H$60,MATCH('Model 2_Train'!A798,Cond_Probability!$A$6:$A$60,0),7)</f>
        <v>0.14673913043478262</v>
      </c>
      <c r="E798">
        <f>INDEX(Cond_Probability!$A$6:$H$60,MATCH('Model 2_Train'!B798,Cond_Probability!$A$6:$A$60,0),7)</f>
        <v>0.14882032667876588</v>
      </c>
      <c r="F798">
        <f>INDEX(Cond_Probability!$A$6:$H$60,MATCH('Model 2_Train'!C798,Cond_Probability!$A$6:$A$60,0),7)</f>
        <v>0.32246376811594202</v>
      </c>
      <c r="G798">
        <f>Cond_Probability!$C$2</f>
        <v>0.61616161616161613</v>
      </c>
      <c r="H798">
        <f t="shared" si="60"/>
        <v>4.3389411493545919E-3</v>
      </c>
      <c r="I798">
        <f t="shared" si="61"/>
        <v>0.43389411493545921</v>
      </c>
      <c r="J798">
        <f>INDEX(Cond_Probability!$A$6:$H$60,MATCH('Model 2_Train'!A798,Cond_Probability!$A$6:$A$60,0),8)</f>
        <v>0.39710144927536234</v>
      </c>
      <c r="K798">
        <f>INDEX(Cond_Probability!$A$6:$H$60,MATCH('Model 2_Train'!B798,Cond_Probability!$A$6:$A$60,0),8)</f>
        <v>0.68023255813953487</v>
      </c>
      <c r="L798">
        <f>INDEX(Cond_Probability!$A$6:$H$60,MATCH('Model 2_Train'!C798,Cond_Probability!$A$6:$A$60,0),8)</f>
        <v>0.57971014492753625</v>
      </c>
      <c r="M798">
        <f>Cond_Probability!$C$3</f>
        <v>0.38383838383838381</v>
      </c>
      <c r="N798">
        <f t="shared" si="62"/>
        <v>6.010605017067408E-2</v>
      </c>
      <c r="O798">
        <f t="shared" si="63"/>
        <v>6.0106050170674079</v>
      </c>
      <c r="P798" t="str">
        <f t="shared" si="64"/>
        <v>Survive</v>
      </c>
      <c r="Q798" t="s">
        <v>1</v>
      </c>
    </row>
    <row r="799" spans="1:17" x14ac:dyDescent="0.3">
      <c r="A799" s="1" t="s">
        <v>1236</v>
      </c>
      <c r="B799" s="2" t="s">
        <v>17</v>
      </c>
      <c r="C799" s="1" t="s">
        <v>1228</v>
      </c>
      <c r="D799">
        <f>INDEX(Cond_Probability!$A$6:$H$60,MATCH('Model 2_Train'!A799,Cond_Probability!$A$6:$A$60,0),7)</f>
        <v>0.67572463768115942</v>
      </c>
      <c r="E799">
        <f>INDEX(Cond_Probability!$A$6:$H$60,MATCH('Model 2_Train'!B799,Cond_Probability!$A$6:$A$60,0),7)</f>
        <v>0.14882032667876588</v>
      </c>
      <c r="F799">
        <f>INDEX(Cond_Probability!$A$6:$H$60,MATCH('Model 2_Train'!C799,Cond_Probability!$A$6:$A$60,0),7)</f>
        <v>0.4891304347826087</v>
      </c>
      <c r="G799">
        <f>Cond_Probability!$C$2</f>
        <v>0.61616161616161613</v>
      </c>
      <c r="H799">
        <f t="shared" si="60"/>
        <v>3.0307585181821403E-2</v>
      </c>
      <c r="I799">
        <f t="shared" si="61"/>
        <v>3.0307585181821404</v>
      </c>
      <c r="J799">
        <f>INDEX(Cond_Probability!$A$6:$H$60,MATCH('Model 2_Train'!A799,Cond_Probability!$A$6:$A$60,0),8)</f>
        <v>0.34782608695652173</v>
      </c>
      <c r="K799">
        <f>INDEX(Cond_Probability!$A$6:$H$60,MATCH('Model 2_Train'!B799,Cond_Probability!$A$6:$A$60,0),8)</f>
        <v>0.68023255813953487</v>
      </c>
      <c r="L799">
        <f>INDEX(Cond_Probability!$A$6:$H$60,MATCH('Model 2_Train'!C799,Cond_Probability!$A$6:$A$60,0),8)</f>
        <v>0.19710144927536233</v>
      </c>
      <c r="M799">
        <f>Cond_Probability!$C$3</f>
        <v>0.38383838383838381</v>
      </c>
      <c r="N799">
        <f t="shared" si="62"/>
        <v>1.7900195963237241E-2</v>
      </c>
      <c r="O799">
        <f t="shared" si="63"/>
        <v>1.790019596323724</v>
      </c>
      <c r="P799" t="str">
        <f t="shared" si="64"/>
        <v>Won't Survive</v>
      </c>
      <c r="Q799" t="s">
        <v>1</v>
      </c>
    </row>
    <row r="800" spans="1:17" x14ac:dyDescent="0.3">
      <c r="A800" s="1" t="s">
        <v>1236</v>
      </c>
      <c r="B800" s="2" t="s">
        <v>13</v>
      </c>
      <c r="C800" s="1" t="s">
        <v>1228</v>
      </c>
      <c r="D800">
        <f>INDEX(Cond_Probability!$A$6:$H$60,MATCH('Model 2_Train'!A800,Cond_Probability!$A$6:$A$60,0),7)</f>
        <v>0.67572463768115942</v>
      </c>
      <c r="E800">
        <f>INDEX(Cond_Probability!$A$6:$H$60,MATCH('Model 2_Train'!B800,Cond_Probability!$A$6:$A$60,0),7)</f>
        <v>0.85117967332123412</v>
      </c>
      <c r="F800">
        <f>INDEX(Cond_Probability!$A$6:$H$60,MATCH('Model 2_Train'!C800,Cond_Probability!$A$6:$A$60,0),7)</f>
        <v>0.4891304347826087</v>
      </c>
      <c r="G800">
        <f>Cond_Probability!$C$2</f>
        <v>0.61616161616161613</v>
      </c>
      <c r="H800">
        <f t="shared" si="60"/>
        <v>0.17334460305212487</v>
      </c>
      <c r="I800">
        <f t="shared" si="61"/>
        <v>17.334460305212488</v>
      </c>
      <c r="J800">
        <f>INDEX(Cond_Probability!$A$6:$H$60,MATCH('Model 2_Train'!A800,Cond_Probability!$A$6:$A$60,0),8)</f>
        <v>0.34782608695652173</v>
      </c>
      <c r="K800">
        <f>INDEX(Cond_Probability!$A$6:$H$60,MATCH('Model 2_Train'!B800,Cond_Probability!$A$6:$A$60,0),8)</f>
        <v>0.31976744186046513</v>
      </c>
      <c r="L800">
        <f>INDEX(Cond_Probability!$A$6:$H$60,MATCH('Model 2_Train'!C800,Cond_Probability!$A$6:$A$60,0),8)</f>
        <v>0.19710144927536233</v>
      </c>
      <c r="M800">
        <f>Cond_Probability!$C$3</f>
        <v>0.38383838383838381</v>
      </c>
      <c r="N800">
        <f t="shared" si="62"/>
        <v>8.4146220340004137E-3</v>
      </c>
      <c r="O800">
        <f t="shared" si="63"/>
        <v>0.84146220340004141</v>
      </c>
      <c r="P800" t="str">
        <f t="shared" si="64"/>
        <v>Won't Survive</v>
      </c>
      <c r="Q800" t="s">
        <v>1230</v>
      </c>
    </row>
    <row r="801" spans="1:17" x14ac:dyDescent="0.3">
      <c r="A801" s="1" t="s">
        <v>1236</v>
      </c>
      <c r="B801" s="2" t="s">
        <v>17</v>
      </c>
      <c r="C801" s="1" t="s">
        <v>1248</v>
      </c>
      <c r="D801">
        <f>INDEX(Cond_Probability!$A$6:$H$60,MATCH('Model 2_Train'!A801,Cond_Probability!$A$6:$A$60,0),7)</f>
        <v>0.67572463768115942</v>
      </c>
      <c r="E801">
        <f>INDEX(Cond_Probability!$A$6:$H$60,MATCH('Model 2_Train'!B801,Cond_Probability!$A$6:$A$60,0),7)</f>
        <v>0.14882032667876588</v>
      </c>
      <c r="F801">
        <f>INDEX(Cond_Probability!$A$6:$H$60,MATCH('Model 2_Train'!C801,Cond_Probability!$A$6:$A$60,0),7)</f>
        <v>0.32246376811594202</v>
      </c>
      <c r="G801">
        <f>Cond_Probability!$C$2</f>
        <v>0.61616161616161613</v>
      </c>
      <c r="H801">
        <f t="shared" si="60"/>
        <v>1.9980556156904479E-2</v>
      </c>
      <c r="I801">
        <f t="shared" si="61"/>
        <v>1.9980556156904479</v>
      </c>
      <c r="J801">
        <f>INDEX(Cond_Probability!$A$6:$H$60,MATCH('Model 2_Train'!A801,Cond_Probability!$A$6:$A$60,0),8)</f>
        <v>0.34782608695652173</v>
      </c>
      <c r="K801">
        <f>INDEX(Cond_Probability!$A$6:$H$60,MATCH('Model 2_Train'!B801,Cond_Probability!$A$6:$A$60,0),8)</f>
        <v>0.68023255813953487</v>
      </c>
      <c r="L801">
        <f>INDEX(Cond_Probability!$A$6:$H$60,MATCH('Model 2_Train'!C801,Cond_Probability!$A$6:$A$60,0),8)</f>
        <v>0.57971014492753625</v>
      </c>
      <c r="M801">
        <f>Cond_Probability!$C$3</f>
        <v>0.38383838383838381</v>
      </c>
      <c r="N801">
        <f t="shared" si="62"/>
        <v>5.2647635185991894E-2</v>
      </c>
      <c r="O801">
        <f t="shared" si="63"/>
        <v>5.2647635185991897</v>
      </c>
      <c r="P801" t="str">
        <f t="shared" si="64"/>
        <v>Survive</v>
      </c>
      <c r="Q801" t="s">
        <v>1230</v>
      </c>
    </row>
    <row r="802" spans="1:17" x14ac:dyDescent="0.3">
      <c r="A802" s="1" t="s">
        <v>1235</v>
      </c>
      <c r="B802" s="2" t="s">
        <v>13</v>
      </c>
      <c r="C802" s="1" t="s">
        <v>1247</v>
      </c>
      <c r="D802">
        <f>INDEX(Cond_Probability!$A$6:$H$60,MATCH('Model 2_Train'!A802,Cond_Probability!$A$6:$A$60,0),7)</f>
        <v>0.17753623188405798</v>
      </c>
      <c r="E802">
        <f>INDEX(Cond_Probability!$A$6:$H$60,MATCH('Model 2_Train'!B802,Cond_Probability!$A$6:$A$60,0),7)</f>
        <v>0.85117967332123412</v>
      </c>
      <c r="F802">
        <f>INDEX(Cond_Probability!$A$6:$H$60,MATCH('Model 2_Train'!C802,Cond_Probability!$A$6:$A$60,0),7)</f>
        <v>0.18840579710144928</v>
      </c>
      <c r="G802">
        <f>Cond_Probability!$C$2</f>
        <v>0.61616161616161613</v>
      </c>
      <c r="H802">
        <f t="shared" si="60"/>
        <v>1.7542728570223976E-2</v>
      </c>
      <c r="I802">
        <f t="shared" si="61"/>
        <v>1.7542728570223975</v>
      </c>
      <c r="J802">
        <f>INDEX(Cond_Probability!$A$6:$H$60,MATCH('Model 2_Train'!A802,Cond_Probability!$A$6:$A$60,0),8)</f>
        <v>0.25507246376811593</v>
      </c>
      <c r="K802">
        <f>INDEX(Cond_Probability!$A$6:$H$60,MATCH('Model 2_Train'!B802,Cond_Probability!$A$6:$A$60,0),8)</f>
        <v>0.31976744186046513</v>
      </c>
      <c r="L802">
        <f>INDEX(Cond_Probability!$A$6:$H$60,MATCH('Model 2_Train'!C802,Cond_Probability!$A$6:$A$60,0),8)</f>
        <v>0.22318840579710145</v>
      </c>
      <c r="M802">
        <f>Cond_Probability!$C$3</f>
        <v>0.38383838383838381</v>
      </c>
      <c r="N802">
        <f t="shared" si="62"/>
        <v>6.9874361399983823E-3</v>
      </c>
      <c r="O802">
        <f t="shared" si="63"/>
        <v>0.6987436139998382</v>
      </c>
      <c r="P802" t="str">
        <f t="shared" si="64"/>
        <v>Won't Survive</v>
      </c>
      <c r="Q802" t="s">
        <v>1230</v>
      </c>
    </row>
    <row r="803" spans="1:17" x14ac:dyDescent="0.3">
      <c r="A803" s="1" t="s">
        <v>1235</v>
      </c>
      <c r="B803" s="2" t="s">
        <v>17</v>
      </c>
      <c r="C803" s="1" t="s">
        <v>1248</v>
      </c>
      <c r="D803">
        <f>INDEX(Cond_Probability!$A$6:$H$60,MATCH('Model 2_Train'!A803,Cond_Probability!$A$6:$A$60,0),7)</f>
        <v>0.17753623188405798</v>
      </c>
      <c r="E803">
        <f>INDEX(Cond_Probability!$A$6:$H$60,MATCH('Model 2_Train'!B803,Cond_Probability!$A$6:$A$60,0),7)</f>
        <v>0.14882032667876588</v>
      </c>
      <c r="F803">
        <f>INDEX(Cond_Probability!$A$6:$H$60,MATCH('Model 2_Train'!C803,Cond_Probability!$A$6:$A$60,0),7)</f>
        <v>0.32246376811594202</v>
      </c>
      <c r="G803">
        <f>Cond_Probability!$C$2</f>
        <v>0.61616161616161613</v>
      </c>
      <c r="H803">
        <f t="shared" si="60"/>
        <v>5.2495831189722231E-3</v>
      </c>
      <c r="I803">
        <f t="shared" si="61"/>
        <v>0.52495831189722231</v>
      </c>
      <c r="J803">
        <f>INDEX(Cond_Probability!$A$6:$H$60,MATCH('Model 2_Train'!A803,Cond_Probability!$A$6:$A$60,0),8)</f>
        <v>0.25507246376811593</v>
      </c>
      <c r="K803">
        <f>INDEX(Cond_Probability!$A$6:$H$60,MATCH('Model 2_Train'!B803,Cond_Probability!$A$6:$A$60,0),8)</f>
        <v>0.68023255813953487</v>
      </c>
      <c r="L803">
        <f>INDEX(Cond_Probability!$A$6:$H$60,MATCH('Model 2_Train'!C803,Cond_Probability!$A$6:$A$60,0),8)</f>
        <v>0.57971014492753625</v>
      </c>
      <c r="M803">
        <f>Cond_Probability!$C$3</f>
        <v>0.38383838383838381</v>
      </c>
      <c r="N803">
        <f t="shared" si="62"/>
        <v>3.8608265803060718E-2</v>
      </c>
      <c r="O803">
        <f t="shared" si="63"/>
        <v>3.860826580306072</v>
      </c>
      <c r="P803" t="str">
        <f t="shared" si="64"/>
        <v>Survive</v>
      </c>
      <c r="Q803" t="s">
        <v>1</v>
      </c>
    </row>
    <row r="804" spans="1:17" x14ac:dyDescent="0.3">
      <c r="A804" s="1" t="s">
        <v>1234</v>
      </c>
      <c r="B804" s="2" t="s">
        <v>13</v>
      </c>
      <c r="C804" s="1" t="s">
        <v>1248</v>
      </c>
      <c r="D804">
        <f>INDEX(Cond_Probability!$A$6:$H$60,MATCH('Model 2_Train'!A804,Cond_Probability!$A$6:$A$60,0),7)</f>
        <v>0.14673913043478262</v>
      </c>
      <c r="E804">
        <f>INDEX(Cond_Probability!$A$6:$H$60,MATCH('Model 2_Train'!B804,Cond_Probability!$A$6:$A$60,0),7)</f>
        <v>0.85117967332123412</v>
      </c>
      <c r="F804">
        <f>INDEX(Cond_Probability!$A$6:$H$60,MATCH('Model 2_Train'!C804,Cond_Probability!$A$6:$A$60,0),7)</f>
        <v>0.32246376811594202</v>
      </c>
      <c r="G804">
        <f>Cond_Probability!$C$2</f>
        <v>0.61616161616161613</v>
      </c>
      <c r="H804">
        <f t="shared" si="60"/>
        <v>2.4816626817650046E-2</v>
      </c>
      <c r="I804">
        <f t="shared" si="61"/>
        <v>2.4816626817650045</v>
      </c>
      <c r="J804">
        <f>INDEX(Cond_Probability!$A$6:$H$60,MATCH('Model 2_Train'!A804,Cond_Probability!$A$6:$A$60,0),8)</f>
        <v>0.39710144927536234</v>
      </c>
      <c r="K804">
        <f>INDEX(Cond_Probability!$A$6:$H$60,MATCH('Model 2_Train'!B804,Cond_Probability!$A$6:$A$60,0),8)</f>
        <v>0.31976744186046513</v>
      </c>
      <c r="L804">
        <f>INDEX(Cond_Probability!$A$6:$H$60,MATCH('Model 2_Train'!C804,Cond_Probability!$A$6:$A$60,0),8)</f>
        <v>0.57971014492753625</v>
      </c>
      <c r="M804">
        <f>Cond_Probability!$C$3</f>
        <v>0.38383838383838381</v>
      </c>
      <c r="N804">
        <f t="shared" si="62"/>
        <v>2.8254980849462177E-2</v>
      </c>
      <c r="O804">
        <f t="shared" si="63"/>
        <v>2.8254980849462177</v>
      </c>
      <c r="P804" t="str">
        <f t="shared" si="64"/>
        <v>Survive</v>
      </c>
      <c r="Q804" t="s">
        <v>1</v>
      </c>
    </row>
    <row r="805" spans="1:17" x14ac:dyDescent="0.3">
      <c r="A805" s="1" t="s">
        <v>1236</v>
      </c>
      <c r="B805" s="2" t="s">
        <v>13</v>
      </c>
      <c r="C805" s="1" t="s">
        <v>1228</v>
      </c>
      <c r="D805">
        <f>INDEX(Cond_Probability!$A$6:$H$60,MATCH('Model 2_Train'!A805,Cond_Probability!$A$6:$A$60,0),7)</f>
        <v>0.67572463768115942</v>
      </c>
      <c r="E805">
        <f>INDEX(Cond_Probability!$A$6:$H$60,MATCH('Model 2_Train'!B805,Cond_Probability!$A$6:$A$60,0),7)</f>
        <v>0.85117967332123412</v>
      </c>
      <c r="F805">
        <f>INDEX(Cond_Probability!$A$6:$H$60,MATCH('Model 2_Train'!C805,Cond_Probability!$A$6:$A$60,0),7)</f>
        <v>0.4891304347826087</v>
      </c>
      <c r="G805">
        <f>Cond_Probability!$C$2</f>
        <v>0.61616161616161613</v>
      </c>
      <c r="H805">
        <f t="shared" si="60"/>
        <v>0.17334460305212487</v>
      </c>
      <c r="I805">
        <f t="shared" si="61"/>
        <v>17.334460305212488</v>
      </c>
      <c r="J805">
        <f>INDEX(Cond_Probability!$A$6:$H$60,MATCH('Model 2_Train'!A805,Cond_Probability!$A$6:$A$60,0),8)</f>
        <v>0.34782608695652173</v>
      </c>
      <c r="K805">
        <f>INDEX(Cond_Probability!$A$6:$H$60,MATCH('Model 2_Train'!B805,Cond_Probability!$A$6:$A$60,0),8)</f>
        <v>0.31976744186046513</v>
      </c>
      <c r="L805">
        <f>INDEX(Cond_Probability!$A$6:$H$60,MATCH('Model 2_Train'!C805,Cond_Probability!$A$6:$A$60,0),8)</f>
        <v>0.19710144927536233</v>
      </c>
      <c r="M805">
        <f>Cond_Probability!$C$3</f>
        <v>0.38383838383838381</v>
      </c>
      <c r="N805">
        <f t="shared" si="62"/>
        <v>8.4146220340004137E-3</v>
      </c>
      <c r="O805">
        <f t="shared" si="63"/>
        <v>0.84146220340004141</v>
      </c>
      <c r="P805" t="str">
        <f t="shared" si="64"/>
        <v>Won't Survive</v>
      </c>
      <c r="Q805" t="s">
        <v>1</v>
      </c>
    </row>
    <row r="806" spans="1:17" x14ac:dyDescent="0.3">
      <c r="A806" s="1" t="s">
        <v>1236</v>
      </c>
      <c r="B806" s="2" t="s">
        <v>13</v>
      </c>
      <c r="C806" s="1" t="s">
        <v>1228</v>
      </c>
      <c r="D806">
        <f>INDEX(Cond_Probability!$A$6:$H$60,MATCH('Model 2_Train'!A806,Cond_Probability!$A$6:$A$60,0),7)</f>
        <v>0.67572463768115942</v>
      </c>
      <c r="E806">
        <f>INDEX(Cond_Probability!$A$6:$H$60,MATCH('Model 2_Train'!B806,Cond_Probability!$A$6:$A$60,0),7)</f>
        <v>0.85117967332123412</v>
      </c>
      <c r="F806">
        <f>INDEX(Cond_Probability!$A$6:$H$60,MATCH('Model 2_Train'!C806,Cond_Probability!$A$6:$A$60,0),7)</f>
        <v>0.4891304347826087</v>
      </c>
      <c r="G806">
        <f>Cond_Probability!$C$2</f>
        <v>0.61616161616161613</v>
      </c>
      <c r="H806">
        <f t="shared" si="60"/>
        <v>0.17334460305212487</v>
      </c>
      <c r="I806">
        <f t="shared" si="61"/>
        <v>17.334460305212488</v>
      </c>
      <c r="J806">
        <f>INDEX(Cond_Probability!$A$6:$H$60,MATCH('Model 2_Train'!A806,Cond_Probability!$A$6:$A$60,0),8)</f>
        <v>0.34782608695652173</v>
      </c>
      <c r="K806">
        <f>INDEX(Cond_Probability!$A$6:$H$60,MATCH('Model 2_Train'!B806,Cond_Probability!$A$6:$A$60,0),8)</f>
        <v>0.31976744186046513</v>
      </c>
      <c r="L806">
        <f>INDEX(Cond_Probability!$A$6:$H$60,MATCH('Model 2_Train'!C806,Cond_Probability!$A$6:$A$60,0),8)</f>
        <v>0.19710144927536233</v>
      </c>
      <c r="M806">
        <f>Cond_Probability!$C$3</f>
        <v>0.38383838383838381</v>
      </c>
      <c r="N806">
        <f t="shared" si="62"/>
        <v>8.4146220340004137E-3</v>
      </c>
      <c r="O806">
        <f t="shared" si="63"/>
        <v>0.84146220340004141</v>
      </c>
      <c r="P806" t="str">
        <f t="shared" si="64"/>
        <v>Won't Survive</v>
      </c>
      <c r="Q806" t="s">
        <v>1</v>
      </c>
    </row>
    <row r="807" spans="1:17" x14ac:dyDescent="0.3">
      <c r="A807" s="1" t="s">
        <v>1236</v>
      </c>
      <c r="B807" s="2" t="s">
        <v>13</v>
      </c>
      <c r="C807" s="1" t="s">
        <v>1228</v>
      </c>
      <c r="D807">
        <f>INDEX(Cond_Probability!$A$6:$H$60,MATCH('Model 2_Train'!A807,Cond_Probability!$A$6:$A$60,0),7)</f>
        <v>0.67572463768115942</v>
      </c>
      <c r="E807">
        <f>INDEX(Cond_Probability!$A$6:$H$60,MATCH('Model 2_Train'!B807,Cond_Probability!$A$6:$A$60,0),7)</f>
        <v>0.85117967332123412</v>
      </c>
      <c r="F807">
        <f>INDEX(Cond_Probability!$A$6:$H$60,MATCH('Model 2_Train'!C807,Cond_Probability!$A$6:$A$60,0),7)</f>
        <v>0.4891304347826087</v>
      </c>
      <c r="G807">
        <f>Cond_Probability!$C$2</f>
        <v>0.61616161616161613</v>
      </c>
      <c r="H807">
        <f t="shared" si="60"/>
        <v>0.17334460305212487</v>
      </c>
      <c r="I807">
        <f t="shared" si="61"/>
        <v>17.334460305212488</v>
      </c>
      <c r="J807">
        <f>INDEX(Cond_Probability!$A$6:$H$60,MATCH('Model 2_Train'!A807,Cond_Probability!$A$6:$A$60,0),8)</f>
        <v>0.34782608695652173</v>
      </c>
      <c r="K807">
        <f>INDEX(Cond_Probability!$A$6:$H$60,MATCH('Model 2_Train'!B807,Cond_Probability!$A$6:$A$60,0),8)</f>
        <v>0.31976744186046513</v>
      </c>
      <c r="L807">
        <f>INDEX(Cond_Probability!$A$6:$H$60,MATCH('Model 2_Train'!C807,Cond_Probability!$A$6:$A$60,0),8)</f>
        <v>0.19710144927536233</v>
      </c>
      <c r="M807">
        <f>Cond_Probability!$C$3</f>
        <v>0.38383838383838381</v>
      </c>
      <c r="N807">
        <f t="shared" si="62"/>
        <v>8.4146220340004137E-3</v>
      </c>
      <c r="O807">
        <f t="shared" si="63"/>
        <v>0.84146220340004141</v>
      </c>
      <c r="P807" t="str">
        <f t="shared" si="64"/>
        <v>Won't Survive</v>
      </c>
      <c r="Q807" t="s">
        <v>1230</v>
      </c>
    </row>
    <row r="808" spans="1:17" x14ac:dyDescent="0.3">
      <c r="A808" s="1" t="s">
        <v>1234</v>
      </c>
      <c r="B808" s="2" t="s">
        <v>13</v>
      </c>
      <c r="C808" s="1" t="s">
        <v>1228</v>
      </c>
      <c r="D808">
        <f>INDEX(Cond_Probability!$A$6:$H$60,MATCH('Model 2_Train'!A808,Cond_Probability!$A$6:$A$60,0),7)</f>
        <v>0.14673913043478262</v>
      </c>
      <c r="E808">
        <f>INDEX(Cond_Probability!$A$6:$H$60,MATCH('Model 2_Train'!B808,Cond_Probability!$A$6:$A$60,0),7)</f>
        <v>0.85117967332123412</v>
      </c>
      <c r="F808">
        <f>INDEX(Cond_Probability!$A$6:$H$60,MATCH('Model 2_Train'!C808,Cond_Probability!$A$6:$A$60,0),7)</f>
        <v>0.4891304347826087</v>
      </c>
      <c r="G808">
        <f>Cond_Probability!$C$2</f>
        <v>0.61616161616161613</v>
      </c>
      <c r="H808">
        <f t="shared" si="60"/>
        <v>3.7643197981828726E-2</v>
      </c>
      <c r="I808">
        <f t="shared" si="61"/>
        <v>3.7643197981828727</v>
      </c>
      <c r="J808">
        <f>INDEX(Cond_Probability!$A$6:$H$60,MATCH('Model 2_Train'!A808,Cond_Probability!$A$6:$A$60,0),8)</f>
        <v>0.39710144927536234</v>
      </c>
      <c r="K808">
        <f>INDEX(Cond_Probability!$A$6:$H$60,MATCH('Model 2_Train'!B808,Cond_Probability!$A$6:$A$60,0),8)</f>
        <v>0.31976744186046513</v>
      </c>
      <c r="L808">
        <f>INDEX(Cond_Probability!$A$6:$H$60,MATCH('Model 2_Train'!C808,Cond_Probability!$A$6:$A$60,0),8)</f>
        <v>0.19710144927536233</v>
      </c>
      <c r="M808">
        <f>Cond_Probability!$C$3</f>
        <v>0.38383838383838381</v>
      </c>
      <c r="N808">
        <f t="shared" si="62"/>
        <v>9.6066934888171408E-3</v>
      </c>
      <c r="O808">
        <f t="shared" si="63"/>
        <v>0.96066934888171407</v>
      </c>
      <c r="P808" t="str">
        <f t="shared" si="64"/>
        <v>Won't Survive</v>
      </c>
      <c r="Q808" t="s">
        <v>1230</v>
      </c>
    </row>
    <row r="809" spans="1:17" x14ac:dyDescent="0.3">
      <c r="A809" s="1" t="s">
        <v>1236</v>
      </c>
      <c r="B809" s="2" t="s">
        <v>17</v>
      </c>
      <c r="C809" s="1" t="s">
        <v>1228</v>
      </c>
      <c r="D809">
        <f>INDEX(Cond_Probability!$A$6:$H$60,MATCH('Model 2_Train'!A809,Cond_Probability!$A$6:$A$60,0),7)</f>
        <v>0.67572463768115942</v>
      </c>
      <c r="E809">
        <f>INDEX(Cond_Probability!$A$6:$H$60,MATCH('Model 2_Train'!B809,Cond_Probability!$A$6:$A$60,0),7)</f>
        <v>0.14882032667876588</v>
      </c>
      <c r="F809">
        <f>INDEX(Cond_Probability!$A$6:$H$60,MATCH('Model 2_Train'!C809,Cond_Probability!$A$6:$A$60,0),7)</f>
        <v>0.4891304347826087</v>
      </c>
      <c r="G809">
        <f>Cond_Probability!$C$2</f>
        <v>0.61616161616161613</v>
      </c>
      <c r="H809">
        <f t="shared" si="60"/>
        <v>3.0307585181821403E-2</v>
      </c>
      <c r="I809">
        <f t="shared" si="61"/>
        <v>3.0307585181821404</v>
      </c>
      <c r="J809">
        <f>INDEX(Cond_Probability!$A$6:$H$60,MATCH('Model 2_Train'!A809,Cond_Probability!$A$6:$A$60,0),8)</f>
        <v>0.34782608695652173</v>
      </c>
      <c r="K809">
        <f>INDEX(Cond_Probability!$A$6:$H$60,MATCH('Model 2_Train'!B809,Cond_Probability!$A$6:$A$60,0),8)</f>
        <v>0.68023255813953487</v>
      </c>
      <c r="L809">
        <f>INDEX(Cond_Probability!$A$6:$H$60,MATCH('Model 2_Train'!C809,Cond_Probability!$A$6:$A$60,0),8)</f>
        <v>0.19710144927536233</v>
      </c>
      <c r="M809">
        <f>Cond_Probability!$C$3</f>
        <v>0.38383838383838381</v>
      </c>
      <c r="N809">
        <f t="shared" si="62"/>
        <v>1.7900195963237241E-2</v>
      </c>
      <c r="O809">
        <f t="shared" si="63"/>
        <v>1.790019596323724</v>
      </c>
      <c r="P809" t="str">
        <f t="shared" si="64"/>
        <v>Won't Survive</v>
      </c>
      <c r="Q809" t="s">
        <v>1230</v>
      </c>
    </row>
    <row r="810" spans="1:17" x14ac:dyDescent="0.3">
      <c r="A810" s="1" t="s">
        <v>1235</v>
      </c>
      <c r="B810" s="2" t="s">
        <v>13</v>
      </c>
      <c r="C810" s="1" t="s">
        <v>1247</v>
      </c>
      <c r="D810">
        <f>INDEX(Cond_Probability!$A$6:$H$60,MATCH('Model 2_Train'!A810,Cond_Probability!$A$6:$A$60,0),7)</f>
        <v>0.17753623188405798</v>
      </c>
      <c r="E810">
        <f>INDEX(Cond_Probability!$A$6:$H$60,MATCH('Model 2_Train'!B810,Cond_Probability!$A$6:$A$60,0),7)</f>
        <v>0.85117967332123412</v>
      </c>
      <c r="F810">
        <f>INDEX(Cond_Probability!$A$6:$H$60,MATCH('Model 2_Train'!C810,Cond_Probability!$A$6:$A$60,0),7)</f>
        <v>0.18840579710144928</v>
      </c>
      <c r="G810">
        <f>Cond_Probability!$C$2</f>
        <v>0.61616161616161613</v>
      </c>
      <c r="H810">
        <f t="shared" si="60"/>
        <v>1.7542728570223976E-2</v>
      </c>
      <c r="I810">
        <f t="shared" si="61"/>
        <v>1.7542728570223975</v>
      </c>
      <c r="J810">
        <f>INDEX(Cond_Probability!$A$6:$H$60,MATCH('Model 2_Train'!A810,Cond_Probability!$A$6:$A$60,0),8)</f>
        <v>0.25507246376811593</v>
      </c>
      <c r="K810">
        <f>INDEX(Cond_Probability!$A$6:$H$60,MATCH('Model 2_Train'!B810,Cond_Probability!$A$6:$A$60,0),8)</f>
        <v>0.31976744186046513</v>
      </c>
      <c r="L810">
        <f>INDEX(Cond_Probability!$A$6:$H$60,MATCH('Model 2_Train'!C810,Cond_Probability!$A$6:$A$60,0),8)</f>
        <v>0.22318840579710145</v>
      </c>
      <c r="M810">
        <f>Cond_Probability!$C$3</f>
        <v>0.38383838383838381</v>
      </c>
      <c r="N810">
        <f t="shared" si="62"/>
        <v>6.9874361399983823E-3</v>
      </c>
      <c r="O810">
        <f t="shared" si="63"/>
        <v>0.6987436139998382</v>
      </c>
      <c r="P810" t="str">
        <f t="shared" si="64"/>
        <v>Won't Survive</v>
      </c>
      <c r="Q810" t="s">
        <v>1230</v>
      </c>
    </row>
    <row r="811" spans="1:17" x14ac:dyDescent="0.3">
      <c r="A811" s="1" t="s">
        <v>1234</v>
      </c>
      <c r="B811" s="2" t="s">
        <v>17</v>
      </c>
      <c r="C811" s="1" t="s">
        <v>1248</v>
      </c>
      <c r="D811">
        <f>INDEX(Cond_Probability!$A$6:$H$60,MATCH('Model 2_Train'!A811,Cond_Probability!$A$6:$A$60,0),7)</f>
        <v>0.14673913043478262</v>
      </c>
      <c r="E811">
        <f>INDEX(Cond_Probability!$A$6:$H$60,MATCH('Model 2_Train'!B811,Cond_Probability!$A$6:$A$60,0),7)</f>
        <v>0.14882032667876588</v>
      </c>
      <c r="F811">
        <f>INDEX(Cond_Probability!$A$6:$H$60,MATCH('Model 2_Train'!C811,Cond_Probability!$A$6:$A$60,0),7)</f>
        <v>0.32246376811594202</v>
      </c>
      <c r="G811">
        <f>Cond_Probability!$C$2</f>
        <v>0.61616161616161613</v>
      </c>
      <c r="H811">
        <f t="shared" si="60"/>
        <v>4.3389411493545919E-3</v>
      </c>
      <c r="I811">
        <f t="shared" si="61"/>
        <v>0.43389411493545921</v>
      </c>
      <c r="J811">
        <f>INDEX(Cond_Probability!$A$6:$H$60,MATCH('Model 2_Train'!A811,Cond_Probability!$A$6:$A$60,0),8)</f>
        <v>0.39710144927536234</v>
      </c>
      <c r="K811">
        <f>INDEX(Cond_Probability!$A$6:$H$60,MATCH('Model 2_Train'!B811,Cond_Probability!$A$6:$A$60,0),8)</f>
        <v>0.68023255813953487</v>
      </c>
      <c r="L811">
        <f>INDEX(Cond_Probability!$A$6:$H$60,MATCH('Model 2_Train'!C811,Cond_Probability!$A$6:$A$60,0),8)</f>
        <v>0.57971014492753625</v>
      </c>
      <c r="M811">
        <f>Cond_Probability!$C$3</f>
        <v>0.38383838383838381</v>
      </c>
      <c r="N811">
        <f t="shared" si="62"/>
        <v>6.010605017067408E-2</v>
      </c>
      <c r="O811">
        <f t="shared" si="63"/>
        <v>6.0106050170674079</v>
      </c>
      <c r="P811" t="str">
        <f t="shared" si="64"/>
        <v>Survive</v>
      </c>
      <c r="Q811" t="s">
        <v>1</v>
      </c>
    </row>
    <row r="812" spans="1:17" x14ac:dyDescent="0.3">
      <c r="A812" s="1" t="s">
        <v>1236</v>
      </c>
      <c r="B812" s="2" t="s">
        <v>13</v>
      </c>
      <c r="C812" s="1" t="s">
        <v>1228</v>
      </c>
      <c r="D812">
        <f>INDEX(Cond_Probability!$A$6:$H$60,MATCH('Model 2_Train'!A812,Cond_Probability!$A$6:$A$60,0),7)</f>
        <v>0.67572463768115942</v>
      </c>
      <c r="E812">
        <f>INDEX(Cond_Probability!$A$6:$H$60,MATCH('Model 2_Train'!B812,Cond_Probability!$A$6:$A$60,0),7)</f>
        <v>0.85117967332123412</v>
      </c>
      <c r="F812">
        <f>INDEX(Cond_Probability!$A$6:$H$60,MATCH('Model 2_Train'!C812,Cond_Probability!$A$6:$A$60,0),7)</f>
        <v>0.4891304347826087</v>
      </c>
      <c r="G812">
        <f>Cond_Probability!$C$2</f>
        <v>0.61616161616161613</v>
      </c>
      <c r="H812">
        <f t="shared" si="60"/>
        <v>0.17334460305212487</v>
      </c>
      <c r="I812">
        <f t="shared" si="61"/>
        <v>17.334460305212488</v>
      </c>
      <c r="J812">
        <f>INDEX(Cond_Probability!$A$6:$H$60,MATCH('Model 2_Train'!A812,Cond_Probability!$A$6:$A$60,0),8)</f>
        <v>0.34782608695652173</v>
      </c>
      <c r="K812">
        <f>INDEX(Cond_Probability!$A$6:$H$60,MATCH('Model 2_Train'!B812,Cond_Probability!$A$6:$A$60,0),8)</f>
        <v>0.31976744186046513</v>
      </c>
      <c r="L812">
        <f>INDEX(Cond_Probability!$A$6:$H$60,MATCH('Model 2_Train'!C812,Cond_Probability!$A$6:$A$60,0),8)</f>
        <v>0.19710144927536233</v>
      </c>
      <c r="M812">
        <f>Cond_Probability!$C$3</f>
        <v>0.38383838383838381</v>
      </c>
      <c r="N812">
        <f t="shared" si="62"/>
        <v>8.4146220340004137E-3</v>
      </c>
      <c r="O812">
        <f t="shared" si="63"/>
        <v>0.84146220340004141</v>
      </c>
      <c r="P812" t="str">
        <f t="shared" si="64"/>
        <v>Won't Survive</v>
      </c>
      <c r="Q812" t="s">
        <v>1230</v>
      </c>
    </row>
    <row r="813" spans="1:17" x14ac:dyDescent="0.3">
      <c r="A813" s="1" t="s">
        <v>1236</v>
      </c>
      <c r="B813" s="2" t="s">
        <v>13</v>
      </c>
      <c r="C813" s="1" t="s">
        <v>1248</v>
      </c>
      <c r="D813">
        <f>INDEX(Cond_Probability!$A$6:$H$60,MATCH('Model 2_Train'!A813,Cond_Probability!$A$6:$A$60,0),7)</f>
        <v>0.67572463768115942</v>
      </c>
      <c r="E813">
        <f>INDEX(Cond_Probability!$A$6:$H$60,MATCH('Model 2_Train'!B813,Cond_Probability!$A$6:$A$60,0),7)</f>
        <v>0.85117967332123412</v>
      </c>
      <c r="F813">
        <f>INDEX(Cond_Probability!$A$6:$H$60,MATCH('Model 2_Train'!C813,Cond_Probability!$A$6:$A$60,0),7)</f>
        <v>0.32246376811594202</v>
      </c>
      <c r="G813">
        <f>Cond_Probability!$C$2</f>
        <v>0.61616161616161613</v>
      </c>
      <c r="H813">
        <f t="shared" si="60"/>
        <v>0.11427903460473417</v>
      </c>
      <c r="I813">
        <f t="shared" si="61"/>
        <v>11.427903460473416</v>
      </c>
      <c r="J813">
        <f>INDEX(Cond_Probability!$A$6:$H$60,MATCH('Model 2_Train'!A813,Cond_Probability!$A$6:$A$60,0),8)</f>
        <v>0.34782608695652173</v>
      </c>
      <c r="K813">
        <f>INDEX(Cond_Probability!$A$6:$H$60,MATCH('Model 2_Train'!B813,Cond_Probability!$A$6:$A$60,0),8)</f>
        <v>0.31976744186046513</v>
      </c>
      <c r="L813">
        <f>INDEX(Cond_Probability!$A$6:$H$60,MATCH('Model 2_Train'!C813,Cond_Probability!$A$6:$A$60,0),8)</f>
        <v>0.57971014492753625</v>
      </c>
      <c r="M813">
        <f>Cond_Probability!$C$3</f>
        <v>0.38383838383838381</v>
      </c>
      <c r="N813">
        <f t="shared" si="62"/>
        <v>2.4748888335295337E-2</v>
      </c>
      <c r="O813">
        <f t="shared" si="63"/>
        <v>2.4748888335295338</v>
      </c>
      <c r="P813" t="str">
        <f t="shared" si="64"/>
        <v>Won't Survive</v>
      </c>
      <c r="Q813" t="s">
        <v>1230</v>
      </c>
    </row>
    <row r="814" spans="1:17" x14ac:dyDescent="0.3">
      <c r="A814" s="1" t="s">
        <v>1235</v>
      </c>
      <c r="B814" s="2" t="s">
        <v>13</v>
      </c>
      <c r="C814" s="1" t="s">
        <v>1247</v>
      </c>
      <c r="D814">
        <f>INDEX(Cond_Probability!$A$6:$H$60,MATCH('Model 2_Train'!A814,Cond_Probability!$A$6:$A$60,0),7)</f>
        <v>0.17753623188405798</v>
      </c>
      <c r="E814">
        <f>INDEX(Cond_Probability!$A$6:$H$60,MATCH('Model 2_Train'!B814,Cond_Probability!$A$6:$A$60,0),7)</f>
        <v>0.85117967332123412</v>
      </c>
      <c r="F814">
        <f>INDEX(Cond_Probability!$A$6:$H$60,MATCH('Model 2_Train'!C814,Cond_Probability!$A$6:$A$60,0),7)</f>
        <v>0.18840579710144928</v>
      </c>
      <c r="G814">
        <f>Cond_Probability!$C$2</f>
        <v>0.61616161616161613</v>
      </c>
      <c r="H814">
        <f t="shared" si="60"/>
        <v>1.7542728570223976E-2</v>
      </c>
      <c r="I814">
        <f t="shared" si="61"/>
        <v>1.7542728570223975</v>
      </c>
      <c r="J814">
        <f>INDEX(Cond_Probability!$A$6:$H$60,MATCH('Model 2_Train'!A814,Cond_Probability!$A$6:$A$60,0),8)</f>
        <v>0.25507246376811593</v>
      </c>
      <c r="K814">
        <f>INDEX(Cond_Probability!$A$6:$H$60,MATCH('Model 2_Train'!B814,Cond_Probability!$A$6:$A$60,0),8)</f>
        <v>0.31976744186046513</v>
      </c>
      <c r="L814">
        <f>INDEX(Cond_Probability!$A$6:$H$60,MATCH('Model 2_Train'!C814,Cond_Probability!$A$6:$A$60,0),8)</f>
        <v>0.22318840579710145</v>
      </c>
      <c r="M814">
        <f>Cond_Probability!$C$3</f>
        <v>0.38383838383838381</v>
      </c>
      <c r="N814">
        <f t="shared" si="62"/>
        <v>6.9874361399983823E-3</v>
      </c>
      <c r="O814">
        <f t="shared" si="63"/>
        <v>0.6987436139998382</v>
      </c>
      <c r="P814" t="str">
        <f t="shared" si="64"/>
        <v>Won't Survive</v>
      </c>
      <c r="Q814" t="s">
        <v>1230</v>
      </c>
    </row>
    <row r="815" spans="1:17" x14ac:dyDescent="0.3">
      <c r="A815" s="1" t="s">
        <v>1236</v>
      </c>
      <c r="B815" s="2" t="s">
        <v>17</v>
      </c>
      <c r="C815" s="1" t="s">
        <v>1248</v>
      </c>
      <c r="D815">
        <f>INDEX(Cond_Probability!$A$6:$H$60,MATCH('Model 2_Train'!A815,Cond_Probability!$A$6:$A$60,0),7)</f>
        <v>0.67572463768115942</v>
      </c>
      <c r="E815">
        <f>INDEX(Cond_Probability!$A$6:$H$60,MATCH('Model 2_Train'!B815,Cond_Probability!$A$6:$A$60,0),7)</f>
        <v>0.14882032667876588</v>
      </c>
      <c r="F815">
        <f>INDEX(Cond_Probability!$A$6:$H$60,MATCH('Model 2_Train'!C815,Cond_Probability!$A$6:$A$60,0),7)</f>
        <v>0.32246376811594202</v>
      </c>
      <c r="G815">
        <f>Cond_Probability!$C$2</f>
        <v>0.61616161616161613</v>
      </c>
      <c r="H815">
        <f t="shared" si="60"/>
        <v>1.9980556156904479E-2</v>
      </c>
      <c r="I815">
        <f t="shared" si="61"/>
        <v>1.9980556156904479</v>
      </c>
      <c r="J815">
        <f>INDEX(Cond_Probability!$A$6:$H$60,MATCH('Model 2_Train'!A815,Cond_Probability!$A$6:$A$60,0),8)</f>
        <v>0.34782608695652173</v>
      </c>
      <c r="K815">
        <f>INDEX(Cond_Probability!$A$6:$H$60,MATCH('Model 2_Train'!B815,Cond_Probability!$A$6:$A$60,0),8)</f>
        <v>0.68023255813953487</v>
      </c>
      <c r="L815">
        <f>INDEX(Cond_Probability!$A$6:$H$60,MATCH('Model 2_Train'!C815,Cond_Probability!$A$6:$A$60,0),8)</f>
        <v>0.57971014492753625</v>
      </c>
      <c r="M815">
        <f>Cond_Probability!$C$3</f>
        <v>0.38383838383838381</v>
      </c>
      <c r="N815">
        <f t="shared" si="62"/>
        <v>5.2647635185991894E-2</v>
      </c>
      <c r="O815">
        <f t="shared" si="63"/>
        <v>5.2647635185991897</v>
      </c>
      <c r="P815" t="str">
        <f t="shared" si="64"/>
        <v>Survive</v>
      </c>
      <c r="Q815" t="s">
        <v>1230</v>
      </c>
    </row>
    <row r="816" spans="1:17" x14ac:dyDescent="0.3">
      <c r="A816" s="1" t="s">
        <v>1236</v>
      </c>
      <c r="B816" s="2" t="s">
        <v>13</v>
      </c>
      <c r="C816" s="1" t="s">
        <v>1228</v>
      </c>
      <c r="D816">
        <f>INDEX(Cond_Probability!$A$6:$H$60,MATCH('Model 2_Train'!A816,Cond_Probability!$A$6:$A$60,0),7)</f>
        <v>0.67572463768115942</v>
      </c>
      <c r="E816">
        <f>INDEX(Cond_Probability!$A$6:$H$60,MATCH('Model 2_Train'!B816,Cond_Probability!$A$6:$A$60,0),7)</f>
        <v>0.85117967332123412</v>
      </c>
      <c r="F816">
        <f>INDEX(Cond_Probability!$A$6:$H$60,MATCH('Model 2_Train'!C816,Cond_Probability!$A$6:$A$60,0),7)</f>
        <v>0.4891304347826087</v>
      </c>
      <c r="G816">
        <f>Cond_Probability!$C$2</f>
        <v>0.61616161616161613</v>
      </c>
      <c r="H816">
        <f t="shared" si="60"/>
        <v>0.17334460305212487</v>
      </c>
      <c r="I816">
        <f t="shared" si="61"/>
        <v>17.334460305212488</v>
      </c>
      <c r="J816">
        <f>INDEX(Cond_Probability!$A$6:$H$60,MATCH('Model 2_Train'!A816,Cond_Probability!$A$6:$A$60,0),8)</f>
        <v>0.34782608695652173</v>
      </c>
      <c r="K816">
        <f>INDEX(Cond_Probability!$A$6:$H$60,MATCH('Model 2_Train'!B816,Cond_Probability!$A$6:$A$60,0),8)</f>
        <v>0.31976744186046513</v>
      </c>
      <c r="L816">
        <f>INDEX(Cond_Probability!$A$6:$H$60,MATCH('Model 2_Train'!C816,Cond_Probability!$A$6:$A$60,0),8)</f>
        <v>0.19710144927536233</v>
      </c>
      <c r="M816">
        <f>Cond_Probability!$C$3</f>
        <v>0.38383838383838381</v>
      </c>
      <c r="N816">
        <f t="shared" si="62"/>
        <v>8.4146220340004137E-3</v>
      </c>
      <c r="O816">
        <f t="shared" si="63"/>
        <v>0.84146220340004141</v>
      </c>
      <c r="P816" t="str">
        <f t="shared" si="64"/>
        <v>Won't Survive</v>
      </c>
      <c r="Q816" t="s">
        <v>1230</v>
      </c>
    </row>
    <row r="817" spans="1:17" x14ac:dyDescent="0.3">
      <c r="A817" s="1" t="s">
        <v>1234</v>
      </c>
      <c r="B817" s="2" t="s">
        <v>13</v>
      </c>
      <c r="C817" s="1" t="s">
        <v>1228</v>
      </c>
      <c r="D817">
        <f>INDEX(Cond_Probability!$A$6:$H$60,MATCH('Model 2_Train'!A817,Cond_Probability!$A$6:$A$60,0),7)</f>
        <v>0.14673913043478262</v>
      </c>
      <c r="E817">
        <f>INDEX(Cond_Probability!$A$6:$H$60,MATCH('Model 2_Train'!B817,Cond_Probability!$A$6:$A$60,0),7)</f>
        <v>0.85117967332123412</v>
      </c>
      <c r="F817">
        <f>INDEX(Cond_Probability!$A$6:$H$60,MATCH('Model 2_Train'!C817,Cond_Probability!$A$6:$A$60,0),7)</f>
        <v>0.4891304347826087</v>
      </c>
      <c r="G817">
        <f>Cond_Probability!$C$2</f>
        <v>0.61616161616161613</v>
      </c>
      <c r="H817">
        <f t="shared" si="60"/>
        <v>3.7643197981828726E-2</v>
      </c>
      <c r="I817">
        <f t="shared" si="61"/>
        <v>3.7643197981828727</v>
      </c>
      <c r="J817">
        <f>INDEX(Cond_Probability!$A$6:$H$60,MATCH('Model 2_Train'!A817,Cond_Probability!$A$6:$A$60,0),8)</f>
        <v>0.39710144927536234</v>
      </c>
      <c r="K817">
        <f>INDEX(Cond_Probability!$A$6:$H$60,MATCH('Model 2_Train'!B817,Cond_Probability!$A$6:$A$60,0),8)</f>
        <v>0.31976744186046513</v>
      </c>
      <c r="L817">
        <f>INDEX(Cond_Probability!$A$6:$H$60,MATCH('Model 2_Train'!C817,Cond_Probability!$A$6:$A$60,0),8)</f>
        <v>0.19710144927536233</v>
      </c>
      <c r="M817">
        <f>Cond_Probability!$C$3</f>
        <v>0.38383838383838381</v>
      </c>
      <c r="N817">
        <f t="shared" si="62"/>
        <v>9.6066934888171408E-3</v>
      </c>
      <c r="O817">
        <f t="shared" si="63"/>
        <v>0.96066934888171407</v>
      </c>
      <c r="P817" t="str">
        <f t="shared" si="64"/>
        <v>Won't Survive</v>
      </c>
      <c r="Q817" t="s">
        <v>1230</v>
      </c>
    </row>
    <row r="818" spans="1:17" x14ac:dyDescent="0.3">
      <c r="A818" s="1" t="s">
        <v>1236</v>
      </c>
      <c r="B818" s="2" t="s">
        <v>17</v>
      </c>
      <c r="C818" s="1" t="s">
        <v>1228</v>
      </c>
      <c r="D818">
        <f>INDEX(Cond_Probability!$A$6:$H$60,MATCH('Model 2_Train'!A818,Cond_Probability!$A$6:$A$60,0),7)</f>
        <v>0.67572463768115942</v>
      </c>
      <c r="E818">
        <f>INDEX(Cond_Probability!$A$6:$H$60,MATCH('Model 2_Train'!B818,Cond_Probability!$A$6:$A$60,0),7)</f>
        <v>0.14882032667876588</v>
      </c>
      <c r="F818">
        <f>INDEX(Cond_Probability!$A$6:$H$60,MATCH('Model 2_Train'!C818,Cond_Probability!$A$6:$A$60,0),7)</f>
        <v>0.4891304347826087</v>
      </c>
      <c r="G818">
        <f>Cond_Probability!$C$2</f>
        <v>0.61616161616161613</v>
      </c>
      <c r="H818">
        <f t="shared" si="60"/>
        <v>3.0307585181821403E-2</v>
      </c>
      <c r="I818">
        <f t="shared" si="61"/>
        <v>3.0307585181821404</v>
      </c>
      <c r="J818">
        <f>INDEX(Cond_Probability!$A$6:$H$60,MATCH('Model 2_Train'!A818,Cond_Probability!$A$6:$A$60,0),8)</f>
        <v>0.34782608695652173</v>
      </c>
      <c r="K818">
        <f>INDEX(Cond_Probability!$A$6:$H$60,MATCH('Model 2_Train'!B818,Cond_Probability!$A$6:$A$60,0),8)</f>
        <v>0.68023255813953487</v>
      </c>
      <c r="L818">
        <f>INDEX(Cond_Probability!$A$6:$H$60,MATCH('Model 2_Train'!C818,Cond_Probability!$A$6:$A$60,0),8)</f>
        <v>0.19710144927536233</v>
      </c>
      <c r="M818">
        <f>Cond_Probability!$C$3</f>
        <v>0.38383838383838381</v>
      </c>
      <c r="N818">
        <f t="shared" si="62"/>
        <v>1.7900195963237241E-2</v>
      </c>
      <c r="O818">
        <f t="shared" si="63"/>
        <v>1.790019596323724</v>
      </c>
      <c r="P818" t="str">
        <f t="shared" si="64"/>
        <v>Won't Survive</v>
      </c>
      <c r="Q818" t="s">
        <v>1230</v>
      </c>
    </row>
    <row r="819" spans="1:17" x14ac:dyDescent="0.3">
      <c r="A819" s="1" t="s">
        <v>1235</v>
      </c>
      <c r="B819" s="2" t="s">
        <v>13</v>
      </c>
      <c r="C819" s="1" t="s">
        <v>1248</v>
      </c>
      <c r="D819">
        <f>INDEX(Cond_Probability!$A$6:$H$60,MATCH('Model 2_Train'!A819,Cond_Probability!$A$6:$A$60,0),7)</f>
        <v>0.17753623188405798</v>
      </c>
      <c r="E819">
        <f>INDEX(Cond_Probability!$A$6:$H$60,MATCH('Model 2_Train'!B819,Cond_Probability!$A$6:$A$60,0),7)</f>
        <v>0.85117967332123412</v>
      </c>
      <c r="F819">
        <f>INDEX(Cond_Probability!$A$6:$H$60,MATCH('Model 2_Train'!C819,Cond_Probability!$A$6:$A$60,0),7)</f>
        <v>0.32246376811594202</v>
      </c>
      <c r="G819">
        <f>Cond_Probability!$C$2</f>
        <v>0.61616161616161613</v>
      </c>
      <c r="H819">
        <f t="shared" si="60"/>
        <v>3.0025054668267961E-2</v>
      </c>
      <c r="I819">
        <f t="shared" si="61"/>
        <v>3.0025054668267961</v>
      </c>
      <c r="J819">
        <f>INDEX(Cond_Probability!$A$6:$H$60,MATCH('Model 2_Train'!A819,Cond_Probability!$A$6:$A$60,0),8)</f>
        <v>0.25507246376811593</v>
      </c>
      <c r="K819">
        <f>INDEX(Cond_Probability!$A$6:$H$60,MATCH('Model 2_Train'!B819,Cond_Probability!$A$6:$A$60,0),8)</f>
        <v>0.31976744186046513</v>
      </c>
      <c r="L819">
        <f>INDEX(Cond_Probability!$A$6:$H$60,MATCH('Model 2_Train'!C819,Cond_Probability!$A$6:$A$60,0),8)</f>
        <v>0.57971014492753625</v>
      </c>
      <c r="M819">
        <f>Cond_Probability!$C$3</f>
        <v>0.38383838383838381</v>
      </c>
      <c r="N819">
        <f t="shared" si="62"/>
        <v>1.8149184779216579E-2</v>
      </c>
      <c r="O819">
        <f t="shared" si="63"/>
        <v>1.8149184779216578</v>
      </c>
      <c r="P819" t="str">
        <f t="shared" si="64"/>
        <v>Won't Survive</v>
      </c>
      <c r="Q819" t="s">
        <v>1230</v>
      </c>
    </row>
    <row r="820" spans="1:17" x14ac:dyDescent="0.3">
      <c r="A820" s="1" t="s">
        <v>1236</v>
      </c>
      <c r="B820" s="2" t="s">
        <v>13</v>
      </c>
      <c r="C820" s="1" t="s">
        <v>1228</v>
      </c>
      <c r="D820">
        <f>INDEX(Cond_Probability!$A$6:$H$60,MATCH('Model 2_Train'!A820,Cond_Probability!$A$6:$A$60,0),7)</f>
        <v>0.67572463768115942</v>
      </c>
      <c r="E820">
        <f>INDEX(Cond_Probability!$A$6:$H$60,MATCH('Model 2_Train'!B820,Cond_Probability!$A$6:$A$60,0),7)</f>
        <v>0.85117967332123412</v>
      </c>
      <c r="F820">
        <f>INDEX(Cond_Probability!$A$6:$H$60,MATCH('Model 2_Train'!C820,Cond_Probability!$A$6:$A$60,0),7)</f>
        <v>0.4891304347826087</v>
      </c>
      <c r="G820">
        <f>Cond_Probability!$C$2</f>
        <v>0.61616161616161613</v>
      </c>
      <c r="H820">
        <f t="shared" si="60"/>
        <v>0.17334460305212487</v>
      </c>
      <c r="I820">
        <f t="shared" si="61"/>
        <v>17.334460305212488</v>
      </c>
      <c r="J820">
        <f>INDEX(Cond_Probability!$A$6:$H$60,MATCH('Model 2_Train'!A820,Cond_Probability!$A$6:$A$60,0),8)</f>
        <v>0.34782608695652173</v>
      </c>
      <c r="K820">
        <f>INDEX(Cond_Probability!$A$6:$H$60,MATCH('Model 2_Train'!B820,Cond_Probability!$A$6:$A$60,0),8)</f>
        <v>0.31976744186046513</v>
      </c>
      <c r="L820">
        <f>INDEX(Cond_Probability!$A$6:$H$60,MATCH('Model 2_Train'!C820,Cond_Probability!$A$6:$A$60,0),8)</f>
        <v>0.19710144927536233</v>
      </c>
      <c r="M820">
        <f>Cond_Probability!$C$3</f>
        <v>0.38383838383838381</v>
      </c>
      <c r="N820">
        <f t="shared" si="62"/>
        <v>8.4146220340004137E-3</v>
      </c>
      <c r="O820">
        <f t="shared" si="63"/>
        <v>0.84146220340004141</v>
      </c>
      <c r="P820" t="str">
        <f t="shared" si="64"/>
        <v>Won't Survive</v>
      </c>
      <c r="Q820" t="s">
        <v>1230</v>
      </c>
    </row>
    <row r="821" spans="1:17" x14ac:dyDescent="0.3">
      <c r="A821" s="1" t="s">
        <v>1236</v>
      </c>
      <c r="B821" s="2" t="s">
        <v>13</v>
      </c>
      <c r="C821" s="1" t="s">
        <v>1248</v>
      </c>
      <c r="D821">
        <f>INDEX(Cond_Probability!$A$6:$H$60,MATCH('Model 2_Train'!A821,Cond_Probability!$A$6:$A$60,0),7)</f>
        <v>0.67572463768115942</v>
      </c>
      <c r="E821">
        <f>INDEX(Cond_Probability!$A$6:$H$60,MATCH('Model 2_Train'!B821,Cond_Probability!$A$6:$A$60,0),7)</f>
        <v>0.85117967332123412</v>
      </c>
      <c r="F821">
        <f>INDEX(Cond_Probability!$A$6:$H$60,MATCH('Model 2_Train'!C821,Cond_Probability!$A$6:$A$60,0),7)</f>
        <v>0.32246376811594202</v>
      </c>
      <c r="G821">
        <f>Cond_Probability!$C$2</f>
        <v>0.61616161616161613</v>
      </c>
      <c r="H821">
        <f t="shared" si="60"/>
        <v>0.11427903460473417</v>
      </c>
      <c r="I821">
        <f t="shared" si="61"/>
        <v>11.427903460473416</v>
      </c>
      <c r="J821">
        <f>INDEX(Cond_Probability!$A$6:$H$60,MATCH('Model 2_Train'!A821,Cond_Probability!$A$6:$A$60,0),8)</f>
        <v>0.34782608695652173</v>
      </c>
      <c r="K821">
        <f>INDEX(Cond_Probability!$A$6:$H$60,MATCH('Model 2_Train'!B821,Cond_Probability!$A$6:$A$60,0),8)</f>
        <v>0.31976744186046513</v>
      </c>
      <c r="L821">
        <f>INDEX(Cond_Probability!$A$6:$H$60,MATCH('Model 2_Train'!C821,Cond_Probability!$A$6:$A$60,0),8)</f>
        <v>0.57971014492753625</v>
      </c>
      <c r="M821">
        <f>Cond_Probability!$C$3</f>
        <v>0.38383838383838381</v>
      </c>
      <c r="N821">
        <f t="shared" si="62"/>
        <v>2.4748888335295337E-2</v>
      </c>
      <c r="O821">
        <f t="shared" si="63"/>
        <v>2.4748888335295338</v>
      </c>
      <c r="P821" t="str">
        <f t="shared" si="64"/>
        <v>Won't Survive</v>
      </c>
      <c r="Q821" t="s">
        <v>1230</v>
      </c>
    </row>
    <row r="822" spans="1:17" x14ac:dyDescent="0.3">
      <c r="A822" s="1" t="s">
        <v>1234</v>
      </c>
      <c r="B822" s="2" t="s">
        <v>17</v>
      </c>
      <c r="C822" s="1" t="s">
        <v>1248</v>
      </c>
      <c r="D822">
        <f>INDEX(Cond_Probability!$A$6:$H$60,MATCH('Model 2_Train'!A822,Cond_Probability!$A$6:$A$60,0),7)</f>
        <v>0.14673913043478262</v>
      </c>
      <c r="E822">
        <f>INDEX(Cond_Probability!$A$6:$H$60,MATCH('Model 2_Train'!B822,Cond_Probability!$A$6:$A$60,0),7)</f>
        <v>0.14882032667876588</v>
      </c>
      <c r="F822">
        <f>INDEX(Cond_Probability!$A$6:$H$60,MATCH('Model 2_Train'!C822,Cond_Probability!$A$6:$A$60,0),7)</f>
        <v>0.32246376811594202</v>
      </c>
      <c r="G822">
        <f>Cond_Probability!$C$2</f>
        <v>0.61616161616161613</v>
      </c>
      <c r="H822">
        <f t="shared" si="60"/>
        <v>4.3389411493545919E-3</v>
      </c>
      <c r="I822">
        <f t="shared" si="61"/>
        <v>0.43389411493545921</v>
      </c>
      <c r="J822">
        <f>INDEX(Cond_Probability!$A$6:$H$60,MATCH('Model 2_Train'!A822,Cond_Probability!$A$6:$A$60,0),8)</f>
        <v>0.39710144927536234</v>
      </c>
      <c r="K822">
        <f>INDEX(Cond_Probability!$A$6:$H$60,MATCH('Model 2_Train'!B822,Cond_Probability!$A$6:$A$60,0),8)</f>
        <v>0.68023255813953487</v>
      </c>
      <c r="L822">
        <f>INDEX(Cond_Probability!$A$6:$H$60,MATCH('Model 2_Train'!C822,Cond_Probability!$A$6:$A$60,0),8)</f>
        <v>0.57971014492753625</v>
      </c>
      <c r="M822">
        <f>Cond_Probability!$C$3</f>
        <v>0.38383838383838381</v>
      </c>
      <c r="N822">
        <f t="shared" si="62"/>
        <v>6.010605017067408E-2</v>
      </c>
      <c r="O822">
        <f t="shared" si="63"/>
        <v>6.0106050170674079</v>
      </c>
      <c r="P822" t="str">
        <f t="shared" si="64"/>
        <v>Survive</v>
      </c>
      <c r="Q822" t="s">
        <v>1</v>
      </c>
    </row>
    <row r="823" spans="1:17" x14ac:dyDescent="0.3">
      <c r="A823" s="1" t="s">
        <v>1236</v>
      </c>
      <c r="B823" s="2" t="s">
        <v>13</v>
      </c>
      <c r="C823" s="1" t="s">
        <v>1228</v>
      </c>
      <c r="D823">
        <f>INDEX(Cond_Probability!$A$6:$H$60,MATCH('Model 2_Train'!A823,Cond_Probability!$A$6:$A$60,0),7)</f>
        <v>0.67572463768115942</v>
      </c>
      <c r="E823">
        <f>INDEX(Cond_Probability!$A$6:$H$60,MATCH('Model 2_Train'!B823,Cond_Probability!$A$6:$A$60,0),7)</f>
        <v>0.85117967332123412</v>
      </c>
      <c r="F823">
        <f>INDEX(Cond_Probability!$A$6:$H$60,MATCH('Model 2_Train'!C823,Cond_Probability!$A$6:$A$60,0),7)</f>
        <v>0.4891304347826087</v>
      </c>
      <c r="G823">
        <f>Cond_Probability!$C$2</f>
        <v>0.61616161616161613</v>
      </c>
      <c r="H823">
        <f t="shared" si="60"/>
        <v>0.17334460305212487</v>
      </c>
      <c r="I823">
        <f t="shared" si="61"/>
        <v>17.334460305212488</v>
      </c>
      <c r="J823">
        <f>INDEX(Cond_Probability!$A$6:$H$60,MATCH('Model 2_Train'!A823,Cond_Probability!$A$6:$A$60,0),8)</f>
        <v>0.34782608695652173</v>
      </c>
      <c r="K823">
        <f>INDEX(Cond_Probability!$A$6:$H$60,MATCH('Model 2_Train'!B823,Cond_Probability!$A$6:$A$60,0),8)</f>
        <v>0.31976744186046513</v>
      </c>
      <c r="L823">
        <f>INDEX(Cond_Probability!$A$6:$H$60,MATCH('Model 2_Train'!C823,Cond_Probability!$A$6:$A$60,0),8)</f>
        <v>0.19710144927536233</v>
      </c>
      <c r="M823">
        <f>Cond_Probability!$C$3</f>
        <v>0.38383838383838381</v>
      </c>
      <c r="N823">
        <f t="shared" si="62"/>
        <v>8.4146220340004137E-3</v>
      </c>
      <c r="O823">
        <f t="shared" si="63"/>
        <v>0.84146220340004141</v>
      </c>
      <c r="P823" t="str">
        <f t="shared" si="64"/>
        <v>Won't Survive</v>
      </c>
      <c r="Q823" t="s">
        <v>1</v>
      </c>
    </row>
    <row r="824" spans="1:17" x14ac:dyDescent="0.3">
      <c r="A824" s="1" t="s">
        <v>1234</v>
      </c>
      <c r="B824" s="2" t="s">
        <v>13</v>
      </c>
      <c r="C824" s="1" t="s">
        <v>1228</v>
      </c>
      <c r="D824">
        <f>INDEX(Cond_Probability!$A$6:$H$60,MATCH('Model 2_Train'!A824,Cond_Probability!$A$6:$A$60,0),7)</f>
        <v>0.14673913043478262</v>
      </c>
      <c r="E824">
        <f>INDEX(Cond_Probability!$A$6:$H$60,MATCH('Model 2_Train'!B824,Cond_Probability!$A$6:$A$60,0),7)</f>
        <v>0.85117967332123412</v>
      </c>
      <c r="F824">
        <f>INDEX(Cond_Probability!$A$6:$H$60,MATCH('Model 2_Train'!C824,Cond_Probability!$A$6:$A$60,0),7)</f>
        <v>0.4891304347826087</v>
      </c>
      <c r="G824">
        <f>Cond_Probability!$C$2</f>
        <v>0.61616161616161613</v>
      </c>
      <c r="H824">
        <f t="shared" si="60"/>
        <v>3.7643197981828726E-2</v>
      </c>
      <c r="I824">
        <f t="shared" si="61"/>
        <v>3.7643197981828727</v>
      </c>
      <c r="J824">
        <f>INDEX(Cond_Probability!$A$6:$H$60,MATCH('Model 2_Train'!A824,Cond_Probability!$A$6:$A$60,0),8)</f>
        <v>0.39710144927536234</v>
      </c>
      <c r="K824">
        <f>INDEX(Cond_Probability!$A$6:$H$60,MATCH('Model 2_Train'!B824,Cond_Probability!$A$6:$A$60,0),8)</f>
        <v>0.31976744186046513</v>
      </c>
      <c r="L824">
        <f>INDEX(Cond_Probability!$A$6:$H$60,MATCH('Model 2_Train'!C824,Cond_Probability!$A$6:$A$60,0),8)</f>
        <v>0.19710144927536233</v>
      </c>
      <c r="M824">
        <f>Cond_Probability!$C$3</f>
        <v>0.38383838383838381</v>
      </c>
      <c r="N824">
        <f t="shared" si="62"/>
        <v>9.6066934888171408E-3</v>
      </c>
      <c r="O824">
        <f t="shared" si="63"/>
        <v>0.96066934888171407</v>
      </c>
      <c r="P824" t="str">
        <f t="shared" si="64"/>
        <v>Won't Survive</v>
      </c>
      <c r="Q824" t="s">
        <v>1230</v>
      </c>
    </row>
    <row r="825" spans="1:17" x14ac:dyDescent="0.3">
      <c r="A825" s="1" t="s">
        <v>1236</v>
      </c>
      <c r="B825" s="2" t="s">
        <v>17</v>
      </c>
      <c r="C825" s="1" t="s">
        <v>1247</v>
      </c>
      <c r="D825">
        <f>INDEX(Cond_Probability!$A$6:$H$60,MATCH('Model 2_Train'!A825,Cond_Probability!$A$6:$A$60,0),7)</f>
        <v>0.67572463768115942</v>
      </c>
      <c r="E825">
        <f>INDEX(Cond_Probability!$A$6:$H$60,MATCH('Model 2_Train'!B825,Cond_Probability!$A$6:$A$60,0),7)</f>
        <v>0.14882032667876588</v>
      </c>
      <c r="F825">
        <f>INDEX(Cond_Probability!$A$6:$H$60,MATCH('Model 2_Train'!C825,Cond_Probability!$A$6:$A$60,0),7)</f>
        <v>0.18840579710144928</v>
      </c>
      <c r="G825">
        <f>Cond_Probability!$C$2</f>
        <v>0.61616161616161613</v>
      </c>
      <c r="H825">
        <f t="shared" si="60"/>
        <v>1.1674032810775652E-2</v>
      </c>
      <c r="I825">
        <f t="shared" si="61"/>
        <v>1.1674032810775652</v>
      </c>
      <c r="J825">
        <f>INDEX(Cond_Probability!$A$6:$H$60,MATCH('Model 2_Train'!A825,Cond_Probability!$A$6:$A$60,0),8)</f>
        <v>0.34782608695652173</v>
      </c>
      <c r="K825">
        <f>INDEX(Cond_Probability!$A$6:$H$60,MATCH('Model 2_Train'!B825,Cond_Probability!$A$6:$A$60,0),8)</f>
        <v>0.68023255813953487</v>
      </c>
      <c r="L825">
        <f>INDEX(Cond_Probability!$A$6:$H$60,MATCH('Model 2_Train'!C825,Cond_Probability!$A$6:$A$60,0),8)</f>
        <v>0.22318840579710145</v>
      </c>
      <c r="M825">
        <f>Cond_Probability!$C$3</f>
        <v>0.38383838383838381</v>
      </c>
      <c r="N825">
        <f t="shared" si="62"/>
        <v>2.0269339546606875E-2</v>
      </c>
      <c r="O825">
        <f t="shared" si="63"/>
        <v>2.0269339546606875</v>
      </c>
      <c r="P825" t="str">
        <f t="shared" si="64"/>
        <v>Survive</v>
      </c>
      <c r="Q825" t="s">
        <v>1</v>
      </c>
    </row>
    <row r="826" spans="1:17" x14ac:dyDescent="0.3">
      <c r="A826" s="1" t="s">
        <v>1236</v>
      </c>
      <c r="B826" s="2" t="s">
        <v>13</v>
      </c>
      <c r="C826" s="1" t="s">
        <v>1248</v>
      </c>
      <c r="D826">
        <f>INDEX(Cond_Probability!$A$6:$H$60,MATCH('Model 2_Train'!A826,Cond_Probability!$A$6:$A$60,0),7)</f>
        <v>0.67572463768115942</v>
      </c>
      <c r="E826">
        <f>INDEX(Cond_Probability!$A$6:$H$60,MATCH('Model 2_Train'!B826,Cond_Probability!$A$6:$A$60,0),7)</f>
        <v>0.85117967332123412</v>
      </c>
      <c r="F826">
        <f>INDEX(Cond_Probability!$A$6:$H$60,MATCH('Model 2_Train'!C826,Cond_Probability!$A$6:$A$60,0),7)</f>
        <v>0.32246376811594202</v>
      </c>
      <c r="G826">
        <f>Cond_Probability!$C$2</f>
        <v>0.61616161616161613</v>
      </c>
      <c r="H826">
        <f t="shared" si="60"/>
        <v>0.11427903460473417</v>
      </c>
      <c r="I826">
        <f t="shared" si="61"/>
        <v>11.427903460473416</v>
      </c>
      <c r="J826">
        <f>INDEX(Cond_Probability!$A$6:$H$60,MATCH('Model 2_Train'!A826,Cond_Probability!$A$6:$A$60,0),8)</f>
        <v>0.34782608695652173</v>
      </c>
      <c r="K826">
        <f>INDEX(Cond_Probability!$A$6:$H$60,MATCH('Model 2_Train'!B826,Cond_Probability!$A$6:$A$60,0),8)</f>
        <v>0.31976744186046513</v>
      </c>
      <c r="L826">
        <f>INDEX(Cond_Probability!$A$6:$H$60,MATCH('Model 2_Train'!C826,Cond_Probability!$A$6:$A$60,0),8)</f>
        <v>0.57971014492753625</v>
      </c>
      <c r="M826">
        <f>Cond_Probability!$C$3</f>
        <v>0.38383838383838381</v>
      </c>
      <c r="N826">
        <f t="shared" si="62"/>
        <v>2.4748888335295337E-2</v>
      </c>
      <c r="O826">
        <f t="shared" si="63"/>
        <v>2.4748888335295338</v>
      </c>
      <c r="P826" t="str">
        <f t="shared" si="64"/>
        <v>Won't Survive</v>
      </c>
      <c r="Q826" t="s">
        <v>1230</v>
      </c>
    </row>
    <row r="827" spans="1:17" x14ac:dyDescent="0.3">
      <c r="A827" s="1" t="s">
        <v>1236</v>
      </c>
      <c r="B827" s="2" t="s">
        <v>13</v>
      </c>
      <c r="C827" s="1" t="s">
        <v>1228</v>
      </c>
      <c r="D827">
        <f>INDEX(Cond_Probability!$A$6:$H$60,MATCH('Model 2_Train'!A827,Cond_Probability!$A$6:$A$60,0),7)</f>
        <v>0.67572463768115942</v>
      </c>
      <c r="E827">
        <f>INDEX(Cond_Probability!$A$6:$H$60,MATCH('Model 2_Train'!B827,Cond_Probability!$A$6:$A$60,0),7)</f>
        <v>0.85117967332123412</v>
      </c>
      <c r="F827">
        <f>INDEX(Cond_Probability!$A$6:$H$60,MATCH('Model 2_Train'!C827,Cond_Probability!$A$6:$A$60,0),7)</f>
        <v>0.4891304347826087</v>
      </c>
      <c r="G827">
        <f>Cond_Probability!$C$2</f>
        <v>0.61616161616161613</v>
      </c>
      <c r="H827">
        <f t="shared" si="60"/>
        <v>0.17334460305212487</v>
      </c>
      <c r="I827">
        <f t="shared" si="61"/>
        <v>17.334460305212488</v>
      </c>
      <c r="J827">
        <f>INDEX(Cond_Probability!$A$6:$H$60,MATCH('Model 2_Train'!A827,Cond_Probability!$A$6:$A$60,0),8)</f>
        <v>0.34782608695652173</v>
      </c>
      <c r="K827">
        <f>INDEX(Cond_Probability!$A$6:$H$60,MATCH('Model 2_Train'!B827,Cond_Probability!$A$6:$A$60,0),8)</f>
        <v>0.31976744186046513</v>
      </c>
      <c r="L827">
        <f>INDEX(Cond_Probability!$A$6:$H$60,MATCH('Model 2_Train'!C827,Cond_Probability!$A$6:$A$60,0),8)</f>
        <v>0.19710144927536233</v>
      </c>
      <c r="M827">
        <f>Cond_Probability!$C$3</f>
        <v>0.38383838383838381</v>
      </c>
      <c r="N827">
        <f t="shared" si="62"/>
        <v>8.4146220340004137E-3</v>
      </c>
      <c r="O827">
        <f t="shared" si="63"/>
        <v>0.84146220340004141</v>
      </c>
      <c r="P827" t="str">
        <f t="shared" si="64"/>
        <v>Won't Survive</v>
      </c>
      <c r="Q827" t="s">
        <v>1230</v>
      </c>
    </row>
    <row r="828" spans="1:17" x14ac:dyDescent="0.3">
      <c r="A828" s="1" t="s">
        <v>1236</v>
      </c>
      <c r="B828" s="2" t="s">
        <v>13</v>
      </c>
      <c r="C828" s="1" t="s">
        <v>1248</v>
      </c>
      <c r="D828">
        <f>INDEX(Cond_Probability!$A$6:$H$60,MATCH('Model 2_Train'!A828,Cond_Probability!$A$6:$A$60,0),7)</f>
        <v>0.67572463768115942</v>
      </c>
      <c r="E828">
        <f>INDEX(Cond_Probability!$A$6:$H$60,MATCH('Model 2_Train'!B828,Cond_Probability!$A$6:$A$60,0),7)</f>
        <v>0.85117967332123412</v>
      </c>
      <c r="F828">
        <f>INDEX(Cond_Probability!$A$6:$H$60,MATCH('Model 2_Train'!C828,Cond_Probability!$A$6:$A$60,0),7)</f>
        <v>0.32246376811594202</v>
      </c>
      <c r="G828">
        <f>Cond_Probability!$C$2</f>
        <v>0.61616161616161613</v>
      </c>
      <c r="H828">
        <f t="shared" si="60"/>
        <v>0.11427903460473417</v>
      </c>
      <c r="I828">
        <f t="shared" si="61"/>
        <v>11.427903460473416</v>
      </c>
      <c r="J828">
        <f>INDEX(Cond_Probability!$A$6:$H$60,MATCH('Model 2_Train'!A828,Cond_Probability!$A$6:$A$60,0),8)</f>
        <v>0.34782608695652173</v>
      </c>
      <c r="K828">
        <f>INDEX(Cond_Probability!$A$6:$H$60,MATCH('Model 2_Train'!B828,Cond_Probability!$A$6:$A$60,0),8)</f>
        <v>0.31976744186046513</v>
      </c>
      <c r="L828">
        <f>INDEX(Cond_Probability!$A$6:$H$60,MATCH('Model 2_Train'!C828,Cond_Probability!$A$6:$A$60,0),8)</f>
        <v>0.57971014492753625</v>
      </c>
      <c r="M828">
        <f>Cond_Probability!$C$3</f>
        <v>0.38383838383838381</v>
      </c>
      <c r="N828">
        <f t="shared" si="62"/>
        <v>2.4748888335295337E-2</v>
      </c>
      <c r="O828">
        <f t="shared" si="63"/>
        <v>2.4748888335295338</v>
      </c>
      <c r="P828" t="str">
        <f t="shared" si="64"/>
        <v>Won't Survive</v>
      </c>
      <c r="Q828" t="s">
        <v>1230</v>
      </c>
    </row>
    <row r="829" spans="1:17" x14ac:dyDescent="0.3">
      <c r="A829" s="1" t="s">
        <v>1235</v>
      </c>
      <c r="B829" s="2" t="s">
        <v>13</v>
      </c>
      <c r="C829" s="1" t="s">
        <v>1248</v>
      </c>
      <c r="D829">
        <f>INDEX(Cond_Probability!$A$6:$H$60,MATCH('Model 2_Train'!A829,Cond_Probability!$A$6:$A$60,0),7)</f>
        <v>0.17753623188405798</v>
      </c>
      <c r="E829">
        <f>INDEX(Cond_Probability!$A$6:$H$60,MATCH('Model 2_Train'!B829,Cond_Probability!$A$6:$A$60,0),7)</f>
        <v>0.85117967332123412</v>
      </c>
      <c r="F829">
        <f>INDEX(Cond_Probability!$A$6:$H$60,MATCH('Model 2_Train'!C829,Cond_Probability!$A$6:$A$60,0),7)</f>
        <v>0.32246376811594202</v>
      </c>
      <c r="G829">
        <f>Cond_Probability!$C$2</f>
        <v>0.61616161616161613</v>
      </c>
      <c r="H829">
        <f t="shared" si="60"/>
        <v>3.0025054668267961E-2</v>
      </c>
      <c r="I829">
        <f t="shared" si="61"/>
        <v>3.0025054668267961</v>
      </c>
      <c r="J829">
        <f>INDEX(Cond_Probability!$A$6:$H$60,MATCH('Model 2_Train'!A829,Cond_Probability!$A$6:$A$60,0),8)</f>
        <v>0.25507246376811593</v>
      </c>
      <c r="K829">
        <f>INDEX(Cond_Probability!$A$6:$H$60,MATCH('Model 2_Train'!B829,Cond_Probability!$A$6:$A$60,0),8)</f>
        <v>0.31976744186046513</v>
      </c>
      <c r="L829">
        <f>INDEX(Cond_Probability!$A$6:$H$60,MATCH('Model 2_Train'!C829,Cond_Probability!$A$6:$A$60,0),8)</f>
        <v>0.57971014492753625</v>
      </c>
      <c r="M829">
        <f>Cond_Probability!$C$3</f>
        <v>0.38383838383838381</v>
      </c>
      <c r="N829">
        <f t="shared" si="62"/>
        <v>1.8149184779216579E-2</v>
      </c>
      <c r="O829">
        <f t="shared" si="63"/>
        <v>1.8149184779216578</v>
      </c>
      <c r="P829" t="str">
        <f t="shared" si="64"/>
        <v>Won't Survive</v>
      </c>
      <c r="Q829" t="s">
        <v>1</v>
      </c>
    </row>
    <row r="830" spans="1:17" x14ac:dyDescent="0.3">
      <c r="A830" s="1" t="s">
        <v>1236</v>
      </c>
      <c r="B830" s="2" t="s">
        <v>13</v>
      </c>
      <c r="C830" s="1" t="s">
        <v>1228</v>
      </c>
      <c r="D830">
        <f>INDEX(Cond_Probability!$A$6:$H$60,MATCH('Model 2_Train'!A830,Cond_Probability!$A$6:$A$60,0),7)</f>
        <v>0.67572463768115942</v>
      </c>
      <c r="E830">
        <f>INDEX(Cond_Probability!$A$6:$H$60,MATCH('Model 2_Train'!B830,Cond_Probability!$A$6:$A$60,0),7)</f>
        <v>0.85117967332123412</v>
      </c>
      <c r="F830">
        <f>INDEX(Cond_Probability!$A$6:$H$60,MATCH('Model 2_Train'!C830,Cond_Probability!$A$6:$A$60,0),7)</f>
        <v>0.4891304347826087</v>
      </c>
      <c r="G830">
        <f>Cond_Probability!$C$2</f>
        <v>0.61616161616161613</v>
      </c>
      <c r="H830">
        <f t="shared" si="60"/>
        <v>0.17334460305212487</v>
      </c>
      <c r="I830">
        <f t="shared" si="61"/>
        <v>17.334460305212488</v>
      </c>
      <c r="J830">
        <f>INDEX(Cond_Probability!$A$6:$H$60,MATCH('Model 2_Train'!A830,Cond_Probability!$A$6:$A$60,0),8)</f>
        <v>0.34782608695652173</v>
      </c>
      <c r="K830">
        <f>INDEX(Cond_Probability!$A$6:$H$60,MATCH('Model 2_Train'!B830,Cond_Probability!$A$6:$A$60,0),8)</f>
        <v>0.31976744186046513</v>
      </c>
      <c r="L830">
        <f>INDEX(Cond_Probability!$A$6:$H$60,MATCH('Model 2_Train'!C830,Cond_Probability!$A$6:$A$60,0),8)</f>
        <v>0.19710144927536233</v>
      </c>
      <c r="M830">
        <f>Cond_Probability!$C$3</f>
        <v>0.38383838383838381</v>
      </c>
      <c r="N830">
        <f t="shared" si="62"/>
        <v>8.4146220340004137E-3</v>
      </c>
      <c r="O830">
        <f t="shared" si="63"/>
        <v>0.84146220340004141</v>
      </c>
      <c r="P830" t="str">
        <f t="shared" si="64"/>
        <v>Won't Survive</v>
      </c>
      <c r="Q830" t="s">
        <v>1</v>
      </c>
    </row>
    <row r="831" spans="1:17" x14ac:dyDescent="0.3">
      <c r="A831" s="1" t="s">
        <v>1234</v>
      </c>
      <c r="B831" s="2" t="s">
        <v>17</v>
      </c>
      <c r="C831" s="1" t="s">
        <v>1248</v>
      </c>
      <c r="D831">
        <f>INDEX(Cond_Probability!$A$6:$H$60,MATCH('Model 2_Train'!A831,Cond_Probability!$A$6:$A$60,0),7)</f>
        <v>0.14673913043478262</v>
      </c>
      <c r="E831">
        <f>INDEX(Cond_Probability!$A$6:$H$60,MATCH('Model 2_Train'!B831,Cond_Probability!$A$6:$A$60,0),7)</f>
        <v>0.14882032667876588</v>
      </c>
      <c r="F831">
        <f>INDEX(Cond_Probability!$A$6:$H$60,MATCH('Model 2_Train'!C831,Cond_Probability!$A$6:$A$60,0),7)</f>
        <v>0.32246376811594202</v>
      </c>
      <c r="G831">
        <f>Cond_Probability!$C$2</f>
        <v>0.61616161616161613</v>
      </c>
      <c r="H831">
        <f t="shared" si="60"/>
        <v>4.3389411493545919E-3</v>
      </c>
      <c r="I831">
        <f t="shared" si="61"/>
        <v>0.43389411493545921</v>
      </c>
      <c r="J831">
        <f>INDEX(Cond_Probability!$A$6:$H$60,MATCH('Model 2_Train'!A831,Cond_Probability!$A$6:$A$60,0),8)</f>
        <v>0.39710144927536234</v>
      </c>
      <c r="K831">
        <f>INDEX(Cond_Probability!$A$6:$H$60,MATCH('Model 2_Train'!B831,Cond_Probability!$A$6:$A$60,0),8)</f>
        <v>0.68023255813953487</v>
      </c>
      <c r="L831">
        <f>INDEX(Cond_Probability!$A$6:$H$60,MATCH('Model 2_Train'!C831,Cond_Probability!$A$6:$A$60,0),8)</f>
        <v>0.57971014492753625</v>
      </c>
      <c r="M831">
        <f>Cond_Probability!$C$3</f>
        <v>0.38383838383838381</v>
      </c>
      <c r="N831">
        <f t="shared" si="62"/>
        <v>6.010605017067408E-2</v>
      </c>
      <c r="O831">
        <f t="shared" si="63"/>
        <v>6.0106050170674079</v>
      </c>
      <c r="P831" t="str">
        <f t="shared" si="64"/>
        <v>Survive</v>
      </c>
      <c r="Q831" t="s">
        <v>1</v>
      </c>
    </row>
    <row r="832" spans="1:17" x14ac:dyDescent="0.3">
      <c r="A832" s="1" t="s">
        <v>1236</v>
      </c>
      <c r="B832" s="2" t="s">
        <v>17</v>
      </c>
      <c r="C832" s="1" t="s">
        <v>1247</v>
      </c>
      <c r="D832">
        <f>INDEX(Cond_Probability!$A$6:$H$60,MATCH('Model 2_Train'!A832,Cond_Probability!$A$6:$A$60,0),7)</f>
        <v>0.67572463768115942</v>
      </c>
      <c r="E832">
        <f>INDEX(Cond_Probability!$A$6:$H$60,MATCH('Model 2_Train'!B832,Cond_Probability!$A$6:$A$60,0),7)</f>
        <v>0.14882032667876588</v>
      </c>
      <c r="F832">
        <f>INDEX(Cond_Probability!$A$6:$H$60,MATCH('Model 2_Train'!C832,Cond_Probability!$A$6:$A$60,0),7)</f>
        <v>0.18840579710144928</v>
      </c>
      <c r="G832">
        <f>Cond_Probability!$C$2</f>
        <v>0.61616161616161613</v>
      </c>
      <c r="H832">
        <f t="shared" si="60"/>
        <v>1.1674032810775652E-2</v>
      </c>
      <c r="I832">
        <f t="shared" si="61"/>
        <v>1.1674032810775652</v>
      </c>
      <c r="J832">
        <f>INDEX(Cond_Probability!$A$6:$H$60,MATCH('Model 2_Train'!A832,Cond_Probability!$A$6:$A$60,0),8)</f>
        <v>0.34782608695652173</v>
      </c>
      <c r="K832">
        <f>INDEX(Cond_Probability!$A$6:$H$60,MATCH('Model 2_Train'!B832,Cond_Probability!$A$6:$A$60,0),8)</f>
        <v>0.68023255813953487</v>
      </c>
      <c r="L832">
        <f>INDEX(Cond_Probability!$A$6:$H$60,MATCH('Model 2_Train'!C832,Cond_Probability!$A$6:$A$60,0),8)</f>
        <v>0.22318840579710145</v>
      </c>
      <c r="M832">
        <f>Cond_Probability!$C$3</f>
        <v>0.38383838383838381</v>
      </c>
      <c r="N832">
        <f t="shared" si="62"/>
        <v>2.0269339546606875E-2</v>
      </c>
      <c r="O832">
        <f t="shared" si="63"/>
        <v>2.0269339546606875</v>
      </c>
      <c r="P832" t="str">
        <f t="shared" si="64"/>
        <v>Survive</v>
      </c>
      <c r="Q832" t="s">
        <v>1</v>
      </c>
    </row>
    <row r="833" spans="1:17" x14ac:dyDescent="0.3">
      <c r="A833" s="1" t="s">
        <v>1235</v>
      </c>
      <c r="B833" s="2" t="s">
        <v>13</v>
      </c>
      <c r="C833" s="1" t="s">
        <v>1247</v>
      </c>
      <c r="D833">
        <f>INDEX(Cond_Probability!$A$6:$H$60,MATCH('Model 2_Train'!A833,Cond_Probability!$A$6:$A$60,0),7)</f>
        <v>0.17753623188405798</v>
      </c>
      <c r="E833">
        <f>INDEX(Cond_Probability!$A$6:$H$60,MATCH('Model 2_Train'!B833,Cond_Probability!$A$6:$A$60,0),7)</f>
        <v>0.85117967332123412</v>
      </c>
      <c r="F833">
        <f>INDEX(Cond_Probability!$A$6:$H$60,MATCH('Model 2_Train'!C833,Cond_Probability!$A$6:$A$60,0),7)</f>
        <v>0.18840579710144928</v>
      </c>
      <c r="G833">
        <f>Cond_Probability!$C$2</f>
        <v>0.61616161616161613</v>
      </c>
      <c r="H833">
        <f t="shared" si="60"/>
        <v>1.7542728570223976E-2</v>
      </c>
      <c r="I833">
        <f t="shared" si="61"/>
        <v>1.7542728570223975</v>
      </c>
      <c r="J833">
        <f>INDEX(Cond_Probability!$A$6:$H$60,MATCH('Model 2_Train'!A833,Cond_Probability!$A$6:$A$60,0),8)</f>
        <v>0.25507246376811593</v>
      </c>
      <c r="K833">
        <f>INDEX(Cond_Probability!$A$6:$H$60,MATCH('Model 2_Train'!B833,Cond_Probability!$A$6:$A$60,0),8)</f>
        <v>0.31976744186046513</v>
      </c>
      <c r="L833">
        <f>INDEX(Cond_Probability!$A$6:$H$60,MATCH('Model 2_Train'!C833,Cond_Probability!$A$6:$A$60,0),8)</f>
        <v>0.22318840579710145</v>
      </c>
      <c r="M833">
        <f>Cond_Probability!$C$3</f>
        <v>0.38383838383838381</v>
      </c>
      <c r="N833">
        <f t="shared" si="62"/>
        <v>6.9874361399983823E-3</v>
      </c>
      <c r="O833">
        <f t="shared" si="63"/>
        <v>0.6987436139998382</v>
      </c>
      <c r="P833" t="str">
        <f t="shared" si="64"/>
        <v>Won't Survive</v>
      </c>
      <c r="Q833" t="s">
        <v>1</v>
      </c>
    </row>
    <row r="834" spans="1:17" x14ac:dyDescent="0.3">
      <c r="A834" s="1" t="s">
        <v>1236</v>
      </c>
      <c r="B834" s="2" t="s">
        <v>13</v>
      </c>
      <c r="C834" s="1" t="s">
        <v>1228</v>
      </c>
      <c r="D834">
        <f>INDEX(Cond_Probability!$A$6:$H$60,MATCH('Model 2_Train'!A834,Cond_Probability!$A$6:$A$60,0),7)</f>
        <v>0.67572463768115942</v>
      </c>
      <c r="E834">
        <f>INDEX(Cond_Probability!$A$6:$H$60,MATCH('Model 2_Train'!B834,Cond_Probability!$A$6:$A$60,0),7)</f>
        <v>0.85117967332123412</v>
      </c>
      <c r="F834">
        <f>INDEX(Cond_Probability!$A$6:$H$60,MATCH('Model 2_Train'!C834,Cond_Probability!$A$6:$A$60,0),7)</f>
        <v>0.4891304347826087</v>
      </c>
      <c r="G834">
        <f>Cond_Probability!$C$2</f>
        <v>0.61616161616161613</v>
      </c>
      <c r="H834">
        <f t="shared" si="60"/>
        <v>0.17334460305212487</v>
      </c>
      <c r="I834">
        <f t="shared" si="61"/>
        <v>17.334460305212488</v>
      </c>
      <c r="J834">
        <f>INDEX(Cond_Probability!$A$6:$H$60,MATCH('Model 2_Train'!A834,Cond_Probability!$A$6:$A$60,0),8)</f>
        <v>0.34782608695652173</v>
      </c>
      <c r="K834">
        <f>INDEX(Cond_Probability!$A$6:$H$60,MATCH('Model 2_Train'!B834,Cond_Probability!$A$6:$A$60,0),8)</f>
        <v>0.31976744186046513</v>
      </c>
      <c r="L834">
        <f>INDEX(Cond_Probability!$A$6:$H$60,MATCH('Model 2_Train'!C834,Cond_Probability!$A$6:$A$60,0),8)</f>
        <v>0.19710144927536233</v>
      </c>
      <c r="M834">
        <f>Cond_Probability!$C$3</f>
        <v>0.38383838383838381</v>
      </c>
      <c r="N834">
        <f t="shared" si="62"/>
        <v>8.4146220340004137E-3</v>
      </c>
      <c r="O834">
        <f t="shared" si="63"/>
        <v>0.84146220340004141</v>
      </c>
      <c r="P834" t="str">
        <f t="shared" si="64"/>
        <v>Won't Survive</v>
      </c>
      <c r="Q834" t="s">
        <v>1230</v>
      </c>
    </row>
    <row r="835" spans="1:17" x14ac:dyDescent="0.3">
      <c r="A835" s="1" t="s">
        <v>1236</v>
      </c>
      <c r="B835" s="2" t="s">
        <v>13</v>
      </c>
      <c r="C835" s="1" t="s">
        <v>1228</v>
      </c>
      <c r="D835">
        <f>INDEX(Cond_Probability!$A$6:$H$60,MATCH('Model 2_Train'!A835,Cond_Probability!$A$6:$A$60,0),7)</f>
        <v>0.67572463768115942</v>
      </c>
      <c r="E835">
        <f>INDEX(Cond_Probability!$A$6:$H$60,MATCH('Model 2_Train'!B835,Cond_Probability!$A$6:$A$60,0),7)</f>
        <v>0.85117967332123412</v>
      </c>
      <c r="F835">
        <f>INDEX(Cond_Probability!$A$6:$H$60,MATCH('Model 2_Train'!C835,Cond_Probability!$A$6:$A$60,0),7)</f>
        <v>0.4891304347826087</v>
      </c>
      <c r="G835">
        <f>Cond_Probability!$C$2</f>
        <v>0.61616161616161613</v>
      </c>
      <c r="H835">
        <f t="shared" ref="H835:H892" si="65">PRODUCT(D835:G835)</f>
        <v>0.17334460305212487</v>
      </c>
      <c r="I835">
        <f t="shared" ref="I835:I892" si="66">H835*100</f>
        <v>17.334460305212488</v>
      </c>
      <c r="J835">
        <f>INDEX(Cond_Probability!$A$6:$H$60,MATCH('Model 2_Train'!A835,Cond_Probability!$A$6:$A$60,0),8)</f>
        <v>0.34782608695652173</v>
      </c>
      <c r="K835">
        <f>INDEX(Cond_Probability!$A$6:$H$60,MATCH('Model 2_Train'!B835,Cond_Probability!$A$6:$A$60,0),8)</f>
        <v>0.31976744186046513</v>
      </c>
      <c r="L835">
        <f>INDEX(Cond_Probability!$A$6:$H$60,MATCH('Model 2_Train'!C835,Cond_Probability!$A$6:$A$60,0),8)</f>
        <v>0.19710144927536233</v>
      </c>
      <c r="M835">
        <f>Cond_Probability!$C$3</f>
        <v>0.38383838383838381</v>
      </c>
      <c r="N835">
        <f t="shared" ref="N835:N892" si="67">PRODUCT(J835:M835)</f>
        <v>8.4146220340004137E-3</v>
      </c>
      <c r="O835">
        <f t="shared" ref="O835:O892" si="68">N835*100</f>
        <v>0.84146220340004141</v>
      </c>
      <c r="P835" t="str">
        <f t="shared" ref="P835:P892" si="69">IF(I835&gt;O835,"Won't Survive","Survive")</f>
        <v>Won't Survive</v>
      </c>
      <c r="Q835" t="s">
        <v>1230</v>
      </c>
    </row>
    <row r="836" spans="1:17" x14ac:dyDescent="0.3">
      <c r="A836" s="1" t="s">
        <v>1236</v>
      </c>
      <c r="B836" s="2" t="s">
        <v>13</v>
      </c>
      <c r="C836" s="1" t="s">
        <v>1228</v>
      </c>
      <c r="D836">
        <f>INDEX(Cond_Probability!$A$6:$H$60,MATCH('Model 2_Train'!A836,Cond_Probability!$A$6:$A$60,0),7)</f>
        <v>0.67572463768115942</v>
      </c>
      <c r="E836">
        <f>INDEX(Cond_Probability!$A$6:$H$60,MATCH('Model 2_Train'!B836,Cond_Probability!$A$6:$A$60,0),7)</f>
        <v>0.85117967332123412</v>
      </c>
      <c r="F836">
        <f>INDEX(Cond_Probability!$A$6:$H$60,MATCH('Model 2_Train'!C836,Cond_Probability!$A$6:$A$60,0),7)</f>
        <v>0.4891304347826087</v>
      </c>
      <c r="G836">
        <f>Cond_Probability!$C$2</f>
        <v>0.61616161616161613</v>
      </c>
      <c r="H836">
        <f t="shared" si="65"/>
        <v>0.17334460305212487</v>
      </c>
      <c r="I836">
        <f t="shared" si="66"/>
        <v>17.334460305212488</v>
      </c>
      <c r="J836">
        <f>INDEX(Cond_Probability!$A$6:$H$60,MATCH('Model 2_Train'!A836,Cond_Probability!$A$6:$A$60,0),8)</f>
        <v>0.34782608695652173</v>
      </c>
      <c r="K836">
        <f>INDEX(Cond_Probability!$A$6:$H$60,MATCH('Model 2_Train'!B836,Cond_Probability!$A$6:$A$60,0),8)</f>
        <v>0.31976744186046513</v>
      </c>
      <c r="L836">
        <f>INDEX(Cond_Probability!$A$6:$H$60,MATCH('Model 2_Train'!C836,Cond_Probability!$A$6:$A$60,0),8)</f>
        <v>0.19710144927536233</v>
      </c>
      <c r="M836">
        <f>Cond_Probability!$C$3</f>
        <v>0.38383838383838381</v>
      </c>
      <c r="N836">
        <f t="shared" si="67"/>
        <v>8.4146220340004137E-3</v>
      </c>
      <c r="O836">
        <f t="shared" si="68"/>
        <v>0.84146220340004141</v>
      </c>
      <c r="P836" t="str">
        <f t="shared" si="69"/>
        <v>Won't Survive</v>
      </c>
      <c r="Q836" t="s">
        <v>1230</v>
      </c>
    </row>
    <row r="837" spans="1:17" x14ac:dyDescent="0.3">
      <c r="A837" s="1" t="s">
        <v>1234</v>
      </c>
      <c r="B837" s="2" t="s">
        <v>17</v>
      </c>
      <c r="C837" s="1" t="s">
        <v>1248</v>
      </c>
      <c r="D837">
        <f>INDEX(Cond_Probability!$A$6:$H$60,MATCH('Model 2_Train'!A837,Cond_Probability!$A$6:$A$60,0),7)</f>
        <v>0.14673913043478262</v>
      </c>
      <c r="E837">
        <f>INDEX(Cond_Probability!$A$6:$H$60,MATCH('Model 2_Train'!B837,Cond_Probability!$A$6:$A$60,0),7)</f>
        <v>0.14882032667876588</v>
      </c>
      <c r="F837">
        <f>INDEX(Cond_Probability!$A$6:$H$60,MATCH('Model 2_Train'!C837,Cond_Probability!$A$6:$A$60,0),7)</f>
        <v>0.32246376811594202</v>
      </c>
      <c r="G837">
        <f>Cond_Probability!$C$2</f>
        <v>0.61616161616161613</v>
      </c>
      <c r="H837">
        <f t="shared" si="65"/>
        <v>4.3389411493545919E-3</v>
      </c>
      <c r="I837">
        <f t="shared" si="66"/>
        <v>0.43389411493545921</v>
      </c>
      <c r="J837">
        <f>INDEX(Cond_Probability!$A$6:$H$60,MATCH('Model 2_Train'!A837,Cond_Probability!$A$6:$A$60,0),8)</f>
        <v>0.39710144927536234</v>
      </c>
      <c r="K837">
        <f>INDEX(Cond_Probability!$A$6:$H$60,MATCH('Model 2_Train'!B837,Cond_Probability!$A$6:$A$60,0),8)</f>
        <v>0.68023255813953487</v>
      </c>
      <c r="L837">
        <f>INDEX(Cond_Probability!$A$6:$H$60,MATCH('Model 2_Train'!C837,Cond_Probability!$A$6:$A$60,0),8)</f>
        <v>0.57971014492753625</v>
      </c>
      <c r="M837">
        <f>Cond_Probability!$C$3</f>
        <v>0.38383838383838381</v>
      </c>
      <c r="N837">
        <f t="shared" si="67"/>
        <v>6.010605017067408E-2</v>
      </c>
      <c r="O837">
        <f t="shared" si="68"/>
        <v>6.0106050170674079</v>
      </c>
      <c r="P837" t="str">
        <f t="shared" si="69"/>
        <v>Survive</v>
      </c>
      <c r="Q837" t="s">
        <v>1</v>
      </c>
    </row>
    <row r="838" spans="1:17" x14ac:dyDescent="0.3">
      <c r="A838" s="1" t="s">
        <v>1236</v>
      </c>
      <c r="B838" s="2" t="s">
        <v>13</v>
      </c>
      <c r="C838" s="1" t="s">
        <v>1228</v>
      </c>
      <c r="D838">
        <f>INDEX(Cond_Probability!$A$6:$H$60,MATCH('Model 2_Train'!A838,Cond_Probability!$A$6:$A$60,0),7)</f>
        <v>0.67572463768115942</v>
      </c>
      <c r="E838">
        <f>INDEX(Cond_Probability!$A$6:$H$60,MATCH('Model 2_Train'!B838,Cond_Probability!$A$6:$A$60,0),7)</f>
        <v>0.85117967332123412</v>
      </c>
      <c r="F838">
        <f>INDEX(Cond_Probability!$A$6:$H$60,MATCH('Model 2_Train'!C838,Cond_Probability!$A$6:$A$60,0),7)</f>
        <v>0.4891304347826087</v>
      </c>
      <c r="G838">
        <f>Cond_Probability!$C$2</f>
        <v>0.61616161616161613</v>
      </c>
      <c r="H838">
        <f t="shared" si="65"/>
        <v>0.17334460305212487</v>
      </c>
      <c r="I838">
        <f t="shared" si="66"/>
        <v>17.334460305212488</v>
      </c>
      <c r="J838">
        <f>INDEX(Cond_Probability!$A$6:$H$60,MATCH('Model 2_Train'!A838,Cond_Probability!$A$6:$A$60,0),8)</f>
        <v>0.34782608695652173</v>
      </c>
      <c r="K838">
        <f>INDEX(Cond_Probability!$A$6:$H$60,MATCH('Model 2_Train'!B838,Cond_Probability!$A$6:$A$60,0),8)</f>
        <v>0.31976744186046513</v>
      </c>
      <c r="L838">
        <f>INDEX(Cond_Probability!$A$6:$H$60,MATCH('Model 2_Train'!C838,Cond_Probability!$A$6:$A$60,0),8)</f>
        <v>0.19710144927536233</v>
      </c>
      <c r="M838">
        <f>Cond_Probability!$C$3</f>
        <v>0.38383838383838381</v>
      </c>
      <c r="N838">
        <f t="shared" si="67"/>
        <v>8.4146220340004137E-3</v>
      </c>
      <c r="O838">
        <f t="shared" si="68"/>
        <v>0.84146220340004141</v>
      </c>
      <c r="P838" t="str">
        <f t="shared" si="69"/>
        <v>Won't Survive</v>
      </c>
      <c r="Q838" t="s">
        <v>1230</v>
      </c>
    </row>
    <row r="839" spans="1:17" x14ac:dyDescent="0.3">
      <c r="A839" s="1" t="s">
        <v>1236</v>
      </c>
      <c r="B839" s="2" t="s">
        <v>13</v>
      </c>
      <c r="C839" s="1" t="s">
        <v>1228</v>
      </c>
      <c r="D839">
        <f>INDEX(Cond_Probability!$A$6:$H$60,MATCH('Model 2_Train'!A839,Cond_Probability!$A$6:$A$60,0),7)</f>
        <v>0.67572463768115942</v>
      </c>
      <c r="E839">
        <f>INDEX(Cond_Probability!$A$6:$H$60,MATCH('Model 2_Train'!B839,Cond_Probability!$A$6:$A$60,0),7)</f>
        <v>0.85117967332123412</v>
      </c>
      <c r="F839">
        <f>INDEX(Cond_Probability!$A$6:$H$60,MATCH('Model 2_Train'!C839,Cond_Probability!$A$6:$A$60,0),7)</f>
        <v>0.4891304347826087</v>
      </c>
      <c r="G839">
        <f>Cond_Probability!$C$2</f>
        <v>0.61616161616161613</v>
      </c>
      <c r="H839">
        <f t="shared" si="65"/>
        <v>0.17334460305212487</v>
      </c>
      <c r="I839">
        <f t="shared" si="66"/>
        <v>17.334460305212488</v>
      </c>
      <c r="J839">
        <f>INDEX(Cond_Probability!$A$6:$H$60,MATCH('Model 2_Train'!A839,Cond_Probability!$A$6:$A$60,0),8)</f>
        <v>0.34782608695652173</v>
      </c>
      <c r="K839">
        <f>INDEX(Cond_Probability!$A$6:$H$60,MATCH('Model 2_Train'!B839,Cond_Probability!$A$6:$A$60,0),8)</f>
        <v>0.31976744186046513</v>
      </c>
      <c r="L839">
        <f>INDEX(Cond_Probability!$A$6:$H$60,MATCH('Model 2_Train'!C839,Cond_Probability!$A$6:$A$60,0),8)</f>
        <v>0.19710144927536233</v>
      </c>
      <c r="M839">
        <f>Cond_Probability!$C$3</f>
        <v>0.38383838383838381</v>
      </c>
      <c r="N839">
        <f t="shared" si="67"/>
        <v>8.4146220340004137E-3</v>
      </c>
      <c r="O839">
        <f t="shared" si="68"/>
        <v>0.84146220340004141</v>
      </c>
      <c r="P839" t="str">
        <f t="shared" si="69"/>
        <v>Won't Survive</v>
      </c>
      <c r="Q839" t="s">
        <v>1230</v>
      </c>
    </row>
    <row r="840" spans="1:17" x14ac:dyDescent="0.3">
      <c r="A840" s="1" t="s">
        <v>1236</v>
      </c>
      <c r="B840" s="2" t="s">
        <v>13</v>
      </c>
      <c r="C840" s="1" t="s">
        <v>1248</v>
      </c>
      <c r="D840">
        <f>INDEX(Cond_Probability!$A$6:$H$60,MATCH('Model 2_Train'!A840,Cond_Probability!$A$6:$A$60,0),7)</f>
        <v>0.67572463768115942</v>
      </c>
      <c r="E840">
        <f>INDEX(Cond_Probability!$A$6:$H$60,MATCH('Model 2_Train'!B840,Cond_Probability!$A$6:$A$60,0),7)</f>
        <v>0.85117967332123412</v>
      </c>
      <c r="F840">
        <f>INDEX(Cond_Probability!$A$6:$H$60,MATCH('Model 2_Train'!C840,Cond_Probability!$A$6:$A$60,0),7)</f>
        <v>0.32246376811594202</v>
      </c>
      <c r="G840">
        <f>Cond_Probability!$C$2</f>
        <v>0.61616161616161613</v>
      </c>
      <c r="H840">
        <f t="shared" si="65"/>
        <v>0.11427903460473417</v>
      </c>
      <c r="I840">
        <f t="shared" si="66"/>
        <v>11.427903460473416</v>
      </c>
      <c r="J840">
        <f>INDEX(Cond_Probability!$A$6:$H$60,MATCH('Model 2_Train'!A840,Cond_Probability!$A$6:$A$60,0),8)</f>
        <v>0.34782608695652173</v>
      </c>
      <c r="K840">
        <f>INDEX(Cond_Probability!$A$6:$H$60,MATCH('Model 2_Train'!B840,Cond_Probability!$A$6:$A$60,0),8)</f>
        <v>0.31976744186046513</v>
      </c>
      <c r="L840">
        <f>INDEX(Cond_Probability!$A$6:$H$60,MATCH('Model 2_Train'!C840,Cond_Probability!$A$6:$A$60,0),8)</f>
        <v>0.57971014492753625</v>
      </c>
      <c r="M840">
        <f>Cond_Probability!$C$3</f>
        <v>0.38383838383838381</v>
      </c>
      <c r="N840">
        <f t="shared" si="67"/>
        <v>2.4748888335295337E-2</v>
      </c>
      <c r="O840">
        <f t="shared" si="68"/>
        <v>2.4748888335295338</v>
      </c>
      <c r="P840" t="str">
        <f t="shared" si="69"/>
        <v>Won't Survive</v>
      </c>
      <c r="Q840" t="s">
        <v>1</v>
      </c>
    </row>
    <row r="841" spans="1:17" x14ac:dyDescent="0.3">
      <c r="A841" s="1" t="s">
        <v>1234</v>
      </c>
      <c r="B841" s="2" t="s">
        <v>13</v>
      </c>
      <c r="C841" s="1" t="s">
        <v>1248</v>
      </c>
      <c r="D841">
        <f>INDEX(Cond_Probability!$A$6:$H$60,MATCH('Model 2_Train'!A841,Cond_Probability!$A$6:$A$60,0),7)</f>
        <v>0.14673913043478262</v>
      </c>
      <c r="E841">
        <f>INDEX(Cond_Probability!$A$6:$H$60,MATCH('Model 2_Train'!B841,Cond_Probability!$A$6:$A$60,0),7)</f>
        <v>0.85117967332123412</v>
      </c>
      <c r="F841">
        <f>INDEX(Cond_Probability!$A$6:$H$60,MATCH('Model 2_Train'!C841,Cond_Probability!$A$6:$A$60,0),7)</f>
        <v>0.32246376811594202</v>
      </c>
      <c r="G841">
        <f>Cond_Probability!$C$2</f>
        <v>0.61616161616161613</v>
      </c>
      <c r="H841">
        <f t="shared" si="65"/>
        <v>2.4816626817650046E-2</v>
      </c>
      <c r="I841">
        <f t="shared" si="66"/>
        <v>2.4816626817650045</v>
      </c>
      <c r="J841">
        <f>INDEX(Cond_Probability!$A$6:$H$60,MATCH('Model 2_Train'!A841,Cond_Probability!$A$6:$A$60,0),8)</f>
        <v>0.39710144927536234</v>
      </c>
      <c r="K841">
        <f>INDEX(Cond_Probability!$A$6:$H$60,MATCH('Model 2_Train'!B841,Cond_Probability!$A$6:$A$60,0),8)</f>
        <v>0.31976744186046513</v>
      </c>
      <c r="L841">
        <f>INDEX(Cond_Probability!$A$6:$H$60,MATCH('Model 2_Train'!C841,Cond_Probability!$A$6:$A$60,0),8)</f>
        <v>0.57971014492753625</v>
      </c>
      <c r="M841">
        <f>Cond_Probability!$C$3</f>
        <v>0.38383838383838381</v>
      </c>
      <c r="N841">
        <f t="shared" si="67"/>
        <v>2.8254980849462177E-2</v>
      </c>
      <c r="O841">
        <f t="shared" si="68"/>
        <v>2.8254980849462177</v>
      </c>
      <c r="P841" t="str">
        <f t="shared" si="69"/>
        <v>Survive</v>
      </c>
      <c r="Q841" t="s">
        <v>1</v>
      </c>
    </row>
    <row r="842" spans="1:17" x14ac:dyDescent="0.3">
      <c r="A842" s="1" t="s">
        <v>1236</v>
      </c>
      <c r="B842" s="2" t="s">
        <v>13</v>
      </c>
      <c r="C842" s="1" t="s">
        <v>1228</v>
      </c>
      <c r="D842">
        <f>INDEX(Cond_Probability!$A$6:$H$60,MATCH('Model 2_Train'!A842,Cond_Probability!$A$6:$A$60,0),7)</f>
        <v>0.67572463768115942</v>
      </c>
      <c r="E842">
        <f>INDEX(Cond_Probability!$A$6:$H$60,MATCH('Model 2_Train'!B842,Cond_Probability!$A$6:$A$60,0),7)</f>
        <v>0.85117967332123412</v>
      </c>
      <c r="F842">
        <f>INDEX(Cond_Probability!$A$6:$H$60,MATCH('Model 2_Train'!C842,Cond_Probability!$A$6:$A$60,0),7)</f>
        <v>0.4891304347826087</v>
      </c>
      <c r="G842">
        <f>Cond_Probability!$C$2</f>
        <v>0.61616161616161613</v>
      </c>
      <c r="H842">
        <f t="shared" si="65"/>
        <v>0.17334460305212487</v>
      </c>
      <c r="I842">
        <f t="shared" si="66"/>
        <v>17.334460305212488</v>
      </c>
      <c r="J842">
        <f>INDEX(Cond_Probability!$A$6:$H$60,MATCH('Model 2_Train'!A842,Cond_Probability!$A$6:$A$60,0),8)</f>
        <v>0.34782608695652173</v>
      </c>
      <c r="K842">
        <f>INDEX(Cond_Probability!$A$6:$H$60,MATCH('Model 2_Train'!B842,Cond_Probability!$A$6:$A$60,0),8)</f>
        <v>0.31976744186046513</v>
      </c>
      <c r="L842">
        <f>INDEX(Cond_Probability!$A$6:$H$60,MATCH('Model 2_Train'!C842,Cond_Probability!$A$6:$A$60,0),8)</f>
        <v>0.19710144927536233</v>
      </c>
      <c r="M842">
        <f>Cond_Probability!$C$3</f>
        <v>0.38383838383838381</v>
      </c>
      <c r="N842">
        <f t="shared" si="67"/>
        <v>8.4146220340004137E-3</v>
      </c>
      <c r="O842">
        <f t="shared" si="68"/>
        <v>0.84146220340004141</v>
      </c>
      <c r="P842" t="str">
        <f t="shared" si="69"/>
        <v>Won't Survive</v>
      </c>
      <c r="Q842" t="s">
        <v>1230</v>
      </c>
    </row>
    <row r="843" spans="1:17" x14ac:dyDescent="0.3">
      <c r="A843" s="1" t="s">
        <v>1235</v>
      </c>
      <c r="B843" s="2" t="s">
        <v>13</v>
      </c>
      <c r="C843" s="1" t="s">
        <v>1247</v>
      </c>
      <c r="D843">
        <f>INDEX(Cond_Probability!$A$6:$H$60,MATCH('Model 2_Train'!A843,Cond_Probability!$A$6:$A$60,0),7)</f>
        <v>0.17753623188405798</v>
      </c>
      <c r="E843">
        <f>INDEX(Cond_Probability!$A$6:$H$60,MATCH('Model 2_Train'!B843,Cond_Probability!$A$6:$A$60,0),7)</f>
        <v>0.85117967332123412</v>
      </c>
      <c r="F843">
        <f>INDEX(Cond_Probability!$A$6:$H$60,MATCH('Model 2_Train'!C843,Cond_Probability!$A$6:$A$60,0),7)</f>
        <v>0.18840579710144928</v>
      </c>
      <c r="G843">
        <f>Cond_Probability!$C$2</f>
        <v>0.61616161616161613</v>
      </c>
      <c r="H843">
        <f t="shared" si="65"/>
        <v>1.7542728570223976E-2</v>
      </c>
      <c r="I843">
        <f t="shared" si="66"/>
        <v>1.7542728570223975</v>
      </c>
      <c r="J843">
        <f>INDEX(Cond_Probability!$A$6:$H$60,MATCH('Model 2_Train'!A843,Cond_Probability!$A$6:$A$60,0),8)</f>
        <v>0.25507246376811593</v>
      </c>
      <c r="K843">
        <f>INDEX(Cond_Probability!$A$6:$H$60,MATCH('Model 2_Train'!B843,Cond_Probability!$A$6:$A$60,0),8)</f>
        <v>0.31976744186046513</v>
      </c>
      <c r="L843">
        <f>INDEX(Cond_Probability!$A$6:$H$60,MATCH('Model 2_Train'!C843,Cond_Probability!$A$6:$A$60,0),8)</f>
        <v>0.22318840579710145</v>
      </c>
      <c r="M843">
        <f>Cond_Probability!$C$3</f>
        <v>0.38383838383838381</v>
      </c>
      <c r="N843">
        <f t="shared" si="67"/>
        <v>6.9874361399983823E-3</v>
      </c>
      <c r="O843">
        <f t="shared" si="68"/>
        <v>0.6987436139998382</v>
      </c>
      <c r="P843" t="str">
        <f t="shared" si="69"/>
        <v>Won't Survive</v>
      </c>
      <c r="Q843" t="s">
        <v>1230</v>
      </c>
    </row>
    <row r="844" spans="1:17" x14ac:dyDescent="0.3">
      <c r="A844" s="1" t="s">
        <v>1234</v>
      </c>
      <c r="B844" s="2" t="s">
        <v>17</v>
      </c>
      <c r="C844" s="1" t="s">
        <v>1248</v>
      </c>
      <c r="D844">
        <f>INDEX(Cond_Probability!$A$6:$H$60,MATCH('Model 2_Train'!A844,Cond_Probability!$A$6:$A$60,0),7)</f>
        <v>0.14673913043478262</v>
      </c>
      <c r="E844">
        <f>INDEX(Cond_Probability!$A$6:$H$60,MATCH('Model 2_Train'!B844,Cond_Probability!$A$6:$A$60,0),7)</f>
        <v>0.14882032667876588</v>
      </c>
      <c r="F844">
        <f>INDEX(Cond_Probability!$A$6:$H$60,MATCH('Model 2_Train'!C844,Cond_Probability!$A$6:$A$60,0),7)</f>
        <v>0.32246376811594202</v>
      </c>
      <c r="G844">
        <f>Cond_Probability!$C$2</f>
        <v>0.61616161616161613</v>
      </c>
      <c r="H844">
        <f t="shared" si="65"/>
        <v>4.3389411493545919E-3</v>
      </c>
      <c r="I844">
        <f t="shared" si="66"/>
        <v>0.43389411493545921</v>
      </c>
      <c r="J844">
        <f>INDEX(Cond_Probability!$A$6:$H$60,MATCH('Model 2_Train'!A844,Cond_Probability!$A$6:$A$60,0),8)</f>
        <v>0.39710144927536234</v>
      </c>
      <c r="K844">
        <f>INDEX(Cond_Probability!$A$6:$H$60,MATCH('Model 2_Train'!B844,Cond_Probability!$A$6:$A$60,0),8)</f>
        <v>0.68023255813953487</v>
      </c>
      <c r="L844">
        <f>INDEX(Cond_Probability!$A$6:$H$60,MATCH('Model 2_Train'!C844,Cond_Probability!$A$6:$A$60,0),8)</f>
        <v>0.57971014492753625</v>
      </c>
      <c r="M844">
        <f>Cond_Probability!$C$3</f>
        <v>0.38383838383838381</v>
      </c>
      <c r="N844">
        <f t="shared" si="67"/>
        <v>6.010605017067408E-2</v>
      </c>
      <c r="O844">
        <f t="shared" si="68"/>
        <v>6.0106050170674079</v>
      </c>
      <c r="P844" t="str">
        <f t="shared" si="69"/>
        <v>Survive</v>
      </c>
      <c r="Q844" t="s">
        <v>1</v>
      </c>
    </row>
    <row r="845" spans="1:17" x14ac:dyDescent="0.3">
      <c r="A845" s="1" t="s">
        <v>1236</v>
      </c>
      <c r="B845" s="2" t="s">
        <v>13</v>
      </c>
      <c r="C845" s="1" t="s">
        <v>1228</v>
      </c>
      <c r="D845">
        <f>INDEX(Cond_Probability!$A$6:$H$60,MATCH('Model 2_Train'!A845,Cond_Probability!$A$6:$A$60,0),7)</f>
        <v>0.67572463768115942</v>
      </c>
      <c r="E845">
        <f>INDEX(Cond_Probability!$A$6:$H$60,MATCH('Model 2_Train'!B845,Cond_Probability!$A$6:$A$60,0),7)</f>
        <v>0.85117967332123412</v>
      </c>
      <c r="F845">
        <f>INDEX(Cond_Probability!$A$6:$H$60,MATCH('Model 2_Train'!C845,Cond_Probability!$A$6:$A$60,0),7)</f>
        <v>0.4891304347826087</v>
      </c>
      <c r="G845">
        <f>Cond_Probability!$C$2</f>
        <v>0.61616161616161613</v>
      </c>
      <c r="H845">
        <f t="shared" si="65"/>
        <v>0.17334460305212487</v>
      </c>
      <c r="I845">
        <f t="shared" si="66"/>
        <v>17.334460305212488</v>
      </c>
      <c r="J845">
        <f>INDEX(Cond_Probability!$A$6:$H$60,MATCH('Model 2_Train'!A845,Cond_Probability!$A$6:$A$60,0),8)</f>
        <v>0.34782608695652173</v>
      </c>
      <c r="K845">
        <f>INDEX(Cond_Probability!$A$6:$H$60,MATCH('Model 2_Train'!B845,Cond_Probability!$A$6:$A$60,0),8)</f>
        <v>0.31976744186046513</v>
      </c>
      <c r="L845">
        <f>INDEX(Cond_Probability!$A$6:$H$60,MATCH('Model 2_Train'!C845,Cond_Probability!$A$6:$A$60,0),8)</f>
        <v>0.19710144927536233</v>
      </c>
      <c r="M845">
        <f>Cond_Probability!$C$3</f>
        <v>0.38383838383838381</v>
      </c>
      <c r="N845">
        <f t="shared" si="67"/>
        <v>8.4146220340004137E-3</v>
      </c>
      <c r="O845">
        <f t="shared" si="68"/>
        <v>0.84146220340004141</v>
      </c>
      <c r="P845" t="str">
        <f t="shared" si="69"/>
        <v>Won't Survive</v>
      </c>
      <c r="Q845" t="s">
        <v>1230</v>
      </c>
    </row>
    <row r="846" spans="1:17" x14ac:dyDescent="0.3">
      <c r="A846" s="1" t="s">
        <v>1236</v>
      </c>
      <c r="B846" s="2" t="s">
        <v>13</v>
      </c>
      <c r="C846" s="1" t="s">
        <v>1228</v>
      </c>
      <c r="D846">
        <f>INDEX(Cond_Probability!$A$6:$H$60,MATCH('Model 2_Train'!A846,Cond_Probability!$A$6:$A$60,0),7)</f>
        <v>0.67572463768115942</v>
      </c>
      <c r="E846">
        <f>INDEX(Cond_Probability!$A$6:$H$60,MATCH('Model 2_Train'!B846,Cond_Probability!$A$6:$A$60,0),7)</f>
        <v>0.85117967332123412</v>
      </c>
      <c r="F846">
        <f>INDEX(Cond_Probability!$A$6:$H$60,MATCH('Model 2_Train'!C846,Cond_Probability!$A$6:$A$60,0),7)</f>
        <v>0.4891304347826087</v>
      </c>
      <c r="G846">
        <f>Cond_Probability!$C$2</f>
        <v>0.61616161616161613</v>
      </c>
      <c r="H846">
        <f t="shared" si="65"/>
        <v>0.17334460305212487</v>
      </c>
      <c r="I846">
        <f t="shared" si="66"/>
        <v>17.334460305212488</v>
      </c>
      <c r="J846">
        <f>INDEX(Cond_Probability!$A$6:$H$60,MATCH('Model 2_Train'!A846,Cond_Probability!$A$6:$A$60,0),8)</f>
        <v>0.34782608695652173</v>
      </c>
      <c r="K846">
        <f>INDEX(Cond_Probability!$A$6:$H$60,MATCH('Model 2_Train'!B846,Cond_Probability!$A$6:$A$60,0),8)</f>
        <v>0.31976744186046513</v>
      </c>
      <c r="L846">
        <f>INDEX(Cond_Probability!$A$6:$H$60,MATCH('Model 2_Train'!C846,Cond_Probability!$A$6:$A$60,0),8)</f>
        <v>0.19710144927536233</v>
      </c>
      <c r="M846">
        <f>Cond_Probability!$C$3</f>
        <v>0.38383838383838381</v>
      </c>
      <c r="N846">
        <f t="shared" si="67"/>
        <v>8.4146220340004137E-3</v>
      </c>
      <c r="O846">
        <f t="shared" si="68"/>
        <v>0.84146220340004141</v>
      </c>
      <c r="P846" t="str">
        <f t="shared" si="69"/>
        <v>Won't Survive</v>
      </c>
      <c r="Q846" t="s">
        <v>1230</v>
      </c>
    </row>
    <row r="847" spans="1:17" x14ac:dyDescent="0.3">
      <c r="A847" s="1" t="s">
        <v>1236</v>
      </c>
      <c r="B847" s="2" t="s">
        <v>13</v>
      </c>
      <c r="C847" s="1" t="s">
        <v>1228</v>
      </c>
      <c r="D847">
        <f>INDEX(Cond_Probability!$A$6:$H$60,MATCH('Model 2_Train'!A847,Cond_Probability!$A$6:$A$60,0),7)</f>
        <v>0.67572463768115942</v>
      </c>
      <c r="E847">
        <f>INDEX(Cond_Probability!$A$6:$H$60,MATCH('Model 2_Train'!B847,Cond_Probability!$A$6:$A$60,0),7)</f>
        <v>0.85117967332123412</v>
      </c>
      <c r="F847">
        <f>INDEX(Cond_Probability!$A$6:$H$60,MATCH('Model 2_Train'!C847,Cond_Probability!$A$6:$A$60,0),7)</f>
        <v>0.4891304347826087</v>
      </c>
      <c r="G847">
        <f>Cond_Probability!$C$2</f>
        <v>0.61616161616161613</v>
      </c>
      <c r="H847">
        <f t="shared" si="65"/>
        <v>0.17334460305212487</v>
      </c>
      <c r="I847">
        <f t="shared" si="66"/>
        <v>17.334460305212488</v>
      </c>
      <c r="J847">
        <f>INDEX(Cond_Probability!$A$6:$H$60,MATCH('Model 2_Train'!A847,Cond_Probability!$A$6:$A$60,0),8)</f>
        <v>0.34782608695652173</v>
      </c>
      <c r="K847">
        <f>INDEX(Cond_Probability!$A$6:$H$60,MATCH('Model 2_Train'!B847,Cond_Probability!$A$6:$A$60,0),8)</f>
        <v>0.31976744186046513</v>
      </c>
      <c r="L847">
        <f>INDEX(Cond_Probability!$A$6:$H$60,MATCH('Model 2_Train'!C847,Cond_Probability!$A$6:$A$60,0),8)</f>
        <v>0.19710144927536233</v>
      </c>
      <c r="M847">
        <f>Cond_Probability!$C$3</f>
        <v>0.38383838383838381</v>
      </c>
      <c r="N847">
        <f t="shared" si="67"/>
        <v>8.4146220340004137E-3</v>
      </c>
      <c r="O847">
        <f t="shared" si="68"/>
        <v>0.84146220340004141</v>
      </c>
      <c r="P847" t="str">
        <f t="shared" si="69"/>
        <v>Won't Survive</v>
      </c>
      <c r="Q847" t="s">
        <v>1230</v>
      </c>
    </row>
    <row r="848" spans="1:17" x14ac:dyDescent="0.3">
      <c r="A848" s="1" t="s">
        <v>1236</v>
      </c>
      <c r="B848" s="2" t="s">
        <v>13</v>
      </c>
      <c r="C848" s="1" t="s">
        <v>1248</v>
      </c>
      <c r="D848">
        <f>INDEX(Cond_Probability!$A$6:$H$60,MATCH('Model 2_Train'!A848,Cond_Probability!$A$6:$A$60,0),7)</f>
        <v>0.67572463768115942</v>
      </c>
      <c r="E848">
        <f>INDEX(Cond_Probability!$A$6:$H$60,MATCH('Model 2_Train'!B848,Cond_Probability!$A$6:$A$60,0),7)</f>
        <v>0.85117967332123412</v>
      </c>
      <c r="F848">
        <f>INDEX(Cond_Probability!$A$6:$H$60,MATCH('Model 2_Train'!C848,Cond_Probability!$A$6:$A$60,0),7)</f>
        <v>0.32246376811594202</v>
      </c>
      <c r="G848">
        <f>Cond_Probability!$C$2</f>
        <v>0.61616161616161613</v>
      </c>
      <c r="H848">
        <f t="shared" si="65"/>
        <v>0.11427903460473417</v>
      </c>
      <c r="I848">
        <f t="shared" si="66"/>
        <v>11.427903460473416</v>
      </c>
      <c r="J848">
        <f>INDEX(Cond_Probability!$A$6:$H$60,MATCH('Model 2_Train'!A848,Cond_Probability!$A$6:$A$60,0),8)</f>
        <v>0.34782608695652173</v>
      </c>
      <c r="K848">
        <f>INDEX(Cond_Probability!$A$6:$H$60,MATCH('Model 2_Train'!B848,Cond_Probability!$A$6:$A$60,0),8)</f>
        <v>0.31976744186046513</v>
      </c>
      <c r="L848">
        <f>INDEX(Cond_Probability!$A$6:$H$60,MATCH('Model 2_Train'!C848,Cond_Probability!$A$6:$A$60,0),8)</f>
        <v>0.57971014492753625</v>
      </c>
      <c r="M848">
        <f>Cond_Probability!$C$3</f>
        <v>0.38383838383838381</v>
      </c>
      <c r="N848">
        <f t="shared" si="67"/>
        <v>2.4748888335295337E-2</v>
      </c>
      <c r="O848">
        <f t="shared" si="68"/>
        <v>2.4748888335295338</v>
      </c>
      <c r="P848" t="str">
        <f t="shared" si="69"/>
        <v>Won't Survive</v>
      </c>
      <c r="Q848" t="s">
        <v>1230</v>
      </c>
    </row>
    <row r="849" spans="1:17" x14ac:dyDescent="0.3">
      <c r="A849" s="1" t="s">
        <v>1236</v>
      </c>
      <c r="B849" s="2" t="s">
        <v>13</v>
      </c>
      <c r="C849" s="1" t="s">
        <v>1228</v>
      </c>
      <c r="D849">
        <f>INDEX(Cond_Probability!$A$6:$H$60,MATCH('Model 2_Train'!A849,Cond_Probability!$A$6:$A$60,0),7)</f>
        <v>0.67572463768115942</v>
      </c>
      <c r="E849">
        <f>INDEX(Cond_Probability!$A$6:$H$60,MATCH('Model 2_Train'!B849,Cond_Probability!$A$6:$A$60,0),7)</f>
        <v>0.85117967332123412</v>
      </c>
      <c r="F849">
        <f>INDEX(Cond_Probability!$A$6:$H$60,MATCH('Model 2_Train'!C849,Cond_Probability!$A$6:$A$60,0),7)</f>
        <v>0.4891304347826087</v>
      </c>
      <c r="G849">
        <f>Cond_Probability!$C$2</f>
        <v>0.61616161616161613</v>
      </c>
      <c r="H849">
        <f t="shared" si="65"/>
        <v>0.17334460305212487</v>
      </c>
      <c r="I849">
        <f t="shared" si="66"/>
        <v>17.334460305212488</v>
      </c>
      <c r="J849">
        <f>INDEX(Cond_Probability!$A$6:$H$60,MATCH('Model 2_Train'!A849,Cond_Probability!$A$6:$A$60,0),8)</f>
        <v>0.34782608695652173</v>
      </c>
      <c r="K849">
        <f>INDEX(Cond_Probability!$A$6:$H$60,MATCH('Model 2_Train'!B849,Cond_Probability!$A$6:$A$60,0),8)</f>
        <v>0.31976744186046513</v>
      </c>
      <c r="L849">
        <f>INDEX(Cond_Probability!$A$6:$H$60,MATCH('Model 2_Train'!C849,Cond_Probability!$A$6:$A$60,0),8)</f>
        <v>0.19710144927536233</v>
      </c>
      <c r="M849">
        <f>Cond_Probability!$C$3</f>
        <v>0.38383838383838381</v>
      </c>
      <c r="N849">
        <f t="shared" si="67"/>
        <v>8.4146220340004137E-3</v>
      </c>
      <c r="O849">
        <f t="shared" si="68"/>
        <v>0.84146220340004141</v>
      </c>
      <c r="P849" t="str">
        <f t="shared" si="69"/>
        <v>Won't Survive</v>
      </c>
      <c r="Q849" t="s">
        <v>1230</v>
      </c>
    </row>
    <row r="850" spans="1:17" x14ac:dyDescent="0.3">
      <c r="A850" s="1" t="s">
        <v>1235</v>
      </c>
      <c r="B850" s="2" t="s">
        <v>13</v>
      </c>
      <c r="C850" s="1" t="s">
        <v>1248</v>
      </c>
      <c r="D850">
        <f>INDEX(Cond_Probability!$A$6:$H$60,MATCH('Model 2_Train'!A850,Cond_Probability!$A$6:$A$60,0),7)</f>
        <v>0.17753623188405798</v>
      </c>
      <c r="E850">
        <f>INDEX(Cond_Probability!$A$6:$H$60,MATCH('Model 2_Train'!B850,Cond_Probability!$A$6:$A$60,0),7)</f>
        <v>0.85117967332123412</v>
      </c>
      <c r="F850">
        <f>INDEX(Cond_Probability!$A$6:$H$60,MATCH('Model 2_Train'!C850,Cond_Probability!$A$6:$A$60,0),7)</f>
        <v>0.32246376811594202</v>
      </c>
      <c r="G850">
        <f>Cond_Probability!$C$2</f>
        <v>0.61616161616161613</v>
      </c>
      <c r="H850">
        <f t="shared" si="65"/>
        <v>3.0025054668267961E-2</v>
      </c>
      <c r="I850">
        <f t="shared" si="66"/>
        <v>3.0025054668267961</v>
      </c>
      <c r="J850">
        <f>INDEX(Cond_Probability!$A$6:$H$60,MATCH('Model 2_Train'!A850,Cond_Probability!$A$6:$A$60,0),8)</f>
        <v>0.25507246376811593</v>
      </c>
      <c r="K850">
        <f>INDEX(Cond_Probability!$A$6:$H$60,MATCH('Model 2_Train'!B850,Cond_Probability!$A$6:$A$60,0),8)</f>
        <v>0.31976744186046513</v>
      </c>
      <c r="L850">
        <f>INDEX(Cond_Probability!$A$6:$H$60,MATCH('Model 2_Train'!C850,Cond_Probability!$A$6:$A$60,0),8)</f>
        <v>0.57971014492753625</v>
      </c>
      <c r="M850">
        <f>Cond_Probability!$C$3</f>
        <v>0.38383838383838381</v>
      </c>
      <c r="N850">
        <f t="shared" si="67"/>
        <v>1.8149184779216579E-2</v>
      </c>
      <c r="O850">
        <f t="shared" si="68"/>
        <v>1.8149184779216578</v>
      </c>
      <c r="P850" t="str">
        <f t="shared" si="69"/>
        <v>Won't Survive</v>
      </c>
      <c r="Q850" t="s">
        <v>1230</v>
      </c>
    </row>
    <row r="851" spans="1:17" x14ac:dyDescent="0.3">
      <c r="A851" s="1" t="s">
        <v>1234</v>
      </c>
      <c r="B851" s="2" t="s">
        <v>17</v>
      </c>
      <c r="C851" s="1" t="s">
        <v>1248</v>
      </c>
      <c r="D851">
        <f>INDEX(Cond_Probability!$A$6:$H$60,MATCH('Model 2_Train'!A851,Cond_Probability!$A$6:$A$60,0),7)</f>
        <v>0.14673913043478262</v>
      </c>
      <c r="E851">
        <f>INDEX(Cond_Probability!$A$6:$H$60,MATCH('Model 2_Train'!B851,Cond_Probability!$A$6:$A$60,0),7)</f>
        <v>0.14882032667876588</v>
      </c>
      <c r="F851">
        <f>INDEX(Cond_Probability!$A$6:$H$60,MATCH('Model 2_Train'!C851,Cond_Probability!$A$6:$A$60,0),7)</f>
        <v>0.32246376811594202</v>
      </c>
      <c r="G851">
        <f>Cond_Probability!$C$2</f>
        <v>0.61616161616161613</v>
      </c>
      <c r="H851">
        <f t="shared" si="65"/>
        <v>4.3389411493545919E-3</v>
      </c>
      <c r="I851">
        <f t="shared" si="66"/>
        <v>0.43389411493545921</v>
      </c>
      <c r="J851">
        <f>INDEX(Cond_Probability!$A$6:$H$60,MATCH('Model 2_Train'!A851,Cond_Probability!$A$6:$A$60,0),8)</f>
        <v>0.39710144927536234</v>
      </c>
      <c r="K851">
        <f>INDEX(Cond_Probability!$A$6:$H$60,MATCH('Model 2_Train'!B851,Cond_Probability!$A$6:$A$60,0),8)</f>
        <v>0.68023255813953487</v>
      </c>
      <c r="L851">
        <f>INDEX(Cond_Probability!$A$6:$H$60,MATCH('Model 2_Train'!C851,Cond_Probability!$A$6:$A$60,0),8)</f>
        <v>0.57971014492753625</v>
      </c>
      <c r="M851">
        <f>Cond_Probability!$C$3</f>
        <v>0.38383838383838381</v>
      </c>
      <c r="N851">
        <f t="shared" si="67"/>
        <v>6.010605017067408E-2</v>
      </c>
      <c r="O851">
        <f t="shared" si="68"/>
        <v>6.0106050170674079</v>
      </c>
      <c r="P851" t="str">
        <f t="shared" si="69"/>
        <v>Survive</v>
      </c>
      <c r="Q851" t="s">
        <v>1</v>
      </c>
    </row>
    <row r="852" spans="1:17" x14ac:dyDescent="0.3">
      <c r="A852" s="1" t="s">
        <v>1236</v>
      </c>
      <c r="B852" s="2" t="s">
        <v>13</v>
      </c>
      <c r="C852" s="1" t="s">
        <v>1248</v>
      </c>
      <c r="D852">
        <f>INDEX(Cond_Probability!$A$6:$H$60,MATCH('Model 2_Train'!A852,Cond_Probability!$A$6:$A$60,0),7)</f>
        <v>0.67572463768115942</v>
      </c>
      <c r="E852">
        <f>INDEX(Cond_Probability!$A$6:$H$60,MATCH('Model 2_Train'!B852,Cond_Probability!$A$6:$A$60,0),7)</f>
        <v>0.85117967332123412</v>
      </c>
      <c r="F852">
        <f>INDEX(Cond_Probability!$A$6:$H$60,MATCH('Model 2_Train'!C852,Cond_Probability!$A$6:$A$60,0),7)</f>
        <v>0.32246376811594202</v>
      </c>
      <c r="G852">
        <f>Cond_Probability!$C$2</f>
        <v>0.61616161616161613</v>
      </c>
      <c r="H852">
        <f t="shared" si="65"/>
        <v>0.11427903460473417</v>
      </c>
      <c r="I852">
        <f t="shared" si="66"/>
        <v>11.427903460473416</v>
      </c>
      <c r="J852">
        <f>INDEX(Cond_Probability!$A$6:$H$60,MATCH('Model 2_Train'!A852,Cond_Probability!$A$6:$A$60,0),8)</f>
        <v>0.34782608695652173</v>
      </c>
      <c r="K852">
        <f>INDEX(Cond_Probability!$A$6:$H$60,MATCH('Model 2_Train'!B852,Cond_Probability!$A$6:$A$60,0),8)</f>
        <v>0.31976744186046513</v>
      </c>
      <c r="L852">
        <f>INDEX(Cond_Probability!$A$6:$H$60,MATCH('Model 2_Train'!C852,Cond_Probability!$A$6:$A$60,0),8)</f>
        <v>0.57971014492753625</v>
      </c>
      <c r="M852">
        <f>Cond_Probability!$C$3</f>
        <v>0.38383838383838381</v>
      </c>
      <c r="N852">
        <f t="shared" si="67"/>
        <v>2.4748888335295337E-2</v>
      </c>
      <c r="O852">
        <f t="shared" si="68"/>
        <v>2.4748888335295338</v>
      </c>
      <c r="P852" t="str">
        <f t="shared" si="69"/>
        <v>Won't Survive</v>
      </c>
      <c r="Q852" t="s">
        <v>1230</v>
      </c>
    </row>
    <row r="853" spans="1:17" x14ac:dyDescent="0.3">
      <c r="A853" s="1" t="s">
        <v>1236</v>
      </c>
      <c r="B853" s="2" t="s">
        <v>13</v>
      </c>
      <c r="C853" s="1" t="s">
        <v>1228</v>
      </c>
      <c r="D853">
        <f>INDEX(Cond_Probability!$A$6:$H$60,MATCH('Model 2_Train'!A853,Cond_Probability!$A$6:$A$60,0),7)</f>
        <v>0.67572463768115942</v>
      </c>
      <c r="E853">
        <f>INDEX(Cond_Probability!$A$6:$H$60,MATCH('Model 2_Train'!B853,Cond_Probability!$A$6:$A$60,0),7)</f>
        <v>0.85117967332123412</v>
      </c>
      <c r="F853">
        <f>INDEX(Cond_Probability!$A$6:$H$60,MATCH('Model 2_Train'!C853,Cond_Probability!$A$6:$A$60,0),7)</f>
        <v>0.4891304347826087</v>
      </c>
      <c r="G853">
        <f>Cond_Probability!$C$2</f>
        <v>0.61616161616161613</v>
      </c>
      <c r="H853">
        <f t="shared" si="65"/>
        <v>0.17334460305212487</v>
      </c>
      <c r="I853">
        <f t="shared" si="66"/>
        <v>17.334460305212488</v>
      </c>
      <c r="J853">
        <f>INDEX(Cond_Probability!$A$6:$H$60,MATCH('Model 2_Train'!A853,Cond_Probability!$A$6:$A$60,0),8)</f>
        <v>0.34782608695652173</v>
      </c>
      <c r="K853">
        <f>INDEX(Cond_Probability!$A$6:$H$60,MATCH('Model 2_Train'!B853,Cond_Probability!$A$6:$A$60,0),8)</f>
        <v>0.31976744186046513</v>
      </c>
      <c r="L853">
        <f>INDEX(Cond_Probability!$A$6:$H$60,MATCH('Model 2_Train'!C853,Cond_Probability!$A$6:$A$60,0),8)</f>
        <v>0.19710144927536233</v>
      </c>
      <c r="M853">
        <f>Cond_Probability!$C$3</f>
        <v>0.38383838383838381</v>
      </c>
      <c r="N853">
        <f t="shared" si="67"/>
        <v>8.4146220340004137E-3</v>
      </c>
      <c r="O853">
        <f t="shared" si="68"/>
        <v>0.84146220340004141</v>
      </c>
      <c r="P853" t="str">
        <f t="shared" si="69"/>
        <v>Won't Survive</v>
      </c>
      <c r="Q853" t="s">
        <v>1230</v>
      </c>
    </row>
    <row r="854" spans="1:17" x14ac:dyDescent="0.3">
      <c r="A854" s="1" t="s">
        <v>1236</v>
      </c>
      <c r="B854" s="2" t="s">
        <v>17</v>
      </c>
      <c r="C854" s="1" t="s">
        <v>1247</v>
      </c>
      <c r="D854">
        <f>INDEX(Cond_Probability!$A$6:$H$60,MATCH('Model 2_Train'!A854,Cond_Probability!$A$6:$A$60,0),7)</f>
        <v>0.67572463768115942</v>
      </c>
      <c r="E854">
        <f>INDEX(Cond_Probability!$A$6:$H$60,MATCH('Model 2_Train'!B854,Cond_Probability!$A$6:$A$60,0),7)</f>
        <v>0.14882032667876588</v>
      </c>
      <c r="F854">
        <f>INDEX(Cond_Probability!$A$6:$H$60,MATCH('Model 2_Train'!C854,Cond_Probability!$A$6:$A$60,0),7)</f>
        <v>0.18840579710144928</v>
      </c>
      <c r="G854">
        <f>Cond_Probability!$C$2</f>
        <v>0.61616161616161613</v>
      </c>
      <c r="H854">
        <f t="shared" si="65"/>
        <v>1.1674032810775652E-2</v>
      </c>
      <c r="I854">
        <f t="shared" si="66"/>
        <v>1.1674032810775652</v>
      </c>
      <c r="J854">
        <f>INDEX(Cond_Probability!$A$6:$H$60,MATCH('Model 2_Train'!A854,Cond_Probability!$A$6:$A$60,0),8)</f>
        <v>0.34782608695652173</v>
      </c>
      <c r="K854">
        <f>INDEX(Cond_Probability!$A$6:$H$60,MATCH('Model 2_Train'!B854,Cond_Probability!$A$6:$A$60,0),8)</f>
        <v>0.68023255813953487</v>
      </c>
      <c r="L854">
        <f>INDEX(Cond_Probability!$A$6:$H$60,MATCH('Model 2_Train'!C854,Cond_Probability!$A$6:$A$60,0),8)</f>
        <v>0.22318840579710145</v>
      </c>
      <c r="M854">
        <f>Cond_Probability!$C$3</f>
        <v>0.38383838383838381</v>
      </c>
      <c r="N854">
        <f t="shared" si="67"/>
        <v>2.0269339546606875E-2</v>
      </c>
      <c r="O854">
        <f t="shared" si="68"/>
        <v>2.0269339546606875</v>
      </c>
      <c r="P854" t="str">
        <f t="shared" si="69"/>
        <v>Survive</v>
      </c>
      <c r="Q854" t="s">
        <v>1230</v>
      </c>
    </row>
    <row r="855" spans="1:17" x14ac:dyDescent="0.3">
      <c r="A855" s="1" t="s">
        <v>1234</v>
      </c>
      <c r="B855" s="2" t="s">
        <v>17</v>
      </c>
      <c r="C855" s="1" t="s">
        <v>1248</v>
      </c>
      <c r="D855">
        <f>INDEX(Cond_Probability!$A$6:$H$60,MATCH('Model 2_Train'!A855,Cond_Probability!$A$6:$A$60,0),7)</f>
        <v>0.14673913043478262</v>
      </c>
      <c r="E855">
        <f>INDEX(Cond_Probability!$A$6:$H$60,MATCH('Model 2_Train'!B855,Cond_Probability!$A$6:$A$60,0),7)</f>
        <v>0.14882032667876588</v>
      </c>
      <c r="F855">
        <f>INDEX(Cond_Probability!$A$6:$H$60,MATCH('Model 2_Train'!C855,Cond_Probability!$A$6:$A$60,0),7)</f>
        <v>0.32246376811594202</v>
      </c>
      <c r="G855">
        <f>Cond_Probability!$C$2</f>
        <v>0.61616161616161613</v>
      </c>
      <c r="H855">
        <f t="shared" si="65"/>
        <v>4.3389411493545919E-3</v>
      </c>
      <c r="I855">
        <f t="shared" si="66"/>
        <v>0.43389411493545921</v>
      </c>
      <c r="J855">
        <f>INDEX(Cond_Probability!$A$6:$H$60,MATCH('Model 2_Train'!A855,Cond_Probability!$A$6:$A$60,0),8)</f>
        <v>0.39710144927536234</v>
      </c>
      <c r="K855">
        <f>INDEX(Cond_Probability!$A$6:$H$60,MATCH('Model 2_Train'!B855,Cond_Probability!$A$6:$A$60,0),8)</f>
        <v>0.68023255813953487</v>
      </c>
      <c r="L855">
        <f>INDEX(Cond_Probability!$A$6:$H$60,MATCH('Model 2_Train'!C855,Cond_Probability!$A$6:$A$60,0),8)</f>
        <v>0.57971014492753625</v>
      </c>
      <c r="M855">
        <f>Cond_Probability!$C$3</f>
        <v>0.38383838383838381</v>
      </c>
      <c r="N855">
        <f t="shared" si="67"/>
        <v>6.010605017067408E-2</v>
      </c>
      <c r="O855">
        <f t="shared" si="68"/>
        <v>6.0106050170674079</v>
      </c>
      <c r="P855" t="str">
        <f t="shared" si="69"/>
        <v>Survive</v>
      </c>
      <c r="Q855" t="s">
        <v>1</v>
      </c>
    </row>
    <row r="856" spans="1:17" x14ac:dyDescent="0.3">
      <c r="A856" s="1" t="s">
        <v>1235</v>
      </c>
      <c r="B856" s="2" t="s">
        <v>17</v>
      </c>
      <c r="C856" s="1" t="s">
        <v>1248</v>
      </c>
      <c r="D856">
        <f>INDEX(Cond_Probability!$A$6:$H$60,MATCH('Model 2_Train'!A856,Cond_Probability!$A$6:$A$60,0),7)</f>
        <v>0.17753623188405798</v>
      </c>
      <c r="E856">
        <f>INDEX(Cond_Probability!$A$6:$H$60,MATCH('Model 2_Train'!B856,Cond_Probability!$A$6:$A$60,0),7)</f>
        <v>0.14882032667876588</v>
      </c>
      <c r="F856">
        <f>INDEX(Cond_Probability!$A$6:$H$60,MATCH('Model 2_Train'!C856,Cond_Probability!$A$6:$A$60,0),7)</f>
        <v>0.32246376811594202</v>
      </c>
      <c r="G856">
        <f>Cond_Probability!$C$2</f>
        <v>0.61616161616161613</v>
      </c>
      <c r="H856">
        <f t="shared" si="65"/>
        <v>5.2495831189722231E-3</v>
      </c>
      <c r="I856">
        <f t="shared" si="66"/>
        <v>0.52495831189722231</v>
      </c>
      <c r="J856">
        <f>INDEX(Cond_Probability!$A$6:$H$60,MATCH('Model 2_Train'!A856,Cond_Probability!$A$6:$A$60,0),8)</f>
        <v>0.25507246376811593</v>
      </c>
      <c r="K856">
        <f>INDEX(Cond_Probability!$A$6:$H$60,MATCH('Model 2_Train'!B856,Cond_Probability!$A$6:$A$60,0),8)</f>
        <v>0.68023255813953487</v>
      </c>
      <c r="L856">
        <f>INDEX(Cond_Probability!$A$6:$H$60,MATCH('Model 2_Train'!C856,Cond_Probability!$A$6:$A$60,0),8)</f>
        <v>0.57971014492753625</v>
      </c>
      <c r="M856">
        <f>Cond_Probability!$C$3</f>
        <v>0.38383838383838381</v>
      </c>
      <c r="N856">
        <f t="shared" si="67"/>
        <v>3.8608265803060718E-2</v>
      </c>
      <c r="O856">
        <f t="shared" si="68"/>
        <v>3.860826580306072</v>
      </c>
      <c r="P856" t="str">
        <f t="shared" si="69"/>
        <v>Survive</v>
      </c>
      <c r="Q856" t="s">
        <v>1230</v>
      </c>
    </row>
    <row r="857" spans="1:17" x14ac:dyDescent="0.3">
      <c r="A857" s="1" t="s">
        <v>1236</v>
      </c>
      <c r="B857" s="2" t="s">
        <v>17</v>
      </c>
      <c r="C857" s="1" t="s">
        <v>1228</v>
      </c>
      <c r="D857">
        <f>INDEX(Cond_Probability!$A$6:$H$60,MATCH('Model 2_Train'!A857,Cond_Probability!$A$6:$A$60,0),7)</f>
        <v>0.67572463768115942</v>
      </c>
      <c r="E857">
        <f>INDEX(Cond_Probability!$A$6:$H$60,MATCH('Model 2_Train'!B857,Cond_Probability!$A$6:$A$60,0),7)</f>
        <v>0.14882032667876588</v>
      </c>
      <c r="F857">
        <f>INDEX(Cond_Probability!$A$6:$H$60,MATCH('Model 2_Train'!C857,Cond_Probability!$A$6:$A$60,0),7)</f>
        <v>0.4891304347826087</v>
      </c>
      <c r="G857">
        <f>Cond_Probability!$C$2</f>
        <v>0.61616161616161613</v>
      </c>
      <c r="H857">
        <f t="shared" si="65"/>
        <v>3.0307585181821403E-2</v>
      </c>
      <c r="I857">
        <f t="shared" si="66"/>
        <v>3.0307585181821404</v>
      </c>
      <c r="J857">
        <f>INDEX(Cond_Probability!$A$6:$H$60,MATCH('Model 2_Train'!A857,Cond_Probability!$A$6:$A$60,0),8)</f>
        <v>0.34782608695652173</v>
      </c>
      <c r="K857">
        <f>INDEX(Cond_Probability!$A$6:$H$60,MATCH('Model 2_Train'!B857,Cond_Probability!$A$6:$A$60,0),8)</f>
        <v>0.68023255813953487</v>
      </c>
      <c r="L857">
        <f>INDEX(Cond_Probability!$A$6:$H$60,MATCH('Model 2_Train'!C857,Cond_Probability!$A$6:$A$60,0),8)</f>
        <v>0.19710144927536233</v>
      </c>
      <c r="M857">
        <f>Cond_Probability!$C$3</f>
        <v>0.38383838383838381</v>
      </c>
      <c r="N857">
        <f t="shared" si="67"/>
        <v>1.7900195963237241E-2</v>
      </c>
      <c r="O857">
        <f t="shared" si="68"/>
        <v>1.790019596323724</v>
      </c>
      <c r="P857" t="str">
        <f t="shared" si="69"/>
        <v>Won't Survive</v>
      </c>
      <c r="Q857" t="s">
        <v>1</v>
      </c>
    </row>
    <row r="858" spans="1:17" x14ac:dyDescent="0.3">
      <c r="A858" s="1" t="s">
        <v>1234</v>
      </c>
      <c r="B858" s="2" t="s">
        <v>17</v>
      </c>
      <c r="C858" s="1" t="s">
        <v>1248</v>
      </c>
      <c r="D858">
        <f>INDEX(Cond_Probability!$A$6:$H$60,MATCH('Model 2_Train'!A858,Cond_Probability!$A$6:$A$60,0),7)</f>
        <v>0.14673913043478262</v>
      </c>
      <c r="E858">
        <f>INDEX(Cond_Probability!$A$6:$H$60,MATCH('Model 2_Train'!B858,Cond_Probability!$A$6:$A$60,0),7)</f>
        <v>0.14882032667876588</v>
      </c>
      <c r="F858">
        <f>INDEX(Cond_Probability!$A$6:$H$60,MATCH('Model 2_Train'!C858,Cond_Probability!$A$6:$A$60,0),7)</f>
        <v>0.32246376811594202</v>
      </c>
      <c r="G858">
        <f>Cond_Probability!$C$2</f>
        <v>0.61616161616161613</v>
      </c>
      <c r="H858">
        <f t="shared" si="65"/>
        <v>4.3389411493545919E-3</v>
      </c>
      <c r="I858">
        <f t="shared" si="66"/>
        <v>0.43389411493545921</v>
      </c>
      <c r="J858">
        <f>INDEX(Cond_Probability!$A$6:$H$60,MATCH('Model 2_Train'!A858,Cond_Probability!$A$6:$A$60,0),8)</f>
        <v>0.39710144927536234</v>
      </c>
      <c r="K858">
        <f>INDEX(Cond_Probability!$A$6:$H$60,MATCH('Model 2_Train'!B858,Cond_Probability!$A$6:$A$60,0),8)</f>
        <v>0.68023255813953487</v>
      </c>
      <c r="L858">
        <f>INDEX(Cond_Probability!$A$6:$H$60,MATCH('Model 2_Train'!C858,Cond_Probability!$A$6:$A$60,0),8)</f>
        <v>0.57971014492753625</v>
      </c>
      <c r="M858">
        <f>Cond_Probability!$C$3</f>
        <v>0.38383838383838381</v>
      </c>
      <c r="N858">
        <f t="shared" si="67"/>
        <v>6.010605017067408E-2</v>
      </c>
      <c r="O858">
        <f t="shared" si="68"/>
        <v>6.0106050170674079</v>
      </c>
      <c r="P858" t="str">
        <f t="shared" si="69"/>
        <v>Survive</v>
      </c>
      <c r="Q858" t="s">
        <v>1</v>
      </c>
    </row>
    <row r="859" spans="1:17" x14ac:dyDescent="0.3">
      <c r="A859" s="1" t="s">
        <v>1234</v>
      </c>
      <c r="B859" s="2" t="s">
        <v>13</v>
      </c>
      <c r="C859" s="1" t="s">
        <v>1248</v>
      </c>
      <c r="D859">
        <f>INDEX(Cond_Probability!$A$6:$H$60,MATCH('Model 2_Train'!A859,Cond_Probability!$A$6:$A$60,0),7)</f>
        <v>0.14673913043478262</v>
      </c>
      <c r="E859">
        <f>INDEX(Cond_Probability!$A$6:$H$60,MATCH('Model 2_Train'!B859,Cond_Probability!$A$6:$A$60,0),7)</f>
        <v>0.85117967332123412</v>
      </c>
      <c r="F859">
        <f>INDEX(Cond_Probability!$A$6:$H$60,MATCH('Model 2_Train'!C859,Cond_Probability!$A$6:$A$60,0),7)</f>
        <v>0.32246376811594202</v>
      </c>
      <c r="G859">
        <f>Cond_Probability!$C$2</f>
        <v>0.61616161616161613</v>
      </c>
      <c r="H859">
        <f t="shared" si="65"/>
        <v>2.4816626817650046E-2</v>
      </c>
      <c r="I859">
        <f t="shared" si="66"/>
        <v>2.4816626817650045</v>
      </c>
      <c r="J859">
        <f>INDEX(Cond_Probability!$A$6:$H$60,MATCH('Model 2_Train'!A859,Cond_Probability!$A$6:$A$60,0),8)</f>
        <v>0.39710144927536234</v>
      </c>
      <c r="K859">
        <f>INDEX(Cond_Probability!$A$6:$H$60,MATCH('Model 2_Train'!B859,Cond_Probability!$A$6:$A$60,0),8)</f>
        <v>0.31976744186046513</v>
      </c>
      <c r="L859">
        <f>INDEX(Cond_Probability!$A$6:$H$60,MATCH('Model 2_Train'!C859,Cond_Probability!$A$6:$A$60,0),8)</f>
        <v>0.57971014492753625</v>
      </c>
      <c r="M859">
        <f>Cond_Probability!$C$3</f>
        <v>0.38383838383838381</v>
      </c>
      <c r="N859">
        <f t="shared" si="67"/>
        <v>2.8254980849462177E-2</v>
      </c>
      <c r="O859">
        <f t="shared" si="68"/>
        <v>2.8254980849462177</v>
      </c>
      <c r="P859" t="str">
        <f t="shared" si="69"/>
        <v>Survive</v>
      </c>
      <c r="Q859" t="s">
        <v>1</v>
      </c>
    </row>
    <row r="860" spans="1:17" x14ac:dyDescent="0.3">
      <c r="A860" s="1" t="s">
        <v>1236</v>
      </c>
      <c r="B860" s="2" t="s">
        <v>17</v>
      </c>
      <c r="C860" s="1" t="s">
        <v>1247</v>
      </c>
      <c r="D860">
        <f>INDEX(Cond_Probability!$A$6:$H$60,MATCH('Model 2_Train'!A860,Cond_Probability!$A$6:$A$60,0),7)</f>
        <v>0.67572463768115942</v>
      </c>
      <c r="E860">
        <f>INDEX(Cond_Probability!$A$6:$H$60,MATCH('Model 2_Train'!B860,Cond_Probability!$A$6:$A$60,0),7)</f>
        <v>0.14882032667876588</v>
      </c>
      <c r="F860">
        <f>INDEX(Cond_Probability!$A$6:$H$60,MATCH('Model 2_Train'!C860,Cond_Probability!$A$6:$A$60,0),7)</f>
        <v>0.18840579710144928</v>
      </c>
      <c r="G860">
        <f>Cond_Probability!$C$2</f>
        <v>0.61616161616161613</v>
      </c>
      <c r="H860">
        <f t="shared" si="65"/>
        <v>1.1674032810775652E-2</v>
      </c>
      <c r="I860">
        <f t="shared" si="66"/>
        <v>1.1674032810775652</v>
      </c>
      <c r="J860">
        <f>INDEX(Cond_Probability!$A$6:$H$60,MATCH('Model 2_Train'!A860,Cond_Probability!$A$6:$A$60,0),8)</f>
        <v>0.34782608695652173</v>
      </c>
      <c r="K860">
        <f>INDEX(Cond_Probability!$A$6:$H$60,MATCH('Model 2_Train'!B860,Cond_Probability!$A$6:$A$60,0),8)</f>
        <v>0.68023255813953487</v>
      </c>
      <c r="L860">
        <f>INDEX(Cond_Probability!$A$6:$H$60,MATCH('Model 2_Train'!C860,Cond_Probability!$A$6:$A$60,0),8)</f>
        <v>0.22318840579710145</v>
      </c>
      <c r="M860">
        <f>Cond_Probability!$C$3</f>
        <v>0.38383838383838381</v>
      </c>
      <c r="N860">
        <f t="shared" si="67"/>
        <v>2.0269339546606875E-2</v>
      </c>
      <c r="O860">
        <f t="shared" si="68"/>
        <v>2.0269339546606875</v>
      </c>
      <c r="P860" t="str">
        <f t="shared" si="69"/>
        <v>Survive</v>
      </c>
      <c r="Q860" t="s">
        <v>1</v>
      </c>
    </row>
    <row r="861" spans="1:17" x14ac:dyDescent="0.3">
      <c r="A861" s="1" t="s">
        <v>1236</v>
      </c>
      <c r="B861" s="2" t="s">
        <v>13</v>
      </c>
      <c r="C861" s="1" t="s">
        <v>1228</v>
      </c>
      <c r="D861">
        <f>INDEX(Cond_Probability!$A$6:$H$60,MATCH('Model 2_Train'!A861,Cond_Probability!$A$6:$A$60,0),7)</f>
        <v>0.67572463768115942</v>
      </c>
      <c r="E861">
        <f>INDEX(Cond_Probability!$A$6:$H$60,MATCH('Model 2_Train'!B861,Cond_Probability!$A$6:$A$60,0),7)</f>
        <v>0.85117967332123412</v>
      </c>
      <c r="F861">
        <f>INDEX(Cond_Probability!$A$6:$H$60,MATCH('Model 2_Train'!C861,Cond_Probability!$A$6:$A$60,0),7)</f>
        <v>0.4891304347826087</v>
      </c>
      <c r="G861">
        <f>Cond_Probability!$C$2</f>
        <v>0.61616161616161613</v>
      </c>
      <c r="H861">
        <f t="shared" si="65"/>
        <v>0.17334460305212487</v>
      </c>
      <c r="I861">
        <f t="shared" si="66"/>
        <v>17.334460305212488</v>
      </c>
      <c r="J861">
        <f>INDEX(Cond_Probability!$A$6:$H$60,MATCH('Model 2_Train'!A861,Cond_Probability!$A$6:$A$60,0),8)</f>
        <v>0.34782608695652173</v>
      </c>
      <c r="K861">
        <f>INDEX(Cond_Probability!$A$6:$H$60,MATCH('Model 2_Train'!B861,Cond_Probability!$A$6:$A$60,0),8)</f>
        <v>0.31976744186046513</v>
      </c>
      <c r="L861">
        <f>INDEX(Cond_Probability!$A$6:$H$60,MATCH('Model 2_Train'!C861,Cond_Probability!$A$6:$A$60,0),8)</f>
        <v>0.19710144927536233</v>
      </c>
      <c r="M861">
        <f>Cond_Probability!$C$3</f>
        <v>0.38383838383838381</v>
      </c>
      <c r="N861">
        <f t="shared" si="67"/>
        <v>8.4146220340004137E-3</v>
      </c>
      <c r="O861">
        <f t="shared" si="68"/>
        <v>0.84146220340004141</v>
      </c>
      <c r="P861" t="str">
        <f t="shared" si="69"/>
        <v>Won't Survive</v>
      </c>
      <c r="Q861" t="s">
        <v>1230</v>
      </c>
    </row>
    <row r="862" spans="1:17" x14ac:dyDescent="0.3">
      <c r="A862" s="1" t="s">
        <v>1236</v>
      </c>
      <c r="B862" s="2" t="s">
        <v>13</v>
      </c>
      <c r="C862" s="1" t="s">
        <v>1247</v>
      </c>
      <c r="D862">
        <f>INDEX(Cond_Probability!$A$6:$H$60,MATCH('Model 2_Train'!A862,Cond_Probability!$A$6:$A$60,0),7)</f>
        <v>0.67572463768115942</v>
      </c>
      <c r="E862">
        <f>INDEX(Cond_Probability!$A$6:$H$60,MATCH('Model 2_Train'!B862,Cond_Probability!$A$6:$A$60,0),7)</f>
        <v>0.85117967332123412</v>
      </c>
      <c r="F862">
        <f>INDEX(Cond_Probability!$A$6:$H$60,MATCH('Model 2_Train'!C862,Cond_Probability!$A$6:$A$60,0),7)</f>
        <v>0.18840579710144928</v>
      </c>
      <c r="G862">
        <f>Cond_Probability!$C$2</f>
        <v>0.61616161616161613</v>
      </c>
      <c r="H862">
        <f t="shared" si="65"/>
        <v>6.6769773027485144E-2</v>
      </c>
      <c r="I862">
        <f t="shared" si="66"/>
        <v>6.6769773027485142</v>
      </c>
      <c r="J862">
        <f>INDEX(Cond_Probability!$A$6:$H$60,MATCH('Model 2_Train'!A862,Cond_Probability!$A$6:$A$60,0),8)</f>
        <v>0.34782608695652173</v>
      </c>
      <c r="K862">
        <f>INDEX(Cond_Probability!$A$6:$H$60,MATCH('Model 2_Train'!B862,Cond_Probability!$A$6:$A$60,0),8)</f>
        <v>0.31976744186046513</v>
      </c>
      <c r="L862">
        <f>INDEX(Cond_Probability!$A$6:$H$60,MATCH('Model 2_Train'!C862,Cond_Probability!$A$6:$A$60,0),8)</f>
        <v>0.22318840579710145</v>
      </c>
      <c r="M862">
        <f>Cond_Probability!$C$3</f>
        <v>0.38383838383838381</v>
      </c>
      <c r="N862">
        <f t="shared" si="67"/>
        <v>9.5283220090887043E-3</v>
      </c>
      <c r="O862">
        <f t="shared" si="68"/>
        <v>0.95283220090887044</v>
      </c>
      <c r="P862" t="str">
        <f t="shared" si="69"/>
        <v>Won't Survive</v>
      </c>
      <c r="Q862" t="s">
        <v>1230</v>
      </c>
    </row>
    <row r="863" spans="1:17" x14ac:dyDescent="0.3">
      <c r="A863" s="1" t="s">
        <v>1235</v>
      </c>
      <c r="B863" s="2" t="s">
        <v>13</v>
      </c>
      <c r="C863" s="1" t="s">
        <v>1247</v>
      </c>
      <c r="D863">
        <f>INDEX(Cond_Probability!$A$6:$H$60,MATCH('Model 2_Train'!A863,Cond_Probability!$A$6:$A$60,0),7)</f>
        <v>0.17753623188405798</v>
      </c>
      <c r="E863">
        <f>INDEX(Cond_Probability!$A$6:$H$60,MATCH('Model 2_Train'!B863,Cond_Probability!$A$6:$A$60,0),7)</f>
        <v>0.85117967332123412</v>
      </c>
      <c r="F863">
        <f>INDEX(Cond_Probability!$A$6:$H$60,MATCH('Model 2_Train'!C863,Cond_Probability!$A$6:$A$60,0),7)</f>
        <v>0.18840579710144928</v>
      </c>
      <c r="G863">
        <f>Cond_Probability!$C$2</f>
        <v>0.61616161616161613</v>
      </c>
      <c r="H863">
        <f t="shared" si="65"/>
        <v>1.7542728570223976E-2</v>
      </c>
      <c r="I863">
        <f t="shared" si="66"/>
        <v>1.7542728570223975</v>
      </c>
      <c r="J863">
        <f>INDEX(Cond_Probability!$A$6:$H$60,MATCH('Model 2_Train'!A863,Cond_Probability!$A$6:$A$60,0),8)</f>
        <v>0.25507246376811593</v>
      </c>
      <c r="K863">
        <f>INDEX(Cond_Probability!$A$6:$H$60,MATCH('Model 2_Train'!B863,Cond_Probability!$A$6:$A$60,0),8)</f>
        <v>0.31976744186046513</v>
      </c>
      <c r="L863">
        <f>INDEX(Cond_Probability!$A$6:$H$60,MATCH('Model 2_Train'!C863,Cond_Probability!$A$6:$A$60,0),8)</f>
        <v>0.22318840579710145</v>
      </c>
      <c r="M863">
        <f>Cond_Probability!$C$3</f>
        <v>0.38383838383838381</v>
      </c>
      <c r="N863">
        <f t="shared" si="67"/>
        <v>6.9874361399983823E-3</v>
      </c>
      <c r="O863">
        <f t="shared" si="68"/>
        <v>0.6987436139998382</v>
      </c>
      <c r="P863" t="str">
        <f t="shared" si="69"/>
        <v>Won't Survive</v>
      </c>
      <c r="Q863" t="s">
        <v>1230</v>
      </c>
    </row>
    <row r="864" spans="1:17" x14ac:dyDescent="0.3">
      <c r="A864" s="1" t="s">
        <v>1234</v>
      </c>
      <c r="B864" s="2" t="s">
        <v>17</v>
      </c>
      <c r="C864" s="1" t="s">
        <v>1248</v>
      </c>
      <c r="D864">
        <f>INDEX(Cond_Probability!$A$6:$H$60,MATCH('Model 2_Train'!A864,Cond_Probability!$A$6:$A$60,0),7)</f>
        <v>0.14673913043478262</v>
      </c>
      <c r="E864">
        <f>INDEX(Cond_Probability!$A$6:$H$60,MATCH('Model 2_Train'!B864,Cond_Probability!$A$6:$A$60,0),7)</f>
        <v>0.14882032667876588</v>
      </c>
      <c r="F864">
        <f>INDEX(Cond_Probability!$A$6:$H$60,MATCH('Model 2_Train'!C864,Cond_Probability!$A$6:$A$60,0),7)</f>
        <v>0.32246376811594202</v>
      </c>
      <c r="G864">
        <f>Cond_Probability!$C$2</f>
        <v>0.61616161616161613</v>
      </c>
      <c r="H864">
        <f t="shared" si="65"/>
        <v>4.3389411493545919E-3</v>
      </c>
      <c r="I864">
        <f t="shared" si="66"/>
        <v>0.43389411493545921</v>
      </c>
      <c r="J864">
        <f>INDEX(Cond_Probability!$A$6:$H$60,MATCH('Model 2_Train'!A864,Cond_Probability!$A$6:$A$60,0),8)</f>
        <v>0.39710144927536234</v>
      </c>
      <c r="K864">
        <f>INDEX(Cond_Probability!$A$6:$H$60,MATCH('Model 2_Train'!B864,Cond_Probability!$A$6:$A$60,0),8)</f>
        <v>0.68023255813953487</v>
      </c>
      <c r="L864">
        <f>INDEX(Cond_Probability!$A$6:$H$60,MATCH('Model 2_Train'!C864,Cond_Probability!$A$6:$A$60,0),8)</f>
        <v>0.57971014492753625</v>
      </c>
      <c r="M864">
        <f>Cond_Probability!$C$3</f>
        <v>0.38383838383838381</v>
      </c>
      <c r="N864">
        <f t="shared" si="67"/>
        <v>6.010605017067408E-2</v>
      </c>
      <c r="O864">
        <f t="shared" si="68"/>
        <v>6.0106050170674079</v>
      </c>
      <c r="P864" t="str">
        <f t="shared" si="69"/>
        <v>Survive</v>
      </c>
      <c r="Q864" t="s">
        <v>1</v>
      </c>
    </row>
    <row r="865" spans="1:17" x14ac:dyDescent="0.3">
      <c r="A865" s="1" t="s">
        <v>1236</v>
      </c>
      <c r="B865" s="2" t="s">
        <v>17</v>
      </c>
      <c r="C865" s="1" t="s">
        <v>1248</v>
      </c>
      <c r="D865">
        <f>INDEX(Cond_Probability!$A$6:$H$60,MATCH('Model 2_Train'!A865,Cond_Probability!$A$6:$A$60,0),7)</f>
        <v>0.67572463768115942</v>
      </c>
      <c r="E865">
        <f>INDEX(Cond_Probability!$A$6:$H$60,MATCH('Model 2_Train'!B865,Cond_Probability!$A$6:$A$60,0),7)</f>
        <v>0.14882032667876588</v>
      </c>
      <c r="F865">
        <f>INDEX(Cond_Probability!$A$6:$H$60,MATCH('Model 2_Train'!C865,Cond_Probability!$A$6:$A$60,0),7)</f>
        <v>0.32246376811594202</v>
      </c>
      <c r="G865">
        <f>Cond_Probability!$C$2</f>
        <v>0.61616161616161613</v>
      </c>
      <c r="H865">
        <f t="shared" si="65"/>
        <v>1.9980556156904479E-2</v>
      </c>
      <c r="I865">
        <f t="shared" si="66"/>
        <v>1.9980556156904479</v>
      </c>
      <c r="J865">
        <f>INDEX(Cond_Probability!$A$6:$H$60,MATCH('Model 2_Train'!A865,Cond_Probability!$A$6:$A$60,0),8)</f>
        <v>0.34782608695652173</v>
      </c>
      <c r="K865">
        <f>INDEX(Cond_Probability!$A$6:$H$60,MATCH('Model 2_Train'!B865,Cond_Probability!$A$6:$A$60,0),8)</f>
        <v>0.68023255813953487</v>
      </c>
      <c r="L865">
        <f>INDEX(Cond_Probability!$A$6:$H$60,MATCH('Model 2_Train'!C865,Cond_Probability!$A$6:$A$60,0),8)</f>
        <v>0.57971014492753625</v>
      </c>
      <c r="M865">
        <f>Cond_Probability!$C$3</f>
        <v>0.38383838383838381</v>
      </c>
      <c r="N865">
        <f t="shared" si="67"/>
        <v>5.2647635185991894E-2</v>
      </c>
      <c r="O865">
        <f t="shared" si="68"/>
        <v>5.2647635185991897</v>
      </c>
      <c r="P865" t="str">
        <f t="shared" si="69"/>
        <v>Survive</v>
      </c>
      <c r="Q865" t="s">
        <v>1230</v>
      </c>
    </row>
    <row r="866" spans="1:17" x14ac:dyDescent="0.3">
      <c r="A866" s="1" t="s">
        <v>1235</v>
      </c>
      <c r="B866" s="2" t="s">
        <v>13</v>
      </c>
      <c r="C866" s="1" t="s">
        <v>1247</v>
      </c>
      <c r="D866">
        <f>INDEX(Cond_Probability!$A$6:$H$60,MATCH('Model 2_Train'!A866,Cond_Probability!$A$6:$A$60,0),7)</f>
        <v>0.17753623188405798</v>
      </c>
      <c r="E866">
        <f>INDEX(Cond_Probability!$A$6:$H$60,MATCH('Model 2_Train'!B866,Cond_Probability!$A$6:$A$60,0),7)</f>
        <v>0.85117967332123412</v>
      </c>
      <c r="F866">
        <f>INDEX(Cond_Probability!$A$6:$H$60,MATCH('Model 2_Train'!C866,Cond_Probability!$A$6:$A$60,0),7)</f>
        <v>0.18840579710144928</v>
      </c>
      <c r="G866">
        <f>Cond_Probability!$C$2</f>
        <v>0.61616161616161613</v>
      </c>
      <c r="H866">
        <f t="shared" si="65"/>
        <v>1.7542728570223976E-2</v>
      </c>
      <c r="I866">
        <f t="shared" si="66"/>
        <v>1.7542728570223975</v>
      </c>
      <c r="J866">
        <f>INDEX(Cond_Probability!$A$6:$H$60,MATCH('Model 2_Train'!A866,Cond_Probability!$A$6:$A$60,0),8)</f>
        <v>0.25507246376811593</v>
      </c>
      <c r="K866">
        <f>INDEX(Cond_Probability!$A$6:$H$60,MATCH('Model 2_Train'!B866,Cond_Probability!$A$6:$A$60,0),8)</f>
        <v>0.31976744186046513</v>
      </c>
      <c r="L866">
        <f>INDEX(Cond_Probability!$A$6:$H$60,MATCH('Model 2_Train'!C866,Cond_Probability!$A$6:$A$60,0),8)</f>
        <v>0.22318840579710145</v>
      </c>
      <c r="M866">
        <f>Cond_Probability!$C$3</f>
        <v>0.38383838383838381</v>
      </c>
      <c r="N866">
        <f t="shared" si="67"/>
        <v>6.9874361399983823E-3</v>
      </c>
      <c r="O866">
        <f t="shared" si="68"/>
        <v>0.6987436139998382</v>
      </c>
      <c r="P866" t="str">
        <f t="shared" si="69"/>
        <v>Won't Survive</v>
      </c>
      <c r="Q866" t="s">
        <v>1230</v>
      </c>
    </row>
    <row r="867" spans="1:17" x14ac:dyDescent="0.3">
      <c r="A867" s="1" t="s">
        <v>1235</v>
      </c>
      <c r="B867" s="2" t="s">
        <v>17</v>
      </c>
      <c r="C867" s="1" t="s">
        <v>1247</v>
      </c>
      <c r="D867">
        <f>INDEX(Cond_Probability!$A$6:$H$60,MATCH('Model 2_Train'!A867,Cond_Probability!$A$6:$A$60,0),7)</f>
        <v>0.17753623188405798</v>
      </c>
      <c r="E867">
        <f>INDEX(Cond_Probability!$A$6:$H$60,MATCH('Model 2_Train'!B867,Cond_Probability!$A$6:$A$60,0),7)</f>
        <v>0.14882032667876588</v>
      </c>
      <c r="F867">
        <f>INDEX(Cond_Probability!$A$6:$H$60,MATCH('Model 2_Train'!C867,Cond_Probability!$A$6:$A$60,0),7)</f>
        <v>0.18840579710144928</v>
      </c>
      <c r="G867">
        <f>Cond_Probability!$C$2</f>
        <v>0.61616161616161613</v>
      </c>
      <c r="H867">
        <f t="shared" si="65"/>
        <v>3.0671721593995014E-3</v>
      </c>
      <c r="I867">
        <f t="shared" si="66"/>
        <v>0.30671721593995016</v>
      </c>
      <c r="J867">
        <f>INDEX(Cond_Probability!$A$6:$H$60,MATCH('Model 2_Train'!A867,Cond_Probability!$A$6:$A$60,0),8)</f>
        <v>0.25507246376811593</v>
      </c>
      <c r="K867">
        <f>INDEX(Cond_Probability!$A$6:$H$60,MATCH('Model 2_Train'!B867,Cond_Probability!$A$6:$A$60,0),8)</f>
        <v>0.68023255813953487</v>
      </c>
      <c r="L867">
        <f>INDEX(Cond_Probability!$A$6:$H$60,MATCH('Model 2_Train'!C867,Cond_Probability!$A$6:$A$60,0),8)</f>
        <v>0.22318840579710145</v>
      </c>
      <c r="M867">
        <f>Cond_Probability!$C$3</f>
        <v>0.38383838383838381</v>
      </c>
      <c r="N867">
        <f t="shared" si="67"/>
        <v>1.4864182334178376E-2</v>
      </c>
      <c r="O867">
        <f t="shared" si="68"/>
        <v>1.4864182334178375</v>
      </c>
      <c r="P867" t="str">
        <f t="shared" si="69"/>
        <v>Survive</v>
      </c>
      <c r="Q867" t="s">
        <v>1</v>
      </c>
    </row>
    <row r="868" spans="1:17" x14ac:dyDescent="0.3">
      <c r="A868" s="1" t="s">
        <v>1235</v>
      </c>
      <c r="B868" s="2" t="s">
        <v>17</v>
      </c>
      <c r="C868" s="1" t="s">
        <v>1247</v>
      </c>
      <c r="D868">
        <f>INDEX(Cond_Probability!$A$6:$H$60,MATCH('Model 2_Train'!A868,Cond_Probability!$A$6:$A$60,0),7)</f>
        <v>0.17753623188405798</v>
      </c>
      <c r="E868">
        <f>INDEX(Cond_Probability!$A$6:$H$60,MATCH('Model 2_Train'!B868,Cond_Probability!$A$6:$A$60,0),7)</f>
        <v>0.14882032667876588</v>
      </c>
      <c r="F868">
        <f>INDEX(Cond_Probability!$A$6:$H$60,MATCH('Model 2_Train'!C868,Cond_Probability!$A$6:$A$60,0),7)</f>
        <v>0.18840579710144928</v>
      </c>
      <c r="G868">
        <f>Cond_Probability!$C$2</f>
        <v>0.61616161616161613</v>
      </c>
      <c r="H868">
        <f t="shared" si="65"/>
        <v>3.0671721593995014E-3</v>
      </c>
      <c r="I868">
        <f t="shared" si="66"/>
        <v>0.30671721593995016</v>
      </c>
      <c r="J868">
        <f>INDEX(Cond_Probability!$A$6:$H$60,MATCH('Model 2_Train'!A868,Cond_Probability!$A$6:$A$60,0),8)</f>
        <v>0.25507246376811593</v>
      </c>
      <c r="K868">
        <f>INDEX(Cond_Probability!$A$6:$H$60,MATCH('Model 2_Train'!B868,Cond_Probability!$A$6:$A$60,0),8)</f>
        <v>0.68023255813953487</v>
      </c>
      <c r="L868">
        <f>INDEX(Cond_Probability!$A$6:$H$60,MATCH('Model 2_Train'!C868,Cond_Probability!$A$6:$A$60,0),8)</f>
        <v>0.22318840579710145</v>
      </c>
      <c r="M868">
        <f>Cond_Probability!$C$3</f>
        <v>0.38383838383838381</v>
      </c>
      <c r="N868">
        <f t="shared" si="67"/>
        <v>1.4864182334178376E-2</v>
      </c>
      <c r="O868">
        <f t="shared" si="68"/>
        <v>1.4864182334178375</v>
      </c>
      <c r="P868" t="str">
        <f t="shared" si="69"/>
        <v>Survive</v>
      </c>
      <c r="Q868" t="s">
        <v>1</v>
      </c>
    </row>
    <row r="869" spans="1:17" x14ac:dyDescent="0.3">
      <c r="A869" s="1" t="s">
        <v>1234</v>
      </c>
      <c r="B869" s="2" t="s">
        <v>13</v>
      </c>
      <c r="C869" s="1" t="s">
        <v>1248</v>
      </c>
      <c r="D869">
        <f>INDEX(Cond_Probability!$A$6:$H$60,MATCH('Model 2_Train'!A869,Cond_Probability!$A$6:$A$60,0),7)</f>
        <v>0.14673913043478262</v>
      </c>
      <c r="E869">
        <f>INDEX(Cond_Probability!$A$6:$H$60,MATCH('Model 2_Train'!B869,Cond_Probability!$A$6:$A$60,0),7)</f>
        <v>0.85117967332123412</v>
      </c>
      <c r="F869">
        <f>INDEX(Cond_Probability!$A$6:$H$60,MATCH('Model 2_Train'!C869,Cond_Probability!$A$6:$A$60,0),7)</f>
        <v>0.32246376811594202</v>
      </c>
      <c r="G869">
        <f>Cond_Probability!$C$2</f>
        <v>0.61616161616161613</v>
      </c>
      <c r="H869">
        <f t="shared" si="65"/>
        <v>2.4816626817650046E-2</v>
      </c>
      <c r="I869">
        <f t="shared" si="66"/>
        <v>2.4816626817650045</v>
      </c>
      <c r="J869">
        <f>INDEX(Cond_Probability!$A$6:$H$60,MATCH('Model 2_Train'!A869,Cond_Probability!$A$6:$A$60,0),8)</f>
        <v>0.39710144927536234</v>
      </c>
      <c r="K869">
        <f>INDEX(Cond_Probability!$A$6:$H$60,MATCH('Model 2_Train'!B869,Cond_Probability!$A$6:$A$60,0),8)</f>
        <v>0.31976744186046513</v>
      </c>
      <c r="L869">
        <f>INDEX(Cond_Probability!$A$6:$H$60,MATCH('Model 2_Train'!C869,Cond_Probability!$A$6:$A$60,0),8)</f>
        <v>0.57971014492753625</v>
      </c>
      <c r="M869">
        <f>Cond_Probability!$C$3</f>
        <v>0.38383838383838381</v>
      </c>
      <c r="N869">
        <f t="shared" si="67"/>
        <v>2.8254980849462177E-2</v>
      </c>
      <c r="O869">
        <f t="shared" si="68"/>
        <v>2.8254980849462177</v>
      </c>
      <c r="P869" t="str">
        <f t="shared" si="69"/>
        <v>Survive</v>
      </c>
      <c r="Q869" t="s">
        <v>1230</v>
      </c>
    </row>
    <row r="870" spans="1:17" x14ac:dyDescent="0.3">
      <c r="A870" s="1" t="s">
        <v>1236</v>
      </c>
      <c r="B870" s="2" t="s">
        <v>13</v>
      </c>
      <c r="C870" s="1" t="s">
        <v>1228</v>
      </c>
      <c r="D870">
        <f>INDEX(Cond_Probability!$A$6:$H$60,MATCH('Model 2_Train'!A870,Cond_Probability!$A$6:$A$60,0),7)</f>
        <v>0.67572463768115942</v>
      </c>
      <c r="E870">
        <f>INDEX(Cond_Probability!$A$6:$H$60,MATCH('Model 2_Train'!B870,Cond_Probability!$A$6:$A$60,0),7)</f>
        <v>0.85117967332123412</v>
      </c>
      <c r="F870">
        <f>INDEX(Cond_Probability!$A$6:$H$60,MATCH('Model 2_Train'!C870,Cond_Probability!$A$6:$A$60,0),7)</f>
        <v>0.4891304347826087</v>
      </c>
      <c r="G870">
        <f>Cond_Probability!$C$2</f>
        <v>0.61616161616161613</v>
      </c>
      <c r="H870">
        <f t="shared" si="65"/>
        <v>0.17334460305212487</v>
      </c>
      <c r="I870">
        <f t="shared" si="66"/>
        <v>17.334460305212488</v>
      </c>
      <c r="J870">
        <f>INDEX(Cond_Probability!$A$6:$H$60,MATCH('Model 2_Train'!A870,Cond_Probability!$A$6:$A$60,0),8)</f>
        <v>0.34782608695652173</v>
      </c>
      <c r="K870">
        <f>INDEX(Cond_Probability!$A$6:$H$60,MATCH('Model 2_Train'!B870,Cond_Probability!$A$6:$A$60,0),8)</f>
        <v>0.31976744186046513</v>
      </c>
      <c r="L870">
        <f>INDEX(Cond_Probability!$A$6:$H$60,MATCH('Model 2_Train'!C870,Cond_Probability!$A$6:$A$60,0),8)</f>
        <v>0.19710144927536233</v>
      </c>
      <c r="M870">
        <f>Cond_Probability!$C$3</f>
        <v>0.38383838383838381</v>
      </c>
      <c r="N870">
        <f t="shared" si="67"/>
        <v>8.4146220340004137E-3</v>
      </c>
      <c r="O870">
        <f t="shared" si="68"/>
        <v>0.84146220340004141</v>
      </c>
      <c r="P870" t="str">
        <f t="shared" si="69"/>
        <v>Won't Survive</v>
      </c>
      <c r="Q870" t="s">
        <v>1230</v>
      </c>
    </row>
    <row r="871" spans="1:17" x14ac:dyDescent="0.3">
      <c r="A871" s="1" t="s">
        <v>1236</v>
      </c>
      <c r="B871" s="2" t="s">
        <v>13</v>
      </c>
      <c r="C871" s="1" t="s">
        <v>1247</v>
      </c>
      <c r="D871">
        <f>INDEX(Cond_Probability!$A$6:$H$60,MATCH('Model 2_Train'!A871,Cond_Probability!$A$6:$A$60,0),7)</f>
        <v>0.67572463768115942</v>
      </c>
      <c r="E871">
        <f>INDEX(Cond_Probability!$A$6:$H$60,MATCH('Model 2_Train'!B871,Cond_Probability!$A$6:$A$60,0),7)</f>
        <v>0.85117967332123412</v>
      </c>
      <c r="F871">
        <f>INDEX(Cond_Probability!$A$6:$H$60,MATCH('Model 2_Train'!C871,Cond_Probability!$A$6:$A$60,0),7)</f>
        <v>0.18840579710144928</v>
      </c>
      <c r="G871">
        <f>Cond_Probability!$C$2</f>
        <v>0.61616161616161613</v>
      </c>
      <c r="H871">
        <f t="shared" si="65"/>
        <v>6.6769773027485144E-2</v>
      </c>
      <c r="I871">
        <f t="shared" si="66"/>
        <v>6.6769773027485142</v>
      </c>
      <c r="J871">
        <f>INDEX(Cond_Probability!$A$6:$H$60,MATCH('Model 2_Train'!A871,Cond_Probability!$A$6:$A$60,0),8)</f>
        <v>0.34782608695652173</v>
      </c>
      <c r="K871">
        <f>INDEX(Cond_Probability!$A$6:$H$60,MATCH('Model 2_Train'!B871,Cond_Probability!$A$6:$A$60,0),8)</f>
        <v>0.31976744186046513</v>
      </c>
      <c r="L871">
        <f>INDEX(Cond_Probability!$A$6:$H$60,MATCH('Model 2_Train'!C871,Cond_Probability!$A$6:$A$60,0),8)</f>
        <v>0.22318840579710145</v>
      </c>
      <c r="M871">
        <f>Cond_Probability!$C$3</f>
        <v>0.38383838383838381</v>
      </c>
      <c r="N871">
        <f t="shared" si="67"/>
        <v>9.5283220090887043E-3</v>
      </c>
      <c r="O871">
        <f t="shared" si="68"/>
        <v>0.95283220090887044</v>
      </c>
      <c r="P871" t="str">
        <f t="shared" si="69"/>
        <v>Won't Survive</v>
      </c>
      <c r="Q871" t="s">
        <v>1</v>
      </c>
    </row>
    <row r="872" spans="1:17" x14ac:dyDescent="0.3">
      <c r="A872" s="1" t="s">
        <v>1236</v>
      </c>
      <c r="B872" s="2" t="s">
        <v>13</v>
      </c>
      <c r="C872" s="1" t="s">
        <v>1228</v>
      </c>
      <c r="D872">
        <f>INDEX(Cond_Probability!$A$6:$H$60,MATCH('Model 2_Train'!A872,Cond_Probability!$A$6:$A$60,0),7)</f>
        <v>0.67572463768115942</v>
      </c>
      <c r="E872">
        <f>INDEX(Cond_Probability!$A$6:$H$60,MATCH('Model 2_Train'!B872,Cond_Probability!$A$6:$A$60,0),7)</f>
        <v>0.85117967332123412</v>
      </c>
      <c r="F872">
        <f>INDEX(Cond_Probability!$A$6:$H$60,MATCH('Model 2_Train'!C872,Cond_Probability!$A$6:$A$60,0),7)</f>
        <v>0.4891304347826087</v>
      </c>
      <c r="G872">
        <f>Cond_Probability!$C$2</f>
        <v>0.61616161616161613</v>
      </c>
      <c r="H872">
        <f t="shared" si="65"/>
        <v>0.17334460305212487</v>
      </c>
      <c r="I872">
        <f t="shared" si="66"/>
        <v>17.334460305212488</v>
      </c>
      <c r="J872">
        <f>INDEX(Cond_Probability!$A$6:$H$60,MATCH('Model 2_Train'!A872,Cond_Probability!$A$6:$A$60,0),8)</f>
        <v>0.34782608695652173</v>
      </c>
      <c r="K872">
        <f>INDEX(Cond_Probability!$A$6:$H$60,MATCH('Model 2_Train'!B872,Cond_Probability!$A$6:$A$60,0),8)</f>
        <v>0.31976744186046513</v>
      </c>
      <c r="L872">
        <f>INDEX(Cond_Probability!$A$6:$H$60,MATCH('Model 2_Train'!C872,Cond_Probability!$A$6:$A$60,0),8)</f>
        <v>0.19710144927536233</v>
      </c>
      <c r="M872">
        <f>Cond_Probability!$C$3</f>
        <v>0.38383838383838381</v>
      </c>
      <c r="N872">
        <f t="shared" si="67"/>
        <v>8.4146220340004137E-3</v>
      </c>
      <c r="O872">
        <f t="shared" si="68"/>
        <v>0.84146220340004141</v>
      </c>
      <c r="P872" t="str">
        <f t="shared" si="69"/>
        <v>Won't Survive</v>
      </c>
      <c r="Q872" t="s">
        <v>1230</v>
      </c>
    </row>
    <row r="873" spans="1:17" x14ac:dyDescent="0.3">
      <c r="A873" s="1" t="s">
        <v>1234</v>
      </c>
      <c r="B873" s="2" t="s">
        <v>17</v>
      </c>
      <c r="C873" s="1" t="s">
        <v>1248</v>
      </c>
      <c r="D873">
        <f>INDEX(Cond_Probability!$A$6:$H$60,MATCH('Model 2_Train'!A873,Cond_Probability!$A$6:$A$60,0),7)</f>
        <v>0.14673913043478262</v>
      </c>
      <c r="E873">
        <f>INDEX(Cond_Probability!$A$6:$H$60,MATCH('Model 2_Train'!B873,Cond_Probability!$A$6:$A$60,0),7)</f>
        <v>0.14882032667876588</v>
      </c>
      <c r="F873">
        <f>INDEX(Cond_Probability!$A$6:$H$60,MATCH('Model 2_Train'!C873,Cond_Probability!$A$6:$A$60,0),7)</f>
        <v>0.32246376811594202</v>
      </c>
      <c r="G873">
        <f>Cond_Probability!$C$2</f>
        <v>0.61616161616161613</v>
      </c>
      <c r="H873">
        <f t="shared" si="65"/>
        <v>4.3389411493545919E-3</v>
      </c>
      <c r="I873">
        <f t="shared" si="66"/>
        <v>0.43389411493545921</v>
      </c>
      <c r="J873">
        <f>INDEX(Cond_Probability!$A$6:$H$60,MATCH('Model 2_Train'!A873,Cond_Probability!$A$6:$A$60,0),8)</f>
        <v>0.39710144927536234</v>
      </c>
      <c r="K873">
        <f>INDEX(Cond_Probability!$A$6:$H$60,MATCH('Model 2_Train'!B873,Cond_Probability!$A$6:$A$60,0),8)</f>
        <v>0.68023255813953487</v>
      </c>
      <c r="L873">
        <f>INDEX(Cond_Probability!$A$6:$H$60,MATCH('Model 2_Train'!C873,Cond_Probability!$A$6:$A$60,0),8)</f>
        <v>0.57971014492753625</v>
      </c>
      <c r="M873">
        <f>Cond_Probability!$C$3</f>
        <v>0.38383838383838381</v>
      </c>
      <c r="N873">
        <f t="shared" si="67"/>
        <v>6.010605017067408E-2</v>
      </c>
      <c r="O873">
        <f t="shared" si="68"/>
        <v>6.0106050170674079</v>
      </c>
      <c r="P873" t="str">
        <f t="shared" si="69"/>
        <v>Survive</v>
      </c>
      <c r="Q873" t="s">
        <v>1</v>
      </c>
    </row>
    <row r="874" spans="1:17" x14ac:dyDescent="0.3">
      <c r="A874" s="1" t="s">
        <v>1234</v>
      </c>
      <c r="B874" s="2" t="s">
        <v>13</v>
      </c>
      <c r="C874" s="1" t="s">
        <v>1228</v>
      </c>
      <c r="D874">
        <f>INDEX(Cond_Probability!$A$6:$H$60,MATCH('Model 2_Train'!A874,Cond_Probability!$A$6:$A$60,0),7)</f>
        <v>0.14673913043478262</v>
      </c>
      <c r="E874">
        <f>INDEX(Cond_Probability!$A$6:$H$60,MATCH('Model 2_Train'!B874,Cond_Probability!$A$6:$A$60,0),7)</f>
        <v>0.85117967332123412</v>
      </c>
      <c r="F874">
        <f>INDEX(Cond_Probability!$A$6:$H$60,MATCH('Model 2_Train'!C874,Cond_Probability!$A$6:$A$60,0),7)</f>
        <v>0.4891304347826087</v>
      </c>
      <c r="G874">
        <f>Cond_Probability!$C$2</f>
        <v>0.61616161616161613</v>
      </c>
      <c r="H874">
        <f t="shared" si="65"/>
        <v>3.7643197981828726E-2</v>
      </c>
      <c r="I874">
        <f t="shared" si="66"/>
        <v>3.7643197981828727</v>
      </c>
      <c r="J874">
        <f>INDEX(Cond_Probability!$A$6:$H$60,MATCH('Model 2_Train'!A874,Cond_Probability!$A$6:$A$60,0),8)</f>
        <v>0.39710144927536234</v>
      </c>
      <c r="K874">
        <f>INDEX(Cond_Probability!$A$6:$H$60,MATCH('Model 2_Train'!B874,Cond_Probability!$A$6:$A$60,0),8)</f>
        <v>0.31976744186046513</v>
      </c>
      <c r="L874">
        <f>INDEX(Cond_Probability!$A$6:$H$60,MATCH('Model 2_Train'!C874,Cond_Probability!$A$6:$A$60,0),8)</f>
        <v>0.19710144927536233</v>
      </c>
      <c r="M874">
        <f>Cond_Probability!$C$3</f>
        <v>0.38383838383838381</v>
      </c>
      <c r="N874">
        <f t="shared" si="67"/>
        <v>9.6066934888171408E-3</v>
      </c>
      <c r="O874">
        <f t="shared" si="68"/>
        <v>0.96066934888171407</v>
      </c>
      <c r="P874" t="str">
        <f t="shared" si="69"/>
        <v>Won't Survive</v>
      </c>
      <c r="Q874" t="s">
        <v>1230</v>
      </c>
    </row>
    <row r="875" spans="1:17" x14ac:dyDescent="0.3">
      <c r="A875" s="1" t="s">
        <v>1236</v>
      </c>
      <c r="B875" s="2" t="s">
        <v>13</v>
      </c>
      <c r="C875" s="1" t="s">
        <v>1228</v>
      </c>
      <c r="D875">
        <f>INDEX(Cond_Probability!$A$6:$H$60,MATCH('Model 2_Train'!A875,Cond_Probability!$A$6:$A$60,0),7)</f>
        <v>0.67572463768115942</v>
      </c>
      <c r="E875">
        <f>INDEX(Cond_Probability!$A$6:$H$60,MATCH('Model 2_Train'!B875,Cond_Probability!$A$6:$A$60,0),7)</f>
        <v>0.85117967332123412</v>
      </c>
      <c r="F875">
        <f>INDEX(Cond_Probability!$A$6:$H$60,MATCH('Model 2_Train'!C875,Cond_Probability!$A$6:$A$60,0),7)</f>
        <v>0.4891304347826087</v>
      </c>
      <c r="G875">
        <f>Cond_Probability!$C$2</f>
        <v>0.61616161616161613</v>
      </c>
      <c r="H875">
        <f t="shared" si="65"/>
        <v>0.17334460305212487</v>
      </c>
      <c r="I875">
        <f t="shared" si="66"/>
        <v>17.334460305212488</v>
      </c>
      <c r="J875">
        <f>INDEX(Cond_Probability!$A$6:$H$60,MATCH('Model 2_Train'!A875,Cond_Probability!$A$6:$A$60,0),8)</f>
        <v>0.34782608695652173</v>
      </c>
      <c r="K875">
        <f>INDEX(Cond_Probability!$A$6:$H$60,MATCH('Model 2_Train'!B875,Cond_Probability!$A$6:$A$60,0),8)</f>
        <v>0.31976744186046513</v>
      </c>
      <c r="L875">
        <f>INDEX(Cond_Probability!$A$6:$H$60,MATCH('Model 2_Train'!C875,Cond_Probability!$A$6:$A$60,0),8)</f>
        <v>0.19710144927536233</v>
      </c>
      <c r="M875">
        <f>Cond_Probability!$C$3</f>
        <v>0.38383838383838381</v>
      </c>
      <c r="N875">
        <f t="shared" si="67"/>
        <v>8.4146220340004137E-3</v>
      </c>
      <c r="O875">
        <f t="shared" si="68"/>
        <v>0.84146220340004141</v>
      </c>
      <c r="P875" t="str">
        <f t="shared" si="69"/>
        <v>Won't Survive</v>
      </c>
      <c r="Q875" t="s">
        <v>1230</v>
      </c>
    </row>
    <row r="876" spans="1:17" x14ac:dyDescent="0.3">
      <c r="A876" s="1" t="s">
        <v>1235</v>
      </c>
      <c r="B876" s="2" t="s">
        <v>17</v>
      </c>
      <c r="C876" s="1" t="s">
        <v>1248</v>
      </c>
      <c r="D876">
        <f>INDEX(Cond_Probability!$A$6:$H$60,MATCH('Model 2_Train'!A876,Cond_Probability!$A$6:$A$60,0),7)</f>
        <v>0.17753623188405798</v>
      </c>
      <c r="E876">
        <f>INDEX(Cond_Probability!$A$6:$H$60,MATCH('Model 2_Train'!B876,Cond_Probability!$A$6:$A$60,0),7)</f>
        <v>0.14882032667876588</v>
      </c>
      <c r="F876">
        <f>INDEX(Cond_Probability!$A$6:$H$60,MATCH('Model 2_Train'!C876,Cond_Probability!$A$6:$A$60,0),7)</f>
        <v>0.32246376811594202</v>
      </c>
      <c r="G876">
        <f>Cond_Probability!$C$2</f>
        <v>0.61616161616161613</v>
      </c>
      <c r="H876">
        <f t="shared" si="65"/>
        <v>5.2495831189722231E-3</v>
      </c>
      <c r="I876">
        <f t="shared" si="66"/>
        <v>0.52495831189722231</v>
      </c>
      <c r="J876">
        <f>INDEX(Cond_Probability!$A$6:$H$60,MATCH('Model 2_Train'!A876,Cond_Probability!$A$6:$A$60,0),8)</f>
        <v>0.25507246376811593</v>
      </c>
      <c r="K876">
        <f>INDEX(Cond_Probability!$A$6:$H$60,MATCH('Model 2_Train'!B876,Cond_Probability!$A$6:$A$60,0),8)</f>
        <v>0.68023255813953487</v>
      </c>
      <c r="L876">
        <f>INDEX(Cond_Probability!$A$6:$H$60,MATCH('Model 2_Train'!C876,Cond_Probability!$A$6:$A$60,0),8)</f>
        <v>0.57971014492753625</v>
      </c>
      <c r="M876">
        <f>Cond_Probability!$C$3</f>
        <v>0.38383838383838381</v>
      </c>
      <c r="N876">
        <f t="shared" si="67"/>
        <v>3.8608265803060718E-2</v>
      </c>
      <c r="O876">
        <f t="shared" si="68"/>
        <v>3.860826580306072</v>
      </c>
      <c r="P876" t="str">
        <f t="shared" si="69"/>
        <v>Survive</v>
      </c>
      <c r="Q876" t="s">
        <v>1</v>
      </c>
    </row>
    <row r="877" spans="1:17" x14ac:dyDescent="0.3">
      <c r="A877" s="1" t="s">
        <v>1236</v>
      </c>
      <c r="B877" s="2" t="s">
        <v>17</v>
      </c>
      <c r="C877" s="1" t="s">
        <v>1228</v>
      </c>
      <c r="D877">
        <f>INDEX(Cond_Probability!$A$6:$H$60,MATCH('Model 2_Train'!A877,Cond_Probability!$A$6:$A$60,0),7)</f>
        <v>0.67572463768115942</v>
      </c>
      <c r="E877">
        <f>INDEX(Cond_Probability!$A$6:$H$60,MATCH('Model 2_Train'!B877,Cond_Probability!$A$6:$A$60,0),7)</f>
        <v>0.14882032667876588</v>
      </c>
      <c r="F877">
        <f>INDEX(Cond_Probability!$A$6:$H$60,MATCH('Model 2_Train'!C877,Cond_Probability!$A$6:$A$60,0),7)</f>
        <v>0.4891304347826087</v>
      </c>
      <c r="G877">
        <f>Cond_Probability!$C$2</f>
        <v>0.61616161616161613</v>
      </c>
      <c r="H877">
        <f t="shared" si="65"/>
        <v>3.0307585181821403E-2</v>
      </c>
      <c r="I877">
        <f t="shared" si="66"/>
        <v>3.0307585181821404</v>
      </c>
      <c r="J877">
        <f>INDEX(Cond_Probability!$A$6:$H$60,MATCH('Model 2_Train'!A877,Cond_Probability!$A$6:$A$60,0),8)</f>
        <v>0.34782608695652173</v>
      </c>
      <c r="K877">
        <f>INDEX(Cond_Probability!$A$6:$H$60,MATCH('Model 2_Train'!B877,Cond_Probability!$A$6:$A$60,0),8)</f>
        <v>0.68023255813953487</v>
      </c>
      <c r="L877">
        <f>INDEX(Cond_Probability!$A$6:$H$60,MATCH('Model 2_Train'!C877,Cond_Probability!$A$6:$A$60,0),8)</f>
        <v>0.19710144927536233</v>
      </c>
      <c r="M877">
        <f>Cond_Probability!$C$3</f>
        <v>0.38383838383838381</v>
      </c>
      <c r="N877">
        <f t="shared" si="67"/>
        <v>1.7900195963237241E-2</v>
      </c>
      <c r="O877">
        <f t="shared" si="68"/>
        <v>1.790019596323724</v>
      </c>
      <c r="P877" t="str">
        <f t="shared" si="69"/>
        <v>Won't Survive</v>
      </c>
      <c r="Q877" t="s">
        <v>1</v>
      </c>
    </row>
    <row r="878" spans="1:17" x14ac:dyDescent="0.3">
      <c r="A878" s="1" t="s">
        <v>1236</v>
      </c>
      <c r="B878" s="2" t="s">
        <v>13</v>
      </c>
      <c r="C878" s="1" t="s">
        <v>1228</v>
      </c>
      <c r="D878">
        <f>INDEX(Cond_Probability!$A$6:$H$60,MATCH('Model 2_Train'!A878,Cond_Probability!$A$6:$A$60,0),7)</f>
        <v>0.67572463768115942</v>
      </c>
      <c r="E878">
        <f>INDEX(Cond_Probability!$A$6:$H$60,MATCH('Model 2_Train'!B878,Cond_Probability!$A$6:$A$60,0),7)</f>
        <v>0.85117967332123412</v>
      </c>
      <c r="F878">
        <f>INDEX(Cond_Probability!$A$6:$H$60,MATCH('Model 2_Train'!C878,Cond_Probability!$A$6:$A$60,0),7)</f>
        <v>0.4891304347826087</v>
      </c>
      <c r="G878">
        <f>Cond_Probability!$C$2</f>
        <v>0.61616161616161613</v>
      </c>
      <c r="H878">
        <f t="shared" si="65"/>
        <v>0.17334460305212487</v>
      </c>
      <c r="I878">
        <f t="shared" si="66"/>
        <v>17.334460305212488</v>
      </c>
      <c r="J878">
        <f>INDEX(Cond_Probability!$A$6:$H$60,MATCH('Model 2_Train'!A878,Cond_Probability!$A$6:$A$60,0),8)</f>
        <v>0.34782608695652173</v>
      </c>
      <c r="K878">
        <f>INDEX(Cond_Probability!$A$6:$H$60,MATCH('Model 2_Train'!B878,Cond_Probability!$A$6:$A$60,0),8)</f>
        <v>0.31976744186046513</v>
      </c>
      <c r="L878">
        <f>INDEX(Cond_Probability!$A$6:$H$60,MATCH('Model 2_Train'!C878,Cond_Probability!$A$6:$A$60,0),8)</f>
        <v>0.19710144927536233</v>
      </c>
      <c r="M878">
        <f>Cond_Probability!$C$3</f>
        <v>0.38383838383838381</v>
      </c>
      <c r="N878">
        <f t="shared" si="67"/>
        <v>8.4146220340004137E-3</v>
      </c>
      <c r="O878">
        <f t="shared" si="68"/>
        <v>0.84146220340004141</v>
      </c>
      <c r="P878" t="str">
        <f t="shared" si="69"/>
        <v>Won't Survive</v>
      </c>
      <c r="Q878" t="s">
        <v>1230</v>
      </c>
    </row>
    <row r="879" spans="1:17" x14ac:dyDescent="0.3">
      <c r="A879" s="1" t="s">
        <v>1236</v>
      </c>
      <c r="B879" s="2" t="s">
        <v>13</v>
      </c>
      <c r="C879" s="1" t="s">
        <v>1228</v>
      </c>
      <c r="D879">
        <f>INDEX(Cond_Probability!$A$6:$H$60,MATCH('Model 2_Train'!A879,Cond_Probability!$A$6:$A$60,0),7)</f>
        <v>0.67572463768115942</v>
      </c>
      <c r="E879">
        <f>INDEX(Cond_Probability!$A$6:$H$60,MATCH('Model 2_Train'!B879,Cond_Probability!$A$6:$A$60,0),7)</f>
        <v>0.85117967332123412</v>
      </c>
      <c r="F879">
        <f>INDEX(Cond_Probability!$A$6:$H$60,MATCH('Model 2_Train'!C879,Cond_Probability!$A$6:$A$60,0),7)</f>
        <v>0.4891304347826087</v>
      </c>
      <c r="G879">
        <f>Cond_Probability!$C$2</f>
        <v>0.61616161616161613</v>
      </c>
      <c r="H879">
        <f t="shared" si="65"/>
        <v>0.17334460305212487</v>
      </c>
      <c r="I879">
        <f t="shared" si="66"/>
        <v>17.334460305212488</v>
      </c>
      <c r="J879">
        <f>INDEX(Cond_Probability!$A$6:$H$60,MATCH('Model 2_Train'!A879,Cond_Probability!$A$6:$A$60,0),8)</f>
        <v>0.34782608695652173</v>
      </c>
      <c r="K879">
        <f>INDEX(Cond_Probability!$A$6:$H$60,MATCH('Model 2_Train'!B879,Cond_Probability!$A$6:$A$60,0),8)</f>
        <v>0.31976744186046513</v>
      </c>
      <c r="L879">
        <f>INDEX(Cond_Probability!$A$6:$H$60,MATCH('Model 2_Train'!C879,Cond_Probability!$A$6:$A$60,0),8)</f>
        <v>0.19710144927536233</v>
      </c>
      <c r="M879">
        <f>Cond_Probability!$C$3</f>
        <v>0.38383838383838381</v>
      </c>
      <c r="N879">
        <f t="shared" si="67"/>
        <v>8.4146220340004137E-3</v>
      </c>
      <c r="O879">
        <f t="shared" si="68"/>
        <v>0.84146220340004141</v>
      </c>
      <c r="P879" t="str">
        <f t="shared" si="69"/>
        <v>Won't Survive</v>
      </c>
      <c r="Q879" t="s">
        <v>1230</v>
      </c>
    </row>
    <row r="880" spans="1:17" x14ac:dyDescent="0.3">
      <c r="A880" s="1" t="s">
        <v>1236</v>
      </c>
      <c r="B880" s="2" t="s">
        <v>13</v>
      </c>
      <c r="C880" s="1" t="s">
        <v>1228</v>
      </c>
      <c r="D880">
        <f>INDEX(Cond_Probability!$A$6:$H$60,MATCH('Model 2_Train'!A880,Cond_Probability!$A$6:$A$60,0),7)</f>
        <v>0.67572463768115942</v>
      </c>
      <c r="E880">
        <f>INDEX(Cond_Probability!$A$6:$H$60,MATCH('Model 2_Train'!B880,Cond_Probability!$A$6:$A$60,0),7)</f>
        <v>0.85117967332123412</v>
      </c>
      <c r="F880">
        <f>INDEX(Cond_Probability!$A$6:$H$60,MATCH('Model 2_Train'!C880,Cond_Probability!$A$6:$A$60,0),7)</f>
        <v>0.4891304347826087</v>
      </c>
      <c r="G880">
        <f>Cond_Probability!$C$2</f>
        <v>0.61616161616161613</v>
      </c>
      <c r="H880">
        <f t="shared" si="65"/>
        <v>0.17334460305212487</v>
      </c>
      <c r="I880">
        <f t="shared" si="66"/>
        <v>17.334460305212488</v>
      </c>
      <c r="J880">
        <f>INDEX(Cond_Probability!$A$6:$H$60,MATCH('Model 2_Train'!A880,Cond_Probability!$A$6:$A$60,0),8)</f>
        <v>0.34782608695652173</v>
      </c>
      <c r="K880">
        <f>INDEX(Cond_Probability!$A$6:$H$60,MATCH('Model 2_Train'!B880,Cond_Probability!$A$6:$A$60,0),8)</f>
        <v>0.31976744186046513</v>
      </c>
      <c r="L880">
        <f>INDEX(Cond_Probability!$A$6:$H$60,MATCH('Model 2_Train'!C880,Cond_Probability!$A$6:$A$60,0),8)</f>
        <v>0.19710144927536233</v>
      </c>
      <c r="M880">
        <f>Cond_Probability!$C$3</f>
        <v>0.38383838383838381</v>
      </c>
      <c r="N880">
        <f t="shared" si="67"/>
        <v>8.4146220340004137E-3</v>
      </c>
      <c r="O880">
        <f t="shared" si="68"/>
        <v>0.84146220340004141</v>
      </c>
      <c r="P880" t="str">
        <f t="shared" si="69"/>
        <v>Won't Survive</v>
      </c>
      <c r="Q880" t="s">
        <v>1230</v>
      </c>
    </row>
    <row r="881" spans="1:17" x14ac:dyDescent="0.3">
      <c r="A881" s="1" t="s">
        <v>1234</v>
      </c>
      <c r="B881" s="2" t="s">
        <v>17</v>
      </c>
      <c r="C881" s="1" t="s">
        <v>1248</v>
      </c>
      <c r="D881">
        <f>INDEX(Cond_Probability!$A$6:$H$60,MATCH('Model 2_Train'!A881,Cond_Probability!$A$6:$A$60,0),7)</f>
        <v>0.14673913043478262</v>
      </c>
      <c r="E881">
        <f>INDEX(Cond_Probability!$A$6:$H$60,MATCH('Model 2_Train'!B881,Cond_Probability!$A$6:$A$60,0),7)</f>
        <v>0.14882032667876588</v>
      </c>
      <c r="F881">
        <f>INDEX(Cond_Probability!$A$6:$H$60,MATCH('Model 2_Train'!C881,Cond_Probability!$A$6:$A$60,0),7)</f>
        <v>0.32246376811594202</v>
      </c>
      <c r="G881">
        <f>Cond_Probability!$C$2</f>
        <v>0.61616161616161613</v>
      </c>
      <c r="H881">
        <f t="shared" si="65"/>
        <v>4.3389411493545919E-3</v>
      </c>
      <c r="I881">
        <f t="shared" si="66"/>
        <v>0.43389411493545921</v>
      </c>
      <c r="J881">
        <f>INDEX(Cond_Probability!$A$6:$H$60,MATCH('Model 2_Train'!A881,Cond_Probability!$A$6:$A$60,0),8)</f>
        <v>0.39710144927536234</v>
      </c>
      <c r="K881">
        <f>INDEX(Cond_Probability!$A$6:$H$60,MATCH('Model 2_Train'!B881,Cond_Probability!$A$6:$A$60,0),8)</f>
        <v>0.68023255813953487</v>
      </c>
      <c r="L881">
        <f>INDEX(Cond_Probability!$A$6:$H$60,MATCH('Model 2_Train'!C881,Cond_Probability!$A$6:$A$60,0),8)</f>
        <v>0.57971014492753625</v>
      </c>
      <c r="M881">
        <f>Cond_Probability!$C$3</f>
        <v>0.38383838383838381</v>
      </c>
      <c r="N881">
        <f t="shared" si="67"/>
        <v>6.010605017067408E-2</v>
      </c>
      <c r="O881">
        <f t="shared" si="68"/>
        <v>6.0106050170674079</v>
      </c>
      <c r="P881" t="str">
        <f t="shared" si="69"/>
        <v>Survive</v>
      </c>
      <c r="Q881" t="s">
        <v>1</v>
      </c>
    </row>
    <row r="882" spans="1:17" x14ac:dyDescent="0.3">
      <c r="A882" s="1" t="s">
        <v>1235</v>
      </c>
      <c r="B882" s="2" t="s">
        <v>17</v>
      </c>
      <c r="C882" s="1" t="s">
        <v>1248</v>
      </c>
      <c r="D882">
        <f>INDEX(Cond_Probability!$A$6:$H$60,MATCH('Model 2_Train'!A882,Cond_Probability!$A$6:$A$60,0),7)</f>
        <v>0.17753623188405798</v>
      </c>
      <c r="E882">
        <f>INDEX(Cond_Probability!$A$6:$H$60,MATCH('Model 2_Train'!B882,Cond_Probability!$A$6:$A$60,0),7)</f>
        <v>0.14882032667876588</v>
      </c>
      <c r="F882">
        <f>INDEX(Cond_Probability!$A$6:$H$60,MATCH('Model 2_Train'!C882,Cond_Probability!$A$6:$A$60,0),7)</f>
        <v>0.32246376811594202</v>
      </c>
      <c r="G882">
        <f>Cond_Probability!$C$2</f>
        <v>0.61616161616161613</v>
      </c>
      <c r="H882">
        <f t="shared" si="65"/>
        <v>5.2495831189722231E-3</v>
      </c>
      <c r="I882">
        <f t="shared" si="66"/>
        <v>0.52495831189722231</v>
      </c>
      <c r="J882">
        <f>INDEX(Cond_Probability!$A$6:$H$60,MATCH('Model 2_Train'!A882,Cond_Probability!$A$6:$A$60,0),8)</f>
        <v>0.25507246376811593</v>
      </c>
      <c r="K882">
        <f>INDEX(Cond_Probability!$A$6:$H$60,MATCH('Model 2_Train'!B882,Cond_Probability!$A$6:$A$60,0),8)</f>
        <v>0.68023255813953487</v>
      </c>
      <c r="L882">
        <f>INDEX(Cond_Probability!$A$6:$H$60,MATCH('Model 2_Train'!C882,Cond_Probability!$A$6:$A$60,0),8)</f>
        <v>0.57971014492753625</v>
      </c>
      <c r="M882">
        <f>Cond_Probability!$C$3</f>
        <v>0.38383838383838381</v>
      </c>
      <c r="N882">
        <f t="shared" si="67"/>
        <v>3.8608265803060718E-2</v>
      </c>
      <c r="O882">
        <f t="shared" si="68"/>
        <v>3.860826580306072</v>
      </c>
      <c r="P882" t="str">
        <f t="shared" si="69"/>
        <v>Survive</v>
      </c>
      <c r="Q882" t="s">
        <v>1</v>
      </c>
    </row>
    <row r="883" spans="1:17" x14ac:dyDescent="0.3">
      <c r="A883" s="1" t="s">
        <v>1236</v>
      </c>
      <c r="B883" s="2" t="s">
        <v>13</v>
      </c>
      <c r="C883" s="1" t="s">
        <v>1228</v>
      </c>
      <c r="D883">
        <f>INDEX(Cond_Probability!$A$6:$H$60,MATCH('Model 2_Train'!A883,Cond_Probability!$A$6:$A$60,0),7)</f>
        <v>0.67572463768115942</v>
      </c>
      <c r="E883">
        <f>INDEX(Cond_Probability!$A$6:$H$60,MATCH('Model 2_Train'!B883,Cond_Probability!$A$6:$A$60,0),7)</f>
        <v>0.85117967332123412</v>
      </c>
      <c r="F883">
        <f>INDEX(Cond_Probability!$A$6:$H$60,MATCH('Model 2_Train'!C883,Cond_Probability!$A$6:$A$60,0),7)</f>
        <v>0.4891304347826087</v>
      </c>
      <c r="G883">
        <f>Cond_Probability!$C$2</f>
        <v>0.61616161616161613</v>
      </c>
      <c r="H883">
        <f t="shared" si="65"/>
        <v>0.17334460305212487</v>
      </c>
      <c r="I883">
        <f t="shared" si="66"/>
        <v>17.334460305212488</v>
      </c>
      <c r="J883">
        <f>INDEX(Cond_Probability!$A$6:$H$60,MATCH('Model 2_Train'!A883,Cond_Probability!$A$6:$A$60,0),8)</f>
        <v>0.34782608695652173</v>
      </c>
      <c r="K883">
        <f>INDEX(Cond_Probability!$A$6:$H$60,MATCH('Model 2_Train'!B883,Cond_Probability!$A$6:$A$60,0),8)</f>
        <v>0.31976744186046513</v>
      </c>
      <c r="L883">
        <f>INDEX(Cond_Probability!$A$6:$H$60,MATCH('Model 2_Train'!C883,Cond_Probability!$A$6:$A$60,0),8)</f>
        <v>0.19710144927536233</v>
      </c>
      <c r="M883">
        <f>Cond_Probability!$C$3</f>
        <v>0.38383838383838381</v>
      </c>
      <c r="N883">
        <f t="shared" si="67"/>
        <v>8.4146220340004137E-3</v>
      </c>
      <c r="O883">
        <f t="shared" si="68"/>
        <v>0.84146220340004141</v>
      </c>
      <c r="P883" t="str">
        <f t="shared" si="69"/>
        <v>Won't Survive</v>
      </c>
      <c r="Q883" t="s">
        <v>1230</v>
      </c>
    </row>
    <row r="884" spans="1:17" x14ac:dyDescent="0.3">
      <c r="A884" s="1" t="s">
        <v>1236</v>
      </c>
      <c r="B884" s="2" t="s">
        <v>17</v>
      </c>
      <c r="C884" s="1" t="s">
        <v>1247</v>
      </c>
      <c r="D884">
        <f>INDEX(Cond_Probability!$A$6:$H$60,MATCH('Model 2_Train'!A884,Cond_Probability!$A$6:$A$60,0),7)</f>
        <v>0.67572463768115942</v>
      </c>
      <c r="E884">
        <f>INDEX(Cond_Probability!$A$6:$H$60,MATCH('Model 2_Train'!B884,Cond_Probability!$A$6:$A$60,0),7)</f>
        <v>0.14882032667876588</v>
      </c>
      <c r="F884">
        <f>INDEX(Cond_Probability!$A$6:$H$60,MATCH('Model 2_Train'!C884,Cond_Probability!$A$6:$A$60,0),7)</f>
        <v>0.18840579710144928</v>
      </c>
      <c r="G884">
        <f>Cond_Probability!$C$2</f>
        <v>0.61616161616161613</v>
      </c>
      <c r="H884">
        <f t="shared" si="65"/>
        <v>1.1674032810775652E-2</v>
      </c>
      <c r="I884">
        <f t="shared" si="66"/>
        <v>1.1674032810775652</v>
      </c>
      <c r="J884">
        <f>INDEX(Cond_Probability!$A$6:$H$60,MATCH('Model 2_Train'!A884,Cond_Probability!$A$6:$A$60,0),8)</f>
        <v>0.34782608695652173</v>
      </c>
      <c r="K884">
        <f>INDEX(Cond_Probability!$A$6:$H$60,MATCH('Model 2_Train'!B884,Cond_Probability!$A$6:$A$60,0),8)</f>
        <v>0.68023255813953487</v>
      </c>
      <c r="L884">
        <f>INDEX(Cond_Probability!$A$6:$H$60,MATCH('Model 2_Train'!C884,Cond_Probability!$A$6:$A$60,0),8)</f>
        <v>0.22318840579710145</v>
      </c>
      <c r="M884">
        <f>Cond_Probability!$C$3</f>
        <v>0.38383838383838381</v>
      </c>
      <c r="N884">
        <f t="shared" si="67"/>
        <v>2.0269339546606875E-2</v>
      </c>
      <c r="O884">
        <f t="shared" si="68"/>
        <v>2.0269339546606875</v>
      </c>
      <c r="P884" t="str">
        <f t="shared" si="69"/>
        <v>Survive</v>
      </c>
      <c r="Q884" t="s">
        <v>1230</v>
      </c>
    </row>
    <row r="885" spans="1:17" x14ac:dyDescent="0.3">
      <c r="A885" s="1" t="s">
        <v>1235</v>
      </c>
      <c r="B885" s="2" t="s">
        <v>13</v>
      </c>
      <c r="C885" s="1" t="s">
        <v>1247</v>
      </c>
      <c r="D885">
        <f>INDEX(Cond_Probability!$A$6:$H$60,MATCH('Model 2_Train'!A885,Cond_Probability!$A$6:$A$60,0),7)</f>
        <v>0.17753623188405798</v>
      </c>
      <c r="E885">
        <f>INDEX(Cond_Probability!$A$6:$H$60,MATCH('Model 2_Train'!B885,Cond_Probability!$A$6:$A$60,0),7)</f>
        <v>0.85117967332123412</v>
      </c>
      <c r="F885">
        <f>INDEX(Cond_Probability!$A$6:$H$60,MATCH('Model 2_Train'!C885,Cond_Probability!$A$6:$A$60,0),7)</f>
        <v>0.18840579710144928</v>
      </c>
      <c r="G885">
        <f>Cond_Probability!$C$2</f>
        <v>0.61616161616161613</v>
      </c>
      <c r="H885">
        <f t="shared" si="65"/>
        <v>1.7542728570223976E-2</v>
      </c>
      <c r="I885">
        <f t="shared" si="66"/>
        <v>1.7542728570223975</v>
      </c>
      <c r="J885">
        <f>INDEX(Cond_Probability!$A$6:$H$60,MATCH('Model 2_Train'!A885,Cond_Probability!$A$6:$A$60,0),8)</f>
        <v>0.25507246376811593</v>
      </c>
      <c r="K885">
        <f>INDEX(Cond_Probability!$A$6:$H$60,MATCH('Model 2_Train'!B885,Cond_Probability!$A$6:$A$60,0),8)</f>
        <v>0.31976744186046513</v>
      </c>
      <c r="L885">
        <f>INDEX(Cond_Probability!$A$6:$H$60,MATCH('Model 2_Train'!C885,Cond_Probability!$A$6:$A$60,0),8)</f>
        <v>0.22318840579710145</v>
      </c>
      <c r="M885">
        <f>Cond_Probability!$C$3</f>
        <v>0.38383838383838381</v>
      </c>
      <c r="N885">
        <f t="shared" si="67"/>
        <v>6.9874361399983823E-3</v>
      </c>
      <c r="O885">
        <f t="shared" si="68"/>
        <v>0.6987436139998382</v>
      </c>
      <c r="P885" t="str">
        <f t="shared" si="69"/>
        <v>Won't Survive</v>
      </c>
      <c r="Q885" t="s">
        <v>1230</v>
      </c>
    </row>
    <row r="886" spans="1:17" x14ac:dyDescent="0.3">
      <c r="A886" s="1" t="s">
        <v>1236</v>
      </c>
      <c r="B886" s="2" t="s">
        <v>13</v>
      </c>
      <c r="C886" s="1" t="s">
        <v>1228</v>
      </c>
      <c r="D886">
        <f>INDEX(Cond_Probability!$A$6:$H$60,MATCH('Model 2_Train'!A886,Cond_Probability!$A$6:$A$60,0),7)</f>
        <v>0.67572463768115942</v>
      </c>
      <c r="E886">
        <f>INDEX(Cond_Probability!$A$6:$H$60,MATCH('Model 2_Train'!B886,Cond_Probability!$A$6:$A$60,0),7)</f>
        <v>0.85117967332123412</v>
      </c>
      <c r="F886">
        <f>INDEX(Cond_Probability!$A$6:$H$60,MATCH('Model 2_Train'!C886,Cond_Probability!$A$6:$A$60,0),7)</f>
        <v>0.4891304347826087</v>
      </c>
      <c r="G886">
        <f>Cond_Probability!$C$2</f>
        <v>0.61616161616161613</v>
      </c>
      <c r="H886">
        <f t="shared" si="65"/>
        <v>0.17334460305212487</v>
      </c>
      <c r="I886">
        <f t="shared" si="66"/>
        <v>17.334460305212488</v>
      </c>
      <c r="J886">
        <f>INDEX(Cond_Probability!$A$6:$H$60,MATCH('Model 2_Train'!A886,Cond_Probability!$A$6:$A$60,0),8)</f>
        <v>0.34782608695652173</v>
      </c>
      <c r="K886">
        <f>INDEX(Cond_Probability!$A$6:$H$60,MATCH('Model 2_Train'!B886,Cond_Probability!$A$6:$A$60,0),8)</f>
        <v>0.31976744186046513</v>
      </c>
      <c r="L886">
        <f>INDEX(Cond_Probability!$A$6:$H$60,MATCH('Model 2_Train'!C886,Cond_Probability!$A$6:$A$60,0),8)</f>
        <v>0.19710144927536233</v>
      </c>
      <c r="M886">
        <f>Cond_Probability!$C$3</f>
        <v>0.38383838383838381</v>
      </c>
      <c r="N886">
        <f t="shared" si="67"/>
        <v>8.4146220340004137E-3</v>
      </c>
      <c r="O886">
        <f t="shared" si="68"/>
        <v>0.84146220340004141</v>
      </c>
      <c r="P886" t="str">
        <f t="shared" si="69"/>
        <v>Won't Survive</v>
      </c>
      <c r="Q886" t="s">
        <v>1230</v>
      </c>
    </row>
    <row r="887" spans="1:17" x14ac:dyDescent="0.3">
      <c r="A887" s="1" t="s">
        <v>1236</v>
      </c>
      <c r="B887" s="2" t="s">
        <v>17</v>
      </c>
      <c r="C887" s="1" t="s">
        <v>1248</v>
      </c>
      <c r="D887">
        <f>INDEX(Cond_Probability!$A$6:$H$60,MATCH('Model 2_Train'!A887,Cond_Probability!$A$6:$A$60,0),7)</f>
        <v>0.67572463768115942</v>
      </c>
      <c r="E887">
        <f>INDEX(Cond_Probability!$A$6:$H$60,MATCH('Model 2_Train'!B887,Cond_Probability!$A$6:$A$60,0),7)</f>
        <v>0.14882032667876588</v>
      </c>
      <c r="F887">
        <f>INDEX(Cond_Probability!$A$6:$H$60,MATCH('Model 2_Train'!C887,Cond_Probability!$A$6:$A$60,0),7)</f>
        <v>0.32246376811594202</v>
      </c>
      <c r="G887">
        <f>Cond_Probability!$C$2</f>
        <v>0.61616161616161613</v>
      </c>
      <c r="H887">
        <f t="shared" si="65"/>
        <v>1.9980556156904479E-2</v>
      </c>
      <c r="I887">
        <f t="shared" si="66"/>
        <v>1.9980556156904479</v>
      </c>
      <c r="J887">
        <f>INDEX(Cond_Probability!$A$6:$H$60,MATCH('Model 2_Train'!A887,Cond_Probability!$A$6:$A$60,0),8)</f>
        <v>0.34782608695652173</v>
      </c>
      <c r="K887">
        <f>INDEX(Cond_Probability!$A$6:$H$60,MATCH('Model 2_Train'!B887,Cond_Probability!$A$6:$A$60,0),8)</f>
        <v>0.68023255813953487</v>
      </c>
      <c r="L887">
        <f>INDEX(Cond_Probability!$A$6:$H$60,MATCH('Model 2_Train'!C887,Cond_Probability!$A$6:$A$60,0),8)</f>
        <v>0.57971014492753625</v>
      </c>
      <c r="M887">
        <f>Cond_Probability!$C$3</f>
        <v>0.38383838383838381</v>
      </c>
      <c r="N887">
        <f t="shared" si="67"/>
        <v>5.2647635185991894E-2</v>
      </c>
      <c r="O887">
        <f t="shared" si="68"/>
        <v>5.2647635185991897</v>
      </c>
      <c r="P887" t="str">
        <f t="shared" si="69"/>
        <v>Survive</v>
      </c>
      <c r="Q887" t="s">
        <v>1230</v>
      </c>
    </row>
    <row r="888" spans="1:17" x14ac:dyDescent="0.3">
      <c r="A888" s="1" t="s">
        <v>1235</v>
      </c>
      <c r="B888" s="2" t="s">
        <v>13</v>
      </c>
      <c r="C888" s="1" t="s">
        <v>1247</v>
      </c>
      <c r="D888">
        <f>INDEX(Cond_Probability!$A$6:$H$60,MATCH('Model 2_Train'!A888,Cond_Probability!$A$6:$A$60,0),7)</f>
        <v>0.17753623188405798</v>
      </c>
      <c r="E888">
        <f>INDEX(Cond_Probability!$A$6:$H$60,MATCH('Model 2_Train'!B888,Cond_Probability!$A$6:$A$60,0),7)</f>
        <v>0.85117967332123412</v>
      </c>
      <c r="F888">
        <f>INDEX(Cond_Probability!$A$6:$H$60,MATCH('Model 2_Train'!C888,Cond_Probability!$A$6:$A$60,0),7)</f>
        <v>0.18840579710144928</v>
      </c>
      <c r="G888">
        <f>Cond_Probability!$C$2</f>
        <v>0.61616161616161613</v>
      </c>
      <c r="H888">
        <f t="shared" si="65"/>
        <v>1.7542728570223976E-2</v>
      </c>
      <c r="I888">
        <f t="shared" si="66"/>
        <v>1.7542728570223975</v>
      </c>
      <c r="J888">
        <f>INDEX(Cond_Probability!$A$6:$H$60,MATCH('Model 2_Train'!A888,Cond_Probability!$A$6:$A$60,0),8)</f>
        <v>0.25507246376811593</v>
      </c>
      <c r="K888">
        <f>INDEX(Cond_Probability!$A$6:$H$60,MATCH('Model 2_Train'!B888,Cond_Probability!$A$6:$A$60,0),8)</f>
        <v>0.31976744186046513</v>
      </c>
      <c r="L888">
        <f>INDEX(Cond_Probability!$A$6:$H$60,MATCH('Model 2_Train'!C888,Cond_Probability!$A$6:$A$60,0),8)</f>
        <v>0.22318840579710145</v>
      </c>
      <c r="M888">
        <f>Cond_Probability!$C$3</f>
        <v>0.38383838383838381</v>
      </c>
      <c r="N888">
        <f t="shared" si="67"/>
        <v>6.9874361399983823E-3</v>
      </c>
      <c r="O888">
        <f t="shared" si="68"/>
        <v>0.6987436139998382</v>
      </c>
      <c r="P888" t="str">
        <f t="shared" si="69"/>
        <v>Won't Survive</v>
      </c>
      <c r="Q888" t="s">
        <v>1230</v>
      </c>
    </row>
    <row r="889" spans="1:17" x14ac:dyDescent="0.3">
      <c r="A889" s="1" t="s">
        <v>1234</v>
      </c>
      <c r="B889" s="2" t="s">
        <v>17</v>
      </c>
      <c r="C889" s="1" t="s">
        <v>1248</v>
      </c>
      <c r="D889">
        <f>INDEX(Cond_Probability!$A$6:$H$60,MATCH('Model 2_Train'!A889,Cond_Probability!$A$6:$A$60,0),7)</f>
        <v>0.14673913043478262</v>
      </c>
      <c r="E889">
        <f>INDEX(Cond_Probability!$A$6:$H$60,MATCH('Model 2_Train'!B889,Cond_Probability!$A$6:$A$60,0),7)</f>
        <v>0.14882032667876588</v>
      </c>
      <c r="F889">
        <f>INDEX(Cond_Probability!$A$6:$H$60,MATCH('Model 2_Train'!C889,Cond_Probability!$A$6:$A$60,0),7)</f>
        <v>0.32246376811594202</v>
      </c>
      <c r="G889">
        <f>Cond_Probability!$C$2</f>
        <v>0.61616161616161613</v>
      </c>
      <c r="H889">
        <f t="shared" si="65"/>
        <v>4.3389411493545919E-3</v>
      </c>
      <c r="I889">
        <f t="shared" si="66"/>
        <v>0.43389411493545921</v>
      </c>
      <c r="J889">
        <f>INDEX(Cond_Probability!$A$6:$H$60,MATCH('Model 2_Train'!A889,Cond_Probability!$A$6:$A$60,0),8)</f>
        <v>0.39710144927536234</v>
      </c>
      <c r="K889">
        <f>INDEX(Cond_Probability!$A$6:$H$60,MATCH('Model 2_Train'!B889,Cond_Probability!$A$6:$A$60,0),8)</f>
        <v>0.68023255813953487</v>
      </c>
      <c r="L889">
        <f>INDEX(Cond_Probability!$A$6:$H$60,MATCH('Model 2_Train'!C889,Cond_Probability!$A$6:$A$60,0),8)</f>
        <v>0.57971014492753625</v>
      </c>
      <c r="M889">
        <f>Cond_Probability!$C$3</f>
        <v>0.38383838383838381</v>
      </c>
      <c r="N889">
        <f t="shared" si="67"/>
        <v>6.010605017067408E-2</v>
      </c>
      <c r="O889">
        <f t="shared" si="68"/>
        <v>6.0106050170674079</v>
      </c>
      <c r="P889" t="str">
        <f t="shared" si="69"/>
        <v>Survive</v>
      </c>
      <c r="Q889" t="s">
        <v>1</v>
      </c>
    </row>
    <row r="890" spans="1:17" x14ac:dyDescent="0.3">
      <c r="A890" s="1" t="s">
        <v>1236</v>
      </c>
      <c r="B890" s="2" t="s">
        <v>17</v>
      </c>
      <c r="C890" s="1" t="s">
        <v>1248</v>
      </c>
      <c r="D890">
        <f>INDEX(Cond_Probability!$A$6:$H$60,MATCH('Model 2_Train'!A890,Cond_Probability!$A$6:$A$60,0),7)</f>
        <v>0.67572463768115942</v>
      </c>
      <c r="E890">
        <f>INDEX(Cond_Probability!$A$6:$H$60,MATCH('Model 2_Train'!B890,Cond_Probability!$A$6:$A$60,0),7)</f>
        <v>0.14882032667876588</v>
      </c>
      <c r="F890">
        <f>INDEX(Cond_Probability!$A$6:$H$60,MATCH('Model 2_Train'!C890,Cond_Probability!$A$6:$A$60,0),7)</f>
        <v>0.32246376811594202</v>
      </c>
      <c r="G890">
        <f>Cond_Probability!$C$2</f>
        <v>0.61616161616161613</v>
      </c>
      <c r="H890">
        <f t="shared" si="65"/>
        <v>1.9980556156904479E-2</v>
      </c>
      <c r="I890">
        <f t="shared" si="66"/>
        <v>1.9980556156904479</v>
      </c>
      <c r="J890">
        <f>INDEX(Cond_Probability!$A$6:$H$60,MATCH('Model 2_Train'!A890,Cond_Probability!$A$6:$A$60,0),8)</f>
        <v>0.34782608695652173</v>
      </c>
      <c r="K890">
        <f>INDEX(Cond_Probability!$A$6:$H$60,MATCH('Model 2_Train'!B890,Cond_Probability!$A$6:$A$60,0),8)</f>
        <v>0.68023255813953487</v>
      </c>
      <c r="L890">
        <f>INDEX(Cond_Probability!$A$6:$H$60,MATCH('Model 2_Train'!C890,Cond_Probability!$A$6:$A$60,0),8)</f>
        <v>0.57971014492753625</v>
      </c>
      <c r="M890">
        <f>Cond_Probability!$C$3</f>
        <v>0.38383838383838381</v>
      </c>
      <c r="N890">
        <f t="shared" si="67"/>
        <v>5.2647635185991894E-2</v>
      </c>
      <c r="O890">
        <f t="shared" si="68"/>
        <v>5.2647635185991897</v>
      </c>
      <c r="P890" t="str">
        <f t="shared" si="69"/>
        <v>Survive</v>
      </c>
      <c r="Q890" t="s">
        <v>1230</v>
      </c>
    </row>
    <row r="891" spans="1:17" x14ac:dyDescent="0.3">
      <c r="A891" s="1" t="s">
        <v>1234</v>
      </c>
      <c r="B891" s="2" t="s">
        <v>13</v>
      </c>
      <c r="C891" s="1" t="s">
        <v>1248</v>
      </c>
      <c r="D891">
        <f>INDEX(Cond_Probability!$A$6:$H$60,MATCH('Model 2_Train'!A891,Cond_Probability!$A$6:$A$60,0),7)</f>
        <v>0.14673913043478262</v>
      </c>
      <c r="E891">
        <f>INDEX(Cond_Probability!$A$6:$H$60,MATCH('Model 2_Train'!B891,Cond_Probability!$A$6:$A$60,0),7)</f>
        <v>0.85117967332123412</v>
      </c>
      <c r="F891">
        <f>INDEX(Cond_Probability!$A$6:$H$60,MATCH('Model 2_Train'!C891,Cond_Probability!$A$6:$A$60,0),7)</f>
        <v>0.32246376811594202</v>
      </c>
      <c r="G891">
        <f>Cond_Probability!$C$2</f>
        <v>0.61616161616161613</v>
      </c>
      <c r="H891">
        <f t="shared" si="65"/>
        <v>2.4816626817650046E-2</v>
      </c>
      <c r="I891">
        <f t="shared" si="66"/>
        <v>2.4816626817650045</v>
      </c>
      <c r="J891">
        <f>INDEX(Cond_Probability!$A$6:$H$60,MATCH('Model 2_Train'!A891,Cond_Probability!$A$6:$A$60,0),8)</f>
        <v>0.39710144927536234</v>
      </c>
      <c r="K891">
        <f>INDEX(Cond_Probability!$A$6:$H$60,MATCH('Model 2_Train'!B891,Cond_Probability!$A$6:$A$60,0),8)</f>
        <v>0.31976744186046513</v>
      </c>
      <c r="L891">
        <f>INDEX(Cond_Probability!$A$6:$H$60,MATCH('Model 2_Train'!C891,Cond_Probability!$A$6:$A$60,0),8)</f>
        <v>0.57971014492753625</v>
      </c>
      <c r="M891">
        <f>Cond_Probability!$C$3</f>
        <v>0.38383838383838381</v>
      </c>
      <c r="N891">
        <f t="shared" si="67"/>
        <v>2.8254980849462177E-2</v>
      </c>
      <c r="O891">
        <f t="shared" si="68"/>
        <v>2.8254980849462177</v>
      </c>
      <c r="P891" t="str">
        <f t="shared" si="69"/>
        <v>Survive</v>
      </c>
      <c r="Q891" t="s">
        <v>1</v>
      </c>
    </row>
    <row r="892" spans="1:17" x14ac:dyDescent="0.3">
      <c r="A892" s="1" t="s">
        <v>1236</v>
      </c>
      <c r="B892" s="2" t="s">
        <v>13</v>
      </c>
      <c r="C892" s="1" t="s">
        <v>1228</v>
      </c>
      <c r="D892">
        <f>INDEX(Cond_Probability!$A$6:$H$60,MATCH('Model 2_Train'!A892,Cond_Probability!$A$6:$A$60,0),7)</f>
        <v>0.67572463768115942</v>
      </c>
      <c r="E892">
        <f>INDEX(Cond_Probability!$A$6:$H$60,MATCH('Model 2_Train'!B892,Cond_Probability!$A$6:$A$60,0),7)</f>
        <v>0.85117967332123412</v>
      </c>
      <c r="F892">
        <f>INDEX(Cond_Probability!$A$6:$H$60,MATCH('Model 2_Train'!C892,Cond_Probability!$A$6:$A$60,0),7)</f>
        <v>0.4891304347826087</v>
      </c>
      <c r="G892">
        <f>Cond_Probability!$C$2</f>
        <v>0.61616161616161613</v>
      </c>
      <c r="H892">
        <f t="shared" si="65"/>
        <v>0.17334460305212487</v>
      </c>
      <c r="I892">
        <f t="shared" si="66"/>
        <v>17.334460305212488</v>
      </c>
      <c r="J892">
        <f>INDEX(Cond_Probability!$A$6:$H$60,MATCH('Model 2_Train'!A892,Cond_Probability!$A$6:$A$60,0),8)</f>
        <v>0.34782608695652173</v>
      </c>
      <c r="K892">
        <f>INDEX(Cond_Probability!$A$6:$H$60,MATCH('Model 2_Train'!B892,Cond_Probability!$A$6:$A$60,0),8)</f>
        <v>0.31976744186046513</v>
      </c>
      <c r="L892">
        <f>INDEX(Cond_Probability!$A$6:$H$60,MATCH('Model 2_Train'!C892,Cond_Probability!$A$6:$A$60,0),8)</f>
        <v>0.19710144927536233</v>
      </c>
      <c r="M892">
        <f>Cond_Probability!$C$3</f>
        <v>0.38383838383838381</v>
      </c>
      <c r="N892">
        <f t="shared" si="67"/>
        <v>8.4146220340004137E-3</v>
      </c>
      <c r="O892">
        <f t="shared" si="68"/>
        <v>0.84146220340004141</v>
      </c>
      <c r="P892" t="str">
        <f t="shared" si="69"/>
        <v>Won't Survive</v>
      </c>
      <c r="Q892" t="s">
        <v>1230</v>
      </c>
    </row>
    <row r="893" spans="1:17" x14ac:dyDescent="0.3">
      <c r="A893" s="2"/>
      <c r="C89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A8CB-0ABF-4519-8853-F18ABB1828D1}">
  <dimension ref="A1:N893"/>
  <sheetViews>
    <sheetView workbookViewId="0">
      <selection activeCell="I4" sqref="I4"/>
    </sheetView>
  </sheetViews>
  <sheetFormatPr defaultRowHeight="14.4" x14ac:dyDescent="0.3"/>
  <cols>
    <col min="1" max="1" width="8.88671875" style="2"/>
    <col min="2" max="2" width="13.109375" style="1" customWidth="1"/>
    <col min="3" max="3" width="18.21875" customWidth="1"/>
    <col min="4" max="4" width="27.21875" customWidth="1"/>
    <col min="5" max="5" width="20.6640625" customWidth="1"/>
    <col min="6" max="6" width="20.5546875" customWidth="1"/>
    <col min="7" max="7" width="22.88671875" customWidth="1"/>
    <col min="8" max="8" width="20.44140625" customWidth="1"/>
    <col min="9" max="9" width="30.6640625" customWidth="1"/>
    <col min="10" max="10" width="20.44140625" customWidth="1"/>
    <col min="11" max="11" width="18.88671875" customWidth="1"/>
    <col min="12" max="12" width="22.88671875" customWidth="1"/>
    <col min="13" max="13" width="14.6640625" customWidth="1"/>
  </cols>
  <sheetData>
    <row r="1" spans="1:14" ht="15.6" thickTop="1" thickBot="1" x14ac:dyDescent="0.35">
      <c r="A1" s="2" t="s">
        <v>4</v>
      </c>
      <c r="B1" s="1" t="s">
        <v>1227</v>
      </c>
      <c r="C1" s="21" t="s">
        <v>1266</v>
      </c>
      <c r="D1" s="21" t="s">
        <v>1270</v>
      </c>
      <c r="E1" s="21" t="s">
        <v>1280</v>
      </c>
      <c r="F1" s="3" t="s">
        <v>1287</v>
      </c>
      <c r="G1" s="3" t="s">
        <v>1288</v>
      </c>
      <c r="H1" s="22" t="s">
        <v>1273</v>
      </c>
      <c r="I1" s="22" t="s">
        <v>1277</v>
      </c>
      <c r="J1" s="22" t="s">
        <v>1279</v>
      </c>
      <c r="K1" s="3" t="s">
        <v>1286</v>
      </c>
      <c r="L1" s="3" t="s">
        <v>1289</v>
      </c>
      <c r="M1" s="23" t="s">
        <v>1290</v>
      </c>
      <c r="N1" s="23" t="s">
        <v>1222</v>
      </c>
    </row>
    <row r="2" spans="1:14" ht="15" thickTop="1" x14ac:dyDescent="0.3">
      <c r="A2" s="2" t="s">
        <v>13</v>
      </c>
      <c r="B2" s="1" t="s">
        <v>1228</v>
      </c>
      <c r="C2">
        <f>INDEX(Cond_Probability!$A$6:$H$60,MATCH('Model 3_Train'!A2,Cond_Probability!$A$6:$A$60,0),7)</f>
        <v>0.85117967332123412</v>
      </c>
      <c r="D2">
        <f>INDEX(Cond_Probability!$A$6:$H$60,MATCH('Model 3_Train'!B2,Cond_Probability!$A$6:$A$60,0),7)</f>
        <v>0.4891304347826087</v>
      </c>
      <c r="E2">
        <f>Cond_Probability!$C$2</f>
        <v>0.61616161616161613</v>
      </c>
      <c r="F2">
        <f>PRODUCT(C2:E2)</f>
        <v>0.25653142328357348</v>
      </c>
      <c r="G2">
        <f>F2*100</f>
        <v>25.653142328357347</v>
      </c>
      <c r="H2">
        <f>INDEX(Cond_Probability!$A$6:$H$60,MATCH('Model 3_Train'!A2,Cond_Probability!$A$6:$A$60,0),8)</f>
        <v>0.31976744186046513</v>
      </c>
      <c r="I2">
        <f>INDEX(Cond_Probability!$A$6:$H$60,MATCH('Model 3_Train'!B2,Cond_Probability!$A$6:$A$60,0),8)</f>
        <v>0.19710144927536233</v>
      </c>
      <c r="J2">
        <f>Cond_Probability!$C$3</f>
        <v>0.38383838383838381</v>
      </c>
      <c r="K2">
        <f>PRODUCT(H2:J2)</f>
        <v>2.4192038347751188E-2</v>
      </c>
      <c r="L2">
        <f>K2*100</f>
        <v>2.4192038347751188</v>
      </c>
      <c r="M2" t="str">
        <f>IF(G2&gt;L2,"Won't Survive", "Survive")</f>
        <v>Won't Survive</v>
      </c>
      <c r="N2" t="s">
        <v>1230</v>
      </c>
    </row>
    <row r="3" spans="1:14" x14ac:dyDescent="0.3">
      <c r="A3" s="2" t="s">
        <v>17</v>
      </c>
      <c r="B3" s="1" t="s">
        <v>1248</v>
      </c>
      <c r="C3">
        <f>INDEX(Cond_Probability!$A$6:$H$60,MATCH('Model 3_Train'!A3,Cond_Probability!$A$6:$A$60,0),7)</f>
        <v>0.14882032667876588</v>
      </c>
      <c r="D3">
        <f>INDEX(Cond_Probability!$A$6:$H$60,MATCH('Model 3_Train'!B3,Cond_Probability!$A$6:$A$60,0),7)</f>
        <v>0.32246376811594202</v>
      </c>
      <c r="E3">
        <f>Cond_Probability!$C$2</f>
        <v>0.61616161616161613</v>
      </c>
      <c r="F3">
        <f t="shared" ref="F3:F66" si="0">PRODUCT(C3:E3)</f>
        <v>2.9569080425231296E-2</v>
      </c>
      <c r="G3">
        <f t="shared" ref="G3:G66" si="1">F3*100</f>
        <v>2.9569080425231298</v>
      </c>
      <c r="H3">
        <f>INDEX(Cond_Probability!$A$6:$H$60,MATCH('Model 3_Train'!A3,Cond_Probability!$A$6:$A$60,0),8)</f>
        <v>0.68023255813953487</v>
      </c>
      <c r="I3">
        <f>INDEX(Cond_Probability!$A$6:$H$60,MATCH('Model 3_Train'!B3,Cond_Probability!$A$6:$A$60,0),8)</f>
        <v>0.57971014492753625</v>
      </c>
      <c r="J3">
        <f>Cond_Probability!$C$3</f>
        <v>0.38383838383838381</v>
      </c>
      <c r="K3">
        <f t="shared" ref="K3:K66" si="2">PRODUCT(H3:J3)</f>
        <v>0.1513619511597267</v>
      </c>
      <c r="L3">
        <f t="shared" ref="L3:L66" si="3">K3*100</f>
        <v>15.13619511597267</v>
      </c>
      <c r="M3" t="str">
        <f t="shared" ref="M3:M66" si="4">IF(G3&gt;L3,"Won't Survive", "Survive")</f>
        <v>Survive</v>
      </c>
      <c r="N3" t="s">
        <v>1</v>
      </c>
    </row>
    <row r="4" spans="1:14" x14ac:dyDescent="0.3">
      <c r="A4" s="2" t="s">
        <v>17</v>
      </c>
      <c r="B4" s="1" t="s">
        <v>1228</v>
      </c>
      <c r="C4">
        <f>INDEX(Cond_Probability!$A$6:$H$60,MATCH('Model 3_Train'!A4,Cond_Probability!$A$6:$A$60,0),7)</f>
        <v>0.14882032667876588</v>
      </c>
      <c r="D4">
        <f>INDEX(Cond_Probability!$A$6:$H$60,MATCH('Model 3_Train'!B4,Cond_Probability!$A$6:$A$60,0),7)</f>
        <v>0.4891304347826087</v>
      </c>
      <c r="E4">
        <f>Cond_Probability!$C$2</f>
        <v>0.61616161616161613</v>
      </c>
      <c r="F4">
        <f t="shared" si="0"/>
        <v>4.485197592591264E-2</v>
      </c>
      <c r="G4">
        <f t="shared" si="1"/>
        <v>4.4851975925912644</v>
      </c>
      <c r="H4">
        <f>INDEX(Cond_Probability!$A$6:$H$60,MATCH('Model 3_Train'!A4,Cond_Probability!$A$6:$A$60,0),8)</f>
        <v>0.68023255813953487</v>
      </c>
      <c r="I4">
        <f>INDEX(Cond_Probability!$A$6:$H$60,MATCH('Model 3_Train'!B4,Cond_Probability!$A$6:$A$60,0),8)</f>
        <v>0.19710144927536233</v>
      </c>
      <c r="J4">
        <f>Cond_Probability!$C$3</f>
        <v>0.38383838383838381</v>
      </c>
      <c r="K4">
        <f t="shared" si="2"/>
        <v>5.1463063394307069E-2</v>
      </c>
      <c r="L4">
        <f t="shared" si="3"/>
        <v>5.1463063394307067</v>
      </c>
      <c r="M4" t="str">
        <f t="shared" si="4"/>
        <v>Survive</v>
      </c>
      <c r="N4" t="s">
        <v>1</v>
      </c>
    </row>
    <row r="5" spans="1:14" x14ac:dyDescent="0.3">
      <c r="A5" s="2" t="s">
        <v>17</v>
      </c>
      <c r="B5" s="1" t="s">
        <v>1248</v>
      </c>
      <c r="C5">
        <f>INDEX(Cond_Probability!$A$6:$H$60,MATCH('Model 3_Train'!A5,Cond_Probability!$A$6:$A$60,0),7)</f>
        <v>0.14882032667876588</v>
      </c>
      <c r="D5">
        <f>INDEX(Cond_Probability!$A$6:$H$60,MATCH('Model 3_Train'!B5,Cond_Probability!$A$6:$A$60,0),7)</f>
        <v>0.32246376811594202</v>
      </c>
      <c r="E5">
        <f>Cond_Probability!$C$2</f>
        <v>0.61616161616161613</v>
      </c>
      <c r="F5">
        <f t="shared" si="0"/>
        <v>2.9569080425231296E-2</v>
      </c>
      <c r="G5">
        <f t="shared" si="1"/>
        <v>2.9569080425231298</v>
      </c>
      <c r="H5">
        <f>INDEX(Cond_Probability!$A$6:$H$60,MATCH('Model 3_Train'!A5,Cond_Probability!$A$6:$A$60,0),8)</f>
        <v>0.68023255813953487</v>
      </c>
      <c r="I5">
        <f>INDEX(Cond_Probability!$A$6:$H$60,MATCH('Model 3_Train'!B5,Cond_Probability!$A$6:$A$60,0),8)</f>
        <v>0.57971014492753625</v>
      </c>
      <c r="J5">
        <f>Cond_Probability!$C$3</f>
        <v>0.38383838383838381</v>
      </c>
      <c r="K5">
        <f t="shared" si="2"/>
        <v>0.1513619511597267</v>
      </c>
      <c r="L5">
        <f t="shared" si="3"/>
        <v>15.13619511597267</v>
      </c>
      <c r="M5" t="str">
        <f t="shared" si="4"/>
        <v>Survive</v>
      </c>
      <c r="N5" t="s">
        <v>1</v>
      </c>
    </row>
    <row r="6" spans="1:14" x14ac:dyDescent="0.3">
      <c r="A6" s="2" t="s">
        <v>13</v>
      </c>
      <c r="B6" s="1" t="s">
        <v>1228</v>
      </c>
      <c r="C6">
        <f>INDEX(Cond_Probability!$A$6:$H$60,MATCH('Model 3_Train'!A6,Cond_Probability!$A$6:$A$60,0),7)</f>
        <v>0.85117967332123412</v>
      </c>
      <c r="D6">
        <f>INDEX(Cond_Probability!$A$6:$H$60,MATCH('Model 3_Train'!B6,Cond_Probability!$A$6:$A$60,0),7)</f>
        <v>0.4891304347826087</v>
      </c>
      <c r="E6">
        <f>Cond_Probability!$C$2</f>
        <v>0.61616161616161613</v>
      </c>
      <c r="F6">
        <f t="shared" si="0"/>
        <v>0.25653142328357348</v>
      </c>
      <c r="G6">
        <f t="shared" si="1"/>
        <v>25.653142328357347</v>
      </c>
      <c r="H6">
        <f>INDEX(Cond_Probability!$A$6:$H$60,MATCH('Model 3_Train'!A6,Cond_Probability!$A$6:$A$60,0),8)</f>
        <v>0.31976744186046513</v>
      </c>
      <c r="I6">
        <f>INDEX(Cond_Probability!$A$6:$H$60,MATCH('Model 3_Train'!B6,Cond_Probability!$A$6:$A$60,0),8)</f>
        <v>0.19710144927536233</v>
      </c>
      <c r="J6">
        <f>Cond_Probability!$C$3</f>
        <v>0.38383838383838381</v>
      </c>
      <c r="K6">
        <f t="shared" si="2"/>
        <v>2.4192038347751188E-2</v>
      </c>
      <c r="L6">
        <f t="shared" si="3"/>
        <v>2.4192038347751188</v>
      </c>
      <c r="M6" t="str">
        <f t="shared" si="4"/>
        <v>Won't Survive</v>
      </c>
      <c r="N6" t="s">
        <v>1230</v>
      </c>
    </row>
    <row r="7" spans="1:14" x14ac:dyDescent="0.3">
      <c r="A7" s="2" t="s">
        <v>13</v>
      </c>
      <c r="B7" s="1" t="s">
        <v>1228</v>
      </c>
      <c r="C7">
        <f>INDEX(Cond_Probability!$A$6:$H$60,MATCH('Model 3_Train'!A7,Cond_Probability!$A$6:$A$60,0),7)</f>
        <v>0.85117967332123412</v>
      </c>
      <c r="D7">
        <f>INDEX(Cond_Probability!$A$6:$H$60,MATCH('Model 3_Train'!B7,Cond_Probability!$A$6:$A$60,0),7)</f>
        <v>0.4891304347826087</v>
      </c>
      <c r="E7">
        <f>Cond_Probability!$C$2</f>
        <v>0.61616161616161613</v>
      </c>
      <c r="F7">
        <f t="shared" si="0"/>
        <v>0.25653142328357348</v>
      </c>
      <c r="G7">
        <f t="shared" si="1"/>
        <v>25.653142328357347</v>
      </c>
      <c r="H7">
        <f>INDEX(Cond_Probability!$A$6:$H$60,MATCH('Model 3_Train'!A7,Cond_Probability!$A$6:$A$60,0),8)</f>
        <v>0.31976744186046513</v>
      </c>
      <c r="I7">
        <f>INDEX(Cond_Probability!$A$6:$H$60,MATCH('Model 3_Train'!B7,Cond_Probability!$A$6:$A$60,0),8)</f>
        <v>0.19710144927536233</v>
      </c>
      <c r="J7">
        <f>Cond_Probability!$C$3</f>
        <v>0.38383838383838381</v>
      </c>
      <c r="K7">
        <f t="shared" si="2"/>
        <v>2.4192038347751188E-2</v>
      </c>
      <c r="L7">
        <f t="shared" si="3"/>
        <v>2.4192038347751188</v>
      </c>
      <c r="M7" t="str">
        <f t="shared" si="4"/>
        <v>Won't Survive</v>
      </c>
      <c r="N7" t="s">
        <v>1230</v>
      </c>
    </row>
    <row r="8" spans="1:14" x14ac:dyDescent="0.3">
      <c r="A8" s="2" t="s">
        <v>13</v>
      </c>
      <c r="B8" s="1" t="s">
        <v>1248</v>
      </c>
      <c r="C8">
        <f>INDEX(Cond_Probability!$A$6:$H$60,MATCH('Model 3_Train'!A8,Cond_Probability!$A$6:$A$60,0),7)</f>
        <v>0.85117967332123412</v>
      </c>
      <c r="D8">
        <f>INDEX(Cond_Probability!$A$6:$H$60,MATCH('Model 3_Train'!B8,Cond_Probability!$A$6:$A$60,0),7)</f>
        <v>0.32246376811594202</v>
      </c>
      <c r="E8">
        <f>Cond_Probability!$C$2</f>
        <v>0.61616161616161613</v>
      </c>
      <c r="F8">
        <f t="shared" si="0"/>
        <v>0.16912071609065216</v>
      </c>
      <c r="G8">
        <f t="shared" si="1"/>
        <v>16.912071609065215</v>
      </c>
      <c r="H8">
        <f>INDEX(Cond_Probability!$A$6:$H$60,MATCH('Model 3_Train'!A8,Cond_Probability!$A$6:$A$60,0),8)</f>
        <v>0.31976744186046513</v>
      </c>
      <c r="I8">
        <f>INDEX(Cond_Probability!$A$6:$H$60,MATCH('Model 3_Train'!B8,Cond_Probability!$A$6:$A$60,0),8)</f>
        <v>0.57971014492753625</v>
      </c>
      <c r="J8">
        <f>Cond_Probability!$C$3</f>
        <v>0.38383838383838381</v>
      </c>
      <c r="K8">
        <f t="shared" si="2"/>
        <v>7.1153053963974075E-2</v>
      </c>
      <c r="L8">
        <f t="shared" si="3"/>
        <v>7.1153053963974076</v>
      </c>
      <c r="M8" t="str">
        <f t="shared" si="4"/>
        <v>Won't Survive</v>
      </c>
      <c r="N8" t="s">
        <v>1230</v>
      </c>
    </row>
    <row r="9" spans="1:14" x14ac:dyDescent="0.3">
      <c r="A9" s="2" t="s">
        <v>13</v>
      </c>
      <c r="B9" s="1" t="s">
        <v>1248</v>
      </c>
      <c r="C9">
        <f>INDEX(Cond_Probability!$A$6:$H$60,MATCH('Model 3_Train'!A9,Cond_Probability!$A$6:$A$60,0),7)</f>
        <v>0.85117967332123412</v>
      </c>
      <c r="D9">
        <f>INDEX(Cond_Probability!$A$6:$H$60,MATCH('Model 3_Train'!B9,Cond_Probability!$A$6:$A$60,0),7)</f>
        <v>0.32246376811594202</v>
      </c>
      <c r="E9">
        <f>Cond_Probability!$C$2</f>
        <v>0.61616161616161613</v>
      </c>
      <c r="F9">
        <f t="shared" si="0"/>
        <v>0.16912071609065216</v>
      </c>
      <c r="G9">
        <f t="shared" si="1"/>
        <v>16.912071609065215</v>
      </c>
      <c r="H9">
        <f>INDEX(Cond_Probability!$A$6:$H$60,MATCH('Model 3_Train'!A9,Cond_Probability!$A$6:$A$60,0),8)</f>
        <v>0.31976744186046513</v>
      </c>
      <c r="I9">
        <f>INDEX(Cond_Probability!$A$6:$H$60,MATCH('Model 3_Train'!B9,Cond_Probability!$A$6:$A$60,0),8)</f>
        <v>0.57971014492753625</v>
      </c>
      <c r="J9">
        <f>Cond_Probability!$C$3</f>
        <v>0.38383838383838381</v>
      </c>
      <c r="K9">
        <f t="shared" si="2"/>
        <v>7.1153053963974075E-2</v>
      </c>
      <c r="L9">
        <f t="shared" si="3"/>
        <v>7.1153053963974076</v>
      </c>
      <c r="M9" t="str">
        <f t="shared" si="4"/>
        <v>Won't Survive</v>
      </c>
      <c r="N9" t="s">
        <v>1230</v>
      </c>
    </row>
    <row r="10" spans="1:14" x14ac:dyDescent="0.3">
      <c r="A10" s="2" t="s">
        <v>17</v>
      </c>
      <c r="B10" s="1" t="s">
        <v>1247</v>
      </c>
      <c r="C10">
        <f>INDEX(Cond_Probability!$A$6:$H$60,MATCH('Model 3_Train'!A10,Cond_Probability!$A$6:$A$60,0),7)</f>
        <v>0.14882032667876588</v>
      </c>
      <c r="D10">
        <f>INDEX(Cond_Probability!$A$6:$H$60,MATCH('Model 3_Train'!B10,Cond_Probability!$A$6:$A$60,0),7)</f>
        <v>0.18840579710144928</v>
      </c>
      <c r="E10">
        <f>Cond_Probability!$C$2</f>
        <v>0.61616161616161613</v>
      </c>
      <c r="F10">
        <f t="shared" si="0"/>
        <v>1.7276316652944126E-2</v>
      </c>
      <c r="G10">
        <f t="shared" si="1"/>
        <v>1.7276316652944126</v>
      </c>
      <c r="H10">
        <f>INDEX(Cond_Probability!$A$6:$H$60,MATCH('Model 3_Train'!A10,Cond_Probability!$A$6:$A$60,0),8)</f>
        <v>0.68023255813953487</v>
      </c>
      <c r="I10">
        <f>INDEX(Cond_Probability!$A$6:$H$60,MATCH('Model 3_Train'!B10,Cond_Probability!$A$6:$A$60,0),8)</f>
        <v>0.22318840579710145</v>
      </c>
      <c r="J10">
        <f>Cond_Probability!$C$3</f>
        <v>0.38383838383838381</v>
      </c>
      <c r="K10">
        <f t="shared" si="2"/>
        <v>5.8274351196494774E-2</v>
      </c>
      <c r="L10">
        <f t="shared" si="3"/>
        <v>5.8274351196494774</v>
      </c>
      <c r="M10" t="str">
        <f t="shared" si="4"/>
        <v>Survive</v>
      </c>
      <c r="N10" t="s">
        <v>1</v>
      </c>
    </row>
    <row r="11" spans="1:14" x14ac:dyDescent="0.3">
      <c r="A11" s="2" t="s">
        <v>17</v>
      </c>
      <c r="B11" s="1" t="s">
        <v>1248</v>
      </c>
      <c r="C11">
        <f>INDEX(Cond_Probability!$A$6:$H$60,MATCH('Model 3_Train'!A11,Cond_Probability!$A$6:$A$60,0),7)</f>
        <v>0.14882032667876588</v>
      </c>
      <c r="D11">
        <f>INDEX(Cond_Probability!$A$6:$H$60,MATCH('Model 3_Train'!B11,Cond_Probability!$A$6:$A$60,0),7)</f>
        <v>0.32246376811594202</v>
      </c>
      <c r="E11">
        <f>Cond_Probability!$C$2</f>
        <v>0.61616161616161613</v>
      </c>
      <c r="F11">
        <f t="shared" si="0"/>
        <v>2.9569080425231296E-2</v>
      </c>
      <c r="G11">
        <f t="shared" si="1"/>
        <v>2.9569080425231298</v>
      </c>
      <c r="H11">
        <f>INDEX(Cond_Probability!$A$6:$H$60,MATCH('Model 3_Train'!A11,Cond_Probability!$A$6:$A$60,0),8)</f>
        <v>0.68023255813953487</v>
      </c>
      <c r="I11">
        <f>INDEX(Cond_Probability!$A$6:$H$60,MATCH('Model 3_Train'!B11,Cond_Probability!$A$6:$A$60,0),8)</f>
        <v>0.57971014492753625</v>
      </c>
      <c r="J11">
        <f>Cond_Probability!$C$3</f>
        <v>0.38383838383838381</v>
      </c>
      <c r="K11">
        <f t="shared" si="2"/>
        <v>0.1513619511597267</v>
      </c>
      <c r="L11">
        <f t="shared" si="3"/>
        <v>15.13619511597267</v>
      </c>
      <c r="M11" t="str">
        <f t="shared" si="4"/>
        <v>Survive</v>
      </c>
      <c r="N11" t="s">
        <v>1</v>
      </c>
    </row>
    <row r="12" spans="1:14" x14ac:dyDescent="0.3">
      <c r="A12" s="2" t="s">
        <v>17</v>
      </c>
      <c r="B12" s="1" t="s">
        <v>1247</v>
      </c>
      <c r="C12">
        <f>INDEX(Cond_Probability!$A$6:$H$60,MATCH('Model 3_Train'!A12,Cond_Probability!$A$6:$A$60,0),7)</f>
        <v>0.14882032667876588</v>
      </c>
      <c r="D12">
        <f>INDEX(Cond_Probability!$A$6:$H$60,MATCH('Model 3_Train'!B12,Cond_Probability!$A$6:$A$60,0),7)</f>
        <v>0.18840579710144928</v>
      </c>
      <c r="E12">
        <f>Cond_Probability!$C$2</f>
        <v>0.61616161616161613</v>
      </c>
      <c r="F12">
        <f t="shared" si="0"/>
        <v>1.7276316652944126E-2</v>
      </c>
      <c r="G12">
        <f t="shared" si="1"/>
        <v>1.7276316652944126</v>
      </c>
      <c r="H12">
        <f>INDEX(Cond_Probability!$A$6:$H$60,MATCH('Model 3_Train'!A12,Cond_Probability!$A$6:$A$60,0),8)</f>
        <v>0.68023255813953487</v>
      </c>
      <c r="I12">
        <f>INDEX(Cond_Probability!$A$6:$H$60,MATCH('Model 3_Train'!B12,Cond_Probability!$A$6:$A$60,0),8)</f>
        <v>0.22318840579710145</v>
      </c>
      <c r="J12">
        <f>Cond_Probability!$C$3</f>
        <v>0.38383838383838381</v>
      </c>
      <c r="K12">
        <f t="shared" si="2"/>
        <v>5.8274351196494774E-2</v>
      </c>
      <c r="L12">
        <f t="shared" si="3"/>
        <v>5.8274351196494774</v>
      </c>
      <c r="M12" t="str">
        <f t="shared" si="4"/>
        <v>Survive</v>
      </c>
      <c r="N12" t="s">
        <v>1</v>
      </c>
    </row>
    <row r="13" spans="1:14" x14ac:dyDescent="0.3">
      <c r="A13" s="2" t="s">
        <v>17</v>
      </c>
      <c r="B13" s="1" t="s">
        <v>1248</v>
      </c>
      <c r="C13">
        <f>INDEX(Cond_Probability!$A$6:$H$60,MATCH('Model 3_Train'!A13,Cond_Probability!$A$6:$A$60,0),7)</f>
        <v>0.14882032667876588</v>
      </c>
      <c r="D13">
        <f>INDEX(Cond_Probability!$A$6:$H$60,MATCH('Model 3_Train'!B13,Cond_Probability!$A$6:$A$60,0),7)</f>
        <v>0.32246376811594202</v>
      </c>
      <c r="E13">
        <f>Cond_Probability!$C$2</f>
        <v>0.61616161616161613</v>
      </c>
      <c r="F13">
        <f t="shared" si="0"/>
        <v>2.9569080425231296E-2</v>
      </c>
      <c r="G13">
        <f t="shared" si="1"/>
        <v>2.9569080425231298</v>
      </c>
      <c r="H13">
        <f>INDEX(Cond_Probability!$A$6:$H$60,MATCH('Model 3_Train'!A13,Cond_Probability!$A$6:$A$60,0),8)</f>
        <v>0.68023255813953487</v>
      </c>
      <c r="I13">
        <f>INDEX(Cond_Probability!$A$6:$H$60,MATCH('Model 3_Train'!B13,Cond_Probability!$A$6:$A$60,0),8)</f>
        <v>0.57971014492753625</v>
      </c>
      <c r="J13">
        <f>Cond_Probability!$C$3</f>
        <v>0.38383838383838381</v>
      </c>
      <c r="K13">
        <f t="shared" si="2"/>
        <v>0.1513619511597267</v>
      </c>
      <c r="L13">
        <f t="shared" si="3"/>
        <v>15.13619511597267</v>
      </c>
      <c r="M13" t="str">
        <f t="shared" si="4"/>
        <v>Survive</v>
      </c>
      <c r="N13" t="s">
        <v>1</v>
      </c>
    </row>
    <row r="14" spans="1:14" x14ac:dyDescent="0.3">
      <c r="A14" s="2" t="s">
        <v>13</v>
      </c>
      <c r="B14" s="1" t="s">
        <v>1228</v>
      </c>
      <c r="C14">
        <f>INDEX(Cond_Probability!$A$6:$H$60,MATCH('Model 3_Train'!A14,Cond_Probability!$A$6:$A$60,0),7)</f>
        <v>0.85117967332123412</v>
      </c>
      <c r="D14">
        <f>INDEX(Cond_Probability!$A$6:$H$60,MATCH('Model 3_Train'!B14,Cond_Probability!$A$6:$A$60,0),7)</f>
        <v>0.4891304347826087</v>
      </c>
      <c r="E14">
        <f>Cond_Probability!$C$2</f>
        <v>0.61616161616161613</v>
      </c>
      <c r="F14">
        <f t="shared" si="0"/>
        <v>0.25653142328357348</v>
      </c>
      <c r="G14">
        <f t="shared" si="1"/>
        <v>25.653142328357347</v>
      </c>
      <c r="H14">
        <f>INDEX(Cond_Probability!$A$6:$H$60,MATCH('Model 3_Train'!A14,Cond_Probability!$A$6:$A$60,0),8)</f>
        <v>0.31976744186046513</v>
      </c>
      <c r="I14">
        <f>INDEX(Cond_Probability!$A$6:$H$60,MATCH('Model 3_Train'!B14,Cond_Probability!$A$6:$A$60,0),8)</f>
        <v>0.19710144927536233</v>
      </c>
      <c r="J14">
        <f>Cond_Probability!$C$3</f>
        <v>0.38383838383838381</v>
      </c>
      <c r="K14">
        <f t="shared" si="2"/>
        <v>2.4192038347751188E-2</v>
      </c>
      <c r="L14">
        <f t="shared" si="3"/>
        <v>2.4192038347751188</v>
      </c>
      <c r="M14" t="str">
        <f t="shared" si="4"/>
        <v>Won't Survive</v>
      </c>
      <c r="N14" t="s">
        <v>1230</v>
      </c>
    </row>
    <row r="15" spans="1:14" x14ac:dyDescent="0.3">
      <c r="A15" s="2" t="s">
        <v>13</v>
      </c>
      <c r="B15" s="1" t="s">
        <v>1248</v>
      </c>
      <c r="C15">
        <f>INDEX(Cond_Probability!$A$6:$H$60,MATCH('Model 3_Train'!A15,Cond_Probability!$A$6:$A$60,0),7)</f>
        <v>0.85117967332123412</v>
      </c>
      <c r="D15">
        <f>INDEX(Cond_Probability!$A$6:$H$60,MATCH('Model 3_Train'!B15,Cond_Probability!$A$6:$A$60,0),7)</f>
        <v>0.32246376811594202</v>
      </c>
      <c r="E15">
        <f>Cond_Probability!$C$2</f>
        <v>0.61616161616161613</v>
      </c>
      <c r="F15">
        <f t="shared" si="0"/>
        <v>0.16912071609065216</v>
      </c>
      <c r="G15">
        <f t="shared" si="1"/>
        <v>16.912071609065215</v>
      </c>
      <c r="H15">
        <f>INDEX(Cond_Probability!$A$6:$H$60,MATCH('Model 3_Train'!A15,Cond_Probability!$A$6:$A$60,0),8)</f>
        <v>0.31976744186046513</v>
      </c>
      <c r="I15">
        <f>INDEX(Cond_Probability!$A$6:$H$60,MATCH('Model 3_Train'!B15,Cond_Probability!$A$6:$A$60,0),8)</f>
        <v>0.57971014492753625</v>
      </c>
      <c r="J15">
        <f>Cond_Probability!$C$3</f>
        <v>0.38383838383838381</v>
      </c>
      <c r="K15">
        <f t="shared" si="2"/>
        <v>7.1153053963974075E-2</v>
      </c>
      <c r="L15">
        <f t="shared" si="3"/>
        <v>7.1153053963974076</v>
      </c>
      <c r="M15" t="str">
        <f t="shared" si="4"/>
        <v>Won't Survive</v>
      </c>
      <c r="N15" t="s">
        <v>1230</v>
      </c>
    </row>
    <row r="16" spans="1:14" x14ac:dyDescent="0.3">
      <c r="A16" s="2" t="s">
        <v>17</v>
      </c>
      <c r="B16" s="1" t="s">
        <v>1228</v>
      </c>
      <c r="C16">
        <f>INDEX(Cond_Probability!$A$6:$H$60,MATCH('Model 3_Train'!A16,Cond_Probability!$A$6:$A$60,0),7)</f>
        <v>0.14882032667876588</v>
      </c>
      <c r="D16">
        <f>INDEX(Cond_Probability!$A$6:$H$60,MATCH('Model 3_Train'!B16,Cond_Probability!$A$6:$A$60,0),7)</f>
        <v>0.4891304347826087</v>
      </c>
      <c r="E16">
        <f>Cond_Probability!$C$2</f>
        <v>0.61616161616161613</v>
      </c>
      <c r="F16">
        <f t="shared" si="0"/>
        <v>4.485197592591264E-2</v>
      </c>
      <c r="G16">
        <f t="shared" si="1"/>
        <v>4.4851975925912644</v>
      </c>
      <c r="H16">
        <f>INDEX(Cond_Probability!$A$6:$H$60,MATCH('Model 3_Train'!A16,Cond_Probability!$A$6:$A$60,0),8)</f>
        <v>0.68023255813953487</v>
      </c>
      <c r="I16">
        <f>INDEX(Cond_Probability!$A$6:$H$60,MATCH('Model 3_Train'!B16,Cond_Probability!$A$6:$A$60,0),8)</f>
        <v>0.19710144927536233</v>
      </c>
      <c r="J16">
        <f>Cond_Probability!$C$3</f>
        <v>0.38383838383838381</v>
      </c>
      <c r="K16">
        <f t="shared" si="2"/>
        <v>5.1463063394307069E-2</v>
      </c>
      <c r="L16">
        <f t="shared" si="3"/>
        <v>5.1463063394307067</v>
      </c>
      <c r="M16" t="str">
        <f t="shared" si="4"/>
        <v>Survive</v>
      </c>
      <c r="N16" t="s">
        <v>1230</v>
      </c>
    </row>
    <row r="17" spans="1:14" x14ac:dyDescent="0.3">
      <c r="A17" s="2" t="s">
        <v>17</v>
      </c>
      <c r="B17" s="1" t="s">
        <v>1247</v>
      </c>
      <c r="C17">
        <f>INDEX(Cond_Probability!$A$6:$H$60,MATCH('Model 3_Train'!A17,Cond_Probability!$A$6:$A$60,0),7)</f>
        <v>0.14882032667876588</v>
      </c>
      <c r="D17">
        <f>INDEX(Cond_Probability!$A$6:$H$60,MATCH('Model 3_Train'!B17,Cond_Probability!$A$6:$A$60,0),7)</f>
        <v>0.18840579710144928</v>
      </c>
      <c r="E17">
        <f>Cond_Probability!$C$2</f>
        <v>0.61616161616161613</v>
      </c>
      <c r="F17">
        <f t="shared" si="0"/>
        <v>1.7276316652944126E-2</v>
      </c>
      <c r="G17">
        <f t="shared" si="1"/>
        <v>1.7276316652944126</v>
      </c>
      <c r="H17">
        <f>INDEX(Cond_Probability!$A$6:$H$60,MATCH('Model 3_Train'!A17,Cond_Probability!$A$6:$A$60,0),8)</f>
        <v>0.68023255813953487</v>
      </c>
      <c r="I17">
        <f>INDEX(Cond_Probability!$A$6:$H$60,MATCH('Model 3_Train'!B17,Cond_Probability!$A$6:$A$60,0),8)</f>
        <v>0.22318840579710145</v>
      </c>
      <c r="J17">
        <f>Cond_Probability!$C$3</f>
        <v>0.38383838383838381</v>
      </c>
      <c r="K17">
        <f t="shared" si="2"/>
        <v>5.8274351196494774E-2</v>
      </c>
      <c r="L17">
        <f t="shared" si="3"/>
        <v>5.8274351196494774</v>
      </c>
      <c r="M17" t="str">
        <f t="shared" si="4"/>
        <v>Survive</v>
      </c>
      <c r="N17" t="s">
        <v>1</v>
      </c>
    </row>
    <row r="18" spans="1:14" x14ac:dyDescent="0.3">
      <c r="A18" s="2" t="s">
        <v>13</v>
      </c>
      <c r="B18" s="1" t="s">
        <v>1248</v>
      </c>
      <c r="C18">
        <f>INDEX(Cond_Probability!$A$6:$H$60,MATCH('Model 3_Train'!A18,Cond_Probability!$A$6:$A$60,0),7)</f>
        <v>0.85117967332123412</v>
      </c>
      <c r="D18">
        <f>INDEX(Cond_Probability!$A$6:$H$60,MATCH('Model 3_Train'!B18,Cond_Probability!$A$6:$A$60,0),7)</f>
        <v>0.32246376811594202</v>
      </c>
      <c r="E18">
        <f>Cond_Probability!$C$2</f>
        <v>0.61616161616161613</v>
      </c>
      <c r="F18">
        <f t="shared" si="0"/>
        <v>0.16912071609065216</v>
      </c>
      <c r="G18">
        <f t="shared" si="1"/>
        <v>16.912071609065215</v>
      </c>
      <c r="H18">
        <f>INDEX(Cond_Probability!$A$6:$H$60,MATCH('Model 3_Train'!A18,Cond_Probability!$A$6:$A$60,0),8)</f>
        <v>0.31976744186046513</v>
      </c>
      <c r="I18">
        <f>INDEX(Cond_Probability!$A$6:$H$60,MATCH('Model 3_Train'!B18,Cond_Probability!$A$6:$A$60,0),8)</f>
        <v>0.57971014492753625</v>
      </c>
      <c r="J18">
        <f>Cond_Probability!$C$3</f>
        <v>0.38383838383838381</v>
      </c>
      <c r="K18">
        <f t="shared" si="2"/>
        <v>7.1153053963974075E-2</v>
      </c>
      <c r="L18">
        <f t="shared" si="3"/>
        <v>7.1153053963974076</v>
      </c>
      <c r="M18" t="str">
        <f t="shared" si="4"/>
        <v>Won't Survive</v>
      </c>
      <c r="N18" t="s">
        <v>1230</v>
      </c>
    </row>
    <row r="19" spans="1:14" x14ac:dyDescent="0.3">
      <c r="A19" s="2" t="s">
        <v>13</v>
      </c>
      <c r="B19" s="1" t="s">
        <v>1247</v>
      </c>
      <c r="C19">
        <f>INDEX(Cond_Probability!$A$6:$H$60,MATCH('Model 3_Train'!A19,Cond_Probability!$A$6:$A$60,0),7)</f>
        <v>0.85117967332123412</v>
      </c>
      <c r="D19">
        <f>INDEX(Cond_Probability!$A$6:$H$60,MATCH('Model 3_Train'!B19,Cond_Probability!$A$6:$A$60,0),7)</f>
        <v>0.18840579710144928</v>
      </c>
      <c r="E19">
        <f>Cond_Probability!$C$2</f>
        <v>0.61616161616161613</v>
      </c>
      <c r="F19">
        <f t="shared" si="0"/>
        <v>9.8812103783302394E-2</v>
      </c>
      <c r="G19">
        <f t="shared" si="1"/>
        <v>9.8812103783302394</v>
      </c>
      <c r="H19">
        <f>INDEX(Cond_Probability!$A$6:$H$60,MATCH('Model 3_Train'!A19,Cond_Probability!$A$6:$A$60,0),8)</f>
        <v>0.31976744186046513</v>
      </c>
      <c r="I19">
        <f>INDEX(Cond_Probability!$A$6:$H$60,MATCH('Model 3_Train'!B19,Cond_Probability!$A$6:$A$60,0),8)</f>
        <v>0.22318840579710145</v>
      </c>
      <c r="J19">
        <f>Cond_Probability!$C$3</f>
        <v>0.38383838383838381</v>
      </c>
      <c r="K19">
        <f t="shared" si="2"/>
        <v>2.7393925776130024E-2</v>
      </c>
      <c r="L19">
        <f t="shared" si="3"/>
        <v>2.7393925776130024</v>
      </c>
      <c r="M19" t="str">
        <f t="shared" si="4"/>
        <v>Won't Survive</v>
      </c>
      <c r="N19" t="s">
        <v>1</v>
      </c>
    </row>
    <row r="20" spans="1:14" x14ac:dyDescent="0.3">
      <c r="A20" s="2" t="s">
        <v>17</v>
      </c>
      <c r="B20" s="1" t="s">
        <v>1247</v>
      </c>
      <c r="C20">
        <f>INDEX(Cond_Probability!$A$6:$H$60,MATCH('Model 3_Train'!A20,Cond_Probability!$A$6:$A$60,0),7)</f>
        <v>0.14882032667876588</v>
      </c>
      <c r="D20">
        <f>INDEX(Cond_Probability!$A$6:$H$60,MATCH('Model 3_Train'!B20,Cond_Probability!$A$6:$A$60,0),7)</f>
        <v>0.18840579710144928</v>
      </c>
      <c r="E20">
        <f>Cond_Probability!$C$2</f>
        <v>0.61616161616161613</v>
      </c>
      <c r="F20">
        <f t="shared" si="0"/>
        <v>1.7276316652944126E-2</v>
      </c>
      <c r="G20">
        <f t="shared" si="1"/>
        <v>1.7276316652944126</v>
      </c>
      <c r="H20">
        <f>INDEX(Cond_Probability!$A$6:$H$60,MATCH('Model 3_Train'!A20,Cond_Probability!$A$6:$A$60,0),8)</f>
        <v>0.68023255813953487</v>
      </c>
      <c r="I20">
        <f>INDEX(Cond_Probability!$A$6:$H$60,MATCH('Model 3_Train'!B20,Cond_Probability!$A$6:$A$60,0),8)</f>
        <v>0.22318840579710145</v>
      </c>
      <c r="J20">
        <f>Cond_Probability!$C$3</f>
        <v>0.38383838383838381</v>
      </c>
      <c r="K20">
        <f t="shared" si="2"/>
        <v>5.8274351196494774E-2</v>
      </c>
      <c r="L20">
        <f t="shared" si="3"/>
        <v>5.8274351196494774</v>
      </c>
      <c r="M20" t="str">
        <f t="shared" si="4"/>
        <v>Survive</v>
      </c>
      <c r="N20" t="s">
        <v>1230</v>
      </c>
    </row>
    <row r="21" spans="1:14" x14ac:dyDescent="0.3">
      <c r="A21" s="2" t="s">
        <v>17</v>
      </c>
      <c r="B21" s="1" t="s">
        <v>1228</v>
      </c>
      <c r="C21">
        <f>INDEX(Cond_Probability!$A$6:$H$60,MATCH('Model 3_Train'!A21,Cond_Probability!$A$6:$A$60,0),7)</f>
        <v>0.14882032667876588</v>
      </c>
      <c r="D21">
        <f>INDEX(Cond_Probability!$A$6:$H$60,MATCH('Model 3_Train'!B21,Cond_Probability!$A$6:$A$60,0),7)</f>
        <v>0.4891304347826087</v>
      </c>
      <c r="E21">
        <f>Cond_Probability!$C$2</f>
        <v>0.61616161616161613</v>
      </c>
      <c r="F21">
        <f t="shared" si="0"/>
        <v>4.485197592591264E-2</v>
      </c>
      <c r="G21">
        <f t="shared" si="1"/>
        <v>4.4851975925912644</v>
      </c>
      <c r="H21">
        <f>INDEX(Cond_Probability!$A$6:$H$60,MATCH('Model 3_Train'!A21,Cond_Probability!$A$6:$A$60,0),8)</f>
        <v>0.68023255813953487</v>
      </c>
      <c r="I21">
        <f>INDEX(Cond_Probability!$A$6:$H$60,MATCH('Model 3_Train'!B21,Cond_Probability!$A$6:$A$60,0),8)</f>
        <v>0.19710144927536233</v>
      </c>
      <c r="J21">
        <f>Cond_Probability!$C$3</f>
        <v>0.38383838383838381</v>
      </c>
      <c r="K21">
        <f t="shared" si="2"/>
        <v>5.1463063394307069E-2</v>
      </c>
      <c r="L21">
        <f t="shared" si="3"/>
        <v>5.1463063394307067</v>
      </c>
      <c r="M21" t="str">
        <f t="shared" si="4"/>
        <v>Survive</v>
      </c>
      <c r="N21" t="s">
        <v>1</v>
      </c>
    </row>
    <row r="22" spans="1:14" x14ac:dyDescent="0.3">
      <c r="A22" s="2" t="s">
        <v>13</v>
      </c>
      <c r="B22" s="1" t="s">
        <v>1248</v>
      </c>
      <c r="C22">
        <f>INDEX(Cond_Probability!$A$6:$H$60,MATCH('Model 3_Train'!A22,Cond_Probability!$A$6:$A$60,0),7)</f>
        <v>0.85117967332123412</v>
      </c>
      <c r="D22">
        <f>INDEX(Cond_Probability!$A$6:$H$60,MATCH('Model 3_Train'!B22,Cond_Probability!$A$6:$A$60,0),7)</f>
        <v>0.32246376811594202</v>
      </c>
      <c r="E22">
        <f>Cond_Probability!$C$2</f>
        <v>0.61616161616161613</v>
      </c>
      <c r="F22">
        <f t="shared" si="0"/>
        <v>0.16912071609065216</v>
      </c>
      <c r="G22">
        <f t="shared" si="1"/>
        <v>16.912071609065215</v>
      </c>
      <c r="H22">
        <f>INDEX(Cond_Probability!$A$6:$H$60,MATCH('Model 3_Train'!A22,Cond_Probability!$A$6:$A$60,0),8)</f>
        <v>0.31976744186046513</v>
      </c>
      <c r="I22">
        <f>INDEX(Cond_Probability!$A$6:$H$60,MATCH('Model 3_Train'!B22,Cond_Probability!$A$6:$A$60,0),8)</f>
        <v>0.57971014492753625</v>
      </c>
      <c r="J22">
        <f>Cond_Probability!$C$3</f>
        <v>0.38383838383838381</v>
      </c>
      <c r="K22">
        <f t="shared" si="2"/>
        <v>7.1153053963974075E-2</v>
      </c>
      <c r="L22">
        <f t="shared" si="3"/>
        <v>7.1153053963974076</v>
      </c>
      <c r="M22" t="str">
        <f t="shared" si="4"/>
        <v>Won't Survive</v>
      </c>
      <c r="N22" t="s">
        <v>1230</v>
      </c>
    </row>
    <row r="23" spans="1:14" x14ac:dyDescent="0.3">
      <c r="A23" s="2" t="s">
        <v>13</v>
      </c>
      <c r="B23" s="1" t="s">
        <v>1247</v>
      </c>
      <c r="C23">
        <f>INDEX(Cond_Probability!$A$6:$H$60,MATCH('Model 3_Train'!A23,Cond_Probability!$A$6:$A$60,0),7)</f>
        <v>0.85117967332123412</v>
      </c>
      <c r="D23">
        <f>INDEX(Cond_Probability!$A$6:$H$60,MATCH('Model 3_Train'!B23,Cond_Probability!$A$6:$A$60,0),7)</f>
        <v>0.18840579710144928</v>
      </c>
      <c r="E23">
        <f>Cond_Probability!$C$2</f>
        <v>0.61616161616161613</v>
      </c>
      <c r="F23">
        <f t="shared" si="0"/>
        <v>9.8812103783302394E-2</v>
      </c>
      <c r="G23">
        <f t="shared" si="1"/>
        <v>9.8812103783302394</v>
      </c>
      <c r="H23">
        <f>INDEX(Cond_Probability!$A$6:$H$60,MATCH('Model 3_Train'!A23,Cond_Probability!$A$6:$A$60,0),8)</f>
        <v>0.31976744186046513</v>
      </c>
      <c r="I23">
        <f>INDEX(Cond_Probability!$A$6:$H$60,MATCH('Model 3_Train'!B23,Cond_Probability!$A$6:$A$60,0),8)</f>
        <v>0.22318840579710145</v>
      </c>
      <c r="J23">
        <f>Cond_Probability!$C$3</f>
        <v>0.38383838383838381</v>
      </c>
      <c r="K23">
        <f t="shared" si="2"/>
        <v>2.7393925776130024E-2</v>
      </c>
      <c r="L23">
        <f t="shared" si="3"/>
        <v>2.7393925776130024</v>
      </c>
      <c r="M23" t="str">
        <f t="shared" si="4"/>
        <v>Won't Survive</v>
      </c>
      <c r="N23" t="s">
        <v>1</v>
      </c>
    </row>
    <row r="24" spans="1:14" x14ac:dyDescent="0.3">
      <c r="A24" s="2" t="s">
        <v>17</v>
      </c>
      <c r="B24" s="1" t="s">
        <v>1228</v>
      </c>
      <c r="C24">
        <f>INDEX(Cond_Probability!$A$6:$H$60,MATCH('Model 3_Train'!A24,Cond_Probability!$A$6:$A$60,0),7)</f>
        <v>0.14882032667876588</v>
      </c>
      <c r="D24">
        <f>INDEX(Cond_Probability!$A$6:$H$60,MATCH('Model 3_Train'!B24,Cond_Probability!$A$6:$A$60,0),7)</f>
        <v>0.4891304347826087</v>
      </c>
      <c r="E24">
        <f>Cond_Probability!$C$2</f>
        <v>0.61616161616161613</v>
      </c>
      <c r="F24">
        <f t="shared" si="0"/>
        <v>4.485197592591264E-2</v>
      </c>
      <c r="G24">
        <f t="shared" si="1"/>
        <v>4.4851975925912644</v>
      </c>
      <c r="H24">
        <f>INDEX(Cond_Probability!$A$6:$H$60,MATCH('Model 3_Train'!A24,Cond_Probability!$A$6:$A$60,0),8)</f>
        <v>0.68023255813953487</v>
      </c>
      <c r="I24">
        <f>INDEX(Cond_Probability!$A$6:$H$60,MATCH('Model 3_Train'!B24,Cond_Probability!$A$6:$A$60,0),8)</f>
        <v>0.19710144927536233</v>
      </c>
      <c r="J24">
        <f>Cond_Probability!$C$3</f>
        <v>0.38383838383838381</v>
      </c>
      <c r="K24">
        <f t="shared" si="2"/>
        <v>5.1463063394307069E-2</v>
      </c>
      <c r="L24">
        <f t="shared" si="3"/>
        <v>5.1463063394307067</v>
      </c>
      <c r="M24" t="str">
        <f t="shared" si="4"/>
        <v>Survive</v>
      </c>
      <c r="N24" t="s">
        <v>1</v>
      </c>
    </row>
    <row r="25" spans="1:14" x14ac:dyDescent="0.3">
      <c r="A25" s="2" t="s">
        <v>13</v>
      </c>
      <c r="B25" s="1" t="s">
        <v>1248</v>
      </c>
      <c r="C25">
        <f>INDEX(Cond_Probability!$A$6:$H$60,MATCH('Model 3_Train'!A25,Cond_Probability!$A$6:$A$60,0),7)</f>
        <v>0.85117967332123412</v>
      </c>
      <c r="D25">
        <f>INDEX(Cond_Probability!$A$6:$H$60,MATCH('Model 3_Train'!B25,Cond_Probability!$A$6:$A$60,0),7)</f>
        <v>0.32246376811594202</v>
      </c>
      <c r="E25">
        <f>Cond_Probability!$C$2</f>
        <v>0.61616161616161613</v>
      </c>
      <c r="F25">
        <f t="shared" si="0"/>
        <v>0.16912071609065216</v>
      </c>
      <c r="G25">
        <f t="shared" si="1"/>
        <v>16.912071609065215</v>
      </c>
      <c r="H25">
        <f>INDEX(Cond_Probability!$A$6:$H$60,MATCH('Model 3_Train'!A25,Cond_Probability!$A$6:$A$60,0),8)</f>
        <v>0.31976744186046513</v>
      </c>
      <c r="I25">
        <f>INDEX(Cond_Probability!$A$6:$H$60,MATCH('Model 3_Train'!B25,Cond_Probability!$A$6:$A$60,0),8)</f>
        <v>0.57971014492753625</v>
      </c>
      <c r="J25">
        <f>Cond_Probability!$C$3</f>
        <v>0.38383838383838381</v>
      </c>
      <c r="K25">
        <f t="shared" si="2"/>
        <v>7.1153053963974075E-2</v>
      </c>
      <c r="L25">
        <f t="shared" si="3"/>
        <v>7.1153053963974076</v>
      </c>
      <c r="M25" t="str">
        <f t="shared" si="4"/>
        <v>Won't Survive</v>
      </c>
      <c r="N25" t="s">
        <v>1</v>
      </c>
    </row>
    <row r="26" spans="1:14" x14ac:dyDescent="0.3">
      <c r="A26" s="2" t="s">
        <v>17</v>
      </c>
      <c r="B26" s="1" t="s">
        <v>1248</v>
      </c>
      <c r="C26">
        <f>INDEX(Cond_Probability!$A$6:$H$60,MATCH('Model 3_Train'!A26,Cond_Probability!$A$6:$A$60,0),7)</f>
        <v>0.14882032667876588</v>
      </c>
      <c r="D26">
        <f>INDEX(Cond_Probability!$A$6:$H$60,MATCH('Model 3_Train'!B26,Cond_Probability!$A$6:$A$60,0),7)</f>
        <v>0.32246376811594202</v>
      </c>
      <c r="E26">
        <f>Cond_Probability!$C$2</f>
        <v>0.61616161616161613</v>
      </c>
      <c r="F26">
        <f t="shared" si="0"/>
        <v>2.9569080425231296E-2</v>
      </c>
      <c r="G26">
        <f t="shared" si="1"/>
        <v>2.9569080425231298</v>
      </c>
      <c r="H26">
        <f>INDEX(Cond_Probability!$A$6:$H$60,MATCH('Model 3_Train'!A26,Cond_Probability!$A$6:$A$60,0),8)</f>
        <v>0.68023255813953487</v>
      </c>
      <c r="I26">
        <f>INDEX(Cond_Probability!$A$6:$H$60,MATCH('Model 3_Train'!B26,Cond_Probability!$A$6:$A$60,0),8)</f>
        <v>0.57971014492753625</v>
      </c>
      <c r="J26">
        <f>Cond_Probability!$C$3</f>
        <v>0.38383838383838381</v>
      </c>
      <c r="K26">
        <f t="shared" si="2"/>
        <v>0.1513619511597267</v>
      </c>
      <c r="L26">
        <f t="shared" si="3"/>
        <v>15.13619511597267</v>
      </c>
      <c r="M26" t="str">
        <f t="shared" si="4"/>
        <v>Survive</v>
      </c>
      <c r="N26" t="s">
        <v>1230</v>
      </c>
    </row>
    <row r="27" spans="1:14" x14ac:dyDescent="0.3">
      <c r="A27" s="2" t="s">
        <v>17</v>
      </c>
      <c r="B27" s="1" t="s">
        <v>1248</v>
      </c>
      <c r="C27">
        <f>INDEX(Cond_Probability!$A$6:$H$60,MATCH('Model 3_Train'!A27,Cond_Probability!$A$6:$A$60,0),7)</f>
        <v>0.14882032667876588</v>
      </c>
      <c r="D27">
        <f>INDEX(Cond_Probability!$A$6:$H$60,MATCH('Model 3_Train'!B27,Cond_Probability!$A$6:$A$60,0),7)</f>
        <v>0.32246376811594202</v>
      </c>
      <c r="E27">
        <f>Cond_Probability!$C$2</f>
        <v>0.61616161616161613</v>
      </c>
      <c r="F27">
        <f t="shared" si="0"/>
        <v>2.9569080425231296E-2</v>
      </c>
      <c r="G27">
        <f t="shared" si="1"/>
        <v>2.9569080425231298</v>
      </c>
      <c r="H27">
        <f>INDEX(Cond_Probability!$A$6:$H$60,MATCH('Model 3_Train'!A27,Cond_Probability!$A$6:$A$60,0),8)</f>
        <v>0.68023255813953487</v>
      </c>
      <c r="I27">
        <f>INDEX(Cond_Probability!$A$6:$H$60,MATCH('Model 3_Train'!B27,Cond_Probability!$A$6:$A$60,0),8)</f>
        <v>0.57971014492753625</v>
      </c>
      <c r="J27">
        <f>Cond_Probability!$C$3</f>
        <v>0.38383838383838381</v>
      </c>
      <c r="K27">
        <f t="shared" si="2"/>
        <v>0.1513619511597267</v>
      </c>
      <c r="L27">
        <f t="shared" si="3"/>
        <v>15.13619511597267</v>
      </c>
      <c r="M27" t="str">
        <f t="shared" si="4"/>
        <v>Survive</v>
      </c>
      <c r="N27" t="s">
        <v>1</v>
      </c>
    </row>
    <row r="28" spans="1:14" x14ac:dyDescent="0.3">
      <c r="A28" s="2" t="s">
        <v>13</v>
      </c>
      <c r="B28" s="1" t="s">
        <v>1228</v>
      </c>
      <c r="C28">
        <f>INDEX(Cond_Probability!$A$6:$H$60,MATCH('Model 3_Train'!A28,Cond_Probability!$A$6:$A$60,0),7)</f>
        <v>0.85117967332123412</v>
      </c>
      <c r="D28">
        <f>INDEX(Cond_Probability!$A$6:$H$60,MATCH('Model 3_Train'!B28,Cond_Probability!$A$6:$A$60,0),7)</f>
        <v>0.4891304347826087</v>
      </c>
      <c r="E28">
        <f>Cond_Probability!$C$2</f>
        <v>0.61616161616161613</v>
      </c>
      <c r="F28">
        <f t="shared" si="0"/>
        <v>0.25653142328357348</v>
      </c>
      <c r="G28">
        <f t="shared" si="1"/>
        <v>25.653142328357347</v>
      </c>
      <c r="H28">
        <f>INDEX(Cond_Probability!$A$6:$H$60,MATCH('Model 3_Train'!A28,Cond_Probability!$A$6:$A$60,0),8)</f>
        <v>0.31976744186046513</v>
      </c>
      <c r="I28">
        <f>INDEX(Cond_Probability!$A$6:$H$60,MATCH('Model 3_Train'!B28,Cond_Probability!$A$6:$A$60,0),8)</f>
        <v>0.19710144927536233</v>
      </c>
      <c r="J28">
        <f>Cond_Probability!$C$3</f>
        <v>0.38383838383838381</v>
      </c>
      <c r="K28">
        <f t="shared" si="2"/>
        <v>2.4192038347751188E-2</v>
      </c>
      <c r="L28">
        <f t="shared" si="3"/>
        <v>2.4192038347751188</v>
      </c>
      <c r="M28" t="str">
        <f t="shared" si="4"/>
        <v>Won't Survive</v>
      </c>
      <c r="N28" t="s">
        <v>1230</v>
      </c>
    </row>
    <row r="29" spans="1:14" x14ac:dyDescent="0.3">
      <c r="A29" s="2" t="s">
        <v>13</v>
      </c>
      <c r="B29" s="1" t="s">
        <v>1248</v>
      </c>
      <c r="C29">
        <f>INDEX(Cond_Probability!$A$6:$H$60,MATCH('Model 3_Train'!A29,Cond_Probability!$A$6:$A$60,0),7)</f>
        <v>0.85117967332123412</v>
      </c>
      <c r="D29">
        <f>INDEX(Cond_Probability!$A$6:$H$60,MATCH('Model 3_Train'!B29,Cond_Probability!$A$6:$A$60,0),7)</f>
        <v>0.32246376811594202</v>
      </c>
      <c r="E29">
        <f>Cond_Probability!$C$2</f>
        <v>0.61616161616161613</v>
      </c>
      <c r="F29">
        <f t="shared" si="0"/>
        <v>0.16912071609065216</v>
      </c>
      <c r="G29">
        <f t="shared" si="1"/>
        <v>16.912071609065215</v>
      </c>
      <c r="H29">
        <f>INDEX(Cond_Probability!$A$6:$H$60,MATCH('Model 3_Train'!A29,Cond_Probability!$A$6:$A$60,0),8)</f>
        <v>0.31976744186046513</v>
      </c>
      <c r="I29">
        <f>INDEX(Cond_Probability!$A$6:$H$60,MATCH('Model 3_Train'!B29,Cond_Probability!$A$6:$A$60,0),8)</f>
        <v>0.57971014492753625</v>
      </c>
      <c r="J29">
        <f>Cond_Probability!$C$3</f>
        <v>0.38383838383838381</v>
      </c>
      <c r="K29">
        <f t="shared" si="2"/>
        <v>7.1153053963974075E-2</v>
      </c>
      <c r="L29">
        <f t="shared" si="3"/>
        <v>7.1153053963974076</v>
      </c>
      <c r="M29" t="str">
        <f t="shared" si="4"/>
        <v>Won't Survive</v>
      </c>
      <c r="N29" t="s">
        <v>1230</v>
      </c>
    </row>
    <row r="30" spans="1:14" x14ac:dyDescent="0.3">
      <c r="A30" s="2" t="s">
        <v>17</v>
      </c>
      <c r="B30" s="1" t="s">
        <v>1228</v>
      </c>
      <c r="C30">
        <f>INDEX(Cond_Probability!$A$6:$H$60,MATCH('Model 3_Train'!A30,Cond_Probability!$A$6:$A$60,0),7)</f>
        <v>0.14882032667876588</v>
      </c>
      <c r="D30">
        <f>INDEX(Cond_Probability!$A$6:$H$60,MATCH('Model 3_Train'!B30,Cond_Probability!$A$6:$A$60,0),7)</f>
        <v>0.4891304347826087</v>
      </c>
      <c r="E30">
        <f>Cond_Probability!$C$2</f>
        <v>0.61616161616161613</v>
      </c>
      <c r="F30">
        <f t="shared" si="0"/>
        <v>4.485197592591264E-2</v>
      </c>
      <c r="G30">
        <f t="shared" si="1"/>
        <v>4.4851975925912644</v>
      </c>
      <c r="H30">
        <f>INDEX(Cond_Probability!$A$6:$H$60,MATCH('Model 3_Train'!A30,Cond_Probability!$A$6:$A$60,0),8)</f>
        <v>0.68023255813953487</v>
      </c>
      <c r="I30">
        <f>INDEX(Cond_Probability!$A$6:$H$60,MATCH('Model 3_Train'!B30,Cond_Probability!$A$6:$A$60,0),8)</f>
        <v>0.19710144927536233</v>
      </c>
      <c r="J30">
        <f>Cond_Probability!$C$3</f>
        <v>0.38383838383838381</v>
      </c>
      <c r="K30">
        <f t="shared" si="2"/>
        <v>5.1463063394307069E-2</v>
      </c>
      <c r="L30">
        <f t="shared" si="3"/>
        <v>5.1463063394307067</v>
      </c>
      <c r="M30" t="str">
        <f t="shared" si="4"/>
        <v>Survive</v>
      </c>
      <c r="N30" t="s">
        <v>1</v>
      </c>
    </row>
    <row r="31" spans="1:14" x14ac:dyDescent="0.3">
      <c r="A31" s="2" t="s">
        <v>13</v>
      </c>
      <c r="B31" s="1" t="s">
        <v>1228</v>
      </c>
      <c r="C31">
        <f>INDEX(Cond_Probability!$A$6:$H$60,MATCH('Model 3_Train'!A31,Cond_Probability!$A$6:$A$60,0),7)</f>
        <v>0.85117967332123412</v>
      </c>
      <c r="D31">
        <f>INDEX(Cond_Probability!$A$6:$H$60,MATCH('Model 3_Train'!B31,Cond_Probability!$A$6:$A$60,0),7)</f>
        <v>0.4891304347826087</v>
      </c>
      <c r="E31">
        <f>Cond_Probability!$C$2</f>
        <v>0.61616161616161613</v>
      </c>
      <c r="F31">
        <f t="shared" si="0"/>
        <v>0.25653142328357348</v>
      </c>
      <c r="G31">
        <f t="shared" si="1"/>
        <v>25.653142328357347</v>
      </c>
      <c r="H31">
        <f>INDEX(Cond_Probability!$A$6:$H$60,MATCH('Model 3_Train'!A31,Cond_Probability!$A$6:$A$60,0),8)</f>
        <v>0.31976744186046513</v>
      </c>
      <c r="I31">
        <f>INDEX(Cond_Probability!$A$6:$H$60,MATCH('Model 3_Train'!B31,Cond_Probability!$A$6:$A$60,0),8)</f>
        <v>0.19710144927536233</v>
      </c>
      <c r="J31">
        <f>Cond_Probability!$C$3</f>
        <v>0.38383838383838381</v>
      </c>
      <c r="K31">
        <f t="shared" si="2"/>
        <v>2.4192038347751188E-2</v>
      </c>
      <c r="L31">
        <f t="shared" si="3"/>
        <v>2.4192038347751188</v>
      </c>
      <c r="M31" t="str">
        <f t="shared" si="4"/>
        <v>Won't Survive</v>
      </c>
      <c r="N31" t="s">
        <v>1230</v>
      </c>
    </row>
    <row r="32" spans="1:14" x14ac:dyDescent="0.3">
      <c r="A32" s="2" t="s">
        <v>13</v>
      </c>
      <c r="B32" s="1" t="s">
        <v>1248</v>
      </c>
      <c r="C32">
        <f>INDEX(Cond_Probability!$A$6:$H$60,MATCH('Model 3_Train'!A32,Cond_Probability!$A$6:$A$60,0),7)</f>
        <v>0.85117967332123412</v>
      </c>
      <c r="D32">
        <f>INDEX(Cond_Probability!$A$6:$H$60,MATCH('Model 3_Train'!B32,Cond_Probability!$A$6:$A$60,0),7)</f>
        <v>0.32246376811594202</v>
      </c>
      <c r="E32">
        <f>Cond_Probability!$C$2</f>
        <v>0.61616161616161613</v>
      </c>
      <c r="F32">
        <f t="shared" si="0"/>
        <v>0.16912071609065216</v>
      </c>
      <c r="G32">
        <f t="shared" si="1"/>
        <v>16.912071609065215</v>
      </c>
      <c r="H32">
        <f>INDEX(Cond_Probability!$A$6:$H$60,MATCH('Model 3_Train'!A32,Cond_Probability!$A$6:$A$60,0),8)</f>
        <v>0.31976744186046513</v>
      </c>
      <c r="I32">
        <f>INDEX(Cond_Probability!$A$6:$H$60,MATCH('Model 3_Train'!B32,Cond_Probability!$A$6:$A$60,0),8)</f>
        <v>0.57971014492753625</v>
      </c>
      <c r="J32">
        <f>Cond_Probability!$C$3</f>
        <v>0.38383838383838381</v>
      </c>
      <c r="K32">
        <f t="shared" si="2"/>
        <v>7.1153053963974075E-2</v>
      </c>
      <c r="L32">
        <f t="shared" si="3"/>
        <v>7.1153053963974076</v>
      </c>
      <c r="M32" t="str">
        <f t="shared" si="4"/>
        <v>Won't Survive</v>
      </c>
      <c r="N32" t="s">
        <v>1230</v>
      </c>
    </row>
    <row r="33" spans="1:14" x14ac:dyDescent="0.3">
      <c r="A33" s="2" t="s">
        <v>17</v>
      </c>
      <c r="B33" s="1" t="s">
        <v>1248</v>
      </c>
      <c r="C33">
        <f>INDEX(Cond_Probability!$A$6:$H$60,MATCH('Model 3_Train'!A33,Cond_Probability!$A$6:$A$60,0),7)</f>
        <v>0.14882032667876588</v>
      </c>
      <c r="D33">
        <f>INDEX(Cond_Probability!$A$6:$H$60,MATCH('Model 3_Train'!B33,Cond_Probability!$A$6:$A$60,0),7)</f>
        <v>0.32246376811594202</v>
      </c>
      <c r="E33">
        <f>Cond_Probability!$C$2</f>
        <v>0.61616161616161613</v>
      </c>
      <c r="F33">
        <f t="shared" si="0"/>
        <v>2.9569080425231296E-2</v>
      </c>
      <c r="G33">
        <f t="shared" si="1"/>
        <v>2.9569080425231298</v>
      </c>
      <c r="H33">
        <f>INDEX(Cond_Probability!$A$6:$H$60,MATCH('Model 3_Train'!A33,Cond_Probability!$A$6:$A$60,0),8)</f>
        <v>0.68023255813953487</v>
      </c>
      <c r="I33">
        <f>INDEX(Cond_Probability!$A$6:$H$60,MATCH('Model 3_Train'!B33,Cond_Probability!$A$6:$A$60,0),8)</f>
        <v>0.57971014492753625</v>
      </c>
      <c r="J33">
        <f>Cond_Probability!$C$3</f>
        <v>0.38383838383838381</v>
      </c>
      <c r="K33">
        <f t="shared" si="2"/>
        <v>0.1513619511597267</v>
      </c>
      <c r="L33">
        <f t="shared" si="3"/>
        <v>15.13619511597267</v>
      </c>
      <c r="M33" t="str">
        <f t="shared" si="4"/>
        <v>Survive</v>
      </c>
      <c r="N33" t="s">
        <v>1</v>
      </c>
    </row>
    <row r="34" spans="1:14" x14ac:dyDescent="0.3">
      <c r="A34" s="2" t="s">
        <v>17</v>
      </c>
      <c r="B34" s="1" t="s">
        <v>1228</v>
      </c>
      <c r="C34">
        <f>INDEX(Cond_Probability!$A$6:$H$60,MATCH('Model 3_Train'!A34,Cond_Probability!$A$6:$A$60,0),7)</f>
        <v>0.14882032667876588</v>
      </c>
      <c r="D34">
        <f>INDEX(Cond_Probability!$A$6:$H$60,MATCH('Model 3_Train'!B34,Cond_Probability!$A$6:$A$60,0),7)</f>
        <v>0.4891304347826087</v>
      </c>
      <c r="E34">
        <f>Cond_Probability!$C$2</f>
        <v>0.61616161616161613</v>
      </c>
      <c r="F34">
        <f t="shared" si="0"/>
        <v>4.485197592591264E-2</v>
      </c>
      <c r="G34">
        <f t="shared" si="1"/>
        <v>4.4851975925912644</v>
      </c>
      <c r="H34">
        <f>INDEX(Cond_Probability!$A$6:$H$60,MATCH('Model 3_Train'!A34,Cond_Probability!$A$6:$A$60,0),8)</f>
        <v>0.68023255813953487</v>
      </c>
      <c r="I34">
        <f>INDEX(Cond_Probability!$A$6:$H$60,MATCH('Model 3_Train'!B34,Cond_Probability!$A$6:$A$60,0),8)</f>
        <v>0.19710144927536233</v>
      </c>
      <c r="J34">
        <f>Cond_Probability!$C$3</f>
        <v>0.38383838383838381</v>
      </c>
      <c r="K34">
        <f t="shared" si="2"/>
        <v>5.1463063394307069E-2</v>
      </c>
      <c r="L34">
        <f t="shared" si="3"/>
        <v>5.1463063394307067</v>
      </c>
      <c r="M34" t="str">
        <f t="shared" si="4"/>
        <v>Survive</v>
      </c>
      <c r="N34" t="s">
        <v>1</v>
      </c>
    </row>
    <row r="35" spans="1:14" x14ac:dyDescent="0.3">
      <c r="A35" s="2" t="s">
        <v>13</v>
      </c>
      <c r="B35" s="1" t="s">
        <v>1247</v>
      </c>
      <c r="C35">
        <f>INDEX(Cond_Probability!$A$6:$H$60,MATCH('Model 3_Train'!A35,Cond_Probability!$A$6:$A$60,0),7)</f>
        <v>0.85117967332123412</v>
      </c>
      <c r="D35">
        <f>INDEX(Cond_Probability!$A$6:$H$60,MATCH('Model 3_Train'!B35,Cond_Probability!$A$6:$A$60,0),7)</f>
        <v>0.18840579710144928</v>
      </c>
      <c r="E35">
        <f>Cond_Probability!$C$2</f>
        <v>0.61616161616161613</v>
      </c>
      <c r="F35">
        <f t="shared" si="0"/>
        <v>9.8812103783302394E-2</v>
      </c>
      <c r="G35">
        <f t="shared" si="1"/>
        <v>9.8812103783302394</v>
      </c>
      <c r="H35">
        <f>INDEX(Cond_Probability!$A$6:$H$60,MATCH('Model 3_Train'!A35,Cond_Probability!$A$6:$A$60,0),8)</f>
        <v>0.31976744186046513</v>
      </c>
      <c r="I35">
        <f>INDEX(Cond_Probability!$A$6:$H$60,MATCH('Model 3_Train'!B35,Cond_Probability!$A$6:$A$60,0),8)</f>
        <v>0.22318840579710145</v>
      </c>
      <c r="J35">
        <f>Cond_Probability!$C$3</f>
        <v>0.38383838383838381</v>
      </c>
      <c r="K35">
        <f t="shared" si="2"/>
        <v>2.7393925776130024E-2</v>
      </c>
      <c r="L35">
        <f t="shared" si="3"/>
        <v>2.7393925776130024</v>
      </c>
      <c r="M35" t="str">
        <f t="shared" si="4"/>
        <v>Won't Survive</v>
      </c>
      <c r="N35" t="s">
        <v>1230</v>
      </c>
    </row>
    <row r="36" spans="1:14" x14ac:dyDescent="0.3">
      <c r="A36" s="2" t="s">
        <v>13</v>
      </c>
      <c r="B36" s="1" t="s">
        <v>1248</v>
      </c>
      <c r="C36">
        <f>INDEX(Cond_Probability!$A$6:$H$60,MATCH('Model 3_Train'!A36,Cond_Probability!$A$6:$A$60,0),7)</f>
        <v>0.85117967332123412</v>
      </c>
      <c r="D36">
        <f>INDEX(Cond_Probability!$A$6:$H$60,MATCH('Model 3_Train'!B36,Cond_Probability!$A$6:$A$60,0),7)</f>
        <v>0.32246376811594202</v>
      </c>
      <c r="E36">
        <f>Cond_Probability!$C$2</f>
        <v>0.61616161616161613</v>
      </c>
      <c r="F36">
        <f t="shared" si="0"/>
        <v>0.16912071609065216</v>
      </c>
      <c r="G36">
        <f t="shared" si="1"/>
        <v>16.912071609065215</v>
      </c>
      <c r="H36">
        <f>INDEX(Cond_Probability!$A$6:$H$60,MATCH('Model 3_Train'!A36,Cond_Probability!$A$6:$A$60,0),8)</f>
        <v>0.31976744186046513</v>
      </c>
      <c r="I36">
        <f>INDEX(Cond_Probability!$A$6:$H$60,MATCH('Model 3_Train'!B36,Cond_Probability!$A$6:$A$60,0),8)</f>
        <v>0.57971014492753625</v>
      </c>
      <c r="J36">
        <f>Cond_Probability!$C$3</f>
        <v>0.38383838383838381</v>
      </c>
      <c r="K36">
        <f t="shared" si="2"/>
        <v>7.1153053963974075E-2</v>
      </c>
      <c r="L36">
        <f t="shared" si="3"/>
        <v>7.1153053963974076</v>
      </c>
      <c r="M36" t="str">
        <f t="shared" si="4"/>
        <v>Won't Survive</v>
      </c>
      <c r="N36" t="s">
        <v>1230</v>
      </c>
    </row>
    <row r="37" spans="1:14" x14ac:dyDescent="0.3">
      <c r="A37" s="2" t="s">
        <v>13</v>
      </c>
      <c r="B37" s="1" t="s">
        <v>1248</v>
      </c>
      <c r="C37">
        <f>INDEX(Cond_Probability!$A$6:$H$60,MATCH('Model 3_Train'!A37,Cond_Probability!$A$6:$A$60,0),7)</f>
        <v>0.85117967332123412</v>
      </c>
      <c r="D37">
        <f>INDEX(Cond_Probability!$A$6:$H$60,MATCH('Model 3_Train'!B37,Cond_Probability!$A$6:$A$60,0),7)</f>
        <v>0.32246376811594202</v>
      </c>
      <c r="E37">
        <f>Cond_Probability!$C$2</f>
        <v>0.61616161616161613</v>
      </c>
      <c r="F37">
        <f t="shared" si="0"/>
        <v>0.16912071609065216</v>
      </c>
      <c r="G37">
        <f t="shared" si="1"/>
        <v>16.912071609065215</v>
      </c>
      <c r="H37">
        <f>INDEX(Cond_Probability!$A$6:$H$60,MATCH('Model 3_Train'!A37,Cond_Probability!$A$6:$A$60,0),8)</f>
        <v>0.31976744186046513</v>
      </c>
      <c r="I37">
        <f>INDEX(Cond_Probability!$A$6:$H$60,MATCH('Model 3_Train'!B37,Cond_Probability!$A$6:$A$60,0),8)</f>
        <v>0.57971014492753625</v>
      </c>
      <c r="J37">
        <f>Cond_Probability!$C$3</f>
        <v>0.38383838383838381</v>
      </c>
      <c r="K37">
        <f t="shared" si="2"/>
        <v>7.1153053963974075E-2</v>
      </c>
      <c r="L37">
        <f t="shared" si="3"/>
        <v>7.1153053963974076</v>
      </c>
      <c r="M37" t="str">
        <f t="shared" si="4"/>
        <v>Won't Survive</v>
      </c>
      <c r="N37" t="s">
        <v>1230</v>
      </c>
    </row>
    <row r="38" spans="1:14" x14ac:dyDescent="0.3">
      <c r="A38" s="2" t="s">
        <v>13</v>
      </c>
      <c r="B38" s="1" t="s">
        <v>1228</v>
      </c>
      <c r="C38">
        <f>INDEX(Cond_Probability!$A$6:$H$60,MATCH('Model 3_Train'!A38,Cond_Probability!$A$6:$A$60,0),7)</f>
        <v>0.85117967332123412</v>
      </c>
      <c r="D38">
        <f>INDEX(Cond_Probability!$A$6:$H$60,MATCH('Model 3_Train'!B38,Cond_Probability!$A$6:$A$60,0),7)</f>
        <v>0.4891304347826087</v>
      </c>
      <c r="E38">
        <f>Cond_Probability!$C$2</f>
        <v>0.61616161616161613</v>
      </c>
      <c r="F38">
        <f t="shared" si="0"/>
        <v>0.25653142328357348</v>
      </c>
      <c r="G38">
        <f t="shared" si="1"/>
        <v>25.653142328357347</v>
      </c>
      <c r="H38">
        <f>INDEX(Cond_Probability!$A$6:$H$60,MATCH('Model 3_Train'!A38,Cond_Probability!$A$6:$A$60,0),8)</f>
        <v>0.31976744186046513</v>
      </c>
      <c r="I38">
        <f>INDEX(Cond_Probability!$A$6:$H$60,MATCH('Model 3_Train'!B38,Cond_Probability!$A$6:$A$60,0),8)</f>
        <v>0.19710144927536233</v>
      </c>
      <c r="J38">
        <f>Cond_Probability!$C$3</f>
        <v>0.38383838383838381</v>
      </c>
      <c r="K38">
        <f t="shared" si="2"/>
        <v>2.4192038347751188E-2</v>
      </c>
      <c r="L38">
        <f t="shared" si="3"/>
        <v>2.4192038347751188</v>
      </c>
      <c r="M38" t="str">
        <f t="shared" si="4"/>
        <v>Won't Survive</v>
      </c>
      <c r="N38" t="s">
        <v>1</v>
      </c>
    </row>
    <row r="39" spans="1:14" x14ac:dyDescent="0.3">
      <c r="A39" s="2" t="s">
        <v>13</v>
      </c>
      <c r="B39" s="1" t="s">
        <v>1228</v>
      </c>
      <c r="C39">
        <f>INDEX(Cond_Probability!$A$6:$H$60,MATCH('Model 3_Train'!A39,Cond_Probability!$A$6:$A$60,0),7)</f>
        <v>0.85117967332123412</v>
      </c>
      <c r="D39">
        <f>INDEX(Cond_Probability!$A$6:$H$60,MATCH('Model 3_Train'!B39,Cond_Probability!$A$6:$A$60,0),7)</f>
        <v>0.4891304347826087</v>
      </c>
      <c r="E39">
        <f>Cond_Probability!$C$2</f>
        <v>0.61616161616161613</v>
      </c>
      <c r="F39">
        <f t="shared" si="0"/>
        <v>0.25653142328357348</v>
      </c>
      <c r="G39">
        <f t="shared" si="1"/>
        <v>25.653142328357347</v>
      </c>
      <c r="H39">
        <f>INDEX(Cond_Probability!$A$6:$H$60,MATCH('Model 3_Train'!A39,Cond_Probability!$A$6:$A$60,0),8)</f>
        <v>0.31976744186046513</v>
      </c>
      <c r="I39">
        <f>INDEX(Cond_Probability!$A$6:$H$60,MATCH('Model 3_Train'!B39,Cond_Probability!$A$6:$A$60,0),8)</f>
        <v>0.19710144927536233</v>
      </c>
      <c r="J39">
        <f>Cond_Probability!$C$3</f>
        <v>0.38383838383838381</v>
      </c>
      <c r="K39">
        <f t="shared" si="2"/>
        <v>2.4192038347751188E-2</v>
      </c>
      <c r="L39">
        <f t="shared" si="3"/>
        <v>2.4192038347751188</v>
      </c>
      <c r="M39" t="str">
        <f t="shared" si="4"/>
        <v>Won't Survive</v>
      </c>
      <c r="N39" t="s">
        <v>1230</v>
      </c>
    </row>
    <row r="40" spans="1:14" x14ac:dyDescent="0.3">
      <c r="A40" s="2" t="s">
        <v>17</v>
      </c>
      <c r="B40" s="1" t="s">
        <v>1247</v>
      </c>
      <c r="C40">
        <f>INDEX(Cond_Probability!$A$6:$H$60,MATCH('Model 3_Train'!A40,Cond_Probability!$A$6:$A$60,0),7)</f>
        <v>0.14882032667876588</v>
      </c>
      <c r="D40">
        <f>INDEX(Cond_Probability!$A$6:$H$60,MATCH('Model 3_Train'!B40,Cond_Probability!$A$6:$A$60,0),7)</f>
        <v>0.18840579710144928</v>
      </c>
      <c r="E40">
        <f>Cond_Probability!$C$2</f>
        <v>0.61616161616161613</v>
      </c>
      <c r="F40">
        <f t="shared" si="0"/>
        <v>1.7276316652944126E-2</v>
      </c>
      <c r="G40">
        <f t="shared" si="1"/>
        <v>1.7276316652944126</v>
      </c>
      <c r="H40">
        <f>INDEX(Cond_Probability!$A$6:$H$60,MATCH('Model 3_Train'!A40,Cond_Probability!$A$6:$A$60,0),8)</f>
        <v>0.68023255813953487</v>
      </c>
      <c r="I40">
        <f>INDEX(Cond_Probability!$A$6:$H$60,MATCH('Model 3_Train'!B40,Cond_Probability!$A$6:$A$60,0),8)</f>
        <v>0.22318840579710145</v>
      </c>
      <c r="J40">
        <f>Cond_Probability!$C$3</f>
        <v>0.38383838383838381</v>
      </c>
      <c r="K40">
        <f t="shared" si="2"/>
        <v>5.8274351196494774E-2</v>
      </c>
      <c r="L40">
        <f t="shared" si="3"/>
        <v>5.8274351196494774</v>
      </c>
      <c r="M40" t="str">
        <f t="shared" si="4"/>
        <v>Survive</v>
      </c>
      <c r="N40" t="s">
        <v>1230</v>
      </c>
    </row>
    <row r="41" spans="1:14" x14ac:dyDescent="0.3">
      <c r="A41" s="2" t="s">
        <v>17</v>
      </c>
      <c r="B41" s="1" t="s">
        <v>1247</v>
      </c>
      <c r="C41">
        <f>INDEX(Cond_Probability!$A$6:$H$60,MATCH('Model 3_Train'!A41,Cond_Probability!$A$6:$A$60,0),7)</f>
        <v>0.14882032667876588</v>
      </c>
      <c r="D41">
        <f>INDEX(Cond_Probability!$A$6:$H$60,MATCH('Model 3_Train'!B41,Cond_Probability!$A$6:$A$60,0),7)</f>
        <v>0.18840579710144928</v>
      </c>
      <c r="E41">
        <f>Cond_Probability!$C$2</f>
        <v>0.61616161616161613</v>
      </c>
      <c r="F41">
        <f t="shared" si="0"/>
        <v>1.7276316652944126E-2</v>
      </c>
      <c r="G41">
        <f t="shared" si="1"/>
        <v>1.7276316652944126</v>
      </c>
      <c r="H41">
        <f>INDEX(Cond_Probability!$A$6:$H$60,MATCH('Model 3_Train'!A41,Cond_Probability!$A$6:$A$60,0),8)</f>
        <v>0.68023255813953487</v>
      </c>
      <c r="I41">
        <f>INDEX(Cond_Probability!$A$6:$H$60,MATCH('Model 3_Train'!B41,Cond_Probability!$A$6:$A$60,0),8)</f>
        <v>0.22318840579710145</v>
      </c>
      <c r="J41">
        <f>Cond_Probability!$C$3</f>
        <v>0.38383838383838381</v>
      </c>
      <c r="K41">
        <f t="shared" si="2"/>
        <v>5.8274351196494774E-2</v>
      </c>
      <c r="L41">
        <f t="shared" si="3"/>
        <v>5.8274351196494774</v>
      </c>
      <c r="M41" t="str">
        <f t="shared" si="4"/>
        <v>Survive</v>
      </c>
      <c r="N41" t="s">
        <v>1</v>
      </c>
    </row>
    <row r="42" spans="1:14" x14ac:dyDescent="0.3">
      <c r="A42" s="2" t="s">
        <v>17</v>
      </c>
      <c r="B42" s="1" t="s">
        <v>1228</v>
      </c>
      <c r="C42">
        <f>INDEX(Cond_Probability!$A$6:$H$60,MATCH('Model 3_Train'!A42,Cond_Probability!$A$6:$A$60,0),7)</f>
        <v>0.14882032667876588</v>
      </c>
      <c r="D42">
        <f>INDEX(Cond_Probability!$A$6:$H$60,MATCH('Model 3_Train'!B42,Cond_Probability!$A$6:$A$60,0),7)</f>
        <v>0.4891304347826087</v>
      </c>
      <c r="E42">
        <f>Cond_Probability!$C$2</f>
        <v>0.61616161616161613</v>
      </c>
      <c r="F42">
        <f t="shared" si="0"/>
        <v>4.485197592591264E-2</v>
      </c>
      <c r="G42">
        <f t="shared" si="1"/>
        <v>4.4851975925912644</v>
      </c>
      <c r="H42">
        <f>INDEX(Cond_Probability!$A$6:$H$60,MATCH('Model 3_Train'!A42,Cond_Probability!$A$6:$A$60,0),8)</f>
        <v>0.68023255813953487</v>
      </c>
      <c r="I42">
        <f>INDEX(Cond_Probability!$A$6:$H$60,MATCH('Model 3_Train'!B42,Cond_Probability!$A$6:$A$60,0),8)</f>
        <v>0.19710144927536233</v>
      </c>
      <c r="J42">
        <f>Cond_Probability!$C$3</f>
        <v>0.38383838383838381</v>
      </c>
      <c r="K42">
        <f t="shared" si="2"/>
        <v>5.1463063394307069E-2</v>
      </c>
      <c r="L42">
        <f t="shared" si="3"/>
        <v>5.1463063394307067</v>
      </c>
      <c r="M42" t="str">
        <f t="shared" si="4"/>
        <v>Survive</v>
      </c>
      <c r="N42" t="s">
        <v>1230</v>
      </c>
    </row>
    <row r="43" spans="1:14" x14ac:dyDescent="0.3">
      <c r="A43" s="2" t="s">
        <v>17</v>
      </c>
      <c r="B43" s="1" t="s">
        <v>1248</v>
      </c>
      <c r="C43">
        <f>INDEX(Cond_Probability!$A$6:$H$60,MATCH('Model 3_Train'!A43,Cond_Probability!$A$6:$A$60,0),7)</f>
        <v>0.14882032667876588</v>
      </c>
      <c r="D43">
        <f>INDEX(Cond_Probability!$A$6:$H$60,MATCH('Model 3_Train'!B43,Cond_Probability!$A$6:$A$60,0),7)</f>
        <v>0.32246376811594202</v>
      </c>
      <c r="E43">
        <f>Cond_Probability!$C$2</f>
        <v>0.61616161616161613</v>
      </c>
      <c r="F43">
        <f t="shared" si="0"/>
        <v>2.9569080425231296E-2</v>
      </c>
      <c r="G43">
        <f t="shared" si="1"/>
        <v>2.9569080425231298</v>
      </c>
      <c r="H43">
        <f>INDEX(Cond_Probability!$A$6:$H$60,MATCH('Model 3_Train'!A43,Cond_Probability!$A$6:$A$60,0),8)</f>
        <v>0.68023255813953487</v>
      </c>
      <c r="I43">
        <f>INDEX(Cond_Probability!$A$6:$H$60,MATCH('Model 3_Train'!B43,Cond_Probability!$A$6:$A$60,0),8)</f>
        <v>0.57971014492753625</v>
      </c>
      <c r="J43">
        <f>Cond_Probability!$C$3</f>
        <v>0.38383838383838381</v>
      </c>
      <c r="K43">
        <f t="shared" si="2"/>
        <v>0.1513619511597267</v>
      </c>
      <c r="L43">
        <f t="shared" si="3"/>
        <v>15.13619511597267</v>
      </c>
      <c r="M43" t="str">
        <f t="shared" si="4"/>
        <v>Survive</v>
      </c>
      <c r="N43" t="s">
        <v>1230</v>
      </c>
    </row>
    <row r="44" spans="1:14" x14ac:dyDescent="0.3">
      <c r="A44" s="2" t="s">
        <v>13</v>
      </c>
      <c r="B44" s="1" t="s">
        <v>1228</v>
      </c>
      <c r="C44">
        <f>INDEX(Cond_Probability!$A$6:$H$60,MATCH('Model 3_Train'!A44,Cond_Probability!$A$6:$A$60,0),7)</f>
        <v>0.85117967332123412</v>
      </c>
      <c r="D44">
        <f>INDEX(Cond_Probability!$A$6:$H$60,MATCH('Model 3_Train'!B44,Cond_Probability!$A$6:$A$60,0),7)</f>
        <v>0.4891304347826087</v>
      </c>
      <c r="E44">
        <f>Cond_Probability!$C$2</f>
        <v>0.61616161616161613</v>
      </c>
      <c r="F44">
        <f t="shared" si="0"/>
        <v>0.25653142328357348</v>
      </c>
      <c r="G44">
        <f t="shared" si="1"/>
        <v>25.653142328357347</v>
      </c>
      <c r="H44">
        <f>INDEX(Cond_Probability!$A$6:$H$60,MATCH('Model 3_Train'!A44,Cond_Probability!$A$6:$A$60,0),8)</f>
        <v>0.31976744186046513</v>
      </c>
      <c r="I44">
        <f>INDEX(Cond_Probability!$A$6:$H$60,MATCH('Model 3_Train'!B44,Cond_Probability!$A$6:$A$60,0),8)</f>
        <v>0.19710144927536233</v>
      </c>
      <c r="J44">
        <f>Cond_Probability!$C$3</f>
        <v>0.38383838383838381</v>
      </c>
      <c r="K44">
        <f t="shared" si="2"/>
        <v>2.4192038347751188E-2</v>
      </c>
      <c r="L44">
        <f t="shared" si="3"/>
        <v>2.4192038347751188</v>
      </c>
      <c r="M44" t="str">
        <f t="shared" si="4"/>
        <v>Won't Survive</v>
      </c>
      <c r="N44" t="s">
        <v>1230</v>
      </c>
    </row>
    <row r="45" spans="1:14" x14ac:dyDescent="0.3">
      <c r="A45" s="2" t="s">
        <v>17</v>
      </c>
      <c r="B45" s="1" t="s">
        <v>1248</v>
      </c>
      <c r="C45">
        <f>INDEX(Cond_Probability!$A$6:$H$60,MATCH('Model 3_Train'!A45,Cond_Probability!$A$6:$A$60,0),7)</f>
        <v>0.14882032667876588</v>
      </c>
      <c r="D45">
        <f>INDEX(Cond_Probability!$A$6:$H$60,MATCH('Model 3_Train'!B45,Cond_Probability!$A$6:$A$60,0),7)</f>
        <v>0.32246376811594202</v>
      </c>
      <c r="E45">
        <f>Cond_Probability!$C$2</f>
        <v>0.61616161616161613</v>
      </c>
      <c r="F45">
        <f t="shared" si="0"/>
        <v>2.9569080425231296E-2</v>
      </c>
      <c r="G45">
        <f t="shared" si="1"/>
        <v>2.9569080425231298</v>
      </c>
      <c r="H45">
        <f>INDEX(Cond_Probability!$A$6:$H$60,MATCH('Model 3_Train'!A45,Cond_Probability!$A$6:$A$60,0),8)</f>
        <v>0.68023255813953487</v>
      </c>
      <c r="I45">
        <f>INDEX(Cond_Probability!$A$6:$H$60,MATCH('Model 3_Train'!B45,Cond_Probability!$A$6:$A$60,0),8)</f>
        <v>0.57971014492753625</v>
      </c>
      <c r="J45">
        <f>Cond_Probability!$C$3</f>
        <v>0.38383838383838381</v>
      </c>
      <c r="K45">
        <f t="shared" si="2"/>
        <v>0.1513619511597267</v>
      </c>
      <c r="L45">
        <f t="shared" si="3"/>
        <v>15.13619511597267</v>
      </c>
      <c r="M45" t="str">
        <f t="shared" si="4"/>
        <v>Survive</v>
      </c>
      <c r="N45" t="s">
        <v>1</v>
      </c>
    </row>
    <row r="46" spans="1:14" x14ac:dyDescent="0.3">
      <c r="A46" s="2" t="s">
        <v>17</v>
      </c>
      <c r="B46" s="1" t="s">
        <v>1228</v>
      </c>
      <c r="C46">
        <f>INDEX(Cond_Probability!$A$6:$H$60,MATCH('Model 3_Train'!A46,Cond_Probability!$A$6:$A$60,0),7)</f>
        <v>0.14882032667876588</v>
      </c>
      <c r="D46">
        <f>INDEX(Cond_Probability!$A$6:$H$60,MATCH('Model 3_Train'!B46,Cond_Probability!$A$6:$A$60,0),7)</f>
        <v>0.4891304347826087</v>
      </c>
      <c r="E46">
        <f>Cond_Probability!$C$2</f>
        <v>0.61616161616161613</v>
      </c>
      <c r="F46">
        <f t="shared" si="0"/>
        <v>4.485197592591264E-2</v>
      </c>
      <c r="G46">
        <f t="shared" si="1"/>
        <v>4.4851975925912644</v>
      </c>
      <c r="H46">
        <f>INDEX(Cond_Probability!$A$6:$H$60,MATCH('Model 3_Train'!A46,Cond_Probability!$A$6:$A$60,0),8)</f>
        <v>0.68023255813953487</v>
      </c>
      <c r="I46">
        <f>INDEX(Cond_Probability!$A$6:$H$60,MATCH('Model 3_Train'!B46,Cond_Probability!$A$6:$A$60,0),8)</f>
        <v>0.19710144927536233</v>
      </c>
      <c r="J46">
        <f>Cond_Probability!$C$3</f>
        <v>0.38383838383838381</v>
      </c>
      <c r="K46">
        <f t="shared" si="2"/>
        <v>5.1463063394307069E-2</v>
      </c>
      <c r="L46">
        <f t="shared" si="3"/>
        <v>5.1463063394307067</v>
      </c>
      <c r="M46" t="str">
        <f t="shared" si="4"/>
        <v>Survive</v>
      </c>
      <c r="N46" t="s">
        <v>1</v>
      </c>
    </row>
    <row r="47" spans="1:14" x14ac:dyDescent="0.3">
      <c r="A47" s="2" t="s">
        <v>13</v>
      </c>
      <c r="B47" s="1" t="s">
        <v>1228</v>
      </c>
      <c r="C47">
        <f>INDEX(Cond_Probability!$A$6:$H$60,MATCH('Model 3_Train'!A47,Cond_Probability!$A$6:$A$60,0),7)</f>
        <v>0.85117967332123412</v>
      </c>
      <c r="D47">
        <f>INDEX(Cond_Probability!$A$6:$H$60,MATCH('Model 3_Train'!B47,Cond_Probability!$A$6:$A$60,0),7)</f>
        <v>0.4891304347826087</v>
      </c>
      <c r="E47">
        <f>Cond_Probability!$C$2</f>
        <v>0.61616161616161613</v>
      </c>
      <c r="F47">
        <f t="shared" si="0"/>
        <v>0.25653142328357348</v>
      </c>
      <c r="G47">
        <f t="shared" si="1"/>
        <v>25.653142328357347</v>
      </c>
      <c r="H47">
        <f>INDEX(Cond_Probability!$A$6:$H$60,MATCH('Model 3_Train'!A47,Cond_Probability!$A$6:$A$60,0),8)</f>
        <v>0.31976744186046513</v>
      </c>
      <c r="I47">
        <f>INDEX(Cond_Probability!$A$6:$H$60,MATCH('Model 3_Train'!B47,Cond_Probability!$A$6:$A$60,0),8)</f>
        <v>0.19710144927536233</v>
      </c>
      <c r="J47">
        <f>Cond_Probability!$C$3</f>
        <v>0.38383838383838381</v>
      </c>
      <c r="K47">
        <f t="shared" si="2"/>
        <v>2.4192038347751188E-2</v>
      </c>
      <c r="L47">
        <f t="shared" si="3"/>
        <v>2.4192038347751188</v>
      </c>
      <c r="M47" t="str">
        <f t="shared" si="4"/>
        <v>Won't Survive</v>
      </c>
      <c r="N47" t="s">
        <v>1230</v>
      </c>
    </row>
    <row r="48" spans="1:14" x14ac:dyDescent="0.3">
      <c r="A48" s="2" t="s">
        <v>13</v>
      </c>
      <c r="B48" s="1" t="s">
        <v>1247</v>
      </c>
      <c r="C48">
        <f>INDEX(Cond_Probability!$A$6:$H$60,MATCH('Model 3_Train'!A48,Cond_Probability!$A$6:$A$60,0),7)</f>
        <v>0.85117967332123412</v>
      </c>
      <c r="D48">
        <f>INDEX(Cond_Probability!$A$6:$H$60,MATCH('Model 3_Train'!B48,Cond_Probability!$A$6:$A$60,0),7)</f>
        <v>0.18840579710144928</v>
      </c>
      <c r="E48">
        <f>Cond_Probability!$C$2</f>
        <v>0.61616161616161613</v>
      </c>
      <c r="F48">
        <f t="shared" si="0"/>
        <v>9.8812103783302394E-2</v>
      </c>
      <c r="G48">
        <f t="shared" si="1"/>
        <v>9.8812103783302394</v>
      </c>
      <c r="H48">
        <f>INDEX(Cond_Probability!$A$6:$H$60,MATCH('Model 3_Train'!A48,Cond_Probability!$A$6:$A$60,0),8)</f>
        <v>0.31976744186046513</v>
      </c>
      <c r="I48">
        <f>INDEX(Cond_Probability!$A$6:$H$60,MATCH('Model 3_Train'!B48,Cond_Probability!$A$6:$A$60,0),8)</f>
        <v>0.22318840579710145</v>
      </c>
      <c r="J48">
        <f>Cond_Probability!$C$3</f>
        <v>0.38383838383838381</v>
      </c>
      <c r="K48">
        <f t="shared" si="2"/>
        <v>2.7393925776130024E-2</v>
      </c>
      <c r="L48">
        <f t="shared" si="3"/>
        <v>2.7393925776130024</v>
      </c>
      <c r="M48" t="str">
        <f t="shared" si="4"/>
        <v>Won't Survive</v>
      </c>
      <c r="N48" t="s">
        <v>1230</v>
      </c>
    </row>
    <row r="49" spans="1:14" x14ac:dyDescent="0.3">
      <c r="A49" s="2" t="s">
        <v>17</v>
      </c>
      <c r="B49" s="1" t="s">
        <v>1228</v>
      </c>
      <c r="C49">
        <f>INDEX(Cond_Probability!$A$6:$H$60,MATCH('Model 3_Train'!A49,Cond_Probability!$A$6:$A$60,0),7)</f>
        <v>0.14882032667876588</v>
      </c>
      <c r="D49">
        <f>INDEX(Cond_Probability!$A$6:$H$60,MATCH('Model 3_Train'!B49,Cond_Probability!$A$6:$A$60,0),7)</f>
        <v>0.4891304347826087</v>
      </c>
      <c r="E49">
        <f>Cond_Probability!$C$2</f>
        <v>0.61616161616161613</v>
      </c>
      <c r="F49">
        <f t="shared" si="0"/>
        <v>4.485197592591264E-2</v>
      </c>
      <c r="G49">
        <f t="shared" si="1"/>
        <v>4.4851975925912644</v>
      </c>
      <c r="H49">
        <f>INDEX(Cond_Probability!$A$6:$H$60,MATCH('Model 3_Train'!A49,Cond_Probability!$A$6:$A$60,0),8)</f>
        <v>0.68023255813953487</v>
      </c>
      <c r="I49">
        <f>INDEX(Cond_Probability!$A$6:$H$60,MATCH('Model 3_Train'!B49,Cond_Probability!$A$6:$A$60,0),8)</f>
        <v>0.19710144927536233</v>
      </c>
      <c r="J49">
        <f>Cond_Probability!$C$3</f>
        <v>0.38383838383838381</v>
      </c>
      <c r="K49">
        <f t="shared" si="2"/>
        <v>5.1463063394307069E-2</v>
      </c>
      <c r="L49">
        <f t="shared" si="3"/>
        <v>5.1463063394307067</v>
      </c>
      <c r="M49" t="str">
        <f t="shared" si="4"/>
        <v>Survive</v>
      </c>
      <c r="N49" t="s">
        <v>1</v>
      </c>
    </row>
    <row r="50" spans="1:14" x14ac:dyDescent="0.3">
      <c r="A50" s="2" t="s">
        <v>13</v>
      </c>
      <c r="B50" s="1" t="s">
        <v>1248</v>
      </c>
      <c r="C50">
        <f>INDEX(Cond_Probability!$A$6:$H$60,MATCH('Model 3_Train'!A50,Cond_Probability!$A$6:$A$60,0),7)</f>
        <v>0.85117967332123412</v>
      </c>
      <c r="D50">
        <f>INDEX(Cond_Probability!$A$6:$H$60,MATCH('Model 3_Train'!B50,Cond_Probability!$A$6:$A$60,0),7)</f>
        <v>0.32246376811594202</v>
      </c>
      <c r="E50">
        <f>Cond_Probability!$C$2</f>
        <v>0.61616161616161613</v>
      </c>
      <c r="F50">
        <f t="shared" si="0"/>
        <v>0.16912071609065216</v>
      </c>
      <c r="G50">
        <f t="shared" si="1"/>
        <v>16.912071609065215</v>
      </c>
      <c r="H50">
        <f>INDEX(Cond_Probability!$A$6:$H$60,MATCH('Model 3_Train'!A50,Cond_Probability!$A$6:$A$60,0),8)</f>
        <v>0.31976744186046513</v>
      </c>
      <c r="I50">
        <f>INDEX(Cond_Probability!$A$6:$H$60,MATCH('Model 3_Train'!B50,Cond_Probability!$A$6:$A$60,0),8)</f>
        <v>0.57971014492753625</v>
      </c>
      <c r="J50">
        <f>Cond_Probability!$C$3</f>
        <v>0.38383838383838381</v>
      </c>
      <c r="K50">
        <f t="shared" si="2"/>
        <v>7.1153053963974075E-2</v>
      </c>
      <c r="L50">
        <f t="shared" si="3"/>
        <v>7.1153053963974076</v>
      </c>
      <c r="M50" t="str">
        <f t="shared" si="4"/>
        <v>Won't Survive</v>
      </c>
      <c r="N50" t="s">
        <v>1230</v>
      </c>
    </row>
    <row r="51" spans="1:14" x14ac:dyDescent="0.3">
      <c r="A51" s="2" t="s">
        <v>17</v>
      </c>
      <c r="B51" s="1" t="s">
        <v>1247</v>
      </c>
      <c r="C51">
        <f>INDEX(Cond_Probability!$A$6:$H$60,MATCH('Model 3_Train'!A51,Cond_Probability!$A$6:$A$60,0),7)</f>
        <v>0.14882032667876588</v>
      </c>
      <c r="D51">
        <f>INDEX(Cond_Probability!$A$6:$H$60,MATCH('Model 3_Train'!B51,Cond_Probability!$A$6:$A$60,0),7)</f>
        <v>0.18840579710144928</v>
      </c>
      <c r="E51">
        <f>Cond_Probability!$C$2</f>
        <v>0.61616161616161613</v>
      </c>
      <c r="F51">
        <f t="shared" si="0"/>
        <v>1.7276316652944126E-2</v>
      </c>
      <c r="G51">
        <f t="shared" si="1"/>
        <v>1.7276316652944126</v>
      </c>
      <c r="H51">
        <f>INDEX(Cond_Probability!$A$6:$H$60,MATCH('Model 3_Train'!A51,Cond_Probability!$A$6:$A$60,0),8)</f>
        <v>0.68023255813953487</v>
      </c>
      <c r="I51">
        <f>INDEX(Cond_Probability!$A$6:$H$60,MATCH('Model 3_Train'!B51,Cond_Probability!$A$6:$A$60,0),8)</f>
        <v>0.22318840579710145</v>
      </c>
      <c r="J51">
        <f>Cond_Probability!$C$3</f>
        <v>0.38383838383838381</v>
      </c>
      <c r="K51">
        <f t="shared" si="2"/>
        <v>5.8274351196494774E-2</v>
      </c>
      <c r="L51">
        <f t="shared" si="3"/>
        <v>5.8274351196494774</v>
      </c>
      <c r="M51" t="str">
        <f t="shared" si="4"/>
        <v>Survive</v>
      </c>
      <c r="N51" t="s">
        <v>1230</v>
      </c>
    </row>
    <row r="52" spans="1:14" x14ac:dyDescent="0.3">
      <c r="A52" s="2" t="s">
        <v>13</v>
      </c>
      <c r="B52" s="1" t="s">
        <v>1248</v>
      </c>
      <c r="C52">
        <f>INDEX(Cond_Probability!$A$6:$H$60,MATCH('Model 3_Train'!A52,Cond_Probability!$A$6:$A$60,0),7)</f>
        <v>0.85117967332123412</v>
      </c>
      <c r="D52">
        <f>INDEX(Cond_Probability!$A$6:$H$60,MATCH('Model 3_Train'!B52,Cond_Probability!$A$6:$A$60,0),7)</f>
        <v>0.32246376811594202</v>
      </c>
      <c r="E52">
        <f>Cond_Probability!$C$2</f>
        <v>0.61616161616161613</v>
      </c>
      <c r="F52">
        <f t="shared" si="0"/>
        <v>0.16912071609065216</v>
      </c>
      <c r="G52">
        <f t="shared" si="1"/>
        <v>16.912071609065215</v>
      </c>
      <c r="H52">
        <f>INDEX(Cond_Probability!$A$6:$H$60,MATCH('Model 3_Train'!A52,Cond_Probability!$A$6:$A$60,0),8)</f>
        <v>0.31976744186046513</v>
      </c>
      <c r="I52">
        <f>INDEX(Cond_Probability!$A$6:$H$60,MATCH('Model 3_Train'!B52,Cond_Probability!$A$6:$A$60,0),8)</f>
        <v>0.57971014492753625</v>
      </c>
      <c r="J52">
        <f>Cond_Probability!$C$3</f>
        <v>0.38383838383838381</v>
      </c>
      <c r="K52">
        <f t="shared" si="2"/>
        <v>7.1153053963974075E-2</v>
      </c>
      <c r="L52">
        <f t="shared" si="3"/>
        <v>7.1153053963974076</v>
      </c>
      <c r="M52" t="str">
        <f t="shared" si="4"/>
        <v>Won't Survive</v>
      </c>
      <c r="N52" t="s">
        <v>1230</v>
      </c>
    </row>
    <row r="53" spans="1:14" x14ac:dyDescent="0.3">
      <c r="A53" s="2" t="s">
        <v>13</v>
      </c>
      <c r="B53" s="1" t="s">
        <v>1228</v>
      </c>
      <c r="C53">
        <f>INDEX(Cond_Probability!$A$6:$H$60,MATCH('Model 3_Train'!A53,Cond_Probability!$A$6:$A$60,0),7)</f>
        <v>0.85117967332123412</v>
      </c>
      <c r="D53">
        <f>INDEX(Cond_Probability!$A$6:$H$60,MATCH('Model 3_Train'!B53,Cond_Probability!$A$6:$A$60,0),7)</f>
        <v>0.4891304347826087</v>
      </c>
      <c r="E53">
        <f>Cond_Probability!$C$2</f>
        <v>0.61616161616161613</v>
      </c>
      <c r="F53">
        <f t="shared" si="0"/>
        <v>0.25653142328357348</v>
      </c>
      <c r="G53">
        <f t="shared" si="1"/>
        <v>25.653142328357347</v>
      </c>
      <c r="H53">
        <f>INDEX(Cond_Probability!$A$6:$H$60,MATCH('Model 3_Train'!A53,Cond_Probability!$A$6:$A$60,0),8)</f>
        <v>0.31976744186046513</v>
      </c>
      <c r="I53">
        <f>INDEX(Cond_Probability!$A$6:$H$60,MATCH('Model 3_Train'!B53,Cond_Probability!$A$6:$A$60,0),8)</f>
        <v>0.19710144927536233</v>
      </c>
      <c r="J53">
        <f>Cond_Probability!$C$3</f>
        <v>0.38383838383838381</v>
      </c>
      <c r="K53">
        <f t="shared" si="2"/>
        <v>2.4192038347751188E-2</v>
      </c>
      <c r="L53">
        <f t="shared" si="3"/>
        <v>2.4192038347751188</v>
      </c>
      <c r="M53" t="str">
        <f t="shared" si="4"/>
        <v>Won't Survive</v>
      </c>
      <c r="N53" t="s">
        <v>1230</v>
      </c>
    </row>
    <row r="54" spans="1:14" x14ac:dyDescent="0.3">
      <c r="A54" s="2" t="s">
        <v>17</v>
      </c>
      <c r="B54" s="1" t="s">
        <v>1248</v>
      </c>
      <c r="C54">
        <f>INDEX(Cond_Probability!$A$6:$H$60,MATCH('Model 3_Train'!A54,Cond_Probability!$A$6:$A$60,0),7)</f>
        <v>0.14882032667876588</v>
      </c>
      <c r="D54">
        <f>INDEX(Cond_Probability!$A$6:$H$60,MATCH('Model 3_Train'!B54,Cond_Probability!$A$6:$A$60,0),7)</f>
        <v>0.32246376811594202</v>
      </c>
      <c r="E54">
        <f>Cond_Probability!$C$2</f>
        <v>0.61616161616161613</v>
      </c>
      <c r="F54">
        <f t="shared" si="0"/>
        <v>2.9569080425231296E-2</v>
      </c>
      <c r="G54">
        <f t="shared" si="1"/>
        <v>2.9569080425231298</v>
      </c>
      <c r="H54">
        <f>INDEX(Cond_Probability!$A$6:$H$60,MATCH('Model 3_Train'!A54,Cond_Probability!$A$6:$A$60,0),8)</f>
        <v>0.68023255813953487</v>
      </c>
      <c r="I54">
        <f>INDEX(Cond_Probability!$A$6:$H$60,MATCH('Model 3_Train'!B54,Cond_Probability!$A$6:$A$60,0),8)</f>
        <v>0.57971014492753625</v>
      </c>
      <c r="J54">
        <f>Cond_Probability!$C$3</f>
        <v>0.38383838383838381</v>
      </c>
      <c r="K54">
        <f t="shared" si="2"/>
        <v>0.1513619511597267</v>
      </c>
      <c r="L54">
        <f t="shared" si="3"/>
        <v>15.13619511597267</v>
      </c>
      <c r="M54" t="str">
        <f t="shared" si="4"/>
        <v>Survive</v>
      </c>
      <c r="N54" t="s">
        <v>1</v>
      </c>
    </row>
    <row r="55" spans="1:14" x14ac:dyDescent="0.3">
      <c r="A55" s="2" t="s">
        <v>17</v>
      </c>
      <c r="B55" s="1" t="s">
        <v>1248</v>
      </c>
      <c r="C55">
        <f>INDEX(Cond_Probability!$A$6:$H$60,MATCH('Model 3_Train'!A55,Cond_Probability!$A$6:$A$60,0),7)</f>
        <v>0.14882032667876588</v>
      </c>
      <c r="D55">
        <f>INDEX(Cond_Probability!$A$6:$H$60,MATCH('Model 3_Train'!B55,Cond_Probability!$A$6:$A$60,0),7)</f>
        <v>0.32246376811594202</v>
      </c>
      <c r="E55">
        <f>Cond_Probability!$C$2</f>
        <v>0.61616161616161613</v>
      </c>
      <c r="F55">
        <f t="shared" si="0"/>
        <v>2.9569080425231296E-2</v>
      </c>
      <c r="G55">
        <f t="shared" si="1"/>
        <v>2.9569080425231298</v>
      </c>
      <c r="H55">
        <f>INDEX(Cond_Probability!$A$6:$H$60,MATCH('Model 3_Train'!A55,Cond_Probability!$A$6:$A$60,0),8)</f>
        <v>0.68023255813953487</v>
      </c>
      <c r="I55">
        <f>INDEX(Cond_Probability!$A$6:$H$60,MATCH('Model 3_Train'!B55,Cond_Probability!$A$6:$A$60,0),8)</f>
        <v>0.57971014492753625</v>
      </c>
      <c r="J55">
        <f>Cond_Probability!$C$3</f>
        <v>0.38383838383838381</v>
      </c>
      <c r="K55">
        <f t="shared" si="2"/>
        <v>0.1513619511597267</v>
      </c>
      <c r="L55">
        <f t="shared" si="3"/>
        <v>15.13619511597267</v>
      </c>
      <c r="M55" t="str">
        <f t="shared" si="4"/>
        <v>Survive</v>
      </c>
      <c r="N55" t="s">
        <v>1</v>
      </c>
    </row>
    <row r="56" spans="1:14" x14ac:dyDescent="0.3">
      <c r="A56" s="2" t="s">
        <v>13</v>
      </c>
      <c r="B56" s="1" t="s">
        <v>1248</v>
      </c>
      <c r="C56">
        <f>INDEX(Cond_Probability!$A$6:$H$60,MATCH('Model 3_Train'!A56,Cond_Probability!$A$6:$A$60,0),7)</f>
        <v>0.85117967332123412</v>
      </c>
      <c r="D56">
        <f>INDEX(Cond_Probability!$A$6:$H$60,MATCH('Model 3_Train'!B56,Cond_Probability!$A$6:$A$60,0),7)</f>
        <v>0.32246376811594202</v>
      </c>
      <c r="E56">
        <f>Cond_Probability!$C$2</f>
        <v>0.61616161616161613</v>
      </c>
      <c r="F56">
        <f t="shared" si="0"/>
        <v>0.16912071609065216</v>
      </c>
      <c r="G56">
        <f t="shared" si="1"/>
        <v>16.912071609065215</v>
      </c>
      <c r="H56">
        <f>INDEX(Cond_Probability!$A$6:$H$60,MATCH('Model 3_Train'!A56,Cond_Probability!$A$6:$A$60,0),8)</f>
        <v>0.31976744186046513</v>
      </c>
      <c r="I56">
        <f>INDEX(Cond_Probability!$A$6:$H$60,MATCH('Model 3_Train'!B56,Cond_Probability!$A$6:$A$60,0),8)</f>
        <v>0.57971014492753625</v>
      </c>
      <c r="J56">
        <f>Cond_Probability!$C$3</f>
        <v>0.38383838383838381</v>
      </c>
      <c r="K56">
        <f t="shared" si="2"/>
        <v>7.1153053963974075E-2</v>
      </c>
      <c r="L56">
        <f t="shared" si="3"/>
        <v>7.1153053963974076</v>
      </c>
      <c r="M56" t="str">
        <f t="shared" si="4"/>
        <v>Won't Survive</v>
      </c>
      <c r="N56" t="s">
        <v>1230</v>
      </c>
    </row>
    <row r="57" spans="1:14" x14ac:dyDescent="0.3">
      <c r="A57" s="2" t="s">
        <v>13</v>
      </c>
      <c r="B57" s="1" t="s">
        <v>1248</v>
      </c>
      <c r="C57">
        <f>INDEX(Cond_Probability!$A$6:$H$60,MATCH('Model 3_Train'!A57,Cond_Probability!$A$6:$A$60,0),7)</f>
        <v>0.85117967332123412</v>
      </c>
      <c r="D57">
        <f>INDEX(Cond_Probability!$A$6:$H$60,MATCH('Model 3_Train'!B57,Cond_Probability!$A$6:$A$60,0),7)</f>
        <v>0.32246376811594202</v>
      </c>
      <c r="E57">
        <f>Cond_Probability!$C$2</f>
        <v>0.61616161616161613</v>
      </c>
      <c r="F57">
        <f t="shared" si="0"/>
        <v>0.16912071609065216</v>
      </c>
      <c r="G57">
        <f t="shared" si="1"/>
        <v>16.912071609065215</v>
      </c>
      <c r="H57">
        <f>INDEX(Cond_Probability!$A$6:$H$60,MATCH('Model 3_Train'!A57,Cond_Probability!$A$6:$A$60,0),8)</f>
        <v>0.31976744186046513</v>
      </c>
      <c r="I57">
        <f>INDEX(Cond_Probability!$A$6:$H$60,MATCH('Model 3_Train'!B57,Cond_Probability!$A$6:$A$60,0),8)</f>
        <v>0.57971014492753625</v>
      </c>
      <c r="J57">
        <f>Cond_Probability!$C$3</f>
        <v>0.38383838383838381</v>
      </c>
      <c r="K57">
        <f t="shared" si="2"/>
        <v>7.1153053963974075E-2</v>
      </c>
      <c r="L57">
        <f t="shared" si="3"/>
        <v>7.1153053963974076</v>
      </c>
      <c r="M57" t="str">
        <f t="shared" si="4"/>
        <v>Won't Survive</v>
      </c>
      <c r="N57" t="s">
        <v>1</v>
      </c>
    </row>
    <row r="58" spans="1:14" x14ac:dyDescent="0.3">
      <c r="A58" s="2" t="s">
        <v>17</v>
      </c>
      <c r="B58" s="1" t="s">
        <v>1247</v>
      </c>
      <c r="C58">
        <f>INDEX(Cond_Probability!$A$6:$H$60,MATCH('Model 3_Train'!A58,Cond_Probability!$A$6:$A$60,0),7)</f>
        <v>0.14882032667876588</v>
      </c>
      <c r="D58">
        <f>INDEX(Cond_Probability!$A$6:$H$60,MATCH('Model 3_Train'!B58,Cond_Probability!$A$6:$A$60,0),7)</f>
        <v>0.18840579710144928</v>
      </c>
      <c r="E58">
        <f>Cond_Probability!$C$2</f>
        <v>0.61616161616161613</v>
      </c>
      <c r="F58">
        <f t="shared" si="0"/>
        <v>1.7276316652944126E-2</v>
      </c>
      <c r="G58">
        <f t="shared" si="1"/>
        <v>1.7276316652944126</v>
      </c>
      <c r="H58">
        <f>INDEX(Cond_Probability!$A$6:$H$60,MATCH('Model 3_Train'!A58,Cond_Probability!$A$6:$A$60,0),8)</f>
        <v>0.68023255813953487</v>
      </c>
      <c r="I58">
        <f>INDEX(Cond_Probability!$A$6:$H$60,MATCH('Model 3_Train'!B58,Cond_Probability!$A$6:$A$60,0),8)</f>
        <v>0.22318840579710145</v>
      </c>
      <c r="J58">
        <f>Cond_Probability!$C$3</f>
        <v>0.38383838383838381</v>
      </c>
      <c r="K58">
        <f t="shared" si="2"/>
        <v>5.8274351196494774E-2</v>
      </c>
      <c r="L58">
        <f t="shared" si="3"/>
        <v>5.8274351196494774</v>
      </c>
      <c r="M58" t="str">
        <f t="shared" si="4"/>
        <v>Survive</v>
      </c>
      <c r="N58" t="s">
        <v>1</v>
      </c>
    </row>
    <row r="59" spans="1:14" x14ac:dyDescent="0.3">
      <c r="A59" s="2" t="s">
        <v>13</v>
      </c>
      <c r="B59" s="1" t="s">
        <v>1228</v>
      </c>
      <c r="C59">
        <f>INDEX(Cond_Probability!$A$6:$H$60,MATCH('Model 3_Train'!A59,Cond_Probability!$A$6:$A$60,0),7)</f>
        <v>0.85117967332123412</v>
      </c>
      <c r="D59">
        <f>INDEX(Cond_Probability!$A$6:$H$60,MATCH('Model 3_Train'!B59,Cond_Probability!$A$6:$A$60,0),7)</f>
        <v>0.4891304347826087</v>
      </c>
      <c r="E59">
        <f>Cond_Probability!$C$2</f>
        <v>0.61616161616161613</v>
      </c>
      <c r="F59">
        <f t="shared" si="0"/>
        <v>0.25653142328357348</v>
      </c>
      <c r="G59">
        <f t="shared" si="1"/>
        <v>25.653142328357347</v>
      </c>
      <c r="H59">
        <f>INDEX(Cond_Probability!$A$6:$H$60,MATCH('Model 3_Train'!A59,Cond_Probability!$A$6:$A$60,0),8)</f>
        <v>0.31976744186046513</v>
      </c>
      <c r="I59">
        <f>INDEX(Cond_Probability!$A$6:$H$60,MATCH('Model 3_Train'!B59,Cond_Probability!$A$6:$A$60,0),8)</f>
        <v>0.19710144927536233</v>
      </c>
      <c r="J59">
        <f>Cond_Probability!$C$3</f>
        <v>0.38383838383838381</v>
      </c>
      <c r="K59">
        <f t="shared" si="2"/>
        <v>2.4192038347751188E-2</v>
      </c>
      <c r="L59">
        <f t="shared" si="3"/>
        <v>2.4192038347751188</v>
      </c>
      <c r="M59" t="str">
        <f t="shared" si="4"/>
        <v>Won't Survive</v>
      </c>
      <c r="N59" t="s">
        <v>1230</v>
      </c>
    </row>
    <row r="60" spans="1:14" x14ac:dyDescent="0.3">
      <c r="A60" s="2" t="s">
        <v>17</v>
      </c>
      <c r="B60" s="1" t="s">
        <v>1248</v>
      </c>
      <c r="C60">
        <f>INDEX(Cond_Probability!$A$6:$H$60,MATCH('Model 3_Train'!A60,Cond_Probability!$A$6:$A$60,0),7)</f>
        <v>0.14882032667876588</v>
      </c>
      <c r="D60">
        <f>INDEX(Cond_Probability!$A$6:$H$60,MATCH('Model 3_Train'!B60,Cond_Probability!$A$6:$A$60,0),7)</f>
        <v>0.32246376811594202</v>
      </c>
      <c r="E60">
        <f>Cond_Probability!$C$2</f>
        <v>0.61616161616161613</v>
      </c>
      <c r="F60">
        <f t="shared" si="0"/>
        <v>2.9569080425231296E-2</v>
      </c>
      <c r="G60">
        <f t="shared" si="1"/>
        <v>2.9569080425231298</v>
      </c>
      <c r="H60">
        <f>INDEX(Cond_Probability!$A$6:$H$60,MATCH('Model 3_Train'!A60,Cond_Probability!$A$6:$A$60,0),8)</f>
        <v>0.68023255813953487</v>
      </c>
      <c r="I60">
        <f>INDEX(Cond_Probability!$A$6:$H$60,MATCH('Model 3_Train'!B60,Cond_Probability!$A$6:$A$60,0),8)</f>
        <v>0.57971014492753625</v>
      </c>
      <c r="J60">
        <f>Cond_Probability!$C$3</f>
        <v>0.38383838383838381</v>
      </c>
      <c r="K60">
        <f t="shared" si="2"/>
        <v>0.1513619511597267</v>
      </c>
      <c r="L60">
        <f t="shared" si="3"/>
        <v>15.13619511597267</v>
      </c>
      <c r="M60" t="str">
        <f t="shared" si="4"/>
        <v>Survive</v>
      </c>
      <c r="N60" t="s">
        <v>1</v>
      </c>
    </row>
    <row r="61" spans="1:14" x14ac:dyDescent="0.3">
      <c r="A61" s="2" t="s">
        <v>13</v>
      </c>
      <c r="B61" s="1" t="s">
        <v>1248</v>
      </c>
      <c r="C61">
        <f>INDEX(Cond_Probability!$A$6:$H$60,MATCH('Model 3_Train'!A61,Cond_Probability!$A$6:$A$60,0),7)</f>
        <v>0.85117967332123412</v>
      </c>
      <c r="D61">
        <f>INDEX(Cond_Probability!$A$6:$H$60,MATCH('Model 3_Train'!B61,Cond_Probability!$A$6:$A$60,0),7)</f>
        <v>0.32246376811594202</v>
      </c>
      <c r="E61">
        <f>Cond_Probability!$C$2</f>
        <v>0.61616161616161613</v>
      </c>
      <c r="F61">
        <f t="shared" si="0"/>
        <v>0.16912071609065216</v>
      </c>
      <c r="G61">
        <f t="shared" si="1"/>
        <v>16.912071609065215</v>
      </c>
      <c r="H61">
        <f>INDEX(Cond_Probability!$A$6:$H$60,MATCH('Model 3_Train'!A61,Cond_Probability!$A$6:$A$60,0),8)</f>
        <v>0.31976744186046513</v>
      </c>
      <c r="I61">
        <f>INDEX(Cond_Probability!$A$6:$H$60,MATCH('Model 3_Train'!B61,Cond_Probability!$A$6:$A$60,0),8)</f>
        <v>0.57971014492753625</v>
      </c>
      <c r="J61">
        <f>Cond_Probability!$C$3</f>
        <v>0.38383838383838381</v>
      </c>
      <c r="K61">
        <f t="shared" si="2"/>
        <v>7.1153053963974075E-2</v>
      </c>
      <c r="L61">
        <f t="shared" si="3"/>
        <v>7.1153053963974076</v>
      </c>
      <c r="M61" t="str">
        <f t="shared" si="4"/>
        <v>Won't Survive</v>
      </c>
      <c r="N61" t="s">
        <v>1230</v>
      </c>
    </row>
    <row r="62" spans="1:14" x14ac:dyDescent="0.3">
      <c r="A62" s="2" t="s">
        <v>13</v>
      </c>
      <c r="B62" s="1" t="s">
        <v>1228</v>
      </c>
      <c r="C62">
        <f>INDEX(Cond_Probability!$A$6:$H$60,MATCH('Model 3_Train'!A62,Cond_Probability!$A$6:$A$60,0),7)</f>
        <v>0.85117967332123412</v>
      </c>
      <c r="D62">
        <f>INDEX(Cond_Probability!$A$6:$H$60,MATCH('Model 3_Train'!B62,Cond_Probability!$A$6:$A$60,0),7)</f>
        <v>0.4891304347826087</v>
      </c>
      <c r="E62">
        <f>Cond_Probability!$C$2</f>
        <v>0.61616161616161613</v>
      </c>
      <c r="F62">
        <f t="shared" si="0"/>
        <v>0.25653142328357348</v>
      </c>
      <c r="G62">
        <f t="shared" si="1"/>
        <v>25.653142328357347</v>
      </c>
      <c r="H62">
        <f>INDEX(Cond_Probability!$A$6:$H$60,MATCH('Model 3_Train'!A62,Cond_Probability!$A$6:$A$60,0),8)</f>
        <v>0.31976744186046513</v>
      </c>
      <c r="I62">
        <f>INDEX(Cond_Probability!$A$6:$H$60,MATCH('Model 3_Train'!B62,Cond_Probability!$A$6:$A$60,0),8)</f>
        <v>0.19710144927536233</v>
      </c>
      <c r="J62">
        <f>Cond_Probability!$C$3</f>
        <v>0.38383838383838381</v>
      </c>
      <c r="K62">
        <f t="shared" si="2"/>
        <v>2.4192038347751188E-2</v>
      </c>
      <c r="L62">
        <f t="shared" si="3"/>
        <v>2.4192038347751188</v>
      </c>
      <c r="M62" t="str">
        <f t="shared" si="4"/>
        <v>Won't Survive</v>
      </c>
      <c r="N62" t="s">
        <v>1230</v>
      </c>
    </row>
    <row r="63" spans="1:14" x14ac:dyDescent="0.3">
      <c r="A63" s="2" t="s">
        <v>17</v>
      </c>
      <c r="B63" s="1" t="s">
        <v>1248</v>
      </c>
      <c r="C63">
        <f>INDEX(Cond_Probability!$A$6:$H$60,MATCH('Model 3_Train'!A63,Cond_Probability!$A$6:$A$60,0),7)</f>
        <v>0.14882032667876588</v>
      </c>
      <c r="D63">
        <f>INDEX(Cond_Probability!$A$6:$H$60,MATCH('Model 3_Train'!B63,Cond_Probability!$A$6:$A$60,0),7)</f>
        <v>0.32246376811594202</v>
      </c>
      <c r="E63">
        <f>Cond_Probability!$C$2</f>
        <v>0.61616161616161613</v>
      </c>
      <c r="F63">
        <f t="shared" si="0"/>
        <v>2.9569080425231296E-2</v>
      </c>
      <c r="G63">
        <f t="shared" si="1"/>
        <v>2.9569080425231298</v>
      </c>
      <c r="H63">
        <f>INDEX(Cond_Probability!$A$6:$H$60,MATCH('Model 3_Train'!A63,Cond_Probability!$A$6:$A$60,0),8)</f>
        <v>0.68023255813953487</v>
      </c>
      <c r="I63">
        <f>INDEX(Cond_Probability!$A$6:$H$60,MATCH('Model 3_Train'!B63,Cond_Probability!$A$6:$A$60,0),8)</f>
        <v>0.57971014492753625</v>
      </c>
      <c r="J63">
        <f>Cond_Probability!$C$3</f>
        <v>0.38383838383838381</v>
      </c>
      <c r="K63">
        <f t="shared" si="2"/>
        <v>0.1513619511597267</v>
      </c>
      <c r="L63">
        <f t="shared" si="3"/>
        <v>15.13619511597267</v>
      </c>
      <c r="M63" t="str">
        <f t="shared" si="4"/>
        <v>Survive</v>
      </c>
      <c r="N63" t="s">
        <v>1</v>
      </c>
    </row>
    <row r="64" spans="1:14" x14ac:dyDescent="0.3">
      <c r="A64" s="2" t="s">
        <v>13</v>
      </c>
      <c r="B64" s="1" t="s">
        <v>1248</v>
      </c>
      <c r="C64">
        <f>INDEX(Cond_Probability!$A$6:$H$60,MATCH('Model 3_Train'!A64,Cond_Probability!$A$6:$A$60,0),7)</f>
        <v>0.85117967332123412</v>
      </c>
      <c r="D64">
        <f>INDEX(Cond_Probability!$A$6:$H$60,MATCH('Model 3_Train'!B64,Cond_Probability!$A$6:$A$60,0),7)</f>
        <v>0.32246376811594202</v>
      </c>
      <c r="E64">
        <f>Cond_Probability!$C$2</f>
        <v>0.61616161616161613</v>
      </c>
      <c r="F64">
        <f t="shared" si="0"/>
        <v>0.16912071609065216</v>
      </c>
      <c r="G64">
        <f t="shared" si="1"/>
        <v>16.912071609065215</v>
      </c>
      <c r="H64">
        <f>INDEX(Cond_Probability!$A$6:$H$60,MATCH('Model 3_Train'!A64,Cond_Probability!$A$6:$A$60,0),8)</f>
        <v>0.31976744186046513</v>
      </c>
      <c r="I64">
        <f>INDEX(Cond_Probability!$A$6:$H$60,MATCH('Model 3_Train'!B64,Cond_Probability!$A$6:$A$60,0),8)</f>
        <v>0.57971014492753625</v>
      </c>
      <c r="J64">
        <f>Cond_Probability!$C$3</f>
        <v>0.38383838383838381</v>
      </c>
      <c r="K64">
        <f t="shared" si="2"/>
        <v>7.1153053963974075E-2</v>
      </c>
      <c r="L64">
        <f t="shared" si="3"/>
        <v>7.1153053963974076</v>
      </c>
      <c r="M64" t="str">
        <f t="shared" si="4"/>
        <v>Won't Survive</v>
      </c>
      <c r="N64" t="s">
        <v>1230</v>
      </c>
    </row>
    <row r="65" spans="1:14" x14ac:dyDescent="0.3">
      <c r="A65" s="2" t="s">
        <v>13</v>
      </c>
      <c r="B65" s="1" t="s">
        <v>1248</v>
      </c>
      <c r="C65">
        <f>INDEX(Cond_Probability!$A$6:$H$60,MATCH('Model 3_Train'!A65,Cond_Probability!$A$6:$A$60,0),7)</f>
        <v>0.85117967332123412</v>
      </c>
      <c r="D65">
        <f>INDEX(Cond_Probability!$A$6:$H$60,MATCH('Model 3_Train'!B65,Cond_Probability!$A$6:$A$60,0),7)</f>
        <v>0.32246376811594202</v>
      </c>
      <c r="E65">
        <f>Cond_Probability!$C$2</f>
        <v>0.61616161616161613</v>
      </c>
      <c r="F65">
        <f t="shared" si="0"/>
        <v>0.16912071609065216</v>
      </c>
      <c r="G65">
        <f t="shared" si="1"/>
        <v>16.912071609065215</v>
      </c>
      <c r="H65">
        <f>INDEX(Cond_Probability!$A$6:$H$60,MATCH('Model 3_Train'!A65,Cond_Probability!$A$6:$A$60,0),8)</f>
        <v>0.31976744186046513</v>
      </c>
      <c r="I65">
        <f>INDEX(Cond_Probability!$A$6:$H$60,MATCH('Model 3_Train'!B65,Cond_Probability!$A$6:$A$60,0),8)</f>
        <v>0.57971014492753625</v>
      </c>
      <c r="J65">
        <f>Cond_Probability!$C$3</f>
        <v>0.38383838383838381</v>
      </c>
      <c r="K65">
        <f t="shared" si="2"/>
        <v>7.1153053963974075E-2</v>
      </c>
      <c r="L65">
        <f t="shared" si="3"/>
        <v>7.1153053963974076</v>
      </c>
      <c r="M65" t="str">
        <f t="shared" si="4"/>
        <v>Won't Survive</v>
      </c>
      <c r="N65" t="s">
        <v>1230</v>
      </c>
    </row>
    <row r="66" spans="1:14" x14ac:dyDescent="0.3">
      <c r="A66" s="2" t="s">
        <v>13</v>
      </c>
      <c r="B66" s="1" t="s">
        <v>1248</v>
      </c>
      <c r="C66">
        <f>INDEX(Cond_Probability!$A$6:$H$60,MATCH('Model 3_Train'!A66,Cond_Probability!$A$6:$A$60,0),7)</f>
        <v>0.85117967332123412</v>
      </c>
      <c r="D66">
        <f>INDEX(Cond_Probability!$A$6:$H$60,MATCH('Model 3_Train'!B66,Cond_Probability!$A$6:$A$60,0),7)</f>
        <v>0.32246376811594202</v>
      </c>
      <c r="E66">
        <f>Cond_Probability!$C$2</f>
        <v>0.61616161616161613</v>
      </c>
      <c r="F66">
        <f t="shared" si="0"/>
        <v>0.16912071609065216</v>
      </c>
      <c r="G66">
        <f t="shared" si="1"/>
        <v>16.912071609065215</v>
      </c>
      <c r="H66">
        <f>INDEX(Cond_Probability!$A$6:$H$60,MATCH('Model 3_Train'!A66,Cond_Probability!$A$6:$A$60,0),8)</f>
        <v>0.31976744186046513</v>
      </c>
      <c r="I66">
        <f>INDEX(Cond_Probability!$A$6:$H$60,MATCH('Model 3_Train'!B66,Cond_Probability!$A$6:$A$60,0),8)</f>
        <v>0.57971014492753625</v>
      </c>
      <c r="J66">
        <f>Cond_Probability!$C$3</f>
        <v>0.38383838383838381</v>
      </c>
      <c r="K66">
        <f t="shared" si="2"/>
        <v>7.1153053963974075E-2</v>
      </c>
      <c r="L66">
        <f t="shared" si="3"/>
        <v>7.1153053963974076</v>
      </c>
      <c r="M66" t="str">
        <f t="shared" si="4"/>
        <v>Won't Survive</v>
      </c>
      <c r="N66" t="s">
        <v>1230</v>
      </c>
    </row>
    <row r="67" spans="1:14" x14ac:dyDescent="0.3">
      <c r="A67" s="2" t="s">
        <v>13</v>
      </c>
      <c r="B67" s="1" t="s">
        <v>1247</v>
      </c>
      <c r="C67">
        <f>INDEX(Cond_Probability!$A$6:$H$60,MATCH('Model 3_Train'!A67,Cond_Probability!$A$6:$A$60,0),7)</f>
        <v>0.85117967332123412</v>
      </c>
      <c r="D67">
        <f>INDEX(Cond_Probability!$A$6:$H$60,MATCH('Model 3_Train'!B67,Cond_Probability!$A$6:$A$60,0),7)</f>
        <v>0.18840579710144928</v>
      </c>
      <c r="E67">
        <f>Cond_Probability!$C$2</f>
        <v>0.61616161616161613</v>
      </c>
      <c r="F67">
        <f t="shared" ref="F67:F130" si="5">PRODUCT(C67:E67)</f>
        <v>9.8812103783302394E-2</v>
      </c>
      <c r="G67">
        <f t="shared" ref="G67:G130" si="6">F67*100</f>
        <v>9.8812103783302394</v>
      </c>
      <c r="H67">
        <f>INDEX(Cond_Probability!$A$6:$H$60,MATCH('Model 3_Train'!A67,Cond_Probability!$A$6:$A$60,0),8)</f>
        <v>0.31976744186046513</v>
      </c>
      <c r="I67">
        <f>INDEX(Cond_Probability!$A$6:$H$60,MATCH('Model 3_Train'!B67,Cond_Probability!$A$6:$A$60,0),8)</f>
        <v>0.22318840579710145</v>
      </c>
      <c r="J67">
        <f>Cond_Probability!$C$3</f>
        <v>0.38383838383838381</v>
      </c>
      <c r="K67">
        <f t="shared" ref="K67:K130" si="7">PRODUCT(H67:J67)</f>
        <v>2.7393925776130024E-2</v>
      </c>
      <c r="L67">
        <f t="shared" ref="L67:L130" si="8">K67*100</f>
        <v>2.7393925776130024</v>
      </c>
      <c r="M67" t="str">
        <f t="shared" ref="M67:M130" si="9">IF(G67&gt;L67,"Won't Survive", "Survive")</f>
        <v>Won't Survive</v>
      </c>
      <c r="N67" t="s">
        <v>1</v>
      </c>
    </row>
    <row r="68" spans="1:14" x14ac:dyDescent="0.3">
      <c r="A68" s="2" t="s">
        <v>17</v>
      </c>
      <c r="B68" s="1" t="s">
        <v>1247</v>
      </c>
      <c r="C68">
        <f>INDEX(Cond_Probability!$A$6:$H$60,MATCH('Model 3_Train'!A68,Cond_Probability!$A$6:$A$60,0),7)</f>
        <v>0.14882032667876588</v>
      </c>
      <c r="D68">
        <f>INDEX(Cond_Probability!$A$6:$H$60,MATCH('Model 3_Train'!B68,Cond_Probability!$A$6:$A$60,0),7)</f>
        <v>0.18840579710144928</v>
      </c>
      <c r="E68">
        <f>Cond_Probability!$C$2</f>
        <v>0.61616161616161613</v>
      </c>
      <c r="F68">
        <f t="shared" si="5"/>
        <v>1.7276316652944126E-2</v>
      </c>
      <c r="G68">
        <f t="shared" si="6"/>
        <v>1.7276316652944126</v>
      </c>
      <c r="H68">
        <f>INDEX(Cond_Probability!$A$6:$H$60,MATCH('Model 3_Train'!A68,Cond_Probability!$A$6:$A$60,0),8)</f>
        <v>0.68023255813953487</v>
      </c>
      <c r="I68">
        <f>INDEX(Cond_Probability!$A$6:$H$60,MATCH('Model 3_Train'!B68,Cond_Probability!$A$6:$A$60,0),8)</f>
        <v>0.22318840579710145</v>
      </c>
      <c r="J68">
        <f>Cond_Probability!$C$3</f>
        <v>0.38383838383838381</v>
      </c>
      <c r="K68">
        <f t="shared" si="7"/>
        <v>5.8274351196494774E-2</v>
      </c>
      <c r="L68">
        <f t="shared" si="8"/>
        <v>5.8274351196494774</v>
      </c>
      <c r="M68" t="str">
        <f t="shared" si="9"/>
        <v>Survive</v>
      </c>
      <c r="N68" t="s">
        <v>1</v>
      </c>
    </row>
    <row r="69" spans="1:14" x14ac:dyDescent="0.3">
      <c r="A69" s="2" t="s">
        <v>13</v>
      </c>
      <c r="B69" s="1" t="s">
        <v>1228</v>
      </c>
      <c r="C69">
        <f>INDEX(Cond_Probability!$A$6:$H$60,MATCH('Model 3_Train'!A69,Cond_Probability!$A$6:$A$60,0),7)</f>
        <v>0.85117967332123412</v>
      </c>
      <c r="D69">
        <f>INDEX(Cond_Probability!$A$6:$H$60,MATCH('Model 3_Train'!B69,Cond_Probability!$A$6:$A$60,0),7)</f>
        <v>0.4891304347826087</v>
      </c>
      <c r="E69">
        <f>Cond_Probability!$C$2</f>
        <v>0.61616161616161613</v>
      </c>
      <c r="F69">
        <f t="shared" si="5"/>
        <v>0.25653142328357348</v>
      </c>
      <c r="G69">
        <f t="shared" si="6"/>
        <v>25.653142328357347</v>
      </c>
      <c r="H69">
        <f>INDEX(Cond_Probability!$A$6:$H$60,MATCH('Model 3_Train'!A69,Cond_Probability!$A$6:$A$60,0),8)</f>
        <v>0.31976744186046513</v>
      </c>
      <c r="I69">
        <f>INDEX(Cond_Probability!$A$6:$H$60,MATCH('Model 3_Train'!B69,Cond_Probability!$A$6:$A$60,0),8)</f>
        <v>0.19710144927536233</v>
      </c>
      <c r="J69">
        <f>Cond_Probability!$C$3</f>
        <v>0.38383838383838381</v>
      </c>
      <c r="K69">
        <f t="shared" si="7"/>
        <v>2.4192038347751188E-2</v>
      </c>
      <c r="L69">
        <f t="shared" si="8"/>
        <v>2.4192038347751188</v>
      </c>
      <c r="M69" t="str">
        <f t="shared" si="9"/>
        <v>Won't Survive</v>
      </c>
      <c r="N69" t="s">
        <v>1230</v>
      </c>
    </row>
    <row r="70" spans="1:14" x14ac:dyDescent="0.3">
      <c r="A70" s="2" t="s">
        <v>17</v>
      </c>
      <c r="B70" s="1" t="s">
        <v>1228</v>
      </c>
      <c r="C70">
        <f>INDEX(Cond_Probability!$A$6:$H$60,MATCH('Model 3_Train'!A70,Cond_Probability!$A$6:$A$60,0),7)</f>
        <v>0.14882032667876588</v>
      </c>
      <c r="D70">
        <f>INDEX(Cond_Probability!$A$6:$H$60,MATCH('Model 3_Train'!B70,Cond_Probability!$A$6:$A$60,0),7)</f>
        <v>0.4891304347826087</v>
      </c>
      <c r="E70">
        <f>Cond_Probability!$C$2</f>
        <v>0.61616161616161613</v>
      </c>
      <c r="F70">
        <f t="shared" si="5"/>
        <v>4.485197592591264E-2</v>
      </c>
      <c r="G70">
        <f t="shared" si="6"/>
        <v>4.4851975925912644</v>
      </c>
      <c r="H70">
        <f>INDEX(Cond_Probability!$A$6:$H$60,MATCH('Model 3_Train'!A70,Cond_Probability!$A$6:$A$60,0),8)</f>
        <v>0.68023255813953487</v>
      </c>
      <c r="I70">
        <f>INDEX(Cond_Probability!$A$6:$H$60,MATCH('Model 3_Train'!B70,Cond_Probability!$A$6:$A$60,0),8)</f>
        <v>0.19710144927536233</v>
      </c>
      <c r="J70">
        <f>Cond_Probability!$C$3</f>
        <v>0.38383838383838381</v>
      </c>
      <c r="K70">
        <f t="shared" si="7"/>
        <v>5.1463063394307069E-2</v>
      </c>
      <c r="L70">
        <f t="shared" si="8"/>
        <v>5.1463063394307067</v>
      </c>
      <c r="M70" t="str">
        <f t="shared" si="9"/>
        <v>Survive</v>
      </c>
      <c r="N70" t="s">
        <v>1</v>
      </c>
    </row>
    <row r="71" spans="1:14" x14ac:dyDescent="0.3">
      <c r="A71" s="2" t="s">
        <v>13</v>
      </c>
      <c r="B71" s="1" t="s">
        <v>1228</v>
      </c>
      <c r="C71">
        <f>INDEX(Cond_Probability!$A$6:$H$60,MATCH('Model 3_Train'!A71,Cond_Probability!$A$6:$A$60,0),7)</f>
        <v>0.85117967332123412</v>
      </c>
      <c r="D71">
        <f>INDEX(Cond_Probability!$A$6:$H$60,MATCH('Model 3_Train'!B71,Cond_Probability!$A$6:$A$60,0),7)</f>
        <v>0.4891304347826087</v>
      </c>
      <c r="E71">
        <f>Cond_Probability!$C$2</f>
        <v>0.61616161616161613</v>
      </c>
      <c r="F71">
        <f t="shared" si="5"/>
        <v>0.25653142328357348</v>
      </c>
      <c r="G71">
        <f t="shared" si="6"/>
        <v>25.653142328357347</v>
      </c>
      <c r="H71">
        <f>INDEX(Cond_Probability!$A$6:$H$60,MATCH('Model 3_Train'!A71,Cond_Probability!$A$6:$A$60,0),8)</f>
        <v>0.31976744186046513</v>
      </c>
      <c r="I71">
        <f>INDEX(Cond_Probability!$A$6:$H$60,MATCH('Model 3_Train'!B71,Cond_Probability!$A$6:$A$60,0),8)</f>
        <v>0.19710144927536233</v>
      </c>
      <c r="J71">
        <f>Cond_Probability!$C$3</f>
        <v>0.38383838383838381</v>
      </c>
      <c r="K71">
        <f t="shared" si="7"/>
        <v>2.4192038347751188E-2</v>
      </c>
      <c r="L71">
        <f t="shared" si="8"/>
        <v>2.4192038347751188</v>
      </c>
      <c r="M71" t="str">
        <f t="shared" si="9"/>
        <v>Won't Survive</v>
      </c>
      <c r="N71" t="s">
        <v>1230</v>
      </c>
    </row>
    <row r="72" spans="1:14" x14ac:dyDescent="0.3">
      <c r="A72" s="2" t="s">
        <v>13</v>
      </c>
      <c r="B72" s="1" t="s">
        <v>1247</v>
      </c>
      <c r="C72">
        <f>INDEX(Cond_Probability!$A$6:$H$60,MATCH('Model 3_Train'!A72,Cond_Probability!$A$6:$A$60,0),7)</f>
        <v>0.85117967332123412</v>
      </c>
      <c r="D72">
        <f>INDEX(Cond_Probability!$A$6:$H$60,MATCH('Model 3_Train'!B72,Cond_Probability!$A$6:$A$60,0),7)</f>
        <v>0.18840579710144928</v>
      </c>
      <c r="E72">
        <f>Cond_Probability!$C$2</f>
        <v>0.61616161616161613</v>
      </c>
      <c r="F72">
        <f t="shared" si="5"/>
        <v>9.8812103783302394E-2</v>
      </c>
      <c r="G72">
        <f t="shared" si="6"/>
        <v>9.8812103783302394</v>
      </c>
      <c r="H72">
        <f>INDEX(Cond_Probability!$A$6:$H$60,MATCH('Model 3_Train'!A72,Cond_Probability!$A$6:$A$60,0),8)</f>
        <v>0.31976744186046513</v>
      </c>
      <c r="I72">
        <f>INDEX(Cond_Probability!$A$6:$H$60,MATCH('Model 3_Train'!B72,Cond_Probability!$A$6:$A$60,0),8)</f>
        <v>0.22318840579710145</v>
      </c>
      <c r="J72">
        <f>Cond_Probability!$C$3</f>
        <v>0.38383838383838381</v>
      </c>
      <c r="K72">
        <f t="shared" si="7"/>
        <v>2.7393925776130024E-2</v>
      </c>
      <c r="L72">
        <f t="shared" si="8"/>
        <v>2.7393925776130024</v>
      </c>
      <c r="M72" t="str">
        <f t="shared" si="9"/>
        <v>Won't Survive</v>
      </c>
      <c r="N72" t="s">
        <v>1230</v>
      </c>
    </row>
    <row r="73" spans="1:14" x14ac:dyDescent="0.3">
      <c r="A73" s="2" t="s">
        <v>17</v>
      </c>
      <c r="B73" s="1" t="s">
        <v>1248</v>
      </c>
      <c r="C73">
        <f>INDEX(Cond_Probability!$A$6:$H$60,MATCH('Model 3_Train'!A73,Cond_Probability!$A$6:$A$60,0),7)</f>
        <v>0.14882032667876588</v>
      </c>
      <c r="D73">
        <f>INDEX(Cond_Probability!$A$6:$H$60,MATCH('Model 3_Train'!B73,Cond_Probability!$A$6:$A$60,0),7)</f>
        <v>0.32246376811594202</v>
      </c>
      <c r="E73">
        <f>Cond_Probability!$C$2</f>
        <v>0.61616161616161613</v>
      </c>
      <c r="F73">
        <f t="shared" si="5"/>
        <v>2.9569080425231296E-2</v>
      </c>
      <c r="G73">
        <f t="shared" si="6"/>
        <v>2.9569080425231298</v>
      </c>
      <c r="H73">
        <f>INDEX(Cond_Probability!$A$6:$H$60,MATCH('Model 3_Train'!A73,Cond_Probability!$A$6:$A$60,0),8)</f>
        <v>0.68023255813953487</v>
      </c>
      <c r="I73">
        <f>INDEX(Cond_Probability!$A$6:$H$60,MATCH('Model 3_Train'!B73,Cond_Probability!$A$6:$A$60,0),8)</f>
        <v>0.57971014492753625</v>
      </c>
      <c r="J73">
        <f>Cond_Probability!$C$3</f>
        <v>0.38383838383838381</v>
      </c>
      <c r="K73">
        <f t="shared" si="7"/>
        <v>0.1513619511597267</v>
      </c>
      <c r="L73">
        <f t="shared" si="8"/>
        <v>15.13619511597267</v>
      </c>
      <c r="M73" t="str">
        <f t="shared" si="9"/>
        <v>Survive</v>
      </c>
      <c r="N73" t="s">
        <v>1230</v>
      </c>
    </row>
    <row r="74" spans="1:14" x14ac:dyDescent="0.3">
      <c r="A74" s="2" t="s">
        <v>13</v>
      </c>
      <c r="B74" s="1" t="s">
        <v>1248</v>
      </c>
      <c r="C74">
        <f>INDEX(Cond_Probability!$A$6:$H$60,MATCH('Model 3_Train'!A74,Cond_Probability!$A$6:$A$60,0),7)</f>
        <v>0.85117967332123412</v>
      </c>
      <c r="D74">
        <f>INDEX(Cond_Probability!$A$6:$H$60,MATCH('Model 3_Train'!B74,Cond_Probability!$A$6:$A$60,0),7)</f>
        <v>0.32246376811594202</v>
      </c>
      <c r="E74">
        <f>Cond_Probability!$C$2</f>
        <v>0.61616161616161613</v>
      </c>
      <c r="F74">
        <f t="shared" si="5"/>
        <v>0.16912071609065216</v>
      </c>
      <c r="G74">
        <f t="shared" si="6"/>
        <v>16.912071609065215</v>
      </c>
      <c r="H74">
        <f>INDEX(Cond_Probability!$A$6:$H$60,MATCH('Model 3_Train'!A74,Cond_Probability!$A$6:$A$60,0),8)</f>
        <v>0.31976744186046513</v>
      </c>
      <c r="I74">
        <f>INDEX(Cond_Probability!$A$6:$H$60,MATCH('Model 3_Train'!B74,Cond_Probability!$A$6:$A$60,0),8)</f>
        <v>0.57971014492753625</v>
      </c>
      <c r="J74">
        <f>Cond_Probability!$C$3</f>
        <v>0.38383838383838381</v>
      </c>
      <c r="K74">
        <f t="shared" si="7"/>
        <v>7.1153053963974075E-2</v>
      </c>
      <c r="L74">
        <f t="shared" si="8"/>
        <v>7.1153053963974076</v>
      </c>
      <c r="M74" t="str">
        <f t="shared" si="9"/>
        <v>Won't Survive</v>
      </c>
      <c r="N74" t="s">
        <v>1230</v>
      </c>
    </row>
    <row r="75" spans="1:14" x14ac:dyDescent="0.3">
      <c r="A75" s="2" t="s">
        <v>13</v>
      </c>
      <c r="B75" s="1" t="s">
        <v>1247</v>
      </c>
      <c r="C75">
        <f>INDEX(Cond_Probability!$A$6:$H$60,MATCH('Model 3_Train'!A75,Cond_Probability!$A$6:$A$60,0),7)</f>
        <v>0.85117967332123412</v>
      </c>
      <c r="D75">
        <f>INDEX(Cond_Probability!$A$6:$H$60,MATCH('Model 3_Train'!B75,Cond_Probability!$A$6:$A$60,0),7)</f>
        <v>0.18840579710144928</v>
      </c>
      <c r="E75">
        <f>Cond_Probability!$C$2</f>
        <v>0.61616161616161613</v>
      </c>
      <c r="F75">
        <f t="shared" si="5"/>
        <v>9.8812103783302394E-2</v>
      </c>
      <c r="G75">
        <f t="shared" si="6"/>
        <v>9.8812103783302394</v>
      </c>
      <c r="H75">
        <f>INDEX(Cond_Probability!$A$6:$H$60,MATCH('Model 3_Train'!A75,Cond_Probability!$A$6:$A$60,0),8)</f>
        <v>0.31976744186046513</v>
      </c>
      <c r="I75">
        <f>INDEX(Cond_Probability!$A$6:$H$60,MATCH('Model 3_Train'!B75,Cond_Probability!$A$6:$A$60,0),8)</f>
        <v>0.22318840579710145</v>
      </c>
      <c r="J75">
        <f>Cond_Probability!$C$3</f>
        <v>0.38383838383838381</v>
      </c>
      <c r="K75">
        <f t="shared" si="7"/>
        <v>2.7393925776130024E-2</v>
      </c>
      <c r="L75">
        <f t="shared" si="8"/>
        <v>2.7393925776130024</v>
      </c>
      <c r="M75" t="str">
        <f t="shared" si="9"/>
        <v>Won't Survive</v>
      </c>
      <c r="N75" t="s">
        <v>1230</v>
      </c>
    </row>
    <row r="76" spans="1:14" x14ac:dyDescent="0.3">
      <c r="A76" s="2" t="s">
        <v>13</v>
      </c>
      <c r="B76" s="1" t="s">
        <v>1248</v>
      </c>
      <c r="C76">
        <f>INDEX(Cond_Probability!$A$6:$H$60,MATCH('Model 3_Train'!A76,Cond_Probability!$A$6:$A$60,0),7)</f>
        <v>0.85117967332123412</v>
      </c>
      <c r="D76">
        <f>INDEX(Cond_Probability!$A$6:$H$60,MATCH('Model 3_Train'!B76,Cond_Probability!$A$6:$A$60,0),7)</f>
        <v>0.32246376811594202</v>
      </c>
      <c r="E76">
        <f>Cond_Probability!$C$2</f>
        <v>0.61616161616161613</v>
      </c>
      <c r="F76">
        <f t="shared" si="5"/>
        <v>0.16912071609065216</v>
      </c>
      <c r="G76">
        <f t="shared" si="6"/>
        <v>16.912071609065215</v>
      </c>
      <c r="H76">
        <f>INDEX(Cond_Probability!$A$6:$H$60,MATCH('Model 3_Train'!A76,Cond_Probability!$A$6:$A$60,0),8)</f>
        <v>0.31976744186046513</v>
      </c>
      <c r="I76">
        <f>INDEX(Cond_Probability!$A$6:$H$60,MATCH('Model 3_Train'!B76,Cond_Probability!$A$6:$A$60,0),8)</f>
        <v>0.57971014492753625</v>
      </c>
      <c r="J76">
        <f>Cond_Probability!$C$3</f>
        <v>0.38383838383838381</v>
      </c>
      <c r="K76">
        <f t="shared" si="7"/>
        <v>7.1153053963974075E-2</v>
      </c>
      <c r="L76">
        <f t="shared" si="8"/>
        <v>7.1153053963974076</v>
      </c>
      <c r="M76" t="str">
        <f t="shared" si="9"/>
        <v>Won't Survive</v>
      </c>
      <c r="N76" t="s">
        <v>1</v>
      </c>
    </row>
    <row r="77" spans="1:14" x14ac:dyDescent="0.3">
      <c r="A77" s="2" t="s">
        <v>13</v>
      </c>
      <c r="B77" s="1" t="s">
        <v>1228</v>
      </c>
      <c r="C77">
        <f>INDEX(Cond_Probability!$A$6:$H$60,MATCH('Model 3_Train'!A77,Cond_Probability!$A$6:$A$60,0),7)</f>
        <v>0.85117967332123412</v>
      </c>
      <c r="D77">
        <f>INDEX(Cond_Probability!$A$6:$H$60,MATCH('Model 3_Train'!B77,Cond_Probability!$A$6:$A$60,0),7)</f>
        <v>0.4891304347826087</v>
      </c>
      <c r="E77">
        <f>Cond_Probability!$C$2</f>
        <v>0.61616161616161613</v>
      </c>
      <c r="F77">
        <f t="shared" si="5"/>
        <v>0.25653142328357348</v>
      </c>
      <c r="G77">
        <f t="shared" si="6"/>
        <v>25.653142328357347</v>
      </c>
      <c r="H77">
        <f>INDEX(Cond_Probability!$A$6:$H$60,MATCH('Model 3_Train'!A77,Cond_Probability!$A$6:$A$60,0),8)</f>
        <v>0.31976744186046513</v>
      </c>
      <c r="I77">
        <f>INDEX(Cond_Probability!$A$6:$H$60,MATCH('Model 3_Train'!B77,Cond_Probability!$A$6:$A$60,0),8)</f>
        <v>0.19710144927536233</v>
      </c>
      <c r="J77">
        <f>Cond_Probability!$C$3</f>
        <v>0.38383838383838381</v>
      </c>
      <c r="K77">
        <f t="shared" si="7"/>
        <v>2.4192038347751188E-2</v>
      </c>
      <c r="L77">
        <f t="shared" si="8"/>
        <v>2.4192038347751188</v>
      </c>
      <c r="M77" t="str">
        <f t="shared" si="9"/>
        <v>Won't Survive</v>
      </c>
      <c r="N77" t="s">
        <v>1230</v>
      </c>
    </row>
    <row r="78" spans="1:14" x14ac:dyDescent="0.3">
      <c r="A78" s="2" t="s">
        <v>13</v>
      </c>
      <c r="B78" s="1" t="s">
        <v>1228</v>
      </c>
      <c r="C78">
        <f>INDEX(Cond_Probability!$A$6:$H$60,MATCH('Model 3_Train'!A78,Cond_Probability!$A$6:$A$60,0),7)</f>
        <v>0.85117967332123412</v>
      </c>
      <c r="D78">
        <f>INDEX(Cond_Probability!$A$6:$H$60,MATCH('Model 3_Train'!B78,Cond_Probability!$A$6:$A$60,0),7)</f>
        <v>0.4891304347826087</v>
      </c>
      <c r="E78">
        <f>Cond_Probability!$C$2</f>
        <v>0.61616161616161613</v>
      </c>
      <c r="F78">
        <f t="shared" si="5"/>
        <v>0.25653142328357348</v>
      </c>
      <c r="G78">
        <f t="shared" si="6"/>
        <v>25.653142328357347</v>
      </c>
      <c r="H78">
        <f>INDEX(Cond_Probability!$A$6:$H$60,MATCH('Model 3_Train'!A78,Cond_Probability!$A$6:$A$60,0),8)</f>
        <v>0.31976744186046513</v>
      </c>
      <c r="I78">
        <f>INDEX(Cond_Probability!$A$6:$H$60,MATCH('Model 3_Train'!B78,Cond_Probability!$A$6:$A$60,0),8)</f>
        <v>0.19710144927536233</v>
      </c>
      <c r="J78">
        <f>Cond_Probability!$C$3</f>
        <v>0.38383838383838381</v>
      </c>
      <c r="K78">
        <f t="shared" si="7"/>
        <v>2.4192038347751188E-2</v>
      </c>
      <c r="L78">
        <f t="shared" si="8"/>
        <v>2.4192038347751188</v>
      </c>
      <c r="M78" t="str">
        <f t="shared" si="9"/>
        <v>Won't Survive</v>
      </c>
      <c r="N78" t="s">
        <v>1230</v>
      </c>
    </row>
    <row r="79" spans="1:14" x14ac:dyDescent="0.3">
      <c r="A79" s="2" t="s">
        <v>13</v>
      </c>
      <c r="B79" s="1" t="s">
        <v>1228</v>
      </c>
      <c r="C79">
        <f>INDEX(Cond_Probability!$A$6:$H$60,MATCH('Model 3_Train'!A79,Cond_Probability!$A$6:$A$60,0),7)</f>
        <v>0.85117967332123412</v>
      </c>
      <c r="D79">
        <f>INDEX(Cond_Probability!$A$6:$H$60,MATCH('Model 3_Train'!B79,Cond_Probability!$A$6:$A$60,0),7)</f>
        <v>0.4891304347826087</v>
      </c>
      <c r="E79">
        <f>Cond_Probability!$C$2</f>
        <v>0.61616161616161613</v>
      </c>
      <c r="F79">
        <f t="shared" si="5"/>
        <v>0.25653142328357348</v>
      </c>
      <c r="G79">
        <f t="shared" si="6"/>
        <v>25.653142328357347</v>
      </c>
      <c r="H79">
        <f>INDEX(Cond_Probability!$A$6:$H$60,MATCH('Model 3_Train'!A79,Cond_Probability!$A$6:$A$60,0),8)</f>
        <v>0.31976744186046513</v>
      </c>
      <c r="I79">
        <f>INDEX(Cond_Probability!$A$6:$H$60,MATCH('Model 3_Train'!B79,Cond_Probability!$A$6:$A$60,0),8)</f>
        <v>0.19710144927536233</v>
      </c>
      <c r="J79">
        <f>Cond_Probability!$C$3</f>
        <v>0.38383838383838381</v>
      </c>
      <c r="K79">
        <f t="shared" si="7"/>
        <v>2.4192038347751188E-2</v>
      </c>
      <c r="L79">
        <f t="shared" si="8"/>
        <v>2.4192038347751188</v>
      </c>
      <c r="M79" t="str">
        <f t="shared" si="9"/>
        <v>Won't Survive</v>
      </c>
      <c r="N79" t="s">
        <v>1230</v>
      </c>
    </row>
    <row r="80" spans="1:14" x14ac:dyDescent="0.3">
      <c r="A80" s="2" t="s">
        <v>13</v>
      </c>
      <c r="B80" s="1" t="s">
        <v>1248</v>
      </c>
      <c r="C80">
        <f>INDEX(Cond_Probability!$A$6:$H$60,MATCH('Model 3_Train'!A80,Cond_Probability!$A$6:$A$60,0),7)</f>
        <v>0.85117967332123412</v>
      </c>
      <c r="D80">
        <f>INDEX(Cond_Probability!$A$6:$H$60,MATCH('Model 3_Train'!B80,Cond_Probability!$A$6:$A$60,0),7)</f>
        <v>0.32246376811594202</v>
      </c>
      <c r="E80">
        <f>Cond_Probability!$C$2</f>
        <v>0.61616161616161613</v>
      </c>
      <c r="F80">
        <f t="shared" si="5"/>
        <v>0.16912071609065216</v>
      </c>
      <c r="G80">
        <f t="shared" si="6"/>
        <v>16.912071609065215</v>
      </c>
      <c r="H80">
        <f>INDEX(Cond_Probability!$A$6:$H$60,MATCH('Model 3_Train'!A80,Cond_Probability!$A$6:$A$60,0),8)</f>
        <v>0.31976744186046513</v>
      </c>
      <c r="I80">
        <f>INDEX(Cond_Probability!$A$6:$H$60,MATCH('Model 3_Train'!B80,Cond_Probability!$A$6:$A$60,0),8)</f>
        <v>0.57971014492753625</v>
      </c>
      <c r="J80">
        <f>Cond_Probability!$C$3</f>
        <v>0.38383838383838381</v>
      </c>
      <c r="K80">
        <f t="shared" si="7"/>
        <v>7.1153053963974075E-2</v>
      </c>
      <c r="L80">
        <f t="shared" si="8"/>
        <v>7.1153053963974076</v>
      </c>
      <c r="M80" t="str">
        <f t="shared" si="9"/>
        <v>Won't Survive</v>
      </c>
      <c r="N80" t="s">
        <v>1</v>
      </c>
    </row>
    <row r="81" spans="1:14" x14ac:dyDescent="0.3">
      <c r="A81" s="2" t="s">
        <v>17</v>
      </c>
      <c r="B81" s="1" t="s">
        <v>1247</v>
      </c>
      <c r="C81">
        <f>INDEX(Cond_Probability!$A$6:$H$60,MATCH('Model 3_Train'!A81,Cond_Probability!$A$6:$A$60,0),7)</f>
        <v>0.14882032667876588</v>
      </c>
      <c r="D81">
        <f>INDEX(Cond_Probability!$A$6:$H$60,MATCH('Model 3_Train'!B81,Cond_Probability!$A$6:$A$60,0),7)</f>
        <v>0.18840579710144928</v>
      </c>
      <c r="E81">
        <f>Cond_Probability!$C$2</f>
        <v>0.61616161616161613</v>
      </c>
      <c r="F81">
        <f t="shared" si="5"/>
        <v>1.7276316652944126E-2</v>
      </c>
      <c r="G81">
        <f t="shared" si="6"/>
        <v>1.7276316652944126</v>
      </c>
      <c r="H81">
        <f>INDEX(Cond_Probability!$A$6:$H$60,MATCH('Model 3_Train'!A81,Cond_Probability!$A$6:$A$60,0),8)</f>
        <v>0.68023255813953487</v>
      </c>
      <c r="I81">
        <f>INDEX(Cond_Probability!$A$6:$H$60,MATCH('Model 3_Train'!B81,Cond_Probability!$A$6:$A$60,0),8)</f>
        <v>0.22318840579710145</v>
      </c>
      <c r="J81">
        <f>Cond_Probability!$C$3</f>
        <v>0.38383838383838381</v>
      </c>
      <c r="K81">
        <f t="shared" si="7"/>
        <v>5.8274351196494774E-2</v>
      </c>
      <c r="L81">
        <f t="shared" si="8"/>
        <v>5.8274351196494774</v>
      </c>
      <c r="M81" t="str">
        <f t="shared" si="9"/>
        <v>Survive</v>
      </c>
      <c r="N81" t="s">
        <v>1</v>
      </c>
    </row>
    <row r="82" spans="1:14" x14ac:dyDescent="0.3">
      <c r="A82" s="2" t="s">
        <v>13</v>
      </c>
      <c r="B82" s="1" t="s">
        <v>1228</v>
      </c>
      <c r="C82">
        <f>INDEX(Cond_Probability!$A$6:$H$60,MATCH('Model 3_Train'!A82,Cond_Probability!$A$6:$A$60,0),7)</f>
        <v>0.85117967332123412</v>
      </c>
      <c r="D82">
        <f>INDEX(Cond_Probability!$A$6:$H$60,MATCH('Model 3_Train'!B82,Cond_Probability!$A$6:$A$60,0),7)</f>
        <v>0.4891304347826087</v>
      </c>
      <c r="E82">
        <f>Cond_Probability!$C$2</f>
        <v>0.61616161616161613</v>
      </c>
      <c r="F82">
        <f t="shared" si="5"/>
        <v>0.25653142328357348</v>
      </c>
      <c r="G82">
        <f t="shared" si="6"/>
        <v>25.653142328357347</v>
      </c>
      <c r="H82">
        <f>INDEX(Cond_Probability!$A$6:$H$60,MATCH('Model 3_Train'!A82,Cond_Probability!$A$6:$A$60,0),8)</f>
        <v>0.31976744186046513</v>
      </c>
      <c r="I82">
        <f>INDEX(Cond_Probability!$A$6:$H$60,MATCH('Model 3_Train'!B82,Cond_Probability!$A$6:$A$60,0),8)</f>
        <v>0.19710144927536233</v>
      </c>
      <c r="J82">
        <f>Cond_Probability!$C$3</f>
        <v>0.38383838383838381</v>
      </c>
      <c r="K82">
        <f t="shared" si="7"/>
        <v>2.4192038347751188E-2</v>
      </c>
      <c r="L82">
        <f t="shared" si="8"/>
        <v>2.4192038347751188</v>
      </c>
      <c r="M82" t="str">
        <f t="shared" si="9"/>
        <v>Won't Survive</v>
      </c>
      <c r="N82" t="s">
        <v>1230</v>
      </c>
    </row>
    <row r="83" spans="1:14" x14ac:dyDescent="0.3">
      <c r="A83" s="2" t="s">
        <v>13</v>
      </c>
      <c r="B83" s="1" t="s">
        <v>1228</v>
      </c>
      <c r="C83">
        <f>INDEX(Cond_Probability!$A$6:$H$60,MATCH('Model 3_Train'!A83,Cond_Probability!$A$6:$A$60,0),7)</f>
        <v>0.85117967332123412</v>
      </c>
      <c r="D83">
        <f>INDEX(Cond_Probability!$A$6:$H$60,MATCH('Model 3_Train'!B83,Cond_Probability!$A$6:$A$60,0),7)</f>
        <v>0.4891304347826087</v>
      </c>
      <c r="E83">
        <f>Cond_Probability!$C$2</f>
        <v>0.61616161616161613</v>
      </c>
      <c r="F83">
        <f t="shared" si="5"/>
        <v>0.25653142328357348</v>
      </c>
      <c r="G83">
        <f t="shared" si="6"/>
        <v>25.653142328357347</v>
      </c>
      <c r="H83">
        <f>INDEX(Cond_Probability!$A$6:$H$60,MATCH('Model 3_Train'!A83,Cond_Probability!$A$6:$A$60,0),8)</f>
        <v>0.31976744186046513</v>
      </c>
      <c r="I83">
        <f>INDEX(Cond_Probability!$A$6:$H$60,MATCH('Model 3_Train'!B83,Cond_Probability!$A$6:$A$60,0),8)</f>
        <v>0.19710144927536233</v>
      </c>
      <c r="J83">
        <f>Cond_Probability!$C$3</f>
        <v>0.38383838383838381</v>
      </c>
      <c r="K83">
        <f t="shared" si="7"/>
        <v>2.4192038347751188E-2</v>
      </c>
      <c r="L83">
        <f t="shared" si="8"/>
        <v>2.4192038347751188</v>
      </c>
      <c r="M83" t="str">
        <f t="shared" si="9"/>
        <v>Won't Survive</v>
      </c>
      <c r="N83" t="s">
        <v>1</v>
      </c>
    </row>
    <row r="84" spans="1:14" x14ac:dyDescent="0.3">
      <c r="A84" s="2" t="s">
        <v>17</v>
      </c>
      <c r="B84" s="1" t="s">
        <v>1228</v>
      </c>
      <c r="C84">
        <f>INDEX(Cond_Probability!$A$6:$H$60,MATCH('Model 3_Train'!A84,Cond_Probability!$A$6:$A$60,0),7)</f>
        <v>0.14882032667876588</v>
      </c>
      <c r="D84">
        <f>INDEX(Cond_Probability!$A$6:$H$60,MATCH('Model 3_Train'!B84,Cond_Probability!$A$6:$A$60,0),7)</f>
        <v>0.4891304347826087</v>
      </c>
      <c r="E84">
        <f>Cond_Probability!$C$2</f>
        <v>0.61616161616161613</v>
      </c>
      <c r="F84">
        <f t="shared" si="5"/>
        <v>4.485197592591264E-2</v>
      </c>
      <c r="G84">
        <f t="shared" si="6"/>
        <v>4.4851975925912644</v>
      </c>
      <c r="H84">
        <f>INDEX(Cond_Probability!$A$6:$H$60,MATCH('Model 3_Train'!A84,Cond_Probability!$A$6:$A$60,0),8)</f>
        <v>0.68023255813953487</v>
      </c>
      <c r="I84">
        <f>INDEX(Cond_Probability!$A$6:$H$60,MATCH('Model 3_Train'!B84,Cond_Probability!$A$6:$A$60,0),8)</f>
        <v>0.19710144927536233</v>
      </c>
      <c r="J84">
        <f>Cond_Probability!$C$3</f>
        <v>0.38383838383838381</v>
      </c>
      <c r="K84">
        <f t="shared" si="7"/>
        <v>5.1463063394307069E-2</v>
      </c>
      <c r="L84">
        <f t="shared" si="8"/>
        <v>5.1463063394307067</v>
      </c>
      <c r="M84" t="str">
        <f t="shared" si="9"/>
        <v>Survive</v>
      </c>
      <c r="N84" t="s">
        <v>1</v>
      </c>
    </row>
    <row r="85" spans="1:14" x14ac:dyDescent="0.3">
      <c r="A85" s="2" t="s">
        <v>13</v>
      </c>
      <c r="B85" s="1" t="s">
        <v>1248</v>
      </c>
      <c r="C85">
        <f>INDEX(Cond_Probability!$A$6:$H$60,MATCH('Model 3_Train'!A85,Cond_Probability!$A$6:$A$60,0),7)</f>
        <v>0.85117967332123412</v>
      </c>
      <c r="D85">
        <f>INDEX(Cond_Probability!$A$6:$H$60,MATCH('Model 3_Train'!B85,Cond_Probability!$A$6:$A$60,0),7)</f>
        <v>0.32246376811594202</v>
      </c>
      <c r="E85">
        <f>Cond_Probability!$C$2</f>
        <v>0.61616161616161613</v>
      </c>
      <c r="F85">
        <f t="shared" si="5"/>
        <v>0.16912071609065216</v>
      </c>
      <c r="G85">
        <f t="shared" si="6"/>
        <v>16.912071609065215</v>
      </c>
      <c r="H85">
        <f>INDEX(Cond_Probability!$A$6:$H$60,MATCH('Model 3_Train'!A85,Cond_Probability!$A$6:$A$60,0),8)</f>
        <v>0.31976744186046513</v>
      </c>
      <c r="I85">
        <f>INDEX(Cond_Probability!$A$6:$H$60,MATCH('Model 3_Train'!B85,Cond_Probability!$A$6:$A$60,0),8)</f>
        <v>0.57971014492753625</v>
      </c>
      <c r="J85">
        <f>Cond_Probability!$C$3</f>
        <v>0.38383838383838381</v>
      </c>
      <c r="K85">
        <f t="shared" si="7"/>
        <v>7.1153053963974075E-2</v>
      </c>
      <c r="L85">
        <f t="shared" si="8"/>
        <v>7.1153053963974076</v>
      </c>
      <c r="M85" t="str">
        <f t="shared" si="9"/>
        <v>Won't Survive</v>
      </c>
      <c r="N85" t="s">
        <v>1230</v>
      </c>
    </row>
    <row r="86" spans="1:14" x14ac:dyDescent="0.3">
      <c r="A86" s="2" t="s">
        <v>17</v>
      </c>
      <c r="B86" s="1" t="s">
        <v>1247</v>
      </c>
      <c r="C86">
        <f>INDEX(Cond_Probability!$A$6:$H$60,MATCH('Model 3_Train'!A86,Cond_Probability!$A$6:$A$60,0),7)</f>
        <v>0.14882032667876588</v>
      </c>
      <c r="D86">
        <f>INDEX(Cond_Probability!$A$6:$H$60,MATCH('Model 3_Train'!B86,Cond_Probability!$A$6:$A$60,0),7)</f>
        <v>0.18840579710144928</v>
      </c>
      <c r="E86">
        <f>Cond_Probability!$C$2</f>
        <v>0.61616161616161613</v>
      </c>
      <c r="F86">
        <f t="shared" si="5"/>
        <v>1.7276316652944126E-2</v>
      </c>
      <c r="G86">
        <f t="shared" si="6"/>
        <v>1.7276316652944126</v>
      </c>
      <c r="H86">
        <f>INDEX(Cond_Probability!$A$6:$H$60,MATCH('Model 3_Train'!A86,Cond_Probability!$A$6:$A$60,0),8)</f>
        <v>0.68023255813953487</v>
      </c>
      <c r="I86">
        <f>INDEX(Cond_Probability!$A$6:$H$60,MATCH('Model 3_Train'!B86,Cond_Probability!$A$6:$A$60,0),8)</f>
        <v>0.22318840579710145</v>
      </c>
      <c r="J86">
        <f>Cond_Probability!$C$3</f>
        <v>0.38383838383838381</v>
      </c>
      <c r="K86">
        <f t="shared" si="7"/>
        <v>5.8274351196494774E-2</v>
      </c>
      <c r="L86">
        <f t="shared" si="8"/>
        <v>5.8274351196494774</v>
      </c>
      <c r="M86" t="str">
        <f t="shared" si="9"/>
        <v>Survive</v>
      </c>
      <c r="N86" t="s">
        <v>1</v>
      </c>
    </row>
    <row r="87" spans="1:14" x14ac:dyDescent="0.3">
      <c r="A87" s="2" t="s">
        <v>17</v>
      </c>
      <c r="B87" s="1" t="s">
        <v>1247</v>
      </c>
      <c r="C87">
        <f>INDEX(Cond_Probability!$A$6:$H$60,MATCH('Model 3_Train'!A87,Cond_Probability!$A$6:$A$60,0),7)</f>
        <v>0.14882032667876588</v>
      </c>
      <c r="D87">
        <f>INDEX(Cond_Probability!$A$6:$H$60,MATCH('Model 3_Train'!B87,Cond_Probability!$A$6:$A$60,0),7)</f>
        <v>0.18840579710144928</v>
      </c>
      <c r="E87">
        <f>Cond_Probability!$C$2</f>
        <v>0.61616161616161613</v>
      </c>
      <c r="F87">
        <f t="shared" si="5"/>
        <v>1.7276316652944126E-2</v>
      </c>
      <c r="G87">
        <f t="shared" si="6"/>
        <v>1.7276316652944126</v>
      </c>
      <c r="H87">
        <f>INDEX(Cond_Probability!$A$6:$H$60,MATCH('Model 3_Train'!A87,Cond_Probability!$A$6:$A$60,0),8)</f>
        <v>0.68023255813953487</v>
      </c>
      <c r="I87">
        <f>INDEX(Cond_Probability!$A$6:$H$60,MATCH('Model 3_Train'!B87,Cond_Probability!$A$6:$A$60,0),8)</f>
        <v>0.22318840579710145</v>
      </c>
      <c r="J87">
        <f>Cond_Probability!$C$3</f>
        <v>0.38383838383838381</v>
      </c>
      <c r="K87">
        <f t="shared" si="7"/>
        <v>5.8274351196494774E-2</v>
      </c>
      <c r="L87">
        <f t="shared" si="8"/>
        <v>5.8274351196494774</v>
      </c>
      <c r="M87" t="str">
        <f t="shared" si="9"/>
        <v>Survive</v>
      </c>
      <c r="N87" t="s">
        <v>1</v>
      </c>
    </row>
    <row r="88" spans="1:14" x14ac:dyDescent="0.3">
      <c r="A88" s="2" t="s">
        <v>13</v>
      </c>
      <c r="B88" s="1" t="s">
        <v>1248</v>
      </c>
      <c r="C88">
        <f>INDEX(Cond_Probability!$A$6:$H$60,MATCH('Model 3_Train'!A88,Cond_Probability!$A$6:$A$60,0),7)</f>
        <v>0.85117967332123412</v>
      </c>
      <c r="D88">
        <f>INDEX(Cond_Probability!$A$6:$H$60,MATCH('Model 3_Train'!B88,Cond_Probability!$A$6:$A$60,0),7)</f>
        <v>0.32246376811594202</v>
      </c>
      <c r="E88">
        <f>Cond_Probability!$C$2</f>
        <v>0.61616161616161613</v>
      </c>
      <c r="F88">
        <f t="shared" si="5"/>
        <v>0.16912071609065216</v>
      </c>
      <c r="G88">
        <f t="shared" si="6"/>
        <v>16.912071609065215</v>
      </c>
      <c r="H88">
        <f>INDEX(Cond_Probability!$A$6:$H$60,MATCH('Model 3_Train'!A88,Cond_Probability!$A$6:$A$60,0),8)</f>
        <v>0.31976744186046513</v>
      </c>
      <c r="I88">
        <f>INDEX(Cond_Probability!$A$6:$H$60,MATCH('Model 3_Train'!B88,Cond_Probability!$A$6:$A$60,0),8)</f>
        <v>0.57971014492753625</v>
      </c>
      <c r="J88">
        <f>Cond_Probability!$C$3</f>
        <v>0.38383838383838381</v>
      </c>
      <c r="K88">
        <f t="shared" si="7"/>
        <v>7.1153053963974075E-2</v>
      </c>
      <c r="L88">
        <f t="shared" si="8"/>
        <v>7.1153053963974076</v>
      </c>
      <c r="M88" t="str">
        <f t="shared" si="9"/>
        <v>Won't Survive</v>
      </c>
      <c r="N88" t="s">
        <v>1230</v>
      </c>
    </row>
    <row r="89" spans="1:14" x14ac:dyDescent="0.3">
      <c r="A89" s="2" t="s">
        <v>13</v>
      </c>
      <c r="B89" s="1" t="s">
        <v>1228</v>
      </c>
      <c r="C89">
        <f>INDEX(Cond_Probability!$A$6:$H$60,MATCH('Model 3_Train'!A89,Cond_Probability!$A$6:$A$60,0),7)</f>
        <v>0.85117967332123412</v>
      </c>
      <c r="D89">
        <f>INDEX(Cond_Probability!$A$6:$H$60,MATCH('Model 3_Train'!B89,Cond_Probability!$A$6:$A$60,0),7)</f>
        <v>0.4891304347826087</v>
      </c>
      <c r="E89">
        <f>Cond_Probability!$C$2</f>
        <v>0.61616161616161613</v>
      </c>
      <c r="F89">
        <f t="shared" si="5"/>
        <v>0.25653142328357348</v>
      </c>
      <c r="G89">
        <f t="shared" si="6"/>
        <v>25.653142328357347</v>
      </c>
      <c r="H89">
        <f>INDEX(Cond_Probability!$A$6:$H$60,MATCH('Model 3_Train'!A89,Cond_Probability!$A$6:$A$60,0),8)</f>
        <v>0.31976744186046513</v>
      </c>
      <c r="I89">
        <f>INDEX(Cond_Probability!$A$6:$H$60,MATCH('Model 3_Train'!B89,Cond_Probability!$A$6:$A$60,0),8)</f>
        <v>0.19710144927536233</v>
      </c>
      <c r="J89">
        <f>Cond_Probability!$C$3</f>
        <v>0.38383838383838381</v>
      </c>
      <c r="K89">
        <f t="shared" si="7"/>
        <v>2.4192038347751188E-2</v>
      </c>
      <c r="L89">
        <f t="shared" si="8"/>
        <v>2.4192038347751188</v>
      </c>
      <c r="M89" t="str">
        <f t="shared" si="9"/>
        <v>Won't Survive</v>
      </c>
      <c r="N89" t="s">
        <v>1230</v>
      </c>
    </row>
    <row r="90" spans="1:14" x14ac:dyDescent="0.3">
      <c r="A90" s="2" t="s">
        <v>17</v>
      </c>
      <c r="B90" s="1" t="s">
        <v>1248</v>
      </c>
      <c r="C90">
        <f>INDEX(Cond_Probability!$A$6:$H$60,MATCH('Model 3_Train'!A90,Cond_Probability!$A$6:$A$60,0),7)</f>
        <v>0.14882032667876588</v>
      </c>
      <c r="D90">
        <f>INDEX(Cond_Probability!$A$6:$H$60,MATCH('Model 3_Train'!B90,Cond_Probability!$A$6:$A$60,0),7)</f>
        <v>0.32246376811594202</v>
      </c>
      <c r="E90">
        <f>Cond_Probability!$C$2</f>
        <v>0.61616161616161613</v>
      </c>
      <c r="F90">
        <f t="shared" si="5"/>
        <v>2.9569080425231296E-2</v>
      </c>
      <c r="G90">
        <f t="shared" si="6"/>
        <v>2.9569080425231298</v>
      </c>
      <c r="H90">
        <f>INDEX(Cond_Probability!$A$6:$H$60,MATCH('Model 3_Train'!A90,Cond_Probability!$A$6:$A$60,0),8)</f>
        <v>0.68023255813953487</v>
      </c>
      <c r="I90">
        <f>INDEX(Cond_Probability!$A$6:$H$60,MATCH('Model 3_Train'!B90,Cond_Probability!$A$6:$A$60,0),8)</f>
        <v>0.57971014492753625</v>
      </c>
      <c r="J90">
        <f>Cond_Probability!$C$3</f>
        <v>0.38383838383838381</v>
      </c>
      <c r="K90">
        <f t="shared" si="7"/>
        <v>0.1513619511597267</v>
      </c>
      <c r="L90">
        <f t="shared" si="8"/>
        <v>15.13619511597267</v>
      </c>
      <c r="M90" t="str">
        <f t="shared" si="9"/>
        <v>Survive</v>
      </c>
      <c r="N90" t="s">
        <v>1</v>
      </c>
    </row>
    <row r="91" spans="1:14" x14ac:dyDescent="0.3">
      <c r="A91" s="2" t="s">
        <v>13</v>
      </c>
      <c r="B91" s="1" t="s">
        <v>1228</v>
      </c>
      <c r="C91">
        <f>INDEX(Cond_Probability!$A$6:$H$60,MATCH('Model 3_Train'!A91,Cond_Probability!$A$6:$A$60,0),7)</f>
        <v>0.85117967332123412</v>
      </c>
      <c r="D91">
        <f>INDEX(Cond_Probability!$A$6:$H$60,MATCH('Model 3_Train'!B91,Cond_Probability!$A$6:$A$60,0),7)</f>
        <v>0.4891304347826087</v>
      </c>
      <c r="E91">
        <f>Cond_Probability!$C$2</f>
        <v>0.61616161616161613</v>
      </c>
      <c r="F91">
        <f t="shared" si="5"/>
        <v>0.25653142328357348</v>
      </c>
      <c r="G91">
        <f t="shared" si="6"/>
        <v>25.653142328357347</v>
      </c>
      <c r="H91">
        <f>INDEX(Cond_Probability!$A$6:$H$60,MATCH('Model 3_Train'!A91,Cond_Probability!$A$6:$A$60,0),8)</f>
        <v>0.31976744186046513</v>
      </c>
      <c r="I91">
        <f>INDEX(Cond_Probability!$A$6:$H$60,MATCH('Model 3_Train'!B91,Cond_Probability!$A$6:$A$60,0),8)</f>
        <v>0.19710144927536233</v>
      </c>
      <c r="J91">
        <f>Cond_Probability!$C$3</f>
        <v>0.38383838383838381</v>
      </c>
      <c r="K91">
        <f t="shared" si="7"/>
        <v>2.4192038347751188E-2</v>
      </c>
      <c r="L91">
        <f t="shared" si="8"/>
        <v>2.4192038347751188</v>
      </c>
      <c r="M91" t="str">
        <f t="shared" si="9"/>
        <v>Won't Survive</v>
      </c>
      <c r="N91" t="s">
        <v>1230</v>
      </c>
    </row>
    <row r="92" spans="1:14" x14ac:dyDescent="0.3">
      <c r="A92" s="2" t="s">
        <v>13</v>
      </c>
      <c r="B92" s="1" t="s">
        <v>1228</v>
      </c>
      <c r="C92">
        <f>INDEX(Cond_Probability!$A$6:$H$60,MATCH('Model 3_Train'!A92,Cond_Probability!$A$6:$A$60,0),7)</f>
        <v>0.85117967332123412</v>
      </c>
      <c r="D92">
        <f>INDEX(Cond_Probability!$A$6:$H$60,MATCH('Model 3_Train'!B92,Cond_Probability!$A$6:$A$60,0),7)</f>
        <v>0.4891304347826087</v>
      </c>
      <c r="E92">
        <f>Cond_Probability!$C$2</f>
        <v>0.61616161616161613</v>
      </c>
      <c r="F92">
        <f t="shared" si="5"/>
        <v>0.25653142328357348</v>
      </c>
      <c r="G92">
        <f t="shared" si="6"/>
        <v>25.653142328357347</v>
      </c>
      <c r="H92">
        <f>INDEX(Cond_Probability!$A$6:$H$60,MATCH('Model 3_Train'!A92,Cond_Probability!$A$6:$A$60,0),8)</f>
        <v>0.31976744186046513</v>
      </c>
      <c r="I92">
        <f>INDEX(Cond_Probability!$A$6:$H$60,MATCH('Model 3_Train'!B92,Cond_Probability!$A$6:$A$60,0),8)</f>
        <v>0.19710144927536233</v>
      </c>
      <c r="J92">
        <f>Cond_Probability!$C$3</f>
        <v>0.38383838383838381</v>
      </c>
      <c r="K92">
        <f t="shared" si="7"/>
        <v>2.4192038347751188E-2</v>
      </c>
      <c r="L92">
        <f t="shared" si="8"/>
        <v>2.4192038347751188</v>
      </c>
      <c r="M92" t="str">
        <f t="shared" si="9"/>
        <v>Won't Survive</v>
      </c>
      <c r="N92" t="s">
        <v>1230</v>
      </c>
    </row>
    <row r="93" spans="1:14" x14ac:dyDescent="0.3">
      <c r="A93" s="2" t="s">
        <v>13</v>
      </c>
      <c r="B93" s="1" t="s">
        <v>1228</v>
      </c>
      <c r="C93">
        <f>INDEX(Cond_Probability!$A$6:$H$60,MATCH('Model 3_Train'!A93,Cond_Probability!$A$6:$A$60,0),7)</f>
        <v>0.85117967332123412</v>
      </c>
      <c r="D93">
        <f>INDEX(Cond_Probability!$A$6:$H$60,MATCH('Model 3_Train'!B93,Cond_Probability!$A$6:$A$60,0),7)</f>
        <v>0.4891304347826087</v>
      </c>
      <c r="E93">
        <f>Cond_Probability!$C$2</f>
        <v>0.61616161616161613</v>
      </c>
      <c r="F93">
        <f t="shared" si="5"/>
        <v>0.25653142328357348</v>
      </c>
      <c r="G93">
        <f t="shared" si="6"/>
        <v>25.653142328357347</v>
      </c>
      <c r="H93">
        <f>INDEX(Cond_Probability!$A$6:$H$60,MATCH('Model 3_Train'!A93,Cond_Probability!$A$6:$A$60,0),8)</f>
        <v>0.31976744186046513</v>
      </c>
      <c r="I93">
        <f>INDEX(Cond_Probability!$A$6:$H$60,MATCH('Model 3_Train'!B93,Cond_Probability!$A$6:$A$60,0),8)</f>
        <v>0.19710144927536233</v>
      </c>
      <c r="J93">
        <f>Cond_Probability!$C$3</f>
        <v>0.38383838383838381</v>
      </c>
      <c r="K93">
        <f t="shared" si="7"/>
        <v>2.4192038347751188E-2</v>
      </c>
      <c r="L93">
        <f t="shared" si="8"/>
        <v>2.4192038347751188</v>
      </c>
      <c r="M93" t="str">
        <f t="shared" si="9"/>
        <v>Won't Survive</v>
      </c>
      <c r="N93" t="s">
        <v>1230</v>
      </c>
    </row>
    <row r="94" spans="1:14" x14ac:dyDescent="0.3">
      <c r="A94" s="2" t="s">
        <v>13</v>
      </c>
      <c r="B94" s="1" t="s">
        <v>1248</v>
      </c>
      <c r="C94">
        <f>INDEX(Cond_Probability!$A$6:$H$60,MATCH('Model 3_Train'!A94,Cond_Probability!$A$6:$A$60,0),7)</f>
        <v>0.85117967332123412</v>
      </c>
      <c r="D94">
        <f>INDEX(Cond_Probability!$A$6:$H$60,MATCH('Model 3_Train'!B94,Cond_Probability!$A$6:$A$60,0),7)</f>
        <v>0.32246376811594202</v>
      </c>
      <c r="E94">
        <f>Cond_Probability!$C$2</f>
        <v>0.61616161616161613</v>
      </c>
      <c r="F94">
        <f t="shared" si="5"/>
        <v>0.16912071609065216</v>
      </c>
      <c r="G94">
        <f t="shared" si="6"/>
        <v>16.912071609065215</v>
      </c>
      <c r="H94">
        <f>INDEX(Cond_Probability!$A$6:$H$60,MATCH('Model 3_Train'!A94,Cond_Probability!$A$6:$A$60,0),8)</f>
        <v>0.31976744186046513</v>
      </c>
      <c r="I94">
        <f>INDEX(Cond_Probability!$A$6:$H$60,MATCH('Model 3_Train'!B94,Cond_Probability!$A$6:$A$60,0),8)</f>
        <v>0.57971014492753625</v>
      </c>
      <c r="J94">
        <f>Cond_Probability!$C$3</f>
        <v>0.38383838383838381</v>
      </c>
      <c r="K94">
        <f t="shared" si="7"/>
        <v>7.1153053963974075E-2</v>
      </c>
      <c r="L94">
        <f t="shared" si="8"/>
        <v>7.1153053963974076</v>
      </c>
      <c r="M94" t="str">
        <f t="shared" si="9"/>
        <v>Won't Survive</v>
      </c>
      <c r="N94" t="s">
        <v>1230</v>
      </c>
    </row>
    <row r="95" spans="1:14" x14ac:dyDescent="0.3">
      <c r="A95" s="2" t="s">
        <v>13</v>
      </c>
      <c r="B95" s="1" t="s">
        <v>1248</v>
      </c>
      <c r="C95">
        <f>INDEX(Cond_Probability!$A$6:$H$60,MATCH('Model 3_Train'!A95,Cond_Probability!$A$6:$A$60,0),7)</f>
        <v>0.85117967332123412</v>
      </c>
      <c r="D95">
        <f>INDEX(Cond_Probability!$A$6:$H$60,MATCH('Model 3_Train'!B95,Cond_Probability!$A$6:$A$60,0),7)</f>
        <v>0.32246376811594202</v>
      </c>
      <c r="E95">
        <f>Cond_Probability!$C$2</f>
        <v>0.61616161616161613</v>
      </c>
      <c r="F95">
        <f t="shared" si="5"/>
        <v>0.16912071609065216</v>
      </c>
      <c r="G95">
        <f t="shared" si="6"/>
        <v>16.912071609065215</v>
      </c>
      <c r="H95">
        <f>INDEX(Cond_Probability!$A$6:$H$60,MATCH('Model 3_Train'!A95,Cond_Probability!$A$6:$A$60,0),8)</f>
        <v>0.31976744186046513</v>
      </c>
      <c r="I95">
        <f>INDEX(Cond_Probability!$A$6:$H$60,MATCH('Model 3_Train'!B95,Cond_Probability!$A$6:$A$60,0),8)</f>
        <v>0.57971014492753625</v>
      </c>
      <c r="J95">
        <f>Cond_Probability!$C$3</f>
        <v>0.38383838383838381</v>
      </c>
      <c r="K95">
        <f t="shared" si="7"/>
        <v>7.1153053963974075E-2</v>
      </c>
      <c r="L95">
        <f t="shared" si="8"/>
        <v>7.1153053963974076</v>
      </c>
      <c r="M95" t="str">
        <f t="shared" si="9"/>
        <v>Won't Survive</v>
      </c>
      <c r="N95" t="s">
        <v>1230</v>
      </c>
    </row>
    <row r="96" spans="1:14" x14ac:dyDescent="0.3">
      <c r="A96" s="2" t="s">
        <v>13</v>
      </c>
      <c r="B96" s="1" t="s">
        <v>1228</v>
      </c>
      <c r="C96">
        <f>INDEX(Cond_Probability!$A$6:$H$60,MATCH('Model 3_Train'!A96,Cond_Probability!$A$6:$A$60,0),7)</f>
        <v>0.85117967332123412</v>
      </c>
      <c r="D96">
        <f>INDEX(Cond_Probability!$A$6:$H$60,MATCH('Model 3_Train'!B96,Cond_Probability!$A$6:$A$60,0),7)</f>
        <v>0.4891304347826087</v>
      </c>
      <c r="E96">
        <f>Cond_Probability!$C$2</f>
        <v>0.61616161616161613</v>
      </c>
      <c r="F96">
        <f t="shared" si="5"/>
        <v>0.25653142328357348</v>
      </c>
      <c r="G96">
        <f t="shared" si="6"/>
        <v>25.653142328357347</v>
      </c>
      <c r="H96">
        <f>INDEX(Cond_Probability!$A$6:$H$60,MATCH('Model 3_Train'!A96,Cond_Probability!$A$6:$A$60,0),8)</f>
        <v>0.31976744186046513</v>
      </c>
      <c r="I96">
        <f>INDEX(Cond_Probability!$A$6:$H$60,MATCH('Model 3_Train'!B96,Cond_Probability!$A$6:$A$60,0),8)</f>
        <v>0.19710144927536233</v>
      </c>
      <c r="J96">
        <f>Cond_Probability!$C$3</f>
        <v>0.38383838383838381</v>
      </c>
      <c r="K96">
        <f t="shared" si="7"/>
        <v>2.4192038347751188E-2</v>
      </c>
      <c r="L96">
        <f t="shared" si="8"/>
        <v>2.4192038347751188</v>
      </c>
      <c r="M96" t="str">
        <f t="shared" si="9"/>
        <v>Won't Survive</v>
      </c>
      <c r="N96" t="s">
        <v>1230</v>
      </c>
    </row>
    <row r="97" spans="1:14" x14ac:dyDescent="0.3">
      <c r="A97" s="2" t="s">
        <v>13</v>
      </c>
      <c r="B97" s="1" t="s">
        <v>1228</v>
      </c>
      <c r="C97">
        <f>INDEX(Cond_Probability!$A$6:$H$60,MATCH('Model 3_Train'!A97,Cond_Probability!$A$6:$A$60,0),7)</f>
        <v>0.85117967332123412</v>
      </c>
      <c r="D97">
        <f>INDEX(Cond_Probability!$A$6:$H$60,MATCH('Model 3_Train'!B97,Cond_Probability!$A$6:$A$60,0),7)</f>
        <v>0.4891304347826087</v>
      </c>
      <c r="E97">
        <f>Cond_Probability!$C$2</f>
        <v>0.61616161616161613</v>
      </c>
      <c r="F97">
        <f t="shared" si="5"/>
        <v>0.25653142328357348</v>
      </c>
      <c r="G97">
        <f t="shared" si="6"/>
        <v>25.653142328357347</v>
      </c>
      <c r="H97">
        <f>INDEX(Cond_Probability!$A$6:$H$60,MATCH('Model 3_Train'!A97,Cond_Probability!$A$6:$A$60,0),8)</f>
        <v>0.31976744186046513</v>
      </c>
      <c r="I97">
        <f>INDEX(Cond_Probability!$A$6:$H$60,MATCH('Model 3_Train'!B97,Cond_Probability!$A$6:$A$60,0),8)</f>
        <v>0.19710144927536233</v>
      </c>
      <c r="J97">
        <f>Cond_Probability!$C$3</f>
        <v>0.38383838383838381</v>
      </c>
      <c r="K97">
        <f t="shared" si="7"/>
        <v>2.4192038347751188E-2</v>
      </c>
      <c r="L97">
        <f t="shared" si="8"/>
        <v>2.4192038347751188</v>
      </c>
      <c r="M97" t="str">
        <f t="shared" si="9"/>
        <v>Won't Survive</v>
      </c>
      <c r="N97" t="s">
        <v>1230</v>
      </c>
    </row>
    <row r="98" spans="1:14" x14ac:dyDescent="0.3">
      <c r="A98" s="2" t="s">
        <v>13</v>
      </c>
      <c r="B98" s="1" t="s">
        <v>1248</v>
      </c>
      <c r="C98">
        <f>INDEX(Cond_Probability!$A$6:$H$60,MATCH('Model 3_Train'!A98,Cond_Probability!$A$6:$A$60,0),7)</f>
        <v>0.85117967332123412</v>
      </c>
      <c r="D98">
        <f>INDEX(Cond_Probability!$A$6:$H$60,MATCH('Model 3_Train'!B98,Cond_Probability!$A$6:$A$60,0),7)</f>
        <v>0.32246376811594202</v>
      </c>
      <c r="E98">
        <f>Cond_Probability!$C$2</f>
        <v>0.61616161616161613</v>
      </c>
      <c r="F98">
        <f t="shared" si="5"/>
        <v>0.16912071609065216</v>
      </c>
      <c r="G98">
        <f t="shared" si="6"/>
        <v>16.912071609065215</v>
      </c>
      <c r="H98">
        <f>INDEX(Cond_Probability!$A$6:$H$60,MATCH('Model 3_Train'!A98,Cond_Probability!$A$6:$A$60,0),8)</f>
        <v>0.31976744186046513</v>
      </c>
      <c r="I98">
        <f>INDEX(Cond_Probability!$A$6:$H$60,MATCH('Model 3_Train'!B98,Cond_Probability!$A$6:$A$60,0),8)</f>
        <v>0.57971014492753625</v>
      </c>
      <c r="J98">
        <f>Cond_Probability!$C$3</f>
        <v>0.38383838383838381</v>
      </c>
      <c r="K98">
        <f t="shared" si="7"/>
        <v>7.1153053963974075E-2</v>
      </c>
      <c r="L98">
        <f t="shared" si="8"/>
        <v>7.1153053963974076</v>
      </c>
      <c r="M98" t="str">
        <f t="shared" si="9"/>
        <v>Won't Survive</v>
      </c>
      <c r="N98" t="s">
        <v>1230</v>
      </c>
    </row>
    <row r="99" spans="1:14" x14ac:dyDescent="0.3">
      <c r="A99" s="2" t="s">
        <v>13</v>
      </c>
      <c r="B99" s="1" t="s">
        <v>1248</v>
      </c>
      <c r="C99">
        <f>INDEX(Cond_Probability!$A$6:$H$60,MATCH('Model 3_Train'!A99,Cond_Probability!$A$6:$A$60,0),7)</f>
        <v>0.85117967332123412</v>
      </c>
      <c r="D99">
        <f>INDEX(Cond_Probability!$A$6:$H$60,MATCH('Model 3_Train'!B99,Cond_Probability!$A$6:$A$60,0),7)</f>
        <v>0.32246376811594202</v>
      </c>
      <c r="E99">
        <f>Cond_Probability!$C$2</f>
        <v>0.61616161616161613</v>
      </c>
      <c r="F99">
        <f t="shared" si="5"/>
        <v>0.16912071609065216</v>
      </c>
      <c r="G99">
        <f t="shared" si="6"/>
        <v>16.912071609065215</v>
      </c>
      <c r="H99">
        <f>INDEX(Cond_Probability!$A$6:$H$60,MATCH('Model 3_Train'!A99,Cond_Probability!$A$6:$A$60,0),8)</f>
        <v>0.31976744186046513</v>
      </c>
      <c r="I99">
        <f>INDEX(Cond_Probability!$A$6:$H$60,MATCH('Model 3_Train'!B99,Cond_Probability!$A$6:$A$60,0),8)</f>
        <v>0.57971014492753625</v>
      </c>
      <c r="J99">
        <f>Cond_Probability!$C$3</f>
        <v>0.38383838383838381</v>
      </c>
      <c r="K99">
        <f t="shared" si="7"/>
        <v>7.1153053963974075E-2</v>
      </c>
      <c r="L99">
        <f t="shared" si="8"/>
        <v>7.1153053963974076</v>
      </c>
      <c r="M99" t="str">
        <f t="shared" si="9"/>
        <v>Won't Survive</v>
      </c>
      <c r="N99" t="s">
        <v>1</v>
      </c>
    </row>
    <row r="100" spans="1:14" x14ac:dyDescent="0.3">
      <c r="A100" s="2" t="s">
        <v>17</v>
      </c>
      <c r="B100" s="1" t="s">
        <v>1248</v>
      </c>
      <c r="C100">
        <f>INDEX(Cond_Probability!$A$6:$H$60,MATCH('Model 3_Train'!A100,Cond_Probability!$A$6:$A$60,0),7)</f>
        <v>0.14882032667876588</v>
      </c>
      <c r="D100">
        <f>INDEX(Cond_Probability!$A$6:$H$60,MATCH('Model 3_Train'!B100,Cond_Probability!$A$6:$A$60,0),7)</f>
        <v>0.32246376811594202</v>
      </c>
      <c r="E100">
        <f>Cond_Probability!$C$2</f>
        <v>0.61616161616161613</v>
      </c>
      <c r="F100">
        <f t="shared" si="5"/>
        <v>2.9569080425231296E-2</v>
      </c>
      <c r="G100">
        <f t="shared" si="6"/>
        <v>2.9569080425231298</v>
      </c>
      <c r="H100">
        <f>INDEX(Cond_Probability!$A$6:$H$60,MATCH('Model 3_Train'!A100,Cond_Probability!$A$6:$A$60,0),8)</f>
        <v>0.68023255813953487</v>
      </c>
      <c r="I100">
        <f>INDEX(Cond_Probability!$A$6:$H$60,MATCH('Model 3_Train'!B100,Cond_Probability!$A$6:$A$60,0),8)</f>
        <v>0.57971014492753625</v>
      </c>
      <c r="J100">
        <f>Cond_Probability!$C$3</f>
        <v>0.38383838383838381</v>
      </c>
      <c r="K100">
        <f t="shared" si="7"/>
        <v>0.1513619511597267</v>
      </c>
      <c r="L100">
        <f t="shared" si="8"/>
        <v>15.13619511597267</v>
      </c>
      <c r="M100" t="str">
        <f t="shared" si="9"/>
        <v>Survive</v>
      </c>
      <c r="N100" t="s">
        <v>1</v>
      </c>
    </row>
    <row r="101" spans="1:14" x14ac:dyDescent="0.3">
      <c r="A101" s="2" t="s">
        <v>13</v>
      </c>
      <c r="B101" s="1" t="s">
        <v>1248</v>
      </c>
      <c r="C101">
        <f>INDEX(Cond_Probability!$A$6:$H$60,MATCH('Model 3_Train'!A101,Cond_Probability!$A$6:$A$60,0),7)</f>
        <v>0.85117967332123412</v>
      </c>
      <c r="D101">
        <f>INDEX(Cond_Probability!$A$6:$H$60,MATCH('Model 3_Train'!B101,Cond_Probability!$A$6:$A$60,0),7)</f>
        <v>0.32246376811594202</v>
      </c>
      <c r="E101">
        <f>Cond_Probability!$C$2</f>
        <v>0.61616161616161613</v>
      </c>
      <c r="F101">
        <f t="shared" si="5"/>
        <v>0.16912071609065216</v>
      </c>
      <c r="G101">
        <f t="shared" si="6"/>
        <v>16.912071609065215</v>
      </c>
      <c r="H101">
        <f>INDEX(Cond_Probability!$A$6:$H$60,MATCH('Model 3_Train'!A101,Cond_Probability!$A$6:$A$60,0),8)</f>
        <v>0.31976744186046513</v>
      </c>
      <c r="I101">
        <f>INDEX(Cond_Probability!$A$6:$H$60,MATCH('Model 3_Train'!B101,Cond_Probability!$A$6:$A$60,0),8)</f>
        <v>0.57971014492753625</v>
      </c>
      <c r="J101">
        <f>Cond_Probability!$C$3</f>
        <v>0.38383838383838381</v>
      </c>
      <c r="K101">
        <f t="shared" si="7"/>
        <v>7.1153053963974075E-2</v>
      </c>
      <c r="L101">
        <f t="shared" si="8"/>
        <v>7.1153053963974076</v>
      </c>
      <c r="M101" t="str">
        <f t="shared" si="9"/>
        <v>Won't Survive</v>
      </c>
      <c r="N101" t="s">
        <v>1230</v>
      </c>
    </row>
    <row r="102" spans="1:14" x14ac:dyDescent="0.3">
      <c r="A102" s="2" t="s">
        <v>17</v>
      </c>
      <c r="B102" s="1" t="s">
        <v>1228</v>
      </c>
      <c r="C102">
        <f>INDEX(Cond_Probability!$A$6:$H$60,MATCH('Model 3_Train'!A102,Cond_Probability!$A$6:$A$60,0),7)</f>
        <v>0.14882032667876588</v>
      </c>
      <c r="D102">
        <f>INDEX(Cond_Probability!$A$6:$H$60,MATCH('Model 3_Train'!B102,Cond_Probability!$A$6:$A$60,0),7)</f>
        <v>0.4891304347826087</v>
      </c>
      <c r="E102">
        <f>Cond_Probability!$C$2</f>
        <v>0.61616161616161613</v>
      </c>
      <c r="F102">
        <f t="shared" si="5"/>
        <v>4.485197592591264E-2</v>
      </c>
      <c r="G102">
        <f t="shared" si="6"/>
        <v>4.4851975925912644</v>
      </c>
      <c r="H102">
        <f>INDEX(Cond_Probability!$A$6:$H$60,MATCH('Model 3_Train'!A102,Cond_Probability!$A$6:$A$60,0),8)</f>
        <v>0.68023255813953487</v>
      </c>
      <c r="I102">
        <f>INDEX(Cond_Probability!$A$6:$H$60,MATCH('Model 3_Train'!B102,Cond_Probability!$A$6:$A$60,0),8)</f>
        <v>0.19710144927536233</v>
      </c>
      <c r="J102">
        <f>Cond_Probability!$C$3</f>
        <v>0.38383838383838381</v>
      </c>
      <c r="K102">
        <f t="shared" si="7"/>
        <v>5.1463063394307069E-2</v>
      </c>
      <c r="L102">
        <f t="shared" si="8"/>
        <v>5.1463063394307067</v>
      </c>
      <c r="M102" t="str">
        <f t="shared" si="9"/>
        <v>Survive</v>
      </c>
      <c r="N102" t="s">
        <v>1230</v>
      </c>
    </row>
    <row r="103" spans="1:14" x14ac:dyDescent="0.3">
      <c r="A103" s="2" t="s">
        <v>13</v>
      </c>
      <c r="B103" s="1" t="s">
        <v>1228</v>
      </c>
      <c r="C103">
        <f>INDEX(Cond_Probability!$A$6:$H$60,MATCH('Model 3_Train'!A103,Cond_Probability!$A$6:$A$60,0),7)</f>
        <v>0.85117967332123412</v>
      </c>
      <c r="D103">
        <f>INDEX(Cond_Probability!$A$6:$H$60,MATCH('Model 3_Train'!B103,Cond_Probability!$A$6:$A$60,0),7)</f>
        <v>0.4891304347826087</v>
      </c>
      <c r="E103">
        <f>Cond_Probability!$C$2</f>
        <v>0.61616161616161613</v>
      </c>
      <c r="F103">
        <f t="shared" si="5"/>
        <v>0.25653142328357348</v>
      </c>
      <c r="G103">
        <f t="shared" si="6"/>
        <v>25.653142328357347</v>
      </c>
      <c r="H103">
        <f>INDEX(Cond_Probability!$A$6:$H$60,MATCH('Model 3_Train'!A103,Cond_Probability!$A$6:$A$60,0),8)</f>
        <v>0.31976744186046513</v>
      </c>
      <c r="I103">
        <f>INDEX(Cond_Probability!$A$6:$H$60,MATCH('Model 3_Train'!B103,Cond_Probability!$A$6:$A$60,0),8)</f>
        <v>0.19710144927536233</v>
      </c>
      <c r="J103">
        <f>Cond_Probability!$C$3</f>
        <v>0.38383838383838381</v>
      </c>
      <c r="K103">
        <f t="shared" si="7"/>
        <v>2.4192038347751188E-2</v>
      </c>
      <c r="L103">
        <f t="shared" si="8"/>
        <v>2.4192038347751188</v>
      </c>
      <c r="M103" t="str">
        <f t="shared" si="9"/>
        <v>Won't Survive</v>
      </c>
      <c r="N103" t="s">
        <v>1230</v>
      </c>
    </row>
    <row r="104" spans="1:14" x14ac:dyDescent="0.3">
      <c r="A104" s="2" t="s">
        <v>13</v>
      </c>
      <c r="B104" s="1" t="s">
        <v>1248</v>
      </c>
      <c r="C104">
        <f>INDEX(Cond_Probability!$A$6:$H$60,MATCH('Model 3_Train'!A104,Cond_Probability!$A$6:$A$60,0),7)</f>
        <v>0.85117967332123412</v>
      </c>
      <c r="D104">
        <f>INDEX(Cond_Probability!$A$6:$H$60,MATCH('Model 3_Train'!B104,Cond_Probability!$A$6:$A$60,0),7)</f>
        <v>0.32246376811594202</v>
      </c>
      <c r="E104">
        <f>Cond_Probability!$C$2</f>
        <v>0.61616161616161613</v>
      </c>
      <c r="F104">
        <f t="shared" si="5"/>
        <v>0.16912071609065216</v>
      </c>
      <c r="G104">
        <f t="shared" si="6"/>
        <v>16.912071609065215</v>
      </c>
      <c r="H104">
        <f>INDEX(Cond_Probability!$A$6:$H$60,MATCH('Model 3_Train'!A104,Cond_Probability!$A$6:$A$60,0),8)</f>
        <v>0.31976744186046513</v>
      </c>
      <c r="I104">
        <f>INDEX(Cond_Probability!$A$6:$H$60,MATCH('Model 3_Train'!B104,Cond_Probability!$A$6:$A$60,0),8)</f>
        <v>0.57971014492753625</v>
      </c>
      <c r="J104">
        <f>Cond_Probability!$C$3</f>
        <v>0.38383838383838381</v>
      </c>
      <c r="K104">
        <f t="shared" si="7"/>
        <v>7.1153053963974075E-2</v>
      </c>
      <c r="L104">
        <f t="shared" si="8"/>
        <v>7.1153053963974076</v>
      </c>
      <c r="M104" t="str">
        <f t="shared" si="9"/>
        <v>Won't Survive</v>
      </c>
      <c r="N104" t="s">
        <v>1230</v>
      </c>
    </row>
    <row r="105" spans="1:14" x14ac:dyDescent="0.3">
      <c r="A105" s="2" t="s">
        <v>13</v>
      </c>
      <c r="B105" s="1" t="s">
        <v>1228</v>
      </c>
      <c r="C105">
        <f>INDEX(Cond_Probability!$A$6:$H$60,MATCH('Model 3_Train'!A105,Cond_Probability!$A$6:$A$60,0),7)</f>
        <v>0.85117967332123412</v>
      </c>
      <c r="D105">
        <f>INDEX(Cond_Probability!$A$6:$H$60,MATCH('Model 3_Train'!B105,Cond_Probability!$A$6:$A$60,0),7)</f>
        <v>0.4891304347826087</v>
      </c>
      <c r="E105">
        <f>Cond_Probability!$C$2</f>
        <v>0.61616161616161613</v>
      </c>
      <c r="F105">
        <f t="shared" si="5"/>
        <v>0.25653142328357348</v>
      </c>
      <c r="G105">
        <f t="shared" si="6"/>
        <v>25.653142328357347</v>
      </c>
      <c r="H105">
        <f>INDEX(Cond_Probability!$A$6:$H$60,MATCH('Model 3_Train'!A105,Cond_Probability!$A$6:$A$60,0),8)</f>
        <v>0.31976744186046513</v>
      </c>
      <c r="I105">
        <f>INDEX(Cond_Probability!$A$6:$H$60,MATCH('Model 3_Train'!B105,Cond_Probability!$A$6:$A$60,0),8)</f>
        <v>0.19710144927536233</v>
      </c>
      <c r="J105">
        <f>Cond_Probability!$C$3</f>
        <v>0.38383838383838381</v>
      </c>
      <c r="K105">
        <f t="shared" si="7"/>
        <v>2.4192038347751188E-2</v>
      </c>
      <c r="L105">
        <f t="shared" si="8"/>
        <v>2.4192038347751188</v>
      </c>
      <c r="M105" t="str">
        <f t="shared" si="9"/>
        <v>Won't Survive</v>
      </c>
      <c r="N105" t="s">
        <v>1230</v>
      </c>
    </row>
    <row r="106" spans="1:14" x14ac:dyDescent="0.3">
      <c r="A106" s="2" t="s">
        <v>13</v>
      </c>
      <c r="B106" s="1" t="s">
        <v>1228</v>
      </c>
      <c r="C106">
        <f>INDEX(Cond_Probability!$A$6:$H$60,MATCH('Model 3_Train'!A106,Cond_Probability!$A$6:$A$60,0),7)</f>
        <v>0.85117967332123412</v>
      </c>
      <c r="D106">
        <f>INDEX(Cond_Probability!$A$6:$H$60,MATCH('Model 3_Train'!B106,Cond_Probability!$A$6:$A$60,0),7)</f>
        <v>0.4891304347826087</v>
      </c>
      <c r="E106">
        <f>Cond_Probability!$C$2</f>
        <v>0.61616161616161613</v>
      </c>
      <c r="F106">
        <f t="shared" si="5"/>
        <v>0.25653142328357348</v>
      </c>
      <c r="G106">
        <f t="shared" si="6"/>
        <v>25.653142328357347</v>
      </c>
      <c r="H106">
        <f>INDEX(Cond_Probability!$A$6:$H$60,MATCH('Model 3_Train'!A106,Cond_Probability!$A$6:$A$60,0),8)</f>
        <v>0.31976744186046513</v>
      </c>
      <c r="I106">
        <f>INDEX(Cond_Probability!$A$6:$H$60,MATCH('Model 3_Train'!B106,Cond_Probability!$A$6:$A$60,0),8)</f>
        <v>0.19710144927536233</v>
      </c>
      <c r="J106">
        <f>Cond_Probability!$C$3</f>
        <v>0.38383838383838381</v>
      </c>
      <c r="K106">
        <f t="shared" si="7"/>
        <v>2.4192038347751188E-2</v>
      </c>
      <c r="L106">
        <f t="shared" si="8"/>
        <v>2.4192038347751188</v>
      </c>
      <c r="M106" t="str">
        <f t="shared" si="9"/>
        <v>Won't Survive</v>
      </c>
      <c r="N106" t="s">
        <v>1230</v>
      </c>
    </row>
    <row r="107" spans="1:14" x14ac:dyDescent="0.3">
      <c r="A107" s="2" t="s">
        <v>13</v>
      </c>
      <c r="B107" s="1" t="s">
        <v>1228</v>
      </c>
      <c r="C107">
        <f>INDEX(Cond_Probability!$A$6:$H$60,MATCH('Model 3_Train'!A107,Cond_Probability!$A$6:$A$60,0),7)</f>
        <v>0.85117967332123412</v>
      </c>
      <c r="D107">
        <f>INDEX(Cond_Probability!$A$6:$H$60,MATCH('Model 3_Train'!B107,Cond_Probability!$A$6:$A$60,0),7)</f>
        <v>0.4891304347826087</v>
      </c>
      <c r="E107">
        <f>Cond_Probability!$C$2</f>
        <v>0.61616161616161613</v>
      </c>
      <c r="F107">
        <f t="shared" si="5"/>
        <v>0.25653142328357348</v>
      </c>
      <c r="G107">
        <f t="shared" si="6"/>
        <v>25.653142328357347</v>
      </c>
      <c r="H107">
        <f>INDEX(Cond_Probability!$A$6:$H$60,MATCH('Model 3_Train'!A107,Cond_Probability!$A$6:$A$60,0),8)</f>
        <v>0.31976744186046513</v>
      </c>
      <c r="I107">
        <f>INDEX(Cond_Probability!$A$6:$H$60,MATCH('Model 3_Train'!B107,Cond_Probability!$A$6:$A$60,0),8)</f>
        <v>0.19710144927536233</v>
      </c>
      <c r="J107">
        <f>Cond_Probability!$C$3</f>
        <v>0.38383838383838381</v>
      </c>
      <c r="K107">
        <f t="shared" si="7"/>
        <v>2.4192038347751188E-2</v>
      </c>
      <c r="L107">
        <f t="shared" si="8"/>
        <v>2.4192038347751188</v>
      </c>
      <c r="M107" t="str">
        <f t="shared" si="9"/>
        <v>Won't Survive</v>
      </c>
      <c r="N107" t="s">
        <v>1230</v>
      </c>
    </row>
    <row r="108" spans="1:14" x14ac:dyDescent="0.3">
      <c r="A108" s="2" t="s">
        <v>17</v>
      </c>
      <c r="B108" s="1" t="s">
        <v>1228</v>
      </c>
      <c r="C108">
        <f>INDEX(Cond_Probability!$A$6:$H$60,MATCH('Model 3_Train'!A108,Cond_Probability!$A$6:$A$60,0),7)</f>
        <v>0.14882032667876588</v>
      </c>
      <c r="D108">
        <f>INDEX(Cond_Probability!$A$6:$H$60,MATCH('Model 3_Train'!B108,Cond_Probability!$A$6:$A$60,0),7)</f>
        <v>0.4891304347826087</v>
      </c>
      <c r="E108">
        <f>Cond_Probability!$C$2</f>
        <v>0.61616161616161613</v>
      </c>
      <c r="F108">
        <f t="shared" si="5"/>
        <v>4.485197592591264E-2</v>
      </c>
      <c r="G108">
        <f t="shared" si="6"/>
        <v>4.4851975925912644</v>
      </c>
      <c r="H108">
        <f>INDEX(Cond_Probability!$A$6:$H$60,MATCH('Model 3_Train'!A108,Cond_Probability!$A$6:$A$60,0),8)</f>
        <v>0.68023255813953487</v>
      </c>
      <c r="I108">
        <f>INDEX(Cond_Probability!$A$6:$H$60,MATCH('Model 3_Train'!B108,Cond_Probability!$A$6:$A$60,0),8)</f>
        <v>0.19710144927536233</v>
      </c>
      <c r="J108">
        <f>Cond_Probability!$C$3</f>
        <v>0.38383838383838381</v>
      </c>
      <c r="K108">
        <f t="shared" si="7"/>
        <v>5.1463063394307069E-2</v>
      </c>
      <c r="L108">
        <f t="shared" si="8"/>
        <v>5.1463063394307067</v>
      </c>
      <c r="M108" t="str">
        <f t="shared" si="9"/>
        <v>Survive</v>
      </c>
      <c r="N108" t="s">
        <v>1</v>
      </c>
    </row>
    <row r="109" spans="1:14" x14ac:dyDescent="0.3">
      <c r="A109" s="2" t="s">
        <v>13</v>
      </c>
      <c r="B109" s="1" t="s">
        <v>1228</v>
      </c>
      <c r="C109">
        <f>INDEX(Cond_Probability!$A$6:$H$60,MATCH('Model 3_Train'!A109,Cond_Probability!$A$6:$A$60,0),7)</f>
        <v>0.85117967332123412</v>
      </c>
      <c r="D109">
        <f>INDEX(Cond_Probability!$A$6:$H$60,MATCH('Model 3_Train'!B109,Cond_Probability!$A$6:$A$60,0),7)</f>
        <v>0.4891304347826087</v>
      </c>
      <c r="E109">
        <f>Cond_Probability!$C$2</f>
        <v>0.61616161616161613</v>
      </c>
      <c r="F109">
        <f t="shared" si="5"/>
        <v>0.25653142328357348</v>
      </c>
      <c r="G109">
        <f t="shared" si="6"/>
        <v>25.653142328357347</v>
      </c>
      <c r="H109">
        <f>INDEX(Cond_Probability!$A$6:$H$60,MATCH('Model 3_Train'!A109,Cond_Probability!$A$6:$A$60,0),8)</f>
        <v>0.31976744186046513</v>
      </c>
      <c r="I109">
        <f>INDEX(Cond_Probability!$A$6:$H$60,MATCH('Model 3_Train'!B109,Cond_Probability!$A$6:$A$60,0),8)</f>
        <v>0.19710144927536233</v>
      </c>
      <c r="J109">
        <f>Cond_Probability!$C$3</f>
        <v>0.38383838383838381</v>
      </c>
      <c r="K109">
        <f t="shared" si="7"/>
        <v>2.4192038347751188E-2</v>
      </c>
      <c r="L109">
        <f t="shared" si="8"/>
        <v>2.4192038347751188</v>
      </c>
      <c r="M109" t="str">
        <f t="shared" si="9"/>
        <v>Won't Survive</v>
      </c>
      <c r="N109" t="s">
        <v>1</v>
      </c>
    </row>
    <row r="110" spans="1:14" x14ac:dyDescent="0.3">
      <c r="A110" s="2" t="s">
        <v>13</v>
      </c>
      <c r="B110" s="1" t="s">
        <v>1228</v>
      </c>
      <c r="C110">
        <f>INDEX(Cond_Probability!$A$6:$H$60,MATCH('Model 3_Train'!A110,Cond_Probability!$A$6:$A$60,0),7)</f>
        <v>0.85117967332123412</v>
      </c>
      <c r="D110">
        <f>INDEX(Cond_Probability!$A$6:$H$60,MATCH('Model 3_Train'!B110,Cond_Probability!$A$6:$A$60,0),7)</f>
        <v>0.4891304347826087</v>
      </c>
      <c r="E110">
        <f>Cond_Probability!$C$2</f>
        <v>0.61616161616161613</v>
      </c>
      <c r="F110">
        <f t="shared" si="5"/>
        <v>0.25653142328357348</v>
      </c>
      <c r="G110">
        <f t="shared" si="6"/>
        <v>25.653142328357347</v>
      </c>
      <c r="H110">
        <f>INDEX(Cond_Probability!$A$6:$H$60,MATCH('Model 3_Train'!A110,Cond_Probability!$A$6:$A$60,0),8)</f>
        <v>0.31976744186046513</v>
      </c>
      <c r="I110">
        <f>INDEX(Cond_Probability!$A$6:$H$60,MATCH('Model 3_Train'!B110,Cond_Probability!$A$6:$A$60,0),8)</f>
        <v>0.19710144927536233</v>
      </c>
      <c r="J110">
        <f>Cond_Probability!$C$3</f>
        <v>0.38383838383838381</v>
      </c>
      <c r="K110">
        <f t="shared" si="7"/>
        <v>2.4192038347751188E-2</v>
      </c>
      <c r="L110">
        <f t="shared" si="8"/>
        <v>2.4192038347751188</v>
      </c>
      <c r="M110" t="str">
        <f t="shared" si="9"/>
        <v>Won't Survive</v>
      </c>
      <c r="N110" t="s">
        <v>1230</v>
      </c>
    </row>
    <row r="111" spans="1:14" x14ac:dyDescent="0.3">
      <c r="A111" s="2" t="s">
        <v>17</v>
      </c>
      <c r="B111" s="1" t="s">
        <v>1248</v>
      </c>
      <c r="C111">
        <f>INDEX(Cond_Probability!$A$6:$H$60,MATCH('Model 3_Train'!A111,Cond_Probability!$A$6:$A$60,0),7)</f>
        <v>0.14882032667876588</v>
      </c>
      <c r="D111">
        <f>INDEX(Cond_Probability!$A$6:$H$60,MATCH('Model 3_Train'!B111,Cond_Probability!$A$6:$A$60,0),7)</f>
        <v>0.32246376811594202</v>
      </c>
      <c r="E111">
        <f>Cond_Probability!$C$2</f>
        <v>0.61616161616161613</v>
      </c>
      <c r="F111">
        <f t="shared" si="5"/>
        <v>2.9569080425231296E-2</v>
      </c>
      <c r="G111">
        <f t="shared" si="6"/>
        <v>2.9569080425231298</v>
      </c>
      <c r="H111">
        <f>INDEX(Cond_Probability!$A$6:$H$60,MATCH('Model 3_Train'!A111,Cond_Probability!$A$6:$A$60,0),8)</f>
        <v>0.68023255813953487</v>
      </c>
      <c r="I111">
        <f>INDEX(Cond_Probability!$A$6:$H$60,MATCH('Model 3_Train'!B111,Cond_Probability!$A$6:$A$60,0),8)</f>
        <v>0.57971014492753625</v>
      </c>
      <c r="J111">
        <f>Cond_Probability!$C$3</f>
        <v>0.38383838383838381</v>
      </c>
      <c r="K111">
        <f t="shared" si="7"/>
        <v>0.1513619511597267</v>
      </c>
      <c r="L111">
        <f t="shared" si="8"/>
        <v>15.13619511597267</v>
      </c>
      <c r="M111" t="str">
        <f t="shared" si="9"/>
        <v>Survive</v>
      </c>
      <c r="N111" t="s">
        <v>1</v>
      </c>
    </row>
    <row r="112" spans="1:14" x14ac:dyDescent="0.3">
      <c r="A112" s="2" t="s">
        <v>13</v>
      </c>
      <c r="B112" s="1" t="s">
        <v>1248</v>
      </c>
      <c r="C112">
        <f>INDEX(Cond_Probability!$A$6:$H$60,MATCH('Model 3_Train'!A112,Cond_Probability!$A$6:$A$60,0),7)</f>
        <v>0.85117967332123412</v>
      </c>
      <c r="D112">
        <f>INDEX(Cond_Probability!$A$6:$H$60,MATCH('Model 3_Train'!B112,Cond_Probability!$A$6:$A$60,0),7)</f>
        <v>0.32246376811594202</v>
      </c>
      <c r="E112">
        <f>Cond_Probability!$C$2</f>
        <v>0.61616161616161613</v>
      </c>
      <c r="F112">
        <f t="shared" si="5"/>
        <v>0.16912071609065216</v>
      </c>
      <c r="G112">
        <f t="shared" si="6"/>
        <v>16.912071609065215</v>
      </c>
      <c r="H112">
        <f>INDEX(Cond_Probability!$A$6:$H$60,MATCH('Model 3_Train'!A112,Cond_Probability!$A$6:$A$60,0),8)</f>
        <v>0.31976744186046513</v>
      </c>
      <c r="I112">
        <f>INDEX(Cond_Probability!$A$6:$H$60,MATCH('Model 3_Train'!B112,Cond_Probability!$A$6:$A$60,0),8)</f>
        <v>0.57971014492753625</v>
      </c>
      <c r="J112">
        <f>Cond_Probability!$C$3</f>
        <v>0.38383838383838381</v>
      </c>
      <c r="K112">
        <f t="shared" si="7"/>
        <v>7.1153053963974075E-2</v>
      </c>
      <c r="L112">
        <f t="shared" si="8"/>
        <v>7.1153053963974076</v>
      </c>
      <c r="M112" t="str">
        <f t="shared" si="9"/>
        <v>Won't Survive</v>
      </c>
      <c r="N112" t="s">
        <v>1230</v>
      </c>
    </row>
    <row r="113" spans="1:14" x14ac:dyDescent="0.3">
      <c r="A113" s="2" t="s">
        <v>17</v>
      </c>
      <c r="B113" s="1" t="s">
        <v>1247</v>
      </c>
      <c r="C113">
        <f>INDEX(Cond_Probability!$A$6:$H$60,MATCH('Model 3_Train'!A113,Cond_Probability!$A$6:$A$60,0),7)</f>
        <v>0.14882032667876588</v>
      </c>
      <c r="D113">
        <f>INDEX(Cond_Probability!$A$6:$H$60,MATCH('Model 3_Train'!B113,Cond_Probability!$A$6:$A$60,0),7)</f>
        <v>0.18840579710144928</v>
      </c>
      <c r="E113">
        <f>Cond_Probability!$C$2</f>
        <v>0.61616161616161613</v>
      </c>
      <c r="F113">
        <f t="shared" si="5"/>
        <v>1.7276316652944126E-2</v>
      </c>
      <c r="G113">
        <f t="shared" si="6"/>
        <v>1.7276316652944126</v>
      </c>
      <c r="H113">
        <f>INDEX(Cond_Probability!$A$6:$H$60,MATCH('Model 3_Train'!A113,Cond_Probability!$A$6:$A$60,0),8)</f>
        <v>0.68023255813953487</v>
      </c>
      <c r="I113">
        <f>INDEX(Cond_Probability!$A$6:$H$60,MATCH('Model 3_Train'!B113,Cond_Probability!$A$6:$A$60,0),8)</f>
        <v>0.22318840579710145</v>
      </c>
      <c r="J113">
        <f>Cond_Probability!$C$3</f>
        <v>0.38383838383838381</v>
      </c>
      <c r="K113">
        <f t="shared" si="7"/>
        <v>5.8274351196494774E-2</v>
      </c>
      <c r="L113">
        <f t="shared" si="8"/>
        <v>5.8274351196494774</v>
      </c>
      <c r="M113" t="str">
        <f t="shared" si="9"/>
        <v>Survive</v>
      </c>
      <c r="N113" t="s">
        <v>1230</v>
      </c>
    </row>
    <row r="114" spans="1:14" x14ac:dyDescent="0.3">
      <c r="A114" s="2" t="s">
        <v>13</v>
      </c>
      <c r="B114" s="1" t="s">
        <v>1228</v>
      </c>
      <c r="C114">
        <f>INDEX(Cond_Probability!$A$6:$H$60,MATCH('Model 3_Train'!A114,Cond_Probability!$A$6:$A$60,0),7)</f>
        <v>0.85117967332123412</v>
      </c>
      <c r="D114">
        <f>INDEX(Cond_Probability!$A$6:$H$60,MATCH('Model 3_Train'!B114,Cond_Probability!$A$6:$A$60,0),7)</f>
        <v>0.4891304347826087</v>
      </c>
      <c r="E114">
        <f>Cond_Probability!$C$2</f>
        <v>0.61616161616161613</v>
      </c>
      <c r="F114">
        <f t="shared" si="5"/>
        <v>0.25653142328357348</v>
      </c>
      <c r="G114">
        <f t="shared" si="6"/>
        <v>25.653142328357347</v>
      </c>
      <c r="H114">
        <f>INDEX(Cond_Probability!$A$6:$H$60,MATCH('Model 3_Train'!A114,Cond_Probability!$A$6:$A$60,0),8)</f>
        <v>0.31976744186046513</v>
      </c>
      <c r="I114">
        <f>INDEX(Cond_Probability!$A$6:$H$60,MATCH('Model 3_Train'!B114,Cond_Probability!$A$6:$A$60,0),8)</f>
        <v>0.19710144927536233</v>
      </c>
      <c r="J114">
        <f>Cond_Probability!$C$3</f>
        <v>0.38383838383838381</v>
      </c>
      <c r="K114">
        <f t="shared" si="7"/>
        <v>2.4192038347751188E-2</v>
      </c>
      <c r="L114">
        <f t="shared" si="8"/>
        <v>2.4192038347751188</v>
      </c>
      <c r="M114" t="str">
        <f t="shared" si="9"/>
        <v>Won't Survive</v>
      </c>
      <c r="N114" t="s">
        <v>1230</v>
      </c>
    </row>
    <row r="115" spans="1:14" x14ac:dyDescent="0.3">
      <c r="A115" s="2" t="s">
        <v>17</v>
      </c>
      <c r="B115" s="1" t="s">
        <v>1228</v>
      </c>
      <c r="C115">
        <f>INDEX(Cond_Probability!$A$6:$H$60,MATCH('Model 3_Train'!A115,Cond_Probability!$A$6:$A$60,0),7)</f>
        <v>0.14882032667876588</v>
      </c>
      <c r="D115">
        <f>INDEX(Cond_Probability!$A$6:$H$60,MATCH('Model 3_Train'!B115,Cond_Probability!$A$6:$A$60,0),7)</f>
        <v>0.4891304347826087</v>
      </c>
      <c r="E115">
        <f>Cond_Probability!$C$2</f>
        <v>0.61616161616161613</v>
      </c>
      <c r="F115">
        <f t="shared" si="5"/>
        <v>4.485197592591264E-2</v>
      </c>
      <c r="G115">
        <f t="shared" si="6"/>
        <v>4.4851975925912644</v>
      </c>
      <c r="H115">
        <f>INDEX(Cond_Probability!$A$6:$H$60,MATCH('Model 3_Train'!A115,Cond_Probability!$A$6:$A$60,0),8)</f>
        <v>0.68023255813953487</v>
      </c>
      <c r="I115">
        <f>INDEX(Cond_Probability!$A$6:$H$60,MATCH('Model 3_Train'!B115,Cond_Probability!$A$6:$A$60,0),8)</f>
        <v>0.19710144927536233</v>
      </c>
      <c r="J115">
        <f>Cond_Probability!$C$3</f>
        <v>0.38383838383838381</v>
      </c>
      <c r="K115">
        <f t="shared" si="7"/>
        <v>5.1463063394307069E-2</v>
      </c>
      <c r="L115">
        <f t="shared" si="8"/>
        <v>5.1463063394307067</v>
      </c>
      <c r="M115" t="str">
        <f t="shared" si="9"/>
        <v>Survive</v>
      </c>
      <c r="N115" t="s">
        <v>1230</v>
      </c>
    </row>
    <row r="116" spans="1:14" x14ac:dyDescent="0.3">
      <c r="A116" s="2" t="s">
        <v>17</v>
      </c>
      <c r="B116" s="1" t="s">
        <v>1247</v>
      </c>
      <c r="C116">
        <f>INDEX(Cond_Probability!$A$6:$H$60,MATCH('Model 3_Train'!A116,Cond_Probability!$A$6:$A$60,0),7)</f>
        <v>0.14882032667876588</v>
      </c>
      <c r="D116">
        <f>INDEX(Cond_Probability!$A$6:$H$60,MATCH('Model 3_Train'!B116,Cond_Probability!$A$6:$A$60,0),7)</f>
        <v>0.18840579710144928</v>
      </c>
      <c r="E116">
        <f>Cond_Probability!$C$2</f>
        <v>0.61616161616161613</v>
      </c>
      <c r="F116">
        <f t="shared" si="5"/>
        <v>1.7276316652944126E-2</v>
      </c>
      <c r="G116">
        <f t="shared" si="6"/>
        <v>1.7276316652944126</v>
      </c>
      <c r="H116">
        <f>INDEX(Cond_Probability!$A$6:$H$60,MATCH('Model 3_Train'!A116,Cond_Probability!$A$6:$A$60,0),8)</f>
        <v>0.68023255813953487</v>
      </c>
      <c r="I116">
        <f>INDEX(Cond_Probability!$A$6:$H$60,MATCH('Model 3_Train'!B116,Cond_Probability!$A$6:$A$60,0),8)</f>
        <v>0.22318840579710145</v>
      </c>
      <c r="J116">
        <f>Cond_Probability!$C$3</f>
        <v>0.38383838383838381</v>
      </c>
      <c r="K116">
        <f t="shared" si="7"/>
        <v>5.8274351196494774E-2</v>
      </c>
      <c r="L116">
        <f t="shared" si="8"/>
        <v>5.8274351196494774</v>
      </c>
      <c r="M116" t="str">
        <f t="shared" si="9"/>
        <v>Survive</v>
      </c>
      <c r="N116" t="s">
        <v>1230</v>
      </c>
    </row>
    <row r="117" spans="1:14" x14ac:dyDescent="0.3">
      <c r="A117" s="2" t="s">
        <v>13</v>
      </c>
      <c r="B117" s="1" t="s">
        <v>1228</v>
      </c>
      <c r="C117">
        <f>INDEX(Cond_Probability!$A$6:$H$60,MATCH('Model 3_Train'!A117,Cond_Probability!$A$6:$A$60,0),7)</f>
        <v>0.85117967332123412</v>
      </c>
      <c r="D117">
        <f>INDEX(Cond_Probability!$A$6:$H$60,MATCH('Model 3_Train'!B117,Cond_Probability!$A$6:$A$60,0),7)</f>
        <v>0.4891304347826087</v>
      </c>
      <c r="E117">
        <f>Cond_Probability!$C$2</f>
        <v>0.61616161616161613</v>
      </c>
      <c r="F117">
        <f t="shared" si="5"/>
        <v>0.25653142328357348</v>
      </c>
      <c r="G117">
        <f t="shared" si="6"/>
        <v>25.653142328357347</v>
      </c>
      <c r="H117">
        <f>INDEX(Cond_Probability!$A$6:$H$60,MATCH('Model 3_Train'!A117,Cond_Probability!$A$6:$A$60,0),8)</f>
        <v>0.31976744186046513</v>
      </c>
      <c r="I117">
        <f>INDEX(Cond_Probability!$A$6:$H$60,MATCH('Model 3_Train'!B117,Cond_Probability!$A$6:$A$60,0),8)</f>
        <v>0.19710144927536233</v>
      </c>
      <c r="J117">
        <f>Cond_Probability!$C$3</f>
        <v>0.38383838383838381</v>
      </c>
      <c r="K117">
        <f t="shared" si="7"/>
        <v>2.4192038347751188E-2</v>
      </c>
      <c r="L117">
        <f t="shared" si="8"/>
        <v>2.4192038347751188</v>
      </c>
      <c r="M117" t="str">
        <f t="shared" si="9"/>
        <v>Won't Survive</v>
      </c>
      <c r="N117" t="s">
        <v>1230</v>
      </c>
    </row>
    <row r="118" spans="1:14" x14ac:dyDescent="0.3">
      <c r="A118" s="2" t="s">
        <v>13</v>
      </c>
      <c r="B118" s="1" t="s">
        <v>1228</v>
      </c>
      <c r="C118">
        <f>INDEX(Cond_Probability!$A$6:$H$60,MATCH('Model 3_Train'!A118,Cond_Probability!$A$6:$A$60,0),7)</f>
        <v>0.85117967332123412</v>
      </c>
      <c r="D118">
        <f>INDEX(Cond_Probability!$A$6:$H$60,MATCH('Model 3_Train'!B118,Cond_Probability!$A$6:$A$60,0),7)</f>
        <v>0.4891304347826087</v>
      </c>
      <c r="E118">
        <f>Cond_Probability!$C$2</f>
        <v>0.61616161616161613</v>
      </c>
      <c r="F118">
        <f t="shared" si="5"/>
        <v>0.25653142328357348</v>
      </c>
      <c r="G118">
        <f t="shared" si="6"/>
        <v>25.653142328357347</v>
      </c>
      <c r="H118">
        <f>INDEX(Cond_Probability!$A$6:$H$60,MATCH('Model 3_Train'!A118,Cond_Probability!$A$6:$A$60,0),8)</f>
        <v>0.31976744186046513</v>
      </c>
      <c r="I118">
        <f>INDEX(Cond_Probability!$A$6:$H$60,MATCH('Model 3_Train'!B118,Cond_Probability!$A$6:$A$60,0),8)</f>
        <v>0.19710144927536233</v>
      </c>
      <c r="J118">
        <f>Cond_Probability!$C$3</f>
        <v>0.38383838383838381</v>
      </c>
      <c r="K118">
        <f t="shared" si="7"/>
        <v>2.4192038347751188E-2</v>
      </c>
      <c r="L118">
        <f t="shared" si="8"/>
        <v>2.4192038347751188</v>
      </c>
      <c r="M118" t="str">
        <f t="shared" si="9"/>
        <v>Won't Survive</v>
      </c>
      <c r="N118" t="s">
        <v>1230</v>
      </c>
    </row>
    <row r="119" spans="1:14" x14ac:dyDescent="0.3">
      <c r="A119" s="2" t="s">
        <v>13</v>
      </c>
      <c r="B119" s="1" t="s">
        <v>1248</v>
      </c>
      <c r="C119">
        <f>INDEX(Cond_Probability!$A$6:$H$60,MATCH('Model 3_Train'!A119,Cond_Probability!$A$6:$A$60,0),7)</f>
        <v>0.85117967332123412</v>
      </c>
      <c r="D119">
        <f>INDEX(Cond_Probability!$A$6:$H$60,MATCH('Model 3_Train'!B119,Cond_Probability!$A$6:$A$60,0),7)</f>
        <v>0.32246376811594202</v>
      </c>
      <c r="E119">
        <f>Cond_Probability!$C$2</f>
        <v>0.61616161616161613</v>
      </c>
      <c r="F119">
        <f t="shared" si="5"/>
        <v>0.16912071609065216</v>
      </c>
      <c r="G119">
        <f t="shared" si="6"/>
        <v>16.912071609065215</v>
      </c>
      <c r="H119">
        <f>INDEX(Cond_Probability!$A$6:$H$60,MATCH('Model 3_Train'!A119,Cond_Probability!$A$6:$A$60,0),8)</f>
        <v>0.31976744186046513</v>
      </c>
      <c r="I119">
        <f>INDEX(Cond_Probability!$A$6:$H$60,MATCH('Model 3_Train'!B119,Cond_Probability!$A$6:$A$60,0),8)</f>
        <v>0.57971014492753625</v>
      </c>
      <c r="J119">
        <f>Cond_Probability!$C$3</f>
        <v>0.38383838383838381</v>
      </c>
      <c r="K119">
        <f t="shared" si="7"/>
        <v>7.1153053963974075E-2</v>
      </c>
      <c r="L119">
        <f t="shared" si="8"/>
        <v>7.1153053963974076</v>
      </c>
      <c r="M119" t="str">
        <f t="shared" si="9"/>
        <v>Won't Survive</v>
      </c>
      <c r="N119" t="s">
        <v>1230</v>
      </c>
    </row>
    <row r="120" spans="1:14" x14ac:dyDescent="0.3">
      <c r="A120" s="2" t="s">
        <v>13</v>
      </c>
      <c r="B120" s="1" t="s">
        <v>1248</v>
      </c>
      <c r="C120">
        <f>INDEX(Cond_Probability!$A$6:$H$60,MATCH('Model 3_Train'!A120,Cond_Probability!$A$6:$A$60,0),7)</f>
        <v>0.85117967332123412</v>
      </c>
      <c r="D120">
        <f>INDEX(Cond_Probability!$A$6:$H$60,MATCH('Model 3_Train'!B120,Cond_Probability!$A$6:$A$60,0),7)</f>
        <v>0.32246376811594202</v>
      </c>
      <c r="E120">
        <f>Cond_Probability!$C$2</f>
        <v>0.61616161616161613</v>
      </c>
      <c r="F120">
        <f t="shared" si="5"/>
        <v>0.16912071609065216</v>
      </c>
      <c r="G120">
        <f t="shared" si="6"/>
        <v>16.912071609065215</v>
      </c>
      <c r="H120">
        <f>INDEX(Cond_Probability!$A$6:$H$60,MATCH('Model 3_Train'!A120,Cond_Probability!$A$6:$A$60,0),8)</f>
        <v>0.31976744186046513</v>
      </c>
      <c r="I120">
        <f>INDEX(Cond_Probability!$A$6:$H$60,MATCH('Model 3_Train'!B120,Cond_Probability!$A$6:$A$60,0),8)</f>
        <v>0.57971014492753625</v>
      </c>
      <c r="J120">
        <f>Cond_Probability!$C$3</f>
        <v>0.38383838383838381</v>
      </c>
      <c r="K120">
        <f t="shared" si="7"/>
        <v>7.1153053963974075E-2</v>
      </c>
      <c r="L120">
        <f t="shared" si="8"/>
        <v>7.1153053963974076</v>
      </c>
      <c r="M120" t="str">
        <f t="shared" si="9"/>
        <v>Won't Survive</v>
      </c>
      <c r="N120" t="s">
        <v>1230</v>
      </c>
    </row>
    <row r="121" spans="1:14" x14ac:dyDescent="0.3">
      <c r="A121" s="2" t="s">
        <v>17</v>
      </c>
      <c r="B121" s="1" t="s">
        <v>1248</v>
      </c>
      <c r="C121">
        <f>INDEX(Cond_Probability!$A$6:$H$60,MATCH('Model 3_Train'!A121,Cond_Probability!$A$6:$A$60,0),7)</f>
        <v>0.14882032667876588</v>
      </c>
      <c r="D121">
        <f>INDEX(Cond_Probability!$A$6:$H$60,MATCH('Model 3_Train'!B121,Cond_Probability!$A$6:$A$60,0),7)</f>
        <v>0.32246376811594202</v>
      </c>
      <c r="E121">
        <f>Cond_Probability!$C$2</f>
        <v>0.61616161616161613</v>
      </c>
      <c r="F121">
        <f t="shared" si="5"/>
        <v>2.9569080425231296E-2</v>
      </c>
      <c r="G121">
        <f t="shared" si="6"/>
        <v>2.9569080425231298</v>
      </c>
      <c r="H121">
        <f>INDEX(Cond_Probability!$A$6:$H$60,MATCH('Model 3_Train'!A121,Cond_Probability!$A$6:$A$60,0),8)</f>
        <v>0.68023255813953487</v>
      </c>
      <c r="I121">
        <f>INDEX(Cond_Probability!$A$6:$H$60,MATCH('Model 3_Train'!B121,Cond_Probability!$A$6:$A$60,0),8)</f>
        <v>0.57971014492753625</v>
      </c>
      <c r="J121">
        <f>Cond_Probability!$C$3</f>
        <v>0.38383838383838381</v>
      </c>
      <c r="K121">
        <f t="shared" si="7"/>
        <v>0.1513619511597267</v>
      </c>
      <c r="L121">
        <f t="shared" si="8"/>
        <v>15.13619511597267</v>
      </c>
      <c r="M121" t="str">
        <f t="shared" si="9"/>
        <v>Survive</v>
      </c>
      <c r="N121" t="s">
        <v>1230</v>
      </c>
    </row>
    <row r="122" spans="1:14" x14ac:dyDescent="0.3">
      <c r="A122" s="2" t="s">
        <v>13</v>
      </c>
      <c r="B122" s="1" t="s">
        <v>1248</v>
      </c>
      <c r="C122">
        <f>INDEX(Cond_Probability!$A$6:$H$60,MATCH('Model 3_Train'!A122,Cond_Probability!$A$6:$A$60,0),7)</f>
        <v>0.85117967332123412</v>
      </c>
      <c r="D122">
        <f>INDEX(Cond_Probability!$A$6:$H$60,MATCH('Model 3_Train'!B122,Cond_Probability!$A$6:$A$60,0),7)</f>
        <v>0.32246376811594202</v>
      </c>
      <c r="E122">
        <f>Cond_Probability!$C$2</f>
        <v>0.61616161616161613</v>
      </c>
      <c r="F122">
        <f t="shared" si="5"/>
        <v>0.16912071609065216</v>
      </c>
      <c r="G122">
        <f t="shared" si="6"/>
        <v>16.912071609065215</v>
      </c>
      <c r="H122">
        <f>INDEX(Cond_Probability!$A$6:$H$60,MATCH('Model 3_Train'!A122,Cond_Probability!$A$6:$A$60,0),8)</f>
        <v>0.31976744186046513</v>
      </c>
      <c r="I122">
        <f>INDEX(Cond_Probability!$A$6:$H$60,MATCH('Model 3_Train'!B122,Cond_Probability!$A$6:$A$60,0),8)</f>
        <v>0.57971014492753625</v>
      </c>
      <c r="J122">
        <f>Cond_Probability!$C$3</f>
        <v>0.38383838383838381</v>
      </c>
      <c r="K122">
        <f t="shared" si="7"/>
        <v>7.1153053963974075E-2</v>
      </c>
      <c r="L122">
        <f t="shared" si="8"/>
        <v>7.1153053963974076</v>
      </c>
      <c r="M122" t="str">
        <f t="shared" si="9"/>
        <v>Won't Survive</v>
      </c>
      <c r="N122" t="s">
        <v>1230</v>
      </c>
    </row>
    <row r="123" spans="1:14" x14ac:dyDescent="0.3">
      <c r="A123" s="2" t="s">
        <v>13</v>
      </c>
      <c r="B123" s="1" t="s">
        <v>1228</v>
      </c>
      <c r="C123">
        <f>INDEX(Cond_Probability!$A$6:$H$60,MATCH('Model 3_Train'!A123,Cond_Probability!$A$6:$A$60,0),7)</f>
        <v>0.85117967332123412</v>
      </c>
      <c r="D123">
        <f>INDEX(Cond_Probability!$A$6:$H$60,MATCH('Model 3_Train'!B123,Cond_Probability!$A$6:$A$60,0),7)</f>
        <v>0.4891304347826087</v>
      </c>
      <c r="E123">
        <f>Cond_Probability!$C$2</f>
        <v>0.61616161616161613</v>
      </c>
      <c r="F123">
        <f t="shared" si="5"/>
        <v>0.25653142328357348</v>
      </c>
      <c r="G123">
        <f t="shared" si="6"/>
        <v>25.653142328357347</v>
      </c>
      <c r="H123">
        <f>INDEX(Cond_Probability!$A$6:$H$60,MATCH('Model 3_Train'!A123,Cond_Probability!$A$6:$A$60,0),8)</f>
        <v>0.31976744186046513</v>
      </c>
      <c r="I123">
        <f>INDEX(Cond_Probability!$A$6:$H$60,MATCH('Model 3_Train'!B123,Cond_Probability!$A$6:$A$60,0),8)</f>
        <v>0.19710144927536233</v>
      </c>
      <c r="J123">
        <f>Cond_Probability!$C$3</f>
        <v>0.38383838383838381</v>
      </c>
      <c r="K123">
        <f t="shared" si="7"/>
        <v>2.4192038347751188E-2</v>
      </c>
      <c r="L123">
        <f t="shared" si="8"/>
        <v>2.4192038347751188</v>
      </c>
      <c r="M123" t="str">
        <f t="shared" si="9"/>
        <v>Won't Survive</v>
      </c>
      <c r="N123" t="s">
        <v>1230</v>
      </c>
    </row>
    <row r="124" spans="1:14" x14ac:dyDescent="0.3">
      <c r="A124" s="2" t="s">
        <v>13</v>
      </c>
      <c r="B124" s="1" t="s">
        <v>1248</v>
      </c>
      <c r="C124">
        <f>INDEX(Cond_Probability!$A$6:$H$60,MATCH('Model 3_Train'!A124,Cond_Probability!$A$6:$A$60,0),7)</f>
        <v>0.85117967332123412</v>
      </c>
      <c r="D124">
        <f>INDEX(Cond_Probability!$A$6:$H$60,MATCH('Model 3_Train'!B124,Cond_Probability!$A$6:$A$60,0),7)</f>
        <v>0.32246376811594202</v>
      </c>
      <c r="E124">
        <f>Cond_Probability!$C$2</f>
        <v>0.61616161616161613</v>
      </c>
      <c r="F124">
        <f t="shared" si="5"/>
        <v>0.16912071609065216</v>
      </c>
      <c r="G124">
        <f t="shared" si="6"/>
        <v>16.912071609065215</v>
      </c>
      <c r="H124">
        <f>INDEX(Cond_Probability!$A$6:$H$60,MATCH('Model 3_Train'!A124,Cond_Probability!$A$6:$A$60,0),8)</f>
        <v>0.31976744186046513</v>
      </c>
      <c r="I124">
        <f>INDEX(Cond_Probability!$A$6:$H$60,MATCH('Model 3_Train'!B124,Cond_Probability!$A$6:$A$60,0),8)</f>
        <v>0.57971014492753625</v>
      </c>
      <c r="J124">
        <f>Cond_Probability!$C$3</f>
        <v>0.38383838383838381</v>
      </c>
      <c r="K124">
        <f t="shared" si="7"/>
        <v>7.1153053963974075E-2</v>
      </c>
      <c r="L124">
        <f t="shared" si="8"/>
        <v>7.1153053963974076</v>
      </c>
      <c r="M124" t="str">
        <f t="shared" si="9"/>
        <v>Won't Survive</v>
      </c>
      <c r="N124" t="s">
        <v>1230</v>
      </c>
    </row>
    <row r="125" spans="1:14" x14ac:dyDescent="0.3">
      <c r="A125" s="2" t="s">
        <v>17</v>
      </c>
      <c r="B125" s="1" t="s">
        <v>1247</v>
      </c>
      <c r="C125">
        <f>INDEX(Cond_Probability!$A$6:$H$60,MATCH('Model 3_Train'!A125,Cond_Probability!$A$6:$A$60,0),7)</f>
        <v>0.14882032667876588</v>
      </c>
      <c r="D125">
        <f>INDEX(Cond_Probability!$A$6:$H$60,MATCH('Model 3_Train'!B125,Cond_Probability!$A$6:$A$60,0),7)</f>
        <v>0.18840579710144928</v>
      </c>
      <c r="E125">
        <f>Cond_Probability!$C$2</f>
        <v>0.61616161616161613</v>
      </c>
      <c r="F125">
        <f t="shared" si="5"/>
        <v>1.7276316652944126E-2</v>
      </c>
      <c r="G125">
        <f t="shared" si="6"/>
        <v>1.7276316652944126</v>
      </c>
      <c r="H125">
        <f>INDEX(Cond_Probability!$A$6:$H$60,MATCH('Model 3_Train'!A125,Cond_Probability!$A$6:$A$60,0),8)</f>
        <v>0.68023255813953487</v>
      </c>
      <c r="I125">
        <f>INDEX(Cond_Probability!$A$6:$H$60,MATCH('Model 3_Train'!B125,Cond_Probability!$A$6:$A$60,0),8)</f>
        <v>0.22318840579710145</v>
      </c>
      <c r="J125">
        <f>Cond_Probability!$C$3</f>
        <v>0.38383838383838381</v>
      </c>
      <c r="K125">
        <f t="shared" si="7"/>
        <v>5.8274351196494774E-2</v>
      </c>
      <c r="L125">
        <f t="shared" si="8"/>
        <v>5.8274351196494774</v>
      </c>
      <c r="M125" t="str">
        <f t="shared" si="9"/>
        <v>Survive</v>
      </c>
      <c r="N125" t="s">
        <v>1</v>
      </c>
    </row>
    <row r="126" spans="1:14" x14ac:dyDescent="0.3">
      <c r="A126" s="2" t="s">
        <v>13</v>
      </c>
      <c r="B126" s="1" t="s">
        <v>1248</v>
      </c>
      <c r="C126">
        <f>INDEX(Cond_Probability!$A$6:$H$60,MATCH('Model 3_Train'!A126,Cond_Probability!$A$6:$A$60,0),7)</f>
        <v>0.85117967332123412</v>
      </c>
      <c r="D126">
        <f>INDEX(Cond_Probability!$A$6:$H$60,MATCH('Model 3_Train'!B126,Cond_Probability!$A$6:$A$60,0),7)</f>
        <v>0.32246376811594202</v>
      </c>
      <c r="E126">
        <f>Cond_Probability!$C$2</f>
        <v>0.61616161616161613</v>
      </c>
      <c r="F126">
        <f t="shared" si="5"/>
        <v>0.16912071609065216</v>
      </c>
      <c r="G126">
        <f t="shared" si="6"/>
        <v>16.912071609065215</v>
      </c>
      <c r="H126">
        <f>INDEX(Cond_Probability!$A$6:$H$60,MATCH('Model 3_Train'!A126,Cond_Probability!$A$6:$A$60,0),8)</f>
        <v>0.31976744186046513</v>
      </c>
      <c r="I126">
        <f>INDEX(Cond_Probability!$A$6:$H$60,MATCH('Model 3_Train'!B126,Cond_Probability!$A$6:$A$60,0),8)</f>
        <v>0.57971014492753625</v>
      </c>
      <c r="J126">
        <f>Cond_Probability!$C$3</f>
        <v>0.38383838383838381</v>
      </c>
      <c r="K126">
        <f t="shared" si="7"/>
        <v>7.1153053963974075E-2</v>
      </c>
      <c r="L126">
        <f t="shared" si="8"/>
        <v>7.1153053963974076</v>
      </c>
      <c r="M126" t="str">
        <f t="shared" si="9"/>
        <v>Won't Survive</v>
      </c>
      <c r="N126" t="s">
        <v>1230</v>
      </c>
    </row>
    <row r="127" spans="1:14" x14ac:dyDescent="0.3">
      <c r="A127" s="2" t="s">
        <v>13</v>
      </c>
      <c r="B127" s="1" t="s">
        <v>1247</v>
      </c>
      <c r="C127">
        <f>INDEX(Cond_Probability!$A$6:$H$60,MATCH('Model 3_Train'!A127,Cond_Probability!$A$6:$A$60,0),7)</f>
        <v>0.85117967332123412</v>
      </c>
      <c r="D127">
        <f>INDEX(Cond_Probability!$A$6:$H$60,MATCH('Model 3_Train'!B127,Cond_Probability!$A$6:$A$60,0),7)</f>
        <v>0.18840579710144928</v>
      </c>
      <c r="E127">
        <f>Cond_Probability!$C$2</f>
        <v>0.61616161616161613</v>
      </c>
      <c r="F127">
        <f t="shared" si="5"/>
        <v>9.8812103783302394E-2</v>
      </c>
      <c r="G127">
        <f t="shared" si="6"/>
        <v>9.8812103783302394</v>
      </c>
      <c r="H127">
        <f>INDEX(Cond_Probability!$A$6:$H$60,MATCH('Model 3_Train'!A127,Cond_Probability!$A$6:$A$60,0),8)</f>
        <v>0.31976744186046513</v>
      </c>
      <c r="I127">
        <f>INDEX(Cond_Probability!$A$6:$H$60,MATCH('Model 3_Train'!B127,Cond_Probability!$A$6:$A$60,0),8)</f>
        <v>0.22318840579710145</v>
      </c>
      <c r="J127">
        <f>Cond_Probability!$C$3</f>
        <v>0.38383838383838381</v>
      </c>
      <c r="K127">
        <f t="shared" si="7"/>
        <v>2.7393925776130024E-2</v>
      </c>
      <c r="L127">
        <f t="shared" si="8"/>
        <v>2.7393925776130024</v>
      </c>
      <c r="M127" t="str">
        <f t="shared" si="9"/>
        <v>Won't Survive</v>
      </c>
      <c r="N127" t="s">
        <v>1</v>
      </c>
    </row>
    <row r="128" spans="1:14" x14ac:dyDescent="0.3">
      <c r="A128" s="2" t="s">
        <v>13</v>
      </c>
      <c r="B128" s="1" t="s">
        <v>1228</v>
      </c>
      <c r="C128">
        <f>INDEX(Cond_Probability!$A$6:$H$60,MATCH('Model 3_Train'!A128,Cond_Probability!$A$6:$A$60,0),7)</f>
        <v>0.85117967332123412</v>
      </c>
      <c r="D128">
        <f>INDEX(Cond_Probability!$A$6:$H$60,MATCH('Model 3_Train'!B128,Cond_Probability!$A$6:$A$60,0),7)</f>
        <v>0.4891304347826087</v>
      </c>
      <c r="E128">
        <f>Cond_Probability!$C$2</f>
        <v>0.61616161616161613</v>
      </c>
      <c r="F128">
        <f t="shared" si="5"/>
        <v>0.25653142328357348</v>
      </c>
      <c r="G128">
        <f t="shared" si="6"/>
        <v>25.653142328357347</v>
      </c>
      <c r="H128">
        <f>INDEX(Cond_Probability!$A$6:$H$60,MATCH('Model 3_Train'!A128,Cond_Probability!$A$6:$A$60,0),8)</f>
        <v>0.31976744186046513</v>
      </c>
      <c r="I128">
        <f>INDEX(Cond_Probability!$A$6:$H$60,MATCH('Model 3_Train'!B128,Cond_Probability!$A$6:$A$60,0),8)</f>
        <v>0.19710144927536233</v>
      </c>
      <c r="J128">
        <f>Cond_Probability!$C$3</f>
        <v>0.38383838383838381</v>
      </c>
      <c r="K128">
        <f t="shared" si="7"/>
        <v>2.4192038347751188E-2</v>
      </c>
      <c r="L128">
        <f t="shared" si="8"/>
        <v>2.4192038347751188</v>
      </c>
      <c r="M128" t="str">
        <f t="shared" si="9"/>
        <v>Won't Survive</v>
      </c>
      <c r="N128" t="s">
        <v>1230</v>
      </c>
    </row>
    <row r="129" spans="1:14" x14ac:dyDescent="0.3">
      <c r="A129" s="2" t="s">
        <v>13</v>
      </c>
      <c r="B129" s="1" t="s">
        <v>1228</v>
      </c>
      <c r="C129">
        <f>INDEX(Cond_Probability!$A$6:$H$60,MATCH('Model 3_Train'!A129,Cond_Probability!$A$6:$A$60,0),7)</f>
        <v>0.85117967332123412</v>
      </c>
      <c r="D129">
        <f>INDEX(Cond_Probability!$A$6:$H$60,MATCH('Model 3_Train'!B129,Cond_Probability!$A$6:$A$60,0),7)</f>
        <v>0.4891304347826087</v>
      </c>
      <c r="E129">
        <f>Cond_Probability!$C$2</f>
        <v>0.61616161616161613</v>
      </c>
      <c r="F129">
        <f t="shared" si="5"/>
        <v>0.25653142328357348</v>
      </c>
      <c r="G129">
        <f t="shared" si="6"/>
        <v>25.653142328357347</v>
      </c>
      <c r="H129">
        <f>INDEX(Cond_Probability!$A$6:$H$60,MATCH('Model 3_Train'!A129,Cond_Probability!$A$6:$A$60,0),8)</f>
        <v>0.31976744186046513</v>
      </c>
      <c r="I129">
        <f>INDEX(Cond_Probability!$A$6:$H$60,MATCH('Model 3_Train'!B129,Cond_Probability!$A$6:$A$60,0),8)</f>
        <v>0.19710144927536233</v>
      </c>
      <c r="J129">
        <f>Cond_Probability!$C$3</f>
        <v>0.38383838383838381</v>
      </c>
      <c r="K129">
        <f t="shared" si="7"/>
        <v>2.4192038347751188E-2</v>
      </c>
      <c r="L129">
        <f t="shared" si="8"/>
        <v>2.4192038347751188</v>
      </c>
      <c r="M129" t="str">
        <f t="shared" si="9"/>
        <v>Won't Survive</v>
      </c>
      <c r="N129" t="s">
        <v>1</v>
      </c>
    </row>
    <row r="130" spans="1:14" x14ac:dyDescent="0.3">
      <c r="A130" s="2" t="s">
        <v>17</v>
      </c>
      <c r="B130" s="1" t="s">
        <v>1248</v>
      </c>
      <c r="C130">
        <f>INDEX(Cond_Probability!$A$6:$H$60,MATCH('Model 3_Train'!A130,Cond_Probability!$A$6:$A$60,0),7)</f>
        <v>0.14882032667876588</v>
      </c>
      <c r="D130">
        <f>INDEX(Cond_Probability!$A$6:$H$60,MATCH('Model 3_Train'!B130,Cond_Probability!$A$6:$A$60,0),7)</f>
        <v>0.32246376811594202</v>
      </c>
      <c r="E130">
        <f>Cond_Probability!$C$2</f>
        <v>0.61616161616161613</v>
      </c>
      <c r="F130">
        <f t="shared" si="5"/>
        <v>2.9569080425231296E-2</v>
      </c>
      <c r="G130">
        <f t="shared" si="6"/>
        <v>2.9569080425231298</v>
      </c>
      <c r="H130">
        <f>INDEX(Cond_Probability!$A$6:$H$60,MATCH('Model 3_Train'!A130,Cond_Probability!$A$6:$A$60,0),8)</f>
        <v>0.68023255813953487</v>
      </c>
      <c r="I130">
        <f>INDEX(Cond_Probability!$A$6:$H$60,MATCH('Model 3_Train'!B130,Cond_Probability!$A$6:$A$60,0),8)</f>
        <v>0.57971014492753625</v>
      </c>
      <c r="J130">
        <f>Cond_Probability!$C$3</f>
        <v>0.38383838383838381</v>
      </c>
      <c r="K130">
        <f t="shared" si="7"/>
        <v>0.1513619511597267</v>
      </c>
      <c r="L130">
        <f t="shared" si="8"/>
        <v>15.13619511597267</v>
      </c>
      <c r="M130" t="str">
        <f t="shared" si="9"/>
        <v>Survive</v>
      </c>
      <c r="N130" t="s">
        <v>1</v>
      </c>
    </row>
    <row r="131" spans="1:14" x14ac:dyDescent="0.3">
      <c r="A131" s="2" t="s">
        <v>13</v>
      </c>
      <c r="B131" s="1" t="s">
        <v>1228</v>
      </c>
      <c r="C131">
        <f>INDEX(Cond_Probability!$A$6:$H$60,MATCH('Model 3_Train'!A131,Cond_Probability!$A$6:$A$60,0),7)</f>
        <v>0.85117967332123412</v>
      </c>
      <c r="D131">
        <f>INDEX(Cond_Probability!$A$6:$H$60,MATCH('Model 3_Train'!B131,Cond_Probability!$A$6:$A$60,0),7)</f>
        <v>0.4891304347826087</v>
      </c>
      <c r="E131">
        <f>Cond_Probability!$C$2</f>
        <v>0.61616161616161613</v>
      </c>
      <c r="F131">
        <f t="shared" ref="F131:F194" si="10">PRODUCT(C131:E131)</f>
        <v>0.25653142328357348</v>
      </c>
      <c r="G131">
        <f t="shared" ref="G131:G194" si="11">F131*100</f>
        <v>25.653142328357347</v>
      </c>
      <c r="H131">
        <f>INDEX(Cond_Probability!$A$6:$H$60,MATCH('Model 3_Train'!A131,Cond_Probability!$A$6:$A$60,0),8)</f>
        <v>0.31976744186046513</v>
      </c>
      <c r="I131">
        <f>INDEX(Cond_Probability!$A$6:$H$60,MATCH('Model 3_Train'!B131,Cond_Probability!$A$6:$A$60,0),8)</f>
        <v>0.19710144927536233</v>
      </c>
      <c r="J131">
        <f>Cond_Probability!$C$3</f>
        <v>0.38383838383838381</v>
      </c>
      <c r="K131">
        <f t="shared" ref="K131:K194" si="12">PRODUCT(H131:J131)</f>
        <v>2.4192038347751188E-2</v>
      </c>
      <c r="L131">
        <f t="shared" ref="L131:L194" si="13">K131*100</f>
        <v>2.4192038347751188</v>
      </c>
      <c r="M131" t="str">
        <f t="shared" ref="M131:M194" si="14">IF(G131&gt;L131,"Won't Survive", "Survive")</f>
        <v>Won't Survive</v>
      </c>
      <c r="N131" t="s">
        <v>1230</v>
      </c>
    </row>
    <row r="132" spans="1:14" x14ac:dyDescent="0.3">
      <c r="A132" s="2" t="s">
        <v>13</v>
      </c>
      <c r="B132" s="1" t="s">
        <v>1228</v>
      </c>
      <c r="C132">
        <f>INDEX(Cond_Probability!$A$6:$H$60,MATCH('Model 3_Train'!A132,Cond_Probability!$A$6:$A$60,0),7)</f>
        <v>0.85117967332123412</v>
      </c>
      <c r="D132">
        <f>INDEX(Cond_Probability!$A$6:$H$60,MATCH('Model 3_Train'!B132,Cond_Probability!$A$6:$A$60,0),7)</f>
        <v>0.4891304347826087</v>
      </c>
      <c r="E132">
        <f>Cond_Probability!$C$2</f>
        <v>0.61616161616161613</v>
      </c>
      <c r="F132">
        <f t="shared" si="10"/>
        <v>0.25653142328357348</v>
      </c>
      <c r="G132">
        <f t="shared" si="11"/>
        <v>25.653142328357347</v>
      </c>
      <c r="H132">
        <f>INDEX(Cond_Probability!$A$6:$H$60,MATCH('Model 3_Train'!A132,Cond_Probability!$A$6:$A$60,0),8)</f>
        <v>0.31976744186046513</v>
      </c>
      <c r="I132">
        <f>INDEX(Cond_Probability!$A$6:$H$60,MATCH('Model 3_Train'!B132,Cond_Probability!$A$6:$A$60,0),8)</f>
        <v>0.19710144927536233</v>
      </c>
      <c r="J132">
        <f>Cond_Probability!$C$3</f>
        <v>0.38383838383838381</v>
      </c>
      <c r="K132">
        <f t="shared" si="12"/>
        <v>2.4192038347751188E-2</v>
      </c>
      <c r="L132">
        <f t="shared" si="13"/>
        <v>2.4192038347751188</v>
      </c>
      <c r="M132" t="str">
        <f t="shared" si="14"/>
        <v>Won't Survive</v>
      </c>
      <c r="N132" t="s">
        <v>1230</v>
      </c>
    </row>
    <row r="133" spans="1:14" x14ac:dyDescent="0.3">
      <c r="A133" s="2" t="s">
        <v>13</v>
      </c>
      <c r="B133" s="1" t="s">
        <v>1228</v>
      </c>
      <c r="C133">
        <f>INDEX(Cond_Probability!$A$6:$H$60,MATCH('Model 3_Train'!A133,Cond_Probability!$A$6:$A$60,0),7)</f>
        <v>0.85117967332123412</v>
      </c>
      <c r="D133">
        <f>INDEX(Cond_Probability!$A$6:$H$60,MATCH('Model 3_Train'!B133,Cond_Probability!$A$6:$A$60,0),7)</f>
        <v>0.4891304347826087</v>
      </c>
      <c r="E133">
        <f>Cond_Probability!$C$2</f>
        <v>0.61616161616161613</v>
      </c>
      <c r="F133">
        <f t="shared" si="10"/>
        <v>0.25653142328357348</v>
      </c>
      <c r="G133">
        <f t="shared" si="11"/>
        <v>25.653142328357347</v>
      </c>
      <c r="H133">
        <f>INDEX(Cond_Probability!$A$6:$H$60,MATCH('Model 3_Train'!A133,Cond_Probability!$A$6:$A$60,0),8)</f>
        <v>0.31976744186046513</v>
      </c>
      <c r="I133">
        <f>INDEX(Cond_Probability!$A$6:$H$60,MATCH('Model 3_Train'!B133,Cond_Probability!$A$6:$A$60,0),8)</f>
        <v>0.19710144927536233</v>
      </c>
      <c r="J133">
        <f>Cond_Probability!$C$3</f>
        <v>0.38383838383838381</v>
      </c>
      <c r="K133">
        <f t="shared" si="12"/>
        <v>2.4192038347751188E-2</v>
      </c>
      <c r="L133">
        <f t="shared" si="13"/>
        <v>2.4192038347751188</v>
      </c>
      <c r="M133" t="str">
        <f t="shared" si="14"/>
        <v>Won't Survive</v>
      </c>
      <c r="N133" t="s">
        <v>1230</v>
      </c>
    </row>
    <row r="134" spans="1:14" x14ac:dyDescent="0.3">
      <c r="A134" s="2" t="s">
        <v>17</v>
      </c>
      <c r="B134" s="1" t="s">
        <v>1247</v>
      </c>
      <c r="C134">
        <f>INDEX(Cond_Probability!$A$6:$H$60,MATCH('Model 3_Train'!A134,Cond_Probability!$A$6:$A$60,0),7)</f>
        <v>0.14882032667876588</v>
      </c>
      <c r="D134">
        <f>INDEX(Cond_Probability!$A$6:$H$60,MATCH('Model 3_Train'!B134,Cond_Probability!$A$6:$A$60,0),7)</f>
        <v>0.18840579710144928</v>
      </c>
      <c r="E134">
        <f>Cond_Probability!$C$2</f>
        <v>0.61616161616161613</v>
      </c>
      <c r="F134">
        <f t="shared" si="10"/>
        <v>1.7276316652944126E-2</v>
      </c>
      <c r="G134">
        <f t="shared" si="11"/>
        <v>1.7276316652944126</v>
      </c>
      <c r="H134">
        <f>INDEX(Cond_Probability!$A$6:$H$60,MATCH('Model 3_Train'!A134,Cond_Probability!$A$6:$A$60,0),8)</f>
        <v>0.68023255813953487</v>
      </c>
      <c r="I134">
        <f>INDEX(Cond_Probability!$A$6:$H$60,MATCH('Model 3_Train'!B134,Cond_Probability!$A$6:$A$60,0),8)</f>
        <v>0.22318840579710145</v>
      </c>
      <c r="J134">
        <f>Cond_Probability!$C$3</f>
        <v>0.38383838383838381</v>
      </c>
      <c r="K134">
        <f t="shared" si="12"/>
        <v>5.8274351196494774E-2</v>
      </c>
      <c r="L134">
        <f t="shared" si="13"/>
        <v>5.8274351196494774</v>
      </c>
      <c r="M134" t="str">
        <f t="shared" si="14"/>
        <v>Survive</v>
      </c>
      <c r="N134" t="s">
        <v>1230</v>
      </c>
    </row>
    <row r="135" spans="1:14" x14ac:dyDescent="0.3">
      <c r="A135" s="2" t="s">
        <v>17</v>
      </c>
      <c r="B135" s="1" t="s">
        <v>1248</v>
      </c>
      <c r="C135">
        <f>INDEX(Cond_Probability!$A$6:$H$60,MATCH('Model 3_Train'!A135,Cond_Probability!$A$6:$A$60,0),7)</f>
        <v>0.14882032667876588</v>
      </c>
      <c r="D135">
        <f>INDEX(Cond_Probability!$A$6:$H$60,MATCH('Model 3_Train'!B135,Cond_Probability!$A$6:$A$60,0),7)</f>
        <v>0.32246376811594202</v>
      </c>
      <c r="E135">
        <f>Cond_Probability!$C$2</f>
        <v>0.61616161616161613</v>
      </c>
      <c r="F135">
        <f t="shared" si="10"/>
        <v>2.9569080425231296E-2</v>
      </c>
      <c r="G135">
        <f t="shared" si="11"/>
        <v>2.9569080425231298</v>
      </c>
      <c r="H135">
        <f>INDEX(Cond_Probability!$A$6:$H$60,MATCH('Model 3_Train'!A135,Cond_Probability!$A$6:$A$60,0),8)</f>
        <v>0.68023255813953487</v>
      </c>
      <c r="I135">
        <f>INDEX(Cond_Probability!$A$6:$H$60,MATCH('Model 3_Train'!B135,Cond_Probability!$A$6:$A$60,0),8)</f>
        <v>0.57971014492753625</v>
      </c>
      <c r="J135">
        <f>Cond_Probability!$C$3</f>
        <v>0.38383838383838381</v>
      </c>
      <c r="K135">
        <f t="shared" si="12"/>
        <v>0.1513619511597267</v>
      </c>
      <c r="L135">
        <f t="shared" si="13"/>
        <v>15.13619511597267</v>
      </c>
      <c r="M135" t="str">
        <f t="shared" si="14"/>
        <v>Survive</v>
      </c>
      <c r="N135" t="s">
        <v>1</v>
      </c>
    </row>
    <row r="136" spans="1:14" x14ac:dyDescent="0.3">
      <c r="A136" s="2" t="s">
        <v>13</v>
      </c>
      <c r="B136" s="1" t="s">
        <v>1247</v>
      </c>
      <c r="C136">
        <f>INDEX(Cond_Probability!$A$6:$H$60,MATCH('Model 3_Train'!A136,Cond_Probability!$A$6:$A$60,0),7)</f>
        <v>0.85117967332123412</v>
      </c>
      <c r="D136">
        <f>INDEX(Cond_Probability!$A$6:$H$60,MATCH('Model 3_Train'!B136,Cond_Probability!$A$6:$A$60,0),7)</f>
        <v>0.18840579710144928</v>
      </c>
      <c r="E136">
        <f>Cond_Probability!$C$2</f>
        <v>0.61616161616161613</v>
      </c>
      <c r="F136">
        <f t="shared" si="10"/>
        <v>9.8812103783302394E-2</v>
      </c>
      <c r="G136">
        <f t="shared" si="11"/>
        <v>9.8812103783302394</v>
      </c>
      <c r="H136">
        <f>INDEX(Cond_Probability!$A$6:$H$60,MATCH('Model 3_Train'!A136,Cond_Probability!$A$6:$A$60,0),8)</f>
        <v>0.31976744186046513</v>
      </c>
      <c r="I136">
        <f>INDEX(Cond_Probability!$A$6:$H$60,MATCH('Model 3_Train'!B136,Cond_Probability!$A$6:$A$60,0),8)</f>
        <v>0.22318840579710145</v>
      </c>
      <c r="J136">
        <f>Cond_Probability!$C$3</f>
        <v>0.38383838383838381</v>
      </c>
      <c r="K136">
        <f t="shared" si="12"/>
        <v>2.7393925776130024E-2</v>
      </c>
      <c r="L136">
        <f t="shared" si="13"/>
        <v>2.7393925776130024</v>
      </c>
      <c r="M136" t="str">
        <f t="shared" si="14"/>
        <v>Won't Survive</v>
      </c>
      <c r="N136" t="s">
        <v>1230</v>
      </c>
    </row>
    <row r="137" spans="1:14" x14ac:dyDescent="0.3">
      <c r="A137" s="2" t="s">
        <v>13</v>
      </c>
      <c r="B137" s="1" t="s">
        <v>1247</v>
      </c>
      <c r="C137">
        <f>INDEX(Cond_Probability!$A$6:$H$60,MATCH('Model 3_Train'!A137,Cond_Probability!$A$6:$A$60,0),7)</f>
        <v>0.85117967332123412</v>
      </c>
      <c r="D137">
        <f>INDEX(Cond_Probability!$A$6:$H$60,MATCH('Model 3_Train'!B137,Cond_Probability!$A$6:$A$60,0),7)</f>
        <v>0.18840579710144928</v>
      </c>
      <c r="E137">
        <f>Cond_Probability!$C$2</f>
        <v>0.61616161616161613</v>
      </c>
      <c r="F137">
        <f t="shared" si="10"/>
        <v>9.8812103783302394E-2</v>
      </c>
      <c r="G137">
        <f t="shared" si="11"/>
        <v>9.8812103783302394</v>
      </c>
      <c r="H137">
        <f>INDEX(Cond_Probability!$A$6:$H$60,MATCH('Model 3_Train'!A137,Cond_Probability!$A$6:$A$60,0),8)</f>
        <v>0.31976744186046513</v>
      </c>
      <c r="I137">
        <f>INDEX(Cond_Probability!$A$6:$H$60,MATCH('Model 3_Train'!B137,Cond_Probability!$A$6:$A$60,0),8)</f>
        <v>0.22318840579710145</v>
      </c>
      <c r="J137">
        <f>Cond_Probability!$C$3</f>
        <v>0.38383838383838381</v>
      </c>
      <c r="K137">
        <f t="shared" si="12"/>
        <v>2.7393925776130024E-2</v>
      </c>
      <c r="L137">
        <f t="shared" si="13"/>
        <v>2.7393925776130024</v>
      </c>
      <c r="M137" t="str">
        <f t="shared" si="14"/>
        <v>Won't Survive</v>
      </c>
      <c r="N137" t="s">
        <v>1230</v>
      </c>
    </row>
    <row r="138" spans="1:14" x14ac:dyDescent="0.3">
      <c r="A138" s="2" t="s">
        <v>17</v>
      </c>
      <c r="B138" s="1" t="s">
        <v>1248</v>
      </c>
      <c r="C138">
        <f>INDEX(Cond_Probability!$A$6:$H$60,MATCH('Model 3_Train'!A138,Cond_Probability!$A$6:$A$60,0),7)</f>
        <v>0.14882032667876588</v>
      </c>
      <c r="D138">
        <f>INDEX(Cond_Probability!$A$6:$H$60,MATCH('Model 3_Train'!B138,Cond_Probability!$A$6:$A$60,0),7)</f>
        <v>0.32246376811594202</v>
      </c>
      <c r="E138">
        <f>Cond_Probability!$C$2</f>
        <v>0.61616161616161613</v>
      </c>
      <c r="F138">
        <f t="shared" si="10"/>
        <v>2.9569080425231296E-2</v>
      </c>
      <c r="G138">
        <f t="shared" si="11"/>
        <v>2.9569080425231298</v>
      </c>
      <c r="H138">
        <f>INDEX(Cond_Probability!$A$6:$H$60,MATCH('Model 3_Train'!A138,Cond_Probability!$A$6:$A$60,0),8)</f>
        <v>0.68023255813953487</v>
      </c>
      <c r="I138">
        <f>INDEX(Cond_Probability!$A$6:$H$60,MATCH('Model 3_Train'!B138,Cond_Probability!$A$6:$A$60,0),8)</f>
        <v>0.57971014492753625</v>
      </c>
      <c r="J138">
        <f>Cond_Probability!$C$3</f>
        <v>0.38383838383838381</v>
      </c>
      <c r="K138">
        <f t="shared" si="12"/>
        <v>0.1513619511597267</v>
      </c>
      <c r="L138">
        <f t="shared" si="13"/>
        <v>15.13619511597267</v>
      </c>
      <c r="M138" t="str">
        <f t="shared" si="14"/>
        <v>Survive</v>
      </c>
      <c r="N138" t="s">
        <v>1</v>
      </c>
    </row>
    <row r="139" spans="1:14" x14ac:dyDescent="0.3">
      <c r="A139" s="2" t="s">
        <v>13</v>
      </c>
      <c r="B139" s="1" t="s">
        <v>1248</v>
      </c>
      <c r="C139">
        <f>INDEX(Cond_Probability!$A$6:$H$60,MATCH('Model 3_Train'!A139,Cond_Probability!$A$6:$A$60,0),7)</f>
        <v>0.85117967332123412</v>
      </c>
      <c r="D139">
        <f>INDEX(Cond_Probability!$A$6:$H$60,MATCH('Model 3_Train'!B139,Cond_Probability!$A$6:$A$60,0),7)</f>
        <v>0.32246376811594202</v>
      </c>
      <c r="E139">
        <f>Cond_Probability!$C$2</f>
        <v>0.61616161616161613</v>
      </c>
      <c r="F139">
        <f t="shared" si="10"/>
        <v>0.16912071609065216</v>
      </c>
      <c r="G139">
        <f t="shared" si="11"/>
        <v>16.912071609065215</v>
      </c>
      <c r="H139">
        <f>INDEX(Cond_Probability!$A$6:$H$60,MATCH('Model 3_Train'!A139,Cond_Probability!$A$6:$A$60,0),8)</f>
        <v>0.31976744186046513</v>
      </c>
      <c r="I139">
        <f>INDEX(Cond_Probability!$A$6:$H$60,MATCH('Model 3_Train'!B139,Cond_Probability!$A$6:$A$60,0),8)</f>
        <v>0.57971014492753625</v>
      </c>
      <c r="J139">
        <f>Cond_Probability!$C$3</f>
        <v>0.38383838383838381</v>
      </c>
      <c r="K139">
        <f t="shared" si="12"/>
        <v>7.1153053963974075E-2</v>
      </c>
      <c r="L139">
        <f t="shared" si="13"/>
        <v>7.1153053963974076</v>
      </c>
      <c r="M139" t="str">
        <f t="shared" si="14"/>
        <v>Won't Survive</v>
      </c>
      <c r="N139" t="s">
        <v>1230</v>
      </c>
    </row>
    <row r="140" spans="1:14" x14ac:dyDescent="0.3">
      <c r="A140" s="2" t="s">
        <v>13</v>
      </c>
      <c r="B140" s="1" t="s">
        <v>1228</v>
      </c>
      <c r="C140">
        <f>INDEX(Cond_Probability!$A$6:$H$60,MATCH('Model 3_Train'!A140,Cond_Probability!$A$6:$A$60,0),7)</f>
        <v>0.85117967332123412</v>
      </c>
      <c r="D140">
        <f>INDEX(Cond_Probability!$A$6:$H$60,MATCH('Model 3_Train'!B140,Cond_Probability!$A$6:$A$60,0),7)</f>
        <v>0.4891304347826087</v>
      </c>
      <c r="E140">
        <f>Cond_Probability!$C$2</f>
        <v>0.61616161616161613</v>
      </c>
      <c r="F140">
        <f t="shared" si="10"/>
        <v>0.25653142328357348</v>
      </c>
      <c r="G140">
        <f t="shared" si="11"/>
        <v>25.653142328357347</v>
      </c>
      <c r="H140">
        <f>INDEX(Cond_Probability!$A$6:$H$60,MATCH('Model 3_Train'!A140,Cond_Probability!$A$6:$A$60,0),8)</f>
        <v>0.31976744186046513</v>
      </c>
      <c r="I140">
        <f>INDEX(Cond_Probability!$A$6:$H$60,MATCH('Model 3_Train'!B140,Cond_Probability!$A$6:$A$60,0),8)</f>
        <v>0.19710144927536233</v>
      </c>
      <c r="J140">
        <f>Cond_Probability!$C$3</f>
        <v>0.38383838383838381</v>
      </c>
      <c r="K140">
        <f t="shared" si="12"/>
        <v>2.4192038347751188E-2</v>
      </c>
      <c r="L140">
        <f t="shared" si="13"/>
        <v>2.4192038347751188</v>
      </c>
      <c r="M140" t="str">
        <f t="shared" si="14"/>
        <v>Won't Survive</v>
      </c>
      <c r="N140" t="s">
        <v>1230</v>
      </c>
    </row>
    <row r="141" spans="1:14" x14ac:dyDescent="0.3">
      <c r="A141" s="2" t="s">
        <v>13</v>
      </c>
      <c r="B141" s="1" t="s">
        <v>1248</v>
      </c>
      <c r="C141">
        <f>INDEX(Cond_Probability!$A$6:$H$60,MATCH('Model 3_Train'!A141,Cond_Probability!$A$6:$A$60,0),7)</f>
        <v>0.85117967332123412</v>
      </c>
      <c r="D141">
        <f>INDEX(Cond_Probability!$A$6:$H$60,MATCH('Model 3_Train'!B141,Cond_Probability!$A$6:$A$60,0),7)</f>
        <v>0.32246376811594202</v>
      </c>
      <c r="E141">
        <f>Cond_Probability!$C$2</f>
        <v>0.61616161616161613</v>
      </c>
      <c r="F141">
        <f t="shared" si="10"/>
        <v>0.16912071609065216</v>
      </c>
      <c r="G141">
        <f t="shared" si="11"/>
        <v>16.912071609065215</v>
      </c>
      <c r="H141">
        <f>INDEX(Cond_Probability!$A$6:$H$60,MATCH('Model 3_Train'!A141,Cond_Probability!$A$6:$A$60,0),8)</f>
        <v>0.31976744186046513</v>
      </c>
      <c r="I141">
        <f>INDEX(Cond_Probability!$A$6:$H$60,MATCH('Model 3_Train'!B141,Cond_Probability!$A$6:$A$60,0),8)</f>
        <v>0.57971014492753625</v>
      </c>
      <c r="J141">
        <f>Cond_Probability!$C$3</f>
        <v>0.38383838383838381</v>
      </c>
      <c r="K141">
        <f t="shared" si="12"/>
        <v>7.1153053963974075E-2</v>
      </c>
      <c r="L141">
        <f t="shared" si="13"/>
        <v>7.1153053963974076</v>
      </c>
      <c r="M141" t="str">
        <f t="shared" si="14"/>
        <v>Won't Survive</v>
      </c>
      <c r="N141" t="s">
        <v>1230</v>
      </c>
    </row>
    <row r="142" spans="1:14" x14ac:dyDescent="0.3">
      <c r="A142" s="2" t="s">
        <v>17</v>
      </c>
      <c r="B142" s="1" t="s">
        <v>1247</v>
      </c>
      <c r="C142">
        <f>INDEX(Cond_Probability!$A$6:$H$60,MATCH('Model 3_Train'!A142,Cond_Probability!$A$6:$A$60,0),7)</f>
        <v>0.14882032667876588</v>
      </c>
      <c r="D142">
        <f>INDEX(Cond_Probability!$A$6:$H$60,MATCH('Model 3_Train'!B142,Cond_Probability!$A$6:$A$60,0),7)</f>
        <v>0.18840579710144928</v>
      </c>
      <c r="E142">
        <f>Cond_Probability!$C$2</f>
        <v>0.61616161616161613</v>
      </c>
      <c r="F142">
        <f t="shared" si="10"/>
        <v>1.7276316652944126E-2</v>
      </c>
      <c r="G142">
        <f t="shared" si="11"/>
        <v>1.7276316652944126</v>
      </c>
      <c r="H142">
        <f>INDEX(Cond_Probability!$A$6:$H$60,MATCH('Model 3_Train'!A142,Cond_Probability!$A$6:$A$60,0),8)</f>
        <v>0.68023255813953487</v>
      </c>
      <c r="I142">
        <f>INDEX(Cond_Probability!$A$6:$H$60,MATCH('Model 3_Train'!B142,Cond_Probability!$A$6:$A$60,0),8)</f>
        <v>0.22318840579710145</v>
      </c>
      <c r="J142">
        <f>Cond_Probability!$C$3</f>
        <v>0.38383838383838381</v>
      </c>
      <c r="K142">
        <f t="shared" si="12"/>
        <v>5.8274351196494774E-2</v>
      </c>
      <c r="L142">
        <f t="shared" si="13"/>
        <v>5.8274351196494774</v>
      </c>
      <c r="M142" t="str">
        <f t="shared" si="14"/>
        <v>Survive</v>
      </c>
      <c r="N142" t="s">
        <v>1230</v>
      </c>
    </row>
    <row r="143" spans="1:14" x14ac:dyDescent="0.3">
      <c r="A143" s="2" t="s">
        <v>17</v>
      </c>
      <c r="B143" s="1" t="s">
        <v>1228</v>
      </c>
      <c r="C143">
        <f>INDEX(Cond_Probability!$A$6:$H$60,MATCH('Model 3_Train'!A143,Cond_Probability!$A$6:$A$60,0),7)</f>
        <v>0.14882032667876588</v>
      </c>
      <c r="D143">
        <f>INDEX(Cond_Probability!$A$6:$H$60,MATCH('Model 3_Train'!B143,Cond_Probability!$A$6:$A$60,0),7)</f>
        <v>0.4891304347826087</v>
      </c>
      <c r="E143">
        <f>Cond_Probability!$C$2</f>
        <v>0.61616161616161613</v>
      </c>
      <c r="F143">
        <f t="shared" si="10"/>
        <v>4.485197592591264E-2</v>
      </c>
      <c r="G143">
        <f t="shared" si="11"/>
        <v>4.4851975925912644</v>
      </c>
      <c r="H143">
        <f>INDEX(Cond_Probability!$A$6:$H$60,MATCH('Model 3_Train'!A143,Cond_Probability!$A$6:$A$60,0),8)</f>
        <v>0.68023255813953487</v>
      </c>
      <c r="I143">
        <f>INDEX(Cond_Probability!$A$6:$H$60,MATCH('Model 3_Train'!B143,Cond_Probability!$A$6:$A$60,0),8)</f>
        <v>0.19710144927536233</v>
      </c>
      <c r="J143">
        <f>Cond_Probability!$C$3</f>
        <v>0.38383838383838381</v>
      </c>
      <c r="K143">
        <f t="shared" si="12"/>
        <v>5.1463063394307069E-2</v>
      </c>
      <c r="L143">
        <f t="shared" si="13"/>
        <v>5.1463063394307067</v>
      </c>
      <c r="M143" t="str">
        <f t="shared" si="14"/>
        <v>Survive</v>
      </c>
      <c r="N143" t="s">
        <v>1</v>
      </c>
    </row>
    <row r="144" spans="1:14" x14ac:dyDescent="0.3">
      <c r="A144" s="2" t="s">
        <v>17</v>
      </c>
      <c r="B144" s="1" t="s">
        <v>1247</v>
      </c>
      <c r="C144">
        <f>INDEX(Cond_Probability!$A$6:$H$60,MATCH('Model 3_Train'!A144,Cond_Probability!$A$6:$A$60,0),7)</f>
        <v>0.14882032667876588</v>
      </c>
      <c r="D144">
        <f>INDEX(Cond_Probability!$A$6:$H$60,MATCH('Model 3_Train'!B144,Cond_Probability!$A$6:$A$60,0),7)</f>
        <v>0.18840579710144928</v>
      </c>
      <c r="E144">
        <f>Cond_Probability!$C$2</f>
        <v>0.61616161616161613</v>
      </c>
      <c r="F144">
        <f t="shared" si="10"/>
        <v>1.7276316652944126E-2</v>
      </c>
      <c r="G144">
        <f t="shared" si="11"/>
        <v>1.7276316652944126</v>
      </c>
      <c r="H144">
        <f>INDEX(Cond_Probability!$A$6:$H$60,MATCH('Model 3_Train'!A144,Cond_Probability!$A$6:$A$60,0),8)</f>
        <v>0.68023255813953487</v>
      </c>
      <c r="I144">
        <f>INDEX(Cond_Probability!$A$6:$H$60,MATCH('Model 3_Train'!B144,Cond_Probability!$A$6:$A$60,0),8)</f>
        <v>0.22318840579710145</v>
      </c>
      <c r="J144">
        <f>Cond_Probability!$C$3</f>
        <v>0.38383838383838381</v>
      </c>
      <c r="K144">
        <f t="shared" si="12"/>
        <v>5.8274351196494774E-2</v>
      </c>
      <c r="L144">
        <f t="shared" si="13"/>
        <v>5.8274351196494774</v>
      </c>
      <c r="M144" t="str">
        <f t="shared" si="14"/>
        <v>Survive</v>
      </c>
      <c r="N144" t="s">
        <v>1</v>
      </c>
    </row>
    <row r="145" spans="1:14" x14ac:dyDescent="0.3">
      <c r="A145" s="2" t="s">
        <v>13</v>
      </c>
      <c r="B145" s="1" t="s">
        <v>1228</v>
      </c>
      <c r="C145">
        <f>INDEX(Cond_Probability!$A$6:$H$60,MATCH('Model 3_Train'!A145,Cond_Probability!$A$6:$A$60,0),7)</f>
        <v>0.85117967332123412</v>
      </c>
      <c r="D145">
        <f>INDEX(Cond_Probability!$A$6:$H$60,MATCH('Model 3_Train'!B145,Cond_Probability!$A$6:$A$60,0),7)</f>
        <v>0.4891304347826087</v>
      </c>
      <c r="E145">
        <f>Cond_Probability!$C$2</f>
        <v>0.61616161616161613</v>
      </c>
      <c r="F145">
        <f t="shared" si="10"/>
        <v>0.25653142328357348</v>
      </c>
      <c r="G145">
        <f t="shared" si="11"/>
        <v>25.653142328357347</v>
      </c>
      <c r="H145">
        <f>INDEX(Cond_Probability!$A$6:$H$60,MATCH('Model 3_Train'!A145,Cond_Probability!$A$6:$A$60,0),8)</f>
        <v>0.31976744186046513</v>
      </c>
      <c r="I145">
        <f>INDEX(Cond_Probability!$A$6:$H$60,MATCH('Model 3_Train'!B145,Cond_Probability!$A$6:$A$60,0),8)</f>
        <v>0.19710144927536233</v>
      </c>
      <c r="J145">
        <f>Cond_Probability!$C$3</f>
        <v>0.38383838383838381</v>
      </c>
      <c r="K145">
        <f t="shared" si="12"/>
        <v>2.4192038347751188E-2</v>
      </c>
      <c r="L145">
        <f t="shared" si="13"/>
        <v>2.4192038347751188</v>
      </c>
      <c r="M145" t="str">
        <f t="shared" si="14"/>
        <v>Won't Survive</v>
      </c>
      <c r="N145" t="s">
        <v>1230</v>
      </c>
    </row>
    <row r="146" spans="1:14" x14ac:dyDescent="0.3">
      <c r="A146" s="2" t="s">
        <v>13</v>
      </c>
      <c r="B146" s="1" t="s">
        <v>1247</v>
      </c>
      <c r="C146">
        <f>INDEX(Cond_Probability!$A$6:$H$60,MATCH('Model 3_Train'!A146,Cond_Probability!$A$6:$A$60,0),7)</f>
        <v>0.85117967332123412</v>
      </c>
      <c r="D146">
        <f>INDEX(Cond_Probability!$A$6:$H$60,MATCH('Model 3_Train'!B146,Cond_Probability!$A$6:$A$60,0),7)</f>
        <v>0.18840579710144928</v>
      </c>
      <c r="E146">
        <f>Cond_Probability!$C$2</f>
        <v>0.61616161616161613</v>
      </c>
      <c r="F146">
        <f t="shared" si="10"/>
        <v>9.8812103783302394E-2</v>
      </c>
      <c r="G146">
        <f t="shared" si="11"/>
        <v>9.8812103783302394</v>
      </c>
      <c r="H146">
        <f>INDEX(Cond_Probability!$A$6:$H$60,MATCH('Model 3_Train'!A146,Cond_Probability!$A$6:$A$60,0),8)</f>
        <v>0.31976744186046513</v>
      </c>
      <c r="I146">
        <f>INDEX(Cond_Probability!$A$6:$H$60,MATCH('Model 3_Train'!B146,Cond_Probability!$A$6:$A$60,0),8)</f>
        <v>0.22318840579710145</v>
      </c>
      <c r="J146">
        <f>Cond_Probability!$C$3</f>
        <v>0.38383838383838381</v>
      </c>
      <c r="K146">
        <f t="shared" si="12"/>
        <v>2.7393925776130024E-2</v>
      </c>
      <c r="L146">
        <f t="shared" si="13"/>
        <v>2.7393925776130024</v>
      </c>
      <c r="M146" t="str">
        <f t="shared" si="14"/>
        <v>Won't Survive</v>
      </c>
      <c r="N146" t="s">
        <v>1230</v>
      </c>
    </row>
    <row r="147" spans="1:14" x14ac:dyDescent="0.3">
      <c r="A147" s="2" t="s">
        <v>13</v>
      </c>
      <c r="B147" s="1" t="s">
        <v>1248</v>
      </c>
      <c r="C147">
        <f>INDEX(Cond_Probability!$A$6:$H$60,MATCH('Model 3_Train'!A147,Cond_Probability!$A$6:$A$60,0),7)</f>
        <v>0.85117967332123412</v>
      </c>
      <c r="D147">
        <f>INDEX(Cond_Probability!$A$6:$H$60,MATCH('Model 3_Train'!B147,Cond_Probability!$A$6:$A$60,0),7)</f>
        <v>0.32246376811594202</v>
      </c>
      <c r="E147">
        <f>Cond_Probability!$C$2</f>
        <v>0.61616161616161613</v>
      </c>
      <c r="F147">
        <f t="shared" si="10"/>
        <v>0.16912071609065216</v>
      </c>
      <c r="G147">
        <f t="shared" si="11"/>
        <v>16.912071609065215</v>
      </c>
      <c r="H147">
        <f>INDEX(Cond_Probability!$A$6:$H$60,MATCH('Model 3_Train'!A147,Cond_Probability!$A$6:$A$60,0),8)</f>
        <v>0.31976744186046513</v>
      </c>
      <c r="I147">
        <f>INDEX(Cond_Probability!$A$6:$H$60,MATCH('Model 3_Train'!B147,Cond_Probability!$A$6:$A$60,0),8)</f>
        <v>0.57971014492753625</v>
      </c>
      <c r="J147">
        <f>Cond_Probability!$C$3</f>
        <v>0.38383838383838381</v>
      </c>
      <c r="K147">
        <f t="shared" si="12"/>
        <v>7.1153053963974075E-2</v>
      </c>
      <c r="L147">
        <f t="shared" si="13"/>
        <v>7.1153053963974076</v>
      </c>
      <c r="M147" t="str">
        <f t="shared" si="14"/>
        <v>Won't Survive</v>
      </c>
      <c r="N147" t="s">
        <v>1230</v>
      </c>
    </row>
    <row r="148" spans="1:14" x14ac:dyDescent="0.3">
      <c r="A148" s="2" t="s">
        <v>13</v>
      </c>
      <c r="B148" s="1" t="s">
        <v>1228</v>
      </c>
      <c r="C148">
        <f>INDEX(Cond_Probability!$A$6:$H$60,MATCH('Model 3_Train'!A148,Cond_Probability!$A$6:$A$60,0),7)</f>
        <v>0.85117967332123412</v>
      </c>
      <c r="D148">
        <f>INDEX(Cond_Probability!$A$6:$H$60,MATCH('Model 3_Train'!B148,Cond_Probability!$A$6:$A$60,0),7)</f>
        <v>0.4891304347826087</v>
      </c>
      <c r="E148">
        <f>Cond_Probability!$C$2</f>
        <v>0.61616161616161613</v>
      </c>
      <c r="F148">
        <f t="shared" si="10"/>
        <v>0.25653142328357348</v>
      </c>
      <c r="G148">
        <f t="shared" si="11"/>
        <v>25.653142328357347</v>
      </c>
      <c r="H148">
        <f>INDEX(Cond_Probability!$A$6:$H$60,MATCH('Model 3_Train'!A148,Cond_Probability!$A$6:$A$60,0),8)</f>
        <v>0.31976744186046513</v>
      </c>
      <c r="I148">
        <f>INDEX(Cond_Probability!$A$6:$H$60,MATCH('Model 3_Train'!B148,Cond_Probability!$A$6:$A$60,0),8)</f>
        <v>0.19710144927536233</v>
      </c>
      <c r="J148">
        <f>Cond_Probability!$C$3</f>
        <v>0.38383838383838381</v>
      </c>
      <c r="K148">
        <f t="shared" si="12"/>
        <v>2.4192038347751188E-2</v>
      </c>
      <c r="L148">
        <f t="shared" si="13"/>
        <v>2.4192038347751188</v>
      </c>
      <c r="M148" t="str">
        <f t="shared" si="14"/>
        <v>Won't Survive</v>
      </c>
      <c r="N148" t="s">
        <v>1</v>
      </c>
    </row>
    <row r="149" spans="1:14" x14ac:dyDescent="0.3">
      <c r="A149" s="2" t="s">
        <v>17</v>
      </c>
      <c r="B149" s="1" t="s">
        <v>1248</v>
      </c>
      <c r="C149">
        <f>INDEX(Cond_Probability!$A$6:$H$60,MATCH('Model 3_Train'!A149,Cond_Probability!$A$6:$A$60,0),7)</f>
        <v>0.14882032667876588</v>
      </c>
      <c r="D149">
        <f>INDEX(Cond_Probability!$A$6:$H$60,MATCH('Model 3_Train'!B149,Cond_Probability!$A$6:$A$60,0),7)</f>
        <v>0.32246376811594202</v>
      </c>
      <c r="E149">
        <f>Cond_Probability!$C$2</f>
        <v>0.61616161616161613</v>
      </c>
      <c r="F149">
        <f t="shared" si="10"/>
        <v>2.9569080425231296E-2</v>
      </c>
      <c r="G149">
        <f t="shared" si="11"/>
        <v>2.9569080425231298</v>
      </c>
      <c r="H149">
        <f>INDEX(Cond_Probability!$A$6:$H$60,MATCH('Model 3_Train'!A149,Cond_Probability!$A$6:$A$60,0),8)</f>
        <v>0.68023255813953487</v>
      </c>
      <c r="I149">
        <f>INDEX(Cond_Probability!$A$6:$H$60,MATCH('Model 3_Train'!B149,Cond_Probability!$A$6:$A$60,0),8)</f>
        <v>0.57971014492753625</v>
      </c>
      <c r="J149">
        <f>Cond_Probability!$C$3</f>
        <v>0.38383838383838381</v>
      </c>
      <c r="K149">
        <f t="shared" si="12"/>
        <v>0.1513619511597267</v>
      </c>
      <c r="L149">
        <f t="shared" si="13"/>
        <v>15.13619511597267</v>
      </c>
      <c r="M149" t="str">
        <f t="shared" si="14"/>
        <v>Survive</v>
      </c>
      <c r="N149" t="s">
        <v>1230</v>
      </c>
    </row>
    <row r="150" spans="1:14" x14ac:dyDescent="0.3">
      <c r="A150" s="2" t="s">
        <v>13</v>
      </c>
      <c r="B150" s="1" t="s">
        <v>1248</v>
      </c>
      <c r="C150">
        <f>INDEX(Cond_Probability!$A$6:$H$60,MATCH('Model 3_Train'!A150,Cond_Probability!$A$6:$A$60,0),7)</f>
        <v>0.85117967332123412</v>
      </c>
      <c r="D150">
        <f>INDEX(Cond_Probability!$A$6:$H$60,MATCH('Model 3_Train'!B150,Cond_Probability!$A$6:$A$60,0),7)</f>
        <v>0.32246376811594202</v>
      </c>
      <c r="E150">
        <f>Cond_Probability!$C$2</f>
        <v>0.61616161616161613</v>
      </c>
      <c r="F150">
        <f t="shared" si="10"/>
        <v>0.16912071609065216</v>
      </c>
      <c r="G150">
        <f t="shared" si="11"/>
        <v>16.912071609065215</v>
      </c>
      <c r="H150">
        <f>INDEX(Cond_Probability!$A$6:$H$60,MATCH('Model 3_Train'!A150,Cond_Probability!$A$6:$A$60,0),8)</f>
        <v>0.31976744186046513</v>
      </c>
      <c r="I150">
        <f>INDEX(Cond_Probability!$A$6:$H$60,MATCH('Model 3_Train'!B150,Cond_Probability!$A$6:$A$60,0),8)</f>
        <v>0.57971014492753625</v>
      </c>
      <c r="J150">
        <f>Cond_Probability!$C$3</f>
        <v>0.38383838383838381</v>
      </c>
      <c r="K150">
        <f t="shared" si="12"/>
        <v>7.1153053963974075E-2</v>
      </c>
      <c r="L150">
        <f t="shared" si="13"/>
        <v>7.1153053963974076</v>
      </c>
      <c r="M150" t="str">
        <f t="shared" si="14"/>
        <v>Won't Survive</v>
      </c>
      <c r="N150" t="s">
        <v>1230</v>
      </c>
    </row>
    <row r="151" spans="1:14" x14ac:dyDescent="0.3">
      <c r="A151" s="2" t="s">
        <v>13</v>
      </c>
      <c r="B151" s="1" t="s">
        <v>1247</v>
      </c>
      <c r="C151">
        <f>INDEX(Cond_Probability!$A$6:$H$60,MATCH('Model 3_Train'!A151,Cond_Probability!$A$6:$A$60,0),7)</f>
        <v>0.85117967332123412</v>
      </c>
      <c r="D151">
        <f>INDEX(Cond_Probability!$A$6:$H$60,MATCH('Model 3_Train'!B151,Cond_Probability!$A$6:$A$60,0),7)</f>
        <v>0.18840579710144928</v>
      </c>
      <c r="E151">
        <f>Cond_Probability!$C$2</f>
        <v>0.61616161616161613</v>
      </c>
      <c r="F151">
        <f t="shared" si="10"/>
        <v>9.8812103783302394E-2</v>
      </c>
      <c r="G151">
        <f t="shared" si="11"/>
        <v>9.8812103783302394</v>
      </c>
      <c r="H151">
        <f>INDEX(Cond_Probability!$A$6:$H$60,MATCH('Model 3_Train'!A151,Cond_Probability!$A$6:$A$60,0),8)</f>
        <v>0.31976744186046513</v>
      </c>
      <c r="I151">
        <f>INDEX(Cond_Probability!$A$6:$H$60,MATCH('Model 3_Train'!B151,Cond_Probability!$A$6:$A$60,0),8)</f>
        <v>0.22318840579710145</v>
      </c>
      <c r="J151">
        <f>Cond_Probability!$C$3</f>
        <v>0.38383838383838381</v>
      </c>
      <c r="K151">
        <f t="shared" si="12"/>
        <v>2.7393925776130024E-2</v>
      </c>
      <c r="L151">
        <f t="shared" si="13"/>
        <v>2.7393925776130024</v>
      </c>
      <c r="M151" t="str">
        <f t="shared" si="14"/>
        <v>Won't Survive</v>
      </c>
      <c r="N151" t="s">
        <v>1230</v>
      </c>
    </row>
    <row r="152" spans="1:14" x14ac:dyDescent="0.3">
      <c r="A152" s="2" t="s">
        <v>13</v>
      </c>
      <c r="B152" s="1" t="s">
        <v>1247</v>
      </c>
      <c r="C152">
        <f>INDEX(Cond_Probability!$A$6:$H$60,MATCH('Model 3_Train'!A152,Cond_Probability!$A$6:$A$60,0),7)</f>
        <v>0.85117967332123412</v>
      </c>
      <c r="D152">
        <f>INDEX(Cond_Probability!$A$6:$H$60,MATCH('Model 3_Train'!B152,Cond_Probability!$A$6:$A$60,0),7)</f>
        <v>0.18840579710144928</v>
      </c>
      <c r="E152">
        <f>Cond_Probability!$C$2</f>
        <v>0.61616161616161613</v>
      </c>
      <c r="F152">
        <f t="shared" si="10"/>
        <v>9.8812103783302394E-2</v>
      </c>
      <c r="G152">
        <f t="shared" si="11"/>
        <v>9.8812103783302394</v>
      </c>
      <c r="H152">
        <f>INDEX(Cond_Probability!$A$6:$H$60,MATCH('Model 3_Train'!A152,Cond_Probability!$A$6:$A$60,0),8)</f>
        <v>0.31976744186046513</v>
      </c>
      <c r="I152">
        <f>INDEX(Cond_Probability!$A$6:$H$60,MATCH('Model 3_Train'!B152,Cond_Probability!$A$6:$A$60,0),8)</f>
        <v>0.22318840579710145</v>
      </c>
      <c r="J152">
        <f>Cond_Probability!$C$3</f>
        <v>0.38383838383838381</v>
      </c>
      <c r="K152">
        <f t="shared" si="12"/>
        <v>2.7393925776130024E-2</v>
      </c>
      <c r="L152">
        <f t="shared" si="13"/>
        <v>2.7393925776130024</v>
      </c>
      <c r="M152" t="str">
        <f t="shared" si="14"/>
        <v>Won't Survive</v>
      </c>
      <c r="N152" t="s">
        <v>1230</v>
      </c>
    </row>
    <row r="153" spans="1:14" x14ac:dyDescent="0.3">
      <c r="A153" s="2" t="s">
        <v>17</v>
      </c>
      <c r="B153" s="1" t="s">
        <v>1248</v>
      </c>
      <c r="C153">
        <f>INDEX(Cond_Probability!$A$6:$H$60,MATCH('Model 3_Train'!A153,Cond_Probability!$A$6:$A$60,0),7)</f>
        <v>0.14882032667876588</v>
      </c>
      <c r="D153">
        <f>INDEX(Cond_Probability!$A$6:$H$60,MATCH('Model 3_Train'!B153,Cond_Probability!$A$6:$A$60,0),7)</f>
        <v>0.32246376811594202</v>
      </c>
      <c r="E153">
        <f>Cond_Probability!$C$2</f>
        <v>0.61616161616161613</v>
      </c>
      <c r="F153">
        <f t="shared" si="10"/>
        <v>2.9569080425231296E-2</v>
      </c>
      <c r="G153">
        <f t="shared" si="11"/>
        <v>2.9569080425231298</v>
      </c>
      <c r="H153">
        <f>INDEX(Cond_Probability!$A$6:$H$60,MATCH('Model 3_Train'!A153,Cond_Probability!$A$6:$A$60,0),8)</f>
        <v>0.68023255813953487</v>
      </c>
      <c r="I153">
        <f>INDEX(Cond_Probability!$A$6:$H$60,MATCH('Model 3_Train'!B153,Cond_Probability!$A$6:$A$60,0),8)</f>
        <v>0.57971014492753625</v>
      </c>
      <c r="J153">
        <f>Cond_Probability!$C$3</f>
        <v>0.38383838383838381</v>
      </c>
      <c r="K153">
        <f t="shared" si="12"/>
        <v>0.1513619511597267</v>
      </c>
      <c r="L153">
        <f t="shared" si="13"/>
        <v>15.13619511597267</v>
      </c>
      <c r="M153" t="str">
        <f t="shared" si="14"/>
        <v>Survive</v>
      </c>
      <c r="N153" t="s">
        <v>1</v>
      </c>
    </row>
    <row r="154" spans="1:14" x14ac:dyDescent="0.3">
      <c r="A154" s="2" t="s">
        <v>13</v>
      </c>
      <c r="B154" s="1" t="s">
        <v>1228</v>
      </c>
      <c r="C154">
        <f>INDEX(Cond_Probability!$A$6:$H$60,MATCH('Model 3_Train'!A154,Cond_Probability!$A$6:$A$60,0),7)</f>
        <v>0.85117967332123412</v>
      </c>
      <c r="D154">
        <f>INDEX(Cond_Probability!$A$6:$H$60,MATCH('Model 3_Train'!B154,Cond_Probability!$A$6:$A$60,0),7)</f>
        <v>0.4891304347826087</v>
      </c>
      <c r="E154">
        <f>Cond_Probability!$C$2</f>
        <v>0.61616161616161613</v>
      </c>
      <c r="F154">
        <f t="shared" si="10"/>
        <v>0.25653142328357348</v>
      </c>
      <c r="G154">
        <f t="shared" si="11"/>
        <v>25.653142328357347</v>
      </c>
      <c r="H154">
        <f>INDEX(Cond_Probability!$A$6:$H$60,MATCH('Model 3_Train'!A154,Cond_Probability!$A$6:$A$60,0),8)</f>
        <v>0.31976744186046513</v>
      </c>
      <c r="I154">
        <f>INDEX(Cond_Probability!$A$6:$H$60,MATCH('Model 3_Train'!B154,Cond_Probability!$A$6:$A$60,0),8)</f>
        <v>0.19710144927536233</v>
      </c>
      <c r="J154">
        <f>Cond_Probability!$C$3</f>
        <v>0.38383838383838381</v>
      </c>
      <c r="K154">
        <f t="shared" si="12"/>
        <v>2.4192038347751188E-2</v>
      </c>
      <c r="L154">
        <f t="shared" si="13"/>
        <v>2.4192038347751188</v>
      </c>
      <c r="M154" t="str">
        <f t="shared" si="14"/>
        <v>Won't Survive</v>
      </c>
      <c r="N154" t="s">
        <v>1230</v>
      </c>
    </row>
    <row r="155" spans="1:14" x14ac:dyDescent="0.3">
      <c r="A155" s="2" t="s">
        <v>13</v>
      </c>
      <c r="B155" s="1" t="s">
        <v>1247</v>
      </c>
      <c r="C155">
        <f>INDEX(Cond_Probability!$A$6:$H$60,MATCH('Model 3_Train'!A155,Cond_Probability!$A$6:$A$60,0),7)</f>
        <v>0.85117967332123412</v>
      </c>
      <c r="D155">
        <f>INDEX(Cond_Probability!$A$6:$H$60,MATCH('Model 3_Train'!B155,Cond_Probability!$A$6:$A$60,0),7)</f>
        <v>0.18840579710144928</v>
      </c>
      <c r="E155">
        <f>Cond_Probability!$C$2</f>
        <v>0.61616161616161613</v>
      </c>
      <c r="F155">
        <f t="shared" si="10"/>
        <v>9.8812103783302394E-2</v>
      </c>
      <c r="G155">
        <f t="shared" si="11"/>
        <v>9.8812103783302394</v>
      </c>
      <c r="H155">
        <f>INDEX(Cond_Probability!$A$6:$H$60,MATCH('Model 3_Train'!A155,Cond_Probability!$A$6:$A$60,0),8)</f>
        <v>0.31976744186046513</v>
      </c>
      <c r="I155">
        <f>INDEX(Cond_Probability!$A$6:$H$60,MATCH('Model 3_Train'!B155,Cond_Probability!$A$6:$A$60,0),8)</f>
        <v>0.22318840579710145</v>
      </c>
      <c r="J155">
        <f>Cond_Probability!$C$3</f>
        <v>0.38383838383838381</v>
      </c>
      <c r="K155">
        <f t="shared" si="12"/>
        <v>2.7393925776130024E-2</v>
      </c>
      <c r="L155">
        <f t="shared" si="13"/>
        <v>2.7393925776130024</v>
      </c>
      <c r="M155" t="str">
        <f t="shared" si="14"/>
        <v>Won't Survive</v>
      </c>
      <c r="N155" t="s">
        <v>1230</v>
      </c>
    </row>
    <row r="156" spans="1:14" x14ac:dyDescent="0.3">
      <c r="A156" s="2" t="s">
        <v>13</v>
      </c>
      <c r="B156" s="1" t="s">
        <v>1228</v>
      </c>
      <c r="C156">
        <f>INDEX(Cond_Probability!$A$6:$H$60,MATCH('Model 3_Train'!A156,Cond_Probability!$A$6:$A$60,0),7)</f>
        <v>0.85117967332123412</v>
      </c>
      <c r="D156">
        <f>INDEX(Cond_Probability!$A$6:$H$60,MATCH('Model 3_Train'!B156,Cond_Probability!$A$6:$A$60,0),7)</f>
        <v>0.4891304347826087</v>
      </c>
      <c r="E156">
        <f>Cond_Probability!$C$2</f>
        <v>0.61616161616161613</v>
      </c>
      <c r="F156">
        <f t="shared" si="10"/>
        <v>0.25653142328357348</v>
      </c>
      <c r="G156">
        <f t="shared" si="11"/>
        <v>25.653142328357347</v>
      </c>
      <c r="H156">
        <f>INDEX(Cond_Probability!$A$6:$H$60,MATCH('Model 3_Train'!A156,Cond_Probability!$A$6:$A$60,0),8)</f>
        <v>0.31976744186046513</v>
      </c>
      <c r="I156">
        <f>INDEX(Cond_Probability!$A$6:$H$60,MATCH('Model 3_Train'!B156,Cond_Probability!$A$6:$A$60,0),8)</f>
        <v>0.19710144927536233</v>
      </c>
      <c r="J156">
        <f>Cond_Probability!$C$3</f>
        <v>0.38383838383838381</v>
      </c>
      <c r="K156">
        <f t="shared" si="12"/>
        <v>2.4192038347751188E-2</v>
      </c>
      <c r="L156">
        <f t="shared" si="13"/>
        <v>2.4192038347751188</v>
      </c>
      <c r="M156" t="str">
        <f t="shared" si="14"/>
        <v>Won't Survive</v>
      </c>
      <c r="N156" t="s">
        <v>1230</v>
      </c>
    </row>
    <row r="157" spans="1:14" x14ac:dyDescent="0.3">
      <c r="A157" s="2" t="s">
        <v>13</v>
      </c>
      <c r="B157" s="1" t="s">
        <v>1248</v>
      </c>
      <c r="C157">
        <f>INDEX(Cond_Probability!$A$6:$H$60,MATCH('Model 3_Train'!A157,Cond_Probability!$A$6:$A$60,0),7)</f>
        <v>0.85117967332123412</v>
      </c>
      <c r="D157">
        <f>INDEX(Cond_Probability!$A$6:$H$60,MATCH('Model 3_Train'!B157,Cond_Probability!$A$6:$A$60,0),7)</f>
        <v>0.32246376811594202</v>
      </c>
      <c r="E157">
        <f>Cond_Probability!$C$2</f>
        <v>0.61616161616161613</v>
      </c>
      <c r="F157">
        <f t="shared" si="10"/>
        <v>0.16912071609065216</v>
      </c>
      <c r="G157">
        <f t="shared" si="11"/>
        <v>16.912071609065215</v>
      </c>
      <c r="H157">
        <f>INDEX(Cond_Probability!$A$6:$H$60,MATCH('Model 3_Train'!A157,Cond_Probability!$A$6:$A$60,0),8)</f>
        <v>0.31976744186046513</v>
      </c>
      <c r="I157">
        <f>INDEX(Cond_Probability!$A$6:$H$60,MATCH('Model 3_Train'!B157,Cond_Probability!$A$6:$A$60,0),8)</f>
        <v>0.57971014492753625</v>
      </c>
      <c r="J157">
        <f>Cond_Probability!$C$3</f>
        <v>0.38383838383838381</v>
      </c>
      <c r="K157">
        <f t="shared" si="12"/>
        <v>7.1153053963974075E-2</v>
      </c>
      <c r="L157">
        <f t="shared" si="13"/>
        <v>7.1153053963974076</v>
      </c>
      <c r="M157" t="str">
        <f t="shared" si="14"/>
        <v>Won't Survive</v>
      </c>
      <c r="N157" t="s">
        <v>1230</v>
      </c>
    </row>
    <row r="158" spans="1:14" x14ac:dyDescent="0.3">
      <c r="A158" s="2" t="s">
        <v>17</v>
      </c>
      <c r="B158" s="1" t="s">
        <v>1228</v>
      </c>
      <c r="C158">
        <f>INDEX(Cond_Probability!$A$6:$H$60,MATCH('Model 3_Train'!A158,Cond_Probability!$A$6:$A$60,0),7)</f>
        <v>0.14882032667876588</v>
      </c>
      <c r="D158">
        <f>INDEX(Cond_Probability!$A$6:$H$60,MATCH('Model 3_Train'!B158,Cond_Probability!$A$6:$A$60,0),7)</f>
        <v>0.4891304347826087</v>
      </c>
      <c r="E158">
        <f>Cond_Probability!$C$2</f>
        <v>0.61616161616161613</v>
      </c>
      <c r="F158">
        <f t="shared" si="10"/>
        <v>4.485197592591264E-2</v>
      </c>
      <c r="G158">
        <f t="shared" si="11"/>
        <v>4.4851975925912644</v>
      </c>
      <c r="H158">
        <f>INDEX(Cond_Probability!$A$6:$H$60,MATCH('Model 3_Train'!A158,Cond_Probability!$A$6:$A$60,0),8)</f>
        <v>0.68023255813953487</v>
      </c>
      <c r="I158">
        <f>INDEX(Cond_Probability!$A$6:$H$60,MATCH('Model 3_Train'!B158,Cond_Probability!$A$6:$A$60,0),8)</f>
        <v>0.19710144927536233</v>
      </c>
      <c r="J158">
        <f>Cond_Probability!$C$3</f>
        <v>0.38383838383838381</v>
      </c>
      <c r="K158">
        <f t="shared" si="12"/>
        <v>5.1463063394307069E-2</v>
      </c>
      <c r="L158">
        <f t="shared" si="13"/>
        <v>5.1463063394307067</v>
      </c>
      <c r="M158" t="str">
        <f t="shared" si="14"/>
        <v>Survive</v>
      </c>
      <c r="N158" t="s">
        <v>1</v>
      </c>
    </row>
    <row r="159" spans="1:14" x14ac:dyDescent="0.3">
      <c r="A159" s="2" t="s">
        <v>13</v>
      </c>
      <c r="B159" s="1" t="s">
        <v>1228</v>
      </c>
      <c r="C159">
        <f>INDEX(Cond_Probability!$A$6:$H$60,MATCH('Model 3_Train'!A159,Cond_Probability!$A$6:$A$60,0),7)</f>
        <v>0.85117967332123412</v>
      </c>
      <c r="D159">
        <f>INDEX(Cond_Probability!$A$6:$H$60,MATCH('Model 3_Train'!B159,Cond_Probability!$A$6:$A$60,0),7)</f>
        <v>0.4891304347826087</v>
      </c>
      <c r="E159">
        <f>Cond_Probability!$C$2</f>
        <v>0.61616161616161613</v>
      </c>
      <c r="F159">
        <f t="shared" si="10"/>
        <v>0.25653142328357348</v>
      </c>
      <c r="G159">
        <f t="shared" si="11"/>
        <v>25.653142328357347</v>
      </c>
      <c r="H159">
        <f>INDEX(Cond_Probability!$A$6:$H$60,MATCH('Model 3_Train'!A159,Cond_Probability!$A$6:$A$60,0),8)</f>
        <v>0.31976744186046513</v>
      </c>
      <c r="I159">
        <f>INDEX(Cond_Probability!$A$6:$H$60,MATCH('Model 3_Train'!B159,Cond_Probability!$A$6:$A$60,0),8)</f>
        <v>0.19710144927536233</v>
      </c>
      <c r="J159">
        <f>Cond_Probability!$C$3</f>
        <v>0.38383838383838381</v>
      </c>
      <c r="K159">
        <f t="shared" si="12"/>
        <v>2.4192038347751188E-2</v>
      </c>
      <c r="L159">
        <f t="shared" si="13"/>
        <v>2.4192038347751188</v>
      </c>
      <c r="M159" t="str">
        <f t="shared" si="14"/>
        <v>Won't Survive</v>
      </c>
      <c r="N159" t="s">
        <v>1230</v>
      </c>
    </row>
    <row r="160" spans="1:14" x14ac:dyDescent="0.3">
      <c r="A160" s="2" t="s">
        <v>13</v>
      </c>
      <c r="B160" s="1" t="s">
        <v>1228</v>
      </c>
      <c r="C160">
        <f>INDEX(Cond_Probability!$A$6:$H$60,MATCH('Model 3_Train'!A160,Cond_Probability!$A$6:$A$60,0),7)</f>
        <v>0.85117967332123412</v>
      </c>
      <c r="D160">
        <f>INDEX(Cond_Probability!$A$6:$H$60,MATCH('Model 3_Train'!B160,Cond_Probability!$A$6:$A$60,0),7)</f>
        <v>0.4891304347826087</v>
      </c>
      <c r="E160">
        <f>Cond_Probability!$C$2</f>
        <v>0.61616161616161613</v>
      </c>
      <c r="F160">
        <f t="shared" si="10"/>
        <v>0.25653142328357348</v>
      </c>
      <c r="G160">
        <f t="shared" si="11"/>
        <v>25.653142328357347</v>
      </c>
      <c r="H160">
        <f>INDEX(Cond_Probability!$A$6:$H$60,MATCH('Model 3_Train'!A160,Cond_Probability!$A$6:$A$60,0),8)</f>
        <v>0.31976744186046513</v>
      </c>
      <c r="I160">
        <f>INDEX(Cond_Probability!$A$6:$H$60,MATCH('Model 3_Train'!B160,Cond_Probability!$A$6:$A$60,0),8)</f>
        <v>0.19710144927536233</v>
      </c>
      <c r="J160">
        <f>Cond_Probability!$C$3</f>
        <v>0.38383838383838381</v>
      </c>
      <c r="K160">
        <f t="shared" si="12"/>
        <v>2.4192038347751188E-2</v>
      </c>
      <c r="L160">
        <f t="shared" si="13"/>
        <v>2.4192038347751188</v>
      </c>
      <c r="M160" t="str">
        <f t="shared" si="14"/>
        <v>Won't Survive</v>
      </c>
      <c r="N160" t="s">
        <v>1230</v>
      </c>
    </row>
    <row r="161" spans="1:14" x14ac:dyDescent="0.3">
      <c r="A161" s="2" t="s">
        <v>13</v>
      </c>
      <c r="B161" s="1" t="s">
        <v>1248</v>
      </c>
      <c r="C161">
        <f>INDEX(Cond_Probability!$A$6:$H$60,MATCH('Model 3_Train'!A161,Cond_Probability!$A$6:$A$60,0),7)</f>
        <v>0.85117967332123412</v>
      </c>
      <c r="D161">
        <f>INDEX(Cond_Probability!$A$6:$H$60,MATCH('Model 3_Train'!B161,Cond_Probability!$A$6:$A$60,0),7)</f>
        <v>0.32246376811594202</v>
      </c>
      <c r="E161">
        <f>Cond_Probability!$C$2</f>
        <v>0.61616161616161613</v>
      </c>
      <c r="F161">
        <f t="shared" si="10"/>
        <v>0.16912071609065216</v>
      </c>
      <c r="G161">
        <f t="shared" si="11"/>
        <v>16.912071609065215</v>
      </c>
      <c r="H161">
        <f>INDEX(Cond_Probability!$A$6:$H$60,MATCH('Model 3_Train'!A161,Cond_Probability!$A$6:$A$60,0),8)</f>
        <v>0.31976744186046513</v>
      </c>
      <c r="I161">
        <f>INDEX(Cond_Probability!$A$6:$H$60,MATCH('Model 3_Train'!B161,Cond_Probability!$A$6:$A$60,0),8)</f>
        <v>0.57971014492753625</v>
      </c>
      <c r="J161">
        <f>Cond_Probability!$C$3</f>
        <v>0.38383838383838381</v>
      </c>
      <c r="K161">
        <f t="shared" si="12"/>
        <v>7.1153053963974075E-2</v>
      </c>
      <c r="L161">
        <f t="shared" si="13"/>
        <v>7.1153053963974076</v>
      </c>
      <c r="M161" t="str">
        <f t="shared" si="14"/>
        <v>Won't Survive</v>
      </c>
      <c r="N161" t="s">
        <v>1230</v>
      </c>
    </row>
    <row r="162" spans="1:14" x14ac:dyDescent="0.3">
      <c r="A162" s="2" t="s">
        <v>13</v>
      </c>
      <c r="B162" s="1" t="s">
        <v>1247</v>
      </c>
      <c r="C162">
        <f>INDEX(Cond_Probability!$A$6:$H$60,MATCH('Model 3_Train'!A162,Cond_Probability!$A$6:$A$60,0),7)</f>
        <v>0.85117967332123412</v>
      </c>
      <c r="D162">
        <f>INDEX(Cond_Probability!$A$6:$H$60,MATCH('Model 3_Train'!B162,Cond_Probability!$A$6:$A$60,0),7)</f>
        <v>0.18840579710144928</v>
      </c>
      <c r="E162">
        <f>Cond_Probability!$C$2</f>
        <v>0.61616161616161613</v>
      </c>
      <c r="F162">
        <f t="shared" si="10"/>
        <v>9.8812103783302394E-2</v>
      </c>
      <c r="G162">
        <f t="shared" si="11"/>
        <v>9.8812103783302394</v>
      </c>
      <c r="H162">
        <f>INDEX(Cond_Probability!$A$6:$H$60,MATCH('Model 3_Train'!A162,Cond_Probability!$A$6:$A$60,0),8)</f>
        <v>0.31976744186046513</v>
      </c>
      <c r="I162">
        <f>INDEX(Cond_Probability!$A$6:$H$60,MATCH('Model 3_Train'!B162,Cond_Probability!$A$6:$A$60,0),8)</f>
        <v>0.22318840579710145</v>
      </c>
      <c r="J162">
        <f>Cond_Probability!$C$3</f>
        <v>0.38383838383838381</v>
      </c>
      <c r="K162">
        <f t="shared" si="12"/>
        <v>2.7393925776130024E-2</v>
      </c>
      <c r="L162">
        <f t="shared" si="13"/>
        <v>2.7393925776130024</v>
      </c>
      <c r="M162" t="str">
        <f t="shared" si="14"/>
        <v>Won't Survive</v>
      </c>
      <c r="N162" t="s">
        <v>1230</v>
      </c>
    </row>
    <row r="163" spans="1:14" x14ac:dyDescent="0.3">
      <c r="A163" s="2" t="s">
        <v>17</v>
      </c>
      <c r="B163" s="1" t="s">
        <v>1247</v>
      </c>
      <c r="C163">
        <f>INDEX(Cond_Probability!$A$6:$H$60,MATCH('Model 3_Train'!A163,Cond_Probability!$A$6:$A$60,0),7)</f>
        <v>0.14882032667876588</v>
      </c>
      <c r="D163">
        <f>INDEX(Cond_Probability!$A$6:$H$60,MATCH('Model 3_Train'!B163,Cond_Probability!$A$6:$A$60,0),7)</f>
        <v>0.18840579710144928</v>
      </c>
      <c r="E163">
        <f>Cond_Probability!$C$2</f>
        <v>0.61616161616161613</v>
      </c>
      <c r="F163">
        <f t="shared" si="10"/>
        <v>1.7276316652944126E-2</v>
      </c>
      <c r="G163">
        <f t="shared" si="11"/>
        <v>1.7276316652944126</v>
      </c>
      <c r="H163">
        <f>INDEX(Cond_Probability!$A$6:$H$60,MATCH('Model 3_Train'!A163,Cond_Probability!$A$6:$A$60,0),8)</f>
        <v>0.68023255813953487</v>
      </c>
      <c r="I163">
        <f>INDEX(Cond_Probability!$A$6:$H$60,MATCH('Model 3_Train'!B163,Cond_Probability!$A$6:$A$60,0),8)</f>
        <v>0.22318840579710145</v>
      </c>
      <c r="J163">
        <f>Cond_Probability!$C$3</f>
        <v>0.38383838383838381</v>
      </c>
      <c r="K163">
        <f t="shared" si="12"/>
        <v>5.8274351196494774E-2</v>
      </c>
      <c r="L163">
        <f t="shared" si="13"/>
        <v>5.8274351196494774</v>
      </c>
      <c r="M163" t="str">
        <f t="shared" si="14"/>
        <v>Survive</v>
      </c>
      <c r="N163" t="s">
        <v>1</v>
      </c>
    </row>
    <row r="164" spans="1:14" x14ac:dyDescent="0.3">
      <c r="A164" s="2" t="s">
        <v>13</v>
      </c>
      <c r="B164" s="1" t="s">
        <v>1228</v>
      </c>
      <c r="C164">
        <f>INDEX(Cond_Probability!$A$6:$H$60,MATCH('Model 3_Train'!A164,Cond_Probability!$A$6:$A$60,0),7)</f>
        <v>0.85117967332123412</v>
      </c>
      <c r="D164">
        <f>INDEX(Cond_Probability!$A$6:$H$60,MATCH('Model 3_Train'!B164,Cond_Probability!$A$6:$A$60,0),7)</f>
        <v>0.4891304347826087</v>
      </c>
      <c r="E164">
        <f>Cond_Probability!$C$2</f>
        <v>0.61616161616161613</v>
      </c>
      <c r="F164">
        <f t="shared" si="10"/>
        <v>0.25653142328357348</v>
      </c>
      <c r="G164">
        <f t="shared" si="11"/>
        <v>25.653142328357347</v>
      </c>
      <c r="H164">
        <f>INDEX(Cond_Probability!$A$6:$H$60,MATCH('Model 3_Train'!A164,Cond_Probability!$A$6:$A$60,0),8)</f>
        <v>0.31976744186046513</v>
      </c>
      <c r="I164">
        <f>INDEX(Cond_Probability!$A$6:$H$60,MATCH('Model 3_Train'!B164,Cond_Probability!$A$6:$A$60,0),8)</f>
        <v>0.19710144927536233</v>
      </c>
      <c r="J164">
        <f>Cond_Probability!$C$3</f>
        <v>0.38383838383838381</v>
      </c>
      <c r="K164">
        <f t="shared" si="12"/>
        <v>2.4192038347751188E-2</v>
      </c>
      <c r="L164">
        <f t="shared" si="13"/>
        <v>2.4192038347751188</v>
      </c>
      <c r="M164" t="str">
        <f t="shared" si="14"/>
        <v>Won't Survive</v>
      </c>
      <c r="N164" t="s">
        <v>1230</v>
      </c>
    </row>
    <row r="165" spans="1:14" x14ac:dyDescent="0.3">
      <c r="A165" s="2" t="s">
        <v>13</v>
      </c>
      <c r="B165" s="1" t="s">
        <v>1228</v>
      </c>
      <c r="C165">
        <f>INDEX(Cond_Probability!$A$6:$H$60,MATCH('Model 3_Train'!A165,Cond_Probability!$A$6:$A$60,0),7)</f>
        <v>0.85117967332123412</v>
      </c>
      <c r="D165">
        <f>INDEX(Cond_Probability!$A$6:$H$60,MATCH('Model 3_Train'!B165,Cond_Probability!$A$6:$A$60,0),7)</f>
        <v>0.4891304347826087</v>
      </c>
      <c r="E165">
        <f>Cond_Probability!$C$2</f>
        <v>0.61616161616161613</v>
      </c>
      <c r="F165">
        <f t="shared" si="10"/>
        <v>0.25653142328357348</v>
      </c>
      <c r="G165">
        <f t="shared" si="11"/>
        <v>25.653142328357347</v>
      </c>
      <c r="H165">
        <f>INDEX(Cond_Probability!$A$6:$H$60,MATCH('Model 3_Train'!A165,Cond_Probability!$A$6:$A$60,0),8)</f>
        <v>0.31976744186046513</v>
      </c>
      <c r="I165">
        <f>INDEX(Cond_Probability!$A$6:$H$60,MATCH('Model 3_Train'!B165,Cond_Probability!$A$6:$A$60,0),8)</f>
        <v>0.19710144927536233</v>
      </c>
      <c r="J165">
        <f>Cond_Probability!$C$3</f>
        <v>0.38383838383838381</v>
      </c>
      <c r="K165">
        <f t="shared" si="12"/>
        <v>2.4192038347751188E-2</v>
      </c>
      <c r="L165">
        <f t="shared" si="13"/>
        <v>2.4192038347751188</v>
      </c>
      <c r="M165" t="str">
        <f t="shared" si="14"/>
        <v>Won't Survive</v>
      </c>
      <c r="N165" t="s">
        <v>1230</v>
      </c>
    </row>
    <row r="166" spans="1:14" x14ac:dyDescent="0.3">
      <c r="A166" s="2" t="s">
        <v>13</v>
      </c>
      <c r="B166" s="1" t="s">
        <v>1248</v>
      </c>
      <c r="C166">
        <f>INDEX(Cond_Probability!$A$6:$H$60,MATCH('Model 3_Train'!A166,Cond_Probability!$A$6:$A$60,0),7)</f>
        <v>0.85117967332123412</v>
      </c>
      <c r="D166">
        <f>INDEX(Cond_Probability!$A$6:$H$60,MATCH('Model 3_Train'!B166,Cond_Probability!$A$6:$A$60,0),7)</f>
        <v>0.32246376811594202</v>
      </c>
      <c r="E166">
        <f>Cond_Probability!$C$2</f>
        <v>0.61616161616161613</v>
      </c>
      <c r="F166">
        <f t="shared" si="10"/>
        <v>0.16912071609065216</v>
      </c>
      <c r="G166">
        <f t="shared" si="11"/>
        <v>16.912071609065215</v>
      </c>
      <c r="H166">
        <f>INDEX(Cond_Probability!$A$6:$H$60,MATCH('Model 3_Train'!A166,Cond_Probability!$A$6:$A$60,0),8)</f>
        <v>0.31976744186046513</v>
      </c>
      <c r="I166">
        <f>INDEX(Cond_Probability!$A$6:$H$60,MATCH('Model 3_Train'!B166,Cond_Probability!$A$6:$A$60,0),8)</f>
        <v>0.57971014492753625</v>
      </c>
      <c r="J166">
        <f>Cond_Probability!$C$3</f>
        <v>0.38383838383838381</v>
      </c>
      <c r="K166">
        <f t="shared" si="12"/>
        <v>7.1153053963974075E-2</v>
      </c>
      <c r="L166">
        <f t="shared" si="13"/>
        <v>7.1153053963974076</v>
      </c>
      <c r="M166" t="str">
        <f t="shared" si="14"/>
        <v>Won't Survive</v>
      </c>
      <c r="N166" t="s">
        <v>1230</v>
      </c>
    </row>
    <row r="167" spans="1:14" x14ac:dyDescent="0.3">
      <c r="A167" s="2" t="s">
        <v>13</v>
      </c>
      <c r="B167" s="1" t="s">
        <v>1248</v>
      </c>
      <c r="C167">
        <f>INDEX(Cond_Probability!$A$6:$H$60,MATCH('Model 3_Train'!A167,Cond_Probability!$A$6:$A$60,0),7)</f>
        <v>0.85117967332123412</v>
      </c>
      <c r="D167">
        <f>INDEX(Cond_Probability!$A$6:$H$60,MATCH('Model 3_Train'!B167,Cond_Probability!$A$6:$A$60,0),7)</f>
        <v>0.32246376811594202</v>
      </c>
      <c r="E167">
        <f>Cond_Probability!$C$2</f>
        <v>0.61616161616161613</v>
      </c>
      <c r="F167">
        <f t="shared" si="10"/>
        <v>0.16912071609065216</v>
      </c>
      <c r="G167">
        <f t="shared" si="11"/>
        <v>16.912071609065215</v>
      </c>
      <c r="H167">
        <f>INDEX(Cond_Probability!$A$6:$H$60,MATCH('Model 3_Train'!A167,Cond_Probability!$A$6:$A$60,0),8)</f>
        <v>0.31976744186046513</v>
      </c>
      <c r="I167">
        <f>INDEX(Cond_Probability!$A$6:$H$60,MATCH('Model 3_Train'!B167,Cond_Probability!$A$6:$A$60,0),8)</f>
        <v>0.57971014492753625</v>
      </c>
      <c r="J167">
        <f>Cond_Probability!$C$3</f>
        <v>0.38383838383838381</v>
      </c>
      <c r="K167">
        <f t="shared" si="12"/>
        <v>7.1153053963974075E-2</v>
      </c>
      <c r="L167">
        <f t="shared" si="13"/>
        <v>7.1153053963974076</v>
      </c>
      <c r="M167" t="str">
        <f t="shared" si="14"/>
        <v>Won't Survive</v>
      </c>
      <c r="N167" t="s">
        <v>1</v>
      </c>
    </row>
    <row r="168" spans="1:14" x14ac:dyDescent="0.3">
      <c r="A168" s="2" t="s">
        <v>17</v>
      </c>
      <c r="B168" s="1" t="s">
        <v>1248</v>
      </c>
      <c r="C168">
        <f>INDEX(Cond_Probability!$A$6:$H$60,MATCH('Model 3_Train'!A168,Cond_Probability!$A$6:$A$60,0),7)</f>
        <v>0.14882032667876588</v>
      </c>
      <c r="D168">
        <f>INDEX(Cond_Probability!$A$6:$H$60,MATCH('Model 3_Train'!B168,Cond_Probability!$A$6:$A$60,0),7)</f>
        <v>0.32246376811594202</v>
      </c>
      <c r="E168">
        <f>Cond_Probability!$C$2</f>
        <v>0.61616161616161613</v>
      </c>
      <c r="F168">
        <f t="shared" si="10"/>
        <v>2.9569080425231296E-2</v>
      </c>
      <c r="G168">
        <f t="shared" si="11"/>
        <v>2.9569080425231298</v>
      </c>
      <c r="H168">
        <f>INDEX(Cond_Probability!$A$6:$H$60,MATCH('Model 3_Train'!A168,Cond_Probability!$A$6:$A$60,0),8)</f>
        <v>0.68023255813953487</v>
      </c>
      <c r="I168">
        <f>INDEX(Cond_Probability!$A$6:$H$60,MATCH('Model 3_Train'!B168,Cond_Probability!$A$6:$A$60,0),8)</f>
        <v>0.57971014492753625</v>
      </c>
      <c r="J168">
        <f>Cond_Probability!$C$3</f>
        <v>0.38383838383838381</v>
      </c>
      <c r="K168">
        <f t="shared" si="12"/>
        <v>0.1513619511597267</v>
      </c>
      <c r="L168">
        <f t="shared" si="13"/>
        <v>15.13619511597267</v>
      </c>
      <c r="M168" t="str">
        <f t="shared" si="14"/>
        <v>Survive</v>
      </c>
      <c r="N168" t="s">
        <v>1</v>
      </c>
    </row>
    <row r="169" spans="1:14" x14ac:dyDescent="0.3">
      <c r="A169" s="2" t="s">
        <v>17</v>
      </c>
      <c r="B169" s="1" t="s">
        <v>1248</v>
      </c>
      <c r="C169">
        <f>INDEX(Cond_Probability!$A$6:$H$60,MATCH('Model 3_Train'!A169,Cond_Probability!$A$6:$A$60,0),7)</f>
        <v>0.14882032667876588</v>
      </c>
      <c r="D169">
        <f>INDEX(Cond_Probability!$A$6:$H$60,MATCH('Model 3_Train'!B169,Cond_Probability!$A$6:$A$60,0),7)</f>
        <v>0.32246376811594202</v>
      </c>
      <c r="E169">
        <f>Cond_Probability!$C$2</f>
        <v>0.61616161616161613</v>
      </c>
      <c r="F169">
        <f t="shared" si="10"/>
        <v>2.9569080425231296E-2</v>
      </c>
      <c r="G169">
        <f t="shared" si="11"/>
        <v>2.9569080425231298</v>
      </c>
      <c r="H169">
        <f>INDEX(Cond_Probability!$A$6:$H$60,MATCH('Model 3_Train'!A169,Cond_Probability!$A$6:$A$60,0),8)</f>
        <v>0.68023255813953487</v>
      </c>
      <c r="I169">
        <f>INDEX(Cond_Probability!$A$6:$H$60,MATCH('Model 3_Train'!B169,Cond_Probability!$A$6:$A$60,0),8)</f>
        <v>0.57971014492753625</v>
      </c>
      <c r="J169">
        <f>Cond_Probability!$C$3</f>
        <v>0.38383838383838381</v>
      </c>
      <c r="K169">
        <f t="shared" si="12"/>
        <v>0.1513619511597267</v>
      </c>
      <c r="L169">
        <f t="shared" si="13"/>
        <v>15.13619511597267</v>
      </c>
      <c r="M169" t="str">
        <f t="shared" si="14"/>
        <v>Survive</v>
      </c>
      <c r="N169" t="s">
        <v>1230</v>
      </c>
    </row>
    <row r="170" spans="1:14" x14ac:dyDescent="0.3">
      <c r="A170" s="2" t="s">
        <v>13</v>
      </c>
      <c r="B170" s="1" t="s">
        <v>1248</v>
      </c>
      <c r="C170">
        <f>INDEX(Cond_Probability!$A$6:$H$60,MATCH('Model 3_Train'!A170,Cond_Probability!$A$6:$A$60,0),7)</f>
        <v>0.85117967332123412</v>
      </c>
      <c r="D170">
        <f>INDEX(Cond_Probability!$A$6:$H$60,MATCH('Model 3_Train'!B170,Cond_Probability!$A$6:$A$60,0),7)</f>
        <v>0.32246376811594202</v>
      </c>
      <c r="E170">
        <f>Cond_Probability!$C$2</f>
        <v>0.61616161616161613</v>
      </c>
      <c r="F170">
        <f t="shared" si="10"/>
        <v>0.16912071609065216</v>
      </c>
      <c r="G170">
        <f t="shared" si="11"/>
        <v>16.912071609065215</v>
      </c>
      <c r="H170">
        <f>INDEX(Cond_Probability!$A$6:$H$60,MATCH('Model 3_Train'!A170,Cond_Probability!$A$6:$A$60,0),8)</f>
        <v>0.31976744186046513</v>
      </c>
      <c r="I170">
        <f>INDEX(Cond_Probability!$A$6:$H$60,MATCH('Model 3_Train'!B170,Cond_Probability!$A$6:$A$60,0),8)</f>
        <v>0.57971014492753625</v>
      </c>
      <c r="J170">
        <f>Cond_Probability!$C$3</f>
        <v>0.38383838383838381</v>
      </c>
      <c r="K170">
        <f t="shared" si="12"/>
        <v>7.1153053963974075E-2</v>
      </c>
      <c r="L170">
        <f t="shared" si="13"/>
        <v>7.1153053963974076</v>
      </c>
      <c r="M170" t="str">
        <f t="shared" si="14"/>
        <v>Won't Survive</v>
      </c>
      <c r="N170" t="s">
        <v>1230</v>
      </c>
    </row>
    <row r="171" spans="1:14" x14ac:dyDescent="0.3">
      <c r="A171" s="2" t="s">
        <v>13</v>
      </c>
      <c r="B171" s="1" t="s">
        <v>1248</v>
      </c>
      <c r="C171">
        <f>INDEX(Cond_Probability!$A$6:$H$60,MATCH('Model 3_Train'!A171,Cond_Probability!$A$6:$A$60,0),7)</f>
        <v>0.85117967332123412</v>
      </c>
      <c r="D171">
        <f>INDEX(Cond_Probability!$A$6:$H$60,MATCH('Model 3_Train'!B171,Cond_Probability!$A$6:$A$60,0),7)</f>
        <v>0.32246376811594202</v>
      </c>
      <c r="E171">
        <f>Cond_Probability!$C$2</f>
        <v>0.61616161616161613</v>
      </c>
      <c r="F171">
        <f t="shared" si="10"/>
        <v>0.16912071609065216</v>
      </c>
      <c r="G171">
        <f t="shared" si="11"/>
        <v>16.912071609065215</v>
      </c>
      <c r="H171">
        <f>INDEX(Cond_Probability!$A$6:$H$60,MATCH('Model 3_Train'!A171,Cond_Probability!$A$6:$A$60,0),8)</f>
        <v>0.31976744186046513</v>
      </c>
      <c r="I171">
        <f>INDEX(Cond_Probability!$A$6:$H$60,MATCH('Model 3_Train'!B171,Cond_Probability!$A$6:$A$60,0),8)</f>
        <v>0.57971014492753625</v>
      </c>
      <c r="J171">
        <f>Cond_Probability!$C$3</f>
        <v>0.38383838383838381</v>
      </c>
      <c r="K171">
        <f t="shared" si="12"/>
        <v>7.1153053963974075E-2</v>
      </c>
      <c r="L171">
        <f t="shared" si="13"/>
        <v>7.1153053963974076</v>
      </c>
      <c r="M171" t="str">
        <f t="shared" si="14"/>
        <v>Won't Survive</v>
      </c>
      <c r="N171" t="s">
        <v>1230</v>
      </c>
    </row>
    <row r="172" spans="1:14" x14ac:dyDescent="0.3">
      <c r="A172" s="2" t="s">
        <v>13</v>
      </c>
      <c r="B172" s="1" t="s">
        <v>1248</v>
      </c>
      <c r="C172">
        <f>INDEX(Cond_Probability!$A$6:$H$60,MATCH('Model 3_Train'!A172,Cond_Probability!$A$6:$A$60,0),7)</f>
        <v>0.85117967332123412</v>
      </c>
      <c r="D172">
        <f>INDEX(Cond_Probability!$A$6:$H$60,MATCH('Model 3_Train'!B172,Cond_Probability!$A$6:$A$60,0),7)</f>
        <v>0.32246376811594202</v>
      </c>
      <c r="E172">
        <f>Cond_Probability!$C$2</f>
        <v>0.61616161616161613</v>
      </c>
      <c r="F172">
        <f t="shared" si="10"/>
        <v>0.16912071609065216</v>
      </c>
      <c r="G172">
        <f t="shared" si="11"/>
        <v>16.912071609065215</v>
      </c>
      <c r="H172">
        <f>INDEX(Cond_Probability!$A$6:$H$60,MATCH('Model 3_Train'!A172,Cond_Probability!$A$6:$A$60,0),8)</f>
        <v>0.31976744186046513</v>
      </c>
      <c r="I172">
        <f>INDEX(Cond_Probability!$A$6:$H$60,MATCH('Model 3_Train'!B172,Cond_Probability!$A$6:$A$60,0),8)</f>
        <v>0.57971014492753625</v>
      </c>
      <c r="J172">
        <f>Cond_Probability!$C$3</f>
        <v>0.38383838383838381</v>
      </c>
      <c r="K172">
        <f t="shared" si="12"/>
        <v>7.1153053963974075E-2</v>
      </c>
      <c r="L172">
        <f t="shared" si="13"/>
        <v>7.1153053963974076</v>
      </c>
      <c r="M172" t="str">
        <f t="shared" si="14"/>
        <v>Won't Survive</v>
      </c>
      <c r="N172" t="s">
        <v>1230</v>
      </c>
    </row>
    <row r="173" spans="1:14" x14ac:dyDescent="0.3">
      <c r="A173" s="2" t="s">
        <v>13</v>
      </c>
      <c r="B173" s="1" t="s">
        <v>1248</v>
      </c>
      <c r="C173">
        <f>INDEX(Cond_Probability!$A$6:$H$60,MATCH('Model 3_Train'!A173,Cond_Probability!$A$6:$A$60,0),7)</f>
        <v>0.85117967332123412</v>
      </c>
      <c r="D173">
        <f>INDEX(Cond_Probability!$A$6:$H$60,MATCH('Model 3_Train'!B173,Cond_Probability!$A$6:$A$60,0),7)</f>
        <v>0.32246376811594202</v>
      </c>
      <c r="E173">
        <f>Cond_Probability!$C$2</f>
        <v>0.61616161616161613</v>
      </c>
      <c r="F173">
        <f t="shared" si="10"/>
        <v>0.16912071609065216</v>
      </c>
      <c r="G173">
        <f t="shared" si="11"/>
        <v>16.912071609065215</v>
      </c>
      <c r="H173">
        <f>INDEX(Cond_Probability!$A$6:$H$60,MATCH('Model 3_Train'!A173,Cond_Probability!$A$6:$A$60,0),8)</f>
        <v>0.31976744186046513</v>
      </c>
      <c r="I173">
        <f>INDEX(Cond_Probability!$A$6:$H$60,MATCH('Model 3_Train'!B173,Cond_Probability!$A$6:$A$60,0),8)</f>
        <v>0.57971014492753625</v>
      </c>
      <c r="J173">
        <f>Cond_Probability!$C$3</f>
        <v>0.38383838383838381</v>
      </c>
      <c r="K173">
        <f t="shared" si="12"/>
        <v>7.1153053963974075E-2</v>
      </c>
      <c r="L173">
        <f t="shared" si="13"/>
        <v>7.1153053963974076</v>
      </c>
      <c r="M173" t="str">
        <f t="shared" si="14"/>
        <v>Won't Survive</v>
      </c>
      <c r="N173" t="s">
        <v>1230</v>
      </c>
    </row>
    <row r="174" spans="1:14" x14ac:dyDescent="0.3">
      <c r="A174" s="2" t="s">
        <v>17</v>
      </c>
      <c r="B174" s="1" t="s">
        <v>1247</v>
      </c>
      <c r="C174">
        <f>INDEX(Cond_Probability!$A$6:$H$60,MATCH('Model 3_Train'!A174,Cond_Probability!$A$6:$A$60,0),7)</f>
        <v>0.14882032667876588</v>
      </c>
      <c r="D174">
        <f>INDEX(Cond_Probability!$A$6:$H$60,MATCH('Model 3_Train'!B174,Cond_Probability!$A$6:$A$60,0),7)</f>
        <v>0.18840579710144928</v>
      </c>
      <c r="E174">
        <f>Cond_Probability!$C$2</f>
        <v>0.61616161616161613</v>
      </c>
      <c r="F174">
        <f t="shared" si="10"/>
        <v>1.7276316652944126E-2</v>
      </c>
      <c r="G174">
        <f t="shared" si="11"/>
        <v>1.7276316652944126</v>
      </c>
      <c r="H174">
        <f>INDEX(Cond_Probability!$A$6:$H$60,MATCH('Model 3_Train'!A174,Cond_Probability!$A$6:$A$60,0),8)</f>
        <v>0.68023255813953487</v>
      </c>
      <c r="I174">
        <f>INDEX(Cond_Probability!$A$6:$H$60,MATCH('Model 3_Train'!B174,Cond_Probability!$A$6:$A$60,0),8)</f>
        <v>0.22318840579710145</v>
      </c>
      <c r="J174">
        <f>Cond_Probability!$C$3</f>
        <v>0.38383838383838381</v>
      </c>
      <c r="K174">
        <f t="shared" si="12"/>
        <v>5.8274351196494774E-2</v>
      </c>
      <c r="L174">
        <f t="shared" si="13"/>
        <v>5.8274351196494774</v>
      </c>
      <c r="M174" t="str">
        <f t="shared" si="14"/>
        <v>Survive</v>
      </c>
      <c r="N174" t="s">
        <v>1</v>
      </c>
    </row>
    <row r="175" spans="1:14" x14ac:dyDescent="0.3">
      <c r="A175" s="2" t="s">
        <v>13</v>
      </c>
      <c r="B175" s="1" t="s">
        <v>1228</v>
      </c>
      <c r="C175">
        <f>INDEX(Cond_Probability!$A$6:$H$60,MATCH('Model 3_Train'!A175,Cond_Probability!$A$6:$A$60,0),7)</f>
        <v>0.85117967332123412</v>
      </c>
      <c r="D175">
        <f>INDEX(Cond_Probability!$A$6:$H$60,MATCH('Model 3_Train'!B175,Cond_Probability!$A$6:$A$60,0),7)</f>
        <v>0.4891304347826087</v>
      </c>
      <c r="E175">
        <f>Cond_Probability!$C$2</f>
        <v>0.61616161616161613</v>
      </c>
      <c r="F175">
        <f t="shared" si="10"/>
        <v>0.25653142328357348</v>
      </c>
      <c r="G175">
        <f t="shared" si="11"/>
        <v>25.653142328357347</v>
      </c>
      <c r="H175">
        <f>INDEX(Cond_Probability!$A$6:$H$60,MATCH('Model 3_Train'!A175,Cond_Probability!$A$6:$A$60,0),8)</f>
        <v>0.31976744186046513</v>
      </c>
      <c r="I175">
        <f>INDEX(Cond_Probability!$A$6:$H$60,MATCH('Model 3_Train'!B175,Cond_Probability!$A$6:$A$60,0),8)</f>
        <v>0.19710144927536233</v>
      </c>
      <c r="J175">
        <f>Cond_Probability!$C$3</f>
        <v>0.38383838383838381</v>
      </c>
      <c r="K175">
        <f t="shared" si="12"/>
        <v>2.4192038347751188E-2</v>
      </c>
      <c r="L175">
        <f t="shared" si="13"/>
        <v>2.4192038347751188</v>
      </c>
      <c r="M175" t="str">
        <f t="shared" si="14"/>
        <v>Won't Survive</v>
      </c>
      <c r="N175" t="s">
        <v>1230</v>
      </c>
    </row>
    <row r="176" spans="1:14" x14ac:dyDescent="0.3">
      <c r="A176" s="2" t="s">
        <v>13</v>
      </c>
      <c r="B176" s="1" t="s">
        <v>1248</v>
      </c>
      <c r="C176">
        <f>INDEX(Cond_Probability!$A$6:$H$60,MATCH('Model 3_Train'!A176,Cond_Probability!$A$6:$A$60,0),7)</f>
        <v>0.85117967332123412</v>
      </c>
      <c r="D176">
        <f>INDEX(Cond_Probability!$A$6:$H$60,MATCH('Model 3_Train'!B176,Cond_Probability!$A$6:$A$60,0),7)</f>
        <v>0.32246376811594202</v>
      </c>
      <c r="E176">
        <f>Cond_Probability!$C$2</f>
        <v>0.61616161616161613</v>
      </c>
      <c r="F176">
        <f t="shared" si="10"/>
        <v>0.16912071609065216</v>
      </c>
      <c r="G176">
        <f t="shared" si="11"/>
        <v>16.912071609065215</v>
      </c>
      <c r="H176">
        <f>INDEX(Cond_Probability!$A$6:$H$60,MATCH('Model 3_Train'!A176,Cond_Probability!$A$6:$A$60,0),8)</f>
        <v>0.31976744186046513</v>
      </c>
      <c r="I176">
        <f>INDEX(Cond_Probability!$A$6:$H$60,MATCH('Model 3_Train'!B176,Cond_Probability!$A$6:$A$60,0),8)</f>
        <v>0.57971014492753625</v>
      </c>
      <c r="J176">
        <f>Cond_Probability!$C$3</f>
        <v>0.38383838383838381</v>
      </c>
      <c r="K176">
        <f t="shared" si="12"/>
        <v>7.1153053963974075E-2</v>
      </c>
      <c r="L176">
        <f t="shared" si="13"/>
        <v>7.1153053963974076</v>
      </c>
      <c r="M176" t="str">
        <f t="shared" si="14"/>
        <v>Won't Survive</v>
      </c>
      <c r="N176" t="s">
        <v>1230</v>
      </c>
    </row>
    <row r="177" spans="1:14" x14ac:dyDescent="0.3">
      <c r="A177" s="2" t="s">
        <v>13</v>
      </c>
      <c r="B177" s="1" t="s">
        <v>1228</v>
      </c>
      <c r="C177">
        <f>INDEX(Cond_Probability!$A$6:$H$60,MATCH('Model 3_Train'!A177,Cond_Probability!$A$6:$A$60,0),7)</f>
        <v>0.85117967332123412</v>
      </c>
      <c r="D177">
        <f>INDEX(Cond_Probability!$A$6:$H$60,MATCH('Model 3_Train'!B177,Cond_Probability!$A$6:$A$60,0),7)</f>
        <v>0.4891304347826087</v>
      </c>
      <c r="E177">
        <f>Cond_Probability!$C$2</f>
        <v>0.61616161616161613</v>
      </c>
      <c r="F177">
        <f t="shared" si="10"/>
        <v>0.25653142328357348</v>
      </c>
      <c r="G177">
        <f t="shared" si="11"/>
        <v>25.653142328357347</v>
      </c>
      <c r="H177">
        <f>INDEX(Cond_Probability!$A$6:$H$60,MATCH('Model 3_Train'!A177,Cond_Probability!$A$6:$A$60,0),8)</f>
        <v>0.31976744186046513</v>
      </c>
      <c r="I177">
        <f>INDEX(Cond_Probability!$A$6:$H$60,MATCH('Model 3_Train'!B177,Cond_Probability!$A$6:$A$60,0),8)</f>
        <v>0.19710144927536233</v>
      </c>
      <c r="J177">
        <f>Cond_Probability!$C$3</f>
        <v>0.38383838383838381</v>
      </c>
      <c r="K177">
        <f t="shared" si="12"/>
        <v>2.4192038347751188E-2</v>
      </c>
      <c r="L177">
        <f t="shared" si="13"/>
        <v>2.4192038347751188</v>
      </c>
      <c r="M177" t="str">
        <f t="shared" si="14"/>
        <v>Won't Survive</v>
      </c>
      <c r="N177" t="s">
        <v>1230</v>
      </c>
    </row>
    <row r="178" spans="1:14" x14ac:dyDescent="0.3">
      <c r="A178" s="2" t="s">
        <v>13</v>
      </c>
      <c r="B178" s="1" t="s">
        <v>1248</v>
      </c>
      <c r="C178">
        <f>INDEX(Cond_Probability!$A$6:$H$60,MATCH('Model 3_Train'!A178,Cond_Probability!$A$6:$A$60,0),7)</f>
        <v>0.85117967332123412</v>
      </c>
      <c r="D178">
        <f>INDEX(Cond_Probability!$A$6:$H$60,MATCH('Model 3_Train'!B178,Cond_Probability!$A$6:$A$60,0),7)</f>
        <v>0.32246376811594202</v>
      </c>
      <c r="E178">
        <f>Cond_Probability!$C$2</f>
        <v>0.61616161616161613</v>
      </c>
      <c r="F178">
        <f t="shared" si="10"/>
        <v>0.16912071609065216</v>
      </c>
      <c r="G178">
        <f t="shared" si="11"/>
        <v>16.912071609065215</v>
      </c>
      <c r="H178">
        <f>INDEX(Cond_Probability!$A$6:$H$60,MATCH('Model 3_Train'!A178,Cond_Probability!$A$6:$A$60,0),8)</f>
        <v>0.31976744186046513</v>
      </c>
      <c r="I178">
        <f>INDEX(Cond_Probability!$A$6:$H$60,MATCH('Model 3_Train'!B178,Cond_Probability!$A$6:$A$60,0),8)</f>
        <v>0.57971014492753625</v>
      </c>
      <c r="J178">
        <f>Cond_Probability!$C$3</f>
        <v>0.38383838383838381</v>
      </c>
      <c r="K178">
        <f t="shared" si="12"/>
        <v>7.1153053963974075E-2</v>
      </c>
      <c r="L178">
        <f t="shared" si="13"/>
        <v>7.1153053963974076</v>
      </c>
      <c r="M178" t="str">
        <f t="shared" si="14"/>
        <v>Won't Survive</v>
      </c>
      <c r="N178" t="s">
        <v>1230</v>
      </c>
    </row>
    <row r="179" spans="1:14" x14ac:dyDescent="0.3">
      <c r="A179" s="2" t="s">
        <v>17</v>
      </c>
      <c r="B179" s="1" t="s">
        <v>1248</v>
      </c>
      <c r="C179">
        <f>INDEX(Cond_Probability!$A$6:$H$60,MATCH('Model 3_Train'!A179,Cond_Probability!$A$6:$A$60,0),7)</f>
        <v>0.14882032667876588</v>
      </c>
      <c r="D179">
        <f>INDEX(Cond_Probability!$A$6:$H$60,MATCH('Model 3_Train'!B179,Cond_Probability!$A$6:$A$60,0),7)</f>
        <v>0.32246376811594202</v>
      </c>
      <c r="E179">
        <f>Cond_Probability!$C$2</f>
        <v>0.61616161616161613</v>
      </c>
      <c r="F179">
        <f t="shared" si="10"/>
        <v>2.9569080425231296E-2</v>
      </c>
      <c r="G179">
        <f t="shared" si="11"/>
        <v>2.9569080425231298</v>
      </c>
      <c r="H179">
        <f>INDEX(Cond_Probability!$A$6:$H$60,MATCH('Model 3_Train'!A179,Cond_Probability!$A$6:$A$60,0),8)</f>
        <v>0.68023255813953487</v>
      </c>
      <c r="I179">
        <f>INDEX(Cond_Probability!$A$6:$H$60,MATCH('Model 3_Train'!B179,Cond_Probability!$A$6:$A$60,0),8)</f>
        <v>0.57971014492753625</v>
      </c>
      <c r="J179">
        <f>Cond_Probability!$C$3</f>
        <v>0.38383838383838381</v>
      </c>
      <c r="K179">
        <f t="shared" si="12"/>
        <v>0.1513619511597267</v>
      </c>
      <c r="L179">
        <f t="shared" si="13"/>
        <v>15.13619511597267</v>
      </c>
      <c r="M179" t="str">
        <f t="shared" si="14"/>
        <v>Survive</v>
      </c>
      <c r="N179" t="s">
        <v>1230</v>
      </c>
    </row>
    <row r="180" spans="1:14" x14ac:dyDescent="0.3">
      <c r="A180" s="2" t="s">
        <v>13</v>
      </c>
      <c r="B180" s="1" t="s">
        <v>1247</v>
      </c>
      <c r="C180">
        <f>INDEX(Cond_Probability!$A$6:$H$60,MATCH('Model 3_Train'!A180,Cond_Probability!$A$6:$A$60,0),7)</f>
        <v>0.85117967332123412</v>
      </c>
      <c r="D180">
        <f>INDEX(Cond_Probability!$A$6:$H$60,MATCH('Model 3_Train'!B180,Cond_Probability!$A$6:$A$60,0),7)</f>
        <v>0.18840579710144928</v>
      </c>
      <c r="E180">
        <f>Cond_Probability!$C$2</f>
        <v>0.61616161616161613</v>
      </c>
      <c r="F180">
        <f t="shared" si="10"/>
        <v>9.8812103783302394E-2</v>
      </c>
      <c r="G180">
        <f t="shared" si="11"/>
        <v>9.8812103783302394</v>
      </c>
      <c r="H180">
        <f>INDEX(Cond_Probability!$A$6:$H$60,MATCH('Model 3_Train'!A180,Cond_Probability!$A$6:$A$60,0),8)</f>
        <v>0.31976744186046513</v>
      </c>
      <c r="I180">
        <f>INDEX(Cond_Probability!$A$6:$H$60,MATCH('Model 3_Train'!B180,Cond_Probability!$A$6:$A$60,0),8)</f>
        <v>0.22318840579710145</v>
      </c>
      <c r="J180">
        <f>Cond_Probability!$C$3</f>
        <v>0.38383838383838381</v>
      </c>
      <c r="K180">
        <f t="shared" si="12"/>
        <v>2.7393925776130024E-2</v>
      </c>
      <c r="L180">
        <f t="shared" si="13"/>
        <v>2.7393925776130024</v>
      </c>
      <c r="M180" t="str">
        <f t="shared" si="14"/>
        <v>Won't Survive</v>
      </c>
      <c r="N180" t="s">
        <v>1230</v>
      </c>
    </row>
    <row r="181" spans="1:14" x14ac:dyDescent="0.3">
      <c r="A181" s="2" t="s">
        <v>13</v>
      </c>
      <c r="B181" s="1" t="s">
        <v>1228</v>
      </c>
      <c r="C181">
        <f>INDEX(Cond_Probability!$A$6:$H$60,MATCH('Model 3_Train'!A181,Cond_Probability!$A$6:$A$60,0),7)</f>
        <v>0.85117967332123412</v>
      </c>
      <c r="D181">
        <f>INDEX(Cond_Probability!$A$6:$H$60,MATCH('Model 3_Train'!B181,Cond_Probability!$A$6:$A$60,0),7)</f>
        <v>0.4891304347826087</v>
      </c>
      <c r="E181">
        <f>Cond_Probability!$C$2</f>
        <v>0.61616161616161613</v>
      </c>
      <c r="F181">
        <f t="shared" si="10"/>
        <v>0.25653142328357348</v>
      </c>
      <c r="G181">
        <f t="shared" si="11"/>
        <v>25.653142328357347</v>
      </c>
      <c r="H181">
        <f>INDEX(Cond_Probability!$A$6:$H$60,MATCH('Model 3_Train'!A181,Cond_Probability!$A$6:$A$60,0),8)</f>
        <v>0.31976744186046513</v>
      </c>
      <c r="I181">
        <f>INDEX(Cond_Probability!$A$6:$H$60,MATCH('Model 3_Train'!B181,Cond_Probability!$A$6:$A$60,0),8)</f>
        <v>0.19710144927536233</v>
      </c>
      <c r="J181">
        <f>Cond_Probability!$C$3</f>
        <v>0.38383838383838381</v>
      </c>
      <c r="K181">
        <f t="shared" si="12"/>
        <v>2.4192038347751188E-2</v>
      </c>
      <c r="L181">
        <f t="shared" si="13"/>
        <v>2.4192038347751188</v>
      </c>
      <c r="M181" t="str">
        <f t="shared" si="14"/>
        <v>Won't Survive</v>
      </c>
      <c r="N181" t="s">
        <v>1230</v>
      </c>
    </row>
    <row r="182" spans="1:14" x14ac:dyDescent="0.3">
      <c r="A182" s="2" t="s">
        <v>17</v>
      </c>
      <c r="B182" s="1" t="s">
        <v>1248</v>
      </c>
      <c r="C182">
        <f>INDEX(Cond_Probability!$A$6:$H$60,MATCH('Model 3_Train'!A182,Cond_Probability!$A$6:$A$60,0),7)</f>
        <v>0.14882032667876588</v>
      </c>
      <c r="D182">
        <f>INDEX(Cond_Probability!$A$6:$H$60,MATCH('Model 3_Train'!B182,Cond_Probability!$A$6:$A$60,0),7)</f>
        <v>0.32246376811594202</v>
      </c>
      <c r="E182">
        <f>Cond_Probability!$C$2</f>
        <v>0.61616161616161613</v>
      </c>
      <c r="F182">
        <f t="shared" si="10"/>
        <v>2.9569080425231296E-2</v>
      </c>
      <c r="G182">
        <f t="shared" si="11"/>
        <v>2.9569080425231298</v>
      </c>
      <c r="H182">
        <f>INDEX(Cond_Probability!$A$6:$H$60,MATCH('Model 3_Train'!A182,Cond_Probability!$A$6:$A$60,0),8)</f>
        <v>0.68023255813953487</v>
      </c>
      <c r="I182">
        <f>INDEX(Cond_Probability!$A$6:$H$60,MATCH('Model 3_Train'!B182,Cond_Probability!$A$6:$A$60,0),8)</f>
        <v>0.57971014492753625</v>
      </c>
      <c r="J182">
        <f>Cond_Probability!$C$3</f>
        <v>0.38383838383838381</v>
      </c>
      <c r="K182">
        <f t="shared" si="12"/>
        <v>0.1513619511597267</v>
      </c>
      <c r="L182">
        <f t="shared" si="13"/>
        <v>15.13619511597267</v>
      </c>
      <c r="M182" t="str">
        <f t="shared" si="14"/>
        <v>Survive</v>
      </c>
      <c r="N182" t="s">
        <v>1230</v>
      </c>
    </row>
    <row r="183" spans="1:14" x14ac:dyDescent="0.3">
      <c r="A183" s="2" t="s">
        <v>13</v>
      </c>
      <c r="B183" s="1" t="s">
        <v>1247</v>
      </c>
      <c r="C183">
        <f>INDEX(Cond_Probability!$A$6:$H$60,MATCH('Model 3_Train'!A183,Cond_Probability!$A$6:$A$60,0),7)</f>
        <v>0.85117967332123412</v>
      </c>
      <c r="D183">
        <f>INDEX(Cond_Probability!$A$6:$H$60,MATCH('Model 3_Train'!B183,Cond_Probability!$A$6:$A$60,0),7)</f>
        <v>0.18840579710144928</v>
      </c>
      <c r="E183">
        <f>Cond_Probability!$C$2</f>
        <v>0.61616161616161613</v>
      </c>
      <c r="F183">
        <f t="shared" si="10"/>
        <v>9.8812103783302394E-2</v>
      </c>
      <c r="G183">
        <f t="shared" si="11"/>
        <v>9.8812103783302394</v>
      </c>
      <c r="H183">
        <f>INDEX(Cond_Probability!$A$6:$H$60,MATCH('Model 3_Train'!A183,Cond_Probability!$A$6:$A$60,0),8)</f>
        <v>0.31976744186046513</v>
      </c>
      <c r="I183">
        <f>INDEX(Cond_Probability!$A$6:$H$60,MATCH('Model 3_Train'!B183,Cond_Probability!$A$6:$A$60,0),8)</f>
        <v>0.22318840579710145</v>
      </c>
      <c r="J183">
        <f>Cond_Probability!$C$3</f>
        <v>0.38383838383838381</v>
      </c>
      <c r="K183">
        <f t="shared" si="12"/>
        <v>2.7393925776130024E-2</v>
      </c>
      <c r="L183">
        <f t="shared" si="13"/>
        <v>2.7393925776130024</v>
      </c>
      <c r="M183" t="str">
        <f t="shared" si="14"/>
        <v>Won't Survive</v>
      </c>
      <c r="N183" t="s">
        <v>1230</v>
      </c>
    </row>
    <row r="184" spans="1:14" x14ac:dyDescent="0.3">
      <c r="A184" s="2" t="s">
        <v>13</v>
      </c>
      <c r="B184" s="1" t="s">
        <v>1248</v>
      </c>
      <c r="C184">
        <f>INDEX(Cond_Probability!$A$6:$H$60,MATCH('Model 3_Train'!A184,Cond_Probability!$A$6:$A$60,0),7)</f>
        <v>0.85117967332123412</v>
      </c>
      <c r="D184">
        <f>INDEX(Cond_Probability!$A$6:$H$60,MATCH('Model 3_Train'!B184,Cond_Probability!$A$6:$A$60,0),7)</f>
        <v>0.32246376811594202</v>
      </c>
      <c r="E184">
        <f>Cond_Probability!$C$2</f>
        <v>0.61616161616161613</v>
      </c>
      <c r="F184">
        <f t="shared" si="10"/>
        <v>0.16912071609065216</v>
      </c>
      <c r="G184">
        <f t="shared" si="11"/>
        <v>16.912071609065215</v>
      </c>
      <c r="H184">
        <f>INDEX(Cond_Probability!$A$6:$H$60,MATCH('Model 3_Train'!A184,Cond_Probability!$A$6:$A$60,0),8)</f>
        <v>0.31976744186046513</v>
      </c>
      <c r="I184">
        <f>INDEX(Cond_Probability!$A$6:$H$60,MATCH('Model 3_Train'!B184,Cond_Probability!$A$6:$A$60,0),8)</f>
        <v>0.57971014492753625</v>
      </c>
      <c r="J184">
        <f>Cond_Probability!$C$3</f>
        <v>0.38383838383838381</v>
      </c>
      <c r="K184">
        <f t="shared" si="12"/>
        <v>7.1153053963974075E-2</v>
      </c>
      <c r="L184">
        <f t="shared" si="13"/>
        <v>7.1153053963974076</v>
      </c>
      <c r="M184" t="str">
        <f t="shared" si="14"/>
        <v>Won't Survive</v>
      </c>
      <c r="N184" t="s">
        <v>1230</v>
      </c>
    </row>
    <row r="185" spans="1:14" x14ac:dyDescent="0.3">
      <c r="A185" s="2" t="s">
        <v>13</v>
      </c>
      <c r="B185" s="1" t="s">
        <v>1248</v>
      </c>
      <c r="C185">
        <f>INDEX(Cond_Probability!$A$6:$H$60,MATCH('Model 3_Train'!A185,Cond_Probability!$A$6:$A$60,0),7)</f>
        <v>0.85117967332123412</v>
      </c>
      <c r="D185">
        <f>INDEX(Cond_Probability!$A$6:$H$60,MATCH('Model 3_Train'!B185,Cond_Probability!$A$6:$A$60,0),7)</f>
        <v>0.32246376811594202</v>
      </c>
      <c r="E185">
        <f>Cond_Probability!$C$2</f>
        <v>0.61616161616161613</v>
      </c>
      <c r="F185">
        <f t="shared" si="10"/>
        <v>0.16912071609065216</v>
      </c>
      <c r="G185">
        <f t="shared" si="11"/>
        <v>16.912071609065215</v>
      </c>
      <c r="H185">
        <f>INDEX(Cond_Probability!$A$6:$H$60,MATCH('Model 3_Train'!A185,Cond_Probability!$A$6:$A$60,0),8)</f>
        <v>0.31976744186046513</v>
      </c>
      <c r="I185">
        <f>INDEX(Cond_Probability!$A$6:$H$60,MATCH('Model 3_Train'!B185,Cond_Probability!$A$6:$A$60,0),8)</f>
        <v>0.57971014492753625</v>
      </c>
      <c r="J185">
        <f>Cond_Probability!$C$3</f>
        <v>0.38383838383838381</v>
      </c>
      <c r="K185">
        <f t="shared" si="12"/>
        <v>7.1153053963974075E-2</v>
      </c>
      <c r="L185">
        <f t="shared" si="13"/>
        <v>7.1153053963974076</v>
      </c>
      <c r="M185" t="str">
        <f t="shared" si="14"/>
        <v>Won't Survive</v>
      </c>
      <c r="N185" t="s">
        <v>1</v>
      </c>
    </row>
    <row r="186" spans="1:14" x14ac:dyDescent="0.3">
      <c r="A186" s="2" t="s">
        <v>17</v>
      </c>
      <c r="B186" s="1" t="s">
        <v>1248</v>
      </c>
      <c r="C186">
        <f>INDEX(Cond_Probability!$A$6:$H$60,MATCH('Model 3_Train'!A186,Cond_Probability!$A$6:$A$60,0),7)</f>
        <v>0.14882032667876588</v>
      </c>
      <c r="D186">
        <f>INDEX(Cond_Probability!$A$6:$H$60,MATCH('Model 3_Train'!B186,Cond_Probability!$A$6:$A$60,0),7)</f>
        <v>0.32246376811594202</v>
      </c>
      <c r="E186">
        <f>Cond_Probability!$C$2</f>
        <v>0.61616161616161613</v>
      </c>
      <c r="F186">
        <f t="shared" si="10"/>
        <v>2.9569080425231296E-2</v>
      </c>
      <c r="G186">
        <f t="shared" si="11"/>
        <v>2.9569080425231298</v>
      </c>
      <c r="H186">
        <f>INDEX(Cond_Probability!$A$6:$H$60,MATCH('Model 3_Train'!A186,Cond_Probability!$A$6:$A$60,0),8)</f>
        <v>0.68023255813953487</v>
      </c>
      <c r="I186">
        <f>INDEX(Cond_Probability!$A$6:$H$60,MATCH('Model 3_Train'!B186,Cond_Probability!$A$6:$A$60,0),8)</f>
        <v>0.57971014492753625</v>
      </c>
      <c r="J186">
        <f>Cond_Probability!$C$3</f>
        <v>0.38383838383838381</v>
      </c>
      <c r="K186">
        <f t="shared" si="12"/>
        <v>0.1513619511597267</v>
      </c>
      <c r="L186">
        <f t="shared" si="13"/>
        <v>15.13619511597267</v>
      </c>
      <c r="M186" t="str">
        <f t="shared" si="14"/>
        <v>Survive</v>
      </c>
      <c r="N186" t="s">
        <v>1</v>
      </c>
    </row>
    <row r="187" spans="1:14" x14ac:dyDescent="0.3">
      <c r="A187" s="2" t="s">
        <v>13</v>
      </c>
      <c r="B187" s="1" t="s">
        <v>1248</v>
      </c>
      <c r="C187">
        <f>INDEX(Cond_Probability!$A$6:$H$60,MATCH('Model 3_Train'!A187,Cond_Probability!$A$6:$A$60,0),7)</f>
        <v>0.85117967332123412</v>
      </c>
      <c r="D187">
        <f>INDEX(Cond_Probability!$A$6:$H$60,MATCH('Model 3_Train'!B187,Cond_Probability!$A$6:$A$60,0),7)</f>
        <v>0.32246376811594202</v>
      </c>
      <c r="E187">
        <f>Cond_Probability!$C$2</f>
        <v>0.61616161616161613</v>
      </c>
      <c r="F187">
        <f t="shared" si="10"/>
        <v>0.16912071609065216</v>
      </c>
      <c r="G187">
        <f t="shared" si="11"/>
        <v>16.912071609065215</v>
      </c>
      <c r="H187">
        <f>INDEX(Cond_Probability!$A$6:$H$60,MATCH('Model 3_Train'!A187,Cond_Probability!$A$6:$A$60,0),8)</f>
        <v>0.31976744186046513</v>
      </c>
      <c r="I187">
        <f>INDEX(Cond_Probability!$A$6:$H$60,MATCH('Model 3_Train'!B187,Cond_Probability!$A$6:$A$60,0),8)</f>
        <v>0.57971014492753625</v>
      </c>
      <c r="J187">
        <f>Cond_Probability!$C$3</f>
        <v>0.38383838383838381</v>
      </c>
      <c r="K187">
        <f t="shared" si="12"/>
        <v>7.1153053963974075E-2</v>
      </c>
      <c r="L187">
        <f t="shared" si="13"/>
        <v>7.1153053963974076</v>
      </c>
      <c r="M187" t="str">
        <f t="shared" si="14"/>
        <v>Won't Survive</v>
      </c>
      <c r="N187" t="s">
        <v>1230</v>
      </c>
    </row>
    <row r="188" spans="1:14" x14ac:dyDescent="0.3">
      <c r="A188" s="2" t="s">
        <v>17</v>
      </c>
      <c r="B188" s="1" t="s">
        <v>1247</v>
      </c>
      <c r="C188">
        <f>INDEX(Cond_Probability!$A$6:$H$60,MATCH('Model 3_Train'!A188,Cond_Probability!$A$6:$A$60,0),7)</f>
        <v>0.14882032667876588</v>
      </c>
      <c r="D188">
        <f>INDEX(Cond_Probability!$A$6:$H$60,MATCH('Model 3_Train'!B188,Cond_Probability!$A$6:$A$60,0),7)</f>
        <v>0.18840579710144928</v>
      </c>
      <c r="E188">
        <f>Cond_Probability!$C$2</f>
        <v>0.61616161616161613</v>
      </c>
      <c r="F188">
        <f t="shared" si="10"/>
        <v>1.7276316652944126E-2</v>
      </c>
      <c r="G188">
        <f t="shared" si="11"/>
        <v>1.7276316652944126</v>
      </c>
      <c r="H188">
        <f>INDEX(Cond_Probability!$A$6:$H$60,MATCH('Model 3_Train'!A188,Cond_Probability!$A$6:$A$60,0),8)</f>
        <v>0.68023255813953487</v>
      </c>
      <c r="I188">
        <f>INDEX(Cond_Probability!$A$6:$H$60,MATCH('Model 3_Train'!B188,Cond_Probability!$A$6:$A$60,0),8)</f>
        <v>0.22318840579710145</v>
      </c>
      <c r="J188">
        <f>Cond_Probability!$C$3</f>
        <v>0.38383838383838381</v>
      </c>
      <c r="K188">
        <f t="shared" si="12"/>
        <v>5.8274351196494774E-2</v>
      </c>
      <c r="L188">
        <f t="shared" si="13"/>
        <v>5.8274351196494774</v>
      </c>
      <c r="M188" t="str">
        <f t="shared" si="14"/>
        <v>Survive</v>
      </c>
      <c r="N188" t="s">
        <v>1</v>
      </c>
    </row>
    <row r="189" spans="1:14" x14ac:dyDescent="0.3">
      <c r="A189" s="2" t="s">
        <v>13</v>
      </c>
      <c r="B189" s="1" t="s">
        <v>1248</v>
      </c>
      <c r="C189">
        <f>INDEX(Cond_Probability!$A$6:$H$60,MATCH('Model 3_Train'!A189,Cond_Probability!$A$6:$A$60,0),7)</f>
        <v>0.85117967332123412</v>
      </c>
      <c r="D189">
        <f>INDEX(Cond_Probability!$A$6:$H$60,MATCH('Model 3_Train'!B189,Cond_Probability!$A$6:$A$60,0),7)</f>
        <v>0.32246376811594202</v>
      </c>
      <c r="E189">
        <f>Cond_Probability!$C$2</f>
        <v>0.61616161616161613</v>
      </c>
      <c r="F189">
        <f t="shared" si="10"/>
        <v>0.16912071609065216</v>
      </c>
      <c r="G189">
        <f t="shared" si="11"/>
        <v>16.912071609065215</v>
      </c>
      <c r="H189">
        <f>INDEX(Cond_Probability!$A$6:$H$60,MATCH('Model 3_Train'!A189,Cond_Probability!$A$6:$A$60,0),8)</f>
        <v>0.31976744186046513</v>
      </c>
      <c r="I189">
        <f>INDEX(Cond_Probability!$A$6:$H$60,MATCH('Model 3_Train'!B189,Cond_Probability!$A$6:$A$60,0),8)</f>
        <v>0.57971014492753625</v>
      </c>
      <c r="J189">
        <f>Cond_Probability!$C$3</f>
        <v>0.38383838383838381</v>
      </c>
      <c r="K189">
        <f t="shared" si="12"/>
        <v>7.1153053963974075E-2</v>
      </c>
      <c r="L189">
        <f t="shared" si="13"/>
        <v>7.1153053963974076</v>
      </c>
      <c r="M189" t="str">
        <f t="shared" si="14"/>
        <v>Won't Survive</v>
      </c>
      <c r="N189" t="s">
        <v>1</v>
      </c>
    </row>
    <row r="190" spans="1:14" x14ac:dyDescent="0.3">
      <c r="A190" s="2" t="s">
        <v>13</v>
      </c>
      <c r="B190" s="1" t="s">
        <v>1247</v>
      </c>
      <c r="C190">
        <f>INDEX(Cond_Probability!$A$6:$H$60,MATCH('Model 3_Train'!A190,Cond_Probability!$A$6:$A$60,0),7)</f>
        <v>0.85117967332123412</v>
      </c>
      <c r="D190">
        <f>INDEX(Cond_Probability!$A$6:$H$60,MATCH('Model 3_Train'!B190,Cond_Probability!$A$6:$A$60,0),7)</f>
        <v>0.18840579710144928</v>
      </c>
      <c r="E190">
        <f>Cond_Probability!$C$2</f>
        <v>0.61616161616161613</v>
      </c>
      <c r="F190">
        <f t="shared" si="10"/>
        <v>9.8812103783302394E-2</v>
      </c>
      <c r="G190">
        <f t="shared" si="11"/>
        <v>9.8812103783302394</v>
      </c>
      <c r="H190">
        <f>INDEX(Cond_Probability!$A$6:$H$60,MATCH('Model 3_Train'!A190,Cond_Probability!$A$6:$A$60,0),8)</f>
        <v>0.31976744186046513</v>
      </c>
      <c r="I190">
        <f>INDEX(Cond_Probability!$A$6:$H$60,MATCH('Model 3_Train'!B190,Cond_Probability!$A$6:$A$60,0),8)</f>
        <v>0.22318840579710145</v>
      </c>
      <c r="J190">
        <f>Cond_Probability!$C$3</f>
        <v>0.38383838383838381</v>
      </c>
      <c r="K190">
        <f t="shared" si="12"/>
        <v>2.7393925776130024E-2</v>
      </c>
      <c r="L190">
        <f t="shared" si="13"/>
        <v>2.7393925776130024</v>
      </c>
      <c r="M190" t="str">
        <f t="shared" si="14"/>
        <v>Won't Survive</v>
      </c>
      <c r="N190" t="s">
        <v>1230</v>
      </c>
    </row>
    <row r="191" spans="1:14" x14ac:dyDescent="0.3">
      <c r="A191" s="2" t="s">
        <v>13</v>
      </c>
      <c r="B191" s="1" t="s">
        <v>1228</v>
      </c>
      <c r="C191">
        <f>INDEX(Cond_Probability!$A$6:$H$60,MATCH('Model 3_Train'!A191,Cond_Probability!$A$6:$A$60,0),7)</f>
        <v>0.85117967332123412</v>
      </c>
      <c r="D191">
        <f>INDEX(Cond_Probability!$A$6:$H$60,MATCH('Model 3_Train'!B191,Cond_Probability!$A$6:$A$60,0),7)</f>
        <v>0.4891304347826087</v>
      </c>
      <c r="E191">
        <f>Cond_Probability!$C$2</f>
        <v>0.61616161616161613</v>
      </c>
      <c r="F191">
        <f t="shared" si="10"/>
        <v>0.25653142328357348</v>
      </c>
      <c r="G191">
        <f t="shared" si="11"/>
        <v>25.653142328357347</v>
      </c>
      <c r="H191">
        <f>INDEX(Cond_Probability!$A$6:$H$60,MATCH('Model 3_Train'!A191,Cond_Probability!$A$6:$A$60,0),8)</f>
        <v>0.31976744186046513</v>
      </c>
      <c r="I191">
        <f>INDEX(Cond_Probability!$A$6:$H$60,MATCH('Model 3_Train'!B191,Cond_Probability!$A$6:$A$60,0),8)</f>
        <v>0.19710144927536233</v>
      </c>
      <c r="J191">
        <f>Cond_Probability!$C$3</f>
        <v>0.38383838383838381</v>
      </c>
      <c r="K191">
        <f t="shared" si="12"/>
        <v>2.4192038347751188E-2</v>
      </c>
      <c r="L191">
        <f t="shared" si="13"/>
        <v>2.4192038347751188</v>
      </c>
      <c r="M191" t="str">
        <f t="shared" si="14"/>
        <v>Won't Survive</v>
      </c>
      <c r="N191" t="s">
        <v>1230</v>
      </c>
    </row>
    <row r="192" spans="1:14" x14ac:dyDescent="0.3">
      <c r="A192" s="2" t="s">
        <v>17</v>
      </c>
      <c r="B192" s="1" t="s">
        <v>1247</v>
      </c>
      <c r="C192">
        <f>INDEX(Cond_Probability!$A$6:$H$60,MATCH('Model 3_Train'!A192,Cond_Probability!$A$6:$A$60,0),7)</f>
        <v>0.14882032667876588</v>
      </c>
      <c r="D192">
        <f>INDEX(Cond_Probability!$A$6:$H$60,MATCH('Model 3_Train'!B192,Cond_Probability!$A$6:$A$60,0),7)</f>
        <v>0.18840579710144928</v>
      </c>
      <c r="E192">
        <f>Cond_Probability!$C$2</f>
        <v>0.61616161616161613</v>
      </c>
      <c r="F192">
        <f t="shared" si="10"/>
        <v>1.7276316652944126E-2</v>
      </c>
      <c r="G192">
        <f t="shared" si="11"/>
        <v>1.7276316652944126</v>
      </c>
      <c r="H192">
        <f>INDEX(Cond_Probability!$A$6:$H$60,MATCH('Model 3_Train'!A192,Cond_Probability!$A$6:$A$60,0),8)</f>
        <v>0.68023255813953487</v>
      </c>
      <c r="I192">
        <f>INDEX(Cond_Probability!$A$6:$H$60,MATCH('Model 3_Train'!B192,Cond_Probability!$A$6:$A$60,0),8)</f>
        <v>0.22318840579710145</v>
      </c>
      <c r="J192">
        <f>Cond_Probability!$C$3</f>
        <v>0.38383838383838381</v>
      </c>
      <c r="K192">
        <f t="shared" si="12"/>
        <v>5.8274351196494774E-2</v>
      </c>
      <c r="L192">
        <f t="shared" si="13"/>
        <v>5.8274351196494774</v>
      </c>
      <c r="M192" t="str">
        <f t="shared" si="14"/>
        <v>Survive</v>
      </c>
      <c r="N192" t="s">
        <v>1</v>
      </c>
    </row>
    <row r="193" spans="1:14" x14ac:dyDescent="0.3">
      <c r="A193" s="2" t="s">
        <v>13</v>
      </c>
      <c r="B193" s="1" t="s">
        <v>1247</v>
      </c>
      <c r="C193">
        <f>INDEX(Cond_Probability!$A$6:$H$60,MATCH('Model 3_Train'!A193,Cond_Probability!$A$6:$A$60,0),7)</f>
        <v>0.85117967332123412</v>
      </c>
      <c r="D193">
        <f>INDEX(Cond_Probability!$A$6:$H$60,MATCH('Model 3_Train'!B193,Cond_Probability!$A$6:$A$60,0),7)</f>
        <v>0.18840579710144928</v>
      </c>
      <c r="E193">
        <f>Cond_Probability!$C$2</f>
        <v>0.61616161616161613</v>
      </c>
      <c r="F193">
        <f t="shared" si="10"/>
        <v>9.8812103783302394E-2</v>
      </c>
      <c r="G193">
        <f t="shared" si="11"/>
        <v>9.8812103783302394</v>
      </c>
      <c r="H193">
        <f>INDEX(Cond_Probability!$A$6:$H$60,MATCH('Model 3_Train'!A193,Cond_Probability!$A$6:$A$60,0),8)</f>
        <v>0.31976744186046513</v>
      </c>
      <c r="I193">
        <f>INDEX(Cond_Probability!$A$6:$H$60,MATCH('Model 3_Train'!B193,Cond_Probability!$A$6:$A$60,0),8)</f>
        <v>0.22318840579710145</v>
      </c>
      <c r="J193">
        <f>Cond_Probability!$C$3</f>
        <v>0.38383838383838381</v>
      </c>
      <c r="K193">
        <f t="shared" si="12"/>
        <v>2.7393925776130024E-2</v>
      </c>
      <c r="L193">
        <f t="shared" si="13"/>
        <v>2.7393925776130024</v>
      </c>
      <c r="M193" t="str">
        <f t="shared" si="14"/>
        <v>Won't Survive</v>
      </c>
      <c r="N193" t="s">
        <v>1230</v>
      </c>
    </row>
    <row r="194" spans="1:14" x14ac:dyDescent="0.3">
      <c r="A194" s="2" t="s">
        <v>17</v>
      </c>
      <c r="B194" s="1" t="s">
        <v>1228</v>
      </c>
      <c r="C194">
        <f>INDEX(Cond_Probability!$A$6:$H$60,MATCH('Model 3_Train'!A194,Cond_Probability!$A$6:$A$60,0),7)</f>
        <v>0.14882032667876588</v>
      </c>
      <c r="D194">
        <f>INDEX(Cond_Probability!$A$6:$H$60,MATCH('Model 3_Train'!B194,Cond_Probability!$A$6:$A$60,0),7)</f>
        <v>0.4891304347826087</v>
      </c>
      <c r="E194">
        <f>Cond_Probability!$C$2</f>
        <v>0.61616161616161613</v>
      </c>
      <c r="F194">
        <f t="shared" si="10"/>
        <v>4.485197592591264E-2</v>
      </c>
      <c r="G194">
        <f t="shared" si="11"/>
        <v>4.4851975925912644</v>
      </c>
      <c r="H194">
        <f>INDEX(Cond_Probability!$A$6:$H$60,MATCH('Model 3_Train'!A194,Cond_Probability!$A$6:$A$60,0),8)</f>
        <v>0.68023255813953487</v>
      </c>
      <c r="I194">
        <f>INDEX(Cond_Probability!$A$6:$H$60,MATCH('Model 3_Train'!B194,Cond_Probability!$A$6:$A$60,0),8)</f>
        <v>0.19710144927536233</v>
      </c>
      <c r="J194">
        <f>Cond_Probability!$C$3</f>
        <v>0.38383838383838381</v>
      </c>
      <c r="K194">
        <f t="shared" si="12"/>
        <v>5.1463063394307069E-2</v>
      </c>
      <c r="L194">
        <f t="shared" si="13"/>
        <v>5.1463063394307067</v>
      </c>
      <c r="M194" t="str">
        <f t="shared" si="14"/>
        <v>Survive</v>
      </c>
      <c r="N194" t="s">
        <v>1</v>
      </c>
    </row>
    <row r="195" spans="1:14" x14ac:dyDescent="0.3">
      <c r="A195" s="2" t="s">
        <v>13</v>
      </c>
      <c r="B195" s="1" t="s">
        <v>1248</v>
      </c>
      <c r="C195">
        <f>INDEX(Cond_Probability!$A$6:$H$60,MATCH('Model 3_Train'!A195,Cond_Probability!$A$6:$A$60,0),7)</f>
        <v>0.85117967332123412</v>
      </c>
      <c r="D195">
        <f>INDEX(Cond_Probability!$A$6:$H$60,MATCH('Model 3_Train'!B195,Cond_Probability!$A$6:$A$60,0),7)</f>
        <v>0.32246376811594202</v>
      </c>
      <c r="E195">
        <f>Cond_Probability!$C$2</f>
        <v>0.61616161616161613</v>
      </c>
      <c r="F195">
        <f t="shared" ref="F195:F258" si="15">PRODUCT(C195:E195)</f>
        <v>0.16912071609065216</v>
      </c>
      <c r="G195">
        <f t="shared" ref="G195:G258" si="16">F195*100</f>
        <v>16.912071609065215</v>
      </c>
      <c r="H195">
        <f>INDEX(Cond_Probability!$A$6:$H$60,MATCH('Model 3_Train'!A195,Cond_Probability!$A$6:$A$60,0),8)</f>
        <v>0.31976744186046513</v>
      </c>
      <c r="I195">
        <f>INDEX(Cond_Probability!$A$6:$H$60,MATCH('Model 3_Train'!B195,Cond_Probability!$A$6:$A$60,0),8)</f>
        <v>0.57971014492753625</v>
      </c>
      <c r="J195">
        <f>Cond_Probability!$C$3</f>
        <v>0.38383838383838381</v>
      </c>
      <c r="K195">
        <f t="shared" ref="K195:K258" si="17">PRODUCT(H195:J195)</f>
        <v>7.1153053963974075E-2</v>
      </c>
      <c r="L195">
        <f t="shared" ref="L195:L258" si="18">K195*100</f>
        <v>7.1153053963974076</v>
      </c>
      <c r="M195" t="str">
        <f t="shared" ref="M195:M258" si="19">IF(G195&gt;L195,"Won't Survive", "Survive")</f>
        <v>Won't Survive</v>
      </c>
      <c r="N195" t="s">
        <v>1</v>
      </c>
    </row>
    <row r="196" spans="1:14" x14ac:dyDescent="0.3">
      <c r="A196" s="2" t="s">
        <v>17</v>
      </c>
      <c r="B196" s="1" t="s">
        <v>1248</v>
      </c>
      <c r="C196">
        <f>INDEX(Cond_Probability!$A$6:$H$60,MATCH('Model 3_Train'!A196,Cond_Probability!$A$6:$A$60,0),7)</f>
        <v>0.14882032667876588</v>
      </c>
      <c r="D196">
        <f>INDEX(Cond_Probability!$A$6:$H$60,MATCH('Model 3_Train'!B196,Cond_Probability!$A$6:$A$60,0),7)</f>
        <v>0.32246376811594202</v>
      </c>
      <c r="E196">
        <f>Cond_Probability!$C$2</f>
        <v>0.61616161616161613</v>
      </c>
      <c r="F196">
        <f t="shared" si="15"/>
        <v>2.9569080425231296E-2</v>
      </c>
      <c r="G196">
        <f t="shared" si="16"/>
        <v>2.9569080425231298</v>
      </c>
      <c r="H196">
        <f>INDEX(Cond_Probability!$A$6:$H$60,MATCH('Model 3_Train'!A196,Cond_Probability!$A$6:$A$60,0),8)</f>
        <v>0.68023255813953487</v>
      </c>
      <c r="I196">
        <f>INDEX(Cond_Probability!$A$6:$H$60,MATCH('Model 3_Train'!B196,Cond_Probability!$A$6:$A$60,0),8)</f>
        <v>0.57971014492753625</v>
      </c>
      <c r="J196">
        <f>Cond_Probability!$C$3</f>
        <v>0.38383838383838381</v>
      </c>
      <c r="K196">
        <f t="shared" si="17"/>
        <v>0.1513619511597267</v>
      </c>
      <c r="L196">
        <f t="shared" si="18"/>
        <v>15.13619511597267</v>
      </c>
      <c r="M196" t="str">
        <f t="shared" si="19"/>
        <v>Survive</v>
      </c>
      <c r="N196" t="s">
        <v>1</v>
      </c>
    </row>
    <row r="197" spans="1:14" x14ac:dyDescent="0.3">
      <c r="A197" s="2" t="s">
        <v>17</v>
      </c>
      <c r="B197" s="1" t="s">
        <v>1248</v>
      </c>
      <c r="C197">
        <f>INDEX(Cond_Probability!$A$6:$H$60,MATCH('Model 3_Train'!A197,Cond_Probability!$A$6:$A$60,0),7)</f>
        <v>0.14882032667876588</v>
      </c>
      <c r="D197">
        <f>INDEX(Cond_Probability!$A$6:$H$60,MATCH('Model 3_Train'!B197,Cond_Probability!$A$6:$A$60,0),7)</f>
        <v>0.32246376811594202</v>
      </c>
      <c r="E197">
        <f>Cond_Probability!$C$2</f>
        <v>0.61616161616161613</v>
      </c>
      <c r="F197">
        <f t="shared" si="15"/>
        <v>2.9569080425231296E-2</v>
      </c>
      <c r="G197">
        <f t="shared" si="16"/>
        <v>2.9569080425231298</v>
      </c>
      <c r="H197">
        <f>INDEX(Cond_Probability!$A$6:$H$60,MATCH('Model 3_Train'!A197,Cond_Probability!$A$6:$A$60,0),8)</f>
        <v>0.68023255813953487</v>
      </c>
      <c r="I197">
        <f>INDEX(Cond_Probability!$A$6:$H$60,MATCH('Model 3_Train'!B197,Cond_Probability!$A$6:$A$60,0),8)</f>
        <v>0.57971014492753625</v>
      </c>
      <c r="J197">
        <f>Cond_Probability!$C$3</f>
        <v>0.38383838383838381</v>
      </c>
      <c r="K197">
        <f t="shared" si="17"/>
        <v>0.1513619511597267</v>
      </c>
      <c r="L197">
        <f t="shared" si="18"/>
        <v>15.13619511597267</v>
      </c>
      <c r="M197" t="str">
        <f t="shared" si="19"/>
        <v>Survive</v>
      </c>
      <c r="N197" t="s">
        <v>1</v>
      </c>
    </row>
    <row r="198" spans="1:14" x14ac:dyDescent="0.3">
      <c r="A198" s="2" t="s">
        <v>13</v>
      </c>
      <c r="B198" s="1" t="s">
        <v>1228</v>
      </c>
      <c r="C198">
        <f>INDEX(Cond_Probability!$A$6:$H$60,MATCH('Model 3_Train'!A198,Cond_Probability!$A$6:$A$60,0),7)</f>
        <v>0.85117967332123412</v>
      </c>
      <c r="D198">
        <f>INDEX(Cond_Probability!$A$6:$H$60,MATCH('Model 3_Train'!B198,Cond_Probability!$A$6:$A$60,0),7)</f>
        <v>0.4891304347826087</v>
      </c>
      <c r="E198">
        <f>Cond_Probability!$C$2</f>
        <v>0.61616161616161613</v>
      </c>
      <c r="F198">
        <f t="shared" si="15"/>
        <v>0.25653142328357348</v>
      </c>
      <c r="G198">
        <f t="shared" si="16"/>
        <v>25.653142328357347</v>
      </c>
      <c r="H198">
        <f>INDEX(Cond_Probability!$A$6:$H$60,MATCH('Model 3_Train'!A198,Cond_Probability!$A$6:$A$60,0),8)</f>
        <v>0.31976744186046513</v>
      </c>
      <c r="I198">
        <f>INDEX(Cond_Probability!$A$6:$H$60,MATCH('Model 3_Train'!B198,Cond_Probability!$A$6:$A$60,0),8)</f>
        <v>0.19710144927536233</v>
      </c>
      <c r="J198">
        <f>Cond_Probability!$C$3</f>
        <v>0.38383838383838381</v>
      </c>
      <c r="K198">
        <f t="shared" si="17"/>
        <v>2.4192038347751188E-2</v>
      </c>
      <c r="L198">
        <f t="shared" si="18"/>
        <v>2.4192038347751188</v>
      </c>
      <c r="M198" t="str">
        <f t="shared" si="19"/>
        <v>Won't Survive</v>
      </c>
      <c r="N198" t="s">
        <v>1230</v>
      </c>
    </row>
    <row r="199" spans="1:14" x14ac:dyDescent="0.3">
      <c r="A199" s="2" t="s">
        <v>13</v>
      </c>
      <c r="B199" s="1" t="s">
        <v>1228</v>
      </c>
      <c r="C199">
        <f>INDEX(Cond_Probability!$A$6:$H$60,MATCH('Model 3_Train'!A199,Cond_Probability!$A$6:$A$60,0),7)</f>
        <v>0.85117967332123412</v>
      </c>
      <c r="D199">
        <f>INDEX(Cond_Probability!$A$6:$H$60,MATCH('Model 3_Train'!B199,Cond_Probability!$A$6:$A$60,0),7)</f>
        <v>0.4891304347826087</v>
      </c>
      <c r="E199">
        <f>Cond_Probability!$C$2</f>
        <v>0.61616161616161613</v>
      </c>
      <c r="F199">
        <f t="shared" si="15"/>
        <v>0.25653142328357348</v>
      </c>
      <c r="G199">
        <f t="shared" si="16"/>
        <v>25.653142328357347</v>
      </c>
      <c r="H199">
        <f>INDEX(Cond_Probability!$A$6:$H$60,MATCH('Model 3_Train'!A199,Cond_Probability!$A$6:$A$60,0),8)</f>
        <v>0.31976744186046513</v>
      </c>
      <c r="I199">
        <f>INDEX(Cond_Probability!$A$6:$H$60,MATCH('Model 3_Train'!B199,Cond_Probability!$A$6:$A$60,0),8)</f>
        <v>0.19710144927536233</v>
      </c>
      <c r="J199">
        <f>Cond_Probability!$C$3</f>
        <v>0.38383838383838381</v>
      </c>
      <c r="K199">
        <f t="shared" si="17"/>
        <v>2.4192038347751188E-2</v>
      </c>
      <c r="L199">
        <f t="shared" si="18"/>
        <v>2.4192038347751188</v>
      </c>
      <c r="M199" t="str">
        <f t="shared" si="19"/>
        <v>Won't Survive</v>
      </c>
      <c r="N199" t="s">
        <v>1230</v>
      </c>
    </row>
    <row r="200" spans="1:14" x14ac:dyDescent="0.3">
      <c r="A200" s="2" t="s">
        <v>17</v>
      </c>
      <c r="B200" s="1" t="s">
        <v>1228</v>
      </c>
      <c r="C200">
        <f>INDEX(Cond_Probability!$A$6:$H$60,MATCH('Model 3_Train'!A200,Cond_Probability!$A$6:$A$60,0),7)</f>
        <v>0.14882032667876588</v>
      </c>
      <c r="D200">
        <f>INDEX(Cond_Probability!$A$6:$H$60,MATCH('Model 3_Train'!B200,Cond_Probability!$A$6:$A$60,0),7)</f>
        <v>0.4891304347826087</v>
      </c>
      <c r="E200">
        <f>Cond_Probability!$C$2</f>
        <v>0.61616161616161613</v>
      </c>
      <c r="F200">
        <f t="shared" si="15"/>
        <v>4.485197592591264E-2</v>
      </c>
      <c r="G200">
        <f t="shared" si="16"/>
        <v>4.4851975925912644</v>
      </c>
      <c r="H200">
        <f>INDEX(Cond_Probability!$A$6:$H$60,MATCH('Model 3_Train'!A200,Cond_Probability!$A$6:$A$60,0),8)</f>
        <v>0.68023255813953487</v>
      </c>
      <c r="I200">
        <f>INDEX(Cond_Probability!$A$6:$H$60,MATCH('Model 3_Train'!B200,Cond_Probability!$A$6:$A$60,0),8)</f>
        <v>0.19710144927536233</v>
      </c>
      <c r="J200">
        <f>Cond_Probability!$C$3</f>
        <v>0.38383838383838381</v>
      </c>
      <c r="K200">
        <f t="shared" si="17"/>
        <v>5.1463063394307069E-2</v>
      </c>
      <c r="L200">
        <f t="shared" si="18"/>
        <v>5.1463063394307067</v>
      </c>
      <c r="M200" t="str">
        <f t="shared" si="19"/>
        <v>Survive</v>
      </c>
      <c r="N200" t="s">
        <v>1</v>
      </c>
    </row>
    <row r="201" spans="1:14" x14ac:dyDescent="0.3">
      <c r="A201" s="2" t="s">
        <v>17</v>
      </c>
      <c r="B201" s="1" t="s">
        <v>1247</v>
      </c>
      <c r="C201">
        <f>INDEX(Cond_Probability!$A$6:$H$60,MATCH('Model 3_Train'!A201,Cond_Probability!$A$6:$A$60,0),7)</f>
        <v>0.14882032667876588</v>
      </c>
      <c r="D201">
        <f>INDEX(Cond_Probability!$A$6:$H$60,MATCH('Model 3_Train'!B201,Cond_Probability!$A$6:$A$60,0),7)</f>
        <v>0.18840579710144928</v>
      </c>
      <c r="E201">
        <f>Cond_Probability!$C$2</f>
        <v>0.61616161616161613</v>
      </c>
      <c r="F201">
        <f t="shared" si="15"/>
        <v>1.7276316652944126E-2</v>
      </c>
      <c r="G201">
        <f t="shared" si="16"/>
        <v>1.7276316652944126</v>
      </c>
      <c r="H201">
        <f>INDEX(Cond_Probability!$A$6:$H$60,MATCH('Model 3_Train'!A201,Cond_Probability!$A$6:$A$60,0),8)</f>
        <v>0.68023255813953487</v>
      </c>
      <c r="I201">
        <f>INDEX(Cond_Probability!$A$6:$H$60,MATCH('Model 3_Train'!B201,Cond_Probability!$A$6:$A$60,0),8)</f>
        <v>0.22318840579710145</v>
      </c>
      <c r="J201">
        <f>Cond_Probability!$C$3</f>
        <v>0.38383838383838381</v>
      </c>
      <c r="K201">
        <f t="shared" si="17"/>
        <v>5.8274351196494774E-2</v>
      </c>
      <c r="L201">
        <f t="shared" si="18"/>
        <v>5.8274351196494774</v>
      </c>
      <c r="M201" t="str">
        <f t="shared" si="19"/>
        <v>Survive</v>
      </c>
      <c r="N201" t="s">
        <v>1230</v>
      </c>
    </row>
    <row r="202" spans="1:14" x14ac:dyDescent="0.3">
      <c r="A202" s="2" t="s">
        <v>13</v>
      </c>
      <c r="B202" s="1" t="s">
        <v>1228</v>
      </c>
      <c r="C202">
        <f>INDEX(Cond_Probability!$A$6:$H$60,MATCH('Model 3_Train'!A202,Cond_Probability!$A$6:$A$60,0),7)</f>
        <v>0.85117967332123412</v>
      </c>
      <c r="D202">
        <f>INDEX(Cond_Probability!$A$6:$H$60,MATCH('Model 3_Train'!B202,Cond_Probability!$A$6:$A$60,0),7)</f>
        <v>0.4891304347826087</v>
      </c>
      <c r="E202">
        <f>Cond_Probability!$C$2</f>
        <v>0.61616161616161613</v>
      </c>
      <c r="F202">
        <f t="shared" si="15"/>
        <v>0.25653142328357348</v>
      </c>
      <c r="G202">
        <f t="shared" si="16"/>
        <v>25.653142328357347</v>
      </c>
      <c r="H202">
        <f>INDEX(Cond_Probability!$A$6:$H$60,MATCH('Model 3_Train'!A202,Cond_Probability!$A$6:$A$60,0),8)</f>
        <v>0.31976744186046513</v>
      </c>
      <c r="I202">
        <f>INDEX(Cond_Probability!$A$6:$H$60,MATCH('Model 3_Train'!B202,Cond_Probability!$A$6:$A$60,0),8)</f>
        <v>0.19710144927536233</v>
      </c>
      <c r="J202">
        <f>Cond_Probability!$C$3</f>
        <v>0.38383838383838381</v>
      </c>
      <c r="K202">
        <f t="shared" si="17"/>
        <v>2.4192038347751188E-2</v>
      </c>
      <c r="L202">
        <f t="shared" si="18"/>
        <v>2.4192038347751188</v>
      </c>
      <c r="M202" t="str">
        <f t="shared" si="19"/>
        <v>Won't Survive</v>
      </c>
      <c r="N202" t="s">
        <v>1230</v>
      </c>
    </row>
    <row r="203" spans="1:14" x14ac:dyDescent="0.3">
      <c r="A203" s="2" t="s">
        <v>13</v>
      </c>
      <c r="B203" s="1" t="s">
        <v>1248</v>
      </c>
      <c r="C203">
        <f>INDEX(Cond_Probability!$A$6:$H$60,MATCH('Model 3_Train'!A203,Cond_Probability!$A$6:$A$60,0),7)</f>
        <v>0.85117967332123412</v>
      </c>
      <c r="D203">
        <f>INDEX(Cond_Probability!$A$6:$H$60,MATCH('Model 3_Train'!B203,Cond_Probability!$A$6:$A$60,0),7)</f>
        <v>0.32246376811594202</v>
      </c>
      <c r="E203">
        <f>Cond_Probability!$C$2</f>
        <v>0.61616161616161613</v>
      </c>
      <c r="F203">
        <f t="shared" si="15"/>
        <v>0.16912071609065216</v>
      </c>
      <c r="G203">
        <f t="shared" si="16"/>
        <v>16.912071609065215</v>
      </c>
      <c r="H203">
        <f>INDEX(Cond_Probability!$A$6:$H$60,MATCH('Model 3_Train'!A203,Cond_Probability!$A$6:$A$60,0),8)</f>
        <v>0.31976744186046513</v>
      </c>
      <c r="I203">
        <f>INDEX(Cond_Probability!$A$6:$H$60,MATCH('Model 3_Train'!B203,Cond_Probability!$A$6:$A$60,0),8)</f>
        <v>0.57971014492753625</v>
      </c>
      <c r="J203">
        <f>Cond_Probability!$C$3</f>
        <v>0.38383838383838381</v>
      </c>
      <c r="K203">
        <f t="shared" si="17"/>
        <v>7.1153053963974075E-2</v>
      </c>
      <c r="L203">
        <f t="shared" si="18"/>
        <v>7.1153053963974076</v>
      </c>
      <c r="M203" t="str">
        <f t="shared" si="19"/>
        <v>Won't Survive</v>
      </c>
      <c r="N203" t="s">
        <v>1230</v>
      </c>
    </row>
    <row r="204" spans="1:14" x14ac:dyDescent="0.3">
      <c r="A204" s="2" t="s">
        <v>13</v>
      </c>
      <c r="B204" s="1" t="s">
        <v>1228</v>
      </c>
      <c r="C204">
        <f>INDEX(Cond_Probability!$A$6:$H$60,MATCH('Model 3_Train'!A204,Cond_Probability!$A$6:$A$60,0),7)</f>
        <v>0.85117967332123412</v>
      </c>
      <c r="D204">
        <f>INDEX(Cond_Probability!$A$6:$H$60,MATCH('Model 3_Train'!B204,Cond_Probability!$A$6:$A$60,0),7)</f>
        <v>0.4891304347826087</v>
      </c>
      <c r="E204">
        <f>Cond_Probability!$C$2</f>
        <v>0.61616161616161613</v>
      </c>
      <c r="F204">
        <f t="shared" si="15"/>
        <v>0.25653142328357348</v>
      </c>
      <c r="G204">
        <f t="shared" si="16"/>
        <v>25.653142328357347</v>
      </c>
      <c r="H204">
        <f>INDEX(Cond_Probability!$A$6:$H$60,MATCH('Model 3_Train'!A204,Cond_Probability!$A$6:$A$60,0),8)</f>
        <v>0.31976744186046513</v>
      </c>
      <c r="I204">
        <f>INDEX(Cond_Probability!$A$6:$H$60,MATCH('Model 3_Train'!B204,Cond_Probability!$A$6:$A$60,0),8)</f>
        <v>0.19710144927536233</v>
      </c>
      <c r="J204">
        <f>Cond_Probability!$C$3</f>
        <v>0.38383838383838381</v>
      </c>
      <c r="K204">
        <f t="shared" si="17"/>
        <v>2.4192038347751188E-2</v>
      </c>
      <c r="L204">
        <f t="shared" si="18"/>
        <v>2.4192038347751188</v>
      </c>
      <c r="M204" t="str">
        <f t="shared" si="19"/>
        <v>Won't Survive</v>
      </c>
      <c r="N204" t="s">
        <v>1230</v>
      </c>
    </row>
    <row r="205" spans="1:14" x14ac:dyDescent="0.3">
      <c r="A205" s="2" t="s">
        <v>13</v>
      </c>
      <c r="B205" s="1" t="s">
        <v>1228</v>
      </c>
      <c r="C205">
        <f>INDEX(Cond_Probability!$A$6:$H$60,MATCH('Model 3_Train'!A205,Cond_Probability!$A$6:$A$60,0),7)</f>
        <v>0.85117967332123412</v>
      </c>
      <c r="D205">
        <f>INDEX(Cond_Probability!$A$6:$H$60,MATCH('Model 3_Train'!B205,Cond_Probability!$A$6:$A$60,0),7)</f>
        <v>0.4891304347826087</v>
      </c>
      <c r="E205">
        <f>Cond_Probability!$C$2</f>
        <v>0.61616161616161613</v>
      </c>
      <c r="F205">
        <f t="shared" si="15"/>
        <v>0.25653142328357348</v>
      </c>
      <c r="G205">
        <f t="shared" si="16"/>
        <v>25.653142328357347</v>
      </c>
      <c r="H205">
        <f>INDEX(Cond_Probability!$A$6:$H$60,MATCH('Model 3_Train'!A205,Cond_Probability!$A$6:$A$60,0),8)</f>
        <v>0.31976744186046513</v>
      </c>
      <c r="I205">
        <f>INDEX(Cond_Probability!$A$6:$H$60,MATCH('Model 3_Train'!B205,Cond_Probability!$A$6:$A$60,0),8)</f>
        <v>0.19710144927536233</v>
      </c>
      <c r="J205">
        <f>Cond_Probability!$C$3</f>
        <v>0.38383838383838381</v>
      </c>
      <c r="K205">
        <f t="shared" si="17"/>
        <v>2.4192038347751188E-2</v>
      </c>
      <c r="L205">
        <f t="shared" si="18"/>
        <v>2.4192038347751188</v>
      </c>
      <c r="M205" t="str">
        <f t="shared" si="19"/>
        <v>Won't Survive</v>
      </c>
      <c r="N205" t="s">
        <v>1230</v>
      </c>
    </row>
    <row r="206" spans="1:14" x14ac:dyDescent="0.3">
      <c r="A206" s="2" t="s">
        <v>13</v>
      </c>
      <c r="B206" s="1" t="s">
        <v>1228</v>
      </c>
      <c r="C206">
        <f>INDEX(Cond_Probability!$A$6:$H$60,MATCH('Model 3_Train'!A206,Cond_Probability!$A$6:$A$60,0),7)</f>
        <v>0.85117967332123412</v>
      </c>
      <c r="D206">
        <f>INDEX(Cond_Probability!$A$6:$H$60,MATCH('Model 3_Train'!B206,Cond_Probability!$A$6:$A$60,0),7)</f>
        <v>0.4891304347826087</v>
      </c>
      <c r="E206">
        <f>Cond_Probability!$C$2</f>
        <v>0.61616161616161613</v>
      </c>
      <c r="F206">
        <f t="shared" si="15"/>
        <v>0.25653142328357348</v>
      </c>
      <c r="G206">
        <f t="shared" si="16"/>
        <v>25.653142328357347</v>
      </c>
      <c r="H206">
        <f>INDEX(Cond_Probability!$A$6:$H$60,MATCH('Model 3_Train'!A206,Cond_Probability!$A$6:$A$60,0),8)</f>
        <v>0.31976744186046513</v>
      </c>
      <c r="I206">
        <f>INDEX(Cond_Probability!$A$6:$H$60,MATCH('Model 3_Train'!B206,Cond_Probability!$A$6:$A$60,0),8)</f>
        <v>0.19710144927536233</v>
      </c>
      <c r="J206">
        <f>Cond_Probability!$C$3</f>
        <v>0.38383838383838381</v>
      </c>
      <c r="K206">
        <f t="shared" si="17"/>
        <v>2.4192038347751188E-2</v>
      </c>
      <c r="L206">
        <f t="shared" si="18"/>
        <v>2.4192038347751188</v>
      </c>
      <c r="M206" t="str">
        <f t="shared" si="19"/>
        <v>Won't Survive</v>
      </c>
      <c r="N206" t="s">
        <v>1</v>
      </c>
    </row>
    <row r="207" spans="1:14" x14ac:dyDescent="0.3">
      <c r="A207" s="2" t="s">
        <v>17</v>
      </c>
      <c r="B207" s="1" t="s">
        <v>1247</v>
      </c>
      <c r="C207">
        <f>INDEX(Cond_Probability!$A$6:$H$60,MATCH('Model 3_Train'!A207,Cond_Probability!$A$6:$A$60,0),7)</f>
        <v>0.14882032667876588</v>
      </c>
      <c r="D207">
        <f>INDEX(Cond_Probability!$A$6:$H$60,MATCH('Model 3_Train'!B207,Cond_Probability!$A$6:$A$60,0),7)</f>
        <v>0.18840579710144928</v>
      </c>
      <c r="E207">
        <f>Cond_Probability!$C$2</f>
        <v>0.61616161616161613</v>
      </c>
      <c r="F207">
        <f t="shared" si="15"/>
        <v>1.7276316652944126E-2</v>
      </c>
      <c r="G207">
        <f t="shared" si="16"/>
        <v>1.7276316652944126</v>
      </c>
      <c r="H207">
        <f>INDEX(Cond_Probability!$A$6:$H$60,MATCH('Model 3_Train'!A207,Cond_Probability!$A$6:$A$60,0),8)</f>
        <v>0.68023255813953487</v>
      </c>
      <c r="I207">
        <f>INDEX(Cond_Probability!$A$6:$H$60,MATCH('Model 3_Train'!B207,Cond_Probability!$A$6:$A$60,0),8)</f>
        <v>0.22318840579710145</v>
      </c>
      <c r="J207">
        <f>Cond_Probability!$C$3</f>
        <v>0.38383838383838381</v>
      </c>
      <c r="K207">
        <f t="shared" si="17"/>
        <v>5.8274351196494774E-2</v>
      </c>
      <c r="L207">
        <f t="shared" si="18"/>
        <v>5.8274351196494774</v>
      </c>
      <c r="M207" t="str">
        <f t="shared" si="19"/>
        <v>Survive</v>
      </c>
      <c r="N207" t="s">
        <v>1230</v>
      </c>
    </row>
    <row r="208" spans="1:14" x14ac:dyDescent="0.3">
      <c r="A208" s="2" t="s">
        <v>13</v>
      </c>
      <c r="B208" s="1" t="s">
        <v>1247</v>
      </c>
      <c r="C208">
        <f>INDEX(Cond_Probability!$A$6:$H$60,MATCH('Model 3_Train'!A208,Cond_Probability!$A$6:$A$60,0),7)</f>
        <v>0.85117967332123412</v>
      </c>
      <c r="D208">
        <f>INDEX(Cond_Probability!$A$6:$H$60,MATCH('Model 3_Train'!B208,Cond_Probability!$A$6:$A$60,0),7)</f>
        <v>0.18840579710144928</v>
      </c>
      <c r="E208">
        <f>Cond_Probability!$C$2</f>
        <v>0.61616161616161613</v>
      </c>
      <c r="F208">
        <f t="shared" si="15"/>
        <v>9.8812103783302394E-2</v>
      </c>
      <c r="G208">
        <f t="shared" si="16"/>
        <v>9.8812103783302394</v>
      </c>
      <c r="H208">
        <f>INDEX(Cond_Probability!$A$6:$H$60,MATCH('Model 3_Train'!A208,Cond_Probability!$A$6:$A$60,0),8)</f>
        <v>0.31976744186046513</v>
      </c>
      <c r="I208">
        <f>INDEX(Cond_Probability!$A$6:$H$60,MATCH('Model 3_Train'!B208,Cond_Probability!$A$6:$A$60,0),8)</f>
        <v>0.22318840579710145</v>
      </c>
      <c r="J208">
        <f>Cond_Probability!$C$3</f>
        <v>0.38383838383838381</v>
      </c>
      <c r="K208">
        <f t="shared" si="17"/>
        <v>2.7393925776130024E-2</v>
      </c>
      <c r="L208">
        <f t="shared" si="18"/>
        <v>2.7393925776130024</v>
      </c>
      <c r="M208" t="str">
        <f t="shared" si="19"/>
        <v>Won't Survive</v>
      </c>
      <c r="N208" t="s">
        <v>1230</v>
      </c>
    </row>
    <row r="209" spans="1:14" x14ac:dyDescent="0.3">
      <c r="A209" s="2" t="s">
        <v>13</v>
      </c>
      <c r="B209" s="1" t="s">
        <v>1247</v>
      </c>
      <c r="C209">
        <f>INDEX(Cond_Probability!$A$6:$H$60,MATCH('Model 3_Train'!A209,Cond_Probability!$A$6:$A$60,0),7)</f>
        <v>0.85117967332123412</v>
      </c>
      <c r="D209">
        <f>INDEX(Cond_Probability!$A$6:$H$60,MATCH('Model 3_Train'!B209,Cond_Probability!$A$6:$A$60,0),7)</f>
        <v>0.18840579710144928</v>
      </c>
      <c r="E209">
        <f>Cond_Probability!$C$2</f>
        <v>0.61616161616161613</v>
      </c>
      <c r="F209">
        <f t="shared" si="15"/>
        <v>9.8812103783302394E-2</v>
      </c>
      <c r="G209">
        <f t="shared" si="16"/>
        <v>9.8812103783302394</v>
      </c>
      <c r="H209">
        <f>INDEX(Cond_Probability!$A$6:$H$60,MATCH('Model 3_Train'!A209,Cond_Probability!$A$6:$A$60,0),8)</f>
        <v>0.31976744186046513</v>
      </c>
      <c r="I209">
        <f>INDEX(Cond_Probability!$A$6:$H$60,MATCH('Model 3_Train'!B209,Cond_Probability!$A$6:$A$60,0),8)</f>
        <v>0.22318840579710145</v>
      </c>
      <c r="J209">
        <f>Cond_Probability!$C$3</f>
        <v>0.38383838383838381</v>
      </c>
      <c r="K209">
        <f t="shared" si="17"/>
        <v>2.7393925776130024E-2</v>
      </c>
      <c r="L209">
        <f t="shared" si="18"/>
        <v>2.7393925776130024</v>
      </c>
      <c r="M209" t="str">
        <f t="shared" si="19"/>
        <v>Won't Survive</v>
      </c>
      <c r="N209" t="s">
        <v>1</v>
      </c>
    </row>
    <row r="210" spans="1:14" x14ac:dyDescent="0.3">
      <c r="A210" s="2" t="s">
        <v>17</v>
      </c>
      <c r="B210" s="1" t="s">
        <v>1228</v>
      </c>
      <c r="C210">
        <f>INDEX(Cond_Probability!$A$6:$H$60,MATCH('Model 3_Train'!A210,Cond_Probability!$A$6:$A$60,0),7)</f>
        <v>0.14882032667876588</v>
      </c>
      <c r="D210">
        <f>INDEX(Cond_Probability!$A$6:$H$60,MATCH('Model 3_Train'!B210,Cond_Probability!$A$6:$A$60,0),7)</f>
        <v>0.4891304347826087</v>
      </c>
      <c r="E210">
        <f>Cond_Probability!$C$2</f>
        <v>0.61616161616161613</v>
      </c>
      <c r="F210">
        <f t="shared" si="15"/>
        <v>4.485197592591264E-2</v>
      </c>
      <c r="G210">
        <f t="shared" si="16"/>
        <v>4.4851975925912644</v>
      </c>
      <c r="H210">
        <f>INDEX(Cond_Probability!$A$6:$H$60,MATCH('Model 3_Train'!A210,Cond_Probability!$A$6:$A$60,0),8)</f>
        <v>0.68023255813953487</v>
      </c>
      <c r="I210">
        <f>INDEX(Cond_Probability!$A$6:$H$60,MATCH('Model 3_Train'!B210,Cond_Probability!$A$6:$A$60,0),8)</f>
        <v>0.19710144927536233</v>
      </c>
      <c r="J210">
        <f>Cond_Probability!$C$3</f>
        <v>0.38383838383838381</v>
      </c>
      <c r="K210">
        <f t="shared" si="17"/>
        <v>5.1463063394307069E-2</v>
      </c>
      <c r="L210">
        <f t="shared" si="18"/>
        <v>5.1463063394307067</v>
      </c>
      <c r="M210" t="str">
        <f t="shared" si="19"/>
        <v>Survive</v>
      </c>
      <c r="N210" t="s">
        <v>1</v>
      </c>
    </row>
    <row r="211" spans="1:14" x14ac:dyDescent="0.3">
      <c r="A211" s="2" t="s">
        <v>13</v>
      </c>
      <c r="B211" s="1" t="s">
        <v>1248</v>
      </c>
      <c r="C211">
        <f>INDEX(Cond_Probability!$A$6:$H$60,MATCH('Model 3_Train'!A211,Cond_Probability!$A$6:$A$60,0),7)</f>
        <v>0.85117967332123412</v>
      </c>
      <c r="D211">
        <f>INDEX(Cond_Probability!$A$6:$H$60,MATCH('Model 3_Train'!B211,Cond_Probability!$A$6:$A$60,0),7)</f>
        <v>0.32246376811594202</v>
      </c>
      <c r="E211">
        <f>Cond_Probability!$C$2</f>
        <v>0.61616161616161613</v>
      </c>
      <c r="F211">
        <f t="shared" si="15"/>
        <v>0.16912071609065216</v>
      </c>
      <c r="G211">
        <f t="shared" si="16"/>
        <v>16.912071609065215</v>
      </c>
      <c r="H211">
        <f>INDEX(Cond_Probability!$A$6:$H$60,MATCH('Model 3_Train'!A211,Cond_Probability!$A$6:$A$60,0),8)</f>
        <v>0.31976744186046513</v>
      </c>
      <c r="I211">
        <f>INDEX(Cond_Probability!$A$6:$H$60,MATCH('Model 3_Train'!B211,Cond_Probability!$A$6:$A$60,0),8)</f>
        <v>0.57971014492753625</v>
      </c>
      <c r="J211">
        <f>Cond_Probability!$C$3</f>
        <v>0.38383838383838381</v>
      </c>
      <c r="K211">
        <f t="shared" si="17"/>
        <v>7.1153053963974075E-2</v>
      </c>
      <c r="L211">
        <f t="shared" si="18"/>
        <v>7.1153053963974076</v>
      </c>
      <c r="M211" t="str">
        <f t="shared" si="19"/>
        <v>Won't Survive</v>
      </c>
      <c r="N211" t="s">
        <v>1</v>
      </c>
    </row>
    <row r="212" spans="1:14" x14ac:dyDescent="0.3">
      <c r="A212" s="2" t="s">
        <v>13</v>
      </c>
      <c r="B212" s="1" t="s">
        <v>1228</v>
      </c>
      <c r="C212">
        <f>INDEX(Cond_Probability!$A$6:$H$60,MATCH('Model 3_Train'!A212,Cond_Probability!$A$6:$A$60,0),7)</f>
        <v>0.85117967332123412</v>
      </c>
      <c r="D212">
        <f>INDEX(Cond_Probability!$A$6:$H$60,MATCH('Model 3_Train'!B212,Cond_Probability!$A$6:$A$60,0),7)</f>
        <v>0.4891304347826087</v>
      </c>
      <c r="E212">
        <f>Cond_Probability!$C$2</f>
        <v>0.61616161616161613</v>
      </c>
      <c r="F212">
        <f t="shared" si="15"/>
        <v>0.25653142328357348</v>
      </c>
      <c r="G212">
        <f t="shared" si="16"/>
        <v>25.653142328357347</v>
      </c>
      <c r="H212">
        <f>INDEX(Cond_Probability!$A$6:$H$60,MATCH('Model 3_Train'!A212,Cond_Probability!$A$6:$A$60,0),8)</f>
        <v>0.31976744186046513</v>
      </c>
      <c r="I212">
        <f>INDEX(Cond_Probability!$A$6:$H$60,MATCH('Model 3_Train'!B212,Cond_Probability!$A$6:$A$60,0),8)</f>
        <v>0.19710144927536233</v>
      </c>
      <c r="J212">
        <f>Cond_Probability!$C$3</f>
        <v>0.38383838383838381</v>
      </c>
      <c r="K212">
        <f t="shared" si="17"/>
        <v>2.4192038347751188E-2</v>
      </c>
      <c r="L212">
        <f t="shared" si="18"/>
        <v>2.4192038347751188</v>
      </c>
      <c r="M212" t="str">
        <f t="shared" si="19"/>
        <v>Won't Survive</v>
      </c>
      <c r="N212" t="s">
        <v>1230</v>
      </c>
    </row>
    <row r="213" spans="1:14" x14ac:dyDescent="0.3">
      <c r="A213" s="2" t="s">
        <v>17</v>
      </c>
      <c r="B213" s="1" t="s">
        <v>1248</v>
      </c>
      <c r="C213">
        <f>INDEX(Cond_Probability!$A$6:$H$60,MATCH('Model 3_Train'!A213,Cond_Probability!$A$6:$A$60,0),7)</f>
        <v>0.14882032667876588</v>
      </c>
      <c r="D213">
        <f>INDEX(Cond_Probability!$A$6:$H$60,MATCH('Model 3_Train'!B213,Cond_Probability!$A$6:$A$60,0),7)</f>
        <v>0.32246376811594202</v>
      </c>
      <c r="E213">
        <f>Cond_Probability!$C$2</f>
        <v>0.61616161616161613</v>
      </c>
      <c r="F213">
        <f t="shared" si="15"/>
        <v>2.9569080425231296E-2</v>
      </c>
      <c r="G213">
        <f t="shared" si="16"/>
        <v>2.9569080425231298</v>
      </c>
      <c r="H213">
        <f>INDEX(Cond_Probability!$A$6:$H$60,MATCH('Model 3_Train'!A213,Cond_Probability!$A$6:$A$60,0),8)</f>
        <v>0.68023255813953487</v>
      </c>
      <c r="I213">
        <f>INDEX(Cond_Probability!$A$6:$H$60,MATCH('Model 3_Train'!B213,Cond_Probability!$A$6:$A$60,0),8)</f>
        <v>0.57971014492753625</v>
      </c>
      <c r="J213">
        <f>Cond_Probability!$C$3</f>
        <v>0.38383838383838381</v>
      </c>
      <c r="K213">
        <f t="shared" si="17"/>
        <v>0.1513619511597267</v>
      </c>
      <c r="L213">
        <f t="shared" si="18"/>
        <v>15.13619511597267</v>
      </c>
      <c r="M213" t="str">
        <f t="shared" si="19"/>
        <v>Survive</v>
      </c>
      <c r="N213" t="s">
        <v>1</v>
      </c>
    </row>
    <row r="214" spans="1:14" x14ac:dyDescent="0.3">
      <c r="A214" s="2" t="s">
        <v>13</v>
      </c>
      <c r="B214" s="1" t="s">
        <v>1228</v>
      </c>
      <c r="C214">
        <f>INDEX(Cond_Probability!$A$6:$H$60,MATCH('Model 3_Train'!A214,Cond_Probability!$A$6:$A$60,0),7)</f>
        <v>0.85117967332123412</v>
      </c>
      <c r="D214">
        <f>INDEX(Cond_Probability!$A$6:$H$60,MATCH('Model 3_Train'!B214,Cond_Probability!$A$6:$A$60,0),7)</f>
        <v>0.4891304347826087</v>
      </c>
      <c r="E214">
        <f>Cond_Probability!$C$2</f>
        <v>0.61616161616161613</v>
      </c>
      <c r="F214">
        <f t="shared" si="15"/>
        <v>0.25653142328357348</v>
      </c>
      <c r="G214">
        <f t="shared" si="16"/>
        <v>25.653142328357347</v>
      </c>
      <c r="H214">
        <f>INDEX(Cond_Probability!$A$6:$H$60,MATCH('Model 3_Train'!A214,Cond_Probability!$A$6:$A$60,0),8)</f>
        <v>0.31976744186046513</v>
      </c>
      <c r="I214">
        <f>INDEX(Cond_Probability!$A$6:$H$60,MATCH('Model 3_Train'!B214,Cond_Probability!$A$6:$A$60,0),8)</f>
        <v>0.19710144927536233</v>
      </c>
      <c r="J214">
        <f>Cond_Probability!$C$3</f>
        <v>0.38383838383838381</v>
      </c>
      <c r="K214">
        <f t="shared" si="17"/>
        <v>2.4192038347751188E-2</v>
      </c>
      <c r="L214">
        <f t="shared" si="18"/>
        <v>2.4192038347751188</v>
      </c>
      <c r="M214" t="str">
        <f t="shared" si="19"/>
        <v>Won't Survive</v>
      </c>
      <c r="N214" t="s">
        <v>1230</v>
      </c>
    </row>
    <row r="215" spans="1:14" x14ac:dyDescent="0.3">
      <c r="A215" s="2" t="s">
        <v>13</v>
      </c>
      <c r="B215" s="1" t="s">
        <v>1247</v>
      </c>
      <c r="C215">
        <f>INDEX(Cond_Probability!$A$6:$H$60,MATCH('Model 3_Train'!A215,Cond_Probability!$A$6:$A$60,0),7)</f>
        <v>0.85117967332123412</v>
      </c>
      <c r="D215">
        <f>INDEX(Cond_Probability!$A$6:$H$60,MATCH('Model 3_Train'!B215,Cond_Probability!$A$6:$A$60,0),7)</f>
        <v>0.18840579710144928</v>
      </c>
      <c r="E215">
        <f>Cond_Probability!$C$2</f>
        <v>0.61616161616161613</v>
      </c>
      <c r="F215">
        <f t="shared" si="15"/>
        <v>9.8812103783302394E-2</v>
      </c>
      <c r="G215">
        <f t="shared" si="16"/>
        <v>9.8812103783302394</v>
      </c>
      <c r="H215">
        <f>INDEX(Cond_Probability!$A$6:$H$60,MATCH('Model 3_Train'!A215,Cond_Probability!$A$6:$A$60,0),8)</f>
        <v>0.31976744186046513</v>
      </c>
      <c r="I215">
        <f>INDEX(Cond_Probability!$A$6:$H$60,MATCH('Model 3_Train'!B215,Cond_Probability!$A$6:$A$60,0),8)</f>
        <v>0.22318840579710145</v>
      </c>
      <c r="J215">
        <f>Cond_Probability!$C$3</f>
        <v>0.38383838383838381</v>
      </c>
      <c r="K215">
        <f t="shared" si="17"/>
        <v>2.7393925776130024E-2</v>
      </c>
      <c r="L215">
        <f t="shared" si="18"/>
        <v>2.7393925776130024</v>
      </c>
      <c r="M215" t="str">
        <f t="shared" si="19"/>
        <v>Won't Survive</v>
      </c>
      <c r="N215" t="s">
        <v>1230</v>
      </c>
    </row>
    <row r="216" spans="1:14" x14ac:dyDescent="0.3">
      <c r="A216" s="2" t="s">
        <v>13</v>
      </c>
      <c r="B216" s="1" t="s">
        <v>1228</v>
      </c>
      <c r="C216">
        <f>INDEX(Cond_Probability!$A$6:$H$60,MATCH('Model 3_Train'!A216,Cond_Probability!$A$6:$A$60,0),7)</f>
        <v>0.85117967332123412</v>
      </c>
      <c r="D216">
        <f>INDEX(Cond_Probability!$A$6:$H$60,MATCH('Model 3_Train'!B216,Cond_Probability!$A$6:$A$60,0),7)</f>
        <v>0.4891304347826087</v>
      </c>
      <c r="E216">
        <f>Cond_Probability!$C$2</f>
        <v>0.61616161616161613</v>
      </c>
      <c r="F216">
        <f t="shared" si="15"/>
        <v>0.25653142328357348</v>
      </c>
      <c r="G216">
        <f t="shared" si="16"/>
        <v>25.653142328357347</v>
      </c>
      <c r="H216">
        <f>INDEX(Cond_Probability!$A$6:$H$60,MATCH('Model 3_Train'!A216,Cond_Probability!$A$6:$A$60,0),8)</f>
        <v>0.31976744186046513</v>
      </c>
      <c r="I216">
        <f>INDEX(Cond_Probability!$A$6:$H$60,MATCH('Model 3_Train'!B216,Cond_Probability!$A$6:$A$60,0),8)</f>
        <v>0.19710144927536233</v>
      </c>
      <c r="J216">
        <f>Cond_Probability!$C$3</f>
        <v>0.38383838383838381</v>
      </c>
      <c r="K216">
        <f t="shared" si="17"/>
        <v>2.4192038347751188E-2</v>
      </c>
      <c r="L216">
        <f t="shared" si="18"/>
        <v>2.4192038347751188</v>
      </c>
      <c r="M216" t="str">
        <f t="shared" si="19"/>
        <v>Won't Survive</v>
      </c>
      <c r="N216" t="s">
        <v>1230</v>
      </c>
    </row>
    <row r="217" spans="1:14" x14ac:dyDescent="0.3">
      <c r="A217" s="2" t="s">
        <v>17</v>
      </c>
      <c r="B217" s="1" t="s">
        <v>1248</v>
      </c>
      <c r="C217">
        <f>INDEX(Cond_Probability!$A$6:$H$60,MATCH('Model 3_Train'!A217,Cond_Probability!$A$6:$A$60,0),7)</f>
        <v>0.14882032667876588</v>
      </c>
      <c r="D217">
        <f>INDEX(Cond_Probability!$A$6:$H$60,MATCH('Model 3_Train'!B217,Cond_Probability!$A$6:$A$60,0),7)</f>
        <v>0.32246376811594202</v>
      </c>
      <c r="E217">
        <f>Cond_Probability!$C$2</f>
        <v>0.61616161616161613</v>
      </c>
      <c r="F217">
        <f t="shared" si="15"/>
        <v>2.9569080425231296E-2</v>
      </c>
      <c r="G217">
        <f t="shared" si="16"/>
        <v>2.9569080425231298</v>
      </c>
      <c r="H217">
        <f>INDEX(Cond_Probability!$A$6:$H$60,MATCH('Model 3_Train'!A217,Cond_Probability!$A$6:$A$60,0),8)</f>
        <v>0.68023255813953487</v>
      </c>
      <c r="I217">
        <f>INDEX(Cond_Probability!$A$6:$H$60,MATCH('Model 3_Train'!B217,Cond_Probability!$A$6:$A$60,0),8)</f>
        <v>0.57971014492753625</v>
      </c>
      <c r="J217">
        <f>Cond_Probability!$C$3</f>
        <v>0.38383838383838381</v>
      </c>
      <c r="K217">
        <f t="shared" si="17"/>
        <v>0.1513619511597267</v>
      </c>
      <c r="L217">
        <f t="shared" si="18"/>
        <v>15.13619511597267</v>
      </c>
      <c r="M217" t="str">
        <f t="shared" si="19"/>
        <v>Survive</v>
      </c>
      <c r="N217" t="s">
        <v>1</v>
      </c>
    </row>
    <row r="218" spans="1:14" x14ac:dyDescent="0.3">
      <c r="A218" s="2" t="s">
        <v>17</v>
      </c>
      <c r="B218" s="1" t="s">
        <v>1228</v>
      </c>
      <c r="C218">
        <f>INDEX(Cond_Probability!$A$6:$H$60,MATCH('Model 3_Train'!A218,Cond_Probability!$A$6:$A$60,0),7)</f>
        <v>0.14882032667876588</v>
      </c>
      <c r="D218">
        <f>INDEX(Cond_Probability!$A$6:$H$60,MATCH('Model 3_Train'!B218,Cond_Probability!$A$6:$A$60,0),7)</f>
        <v>0.4891304347826087</v>
      </c>
      <c r="E218">
        <f>Cond_Probability!$C$2</f>
        <v>0.61616161616161613</v>
      </c>
      <c r="F218">
        <f t="shared" si="15"/>
        <v>4.485197592591264E-2</v>
      </c>
      <c r="G218">
        <f t="shared" si="16"/>
        <v>4.4851975925912644</v>
      </c>
      <c r="H218">
        <f>INDEX(Cond_Probability!$A$6:$H$60,MATCH('Model 3_Train'!A218,Cond_Probability!$A$6:$A$60,0),8)</f>
        <v>0.68023255813953487</v>
      </c>
      <c r="I218">
        <f>INDEX(Cond_Probability!$A$6:$H$60,MATCH('Model 3_Train'!B218,Cond_Probability!$A$6:$A$60,0),8)</f>
        <v>0.19710144927536233</v>
      </c>
      <c r="J218">
        <f>Cond_Probability!$C$3</f>
        <v>0.38383838383838381</v>
      </c>
      <c r="K218">
        <f t="shared" si="17"/>
        <v>5.1463063394307069E-2</v>
      </c>
      <c r="L218">
        <f t="shared" si="18"/>
        <v>5.1463063394307067</v>
      </c>
      <c r="M218" t="str">
        <f t="shared" si="19"/>
        <v>Survive</v>
      </c>
      <c r="N218" t="s">
        <v>1</v>
      </c>
    </row>
    <row r="219" spans="1:14" x14ac:dyDescent="0.3">
      <c r="A219" s="2" t="s">
        <v>13</v>
      </c>
      <c r="B219" s="1" t="s">
        <v>1248</v>
      </c>
      <c r="C219">
        <f>INDEX(Cond_Probability!$A$6:$H$60,MATCH('Model 3_Train'!A219,Cond_Probability!$A$6:$A$60,0),7)</f>
        <v>0.85117967332123412</v>
      </c>
      <c r="D219">
        <f>INDEX(Cond_Probability!$A$6:$H$60,MATCH('Model 3_Train'!B219,Cond_Probability!$A$6:$A$60,0),7)</f>
        <v>0.32246376811594202</v>
      </c>
      <c r="E219">
        <f>Cond_Probability!$C$2</f>
        <v>0.61616161616161613</v>
      </c>
      <c r="F219">
        <f t="shared" si="15"/>
        <v>0.16912071609065216</v>
      </c>
      <c r="G219">
        <f t="shared" si="16"/>
        <v>16.912071609065215</v>
      </c>
      <c r="H219">
        <f>INDEX(Cond_Probability!$A$6:$H$60,MATCH('Model 3_Train'!A219,Cond_Probability!$A$6:$A$60,0),8)</f>
        <v>0.31976744186046513</v>
      </c>
      <c r="I219">
        <f>INDEX(Cond_Probability!$A$6:$H$60,MATCH('Model 3_Train'!B219,Cond_Probability!$A$6:$A$60,0),8)</f>
        <v>0.57971014492753625</v>
      </c>
      <c r="J219">
        <f>Cond_Probability!$C$3</f>
        <v>0.38383838383838381</v>
      </c>
      <c r="K219">
        <f t="shared" si="17"/>
        <v>7.1153053963974075E-2</v>
      </c>
      <c r="L219">
        <f t="shared" si="18"/>
        <v>7.1153053963974076</v>
      </c>
      <c r="M219" t="str">
        <f t="shared" si="19"/>
        <v>Won't Survive</v>
      </c>
      <c r="N219" t="s">
        <v>1230</v>
      </c>
    </row>
    <row r="220" spans="1:14" x14ac:dyDescent="0.3">
      <c r="A220" s="2" t="s">
        <v>17</v>
      </c>
      <c r="B220" s="1" t="s">
        <v>1248</v>
      </c>
      <c r="C220">
        <f>INDEX(Cond_Probability!$A$6:$H$60,MATCH('Model 3_Train'!A220,Cond_Probability!$A$6:$A$60,0),7)</f>
        <v>0.14882032667876588</v>
      </c>
      <c r="D220">
        <f>INDEX(Cond_Probability!$A$6:$H$60,MATCH('Model 3_Train'!B220,Cond_Probability!$A$6:$A$60,0),7)</f>
        <v>0.32246376811594202</v>
      </c>
      <c r="E220">
        <f>Cond_Probability!$C$2</f>
        <v>0.61616161616161613</v>
      </c>
      <c r="F220">
        <f t="shared" si="15"/>
        <v>2.9569080425231296E-2</v>
      </c>
      <c r="G220">
        <f t="shared" si="16"/>
        <v>2.9569080425231298</v>
      </c>
      <c r="H220">
        <f>INDEX(Cond_Probability!$A$6:$H$60,MATCH('Model 3_Train'!A220,Cond_Probability!$A$6:$A$60,0),8)</f>
        <v>0.68023255813953487</v>
      </c>
      <c r="I220">
        <f>INDEX(Cond_Probability!$A$6:$H$60,MATCH('Model 3_Train'!B220,Cond_Probability!$A$6:$A$60,0),8)</f>
        <v>0.57971014492753625</v>
      </c>
      <c r="J220">
        <f>Cond_Probability!$C$3</f>
        <v>0.38383838383838381</v>
      </c>
      <c r="K220">
        <f t="shared" si="17"/>
        <v>0.1513619511597267</v>
      </c>
      <c r="L220">
        <f t="shared" si="18"/>
        <v>15.13619511597267</v>
      </c>
      <c r="M220" t="str">
        <f t="shared" si="19"/>
        <v>Survive</v>
      </c>
      <c r="N220" t="s">
        <v>1</v>
      </c>
    </row>
    <row r="221" spans="1:14" x14ac:dyDescent="0.3">
      <c r="A221" s="2" t="s">
        <v>13</v>
      </c>
      <c r="B221" s="1" t="s">
        <v>1247</v>
      </c>
      <c r="C221">
        <f>INDEX(Cond_Probability!$A$6:$H$60,MATCH('Model 3_Train'!A221,Cond_Probability!$A$6:$A$60,0),7)</f>
        <v>0.85117967332123412</v>
      </c>
      <c r="D221">
        <f>INDEX(Cond_Probability!$A$6:$H$60,MATCH('Model 3_Train'!B221,Cond_Probability!$A$6:$A$60,0),7)</f>
        <v>0.18840579710144928</v>
      </c>
      <c r="E221">
        <f>Cond_Probability!$C$2</f>
        <v>0.61616161616161613</v>
      </c>
      <c r="F221">
        <f t="shared" si="15"/>
        <v>9.8812103783302394E-2</v>
      </c>
      <c r="G221">
        <f t="shared" si="16"/>
        <v>9.8812103783302394</v>
      </c>
      <c r="H221">
        <f>INDEX(Cond_Probability!$A$6:$H$60,MATCH('Model 3_Train'!A221,Cond_Probability!$A$6:$A$60,0),8)</f>
        <v>0.31976744186046513</v>
      </c>
      <c r="I221">
        <f>INDEX(Cond_Probability!$A$6:$H$60,MATCH('Model 3_Train'!B221,Cond_Probability!$A$6:$A$60,0),8)</f>
        <v>0.22318840579710145</v>
      </c>
      <c r="J221">
        <f>Cond_Probability!$C$3</f>
        <v>0.38383838383838381</v>
      </c>
      <c r="K221">
        <f t="shared" si="17"/>
        <v>2.7393925776130024E-2</v>
      </c>
      <c r="L221">
        <f t="shared" si="18"/>
        <v>2.7393925776130024</v>
      </c>
      <c r="M221" t="str">
        <f t="shared" si="19"/>
        <v>Won't Survive</v>
      </c>
      <c r="N221" t="s">
        <v>1230</v>
      </c>
    </row>
    <row r="222" spans="1:14" x14ac:dyDescent="0.3">
      <c r="A222" s="2" t="s">
        <v>13</v>
      </c>
      <c r="B222" s="1" t="s">
        <v>1228</v>
      </c>
      <c r="C222">
        <f>INDEX(Cond_Probability!$A$6:$H$60,MATCH('Model 3_Train'!A222,Cond_Probability!$A$6:$A$60,0),7)</f>
        <v>0.85117967332123412</v>
      </c>
      <c r="D222">
        <f>INDEX(Cond_Probability!$A$6:$H$60,MATCH('Model 3_Train'!B222,Cond_Probability!$A$6:$A$60,0),7)</f>
        <v>0.4891304347826087</v>
      </c>
      <c r="E222">
        <f>Cond_Probability!$C$2</f>
        <v>0.61616161616161613</v>
      </c>
      <c r="F222">
        <f t="shared" si="15"/>
        <v>0.25653142328357348</v>
      </c>
      <c r="G222">
        <f t="shared" si="16"/>
        <v>25.653142328357347</v>
      </c>
      <c r="H222">
        <f>INDEX(Cond_Probability!$A$6:$H$60,MATCH('Model 3_Train'!A222,Cond_Probability!$A$6:$A$60,0),8)</f>
        <v>0.31976744186046513</v>
      </c>
      <c r="I222">
        <f>INDEX(Cond_Probability!$A$6:$H$60,MATCH('Model 3_Train'!B222,Cond_Probability!$A$6:$A$60,0),8)</f>
        <v>0.19710144927536233</v>
      </c>
      <c r="J222">
        <f>Cond_Probability!$C$3</f>
        <v>0.38383838383838381</v>
      </c>
      <c r="K222">
        <f t="shared" si="17"/>
        <v>2.4192038347751188E-2</v>
      </c>
      <c r="L222">
        <f t="shared" si="18"/>
        <v>2.4192038347751188</v>
      </c>
      <c r="M222" t="str">
        <f t="shared" si="19"/>
        <v>Won't Survive</v>
      </c>
      <c r="N222" t="s">
        <v>1</v>
      </c>
    </row>
    <row r="223" spans="1:14" x14ac:dyDescent="0.3">
      <c r="A223" s="2" t="s">
        <v>13</v>
      </c>
      <c r="B223" s="1" t="s">
        <v>1247</v>
      </c>
      <c r="C223">
        <f>INDEX(Cond_Probability!$A$6:$H$60,MATCH('Model 3_Train'!A223,Cond_Probability!$A$6:$A$60,0),7)</f>
        <v>0.85117967332123412</v>
      </c>
      <c r="D223">
        <f>INDEX(Cond_Probability!$A$6:$H$60,MATCH('Model 3_Train'!B223,Cond_Probability!$A$6:$A$60,0),7)</f>
        <v>0.18840579710144928</v>
      </c>
      <c r="E223">
        <f>Cond_Probability!$C$2</f>
        <v>0.61616161616161613</v>
      </c>
      <c r="F223">
        <f t="shared" si="15"/>
        <v>9.8812103783302394E-2</v>
      </c>
      <c r="G223">
        <f t="shared" si="16"/>
        <v>9.8812103783302394</v>
      </c>
      <c r="H223">
        <f>INDEX(Cond_Probability!$A$6:$H$60,MATCH('Model 3_Train'!A223,Cond_Probability!$A$6:$A$60,0),8)</f>
        <v>0.31976744186046513</v>
      </c>
      <c r="I223">
        <f>INDEX(Cond_Probability!$A$6:$H$60,MATCH('Model 3_Train'!B223,Cond_Probability!$A$6:$A$60,0),8)</f>
        <v>0.22318840579710145</v>
      </c>
      <c r="J223">
        <f>Cond_Probability!$C$3</f>
        <v>0.38383838383838381</v>
      </c>
      <c r="K223">
        <f t="shared" si="17"/>
        <v>2.7393925776130024E-2</v>
      </c>
      <c r="L223">
        <f t="shared" si="18"/>
        <v>2.7393925776130024</v>
      </c>
      <c r="M223" t="str">
        <f t="shared" si="19"/>
        <v>Won't Survive</v>
      </c>
      <c r="N223" t="s">
        <v>1230</v>
      </c>
    </row>
    <row r="224" spans="1:14" x14ac:dyDescent="0.3">
      <c r="A224" s="2" t="s">
        <v>13</v>
      </c>
      <c r="B224" s="1" t="s">
        <v>1228</v>
      </c>
      <c r="C224">
        <f>INDEX(Cond_Probability!$A$6:$H$60,MATCH('Model 3_Train'!A224,Cond_Probability!$A$6:$A$60,0),7)</f>
        <v>0.85117967332123412</v>
      </c>
      <c r="D224">
        <f>INDEX(Cond_Probability!$A$6:$H$60,MATCH('Model 3_Train'!B224,Cond_Probability!$A$6:$A$60,0),7)</f>
        <v>0.4891304347826087</v>
      </c>
      <c r="E224">
        <f>Cond_Probability!$C$2</f>
        <v>0.61616161616161613</v>
      </c>
      <c r="F224">
        <f t="shared" si="15"/>
        <v>0.25653142328357348</v>
      </c>
      <c r="G224">
        <f t="shared" si="16"/>
        <v>25.653142328357347</v>
      </c>
      <c r="H224">
        <f>INDEX(Cond_Probability!$A$6:$H$60,MATCH('Model 3_Train'!A224,Cond_Probability!$A$6:$A$60,0),8)</f>
        <v>0.31976744186046513</v>
      </c>
      <c r="I224">
        <f>INDEX(Cond_Probability!$A$6:$H$60,MATCH('Model 3_Train'!B224,Cond_Probability!$A$6:$A$60,0),8)</f>
        <v>0.19710144927536233</v>
      </c>
      <c r="J224">
        <f>Cond_Probability!$C$3</f>
        <v>0.38383838383838381</v>
      </c>
      <c r="K224">
        <f t="shared" si="17"/>
        <v>2.4192038347751188E-2</v>
      </c>
      <c r="L224">
        <f t="shared" si="18"/>
        <v>2.4192038347751188</v>
      </c>
      <c r="M224" t="str">
        <f t="shared" si="19"/>
        <v>Won't Survive</v>
      </c>
      <c r="N224" t="s">
        <v>1230</v>
      </c>
    </row>
    <row r="225" spans="1:14" x14ac:dyDescent="0.3">
      <c r="A225" s="2" t="s">
        <v>13</v>
      </c>
      <c r="B225" s="1" t="s">
        <v>1228</v>
      </c>
      <c r="C225">
        <f>INDEX(Cond_Probability!$A$6:$H$60,MATCH('Model 3_Train'!A225,Cond_Probability!$A$6:$A$60,0),7)</f>
        <v>0.85117967332123412</v>
      </c>
      <c r="D225">
        <f>INDEX(Cond_Probability!$A$6:$H$60,MATCH('Model 3_Train'!B225,Cond_Probability!$A$6:$A$60,0),7)</f>
        <v>0.4891304347826087</v>
      </c>
      <c r="E225">
        <f>Cond_Probability!$C$2</f>
        <v>0.61616161616161613</v>
      </c>
      <c r="F225">
        <f t="shared" si="15"/>
        <v>0.25653142328357348</v>
      </c>
      <c r="G225">
        <f t="shared" si="16"/>
        <v>25.653142328357347</v>
      </c>
      <c r="H225">
        <f>INDEX(Cond_Probability!$A$6:$H$60,MATCH('Model 3_Train'!A225,Cond_Probability!$A$6:$A$60,0),8)</f>
        <v>0.31976744186046513</v>
      </c>
      <c r="I225">
        <f>INDEX(Cond_Probability!$A$6:$H$60,MATCH('Model 3_Train'!B225,Cond_Probability!$A$6:$A$60,0),8)</f>
        <v>0.19710144927536233</v>
      </c>
      <c r="J225">
        <f>Cond_Probability!$C$3</f>
        <v>0.38383838383838381</v>
      </c>
      <c r="K225">
        <f t="shared" si="17"/>
        <v>2.4192038347751188E-2</v>
      </c>
      <c r="L225">
        <f t="shared" si="18"/>
        <v>2.4192038347751188</v>
      </c>
      <c r="M225" t="str">
        <f t="shared" si="19"/>
        <v>Won't Survive</v>
      </c>
      <c r="N225" t="s">
        <v>1230</v>
      </c>
    </row>
    <row r="226" spans="1:14" x14ac:dyDescent="0.3">
      <c r="A226" s="2" t="s">
        <v>13</v>
      </c>
      <c r="B226" s="1" t="s">
        <v>1248</v>
      </c>
      <c r="C226">
        <f>INDEX(Cond_Probability!$A$6:$H$60,MATCH('Model 3_Train'!A226,Cond_Probability!$A$6:$A$60,0),7)</f>
        <v>0.85117967332123412</v>
      </c>
      <c r="D226">
        <f>INDEX(Cond_Probability!$A$6:$H$60,MATCH('Model 3_Train'!B226,Cond_Probability!$A$6:$A$60,0),7)</f>
        <v>0.32246376811594202</v>
      </c>
      <c r="E226">
        <f>Cond_Probability!$C$2</f>
        <v>0.61616161616161613</v>
      </c>
      <c r="F226">
        <f t="shared" si="15"/>
        <v>0.16912071609065216</v>
      </c>
      <c r="G226">
        <f t="shared" si="16"/>
        <v>16.912071609065215</v>
      </c>
      <c r="H226">
        <f>INDEX(Cond_Probability!$A$6:$H$60,MATCH('Model 3_Train'!A226,Cond_Probability!$A$6:$A$60,0),8)</f>
        <v>0.31976744186046513</v>
      </c>
      <c r="I226">
        <f>INDEX(Cond_Probability!$A$6:$H$60,MATCH('Model 3_Train'!B226,Cond_Probability!$A$6:$A$60,0),8)</f>
        <v>0.57971014492753625</v>
      </c>
      <c r="J226">
        <f>Cond_Probability!$C$3</f>
        <v>0.38383838383838381</v>
      </c>
      <c r="K226">
        <f t="shared" si="17"/>
        <v>7.1153053963974075E-2</v>
      </c>
      <c r="L226">
        <f t="shared" si="18"/>
        <v>7.1153053963974076</v>
      </c>
      <c r="M226" t="str">
        <f t="shared" si="19"/>
        <v>Won't Survive</v>
      </c>
      <c r="N226" t="s">
        <v>1</v>
      </c>
    </row>
    <row r="227" spans="1:14" x14ac:dyDescent="0.3">
      <c r="A227" s="2" t="s">
        <v>13</v>
      </c>
      <c r="B227" s="1" t="s">
        <v>1228</v>
      </c>
      <c r="C227">
        <f>INDEX(Cond_Probability!$A$6:$H$60,MATCH('Model 3_Train'!A227,Cond_Probability!$A$6:$A$60,0),7)</f>
        <v>0.85117967332123412</v>
      </c>
      <c r="D227">
        <f>INDEX(Cond_Probability!$A$6:$H$60,MATCH('Model 3_Train'!B227,Cond_Probability!$A$6:$A$60,0),7)</f>
        <v>0.4891304347826087</v>
      </c>
      <c r="E227">
        <f>Cond_Probability!$C$2</f>
        <v>0.61616161616161613</v>
      </c>
      <c r="F227">
        <f t="shared" si="15"/>
        <v>0.25653142328357348</v>
      </c>
      <c r="G227">
        <f t="shared" si="16"/>
        <v>25.653142328357347</v>
      </c>
      <c r="H227">
        <f>INDEX(Cond_Probability!$A$6:$H$60,MATCH('Model 3_Train'!A227,Cond_Probability!$A$6:$A$60,0),8)</f>
        <v>0.31976744186046513</v>
      </c>
      <c r="I227">
        <f>INDEX(Cond_Probability!$A$6:$H$60,MATCH('Model 3_Train'!B227,Cond_Probability!$A$6:$A$60,0),8)</f>
        <v>0.19710144927536233</v>
      </c>
      <c r="J227">
        <f>Cond_Probability!$C$3</f>
        <v>0.38383838383838381</v>
      </c>
      <c r="K227">
        <f t="shared" si="17"/>
        <v>2.4192038347751188E-2</v>
      </c>
      <c r="L227">
        <f t="shared" si="18"/>
        <v>2.4192038347751188</v>
      </c>
      <c r="M227" t="str">
        <f t="shared" si="19"/>
        <v>Won't Survive</v>
      </c>
      <c r="N227" t="s">
        <v>1230</v>
      </c>
    </row>
    <row r="228" spans="1:14" x14ac:dyDescent="0.3">
      <c r="A228" s="2" t="s">
        <v>13</v>
      </c>
      <c r="B228" s="1" t="s">
        <v>1247</v>
      </c>
      <c r="C228">
        <f>INDEX(Cond_Probability!$A$6:$H$60,MATCH('Model 3_Train'!A228,Cond_Probability!$A$6:$A$60,0),7)</f>
        <v>0.85117967332123412</v>
      </c>
      <c r="D228">
        <f>INDEX(Cond_Probability!$A$6:$H$60,MATCH('Model 3_Train'!B228,Cond_Probability!$A$6:$A$60,0),7)</f>
        <v>0.18840579710144928</v>
      </c>
      <c r="E228">
        <f>Cond_Probability!$C$2</f>
        <v>0.61616161616161613</v>
      </c>
      <c r="F228">
        <f t="shared" si="15"/>
        <v>9.8812103783302394E-2</v>
      </c>
      <c r="G228">
        <f t="shared" si="16"/>
        <v>9.8812103783302394</v>
      </c>
      <c r="H228">
        <f>INDEX(Cond_Probability!$A$6:$H$60,MATCH('Model 3_Train'!A228,Cond_Probability!$A$6:$A$60,0),8)</f>
        <v>0.31976744186046513</v>
      </c>
      <c r="I228">
        <f>INDEX(Cond_Probability!$A$6:$H$60,MATCH('Model 3_Train'!B228,Cond_Probability!$A$6:$A$60,0),8)</f>
        <v>0.22318840579710145</v>
      </c>
      <c r="J228">
        <f>Cond_Probability!$C$3</f>
        <v>0.38383838383838381</v>
      </c>
      <c r="K228">
        <f t="shared" si="17"/>
        <v>2.7393925776130024E-2</v>
      </c>
      <c r="L228">
        <f t="shared" si="18"/>
        <v>2.7393925776130024</v>
      </c>
      <c r="M228" t="str">
        <f t="shared" si="19"/>
        <v>Won't Survive</v>
      </c>
      <c r="N228" t="s">
        <v>1</v>
      </c>
    </row>
    <row r="229" spans="1:14" x14ac:dyDescent="0.3">
      <c r="A229" s="2" t="s">
        <v>13</v>
      </c>
      <c r="B229" s="1" t="s">
        <v>1228</v>
      </c>
      <c r="C229">
        <f>INDEX(Cond_Probability!$A$6:$H$60,MATCH('Model 3_Train'!A229,Cond_Probability!$A$6:$A$60,0),7)</f>
        <v>0.85117967332123412</v>
      </c>
      <c r="D229">
        <f>INDEX(Cond_Probability!$A$6:$H$60,MATCH('Model 3_Train'!B229,Cond_Probability!$A$6:$A$60,0),7)</f>
        <v>0.4891304347826087</v>
      </c>
      <c r="E229">
        <f>Cond_Probability!$C$2</f>
        <v>0.61616161616161613</v>
      </c>
      <c r="F229">
        <f t="shared" si="15"/>
        <v>0.25653142328357348</v>
      </c>
      <c r="G229">
        <f t="shared" si="16"/>
        <v>25.653142328357347</v>
      </c>
      <c r="H229">
        <f>INDEX(Cond_Probability!$A$6:$H$60,MATCH('Model 3_Train'!A229,Cond_Probability!$A$6:$A$60,0),8)</f>
        <v>0.31976744186046513</v>
      </c>
      <c r="I229">
        <f>INDEX(Cond_Probability!$A$6:$H$60,MATCH('Model 3_Train'!B229,Cond_Probability!$A$6:$A$60,0),8)</f>
        <v>0.19710144927536233</v>
      </c>
      <c r="J229">
        <f>Cond_Probability!$C$3</f>
        <v>0.38383838383838381</v>
      </c>
      <c r="K229">
        <f t="shared" si="17"/>
        <v>2.4192038347751188E-2</v>
      </c>
      <c r="L229">
        <f t="shared" si="18"/>
        <v>2.4192038347751188</v>
      </c>
      <c r="M229" t="str">
        <f t="shared" si="19"/>
        <v>Won't Survive</v>
      </c>
      <c r="N229" t="s">
        <v>1230</v>
      </c>
    </row>
    <row r="230" spans="1:14" x14ac:dyDescent="0.3">
      <c r="A230" s="2" t="s">
        <v>13</v>
      </c>
      <c r="B230" s="1" t="s">
        <v>1247</v>
      </c>
      <c r="C230">
        <f>INDEX(Cond_Probability!$A$6:$H$60,MATCH('Model 3_Train'!A230,Cond_Probability!$A$6:$A$60,0),7)</f>
        <v>0.85117967332123412</v>
      </c>
      <c r="D230">
        <f>INDEX(Cond_Probability!$A$6:$H$60,MATCH('Model 3_Train'!B230,Cond_Probability!$A$6:$A$60,0),7)</f>
        <v>0.18840579710144928</v>
      </c>
      <c r="E230">
        <f>Cond_Probability!$C$2</f>
        <v>0.61616161616161613</v>
      </c>
      <c r="F230">
        <f t="shared" si="15"/>
        <v>9.8812103783302394E-2</v>
      </c>
      <c r="G230">
        <f t="shared" si="16"/>
        <v>9.8812103783302394</v>
      </c>
      <c r="H230">
        <f>INDEX(Cond_Probability!$A$6:$H$60,MATCH('Model 3_Train'!A230,Cond_Probability!$A$6:$A$60,0),8)</f>
        <v>0.31976744186046513</v>
      </c>
      <c r="I230">
        <f>INDEX(Cond_Probability!$A$6:$H$60,MATCH('Model 3_Train'!B230,Cond_Probability!$A$6:$A$60,0),8)</f>
        <v>0.22318840579710145</v>
      </c>
      <c r="J230">
        <f>Cond_Probability!$C$3</f>
        <v>0.38383838383838381</v>
      </c>
      <c r="K230">
        <f t="shared" si="17"/>
        <v>2.7393925776130024E-2</v>
      </c>
      <c r="L230">
        <f t="shared" si="18"/>
        <v>2.7393925776130024</v>
      </c>
      <c r="M230" t="str">
        <f t="shared" si="19"/>
        <v>Won't Survive</v>
      </c>
      <c r="N230" t="s">
        <v>1230</v>
      </c>
    </row>
    <row r="231" spans="1:14" x14ac:dyDescent="0.3">
      <c r="A231" s="2" t="s">
        <v>17</v>
      </c>
      <c r="B231" s="1" t="s">
        <v>1248</v>
      </c>
      <c r="C231">
        <f>INDEX(Cond_Probability!$A$6:$H$60,MATCH('Model 3_Train'!A231,Cond_Probability!$A$6:$A$60,0),7)</f>
        <v>0.14882032667876588</v>
      </c>
      <c r="D231">
        <f>INDEX(Cond_Probability!$A$6:$H$60,MATCH('Model 3_Train'!B231,Cond_Probability!$A$6:$A$60,0),7)</f>
        <v>0.32246376811594202</v>
      </c>
      <c r="E231">
        <f>Cond_Probability!$C$2</f>
        <v>0.61616161616161613</v>
      </c>
      <c r="F231">
        <f t="shared" si="15"/>
        <v>2.9569080425231296E-2</v>
      </c>
      <c r="G231">
        <f t="shared" si="16"/>
        <v>2.9569080425231298</v>
      </c>
      <c r="H231">
        <f>INDEX(Cond_Probability!$A$6:$H$60,MATCH('Model 3_Train'!A231,Cond_Probability!$A$6:$A$60,0),8)</f>
        <v>0.68023255813953487</v>
      </c>
      <c r="I231">
        <f>INDEX(Cond_Probability!$A$6:$H$60,MATCH('Model 3_Train'!B231,Cond_Probability!$A$6:$A$60,0),8)</f>
        <v>0.57971014492753625</v>
      </c>
      <c r="J231">
        <f>Cond_Probability!$C$3</f>
        <v>0.38383838383838381</v>
      </c>
      <c r="K231">
        <f t="shared" si="17"/>
        <v>0.1513619511597267</v>
      </c>
      <c r="L231">
        <f t="shared" si="18"/>
        <v>15.13619511597267</v>
      </c>
      <c r="M231" t="str">
        <f t="shared" si="19"/>
        <v>Survive</v>
      </c>
      <c r="N231" t="s">
        <v>1230</v>
      </c>
    </row>
    <row r="232" spans="1:14" x14ac:dyDescent="0.3">
      <c r="A232" s="2" t="s">
        <v>17</v>
      </c>
      <c r="B232" s="1" t="s">
        <v>1248</v>
      </c>
      <c r="C232">
        <f>INDEX(Cond_Probability!$A$6:$H$60,MATCH('Model 3_Train'!A232,Cond_Probability!$A$6:$A$60,0),7)</f>
        <v>0.14882032667876588</v>
      </c>
      <c r="D232">
        <f>INDEX(Cond_Probability!$A$6:$H$60,MATCH('Model 3_Train'!B232,Cond_Probability!$A$6:$A$60,0),7)</f>
        <v>0.32246376811594202</v>
      </c>
      <c r="E232">
        <f>Cond_Probability!$C$2</f>
        <v>0.61616161616161613</v>
      </c>
      <c r="F232">
        <f t="shared" si="15"/>
        <v>2.9569080425231296E-2</v>
      </c>
      <c r="G232">
        <f t="shared" si="16"/>
        <v>2.9569080425231298</v>
      </c>
      <c r="H232">
        <f>INDEX(Cond_Probability!$A$6:$H$60,MATCH('Model 3_Train'!A232,Cond_Probability!$A$6:$A$60,0),8)</f>
        <v>0.68023255813953487</v>
      </c>
      <c r="I232">
        <f>INDEX(Cond_Probability!$A$6:$H$60,MATCH('Model 3_Train'!B232,Cond_Probability!$A$6:$A$60,0),8)</f>
        <v>0.57971014492753625</v>
      </c>
      <c r="J232">
        <f>Cond_Probability!$C$3</f>
        <v>0.38383838383838381</v>
      </c>
      <c r="K232">
        <f t="shared" si="17"/>
        <v>0.1513619511597267</v>
      </c>
      <c r="L232">
        <f t="shared" si="18"/>
        <v>15.13619511597267</v>
      </c>
      <c r="M232" t="str">
        <f t="shared" si="19"/>
        <v>Survive</v>
      </c>
      <c r="N232" t="s">
        <v>1</v>
      </c>
    </row>
    <row r="233" spans="1:14" x14ac:dyDescent="0.3">
      <c r="A233" s="2" t="s">
        <v>13</v>
      </c>
      <c r="B233" s="1" t="s">
        <v>1228</v>
      </c>
      <c r="C233">
        <f>INDEX(Cond_Probability!$A$6:$H$60,MATCH('Model 3_Train'!A233,Cond_Probability!$A$6:$A$60,0),7)</f>
        <v>0.85117967332123412</v>
      </c>
      <c r="D233">
        <f>INDEX(Cond_Probability!$A$6:$H$60,MATCH('Model 3_Train'!B233,Cond_Probability!$A$6:$A$60,0),7)</f>
        <v>0.4891304347826087</v>
      </c>
      <c r="E233">
        <f>Cond_Probability!$C$2</f>
        <v>0.61616161616161613</v>
      </c>
      <c r="F233">
        <f t="shared" si="15"/>
        <v>0.25653142328357348</v>
      </c>
      <c r="G233">
        <f t="shared" si="16"/>
        <v>25.653142328357347</v>
      </c>
      <c r="H233">
        <f>INDEX(Cond_Probability!$A$6:$H$60,MATCH('Model 3_Train'!A233,Cond_Probability!$A$6:$A$60,0),8)</f>
        <v>0.31976744186046513</v>
      </c>
      <c r="I233">
        <f>INDEX(Cond_Probability!$A$6:$H$60,MATCH('Model 3_Train'!B233,Cond_Probability!$A$6:$A$60,0),8)</f>
        <v>0.19710144927536233</v>
      </c>
      <c r="J233">
        <f>Cond_Probability!$C$3</f>
        <v>0.38383838383838381</v>
      </c>
      <c r="K233">
        <f t="shared" si="17"/>
        <v>2.4192038347751188E-2</v>
      </c>
      <c r="L233">
        <f t="shared" si="18"/>
        <v>2.4192038347751188</v>
      </c>
      <c r="M233" t="str">
        <f t="shared" si="19"/>
        <v>Won't Survive</v>
      </c>
      <c r="N233" t="s">
        <v>1230</v>
      </c>
    </row>
    <row r="234" spans="1:14" x14ac:dyDescent="0.3">
      <c r="A234" s="2" t="s">
        <v>13</v>
      </c>
      <c r="B234" s="1" t="s">
        <v>1247</v>
      </c>
      <c r="C234">
        <f>INDEX(Cond_Probability!$A$6:$H$60,MATCH('Model 3_Train'!A234,Cond_Probability!$A$6:$A$60,0),7)</f>
        <v>0.85117967332123412</v>
      </c>
      <c r="D234">
        <f>INDEX(Cond_Probability!$A$6:$H$60,MATCH('Model 3_Train'!B234,Cond_Probability!$A$6:$A$60,0),7)</f>
        <v>0.18840579710144928</v>
      </c>
      <c r="E234">
        <f>Cond_Probability!$C$2</f>
        <v>0.61616161616161613</v>
      </c>
      <c r="F234">
        <f t="shared" si="15"/>
        <v>9.8812103783302394E-2</v>
      </c>
      <c r="G234">
        <f t="shared" si="16"/>
        <v>9.8812103783302394</v>
      </c>
      <c r="H234">
        <f>INDEX(Cond_Probability!$A$6:$H$60,MATCH('Model 3_Train'!A234,Cond_Probability!$A$6:$A$60,0),8)</f>
        <v>0.31976744186046513</v>
      </c>
      <c r="I234">
        <f>INDEX(Cond_Probability!$A$6:$H$60,MATCH('Model 3_Train'!B234,Cond_Probability!$A$6:$A$60,0),8)</f>
        <v>0.22318840579710145</v>
      </c>
      <c r="J234">
        <f>Cond_Probability!$C$3</f>
        <v>0.38383838383838381</v>
      </c>
      <c r="K234">
        <f t="shared" si="17"/>
        <v>2.7393925776130024E-2</v>
      </c>
      <c r="L234">
        <f t="shared" si="18"/>
        <v>2.7393925776130024</v>
      </c>
      <c r="M234" t="str">
        <f t="shared" si="19"/>
        <v>Won't Survive</v>
      </c>
      <c r="N234" t="s">
        <v>1230</v>
      </c>
    </row>
    <row r="235" spans="1:14" x14ac:dyDescent="0.3">
      <c r="A235" s="2" t="s">
        <v>17</v>
      </c>
      <c r="B235" s="1" t="s">
        <v>1248</v>
      </c>
      <c r="C235">
        <f>INDEX(Cond_Probability!$A$6:$H$60,MATCH('Model 3_Train'!A235,Cond_Probability!$A$6:$A$60,0),7)</f>
        <v>0.14882032667876588</v>
      </c>
      <c r="D235">
        <f>INDEX(Cond_Probability!$A$6:$H$60,MATCH('Model 3_Train'!B235,Cond_Probability!$A$6:$A$60,0),7)</f>
        <v>0.32246376811594202</v>
      </c>
      <c r="E235">
        <f>Cond_Probability!$C$2</f>
        <v>0.61616161616161613</v>
      </c>
      <c r="F235">
        <f t="shared" si="15"/>
        <v>2.9569080425231296E-2</v>
      </c>
      <c r="G235">
        <f t="shared" si="16"/>
        <v>2.9569080425231298</v>
      </c>
      <c r="H235">
        <f>INDEX(Cond_Probability!$A$6:$H$60,MATCH('Model 3_Train'!A235,Cond_Probability!$A$6:$A$60,0),8)</f>
        <v>0.68023255813953487</v>
      </c>
      <c r="I235">
        <f>INDEX(Cond_Probability!$A$6:$H$60,MATCH('Model 3_Train'!B235,Cond_Probability!$A$6:$A$60,0),8)</f>
        <v>0.57971014492753625</v>
      </c>
      <c r="J235">
        <f>Cond_Probability!$C$3</f>
        <v>0.38383838383838381</v>
      </c>
      <c r="K235">
        <f t="shared" si="17"/>
        <v>0.1513619511597267</v>
      </c>
      <c r="L235">
        <f t="shared" si="18"/>
        <v>15.13619511597267</v>
      </c>
      <c r="M235" t="str">
        <f t="shared" si="19"/>
        <v>Survive</v>
      </c>
      <c r="N235" t="s">
        <v>1</v>
      </c>
    </row>
    <row r="236" spans="1:14" x14ac:dyDescent="0.3">
      <c r="A236" s="2" t="s">
        <v>13</v>
      </c>
      <c r="B236" s="1" t="s">
        <v>1247</v>
      </c>
      <c r="C236">
        <f>INDEX(Cond_Probability!$A$6:$H$60,MATCH('Model 3_Train'!A236,Cond_Probability!$A$6:$A$60,0),7)</f>
        <v>0.85117967332123412</v>
      </c>
      <c r="D236">
        <f>INDEX(Cond_Probability!$A$6:$H$60,MATCH('Model 3_Train'!B236,Cond_Probability!$A$6:$A$60,0),7)</f>
        <v>0.18840579710144928</v>
      </c>
      <c r="E236">
        <f>Cond_Probability!$C$2</f>
        <v>0.61616161616161613</v>
      </c>
      <c r="F236">
        <f t="shared" si="15"/>
        <v>9.8812103783302394E-2</v>
      </c>
      <c r="G236">
        <f t="shared" si="16"/>
        <v>9.8812103783302394</v>
      </c>
      <c r="H236">
        <f>INDEX(Cond_Probability!$A$6:$H$60,MATCH('Model 3_Train'!A236,Cond_Probability!$A$6:$A$60,0),8)</f>
        <v>0.31976744186046513</v>
      </c>
      <c r="I236">
        <f>INDEX(Cond_Probability!$A$6:$H$60,MATCH('Model 3_Train'!B236,Cond_Probability!$A$6:$A$60,0),8)</f>
        <v>0.22318840579710145</v>
      </c>
      <c r="J236">
        <f>Cond_Probability!$C$3</f>
        <v>0.38383838383838381</v>
      </c>
      <c r="K236">
        <f t="shared" si="17"/>
        <v>2.7393925776130024E-2</v>
      </c>
      <c r="L236">
        <f t="shared" si="18"/>
        <v>2.7393925776130024</v>
      </c>
      <c r="M236" t="str">
        <f t="shared" si="19"/>
        <v>Won't Survive</v>
      </c>
      <c r="N236" t="s">
        <v>1230</v>
      </c>
    </row>
    <row r="237" spans="1:14" x14ac:dyDescent="0.3">
      <c r="A237" s="2" t="s">
        <v>17</v>
      </c>
      <c r="B237" s="1" t="s">
        <v>1228</v>
      </c>
      <c r="C237">
        <f>INDEX(Cond_Probability!$A$6:$H$60,MATCH('Model 3_Train'!A237,Cond_Probability!$A$6:$A$60,0),7)</f>
        <v>0.14882032667876588</v>
      </c>
      <c r="D237">
        <f>INDEX(Cond_Probability!$A$6:$H$60,MATCH('Model 3_Train'!B237,Cond_Probability!$A$6:$A$60,0),7)</f>
        <v>0.4891304347826087</v>
      </c>
      <c r="E237">
        <f>Cond_Probability!$C$2</f>
        <v>0.61616161616161613</v>
      </c>
      <c r="F237">
        <f t="shared" si="15"/>
        <v>4.485197592591264E-2</v>
      </c>
      <c r="G237">
        <f t="shared" si="16"/>
        <v>4.4851975925912644</v>
      </c>
      <c r="H237">
        <f>INDEX(Cond_Probability!$A$6:$H$60,MATCH('Model 3_Train'!A237,Cond_Probability!$A$6:$A$60,0),8)</f>
        <v>0.68023255813953487</v>
      </c>
      <c r="I237">
        <f>INDEX(Cond_Probability!$A$6:$H$60,MATCH('Model 3_Train'!B237,Cond_Probability!$A$6:$A$60,0),8)</f>
        <v>0.19710144927536233</v>
      </c>
      <c r="J237">
        <f>Cond_Probability!$C$3</f>
        <v>0.38383838383838381</v>
      </c>
      <c r="K237">
        <f t="shared" si="17"/>
        <v>5.1463063394307069E-2</v>
      </c>
      <c r="L237">
        <f t="shared" si="18"/>
        <v>5.1463063394307067</v>
      </c>
      <c r="M237" t="str">
        <f t="shared" si="19"/>
        <v>Survive</v>
      </c>
      <c r="N237" t="s">
        <v>1230</v>
      </c>
    </row>
    <row r="238" spans="1:14" x14ac:dyDescent="0.3">
      <c r="A238" s="2" t="s">
        <v>13</v>
      </c>
      <c r="B238" s="1" t="s">
        <v>1248</v>
      </c>
      <c r="C238">
        <f>INDEX(Cond_Probability!$A$6:$H$60,MATCH('Model 3_Train'!A238,Cond_Probability!$A$6:$A$60,0),7)</f>
        <v>0.85117967332123412</v>
      </c>
      <c r="D238">
        <f>INDEX(Cond_Probability!$A$6:$H$60,MATCH('Model 3_Train'!B238,Cond_Probability!$A$6:$A$60,0),7)</f>
        <v>0.32246376811594202</v>
      </c>
      <c r="E238">
        <f>Cond_Probability!$C$2</f>
        <v>0.61616161616161613</v>
      </c>
      <c r="F238">
        <f t="shared" si="15"/>
        <v>0.16912071609065216</v>
      </c>
      <c r="G238">
        <f t="shared" si="16"/>
        <v>16.912071609065215</v>
      </c>
      <c r="H238">
        <f>INDEX(Cond_Probability!$A$6:$H$60,MATCH('Model 3_Train'!A238,Cond_Probability!$A$6:$A$60,0),8)</f>
        <v>0.31976744186046513</v>
      </c>
      <c r="I238">
        <f>INDEX(Cond_Probability!$A$6:$H$60,MATCH('Model 3_Train'!B238,Cond_Probability!$A$6:$A$60,0),8)</f>
        <v>0.57971014492753625</v>
      </c>
      <c r="J238">
        <f>Cond_Probability!$C$3</f>
        <v>0.38383838383838381</v>
      </c>
      <c r="K238">
        <f t="shared" si="17"/>
        <v>7.1153053963974075E-2</v>
      </c>
      <c r="L238">
        <f t="shared" si="18"/>
        <v>7.1153053963974076</v>
      </c>
      <c r="M238" t="str">
        <f t="shared" si="19"/>
        <v>Won't Survive</v>
      </c>
      <c r="N238" t="s">
        <v>1230</v>
      </c>
    </row>
    <row r="239" spans="1:14" x14ac:dyDescent="0.3">
      <c r="A239" s="2" t="s">
        <v>17</v>
      </c>
      <c r="B239" s="1" t="s">
        <v>1248</v>
      </c>
      <c r="C239">
        <f>INDEX(Cond_Probability!$A$6:$H$60,MATCH('Model 3_Train'!A239,Cond_Probability!$A$6:$A$60,0),7)</f>
        <v>0.14882032667876588</v>
      </c>
      <c r="D239">
        <f>INDEX(Cond_Probability!$A$6:$H$60,MATCH('Model 3_Train'!B239,Cond_Probability!$A$6:$A$60,0),7)</f>
        <v>0.32246376811594202</v>
      </c>
      <c r="E239">
        <f>Cond_Probability!$C$2</f>
        <v>0.61616161616161613</v>
      </c>
      <c r="F239">
        <f t="shared" si="15"/>
        <v>2.9569080425231296E-2</v>
      </c>
      <c r="G239">
        <f t="shared" si="16"/>
        <v>2.9569080425231298</v>
      </c>
      <c r="H239">
        <f>INDEX(Cond_Probability!$A$6:$H$60,MATCH('Model 3_Train'!A239,Cond_Probability!$A$6:$A$60,0),8)</f>
        <v>0.68023255813953487</v>
      </c>
      <c r="I239">
        <f>INDEX(Cond_Probability!$A$6:$H$60,MATCH('Model 3_Train'!B239,Cond_Probability!$A$6:$A$60,0),8)</f>
        <v>0.57971014492753625</v>
      </c>
      <c r="J239">
        <f>Cond_Probability!$C$3</f>
        <v>0.38383838383838381</v>
      </c>
      <c r="K239">
        <f t="shared" si="17"/>
        <v>0.1513619511597267</v>
      </c>
      <c r="L239">
        <f t="shared" si="18"/>
        <v>15.13619511597267</v>
      </c>
      <c r="M239" t="str">
        <f t="shared" si="19"/>
        <v>Survive</v>
      </c>
      <c r="N239" t="s">
        <v>1</v>
      </c>
    </row>
    <row r="240" spans="1:14" x14ac:dyDescent="0.3">
      <c r="A240" s="2" t="s">
        <v>13</v>
      </c>
      <c r="B240" s="1" t="s">
        <v>1247</v>
      </c>
      <c r="C240">
        <f>INDEX(Cond_Probability!$A$6:$H$60,MATCH('Model 3_Train'!A240,Cond_Probability!$A$6:$A$60,0),7)</f>
        <v>0.85117967332123412</v>
      </c>
      <c r="D240">
        <f>INDEX(Cond_Probability!$A$6:$H$60,MATCH('Model 3_Train'!B240,Cond_Probability!$A$6:$A$60,0),7)</f>
        <v>0.18840579710144928</v>
      </c>
      <c r="E240">
        <f>Cond_Probability!$C$2</f>
        <v>0.61616161616161613</v>
      </c>
      <c r="F240">
        <f t="shared" si="15"/>
        <v>9.8812103783302394E-2</v>
      </c>
      <c r="G240">
        <f t="shared" si="16"/>
        <v>9.8812103783302394</v>
      </c>
      <c r="H240">
        <f>INDEX(Cond_Probability!$A$6:$H$60,MATCH('Model 3_Train'!A240,Cond_Probability!$A$6:$A$60,0),8)</f>
        <v>0.31976744186046513</v>
      </c>
      <c r="I240">
        <f>INDEX(Cond_Probability!$A$6:$H$60,MATCH('Model 3_Train'!B240,Cond_Probability!$A$6:$A$60,0),8)</f>
        <v>0.22318840579710145</v>
      </c>
      <c r="J240">
        <f>Cond_Probability!$C$3</f>
        <v>0.38383838383838381</v>
      </c>
      <c r="K240">
        <f t="shared" si="17"/>
        <v>2.7393925776130024E-2</v>
      </c>
      <c r="L240">
        <f t="shared" si="18"/>
        <v>2.7393925776130024</v>
      </c>
      <c r="M240" t="str">
        <f t="shared" si="19"/>
        <v>Won't Survive</v>
      </c>
      <c r="N240" t="s">
        <v>1230</v>
      </c>
    </row>
    <row r="241" spans="1:14" x14ac:dyDescent="0.3">
      <c r="A241" s="2" t="s">
        <v>13</v>
      </c>
      <c r="B241" s="1" t="s">
        <v>1247</v>
      </c>
      <c r="C241">
        <f>INDEX(Cond_Probability!$A$6:$H$60,MATCH('Model 3_Train'!A241,Cond_Probability!$A$6:$A$60,0),7)</f>
        <v>0.85117967332123412</v>
      </c>
      <c r="D241">
        <f>INDEX(Cond_Probability!$A$6:$H$60,MATCH('Model 3_Train'!B241,Cond_Probability!$A$6:$A$60,0),7)</f>
        <v>0.18840579710144928</v>
      </c>
      <c r="E241">
        <f>Cond_Probability!$C$2</f>
        <v>0.61616161616161613</v>
      </c>
      <c r="F241">
        <f t="shared" si="15"/>
        <v>9.8812103783302394E-2</v>
      </c>
      <c r="G241">
        <f t="shared" si="16"/>
        <v>9.8812103783302394</v>
      </c>
      <c r="H241">
        <f>INDEX(Cond_Probability!$A$6:$H$60,MATCH('Model 3_Train'!A241,Cond_Probability!$A$6:$A$60,0),8)</f>
        <v>0.31976744186046513</v>
      </c>
      <c r="I241">
        <f>INDEX(Cond_Probability!$A$6:$H$60,MATCH('Model 3_Train'!B241,Cond_Probability!$A$6:$A$60,0),8)</f>
        <v>0.22318840579710145</v>
      </c>
      <c r="J241">
        <f>Cond_Probability!$C$3</f>
        <v>0.38383838383838381</v>
      </c>
      <c r="K241">
        <f t="shared" si="17"/>
        <v>2.7393925776130024E-2</v>
      </c>
      <c r="L241">
        <f t="shared" si="18"/>
        <v>2.7393925776130024</v>
      </c>
      <c r="M241" t="str">
        <f t="shared" si="19"/>
        <v>Won't Survive</v>
      </c>
      <c r="N241" t="s">
        <v>1230</v>
      </c>
    </row>
    <row r="242" spans="1:14" x14ac:dyDescent="0.3">
      <c r="A242" s="2" t="s">
        <v>17</v>
      </c>
      <c r="B242" s="1" t="s">
        <v>1247</v>
      </c>
      <c r="C242">
        <f>INDEX(Cond_Probability!$A$6:$H$60,MATCH('Model 3_Train'!A242,Cond_Probability!$A$6:$A$60,0),7)</f>
        <v>0.14882032667876588</v>
      </c>
      <c r="D242">
        <f>INDEX(Cond_Probability!$A$6:$H$60,MATCH('Model 3_Train'!B242,Cond_Probability!$A$6:$A$60,0),7)</f>
        <v>0.18840579710144928</v>
      </c>
      <c r="E242">
        <f>Cond_Probability!$C$2</f>
        <v>0.61616161616161613</v>
      </c>
      <c r="F242">
        <f t="shared" si="15"/>
        <v>1.7276316652944126E-2</v>
      </c>
      <c r="G242">
        <f t="shared" si="16"/>
        <v>1.7276316652944126</v>
      </c>
      <c r="H242">
        <f>INDEX(Cond_Probability!$A$6:$H$60,MATCH('Model 3_Train'!A242,Cond_Probability!$A$6:$A$60,0),8)</f>
        <v>0.68023255813953487</v>
      </c>
      <c r="I242">
        <f>INDEX(Cond_Probability!$A$6:$H$60,MATCH('Model 3_Train'!B242,Cond_Probability!$A$6:$A$60,0),8)</f>
        <v>0.22318840579710145</v>
      </c>
      <c r="J242">
        <f>Cond_Probability!$C$3</f>
        <v>0.38383838383838381</v>
      </c>
      <c r="K242">
        <f t="shared" si="17"/>
        <v>5.8274351196494774E-2</v>
      </c>
      <c r="L242">
        <f t="shared" si="18"/>
        <v>5.8274351196494774</v>
      </c>
      <c r="M242" t="str">
        <f t="shared" si="19"/>
        <v>Survive</v>
      </c>
      <c r="N242" t="s">
        <v>1230</v>
      </c>
    </row>
    <row r="243" spans="1:14" x14ac:dyDescent="0.3">
      <c r="A243" s="2" t="s">
        <v>17</v>
      </c>
      <c r="B243" s="1" t="s">
        <v>1247</v>
      </c>
      <c r="C243">
        <f>INDEX(Cond_Probability!$A$6:$H$60,MATCH('Model 3_Train'!A243,Cond_Probability!$A$6:$A$60,0),7)</f>
        <v>0.14882032667876588</v>
      </c>
      <c r="D243">
        <f>INDEX(Cond_Probability!$A$6:$H$60,MATCH('Model 3_Train'!B243,Cond_Probability!$A$6:$A$60,0),7)</f>
        <v>0.18840579710144928</v>
      </c>
      <c r="E243">
        <f>Cond_Probability!$C$2</f>
        <v>0.61616161616161613</v>
      </c>
      <c r="F243">
        <f t="shared" si="15"/>
        <v>1.7276316652944126E-2</v>
      </c>
      <c r="G243">
        <f t="shared" si="16"/>
        <v>1.7276316652944126</v>
      </c>
      <c r="H243">
        <f>INDEX(Cond_Probability!$A$6:$H$60,MATCH('Model 3_Train'!A243,Cond_Probability!$A$6:$A$60,0),8)</f>
        <v>0.68023255813953487</v>
      </c>
      <c r="I243">
        <f>INDEX(Cond_Probability!$A$6:$H$60,MATCH('Model 3_Train'!B243,Cond_Probability!$A$6:$A$60,0),8)</f>
        <v>0.22318840579710145</v>
      </c>
      <c r="J243">
        <f>Cond_Probability!$C$3</f>
        <v>0.38383838383838381</v>
      </c>
      <c r="K243">
        <f t="shared" si="17"/>
        <v>5.8274351196494774E-2</v>
      </c>
      <c r="L243">
        <f t="shared" si="18"/>
        <v>5.8274351196494774</v>
      </c>
      <c r="M243" t="str">
        <f t="shared" si="19"/>
        <v>Survive</v>
      </c>
      <c r="N243" t="s">
        <v>1</v>
      </c>
    </row>
    <row r="244" spans="1:14" x14ac:dyDescent="0.3">
      <c r="A244" s="2" t="s">
        <v>13</v>
      </c>
      <c r="B244" s="1" t="s">
        <v>1247</v>
      </c>
      <c r="C244">
        <f>INDEX(Cond_Probability!$A$6:$H$60,MATCH('Model 3_Train'!A244,Cond_Probability!$A$6:$A$60,0),7)</f>
        <v>0.85117967332123412</v>
      </c>
      <c r="D244">
        <f>INDEX(Cond_Probability!$A$6:$H$60,MATCH('Model 3_Train'!B244,Cond_Probability!$A$6:$A$60,0),7)</f>
        <v>0.18840579710144928</v>
      </c>
      <c r="E244">
        <f>Cond_Probability!$C$2</f>
        <v>0.61616161616161613</v>
      </c>
      <c r="F244">
        <f t="shared" si="15"/>
        <v>9.8812103783302394E-2</v>
      </c>
      <c r="G244">
        <f t="shared" si="16"/>
        <v>9.8812103783302394</v>
      </c>
      <c r="H244">
        <f>INDEX(Cond_Probability!$A$6:$H$60,MATCH('Model 3_Train'!A244,Cond_Probability!$A$6:$A$60,0),8)</f>
        <v>0.31976744186046513</v>
      </c>
      <c r="I244">
        <f>INDEX(Cond_Probability!$A$6:$H$60,MATCH('Model 3_Train'!B244,Cond_Probability!$A$6:$A$60,0),8)</f>
        <v>0.22318840579710145</v>
      </c>
      <c r="J244">
        <f>Cond_Probability!$C$3</f>
        <v>0.38383838383838381</v>
      </c>
      <c r="K244">
        <f t="shared" si="17"/>
        <v>2.7393925776130024E-2</v>
      </c>
      <c r="L244">
        <f t="shared" si="18"/>
        <v>2.7393925776130024</v>
      </c>
      <c r="M244" t="str">
        <f t="shared" si="19"/>
        <v>Won't Survive</v>
      </c>
      <c r="N244" t="s">
        <v>1230</v>
      </c>
    </row>
    <row r="245" spans="1:14" x14ac:dyDescent="0.3">
      <c r="A245" s="2" t="s">
        <v>13</v>
      </c>
      <c r="B245" s="1" t="s">
        <v>1228</v>
      </c>
      <c r="C245">
        <f>INDEX(Cond_Probability!$A$6:$H$60,MATCH('Model 3_Train'!A245,Cond_Probability!$A$6:$A$60,0),7)</f>
        <v>0.85117967332123412</v>
      </c>
      <c r="D245">
        <f>INDEX(Cond_Probability!$A$6:$H$60,MATCH('Model 3_Train'!B245,Cond_Probability!$A$6:$A$60,0),7)</f>
        <v>0.4891304347826087</v>
      </c>
      <c r="E245">
        <f>Cond_Probability!$C$2</f>
        <v>0.61616161616161613</v>
      </c>
      <c r="F245">
        <f t="shared" si="15"/>
        <v>0.25653142328357348</v>
      </c>
      <c r="G245">
        <f t="shared" si="16"/>
        <v>25.653142328357347</v>
      </c>
      <c r="H245">
        <f>INDEX(Cond_Probability!$A$6:$H$60,MATCH('Model 3_Train'!A245,Cond_Probability!$A$6:$A$60,0),8)</f>
        <v>0.31976744186046513</v>
      </c>
      <c r="I245">
        <f>INDEX(Cond_Probability!$A$6:$H$60,MATCH('Model 3_Train'!B245,Cond_Probability!$A$6:$A$60,0),8)</f>
        <v>0.19710144927536233</v>
      </c>
      <c r="J245">
        <f>Cond_Probability!$C$3</f>
        <v>0.38383838383838381</v>
      </c>
      <c r="K245">
        <f t="shared" si="17"/>
        <v>2.4192038347751188E-2</v>
      </c>
      <c r="L245">
        <f t="shared" si="18"/>
        <v>2.4192038347751188</v>
      </c>
      <c r="M245" t="str">
        <f t="shared" si="19"/>
        <v>Won't Survive</v>
      </c>
      <c r="N245" t="s">
        <v>1230</v>
      </c>
    </row>
    <row r="246" spans="1:14" x14ac:dyDescent="0.3">
      <c r="A246" s="2" t="s">
        <v>13</v>
      </c>
      <c r="B246" s="1" t="s">
        <v>1228</v>
      </c>
      <c r="C246">
        <f>INDEX(Cond_Probability!$A$6:$H$60,MATCH('Model 3_Train'!A246,Cond_Probability!$A$6:$A$60,0),7)</f>
        <v>0.85117967332123412</v>
      </c>
      <c r="D246">
        <f>INDEX(Cond_Probability!$A$6:$H$60,MATCH('Model 3_Train'!B246,Cond_Probability!$A$6:$A$60,0),7)</f>
        <v>0.4891304347826087</v>
      </c>
      <c r="E246">
        <f>Cond_Probability!$C$2</f>
        <v>0.61616161616161613</v>
      </c>
      <c r="F246">
        <f t="shared" si="15"/>
        <v>0.25653142328357348</v>
      </c>
      <c r="G246">
        <f t="shared" si="16"/>
        <v>25.653142328357347</v>
      </c>
      <c r="H246">
        <f>INDEX(Cond_Probability!$A$6:$H$60,MATCH('Model 3_Train'!A246,Cond_Probability!$A$6:$A$60,0),8)</f>
        <v>0.31976744186046513</v>
      </c>
      <c r="I246">
        <f>INDEX(Cond_Probability!$A$6:$H$60,MATCH('Model 3_Train'!B246,Cond_Probability!$A$6:$A$60,0),8)</f>
        <v>0.19710144927536233</v>
      </c>
      <c r="J246">
        <f>Cond_Probability!$C$3</f>
        <v>0.38383838383838381</v>
      </c>
      <c r="K246">
        <f t="shared" si="17"/>
        <v>2.4192038347751188E-2</v>
      </c>
      <c r="L246">
        <f t="shared" si="18"/>
        <v>2.4192038347751188</v>
      </c>
      <c r="M246" t="str">
        <f t="shared" si="19"/>
        <v>Won't Survive</v>
      </c>
      <c r="N246" t="s">
        <v>1230</v>
      </c>
    </row>
    <row r="247" spans="1:14" x14ac:dyDescent="0.3">
      <c r="A247" s="2" t="s">
        <v>13</v>
      </c>
      <c r="B247" s="1" t="s">
        <v>1248</v>
      </c>
      <c r="C247">
        <f>INDEX(Cond_Probability!$A$6:$H$60,MATCH('Model 3_Train'!A247,Cond_Probability!$A$6:$A$60,0),7)</f>
        <v>0.85117967332123412</v>
      </c>
      <c r="D247">
        <f>INDEX(Cond_Probability!$A$6:$H$60,MATCH('Model 3_Train'!B247,Cond_Probability!$A$6:$A$60,0),7)</f>
        <v>0.32246376811594202</v>
      </c>
      <c r="E247">
        <f>Cond_Probability!$C$2</f>
        <v>0.61616161616161613</v>
      </c>
      <c r="F247">
        <f t="shared" si="15"/>
        <v>0.16912071609065216</v>
      </c>
      <c r="G247">
        <f t="shared" si="16"/>
        <v>16.912071609065215</v>
      </c>
      <c r="H247">
        <f>INDEX(Cond_Probability!$A$6:$H$60,MATCH('Model 3_Train'!A247,Cond_Probability!$A$6:$A$60,0),8)</f>
        <v>0.31976744186046513</v>
      </c>
      <c r="I247">
        <f>INDEX(Cond_Probability!$A$6:$H$60,MATCH('Model 3_Train'!B247,Cond_Probability!$A$6:$A$60,0),8)</f>
        <v>0.57971014492753625</v>
      </c>
      <c r="J247">
        <f>Cond_Probability!$C$3</f>
        <v>0.38383838383838381</v>
      </c>
      <c r="K247">
        <f t="shared" si="17"/>
        <v>7.1153053963974075E-2</v>
      </c>
      <c r="L247">
        <f t="shared" si="18"/>
        <v>7.1153053963974076</v>
      </c>
      <c r="M247" t="str">
        <f t="shared" si="19"/>
        <v>Won't Survive</v>
      </c>
      <c r="N247" t="s">
        <v>1230</v>
      </c>
    </row>
    <row r="248" spans="1:14" x14ac:dyDescent="0.3">
      <c r="A248" s="2" t="s">
        <v>17</v>
      </c>
      <c r="B248" s="1" t="s">
        <v>1228</v>
      </c>
      <c r="C248">
        <f>INDEX(Cond_Probability!$A$6:$H$60,MATCH('Model 3_Train'!A248,Cond_Probability!$A$6:$A$60,0),7)</f>
        <v>0.14882032667876588</v>
      </c>
      <c r="D248">
        <f>INDEX(Cond_Probability!$A$6:$H$60,MATCH('Model 3_Train'!B248,Cond_Probability!$A$6:$A$60,0),7)</f>
        <v>0.4891304347826087</v>
      </c>
      <c r="E248">
        <f>Cond_Probability!$C$2</f>
        <v>0.61616161616161613</v>
      </c>
      <c r="F248">
        <f t="shared" si="15"/>
        <v>4.485197592591264E-2</v>
      </c>
      <c r="G248">
        <f t="shared" si="16"/>
        <v>4.4851975925912644</v>
      </c>
      <c r="H248">
        <f>INDEX(Cond_Probability!$A$6:$H$60,MATCH('Model 3_Train'!A248,Cond_Probability!$A$6:$A$60,0),8)</f>
        <v>0.68023255813953487</v>
      </c>
      <c r="I248">
        <f>INDEX(Cond_Probability!$A$6:$H$60,MATCH('Model 3_Train'!B248,Cond_Probability!$A$6:$A$60,0),8)</f>
        <v>0.19710144927536233</v>
      </c>
      <c r="J248">
        <f>Cond_Probability!$C$3</f>
        <v>0.38383838383838381</v>
      </c>
      <c r="K248">
        <f t="shared" si="17"/>
        <v>5.1463063394307069E-2</v>
      </c>
      <c r="L248">
        <f t="shared" si="18"/>
        <v>5.1463063394307067</v>
      </c>
      <c r="M248" t="str">
        <f t="shared" si="19"/>
        <v>Survive</v>
      </c>
      <c r="N248" t="s">
        <v>1230</v>
      </c>
    </row>
    <row r="249" spans="1:14" x14ac:dyDescent="0.3">
      <c r="A249" s="2" t="s">
        <v>17</v>
      </c>
      <c r="B249" s="1" t="s">
        <v>1247</v>
      </c>
      <c r="C249">
        <f>INDEX(Cond_Probability!$A$6:$H$60,MATCH('Model 3_Train'!A249,Cond_Probability!$A$6:$A$60,0),7)</f>
        <v>0.14882032667876588</v>
      </c>
      <c r="D249">
        <f>INDEX(Cond_Probability!$A$6:$H$60,MATCH('Model 3_Train'!B249,Cond_Probability!$A$6:$A$60,0),7)</f>
        <v>0.18840579710144928</v>
      </c>
      <c r="E249">
        <f>Cond_Probability!$C$2</f>
        <v>0.61616161616161613</v>
      </c>
      <c r="F249">
        <f t="shared" si="15"/>
        <v>1.7276316652944126E-2</v>
      </c>
      <c r="G249">
        <f t="shared" si="16"/>
        <v>1.7276316652944126</v>
      </c>
      <c r="H249">
        <f>INDEX(Cond_Probability!$A$6:$H$60,MATCH('Model 3_Train'!A249,Cond_Probability!$A$6:$A$60,0),8)</f>
        <v>0.68023255813953487</v>
      </c>
      <c r="I249">
        <f>INDEX(Cond_Probability!$A$6:$H$60,MATCH('Model 3_Train'!B249,Cond_Probability!$A$6:$A$60,0),8)</f>
        <v>0.22318840579710145</v>
      </c>
      <c r="J249">
        <f>Cond_Probability!$C$3</f>
        <v>0.38383838383838381</v>
      </c>
      <c r="K249">
        <f t="shared" si="17"/>
        <v>5.8274351196494774E-2</v>
      </c>
      <c r="L249">
        <f t="shared" si="18"/>
        <v>5.8274351196494774</v>
      </c>
      <c r="M249" t="str">
        <f t="shared" si="19"/>
        <v>Survive</v>
      </c>
      <c r="N249" t="s">
        <v>1</v>
      </c>
    </row>
    <row r="250" spans="1:14" x14ac:dyDescent="0.3">
      <c r="A250" s="2" t="s">
        <v>13</v>
      </c>
      <c r="B250" s="1" t="s">
        <v>1248</v>
      </c>
      <c r="C250">
        <f>INDEX(Cond_Probability!$A$6:$H$60,MATCH('Model 3_Train'!A250,Cond_Probability!$A$6:$A$60,0),7)</f>
        <v>0.85117967332123412</v>
      </c>
      <c r="D250">
        <f>INDEX(Cond_Probability!$A$6:$H$60,MATCH('Model 3_Train'!B250,Cond_Probability!$A$6:$A$60,0),7)</f>
        <v>0.32246376811594202</v>
      </c>
      <c r="E250">
        <f>Cond_Probability!$C$2</f>
        <v>0.61616161616161613</v>
      </c>
      <c r="F250">
        <f t="shared" si="15"/>
        <v>0.16912071609065216</v>
      </c>
      <c r="G250">
        <f t="shared" si="16"/>
        <v>16.912071609065215</v>
      </c>
      <c r="H250">
        <f>INDEX(Cond_Probability!$A$6:$H$60,MATCH('Model 3_Train'!A250,Cond_Probability!$A$6:$A$60,0),8)</f>
        <v>0.31976744186046513</v>
      </c>
      <c r="I250">
        <f>INDEX(Cond_Probability!$A$6:$H$60,MATCH('Model 3_Train'!B250,Cond_Probability!$A$6:$A$60,0),8)</f>
        <v>0.57971014492753625</v>
      </c>
      <c r="J250">
        <f>Cond_Probability!$C$3</f>
        <v>0.38383838383838381</v>
      </c>
      <c r="K250">
        <f t="shared" si="17"/>
        <v>7.1153053963974075E-2</v>
      </c>
      <c r="L250">
        <f t="shared" si="18"/>
        <v>7.1153053963974076</v>
      </c>
      <c r="M250" t="str">
        <f t="shared" si="19"/>
        <v>Won't Survive</v>
      </c>
      <c r="N250" t="s">
        <v>1</v>
      </c>
    </row>
    <row r="251" spans="1:14" x14ac:dyDescent="0.3">
      <c r="A251" s="2" t="s">
        <v>13</v>
      </c>
      <c r="B251" s="1" t="s">
        <v>1248</v>
      </c>
      <c r="C251">
        <f>INDEX(Cond_Probability!$A$6:$H$60,MATCH('Model 3_Train'!A251,Cond_Probability!$A$6:$A$60,0),7)</f>
        <v>0.85117967332123412</v>
      </c>
      <c r="D251">
        <f>INDEX(Cond_Probability!$A$6:$H$60,MATCH('Model 3_Train'!B251,Cond_Probability!$A$6:$A$60,0),7)</f>
        <v>0.32246376811594202</v>
      </c>
      <c r="E251">
        <f>Cond_Probability!$C$2</f>
        <v>0.61616161616161613</v>
      </c>
      <c r="F251">
        <f t="shared" si="15"/>
        <v>0.16912071609065216</v>
      </c>
      <c r="G251">
        <f t="shared" si="16"/>
        <v>16.912071609065215</v>
      </c>
      <c r="H251">
        <f>INDEX(Cond_Probability!$A$6:$H$60,MATCH('Model 3_Train'!A251,Cond_Probability!$A$6:$A$60,0),8)</f>
        <v>0.31976744186046513</v>
      </c>
      <c r="I251">
        <f>INDEX(Cond_Probability!$A$6:$H$60,MATCH('Model 3_Train'!B251,Cond_Probability!$A$6:$A$60,0),8)</f>
        <v>0.57971014492753625</v>
      </c>
      <c r="J251">
        <f>Cond_Probability!$C$3</f>
        <v>0.38383838383838381</v>
      </c>
      <c r="K251">
        <f t="shared" si="17"/>
        <v>7.1153053963974075E-2</v>
      </c>
      <c r="L251">
        <f t="shared" si="18"/>
        <v>7.1153053963974076</v>
      </c>
      <c r="M251" t="str">
        <f t="shared" si="19"/>
        <v>Won't Survive</v>
      </c>
      <c r="N251" t="s">
        <v>1230</v>
      </c>
    </row>
    <row r="252" spans="1:14" x14ac:dyDescent="0.3">
      <c r="A252" s="2" t="s">
        <v>13</v>
      </c>
      <c r="B252" s="1" t="s">
        <v>1228</v>
      </c>
      <c r="C252">
        <f>INDEX(Cond_Probability!$A$6:$H$60,MATCH('Model 3_Train'!A252,Cond_Probability!$A$6:$A$60,0),7)</f>
        <v>0.85117967332123412</v>
      </c>
      <c r="D252">
        <f>INDEX(Cond_Probability!$A$6:$H$60,MATCH('Model 3_Train'!B252,Cond_Probability!$A$6:$A$60,0),7)</f>
        <v>0.4891304347826087</v>
      </c>
      <c r="E252">
        <f>Cond_Probability!$C$2</f>
        <v>0.61616161616161613</v>
      </c>
      <c r="F252">
        <f t="shared" si="15"/>
        <v>0.25653142328357348</v>
      </c>
      <c r="G252">
        <f t="shared" si="16"/>
        <v>25.653142328357347</v>
      </c>
      <c r="H252">
        <f>INDEX(Cond_Probability!$A$6:$H$60,MATCH('Model 3_Train'!A252,Cond_Probability!$A$6:$A$60,0),8)</f>
        <v>0.31976744186046513</v>
      </c>
      <c r="I252">
        <f>INDEX(Cond_Probability!$A$6:$H$60,MATCH('Model 3_Train'!B252,Cond_Probability!$A$6:$A$60,0),8)</f>
        <v>0.19710144927536233</v>
      </c>
      <c r="J252">
        <f>Cond_Probability!$C$3</f>
        <v>0.38383838383838381</v>
      </c>
      <c r="K252">
        <f t="shared" si="17"/>
        <v>2.4192038347751188E-2</v>
      </c>
      <c r="L252">
        <f t="shared" si="18"/>
        <v>2.4192038347751188</v>
      </c>
      <c r="M252" t="str">
        <f t="shared" si="19"/>
        <v>Won't Survive</v>
      </c>
      <c r="N252" t="s">
        <v>1230</v>
      </c>
    </row>
    <row r="253" spans="1:14" x14ac:dyDescent="0.3">
      <c r="A253" s="2" t="s">
        <v>17</v>
      </c>
      <c r="B253" s="1" t="s">
        <v>1247</v>
      </c>
      <c r="C253">
        <f>INDEX(Cond_Probability!$A$6:$H$60,MATCH('Model 3_Train'!A253,Cond_Probability!$A$6:$A$60,0),7)</f>
        <v>0.14882032667876588</v>
      </c>
      <c r="D253">
        <f>INDEX(Cond_Probability!$A$6:$H$60,MATCH('Model 3_Train'!B253,Cond_Probability!$A$6:$A$60,0),7)</f>
        <v>0.18840579710144928</v>
      </c>
      <c r="E253">
        <f>Cond_Probability!$C$2</f>
        <v>0.61616161616161613</v>
      </c>
      <c r="F253">
        <f t="shared" si="15"/>
        <v>1.7276316652944126E-2</v>
      </c>
      <c r="G253">
        <f t="shared" si="16"/>
        <v>1.7276316652944126</v>
      </c>
      <c r="H253">
        <f>INDEX(Cond_Probability!$A$6:$H$60,MATCH('Model 3_Train'!A253,Cond_Probability!$A$6:$A$60,0),8)</f>
        <v>0.68023255813953487</v>
      </c>
      <c r="I253">
        <f>INDEX(Cond_Probability!$A$6:$H$60,MATCH('Model 3_Train'!B253,Cond_Probability!$A$6:$A$60,0),8)</f>
        <v>0.22318840579710145</v>
      </c>
      <c r="J253">
        <f>Cond_Probability!$C$3</f>
        <v>0.38383838383838381</v>
      </c>
      <c r="K253">
        <f t="shared" si="17"/>
        <v>5.8274351196494774E-2</v>
      </c>
      <c r="L253">
        <f t="shared" si="18"/>
        <v>5.8274351196494774</v>
      </c>
      <c r="M253" t="str">
        <f t="shared" si="19"/>
        <v>Survive</v>
      </c>
      <c r="N253" t="s">
        <v>1230</v>
      </c>
    </row>
    <row r="254" spans="1:14" x14ac:dyDescent="0.3">
      <c r="A254" s="2" t="s">
        <v>13</v>
      </c>
      <c r="B254" s="1" t="s">
        <v>1248</v>
      </c>
      <c r="C254">
        <f>INDEX(Cond_Probability!$A$6:$H$60,MATCH('Model 3_Train'!A254,Cond_Probability!$A$6:$A$60,0),7)</f>
        <v>0.85117967332123412</v>
      </c>
      <c r="D254">
        <f>INDEX(Cond_Probability!$A$6:$H$60,MATCH('Model 3_Train'!B254,Cond_Probability!$A$6:$A$60,0),7)</f>
        <v>0.32246376811594202</v>
      </c>
      <c r="E254">
        <f>Cond_Probability!$C$2</f>
        <v>0.61616161616161613</v>
      </c>
      <c r="F254">
        <f t="shared" si="15"/>
        <v>0.16912071609065216</v>
      </c>
      <c r="G254">
        <f t="shared" si="16"/>
        <v>16.912071609065215</v>
      </c>
      <c r="H254">
        <f>INDEX(Cond_Probability!$A$6:$H$60,MATCH('Model 3_Train'!A254,Cond_Probability!$A$6:$A$60,0),8)</f>
        <v>0.31976744186046513</v>
      </c>
      <c r="I254">
        <f>INDEX(Cond_Probability!$A$6:$H$60,MATCH('Model 3_Train'!B254,Cond_Probability!$A$6:$A$60,0),8)</f>
        <v>0.57971014492753625</v>
      </c>
      <c r="J254">
        <f>Cond_Probability!$C$3</f>
        <v>0.38383838383838381</v>
      </c>
      <c r="K254">
        <f t="shared" si="17"/>
        <v>7.1153053963974075E-2</v>
      </c>
      <c r="L254">
        <f t="shared" si="18"/>
        <v>7.1153053963974076</v>
      </c>
      <c r="M254" t="str">
        <f t="shared" si="19"/>
        <v>Won't Survive</v>
      </c>
      <c r="N254" t="s">
        <v>1230</v>
      </c>
    </row>
    <row r="255" spans="1:14" x14ac:dyDescent="0.3">
      <c r="A255" s="2" t="s">
        <v>13</v>
      </c>
      <c r="B255" s="1" t="s">
        <v>1247</v>
      </c>
      <c r="C255">
        <f>INDEX(Cond_Probability!$A$6:$H$60,MATCH('Model 3_Train'!A255,Cond_Probability!$A$6:$A$60,0),7)</f>
        <v>0.85117967332123412</v>
      </c>
      <c r="D255">
        <f>INDEX(Cond_Probability!$A$6:$H$60,MATCH('Model 3_Train'!B255,Cond_Probability!$A$6:$A$60,0),7)</f>
        <v>0.18840579710144928</v>
      </c>
      <c r="E255">
        <f>Cond_Probability!$C$2</f>
        <v>0.61616161616161613</v>
      </c>
      <c r="F255">
        <f t="shared" si="15"/>
        <v>9.8812103783302394E-2</v>
      </c>
      <c r="G255">
        <f t="shared" si="16"/>
        <v>9.8812103783302394</v>
      </c>
      <c r="H255">
        <f>INDEX(Cond_Probability!$A$6:$H$60,MATCH('Model 3_Train'!A255,Cond_Probability!$A$6:$A$60,0),8)</f>
        <v>0.31976744186046513</v>
      </c>
      <c r="I255">
        <f>INDEX(Cond_Probability!$A$6:$H$60,MATCH('Model 3_Train'!B255,Cond_Probability!$A$6:$A$60,0),8)</f>
        <v>0.22318840579710145</v>
      </c>
      <c r="J255">
        <f>Cond_Probability!$C$3</f>
        <v>0.38383838383838381</v>
      </c>
      <c r="K255">
        <f t="shared" si="17"/>
        <v>2.7393925776130024E-2</v>
      </c>
      <c r="L255">
        <f t="shared" si="18"/>
        <v>2.7393925776130024</v>
      </c>
      <c r="M255" t="str">
        <f t="shared" si="19"/>
        <v>Won't Survive</v>
      </c>
      <c r="N255" t="s">
        <v>1230</v>
      </c>
    </row>
    <row r="256" spans="1:14" x14ac:dyDescent="0.3">
      <c r="A256" s="2" t="s">
        <v>17</v>
      </c>
      <c r="B256" s="1" t="s">
        <v>1248</v>
      </c>
      <c r="C256">
        <f>INDEX(Cond_Probability!$A$6:$H$60,MATCH('Model 3_Train'!A256,Cond_Probability!$A$6:$A$60,0),7)</f>
        <v>0.14882032667876588</v>
      </c>
      <c r="D256">
        <f>INDEX(Cond_Probability!$A$6:$H$60,MATCH('Model 3_Train'!B256,Cond_Probability!$A$6:$A$60,0),7)</f>
        <v>0.32246376811594202</v>
      </c>
      <c r="E256">
        <f>Cond_Probability!$C$2</f>
        <v>0.61616161616161613</v>
      </c>
      <c r="F256">
        <f t="shared" si="15"/>
        <v>2.9569080425231296E-2</v>
      </c>
      <c r="G256">
        <f t="shared" si="16"/>
        <v>2.9569080425231298</v>
      </c>
      <c r="H256">
        <f>INDEX(Cond_Probability!$A$6:$H$60,MATCH('Model 3_Train'!A256,Cond_Probability!$A$6:$A$60,0),8)</f>
        <v>0.68023255813953487</v>
      </c>
      <c r="I256">
        <f>INDEX(Cond_Probability!$A$6:$H$60,MATCH('Model 3_Train'!B256,Cond_Probability!$A$6:$A$60,0),8)</f>
        <v>0.57971014492753625</v>
      </c>
      <c r="J256">
        <f>Cond_Probability!$C$3</f>
        <v>0.38383838383838381</v>
      </c>
      <c r="K256">
        <f t="shared" si="17"/>
        <v>0.1513619511597267</v>
      </c>
      <c r="L256">
        <f t="shared" si="18"/>
        <v>15.13619511597267</v>
      </c>
      <c r="M256" t="str">
        <f t="shared" si="19"/>
        <v>Survive</v>
      </c>
      <c r="N256" t="s">
        <v>1230</v>
      </c>
    </row>
    <row r="257" spans="1:14" x14ac:dyDescent="0.3">
      <c r="A257" s="2" t="s">
        <v>17</v>
      </c>
      <c r="B257" s="1" t="s">
        <v>1247</v>
      </c>
      <c r="C257">
        <f>INDEX(Cond_Probability!$A$6:$H$60,MATCH('Model 3_Train'!A257,Cond_Probability!$A$6:$A$60,0),7)</f>
        <v>0.14882032667876588</v>
      </c>
      <c r="D257">
        <f>INDEX(Cond_Probability!$A$6:$H$60,MATCH('Model 3_Train'!B257,Cond_Probability!$A$6:$A$60,0),7)</f>
        <v>0.18840579710144928</v>
      </c>
      <c r="E257">
        <f>Cond_Probability!$C$2</f>
        <v>0.61616161616161613</v>
      </c>
      <c r="F257">
        <f t="shared" si="15"/>
        <v>1.7276316652944126E-2</v>
      </c>
      <c r="G257">
        <f t="shared" si="16"/>
        <v>1.7276316652944126</v>
      </c>
      <c r="H257">
        <f>INDEX(Cond_Probability!$A$6:$H$60,MATCH('Model 3_Train'!A257,Cond_Probability!$A$6:$A$60,0),8)</f>
        <v>0.68023255813953487</v>
      </c>
      <c r="I257">
        <f>INDEX(Cond_Probability!$A$6:$H$60,MATCH('Model 3_Train'!B257,Cond_Probability!$A$6:$A$60,0),8)</f>
        <v>0.22318840579710145</v>
      </c>
      <c r="J257">
        <f>Cond_Probability!$C$3</f>
        <v>0.38383838383838381</v>
      </c>
      <c r="K257">
        <f t="shared" si="17"/>
        <v>5.8274351196494774E-2</v>
      </c>
      <c r="L257">
        <f t="shared" si="18"/>
        <v>5.8274351196494774</v>
      </c>
      <c r="M257" t="str">
        <f t="shared" si="19"/>
        <v>Survive</v>
      </c>
      <c r="N257" t="s">
        <v>1</v>
      </c>
    </row>
    <row r="258" spans="1:14" x14ac:dyDescent="0.3">
      <c r="A258" s="2" t="s">
        <v>17</v>
      </c>
      <c r="B258" s="1" t="s">
        <v>1248</v>
      </c>
      <c r="C258">
        <f>INDEX(Cond_Probability!$A$6:$H$60,MATCH('Model 3_Train'!A258,Cond_Probability!$A$6:$A$60,0),7)</f>
        <v>0.14882032667876588</v>
      </c>
      <c r="D258">
        <f>INDEX(Cond_Probability!$A$6:$H$60,MATCH('Model 3_Train'!B258,Cond_Probability!$A$6:$A$60,0),7)</f>
        <v>0.32246376811594202</v>
      </c>
      <c r="E258">
        <f>Cond_Probability!$C$2</f>
        <v>0.61616161616161613</v>
      </c>
      <c r="F258">
        <f t="shared" si="15"/>
        <v>2.9569080425231296E-2</v>
      </c>
      <c r="G258">
        <f t="shared" si="16"/>
        <v>2.9569080425231298</v>
      </c>
      <c r="H258">
        <f>INDEX(Cond_Probability!$A$6:$H$60,MATCH('Model 3_Train'!A258,Cond_Probability!$A$6:$A$60,0),8)</f>
        <v>0.68023255813953487</v>
      </c>
      <c r="I258">
        <f>INDEX(Cond_Probability!$A$6:$H$60,MATCH('Model 3_Train'!B258,Cond_Probability!$A$6:$A$60,0),8)</f>
        <v>0.57971014492753625</v>
      </c>
      <c r="J258">
        <f>Cond_Probability!$C$3</f>
        <v>0.38383838383838381</v>
      </c>
      <c r="K258">
        <f t="shared" si="17"/>
        <v>0.1513619511597267</v>
      </c>
      <c r="L258">
        <f t="shared" si="18"/>
        <v>15.13619511597267</v>
      </c>
      <c r="M258" t="str">
        <f t="shared" si="19"/>
        <v>Survive</v>
      </c>
      <c r="N258" t="s">
        <v>1</v>
      </c>
    </row>
    <row r="259" spans="1:14" x14ac:dyDescent="0.3">
      <c r="A259" s="2" t="s">
        <v>17</v>
      </c>
      <c r="B259" s="1" t="s">
        <v>1248</v>
      </c>
      <c r="C259">
        <f>INDEX(Cond_Probability!$A$6:$H$60,MATCH('Model 3_Train'!A259,Cond_Probability!$A$6:$A$60,0),7)</f>
        <v>0.14882032667876588</v>
      </c>
      <c r="D259">
        <f>INDEX(Cond_Probability!$A$6:$H$60,MATCH('Model 3_Train'!B259,Cond_Probability!$A$6:$A$60,0),7)</f>
        <v>0.32246376811594202</v>
      </c>
      <c r="E259">
        <f>Cond_Probability!$C$2</f>
        <v>0.61616161616161613</v>
      </c>
      <c r="F259">
        <f t="shared" ref="F259:F322" si="20">PRODUCT(C259:E259)</f>
        <v>2.9569080425231296E-2</v>
      </c>
      <c r="G259">
        <f t="shared" ref="G259:G322" si="21">F259*100</f>
        <v>2.9569080425231298</v>
      </c>
      <c r="H259">
        <f>INDEX(Cond_Probability!$A$6:$H$60,MATCH('Model 3_Train'!A259,Cond_Probability!$A$6:$A$60,0),8)</f>
        <v>0.68023255813953487</v>
      </c>
      <c r="I259">
        <f>INDEX(Cond_Probability!$A$6:$H$60,MATCH('Model 3_Train'!B259,Cond_Probability!$A$6:$A$60,0),8)</f>
        <v>0.57971014492753625</v>
      </c>
      <c r="J259">
        <f>Cond_Probability!$C$3</f>
        <v>0.38383838383838381</v>
      </c>
      <c r="K259">
        <f t="shared" ref="K259:K322" si="22">PRODUCT(H259:J259)</f>
        <v>0.1513619511597267</v>
      </c>
      <c r="L259">
        <f t="shared" ref="L259:L322" si="23">K259*100</f>
        <v>15.13619511597267</v>
      </c>
      <c r="M259" t="str">
        <f t="shared" ref="M259:M322" si="24">IF(G259&gt;L259,"Won't Survive", "Survive")</f>
        <v>Survive</v>
      </c>
      <c r="N259" t="s">
        <v>1</v>
      </c>
    </row>
    <row r="260" spans="1:14" x14ac:dyDescent="0.3">
      <c r="A260" s="2" t="s">
        <v>17</v>
      </c>
      <c r="B260" s="1" t="s">
        <v>1248</v>
      </c>
      <c r="C260">
        <f>INDEX(Cond_Probability!$A$6:$H$60,MATCH('Model 3_Train'!A260,Cond_Probability!$A$6:$A$60,0),7)</f>
        <v>0.14882032667876588</v>
      </c>
      <c r="D260">
        <f>INDEX(Cond_Probability!$A$6:$H$60,MATCH('Model 3_Train'!B260,Cond_Probability!$A$6:$A$60,0),7)</f>
        <v>0.32246376811594202</v>
      </c>
      <c r="E260">
        <f>Cond_Probability!$C$2</f>
        <v>0.61616161616161613</v>
      </c>
      <c r="F260">
        <f t="shared" si="20"/>
        <v>2.9569080425231296E-2</v>
      </c>
      <c r="G260">
        <f t="shared" si="21"/>
        <v>2.9569080425231298</v>
      </c>
      <c r="H260">
        <f>INDEX(Cond_Probability!$A$6:$H$60,MATCH('Model 3_Train'!A260,Cond_Probability!$A$6:$A$60,0),8)</f>
        <v>0.68023255813953487</v>
      </c>
      <c r="I260">
        <f>INDEX(Cond_Probability!$A$6:$H$60,MATCH('Model 3_Train'!B260,Cond_Probability!$A$6:$A$60,0),8)</f>
        <v>0.57971014492753625</v>
      </c>
      <c r="J260">
        <f>Cond_Probability!$C$3</f>
        <v>0.38383838383838381</v>
      </c>
      <c r="K260">
        <f t="shared" si="22"/>
        <v>0.1513619511597267</v>
      </c>
      <c r="L260">
        <f t="shared" si="23"/>
        <v>15.13619511597267</v>
      </c>
      <c r="M260" t="str">
        <f t="shared" si="24"/>
        <v>Survive</v>
      </c>
      <c r="N260" t="s">
        <v>1</v>
      </c>
    </row>
    <row r="261" spans="1:14" x14ac:dyDescent="0.3">
      <c r="A261" s="2" t="s">
        <v>17</v>
      </c>
      <c r="B261" s="1" t="s">
        <v>1248</v>
      </c>
      <c r="C261">
        <f>INDEX(Cond_Probability!$A$6:$H$60,MATCH('Model 3_Train'!A261,Cond_Probability!$A$6:$A$60,0),7)</f>
        <v>0.14882032667876588</v>
      </c>
      <c r="D261">
        <f>INDEX(Cond_Probability!$A$6:$H$60,MATCH('Model 3_Train'!B261,Cond_Probability!$A$6:$A$60,0),7)</f>
        <v>0.32246376811594202</v>
      </c>
      <c r="E261">
        <f>Cond_Probability!$C$2</f>
        <v>0.61616161616161613</v>
      </c>
      <c r="F261">
        <f t="shared" si="20"/>
        <v>2.9569080425231296E-2</v>
      </c>
      <c r="G261">
        <f t="shared" si="21"/>
        <v>2.9569080425231298</v>
      </c>
      <c r="H261">
        <f>INDEX(Cond_Probability!$A$6:$H$60,MATCH('Model 3_Train'!A261,Cond_Probability!$A$6:$A$60,0),8)</f>
        <v>0.68023255813953487</v>
      </c>
      <c r="I261">
        <f>INDEX(Cond_Probability!$A$6:$H$60,MATCH('Model 3_Train'!B261,Cond_Probability!$A$6:$A$60,0),8)</f>
        <v>0.57971014492753625</v>
      </c>
      <c r="J261">
        <f>Cond_Probability!$C$3</f>
        <v>0.38383838383838381</v>
      </c>
      <c r="K261">
        <f t="shared" si="22"/>
        <v>0.1513619511597267</v>
      </c>
      <c r="L261">
        <f t="shared" si="23"/>
        <v>15.13619511597267</v>
      </c>
      <c r="M261" t="str">
        <f t="shared" si="24"/>
        <v>Survive</v>
      </c>
      <c r="N261" t="s">
        <v>1</v>
      </c>
    </row>
    <row r="262" spans="1:14" x14ac:dyDescent="0.3">
      <c r="A262" s="2" t="s">
        <v>13</v>
      </c>
      <c r="B262" s="1" t="s">
        <v>1228</v>
      </c>
      <c r="C262">
        <f>INDEX(Cond_Probability!$A$6:$H$60,MATCH('Model 3_Train'!A262,Cond_Probability!$A$6:$A$60,0),7)</f>
        <v>0.85117967332123412</v>
      </c>
      <c r="D262">
        <f>INDEX(Cond_Probability!$A$6:$H$60,MATCH('Model 3_Train'!B262,Cond_Probability!$A$6:$A$60,0),7)</f>
        <v>0.4891304347826087</v>
      </c>
      <c r="E262">
        <f>Cond_Probability!$C$2</f>
        <v>0.61616161616161613</v>
      </c>
      <c r="F262">
        <f t="shared" si="20"/>
        <v>0.25653142328357348</v>
      </c>
      <c r="G262">
        <f t="shared" si="21"/>
        <v>25.653142328357347</v>
      </c>
      <c r="H262">
        <f>INDEX(Cond_Probability!$A$6:$H$60,MATCH('Model 3_Train'!A262,Cond_Probability!$A$6:$A$60,0),8)</f>
        <v>0.31976744186046513</v>
      </c>
      <c r="I262">
        <f>INDEX(Cond_Probability!$A$6:$H$60,MATCH('Model 3_Train'!B262,Cond_Probability!$A$6:$A$60,0),8)</f>
        <v>0.19710144927536233</v>
      </c>
      <c r="J262">
        <f>Cond_Probability!$C$3</f>
        <v>0.38383838383838381</v>
      </c>
      <c r="K262">
        <f t="shared" si="22"/>
        <v>2.4192038347751188E-2</v>
      </c>
      <c r="L262">
        <f t="shared" si="23"/>
        <v>2.4192038347751188</v>
      </c>
      <c r="M262" t="str">
        <f t="shared" si="24"/>
        <v>Won't Survive</v>
      </c>
      <c r="N262" t="s">
        <v>1230</v>
      </c>
    </row>
    <row r="263" spans="1:14" x14ac:dyDescent="0.3">
      <c r="A263" s="2" t="s">
        <v>13</v>
      </c>
      <c r="B263" s="1" t="s">
        <v>1248</v>
      </c>
      <c r="C263">
        <f>INDEX(Cond_Probability!$A$6:$H$60,MATCH('Model 3_Train'!A263,Cond_Probability!$A$6:$A$60,0),7)</f>
        <v>0.85117967332123412</v>
      </c>
      <c r="D263">
        <f>INDEX(Cond_Probability!$A$6:$H$60,MATCH('Model 3_Train'!B263,Cond_Probability!$A$6:$A$60,0),7)</f>
        <v>0.32246376811594202</v>
      </c>
      <c r="E263">
        <f>Cond_Probability!$C$2</f>
        <v>0.61616161616161613</v>
      </c>
      <c r="F263">
        <f t="shared" si="20"/>
        <v>0.16912071609065216</v>
      </c>
      <c r="G263">
        <f t="shared" si="21"/>
        <v>16.912071609065215</v>
      </c>
      <c r="H263">
        <f>INDEX(Cond_Probability!$A$6:$H$60,MATCH('Model 3_Train'!A263,Cond_Probability!$A$6:$A$60,0),8)</f>
        <v>0.31976744186046513</v>
      </c>
      <c r="I263">
        <f>INDEX(Cond_Probability!$A$6:$H$60,MATCH('Model 3_Train'!B263,Cond_Probability!$A$6:$A$60,0),8)</f>
        <v>0.57971014492753625</v>
      </c>
      <c r="J263">
        <f>Cond_Probability!$C$3</f>
        <v>0.38383838383838381</v>
      </c>
      <c r="K263">
        <f t="shared" si="22"/>
        <v>7.1153053963974075E-2</v>
      </c>
      <c r="L263">
        <f t="shared" si="23"/>
        <v>7.1153053963974076</v>
      </c>
      <c r="M263" t="str">
        <f t="shared" si="24"/>
        <v>Won't Survive</v>
      </c>
      <c r="N263" t="s">
        <v>1</v>
      </c>
    </row>
    <row r="264" spans="1:14" x14ac:dyDescent="0.3">
      <c r="A264" s="2" t="s">
        <v>13</v>
      </c>
      <c r="B264" s="1" t="s">
        <v>1248</v>
      </c>
      <c r="C264">
        <f>INDEX(Cond_Probability!$A$6:$H$60,MATCH('Model 3_Train'!A264,Cond_Probability!$A$6:$A$60,0),7)</f>
        <v>0.85117967332123412</v>
      </c>
      <c r="D264">
        <f>INDEX(Cond_Probability!$A$6:$H$60,MATCH('Model 3_Train'!B264,Cond_Probability!$A$6:$A$60,0),7)</f>
        <v>0.32246376811594202</v>
      </c>
      <c r="E264">
        <f>Cond_Probability!$C$2</f>
        <v>0.61616161616161613</v>
      </c>
      <c r="F264">
        <f t="shared" si="20"/>
        <v>0.16912071609065216</v>
      </c>
      <c r="G264">
        <f t="shared" si="21"/>
        <v>16.912071609065215</v>
      </c>
      <c r="H264">
        <f>INDEX(Cond_Probability!$A$6:$H$60,MATCH('Model 3_Train'!A264,Cond_Probability!$A$6:$A$60,0),8)</f>
        <v>0.31976744186046513</v>
      </c>
      <c r="I264">
        <f>INDEX(Cond_Probability!$A$6:$H$60,MATCH('Model 3_Train'!B264,Cond_Probability!$A$6:$A$60,0),8)</f>
        <v>0.57971014492753625</v>
      </c>
      <c r="J264">
        <f>Cond_Probability!$C$3</f>
        <v>0.38383838383838381</v>
      </c>
      <c r="K264">
        <f t="shared" si="22"/>
        <v>7.1153053963974075E-2</v>
      </c>
      <c r="L264">
        <f t="shared" si="23"/>
        <v>7.1153053963974076</v>
      </c>
      <c r="M264" t="str">
        <f t="shared" si="24"/>
        <v>Won't Survive</v>
      </c>
      <c r="N264" t="s">
        <v>1230</v>
      </c>
    </row>
    <row r="265" spans="1:14" x14ac:dyDescent="0.3">
      <c r="A265" s="2" t="s">
        <v>13</v>
      </c>
      <c r="B265" s="1" t="s">
        <v>1228</v>
      </c>
      <c r="C265">
        <f>INDEX(Cond_Probability!$A$6:$H$60,MATCH('Model 3_Train'!A265,Cond_Probability!$A$6:$A$60,0),7)</f>
        <v>0.85117967332123412</v>
      </c>
      <c r="D265">
        <f>INDEX(Cond_Probability!$A$6:$H$60,MATCH('Model 3_Train'!B265,Cond_Probability!$A$6:$A$60,0),7)</f>
        <v>0.4891304347826087</v>
      </c>
      <c r="E265">
        <f>Cond_Probability!$C$2</f>
        <v>0.61616161616161613</v>
      </c>
      <c r="F265">
        <f t="shared" si="20"/>
        <v>0.25653142328357348</v>
      </c>
      <c r="G265">
        <f t="shared" si="21"/>
        <v>25.653142328357347</v>
      </c>
      <c r="H265">
        <f>INDEX(Cond_Probability!$A$6:$H$60,MATCH('Model 3_Train'!A265,Cond_Probability!$A$6:$A$60,0),8)</f>
        <v>0.31976744186046513</v>
      </c>
      <c r="I265">
        <f>INDEX(Cond_Probability!$A$6:$H$60,MATCH('Model 3_Train'!B265,Cond_Probability!$A$6:$A$60,0),8)</f>
        <v>0.19710144927536233</v>
      </c>
      <c r="J265">
        <f>Cond_Probability!$C$3</f>
        <v>0.38383838383838381</v>
      </c>
      <c r="K265">
        <f t="shared" si="22"/>
        <v>2.4192038347751188E-2</v>
      </c>
      <c r="L265">
        <f t="shared" si="23"/>
        <v>2.4192038347751188</v>
      </c>
      <c r="M265" t="str">
        <f t="shared" si="24"/>
        <v>Won't Survive</v>
      </c>
      <c r="N265" t="s">
        <v>1230</v>
      </c>
    </row>
    <row r="266" spans="1:14" x14ac:dyDescent="0.3">
      <c r="A266" s="2" t="s">
        <v>17</v>
      </c>
      <c r="B266" s="1" t="s">
        <v>1228</v>
      </c>
      <c r="C266">
        <f>INDEX(Cond_Probability!$A$6:$H$60,MATCH('Model 3_Train'!A266,Cond_Probability!$A$6:$A$60,0),7)</f>
        <v>0.14882032667876588</v>
      </c>
      <c r="D266">
        <f>INDEX(Cond_Probability!$A$6:$H$60,MATCH('Model 3_Train'!B266,Cond_Probability!$A$6:$A$60,0),7)</f>
        <v>0.4891304347826087</v>
      </c>
      <c r="E266">
        <f>Cond_Probability!$C$2</f>
        <v>0.61616161616161613</v>
      </c>
      <c r="F266">
        <f t="shared" si="20"/>
        <v>4.485197592591264E-2</v>
      </c>
      <c r="G266">
        <f t="shared" si="21"/>
        <v>4.4851975925912644</v>
      </c>
      <c r="H266">
        <f>INDEX(Cond_Probability!$A$6:$H$60,MATCH('Model 3_Train'!A266,Cond_Probability!$A$6:$A$60,0),8)</f>
        <v>0.68023255813953487</v>
      </c>
      <c r="I266">
        <f>INDEX(Cond_Probability!$A$6:$H$60,MATCH('Model 3_Train'!B266,Cond_Probability!$A$6:$A$60,0),8)</f>
        <v>0.19710144927536233</v>
      </c>
      <c r="J266">
        <f>Cond_Probability!$C$3</f>
        <v>0.38383838383838381</v>
      </c>
      <c r="K266">
        <f t="shared" si="22"/>
        <v>5.1463063394307069E-2</v>
      </c>
      <c r="L266">
        <f t="shared" si="23"/>
        <v>5.1463063394307067</v>
      </c>
      <c r="M266" t="str">
        <f t="shared" si="24"/>
        <v>Survive</v>
      </c>
      <c r="N266" t="s">
        <v>1230</v>
      </c>
    </row>
    <row r="267" spans="1:14" x14ac:dyDescent="0.3">
      <c r="A267" s="2" t="s">
        <v>13</v>
      </c>
      <c r="B267" s="1" t="s">
        <v>1247</v>
      </c>
      <c r="C267">
        <f>INDEX(Cond_Probability!$A$6:$H$60,MATCH('Model 3_Train'!A267,Cond_Probability!$A$6:$A$60,0),7)</f>
        <v>0.85117967332123412</v>
      </c>
      <c r="D267">
        <f>INDEX(Cond_Probability!$A$6:$H$60,MATCH('Model 3_Train'!B267,Cond_Probability!$A$6:$A$60,0),7)</f>
        <v>0.18840579710144928</v>
      </c>
      <c r="E267">
        <f>Cond_Probability!$C$2</f>
        <v>0.61616161616161613</v>
      </c>
      <c r="F267">
        <f t="shared" si="20"/>
        <v>9.8812103783302394E-2</v>
      </c>
      <c r="G267">
        <f t="shared" si="21"/>
        <v>9.8812103783302394</v>
      </c>
      <c r="H267">
        <f>INDEX(Cond_Probability!$A$6:$H$60,MATCH('Model 3_Train'!A267,Cond_Probability!$A$6:$A$60,0),8)</f>
        <v>0.31976744186046513</v>
      </c>
      <c r="I267">
        <f>INDEX(Cond_Probability!$A$6:$H$60,MATCH('Model 3_Train'!B267,Cond_Probability!$A$6:$A$60,0),8)</f>
        <v>0.22318840579710145</v>
      </c>
      <c r="J267">
        <f>Cond_Probability!$C$3</f>
        <v>0.38383838383838381</v>
      </c>
      <c r="K267">
        <f t="shared" si="22"/>
        <v>2.7393925776130024E-2</v>
      </c>
      <c r="L267">
        <f t="shared" si="23"/>
        <v>2.7393925776130024</v>
      </c>
      <c r="M267" t="str">
        <f t="shared" si="24"/>
        <v>Won't Survive</v>
      </c>
      <c r="N267" t="s">
        <v>1230</v>
      </c>
    </row>
    <row r="268" spans="1:14" x14ac:dyDescent="0.3">
      <c r="A268" s="2" t="s">
        <v>13</v>
      </c>
      <c r="B268" s="1" t="s">
        <v>1248</v>
      </c>
      <c r="C268">
        <f>INDEX(Cond_Probability!$A$6:$H$60,MATCH('Model 3_Train'!A268,Cond_Probability!$A$6:$A$60,0),7)</f>
        <v>0.85117967332123412</v>
      </c>
      <c r="D268">
        <f>INDEX(Cond_Probability!$A$6:$H$60,MATCH('Model 3_Train'!B268,Cond_Probability!$A$6:$A$60,0),7)</f>
        <v>0.32246376811594202</v>
      </c>
      <c r="E268">
        <f>Cond_Probability!$C$2</f>
        <v>0.61616161616161613</v>
      </c>
      <c r="F268">
        <f t="shared" si="20"/>
        <v>0.16912071609065216</v>
      </c>
      <c r="G268">
        <f t="shared" si="21"/>
        <v>16.912071609065215</v>
      </c>
      <c r="H268">
        <f>INDEX(Cond_Probability!$A$6:$H$60,MATCH('Model 3_Train'!A268,Cond_Probability!$A$6:$A$60,0),8)</f>
        <v>0.31976744186046513</v>
      </c>
      <c r="I268">
        <f>INDEX(Cond_Probability!$A$6:$H$60,MATCH('Model 3_Train'!B268,Cond_Probability!$A$6:$A$60,0),8)</f>
        <v>0.57971014492753625</v>
      </c>
      <c r="J268">
        <f>Cond_Probability!$C$3</f>
        <v>0.38383838383838381</v>
      </c>
      <c r="K268">
        <f t="shared" si="22"/>
        <v>7.1153053963974075E-2</v>
      </c>
      <c r="L268">
        <f t="shared" si="23"/>
        <v>7.1153053963974076</v>
      </c>
      <c r="M268" t="str">
        <f t="shared" si="24"/>
        <v>Won't Survive</v>
      </c>
      <c r="N268" t="s">
        <v>1230</v>
      </c>
    </row>
    <row r="269" spans="1:14" x14ac:dyDescent="0.3">
      <c r="A269" s="2" t="s">
        <v>13</v>
      </c>
      <c r="B269" s="1" t="s">
        <v>1228</v>
      </c>
      <c r="C269">
        <f>INDEX(Cond_Probability!$A$6:$H$60,MATCH('Model 3_Train'!A269,Cond_Probability!$A$6:$A$60,0),7)</f>
        <v>0.85117967332123412</v>
      </c>
      <c r="D269">
        <f>INDEX(Cond_Probability!$A$6:$H$60,MATCH('Model 3_Train'!B269,Cond_Probability!$A$6:$A$60,0),7)</f>
        <v>0.4891304347826087</v>
      </c>
      <c r="E269">
        <f>Cond_Probability!$C$2</f>
        <v>0.61616161616161613</v>
      </c>
      <c r="F269">
        <f t="shared" si="20"/>
        <v>0.25653142328357348</v>
      </c>
      <c r="G269">
        <f t="shared" si="21"/>
        <v>25.653142328357347</v>
      </c>
      <c r="H269">
        <f>INDEX(Cond_Probability!$A$6:$H$60,MATCH('Model 3_Train'!A269,Cond_Probability!$A$6:$A$60,0),8)</f>
        <v>0.31976744186046513</v>
      </c>
      <c r="I269">
        <f>INDEX(Cond_Probability!$A$6:$H$60,MATCH('Model 3_Train'!B269,Cond_Probability!$A$6:$A$60,0),8)</f>
        <v>0.19710144927536233</v>
      </c>
      <c r="J269">
        <f>Cond_Probability!$C$3</f>
        <v>0.38383838383838381</v>
      </c>
      <c r="K269">
        <f t="shared" si="22"/>
        <v>2.4192038347751188E-2</v>
      </c>
      <c r="L269">
        <f t="shared" si="23"/>
        <v>2.4192038347751188</v>
      </c>
      <c r="M269" t="str">
        <f t="shared" si="24"/>
        <v>Won't Survive</v>
      </c>
      <c r="N269" t="s">
        <v>1</v>
      </c>
    </row>
    <row r="270" spans="1:14" x14ac:dyDescent="0.3">
      <c r="A270" s="2" t="s">
        <v>17</v>
      </c>
      <c r="B270" s="1" t="s">
        <v>1248</v>
      </c>
      <c r="C270">
        <f>INDEX(Cond_Probability!$A$6:$H$60,MATCH('Model 3_Train'!A270,Cond_Probability!$A$6:$A$60,0),7)</f>
        <v>0.14882032667876588</v>
      </c>
      <c r="D270">
        <f>INDEX(Cond_Probability!$A$6:$H$60,MATCH('Model 3_Train'!B270,Cond_Probability!$A$6:$A$60,0),7)</f>
        <v>0.32246376811594202</v>
      </c>
      <c r="E270">
        <f>Cond_Probability!$C$2</f>
        <v>0.61616161616161613</v>
      </c>
      <c r="F270">
        <f t="shared" si="20"/>
        <v>2.9569080425231296E-2</v>
      </c>
      <c r="G270">
        <f t="shared" si="21"/>
        <v>2.9569080425231298</v>
      </c>
      <c r="H270">
        <f>INDEX(Cond_Probability!$A$6:$H$60,MATCH('Model 3_Train'!A270,Cond_Probability!$A$6:$A$60,0),8)</f>
        <v>0.68023255813953487</v>
      </c>
      <c r="I270">
        <f>INDEX(Cond_Probability!$A$6:$H$60,MATCH('Model 3_Train'!B270,Cond_Probability!$A$6:$A$60,0),8)</f>
        <v>0.57971014492753625</v>
      </c>
      <c r="J270">
        <f>Cond_Probability!$C$3</f>
        <v>0.38383838383838381</v>
      </c>
      <c r="K270">
        <f t="shared" si="22"/>
        <v>0.1513619511597267</v>
      </c>
      <c r="L270">
        <f t="shared" si="23"/>
        <v>15.13619511597267</v>
      </c>
      <c r="M270" t="str">
        <f t="shared" si="24"/>
        <v>Survive</v>
      </c>
      <c r="N270" t="s">
        <v>1</v>
      </c>
    </row>
    <row r="271" spans="1:14" x14ac:dyDescent="0.3">
      <c r="A271" s="2" t="s">
        <v>17</v>
      </c>
      <c r="B271" s="1" t="s">
        <v>1248</v>
      </c>
      <c r="C271">
        <f>INDEX(Cond_Probability!$A$6:$H$60,MATCH('Model 3_Train'!A271,Cond_Probability!$A$6:$A$60,0),7)</f>
        <v>0.14882032667876588</v>
      </c>
      <c r="D271">
        <f>INDEX(Cond_Probability!$A$6:$H$60,MATCH('Model 3_Train'!B271,Cond_Probability!$A$6:$A$60,0),7)</f>
        <v>0.32246376811594202</v>
      </c>
      <c r="E271">
        <f>Cond_Probability!$C$2</f>
        <v>0.61616161616161613</v>
      </c>
      <c r="F271">
        <f t="shared" si="20"/>
        <v>2.9569080425231296E-2</v>
      </c>
      <c r="G271">
        <f t="shared" si="21"/>
        <v>2.9569080425231298</v>
      </c>
      <c r="H271">
        <f>INDEX(Cond_Probability!$A$6:$H$60,MATCH('Model 3_Train'!A271,Cond_Probability!$A$6:$A$60,0),8)</f>
        <v>0.68023255813953487</v>
      </c>
      <c r="I271">
        <f>INDEX(Cond_Probability!$A$6:$H$60,MATCH('Model 3_Train'!B271,Cond_Probability!$A$6:$A$60,0),8)</f>
        <v>0.57971014492753625</v>
      </c>
      <c r="J271">
        <f>Cond_Probability!$C$3</f>
        <v>0.38383838383838381</v>
      </c>
      <c r="K271">
        <f t="shared" si="22"/>
        <v>0.1513619511597267</v>
      </c>
      <c r="L271">
        <f t="shared" si="23"/>
        <v>15.13619511597267</v>
      </c>
      <c r="M271" t="str">
        <f t="shared" si="24"/>
        <v>Survive</v>
      </c>
      <c r="N271" t="s">
        <v>1</v>
      </c>
    </row>
    <row r="272" spans="1:14" x14ac:dyDescent="0.3">
      <c r="A272" s="2" t="s">
        <v>13</v>
      </c>
      <c r="B272" s="1" t="s">
        <v>1248</v>
      </c>
      <c r="C272">
        <f>INDEX(Cond_Probability!$A$6:$H$60,MATCH('Model 3_Train'!A272,Cond_Probability!$A$6:$A$60,0),7)</f>
        <v>0.85117967332123412</v>
      </c>
      <c r="D272">
        <f>INDEX(Cond_Probability!$A$6:$H$60,MATCH('Model 3_Train'!B272,Cond_Probability!$A$6:$A$60,0),7)</f>
        <v>0.32246376811594202</v>
      </c>
      <c r="E272">
        <f>Cond_Probability!$C$2</f>
        <v>0.61616161616161613</v>
      </c>
      <c r="F272">
        <f t="shared" si="20"/>
        <v>0.16912071609065216</v>
      </c>
      <c r="G272">
        <f t="shared" si="21"/>
        <v>16.912071609065215</v>
      </c>
      <c r="H272">
        <f>INDEX(Cond_Probability!$A$6:$H$60,MATCH('Model 3_Train'!A272,Cond_Probability!$A$6:$A$60,0),8)</f>
        <v>0.31976744186046513</v>
      </c>
      <c r="I272">
        <f>INDEX(Cond_Probability!$A$6:$H$60,MATCH('Model 3_Train'!B272,Cond_Probability!$A$6:$A$60,0),8)</f>
        <v>0.57971014492753625</v>
      </c>
      <c r="J272">
        <f>Cond_Probability!$C$3</f>
        <v>0.38383838383838381</v>
      </c>
      <c r="K272">
        <f t="shared" si="22"/>
        <v>7.1153053963974075E-2</v>
      </c>
      <c r="L272">
        <f t="shared" si="23"/>
        <v>7.1153053963974076</v>
      </c>
      <c r="M272" t="str">
        <f t="shared" si="24"/>
        <v>Won't Survive</v>
      </c>
      <c r="N272" t="s">
        <v>1230</v>
      </c>
    </row>
    <row r="273" spans="1:14" x14ac:dyDescent="0.3">
      <c r="A273" s="2" t="s">
        <v>13</v>
      </c>
      <c r="B273" s="1" t="s">
        <v>1228</v>
      </c>
      <c r="C273">
        <f>INDEX(Cond_Probability!$A$6:$H$60,MATCH('Model 3_Train'!A273,Cond_Probability!$A$6:$A$60,0),7)</f>
        <v>0.85117967332123412</v>
      </c>
      <c r="D273">
        <f>INDEX(Cond_Probability!$A$6:$H$60,MATCH('Model 3_Train'!B273,Cond_Probability!$A$6:$A$60,0),7)</f>
        <v>0.4891304347826087</v>
      </c>
      <c r="E273">
        <f>Cond_Probability!$C$2</f>
        <v>0.61616161616161613</v>
      </c>
      <c r="F273">
        <f t="shared" si="20"/>
        <v>0.25653142328357348</v>
      </c>
      <c r="G273">
        <f t="shared" si="21"/>
        <v>25.653142328357347</v>
      </c>
      <c r="H273">
        <f>INDEX(Cond_Probability!$A$6:$H$60,MATCH('Model 3_Train'!A273,Cond_Probability!$A$6:$A$60,0),8)</f>
        <v>0.31976744186046513</v>
      </c>
      <c r="I273">
        <f>INDEX(Cond_Probability!$A$6:$H$60,MATCH('Model 3_Train'!B273,Cond_Probability!$A$6:$A$60,0),8)</f>
        <v>0.19710144927536233</v>
      </c>
      <c r="J273">
        <f>Cond_Probability!$C$3</f>
        <v>0.38383838383838381</v>
      </c>
      <c r="K273">
        <f t="shared" si="22"/>
        <v>2.4192038347751188E-2</v>
      </c>
      <c r="L273">
        <f t="shared" si="23"/>
        <v>2.4192038347751188</v>
      </c>
      <c r="M273" t="str">
        <f t="shared" si="24"/>
        <v>Won't Survive</v>
      </c>
      <c r="N273" t="s">
        <v>1</v>
      </c>
    </row>
    <row r="274" spans="1:14" x14ac:dyDescent="0.3">
      <c r="A274" s="2" t="s">
        <v>17</v>
      </c>
      <c r="B274" s="1" t="s">
        <v>1247</v>
      </c>
      <c r="C274">
        <f>INDEX(Cond_Probability!$A$6:$H$60,MATCH('Model 3_Train'!A274,Cond_Probability!$A$6:$A$60,0),7)</f>
        <v>0.14882032667876588</v>
      </c>
      <c r="D274">
        <f>INDEX(Cond_Probability!$A$6:$H$60,MATCH('Model 3_Train'!B274,Cond_Probability!$A$6:$A$60,0),7)</f>
        <v>0.18840579710144928</v>
      </c>
      <c r="E274">
        <f>Cond_Probability!$C$2</f>
        <v>0.61616161616161613</v>
      </c>
      <c r="F274">
        <f t="shared" si="20"/>
        <v>1.7276316652944126E-2</v>
      </c>
      <c r="G274">
        <f t="shared" si="21"/>
        <v>1.7276316652944126</v>
      </c>
      <c r="H274">
        <f>INDEX(Cond_Probability!$A$6:$H$60,MATCH('Model 3_Train'!A274,Cond_Probability!$A$6:$A$60,0),8)</f>
        <v>0.68023255813953487</v>
      </c>
      <c r="I274">
        <f>INDEX(Cond_Probability!$A$6:$H$60,MATCH('Model 3_Train'!B274,Cond_Probability!$A$6:$A$60,0),8)</f>
        <v>0.22318840579710145</v>
      </c>
      <c r="J274">
        <f>Cond_Probability!$C$3</f>
        <v>0.38383838383838381</v>
      </c>
      <c r="K274">
        <f t="shared" si="22"/>
        <v>5.8274351196494774E-2</v>
      </c>
      <c r="L274">
        <f t="shared" si="23"/>
        <v>5.8274351196494774</v>
      </c>
      <c r="M274" t="str">
        <f t="shared" si="24"/>
        <v>Survive</v>
      </c>
      <c r="N274" t="s">
        <v>1</v>
      </c>
    </row>
    <row r="275" spans="1:14" x14ac:dyDescent="0.3">
      <c r="A275" s="2" t="s">
        <v>13</v>
      </c>
      <c r="B275" s="1" t="s">
        <v>1248</v>
      </c>
      <c r="C275">
        <f>INDEX(Cond_Probability!$A$6:$H$60,MATCH('Model 3_Train'!A275,Cond_Probability!$A$6:$A$60,0),7)</f>
        <v>0.85117967332123412</v>
      </c>
      <c r="D275">
        <f>INDEX(Cond_Probability!$A$6:$H$60,MATCH('Model 3_Train'!B275,Cond_Probability!$A$6:$A$60,0),7)</f>
        <v>0.32246376811594202</v>
      </c>
      <c r="E275">
        <f>Cond_Probability!$C$2</f>
        <v>0.61616161616161613</v>
      </c>
      <c r="F275">
        <f t="shared" si="20"/>
        <v>0.16912071609065216</v>
      </c>
      <c r="G275">
        <f t="shared" si="21"/>
        <v>16.912071609065215</v>
      </c>
      <c r="H275">
        <f>INDEX(Cond_Probability!$A$6:$H$60,MATCH('Model 3_Train'!A275,Cond_Probability!$A$6:$A$60,0),8)</f>
        <v>0.31976744186046513</v>
      </c>
      <c r="I275">
        <f>INDEX(Cond_Probability!$A$6:$H$60,MATCH('Model 3_Train'!B275,Cond_Probability!$A$6:$A$60,0),8)</f>
        <v>0.57971014492753625</v>
      </c>
      <c r="J275">
        <f>Cond_Probability!$C$3</f>
        <v>0.38383838383838381</v>
      </c>
      <c r="K275">
        <f t="shared" si="22"/>
        <v>7.1153053963974075E-2</v>
      </c>
      <c r="L275">
        <f t="shared" si="23"/>
        <v>7.1153053963974076</v>
      </c>
      <c r="M275" t="str">
        <f t="shared" si="24"/>
        <v>Won't Survive</v>
      </c>
      <c r="N275" t="s">
        <v>1230</v>
      </c>
    </row>
    <row r="276" spans="1:14" x14ac:dyDescent="0.3">
      <c r="A276" s="2" t="s">
        <v>17</v>
      </c>
      <c r="B276" s="1" t="s">
        <v>1228</v>
      </c>
      <c r="C276">
        <f>INDEX(Cond_Probability!$A$6:$H$60,MATCH('Model 3_Train'!A276,Cond_Probability!$A$6:$A$60,0),7)</f>
        <v>0.14882032667876588</v>
      </c>
      <c r="D276">
        <f>INDEX(Cond_Probability!$A$6:$H$60,MATCH('Model 3_Train'!B276,Cond_Probability!$A$6:$A$60,0),7)</f>
        <v>0.4891304347826087</v>
      </c>
      <c r="E276">
        <f>Cond_Probability!$C$2</f>
        <v>0.61616161616161613</v>
      </c>
      <c r="F276">
        <f t="shared" si="20"/>
        <v>4.485197592591264E-2</v>
      </c>
      <c r="G276">
        <f t="shared" si="21"/>
        <v>4.4851975925912644</v>
      </c>
      <c r="H276">
        <f>INDEX(Cond_Probability!$A$6:$H$60,MATCH('Model 3_Train'!A276,Cond_Probability!$A$6:$A$60,0),8)</f>
        <v>0.68023255813953487</v>
      </c>
      <c r="I276">
        <f>INDEX(Cond_Probability!$A$6:$H$60,MATCH('Model 3_Train'!B276,Cond_Probability!$A$6:$A$60,0),8)</f>
        <v>0.19710144927536233</v>
      </c>
      <c r="J276">
        <f>Cond_Probability!$C$3</f>
        <v>0.38383838383838381</v>
      </c>
      <c r="K276">
        <f t="shared" si="22"/>
        <v>5.1463063394307069E-2</v>
      </c>
      <c r="L276">
        <f t="shared" si="23"/>
        <v>5.1463063394307067</v>
      </c>
      <c r="M276" t="str">
        <f t="shared" si="24"/>
        <v>Survive</v>
      </c>
      <c r="N276" t="s">
        <v>1</v>
      </c>
    </row>
    <row r="277" spans="1:14" x14ac:dyDescent="0.3">
      <c r="A277" s="2" t="s">
        <v>17</v>
      </c>
      <c r="B277" s="1" t="s">
        <v>1248</v>
      </c>
      <c r="C277">
        <f>INDEX(Cond_Probability!$A$6:$H$60,MATCH('Model 3_Train'!A277,Cond_Probability!$A$6:$A$60,0),7)</f>
        <v>0.14882032667876588</v>
      </c>
      <c r="D277">
        <f>INDEX(Cond_Probability!$A$6:$H$60,MATCH('Model 3_Train'!B277,Cond_Probability!$A$6:$A$60,0),7)</f>
        <v>0.32246376811594202</v>
      </c>
      <c r="E277">
        <f>Cond_Probability!$C$2</f>
        <v>0.61616161616161613</v>
      </c>
      <c r="F277">
        <f t="shared" si="20"/>
        <v>2.9569080425231296E-2</v>
      </c>
      <c r="G277">
        <f t="shared" si="21"/>
        <v>2.9569080425231298</v>
      </c>
      <c r="H277">
        <f>INDEX(Cond_Probability!$A$6:$H$60,MATCH('Model 3_Train'!A277,Cond_Probability!$A$6:$A$60,0),8)</f>
        <v>0.68023255813953487</v>
      </c>
      <c r="I277">
        <f>INDEX(Cond_Probability!$A$6:$H$60,MATCH('Model 3_Train'!B277,Cond_Probability!$A$6:$A$60,0),8)</f>
        <v>0.57971014492753625</v>
      </c>
      <c r="J277">
        <f>Cond_Probability!$C$3</f>
        <v>0.38383838383838381</v>
      </c>
      <c r="K277">
        <f t="shared" si="22"/>
        <v>0.1513619511597267</v>
      </c>
      <c r="L277">
        <f t="shared" si="23"/>
        <v>15.13619511597267</v>
      </c>
      <c r="M277" t="str">
        <f t="shared" si="24"/>
        <v>Survive</v>
      </c>
      <c r="N277" t="s">
        <v>1</v>
      </c>
    </row>
    <row r="278" spans="1:14" x14ac:dyDescent="0.3">
      <c r="A278" s="2" t="s">
        <v>17</v>
      </c>
      <c r="B278" s="1" t="s">
        <v>1228</v>
      </c>
      <c r="C278">
        <f>INDEX(Cond_Probability!$A$6:$H$60,MATCH('Model 3_Train'!A278,Cond_Probability!$A$6:$A$60,0),7)</f>
        <v>0.14882032667876588</v>
      </c>
      <c r="D278">
        <f>INDEX(Cond_Probability!$A$6:$H$60,MATCH('Model 3_Train'!B278,Cond_Probability!$A$6:$A$60,0),7)</f>
        <v>0.4891304347826087</v>
      </c>
      <c r="E278">
        <f>Cond_Probability!$C$2</f>
        <v>0.61616161616161613</v>
      </c>
      <c r="F278">
        <f t="shared" si="20"/>
        <v>4.485197592591264E-2</v>
      </c>
      <c r="G278">
        <f t="shared" si="21"/>
        <v>4.4851975925912644</v>
      </c>
      <c r="H278">
        <f>INDEX(Cond_Probability!$A$6:$H$60,MATCH('Model 3_Train'!A278,Cond_Probability!$A$6:$A$60,0),8)</f>
        <v>0.68023255813953487</v>
      </c>
      <c r="I278">
        <f>INDEX(Cond_Probability!$A$6:$H$60,MATCH('Model 3_Train'!B278,Cond_Probability!$A$6:$A$60,0),8)</f>
        <v>0.19710144927536233</v>
      </c>
      <c r="J278">
        <f>Cond_Probability!$C$3</f>
        <v>0.38383838383838381</v>
      </c>
      <c r="K278">
        <f t="shared" si="22"/>
        <v>5.1463063394307069E-2</v>
      </c>
      <c r="L278">
        <f t="shared" si="23"/>
        <v>5.1463063394307067</v>
      </c>
      <c r="M278" t="str">
        <f t="shared" si="24"/>
        <v>Survive</v>
      </c>
      <c r="N278" t="s">
        <v>1230</v>
      </c>
    </row>
    <row r="279" spans="1:14" x14ac:dyDescent="0.3">
      <c r="A279" s="2" t="s">
        <v>13</v>
      </c>
      <c r="B279" s="1" t="s">
        <v>1228</v>
      </c>
      <c r="C279">
        <f>INDEX(Cond_Probability!$A$6:$H$60,MATCH('Model 3_Train'!A279,Cond_Probability!$A$6:$A$60,0),7)</f>
        <v>0.85117967332123412</v>
      </c>
      <c r="D279">
        <f>INDEX(Cond_Probability!$A$6:$H$60,MATCH('Model 3_Train'!B279,Cond_Probability!$A$6:$A$60,0),7)</f>
        <v>0.4891304347826087</v>
      </c>
      <c r="E279">
        <f>Cond_Probability!$C$2</f>
        <v>0.61616161616161613</v>
      </c>
      <c r="F279">
        <f t="shared" si="20"/>
        <v>0.25653142328357348</v>
      </c>
      <c r="G279">
        <f t="shared" si="21"/>
        <v>25.653142328357347</v>
      </c>
      <c r="H279">
        <f>INDEX(Cond_Probability!$A$6:$H$60,MATCH('Model 3_Train'!A279,Cond_Probability!$A$6:$A$60,0),8)</f>
        <v>0.31976744186046513</v>
      </c>
      <c r="I279">
        <f>INDEX(Cond_Probability!$A$6:$H$60,MATCH('Model 3_Train'!B279,Cond_Probability!$A$6:$A$60,0),8)</f>
        <v>0.19710144927536233</v>
      </c>
      <c r="J279">
        <f>Cond_Probability!$C$3</f>
        <v>0.38383838383838381</v>
      </c>
      <c r="K279">
        <f t="shared" si="22"/>
        <v>2.4192038347751188E-2</v>
      </c>
      <c r="L279">
        <f t="shared" si="23"/>
        <v>2.4192038347751188</v>
      </c>
      <c r="M279" t="str">
        <f t="shared" si="24"/>
        <v>Won't Survive</v>
      </c>
      <c r="N279" t="s">
        <v>1230</v>
      </c>
    </row>
    <row r="280" spans="1:14" x14ac:dyDescent="0.3">
      <c r="A280" s="2" t="s">
        <v>13</v>
      </c>
      <c r="B280" s="1" t="s">
        <v>1248</v>
      </c>
      <c r="C280">
        <f>INDEX(Cond_Probability!$A$6:$H$60,MATCH('Model 3_Train'!A280,Cond_Probability!$A$6:$A$60,0),7)</f>
        <v>0.85117967332123412</v>
      </c>
      <c r="D280">
        <f>INDEX(Cond_Probability!$A$6:$H$60,MATCH('Model 3_Train'!B280,Cond_Probability!$A$6:$A$60,0),7)</f>
        <v>0.32246376811594202</v>
      </c>
      <c r="E280">
        <f>Cond_Probability!$C$2</f>
        <v>0.61616161616161613</v>
      </c>
      <c r="F280">
        <f t="shared" si="20"/>
        <v>0.16912071609065216</v>
      </c>
      <c r="G280">
        <f t="shared" si="21"/>
        <v>16.912071609065215</v>
      </c>
      <c r="H280">
        <f>INDEX(Cond_Probability!$A$6:$H$60,MATCH('Model 3_Train'!A280,Cond_Probability!$A$6:$A$60,0),8)</f>
        <v>0.31976744186046513</v>
      </c>
      <c r="I280">
        <f>INDEX(Cond_Probability!$A$6:$H$60,MATCH('Model 3_Train'!B280,Cond_Probability!$A$6:$A$60,0),8)</f>
        <v>0.57971014492753625</v>
      </c>
      <c r="J280">
        <f>Cond_Probability!$C$3</f>
        <v>0.38383838383838381</v>
      </c>
      <c r="K280">
        <f t="shared" si="22"/>
        <v>7.1153053963974075E-2</v>
      </c>
      <c r="L280">
        <f t="shared" si="23"/>
        <v>7.1153053963974076</v>
      </c>
      <c r="M280" t="str">
        <f t="shared" si="24"/>
        <v>Won't Survive</v>
      </c>
      <c r="N280" t="s">
        <v>1230</v>
      </c>
    </row>
    <row r="281" spans="1:14" x14ac:dyDescent="0.3">
      <c r="A281" s="2" t="s">
        <v>17</v>
      </c>
      <c r="B281" s="1" t="s">
        <v>1248</v>
      </c>
      <c r="C281">
        <f>INDEX(Cond_Probability!$A$6:$H$60,MATCH('Model 3_Train'!A281,Cond_Probability!$A$6:$A$60,0),7)</f>
        <v>0.14882032667876588</v>
      </c>
      <c r="D281">
        <f>INDEX(Cond_Probability!$A$6:$H$60,MATCH('Model 3_Train'!B281,Cond_Probability!$A$6:$A$60,0),7)</f>
        <v>0.32246376811594202</v>
      </c>
      <c r="E281">
        <f>Cond_Probability!$C$2</f>
        <v>0.61616161616161613</v>
      </c>
      <c r="F281">
        <f t="shared" si="20"/>
        <v>2.9569080425231296E-2</v>
      </c>
      <c r="G281">
        <f t="shared" si="21"/>
        <v>2.9569080425231298</v>
      </c>
      <c r="H281">
        <f>INDEX(Cond_Probability!$A$6:$H$60,MATCH('Model 3_Train'!A281,Cond_Probability!$A$6:$A$60,0),8)</f>
        <v>0.68023255813953487</v>
      </c>
      <c r="I281">
        <f>INDEX(Cond_Probability!$A$6:$H$60,MATCH('Model 3_Train'!B281,Cond_Probability!$A$6:$A$60,0),8)</f>
        <v>0.57971014492753625</v>
      </c>
      <c r="J281">
        <f>Cond_Probability!$C$3</f>
        <v>0.38383838383838381</v>
      </c>
      <c r="K281">
        <f t="shared" si="22"/>
        <v>0.1513619511597267</v>
      </c>
      <c r="L281">
        <f t="shared" si="23"/>
        <v>15.13619511597267</v>
      </c>
      <c r="M281" t="str">
        <f t="shared" si="24"/>
        <v>Survive</v>
      </c>
      <c r="N281" t="s">
        <v>1</v>
      </c>
    </row>
    <row r="282" spans="1:14" x14ac:dyDescent="0.3">
      <c r="A282" s="2" t="s">
        <v>13</v>
      </c>
      <c r="B282" s="1" t="s">
        <v>1228</v>
      </c>
      <c r="C282">
        <f>INDEX(Cond_Probability!$A$6:$H$60,MATCH('Model 3_Train'!A282,Cond_Probability!$A$6:$A$60,0),7)</f>
        <v>0.85117967332123412</v>
      </c>
      <c r="D282">
        <f>INDEX(Cond_Probability!$A$6:$H$60,MATCH('Model 3_Train'!B282,Cond_Probability!$A$6:$A$60,0),7)</f>
        <v>0.4891304347826087</v>
      </c>
      <c r="E282">
        <f>Cond_Probability!$C$2</f>
        <v>0.61616161616161613</v>
      </c>
      <c r="F282">
        <f t="shared" si="20"/>
        <v>0.25653142328357348</v>
      </c>
      <c r="G282">
        <f t="shared" si="21"/>
        <v>25.653142328357347</v>
      </c>
      <c r="H282">
        <f>INDEX(Cond_Probability!$A$6:$H$60,MATCH('Model 3_Train'!A282,Cond_Probability!$A$6:$A$60,0),8)</f>
        <v>0.31976744186046513</v>
      </c>
      <c r="I282">
        <f>INDEX(Cond_Probability!$A$6:$H$60,MATCH('Model 3_Train'!B282,Cond_Probability!$A$6:$A$60,0),8)</f>
        <v>0.19710144927536233</v>
      </c>
      <c r="J282">
        <f>Cond_Probability!$C$3</f>
        <v>0.38383838383838381</v>
      </c>
      <c r="K282">
        <f t="shared" si="22"/>
        <v>2.4192038347751188E-2</v>
      </c>
      <c r="L282">
        <f t="shared" si="23"/>
        <v>2.4192038347751188</v>
      </c>
      <c r="M282" t="str">
        <f t="shared" si="24"/>
        <v>Won't Survive</v>
      </c>
      <c r="N282" t="s">
        <v>1230</v>
      </c>
    </row>
    <row r="283" spans="1:14" x14ac:dyDescent="0.3">
      <c r="A283" s="2" t="s">
        <v>13</v>
      </c>
      <c r="B283" s="1" t="s">
        <v>1228</v>
      </c>
      <c r="C283">
        <f>INDEX(Cond_Probability!$A$6:$H$60,MATCH('Model 3_Train'!A283,Cond_Probability!$A$6:$A$60,0),7)</f>
        <v>0.85117967332123412</v>
      </c>
      <c r="D283">
        <f>INDEX(Cond_Probability!$A$6:$H$60,MATCH('Model 3_Train'!B283,Cond_Probability!$A$6:$A$60,0),7)</f>
        <v>0.4891304347826087</v>
      </c>
      <c r="E283">
        <f>Cond_Probability!$C$2</f>
        <v>0.61616161616161613</v>
      </c>
      <c r="F283">
        <f t="shared" si="20"/>
        <v>0.25653142328357348</v>
      </c>
      <c r="G283">
        <f t="shared" si="21"/>
        <v>25.653142328357347</v>
      </c>
      <c r="H283">
        <f>INDEX(Cond_Probability!$A$6:$H$60,MATCH('Model 3_Train'!A283,Cond_Probability!$A$6:$A$60,0),8)</f>
        <v>0.31976744186046513</v>
      </c>
      <c r="I283">
        <f>INDEX(Cond_Probability!$A$6:$H$60,MATCH('Model 3_Train'!B283,Cond_Probability!$A$6:$A$60,0),8)</f>
        <v>0.19710144927536233</v>
      </c>
      <c r="J283">
        <f>Cond_Probability!$C$3</f>
        <v>0.38383838383838381</v>
      </c>
      <c r="K283">
        <f t="shared" si="22"/>
        <v>2.4192038347751188E-2</v>
      </c>
      <c r="L283">
        <f t="shared" si="23"/>
        <v>2.4192038347751188</v>
      </c>
      <c r="M283" t="str">
        <f t="shared" si="24"/>
        <v>Won't Survive</v>
      </c>
      <c r="N283" t="s">
        <v>1230</v>
      </c>
    </row>
    <row r="284" spans="1:14" x14ac:dyDescent="0.3">
      <c r="A284" s="2" t="s">
        <v>13</v>
      </c>
      <c r="B284" s="1" t="s">
        <v>1228</v>
      </c>
      <c r="C284">
        <f>INDEX(Cond_Probability!$A$6:$H$60,MATCH('Model 3_Train'!A284,Cond_Probability!$A$6:$A$60,0),7)</f>
        <v>0.85117967332123412</v>
      </c>
      <c r="D284">
        <f>INDEX(Cond_Probability!$A$6:$H$60,MATCH('Model 3_Train'!B284,Cond_Probability!$A$6:$A$60,0),7)</f>
        <v>0.4891304347826087</v>
      </c>
      <c r="E284">
        <f>Cond_Probability!$C$2</f>
        <v>0.61616161616161613</v>
      </c>
      <c r="F284">
        <f t="shared" si="20"/>
        <v>0.25653142328357348</v>
      </c>
      <c r="G284">
        <f t="shared" si="21"/>
        <v>25.653142328357347</v>
      </c>
      <c r="H284">
        <f>INDEX(Cond_Probability!$A$6:$H$60,MATCH('Model 3_Train'!A284,Cond_Probability!$A$6:$A$60,0),8)</f>
        <v>0.31976744186046513</v>
      </c>
      <c r="I284">
        <f>INDEX(Cond_Probability!$A$6:$H$60,MATCH('Model 3_Train'!B284,Cond_Probability!$A$6:$A$60,0),8)</f>
        <v>0.19710144927536233</v>
      </c>
      <c r="J284">
        <f>Cond_Probability!$C$3</f>
        <v>0.38383838383838381</v>
      </c>
      <c r="K284">
        <f t="shared" si="22"/>
        <v>2.4192038347751188E-2</v>
      </c>
      <c r="L284">
        <f t="shared" si="23"/>
        <v>2.4192038347751188</v>
      </c>
      <c r="M284" t="str">
        <f t="shared" si="24"/>
        <v>Won't Survive</v>
      </c>
      <c r="N284" t="s">
        <v>1230</v>
      </c>
    </row>
    <row r="285" spans="1:14" x14ac:dyDescent="0.3">
      <c r="A285" s="2" t="s">
        <v>13</v>
      </c>
      <c r="B285" s="1" t="s">
        <v>1228</v>
      </c>
      <c r="C285">
        <f>INDEX(Cond_Probability!$A$6:$H$60,MATCH('Model 3_Train'!A285,Cond_Probability!$A$6:$A$60,0),7)</f>
        <v>0.85117967332123412</v>
      </c>
      <c r="D285">
        <f>INDEX(Cond_Probability!$A$6:$H$60,MATCH('Model 3_Train'!B285,Cond_Probability!$A$6:$A$60,0),7)</f>
        <v>0.4891304347826087</v>
      </c>
      <c r="E285">
        <f>Cond_Probability!$C$2</f>
        <v>0.61616161616161613</v>
      </c>
      <c r="F285">
        <f t="shared" si="20"/>
        <v>0.25653142328357348</v>
      </c>
      <c r="G285">
        <f t="shared" si="21"/>
        <v>25.653142328357347</v>
      </c>
      <c r="H285">
        <f>INDEX(Cond_Probability!$A$6:$H$60,MATCH('Model 3_Train'!A285,Cond_Probability!$A$6:$A$60,0),8)</f>
        <v>0.31976744186046513</v>
      </c>
      <c r="I285">
        <f>INDEX(Cond_Probability!$A$6:$H$60,MATCH('Model 3_Train'!B285,Cond_Probability!$A$6:$A$60,0),8)</f>
        <v>0.19710144927536233</v>
      </c>
      <c r="J285">
        <f>Cond_Probability!$C$3</f>
        <v>0.38383838383838381</v>
      </c>
      <c r="K285">
        <f t="shared" si="22"/>
        <v>2.4192038347751188E-2</v>
      </c>
      <c r="L285">
        <f t="shared" si="23"/>
        <v>2.4192038347751188</v>
      </c>
      <c r="M285" t="str">
        <f t="shared" si="24"/>
        <v>Won't Survive</v>
      </c>
      <c r="N285" t="s">
        <v>1</v>
      </c>
    </row>
    <row r="286" spans="1:14" x14ac:dyDescent="0.3">
      <c r="A286" s="2" t="s">
        <v>13</v>
      </c>
      <c r="B286" s="1" t="s">
        <v>1248</v>
      </c>
      <c r="C286">
        <f>INDEX(Cond_Probability!$A$6:$H$60,MATCH('Model 3_Train'!A286,Cond_Probability!$A$6:$A$60,0),7)</f>
        <v>0.85117967332123412</v>
      </c>
      <c r="D286">
        <f>INDEX(Cond_Probability!$A$6:$H$60,MATCH('Model 3_Train'!B286,Cond_Probability!$A$6:$A$60,0),7)</f>
        <v>0.32246376811594202</v>
      </c>
      <c r="E286">
        <f>Cond_Probability!$C$2</f>
        <v>0.61616161616161613</v>
      </c>
      <c r="F286">
        <f t="shared" si="20"/>
        <v>0.16912071609065216</v>
      </c>
      <c r="G286">
        <f t="shared" si="21"/>
        <v>16.912071609065215</v>
      </c>
      <c r="H286">
        <f>INDEX(Cond_Probability!$A$6:$H$60,MATCH('Model 3_Train'!A286,Cond_Probability!$A$6:$A$60,0),8)</f>
        <v>0.31976744186046513</v>
      </c>
      <c r="I286">
        <f>INDEX(Cond_Probability!$A$6:$H$60,MATCH('Model 3_Train'!B286,Cond_Probability!$A$6:$A$60,0),8)</f>
        <v>0.57971014492753625</v>
      </c>
      <c r="J286">
        <f>Cond_Probability!$C$3</f>
        <v>0.38383838383838381</v>
      </c>
      <c r="K286">
        <f t="shared" si="22"/>
        <v>7.1153053963974075E-2</v>
      </c>
      <c r="L286">
        <f t="shared" si="23"/>
        <v>7.1153053963974076</v>
      </c>
      <c r="M286" t="str">
        <f t="shared" si="24"/>
        <v>Won't Survive</v>
      </c>
      <c r="N286" t="s">
        <v>1230</v>
      </c>
    </row>
    <row r="287" spans="1:14" x14ac:dyDescent="0.3">
      <c r="A287" s="2" t="s">
        <v>13</v>
      </c>
      <c r="B287" s="1" t="s">
        <v>1228</v>
      </c>
      <c r="C287">
        <f>INDEX(Cond_Probability!$A$6:$H$60,MATCH('Model 3_Train'!A287,Cond_Probability!$A$6:$A$60,0),7)</f>
        <v>0.85117967332123412</v>
      </c>
      <c r="D287">
        <f>INDEX(Cond_Probability!$A$6:$H$60,MATCH('Model 3_Train'!B287,Cond_Probability!$A$6:$A$60,0),7)</f>
        <v>0.4891304347826087</v>
      </c>
      <c r="E287">
        <f>Cond_Probability!$C$2</f>
        <v>0.61616161616161613</v>
      </c>
      <c r="F287">
        <f t="shared" si="20"/>
        <v>0.25653142328357348</v>
      </c>
      <c r="G287">
        <f t="shared" si="21"/>
        <v>25.653142328357347</v>
      </c>
      <c r="H287">
        <f>INDEX(Cond_Probability!$A$6:$H$60,MATCH('Model 3_Train'!A287,Cond_Probability!$A$6:$A$60,0),8)</f>
        <v>0.31976744186046513</v>
      </c>
      <c r="I287">
        <f>INDEX(Cond_Probability!$A$6:$H$60,MATCH('Model 3_Train'!B287,Cond_Probability!$A$6:$A$60,0),8)</f>
        <v>0.19710144927536233</v>
      </c>
      <c r="J287">
        <f>Cond_Probability!$C$3</f>
        <v>0.38383838383838381</v>
      </c>
      <c r="K287">
        <f t="shared" si="22"/>
        <v>2.4192038347751188E-2</v>
      </c>
      <c r="L287">
        <f t="shared" si="23"/>
        <v>2.4192038347751188</v>
      </c>
      <c r="M287" t="str">
        <f t="shared" si="24"/>
        <v>Won't Survive</v>
      </c>
      <c r="N287" t="s">
        <v>1230</v>
      </c>
    </row>
    <row r="288" spans="1:14" x14ac:dyDescent="0.3">
      <c r="A288" s="2" t="s">
        <v>13</v>
      </c>
      <c r="B288" s="1" t="s">
        <v>1228</v>
      </c>
      <c r="C288">
        <f>INDEX(Cond_Probability!$A$6:$H$60,MATCH('Model 3_Train'!A288,Cond_Probability!$A$6:$A$60,0),7)</f>
        <v>0.85117967332123412</v>
      </c>
      <c r="D288">
        <f>INDEX(Cond_Probability!$A$6:$H$60,MATCH('Model 3_Train'!B288,Cond_Probability!$A$6:$A$60,0),7)</f>
        <v>0.4891304347826087</v>
      </c>
      <c r="E288">
        <f>Cond_Probability!$C$2</f>
        <v>0.61616161616161613</v>
      </c>
      <c r="F288">
        <f t="shared" si="20"/>
        <v>0.25653142328357348</v>
      </c>
      <c r="G288">
        <f t="shared" si="21"/>
        <v>25.653142328357347</v>
      </c>
      <c r="H288">
        <f>INDEX(Cond_Probability!$A$6:$H$60,MATCH('Model 3_Train'!A288,Cond_Probability!$A$6:$A$60,0),8)</f>
        <v>0.31976744186046513</v>
      </c>
      <c r="I288">
        <f>INDEX(Cond_Probability!$A$6:$H$60,MATCH('Model 3_Train'!B288,Cond_Probability!$A$6:$A$60,0),8)</f>
        <v>0.19710144927536233</v>
      </c>
      <c r="J288">
        <f>Cond_Probability!$C$3</f>
        <v>0.38383838383838381</v>
      </c>
      <c r="K288">
        <f t="shared" si="22"/>
        <v>2.4192038347751188E-2</v>
      </c>
      <c r="L288">
        <f t="shared" si="23"/>
        <v>2.4192038347751188</v>
      </c>
      <c r="M288" t="str">
        <f t="shared" si="24"/>
        <v>Won't Survive</v>
      </c>
      <c r="N288" t="s">
        <v>1</v>
      </c>
    </row>
    <row r="289" spans="1:14" x14ac:dyDescent="0.3">
      <c r="A289" s="2" t="s">
        <v>13</v>
      </c>
      <c r="B289" s="1" t="s">
        <v>1228</v>
      </c>
      <c r="C289">
        <f>INDEX(Cond_Probability!$A$6:$H$60,MATCH('Model 3_Train'!A289,Cond_Probability!$A$6:$A$60,0),7)</f>
        <v>0.85117967332123412</v>
      </c>
      <c r="D289">
        <f>INDEX(Cond_Probability!$A$6:$H$60,MATCH('Model 3_Train'!B289,Cond_Probability!$A$6:$A$60,0),7)</f>
        <v>0.4891304347826087</v>
      </c>
      <c r="E289">
        <f>Cond_Probability!$C$2</f>
        <v>0.61616161616161613</v>
      </c>
      <c r="F289">
        <f t="shared" si="20"/>
        <v>0.25653142328357348</v>
      </c>
      <c r="G289">
        <f t="shared" si="21"/>
        <v>25.653142328357347</v>
      </c>
      <c r="H289">
        <f>INDEX(Cond_Probability!$A$6:$H$60,MATCH('Model 3_Train'!A289,Cond_Probability!$A$6:$A$60,0),8)</f>
        <v>0.31976744186046513</v>
      </c>
      <c r="I289">
        <f>INDEX(Cond_Probability!$A$6:$H$60,MATCH('Model 3_Train'!B289,Cond_Probability!$A$6:$A$60,0),8)</f>
        <v>0.19710144927536233</v>
      </c>
      <c r="J289">
        <f>Cond_Probability!$C$3</f>
        <v>0.38383838383838381</v>
      </c>
      <c r="K289">
        <f t="shared" si="22"/>
        <v>2.4192038347751188E-2</v>
      </c>
      <c r="L289">
        <f t="shared" si="23"/>
        <v>2.4192038347751188</v>
      </c>
      <c r="M289" t="str">
        <f t="shared" si="24"/>
        <v>Won't Survive</v>
      </c>
      <c r="N289" t="s">
        <v>1230</v>
      </c>
    </row>
    <row r="290" spans="1:14" x14ac:dyDescent="0.3">
      <c r="A290" s="2" t="s">
        <v>13</v>
      </c>
      <c r="B290" s="1" t="s">
        <v>1247</v>
      </c>
      <c r="C290">
        <f>INDEX(Cond_Probability!$A$6:$H$60,MATCH('Model 3_Train'!A290,Cond_Probability!$A$6:$A$60,0),7)</f>
        <v>0.85117967332123412</v>
      </c>
      <c r="D290">
        <f>INDEX(Cond_Probability!$A$6:$H$60,MATCH('Model 3_Train'!B290,Cond_Probability!$A$6:$A$60,0),7)</f>
        <v>0.18840579710144928</v>
      </c>
      <c r="E290">
        <f>Cond_Probability!$C$2</f>
        <v>0.61616161616161613</v>
      </c>
      <c r="F290">
        <f t="shared" si="20"/>
        <v>9.8812103783302394E-2</v>
      </c>
      <c r="G290">
        <f t="shared" si="21"/>
        <v>9.8812103783302394</v>
      </c>
      <c r="H290">
        <f>INDEX(Cond_Probability!$A$6:$H$60,MATCH('Model 3_Train'!A290,Cond_Probability!$A$6:$A$60,0),8)</f>
        <v>0.31976744186046513</v>
      </c>
      <c r="I290">
        <f>INDEX(Cond_Probability!$A$6:$H$60,MATCH('Model 3_Train'!B290,Cond_Probability!$A$6:$A$60,0),8)</f>
        <v>0.22318840579710145</v>
      </c>
      <c r="J290">
        <f>Cond_Probability!$C$3</f>
        <v>0.38383838383838381</v>
      </c>
      <c r="K290">
        <f t="shared" si="22"/>
        <v>2.7393925776130024E-2</v>
      </c>
      <c r="L290">
        <f t="shared" si="23"/>
        <v>2.7393925776130024</v>
      </c>
      <c r="M290" t="str">
        <f t="shared" si="24"/>
        <v>Won't Survive</v>
      </c>
      <c r="N290" t="s">
        <v>1</v>
      </c>
    </row>
    <row r="291" spans="1:14" x14ac:dyDescent="0.3">
      <c r="A291" s="2" t="s">
        <v>17</v>
      </c>
      <c r="B291" s="1" t="s">
        <v>1228</v>
      </c>
      <c r="C291">
        <f>INDEX(Cond_Probability!$A$6:$H$60,MATCH('Model 3_Train'!A291,Cond_Probability!$A$6:$A$60,0),7)</f>
        <v>0.14882032667876588</v>
      </c>
      <c r="D291">
        <f>INDEX(Cond_Probability!$A$6:$H$60,MATCH('Model 3_Train'!B291,Cond_Probability!$A$6:$A$60,0),7)</f>
        <v>0.4891304347826087</v>
      </c>
      <c r="E291">
        <f>Cond_Probability!$C$2</f>
        <v>0.61616161616161613</v>
      </c>
      <c r="F291">
        <f t="shared" si="20"/>
        <v>4.485197592591264E-2</v>
      </c>
      <c r="G291">
        <f t="shared" si="21"/>
        <v>4.4851975925912644</v>
      </c>
      <c r="H291">
        <f>INDEX(Cond_Probability!$A$6:$H$60,MATCH('Model 3_Train'!A291,Cond_Probability!$A$6:$A$60,0),8)</f>
        <v>0.68023255813953487</v>
      </c>
      <c r="I291">
        <f>INDEX(Cond_Probability!$A$6:$H$60,MATCH('Model 3_Train'!B291,Cond_Probability!$A$6:$A$60,0),8)</f>
        <v>0.19710144927536233</v>
      </c>
      <c r="J291">
        <f>Cond_Probability!$C$3</f>
        <v>0.38383838383838381</v>
      </c>
      <c r="K291">
        <f t="shared" si="22"/>
        <v>5.1463063394307069E-2</v>
      </c>
      <c r="L291">
        <f t="shared" si="23"/>
        <v>5.1463063394307067</v>
      </c>
      <c r="M291" t="str">
        <f t="shared" si="24"/>
        <v>Survive</v>
      </c>
      <c r="N291" t="s">
        <v>1</v>
      </c>
    </row>
    <row r="292" spans="1:14" x14ac:dyDescent="0.3">
      <c r="A292" s="2" t="s">
        <v>17</v>
      </c>
      <c r="B292" s="1" t="s">
        <v>1248</v>
      </c>
      <c r="C292">
        <f>INDEX(Cond_Probability!$A$6:$H$60,MATCH('Model 3_Train'!A292,Cond_Probability!$A$6:$A$60,0),7)</f>
        <v>0.14882032667876588</v>
      </c>
      <c r="D292">
        <f>INDEX(Cond_Probability!$A$6:$H$60,MATCH('Model 3_Train'!B292,Cond_Probability!$A$6:$A$60,0),7)</f>
        <v>0.32246376811594202</v>
      </c>
      <c r="E292">
        <f>Cond_Probability!$C$2</f>
        <v>0.61616161616161613</v>
      </c>
      <c r="F292">
        <f t="shared" si="20"/>
        <v>2.9569080425231296E-2</v>
      </c>
      <c r="G292">
        <f t="shared" si="21"/>
        <v>2.9569080425231298</v>
      </c>
      <c r="H292">
        <f>INDEX(Cond_Probability!$A$6:$H$60,MATCH('Model 3_Train'!A292,Cond_Probability!$A$6:$A$60,0),8)</f>
        <v>0.68023255813953487</v>
      </c>
      <c r="I292">
        <f>INDEX(Cond_Probability!$A$6:$H$60,MATCH('Model 3_Train'!B292,Cond_Probability!$A$6:$A$60,0),8)</f>
        <v>0.57971014492753625</v>
      </c>
      <c r="J292">
        <f>Cond_Probability!$C$3</f>
        <v>0.38383838383838381</v>
      </c>
      <c r="K292">
        <f t="shared" si="22"/>
        <v>0.1513619511597267</v>
      </c>
      <c r="L292">
        <f t="shared" si="23"/>
        <v>15.13619511597267</v>
      </c>
      <c r="M292" t="str">
        <f t="shared" si="24"/>
        <v>Survive</v>
      </c>
      <c r="N292" t="s">
        <v>1</v>
      </c>
    </row>
    <row r="293" spans="1:14" x14ac:dyDescent="0.3">
      <c r="A293" s="2" t="s">
        <v>17</v>
      </c>
      <c r="B293" s="1" t="s">
        <v>1248</v>
      </c>
      <c r="C293">
        <f>INDEX(Cond_Probability!$A$6:$H$60,MATCH('Model 3_Train'!A293,Cond_Probability!$A$6:$A$60,0),7)</f>
        <v>0.14882032667876588</v>
      </c>
      <c r="D293">
        <f>INDEX(Cond_Probability!$A$6:$H$60,MATCH('Model 3_Train'!B293,Cond_Probability!$A$6:$A$60,0),7)</f>
        <v>0.32246376811594202</v>
      </c>
      <c r="E293">
        <f>Cond_Probability!$C$2</f>
        <v>0.61616161616161613</v>
      </c>
      <c r="F293">
        <f t="shared" si="20"/>
        <v>2.9569080425231296E-2</v>
      </c>
      <c r="G293">
        <f t="shared" si="21"/>
        <v>2.9569080425231298</v>
      </c>
      <c r="H293">
        <f>INDEX(Cond_Probability!$A$6:$H$60,MATCH('Model 3_Train'!A293,Cond_Probability!$A$6:$A$60,0),8)</f>
        <v>0.68023255813953487</v>
      </c>
      <c r="I293">
        <f>INDEX(Cond_Probability!$A$6:$H$60,MATCH('Model 3_Train'!B293,Cond_Probability!$A$6:$A$60,0),8)</f>
        <v>0.57971014492753625</v>
      </c>
      <c r="J293">
        <f>Cond_Probability!$C$3</f>
        <v>0.38383838383838381</v>
      </c>
      <c r="K293">
        <f t="shared" si="22"/>
        <v>0.1513619511597267</v>
      </c>
      <c r="L293">
        <f t="shared" si="23"/>
        <v>15.13619511597267</v>
      </c>
      <c r="M293" t="str">
        <f t="shared" si="24"/>
        <v>Survive</v>
      </c>
      <c r="N293" t="s">
        <v>1</v>
      </c>
    </row>
    <row r="294" spans="1:14" x14ac:dyDescent="0.3">
      <c r="A294" s="2" t="s">
        <v>13</v>
      </c>
      <c r="B294" s="1" t="s">
        <v>1247</v>
      </c>
      <c r="C294">
        <f>INDEX(Cond_Probability!$A$6:$H$60,MATCH('Model 3_Train'!A294,Cond_Probability!$A$6:$A$60,0),7)</f>
        <v>0.85117967332123412</v>
      </c>
      <c r="D294">
        <f>INDEX(Cond_Probability!$A$6:$H$60,MATCH('Model 3_Train'!B294,Cond_Probability!$A$6:$A$60,0),7)</f>
        <v>0.18840579710144928</v>
      </c>
      <c r="E294">
        <f>Cond_Probability!$C$2</f>
        <v>0.61616161616161613</v>
      </c>
      <c r="F294">
        <f t="shared" si="20"/>
        <v>9.8812103783302394E-2</v>
      </c>
      <c r="G294">
        <f t="shared" si="21"/>
        <v>9.8812103783302394</v>
      </c>
      <c r="H294">
        <f>INDEX(Cond_Probability!$A$6:$H$60,MATCH('Model 3_Train'!A294,Cond_Probability!$A$6:$A$60,0),8)</f>
        <v>0.31976744186046513</v>
      </c>
      <c r="I294">
        <f>INDEX(Cond_Probability!$A$6:$H$60,MATCH('Model 3_Train'!B294,Cond_Probability!$A$6:$A$60,0),8)</f>
        <v>0.22318840579710145</v>
      </c>
      <c r="J294">
        <f>Cond_Probability!$C$3</f>
        <v>0.38383838383838381</v>
      </c>
      <c r="K294">
        <f t="shared" si="22"/>
        <v>2.7393925776130024E-2</v>
      </c>
      <c r="L294">
        <f t="shared" si="23"/>
        <v>2.7393925776130024</v>
      </c>
      <c r="M294" t="str">
        <f t="shared" si="24"/>
        <v>Won't Survive</v>
      </c>
      <c r="N294" t="s">
        <v>1230</v>
      </c>
    </row>
    <row r="295" spans="1:14" x14ac:dyDescent="0.3">
      <c r="A295" s="2" t="s">
        <v>17</v>
      </c>
      <c r="B295" s="1" t="s">
        <v>1228</v>
      </c>
      <c r="C295">
        <f>INDEX(Cond_Probability!$A$6:$H$60,MATCH('Model 3_Train'!A295,Cond_Probability!$A$6:$A$60,0),7)</f>
        <v>0.14882032667876588</v>
      </c>
      <c r="D295">
        <f>INDEX(Cond_Probability!$A$6:$H$60,MATCH('Model 3_Train'!B295,Cond_Probability!$A$6:$A$60,0),7)</f>
        <v>0.4891304347826087</v>
      </c>
      <c r="E295">
        <f>Cond_Probability!$C$2</f>
        <v>0.61616161616161613</v>
      </c>
      <c r="F295">
        <f t="shared" si="20"/>
        <v>4.485197592591264E-2</v>
      </c>
      <c r="G295">
        <f t="shared" si="21"/>
        <v>4.4851975925912644</v>
      </c>
      <c r="H295">
        <f>INDEX(Cond_Probability!$A$6:$H$60,MATCH('Model 3_Train'!A295,Cond_Probability!$A$6:$A$60,0),8)</f>
        <v>0.68023255813953487</v>
      </c>
      <c r="I295">
        <f>INDEX(Cond_Probability!$A$6:$H$60,MATCH('Model 3_Train'!B295,Cond_Probability!$A$6:$A$60,0),8)</f>
        <v>0.19710144927536233</v>
      </c>
      <c r="J295">
        <f>Cond_Probability!$C$3</f>
        <v>0.38383838383838381</v>
      </c>
      <c r="K295">
        <f t="shared" si="22"/>
        <v>5.1463063394307069E-2</v>
      </c>
      <c r="L295">
        <f t="shared" si="23"/>
        <v>5.1463063394307067</v>
      </c>
      <c r="M295" t="str">
        <f t="shared" si="24"/>
        <v>Survive</v>
      </c>
      <c r="N295" t="s">
        <v>1230</v>
      </c>
    </row>
    <row r="296" spans="1:14" x14ac:dyDescent="0.3">
      <c r="A296" s="2" t="s">
        <v>13</v>
      </c>
      <c r="B296" s="1" t="s">
        <v>1228</v>
      </c>
      <c r="C296">
        <f>INDEX(Cond_Probability!$A$6:$H$60,MATCH('Model 3_Train'!A296,Cond_Probability!$A$6:$A$60,0),7)</f>
        <v>0.85117967332123412</v>
      </c>
      <c r="D296">
        <f>INDEX(Cond_Probability!$A$6:$H$60,MATCH('Model 3_Train'!B296,Cond_Probability!$A$6:$A$60,0),7)</f>
        <v>0.4891304347826087</v>
      </c>
      <c r="E296">
        <f>Cond_Probability!$C$2</f>
        <v>0.61616161616161613</v>
      </c>
      <c r="F296">
        <f t="shared" si="20"/>
        <v>0.25653142328357348</v>
      </c>
      <c r="G296">
        <f t="shared" si="21"/>
        <v>25.653142328357347</v>
      </c>
      <c r="H296">
        <f>INDEX(Cond_Probability!$A$6:$H$60,MATCH('Model 3_Train'!A296,Cond_Probability!$A$6:$A$60,0),8)</f>
        <v>0.31976744186046513</v>
      </c>
      <c r="I296">
        <f>INDEX(Cond_Probability!$A$6:$H$60,MATCH('Model 3_Train'!B296,Cond_Probability!$A$6:$A$60,0),8)</f>
        <v>0.19710144927536233</v>
      </c>
      <c r="J296">
        <f>Cond_Probability!$C$3</f>
        <v>0.38383838383838381</v>
      </c>
      <c r="K296">
        <f t="shared" si="22"/>
        <v>2.4192038347751188E-2</v>
      </c>
      <c r="L296">
        <f t="shared" si="23"/>
        <v>2.4192038347751188</v>
      </c>
      <c r="M296" t="str">
        <f t="shared" si="24"/>
        <v>Won't Survive</v>
      </c>
      <c r="N296" t="s">
        <v>1230</v>
      </c>
    </row>
    <row r="297" spans="1:14" x14ac:dyDescent="0.3">
      <c r="A297" s="2" t="s">
        <v>13</v>
      </c>
      <c r="B297" s="1" t="s">
        <v>1248</v>
      </c>
      <c r="C297">
        <f>INDEX(Cond_Probability!$A$6:$H$60,MATCH('Model 3_Train'!A297,Cond_Probability!$A$6:$A$60,0),7)</f>
        <v>0.85117967332123412</v>
      </c>
      <c r="D297">
        <f>INDEX(Cond_Probability!$A$6:$H$60,MATCH('Model 3_Train'!B297,Cond_Probability!$A$6:$A$60,0),7)</f>
        <v>0.32246376811594202</v>
      </c>
      <c r="E297">
        <f>Cond_Probability!$C$2</f>
        <v>0.61616161616161613</v>
      </c>
      <c r="F297">
        <f t="shared" si="20"/>
        <v>0.16912071609065216</v>
      </c>
      <c r="G297">
        <f t="shared" si="21"/>
        <v>16.912071609065215</v>
      </c>
      <c r="H297">
        <f>INDEX(Cond_Probability!$A$6:$H$60,MATCH('Model 3_Train'!A297,Cond_Probability!$A$6:$A$60,0),8)</f>
        <v>0.31976744186046513</v>
      </c>
      <c r="I297">
        <f>INDEX(Cond_Probability!$A$6:$H$60,MATCH('Model 3_Train'!B297,Cond_Probability!$A$6:$A$60,0),8)</f>
        <v>0.57971014492753625</v>
      </c>
      <c r="J297">
        <f>Cond_Probability!$C$3</f>
        <v>0.38383838383838381</v>
      </c>
      <c r="K297">
        <f t="shared" si="22"/>
        <v>7.1153053963974075E-2</v>
      </c>
      <c r="L297">
        <f t="shared" si="23"/>
        <v>7.1153053963974076</v>
      </c>
      <c r="M297" t="str">
        <f t="shared" si="24"/>
        <v>Won't Survive</v>
      </c>
      <c r="N297" t="s">
        <v>1230</v>
      </c>
    </row>
    <row r="298" spans="1:14" x14ac:dyDescent="0.3">
      <c r="A298" s="2" t="s">
        <v>13</v>
      </c>
      <c r="B298" s="1" t="s">
        <v>1228</v>
      </c>
      <c r="C298">
        <f>INDEX(Cond_Probability!$A$6:$H$60,MATCH('Model 3_Train'!A298,Cond_Probability!$A$6:$A$60,0),7)</f>
        <v>0.85117967332123412</v>
      </c>
      <c r="D298">
        <f>INDEX(Cond_Probability!$A$6:$H$60,MATCH('Model 3_Train'!B298,Cond_Probability!$A$6:$A$60,0),7)</f>
        <v>0.4891304347826087</v>
      </c>
      <c r="E298">
        <f>Cond_Probability!$C$2</f>
        <v>0.61616161616161613</v>
      </c>
      <c r="F298">
        <f t="shared" si="20"/>
        <v>0.25653142328357348</v>
      </c>
      <c r="G298">
        <f t="shared" si="21"/>
        <v>25.653142328357347</v>
      </c>
      <c r="H298">
        <f>INDEX(Cond_Probability!$A$6:$H$60,MATCH('Model 3_Train'!A298,Cond_Probability!$A$6:$A$60,0),8)</f>
        <v>0.31976744186046513</v>
      </c>
      <c r="I298">
        <f>INDEX(Cond_Probability!$A$6:$H$60,MATCH('Model 3_Train'!B298,Cond_Probability!$A$6:$A$60,0),8)</f>
        <v>0.19710144927536233</v>
      </c>
      <c r="J298">
        <f>Cond_Probability!$C$3</f>
        <v>0.38383838383838381</v>
      </c>
      <c r="K298">
        <f t="shared" si="22"/>
        <v>2.4192038347751188E-2</v>
      </c>
      <c r="L298">
        <f t="shared" si="23"/>
        <v>2.4192038347751188</v>
      </c>
      <c r="M298" t="str">
        <f t="shared" si="24"/>
        <v>Won't Survive</v>
      </c>
      <c r="N298" t="s">
        <v>1230</v>
      </c>
    </row>
    <row r="299" spans="1:14" x14ac:dyDescent="0.3">
      <c r="A299" s="2" t="s">
        <v>17</v>
      </c>
      <c r="B299" s="1" t="s">
        <v>1248</v>
      </c>
      <c r="C299">
        <f>INDEX(Cond_Probability!$A$6:$H$60,MATCH('Model 3_Train'!A299,Cond_Probability!$A$6:$A$60,0),7)</f>
        <v>0.14882032667876588</v>
      </c>
      <c r="D299">
        <f>INDEX(Cond_Probability!$A$6:$H$60,MATCH('Model 3_Train'!B299,Cond_Probability!$A$6:$A$60,0),7)</f>
        <v>0.32246376811594202</v>
      </c>
      <c r="E299">
        <f>Cond_Probability!$C$2</f>
        <v>0.61616161616161613</v>
      </c>
      <c r="F299">
        <f t="shared" si="20"/>
        <v>2.9569080425231296E-2</v>
      </c>
      <c r="G299">
        <f t="shared" si="21"/>
        <v>2.9569080425231298</v>
      </c>
      <c r="H299">
        <f>INDEX(Cond_Probability!$A$6:$H$60,MATCH('Model 3_Train'!A299,Cond_Probability!$A$6:$A$60,0),8)</f>
        <v>0.68023255813953487</v>
      </c>
      <c r="I299">
        <f>INDEX(Cond_Probability!$A$6:$H$60,MATCH('Model 3_Train'!B299,Cond_Probability!$A$6:$A$60,0),8)</f>
        <v>0.57971014492753625</v>
      </c>
      <c r="J299">
        <f>Cond_Probability!$C$3</f>
        <v>0.38383838383838381</v>
      </c>
      <c r="K299">
        <f t="shared" si="22"/>
        <v>0.1513619511597267</v>
      </c>
      <c r="L299">
        <f t="shared" si="23"/>
        <v>15.13619511597267</v>
      </c>
      <c r="M299" t="str">
        <f t="shared" si="24"/>
        <v>Survive</v>
      </c>
      <c r="N299" t="s">
        <v>1230</v>
      </c>
    </row>
    <row r="300" spans="1:14" x14ac:dyDescent="0.3">
      <c r="A300" s="2" t="s">
        <v>13</v>
      </c>
      <c r="B300" s="1" t="s">
        <v>1248</v>
      </c>
      <c r="C300">
        <f>INDEX(Cond_Probability!$A$6:$H$60,MATCH('Model 3_Train'!A300,Cond_Probability!$A$6:$A$60,0),7)</f>
        <v>0.85117967332123412</v>
      </c>
      <c r="D300">
        <f>INDEX(Cond_Probability!$A$6:$H$60,MATCH('Model 3_Train'!B300,Cond_Probability!$A$6:$A$60,0),7)</f>
        <v>0.32246376811594202</v>
      </c>
      <c r="E300">
        <f>Cond_Probability!$C$2</f>
        <v>0.61616161616161613</v>
      </c>
      <c r="F300">
        <f t="shared" si="20"/>
        <v>0.16912071609065216</v>
      </c>
      <c r="G300">
        <f t="shared" si="21"/>
        <v>16.912071609065215</v>
      </c>
      <c r="H300">
        <f>INDEX(Cond_Probability!$A$6:$H$60,MATCH('Model 3_Train'!A300,Cond_Probability!$A$6:$A$60,0),8)</f>
        <v>0.31976744186046513</v>
      </c>
      <c r="I300">
        <f>INDEX(Cond_Probability!$A$6:$H$60,MATCH('Model 3_Train'!B300,Cond_Probability!$A$6:$A$60,0),8)</f>
        <v>0.57971014492753625</v>
      </c>
      <c r="J300">
        <f>Cond_Probability!$C$3</f>
        <v>0.38383838383838381</v>
      </c>
      <c r="K300">
        <f t="shared" si="22"/>
        <v>7.1153053963974075E-2</v>
      </c>
      <c r="L300">
        <f t="shared" si="23"/>
        <v>7.1153053963974076</v>
      </c>
      <c r="M300" t="str">
        <f t="shared" si="24"/>
        <v>Won't Survive</v>
      </c>
      <c r="N300" t="s">
        <v>1</v>
      </c>
    </row>
    <row r="301" spans="1:14" x14ac:dyDescent="0.3">
      <c r="A301" s="2" t="s">
        <v>17</v>
      </c>
      <c r="B301" s="1" t="s">
        <v>1248</v>
      </c>
      <c r="C301">
        <f>INDEX(Cond_Probability!$A$6:$H$60,MATCH('Model 3_Train'!A301,Cond_Probability!$A$6:$A$60,0),7)</f>
        <v>0.14882032667876588</v>
      </c>
      <c r="D301">
        <f>INDEX(Cond_Probability!$A$6:$H$60,MATCH('Model 3_Train'!B301,Cond_Probability!$A$6:$A$60,0),7)</f>
        <v>0.32246376811594202</v>
      </c>
      <c r="E301">
        <f>Cond_Probability!$C$2</f>
        <v>0.61616161616161613</v>
      </c>
      <c r="F301">
        <f t="shared" si="20"/>
        <v>2.9569080425231296E-2</v>
      </c>
      <c r="G301">
        <f t="shared" si="21"/>
        <v>2.9569080425231298</v>
      </c>
      <c r="H301">
        <f>INDEX(Cond_Probability!$A$6:$H$60,MATCH('Model 3_Train'!A301,Cond_Probability!$A$6:$A$60,0),8)</f>
        <v>0.68023255813953487</v>
      </c>
      <c r="I301">
        <f>INDEX(Cond_Probability!$A$6:$H$60,MATCH('Model 3_Train'!B301,Cond_Probability!$A$6:$A$60,0),8)</f>
        <v>0.57971014492753625</v>
      </c>
      <c r="J301">
        <f>Cond_Probability!$C$3</f>
        <v>0.38383838383838381</v>
      </c>
      <c r="K301">
        <f t="shared" si="22"/>
        <v>0.1513619511597267</v>
      </c>
      <c r="L301">
        <f t="shared" si="23"/>
        <v>15.13619511597267</v>
      </c>
      <c r="M301" t="str">
        <f t="shared" si="24"/>
        <v>Survive</v>
      </c>
      <c r="N301" t="s">
        <v>1</v>
      </c>
    </row>
    <row r="302" spans="1:14" x14ac:dyDescent="0.3">
      <c r="A302" s="2" t="s">
        <v>17</v>
      </c>
      <c r="B302" s="1" t="s">
        <v>1228</v>
      </c>
      <c r="C302">
        <f>INDEX(Cond_Probability!$A$6:$H$60,MATCH('Model 3_Train'!A302,Cond_Probability!$A$6:$A$60,0),7)</f>
        <v>0.14882032667876588</v>
      </c>
      <c r="D302">
        <f>INDEX(Cond_Probability!$A$6:$H$60,MATCH('Model 3_Train'!B302,Cond_Probability!$A$6:$A$60,0),7)</f>
        <v>0.4891304347826087</v>
      </c>
      <c r="E302">
        <f>Cond_Probability!$C$2</f>
        <v>0.61616161616161613</v>
      </c>
      <c r="F302">
        <f t="shared" si="20"/>
        <v>4.485197592591264E-2</v>
      </c>
      <c r="G302">
        <f t="shared" si="21"/>
        <v>4.4851975925912644</v>
      </c>
      <c r="H302">
        <f>INDEX(Cond_Probability!$A$6:$H$60,MATCH('Model 3_Train'!A302,Cond_Probability!$A$6:$A$60,0),8)</f>
        <v>0.68023255813953487</v>
      </c>
      <c r="I302">
        <f>INDEX(Cond_Probability!$A$6:$H$60,MATCH('Model 3_Train'!B302,Cond_Probability!$A$6:$A$60,0),8)</f>
        <v>0.19710144927536233</v>
      </c>
      <c r="J302">
        <f>Cond_Probability!$C$3</f>
        <v>0.38383838383838381</v>
      </c>
      <c r="K302">
        <f t="shared" si="22"/>
        <v>5.1463063394307069E-2</v>
      </c>
      <c r="L302">
        <f t="shared" si="23"/>
        <v>5.1463063394307067</v>
      </c>
      <c r="M302" t="str">
        <f t="shared" si="24"/>
        <v>Survive</v>
      </c>
      <c r="N302" t="s">
        <v>1</v>
      </c>
    </row>
    <row r="303" spans="1:14" x14ac:dyDescent="0.3">
      <c r="A303" s="2" t="s">
        <v>13</v>
      </c>
      <c r="B303" s="1" t="s">
        <v>1248</v>
      </c>
      <c r="C303">
        <f>INDEX(Cond_Probability!$A$6:$H$60,MATCH('Model 3_Train'!A303,Cond_Probability!$A$6:$A$60,0),7)</f>
        <v>0.85117967332123412</v>
      </c>
      <c r="D303">
        <f>INDEX(Cond_Probability!$A$6:$H$60,MATCH('Model 3_Train'!B303,Cond_Probability!$A$6:$A$60,0),7)</f>
        <v>0.32246376811594202</v>
      </c>
      <c r="E303">
        <f>Cond_Probability!$C$2</f>
        <v>0.61616161616161613</v>
      </c>
      <c r="F303">
        <f t="shared" si="20"/>
        <v>0.16912071609065216</v>
      </c>
      <c r="G303">
        <f t="shared" si="21"/>
        <v>16.912071609065215</v>
      </c>
      <c r="H303">
        <f>INDEX(Cond_Probability!$A$6:$H$60,MATCH('Model 3_Train'!A303,Cond_Probability!$A$6:$A$60,0),8)</f>
        <v>0.31976744186046513</v>
      </c>
      <c r="I303">
        <f>INDEX(Cond_Probability!$A$6:$H$60,MATCH('Model 3_Train'!B303,Cond_Probability!$A$6:$A$60,0),8)</f>
        <v>0.57971014492753625</v>
      </c>
      <c r="J303">
        <f>Cond_Probability!$C$3</f>
        <v>0.38383838383838381</v>
      </c>
      <c r="K303">
        <f t="shared" si="22"/>
        <v>7.1153053963974075E-2</v>
      </c>
      <c r="L303">
        <f t="shared" si="23"/>
        <v>7.1153053963974076</v>
      </c>
      <c r="M303" t="str">
        <f t="shared" si="24"/>
        <v>Won't Survive</v>
      </c>
      <c r="N303" t="s">
        <v>1</v>
      </c>
    </row>
    <row r="304" spans="1:14" x14ac:dyDescent="0.3">
      <c r="A304" s="2" t="s">
        <v>13</v>
      </c>
      <c r="B304" s="1" t="s">
        <v>1228</v>
      </c>
      <c r="C304">
        <f>INDEX(Cond_Probability!$A$6:$H$60,MATCH('Model 3_Train'!A304,Cond_Probability!$A$6:$A$60,0),7)</f>
        <v>0.85117967332123412</v>
      </c>
      <c r="D304">
        <f>INDEX(Cond_Probability!$A$6:$H$60,MATCH('Model 3_Train'!B304,Cond_Probability!$A$6:$A$60,0),7)</f>
        <v>0.4891304347826087</v>
      </c>
      <c r="E304">
        <f>Cond_Probability!$C$2</f>
        <v>0.61616161616161613</v>
      </c>
      <c r="F304">
        <f t="shared" si="20"/>
        <v>0.25653142328357348</v>
      </c>
      <c r="G304">
        <f t="shared" si="21"/>
        <v>25.653142328357347</v>
      </c>
      <c r="H304">
        <f>INDEX(Cond_Probability!$A$6:$H$60,MATCH('Model 3_Train'!A304,Cond_Probability!$A$6:$A$60,0),8)</f>
        <v>0.31976744186046513</v>
      </c>
      <c r="I304">
        <f>INDEX(Cond_Probability!$A$6:$H$60,MATCH('Model 3_Train'!B304,Cond_Probability!$A$6:$A$60,0),8)</f>
        <v>0.19710144927536233</v>
      </c>
      <c r="J304">
        <f>Cond_Probability!$C$3</f>
        <v>0.38383838383838381</v>
      </c>
      <c r="K304">
        <f t="shared" si="22"/>
        <v>2.4192038347751188E-2</v>
      </c>
      <c r="L304">
        <f t="shared" si="23"/>
        <v>2.4192038347751188</v>
      </c>
      <c r="M304" t="str">
        <f t="shared" si="24"/>
        <v>Won't Survive</v>
      </c>
      <c r="N304" t="s">
        <v>1230</v>
      </c>
    </row>
    <row r="305" spans="1:14" x14ac:dyDescent="0.3">
      <c r="A305" s="2" t="s">
        <v>17</v>
      </c>
      <c r="B305" s="1" t="s">
        <v>1247</v>
      </c>
      <c r="C305">
        <f>INDEX(Cond_Probability!$A$6:$H$60,MATCH('Model 3_Train'!A305,Cond_Probability!$A$6:$A$60,0),7)</f>
        <v>0.14882032667876588</v>
      </c>
      <c r="D305">
        <f>INDEX(Cond_Probability!$A$6:$H$60,MATCH('Model 3_Train'!B305,Cond_Probability!$A$6:$A$60,0),7)</f>
        <v>0.18840579710144928</v>
      </c>
      <c r="E305">
        <f>Cond_Probability!$C$2</f>
        <v>0.61616161616161613</v>
      </c>
      <c r="F305">
        <f t="shared" si="20"/>
        <v>1.7276316652944126E-2</v>
      </c>
      <c r="G305">
        <f t="shared" si="21"/>
        <v>1.7276316652944126</v>
      </c>
      <c r="H305">
        <f>INDEX(Cond_Probability!$A$6:$H$60,MATCH('Model 3_Train'!A305,Cond_Probability!$A$6:$A$60,0),8)</f>
        <v>0.68023255813953487</v>
      </c>
      <c r="I305">
        <f>INDEX(Cond_Probability!$A$6:$H$60,MATCH('Model 3_Train'!B305,Cond_Probability!$A$6:$A$60,0),8)</f>
        <v>0.22318840579710145</v>
      </c>
      <c r="J305">
        <f>Cond_Probability!$C$3</f>
        <v>0.38383838383838381</v>
      </c>
      <c r="K305">
        <f t="shared" si="22"/>
        <v>5.8274351196494774E-2</v>
      </c>
      <c r="L305">
        <f t="shared" si="23"/>
        <v>5.8274351196494774</v>
      </c>
      <c r="M305" t="str">
        <f t="shared" si="24"/>
        <v>Survive</v>
      </c>
      <c r="N305" t="s">
        <v>1</v>
      </c>
    </row>
    <row r="306" spans="1:14" x14ac:dyDescent="0.3">
      <c r="A306" s="2" t="s">
        <v>13</v>
      </c>
      <c r="B306" s="1" t="s">
        <v>1228</v>
      </c>
      <c r="C306">
        <f>INDEX(Cond_Probability!$A$6:$H$60,MATCH('Model 3_Train'!A306,Cond_Probability!$A$6:$A$60,0),7)</f>
        <v>0.85117967332123412</v>
      </c>
      <c r="D306">
        <f>INDEX(Cond_Probability!$A$6:$H$60,MATCH('Model 3_Train'!B306,Cond_Probability!$A$6:$A$60,0),7)</f>
        <v>0.4891304347826087</v>
      </c>
      <c r="E306">
        <f>Cond_Probability!$C$2</f>
        <v>0.61616161616161613</v>
      </c>
      <c r="F306">
        <f t="shared" si="20"/>
        <v>0.25653142328357348</v>
      </c>
      <c r="G306">
        <f t="shared" si="21"/>
        <v>25.653142328357347</v>
      </c>
      <c r="H306">
        <f>INDEX(Cond_Probability!$A$6:$H$60,MATCH('Model 3_Train'!A306,Cond_Probability!$A$6:$A$60,0),8)</f>
        <v>0.31976744186046513</v>
      </c>
      <c r="I306">
        <f>INDEX(Cond_Probability!$A$6:$H$60,MATCH('Model 3_Train'!B306,Cond_Probability!$A$6:$A$60,0),8)</f>
        <v>0.19710144927536233</v>
      </c>
      <c r="J306">
        <f>Cond_Probability!$C$3</f>
        <v>0.38383838383838381</v>
      </c>
      <c r="K306">
        <f t="shared" si="22"/>
        <v>2.4192038347751188E-2</v>
      </c>
      <c r="L306">
        <f t="shared" si="23"/>
        <v>2.4192038347751188</v>
      </c>
      <c r="M306" t="str">
        <f t="shared" si="24"/>
        <v>Won't Survive</v>
      </c>
      <c r="N306" t="s">
        <v>1230</v>
      </c>
    </row>
    <row r="307" spans="1:14" x14ac:dyDescent="0.3">
      <c r="A307" s="2" t="s">
        <v>13</v>
      </c>
      <c r="B307" s="1" t="s">
        <v>1248</v>
      </c>
      <c r="C307">
        <f>INDEX(Cond_Probability!$A$6:$H$60,MATCH('Model 3_Train'!A307,Cond_Probability!$A$6:$A$60,0),7)</f>
        <v>0.85117967332123412</v>
      </c>
      <c r="D307">
        <f>INDEX(Cond_Probability!$A$6:$H$60,MATCH('Model 3_Train'!B307,Cond_Probability!$A$6:$A$60,0),7)</f>
        <v>0.32246376811594202</v>
      </c>
      <c r="E307">
        <f>Cond_Probability!$C$2</f>
        <v>0.61616161616161613</v>
      </c>
      <c r="F307">
        <f t="shared" si="20"/>
        <v>0.16912071609065216</v>
      </c>
      <c r="G307">
        <f t="shared" si="21"/>
        <v>16.912071609065215</v>
      </c>
      <c r="H307">
        <f>INDEX(Cond_Probability!$A$6:$H$60,MATCH('Model 3_Train'!A307,Cond_Probability!$A$6:$A$60,0),8)</f>
        <v>0.31976744186046513</v>
      </c>
      <c r="I307">
        <f>INDEX(Cond_Probability!$A$6:$H$60,MATCH('Model 3_Train'!B307,Cond_Probability!$A$6:$A$60,0),8)</f>
        <v>0.57971014492753625</v>
      </c>
      <c r="J307">
        <f>Cond_Probability!$C$3</f>
        <v>0.38383838383838381</v>
      </c>
      <c r="K307">
        <f t="shared" si="22"/>
        <v>7.1153053963974075E-2</v>
      </c>
      <c r="L307">
        <f t="shared" si="23"/>
        <v>7.1153053963974076</v>
      </c>
      <c r="M307" t="str">
        <f t="shared" si="24"/>
        <v>Won't Survive</v>
      </c>
      <c r="N307" t="s">
        <v>1</v>
      </c>
    </row>
    <row r="308" spans="1:14" x14ac:dyDescent="0.3">
      <c r="A308" s="2" t="s">
        <v>17</v>
      </c>
      <c r="B308" s="1" t="s">
        <v>1248</v>
      </c>
      <c r="C308">
        <f>INDEX(Cond_Probability!$A$6:$H$60,MATCH('Model 3_Train'!A308,Cond_Probability!$A$6:$A$60,0),7)</f>
        <v>0.14882032667876588</v>
      </c>
      <c r="D308">
        <f>INDEX(Cond_Probability!$A$6:$H$60,MATCH('Model 3_Train'!B308,Cond_Probability!$A$6:$A$60,0),7)</f>
        <v>0.32246376811594202</v>
      </c>
      <c r="E308">
        <f>Cond_Probability!$C$2</f>
        <v>0.61616161616161613</v>
      </c>
      <c r="F308">
        <f t="shared" si="20"/>
        <v>2.9569080425231296E-2</v>
      </c>
      <c r="G308">
        <f t="shared" si="21"/>
        <v>2.9569080425231298</v>
      </c>
      <c r="H308">
        <f>INDEX(Cond_Probability!$A$6:$H$60,MATCH('Model 3_Train'!A308,Cond_Probability!$A$6:$A$60,0),8)</f>
        <v>0.68023255813953487</v>
      </c>
      <c r="I308">
        <f>INDEX(Cond_Probability!$A$6:$H$60,MATCH('Model 3_Train'!B308,Cond_Probability!$A$6:$A$60,0),8)</f>
        <v>0.57971014492753625</v>
      </c>
      <c r="J308">
        <f>Cond_Probability!$C$3</f>
        <v>0.38383838383838381</v>
      </c>
      <c r="K308">
        <f t="shared" si="22"/>
        <v>0.1513619511597267</v>
      </c>
      <c r="L308">
        <f t="shared" si="23"/>
        <v>15.13619511597267</v>
      </c>
      <c r="M308" t="str">
        <f t="shared" si="24"/>
        <v>Survive</v>
      </c>
      <c r="N308" t="s">
        <v>1</v>
      </c>
    </row>
    <row r="309" spans="1:14" x14ac:dyDescent="0.3">
      <c r="A309" s="2" t="s">
        <v>17</v>
      </c>
      <c r="B309" s="1" t="s">
        <v>1248</v>
      </c>
      <c r="C309">
        <f>INDEX(Cond_Probability!$A$6:$H$60,MATCH('Model 3_Train'!A309,Cond_Probability!$A$6:$A$60,0),7)</f>
        <v>0.14882032667876588</v>
      </c>
      <c r="D309">
        <f>INDEX(Cond_Probability!$A$6:$H$60,MATCH('Model 3_Train'!B309,Cond_Probability!$A$6:$A$60,0),7)</f>
        <v>0.32246376811594202</v>
      </c>
      <c r="E309">
        <f>Cond_Probability!$C$2</f>
        <v>0.61616161616161613</v>
      </c>
      <c r="F309">
        <f t="shared" si="20"/>
        <v>2.9569080425231296E-2</v>
      </c>
      <c r="G309">
        <f t="shared" si="21"/>
        <v>2.9569080425231298</v>
      </c>
      <c r="H309">
        <f>INDEX(Cond_Probability!$A$6:$H$60,MATCH('Model 3_Train'!A309,Cond_Probability!$A$6:$A$60,0),8)</f>
        <v>0.68023255813953487</v>
      </c>
      <c r="I309">
        <f>INDEX(Cond_Probability!$A$6:$H$60,MATCH('Model 3_Train'!B309,Cond_Probability!$A$6:$A$60,0),8)</f>
        <v>0.57971014492753625</v>
      </c>
      <c r="J309">
        <f>Cond_Probability!$C$3</f>
        <v>0.38383838383838381</v>
      </c>
      <c r="K309">
        <f t="shared" si="22"/>
        <v>0.1513619511597267</v>
      </c>
      <c r="L309">
        <f t="shared" si="23"/>
        <v>15.13619511597267</v>
      </c>
      <c r="M309" t="str">
        <f t="shared" si="24"/>
        <v>Survive</v>
      </c>
      <c r="N309" t="s">
        <v>1</v>
      </c>
    </row>
    <row r="310" spans="1:14" x14ac:dyDescent="0.3">
      <c r="A310" s="2" t="s">
        <v>13</v>
      </c>
      <c r="B310" s="1" t="s">
        <v>1248</v>
      </c>
      <c r="C310">
        <f>INDEX(Cond_Probability!$A$6:$H$60,MATCH('Model 3_Train'!A310,Cond_Probability!$A$6:$A$60,0),7)</f>
        <v>0.85117967332123412</v>
      </c>
      <c r="D310">
        <f>INDEX(Cond_Probability!$A$6:$H$60,MATCH('Model 3_Train'!B310,Cond_Probability!$A$6:$A$60,0),7)</f>
        <v>0.32246376811594202</v>
      </c>
      <c r="E310">
        <f>Cond_Probability!$C$2</f>
        <v>0.61616161616161613</v>
      </c>
      <c r="F310">
        <f t="shared" si="20"/>
        <v>0.16912071609065216</v>
      </c>
      <c r="G310">
        <f t="shared" si="21"/>
        <v>16.912071609065215</v>
      </c>
      <c r="H310">
        <f>INDEX(Cond_Probability!$A$6:$H$60,MATCH('Model 3_Train'!A310,Cond_Probability!$A$6:$A$60,0),8)</f>
        <v>0.31976744186046513</v>
      </c>
      <c r="I310">
        <f>INDEX(Cond_Probability!$A$6:$H$60,MATCH('Model 3_Train'!B310,Cond_Probability!$A$6:$A$60,0),8)</f>
        <v>0.57971014492753625</v>
      </c>
      <c r="J310">
        <f>Cond_Probability!$C$3</f>
        <v>0.38383838383838381</v>
      </c>
      <c r="K310">
        <f t="shared" si="22"/>
        <v>7.1153053963974075E-2</v>
      </c>
      <c r="L310">
        <f t="shared" si="23"/>
        <v>7.1153053963974076</v>
      </c>
      <c r="M310" t="str">
        <f t="shared" si="24"/>
        <v>Won't Survive</v>
      </c>
      <c r="N310" t="s">
        <v>1230</v>
      </c>
    </row>
    <row r="311" spans="1:14" x14ac:dyDescent="0.3">
      <c r="A311" s="2" t="s">
        <v>17</v>
      </c>
      <c r="B311" s="1" t="s">
        <v>1248</v>
      </c>
      <c r="C311">
        <f>INDEX(Cond_Probability!$A$6:$H$60,MATCH('Model 3_Train'!A311,Cond_Probability!$A$6:$A$60,0),7)</f>
        <v>0.14882032667876588</v>
      </c>
      <c r="D311">
        <f>INDEX(Cond_Probability!$A$6:$H$60,MATCH('Model 3_Train'!B311,Cond_Probability!$A$6:$A$60,0),7)</f>
        <v>0.32246376811594202</v>
      </c>
      <c r="E311">
        <f>Cond_Probability!$C$2</f>
        <v>0.61616161616161613</v>
      </c>
      <c r="F311">
        <f t="shared" si="20"/>
        <v>2.9569080425231296E-2</v>
      </c>
      <c r="G311">
        <f t="shared" si="21"/>
        <v>2.9569080425231298</v>
      </c>
      <c r="H311">
        <f>INDEX(Cond_Probability!$A$6:$H$60,MATCH('Model 3_Train'!A311,Cond_Probability!$A$6:$A$60,0),8)</f>
        <v>0.68023255813953487</v>
      </c>
      <c r="I311">
        <f>INDEX(Cond_Probability!$A$6:$H$60,MATCH('Model 3_Train'!B311,Cond_Probability!$A$6:$A$60,0),8)</f>
        <v>0.57971014492753625</v>
      </c>
      <c r="J311">
        <f>Cond_Probability!$C$3</f>
        <v>0.38383838383838381</v>
      </c>
      <c r="K311">
        <f t="shared" si="22"/>
        <v>0.1513619511597267</v>
      </c>
      <c r="L311">
        <f t="shared" si="23"/>
        <v>15.13619511597267</v>
      </c>
      <c r="M311" t="str">
        <f t="shared" si="24"/>
        <v>Survive</v>
      </c>
      <c r="N311" t="s">
        <v>1</v>
      </c>
    </row>
    <row r="312" spans="1:14" x14ac:dyDescent="0.3">
      <c r="A312" s="2" t="s">
        <v>17</v>
      </c>
      <c r="B312" s="1" t="s">
        <v>1248</v>
      </c>
      <c r="C312">
        <f>INDEX(Cond_Probability!$A$6:$H$60,MATCH('Model 3_Train'!A312,Cond_Probability!$A$6:$A$60,0),7)</f>
        <v>0.14882032667876588</v>
      </c>
      <c r="D312">
        <f>INDEX(Cond_Probability!$A$6:$H$60,MATCH('Model 3_Train'!B312,Cond_Probability!$A$6:$A$60,0),7)</f>
        <v>0.32246376811594202</v>
      </c>
      <c r="E312">
        <f>Cond_Probability!$C$2</f>
        <v>0.61616161616161613</v>
      </c>
      <c r="F312">
        <f t="shared" si="20"/>
        <v>2.9569080425231296E-2</v>
      </c>
      <c r="G312">
        <f t="shared" si="21"/>
        <v>2.9569080425231298</v>
      </c>
      <c r="H312">
        <f>INDEX(Cond_Probability!$A$6:$H$60,MATCH('Model 3_Train'!A312,Cond_Probability!$A$6:$A$60,0),8)</f>
        <v>0.68023255813953487</v>
      </c>
      <c r="I312">
        <f>INDEX(Cond_Probability!$A$6:$H$60,MATCH('Model 3_Train'!B312,Cond_Probability!$A$6:$A$60,0),8)</f>
        <v>0.57971014492753625</v>
      </c>
      <c r="J312">
        <f>Cond_Probability!$C$3</f>
        <v>0.38383838383838381</v>
      </c>
      <c r="K312">
        <f t="shared" si="22"/>
        <v>0.1513619511597267</v>
      </c>
      <c r="L312">
        <f t="shared" si="23"/>
        <v>15.13619511597267</v>
      </c>
      <c r="M312" t="str">
        <f t="shared" si="24"/>
        <v>Survive</v>
      </c>
      <c r="N312" t="s">
        <v>1</v>
      </c>
    </row>
    <row r="313" spans="1:14" x14ac:dyDescent="0.3">
      <c r="A313" s="2" t="s">
        <v>17</v>
      </c>
      <c r="B313" s="1" t="s">
        <v>1248</v>
      </c>
      <c r="C313">
        <f>INDEX(Cond_Probability!$A$6:$H$60,MATCH('Model 3_Train'!A313,Cond_Probability!$A$6:$A$60,0),7)</f>
        <v>0.14882032667876588</v>
      </c>
      <c r="D313">
        <f>INDEX(Cond_Probability!$A$6:$H$60,MATCH('Model 3_Train'!B313,Cond_Probability!$A$6:$A$60,0),7)</f>
        <v>0.32246376811594202</v>
      </c>
      <c r="E313">
        <f>Cond_Probability!$C$2</f>
        <v>0.61616161616161613</v>
      </c>
      <c r="F313">
        <f t="shared" si="20"/>
        <v>2.9569080425231296E-2</v>
      </c>
      <c r="G313">
        <f t="shared" si="21"/>
        <v>2.9569080425231298</v>
      </c>
      <c r="H313">
        <f>INDEX(Cond_Probability!$A$6:$H$60,MATCH('Model 3_Train'!A313,Cond_Probability!$A$6:$A$60,0),8)</f>
        <v>0.68023255813953487</v>
      </c>
      <c r="I313">
        <f>INDEX(Cond_Probability!$A$6:$H$60,MATCH('Model 3_Train'!B313,Cond_Probability!$A$6:$A$60,0),8)</f>
        <v>0.57971014492753625</v>
      </c>
      <c r="J313">
        <f>Cond_Probability!$C$3</f>
        <v>0.38383838383838381</v>
      </c>
      <c r="K313">
        <f t="shared" si="22"/>
        <v>0.1513619511597267</v>
      </c>
      <c r="L313">
        <f t="shared" si="23"/>
        <v>15.13619511597267</v>
      </c>
      <c r="M313" t="str">
        <f t="shared" si="24"/>
        <v>Survive</v>
      </c>
      <c r="N313" t="s">
        <v>1</v>
      </c>
    </row>
    <row r="314" spans="1:14" x14ac:dyDescent="0.3">
      <c r="A314" s="2" t="s">
        <v>17</v>
      </c>
      <c r="B314" s="1" t="s">
        <v>1248</v>
      </c>
      <c r="C314">
        <f>INDEX(Cond_Probability!$A$6:$H$60,MATCH('Model 3_Train'!A314,Cond_Probability!$A$6:$A$60,0),7)</f>
        <v>0.14882032667876588</v>
      </c>
      <c r="D314">
        <f>INDEX(Cond_Probability!$A$6:$H$60,MATCH('Model 3_Train'!B314,Cond_Probability!$A$6:$A$60,0),7)</f>
        <v>0.32246376811594202</v>
      </c>
      <c r="E314">
        <f>Cond_Probability!$C$2</f>
        <v>0.61616161616161613</v>
      </c>
      <c r="F314">
        <f t="shared" si="20"/>
        <v>2.9569080425231296E-2</v>
      </c>
      <c r="G314">
        <f t="shared" si="21"/>
        <v>2.9569080425231298</v>
      </c>
      <c r="H314">
        <f>INDEX(Cond_Probability!$A$6:$H$60,MATCH('Model 3_Train'!A314,Cond_Probability!$A$6:$A$60,0),8)</f>
        <v>0.68023255813953487</v>
      </c>
      <c r="I314">
        <f>INDEX(Cond_Probability!$A$6:$H$60,MATCH('Model 3_Train'!B314,Cond_Probability!$A$6:$A$60,0),8)</f>
        <v>0.57971014492753625</v>
      </c>
      <c r="J314">
        <f>Cond_Probability!$C$3</f>
        <v>0.38383838383838381</v>
      </c>
      <c r="K314">
        <f t="shared" si="22"/>
        <v>0.1513619511597267</v>
      </c>
      <c r="L314">
        <f t="shared" si="23"/>
        <v>15.13619511597267</v>
      </c>
      <c r="M314" t="str">
        <f t="shared" si="24"/>
        <v>Survive</v>
      </c>
      <c r="N314" t="s">
        <v>1230</v>
      </c>
    </row>
    <row r="315" spans="1:14" x14ac:dyDescent="0.3">
      <c r="A315" s="2" t="s">
        <v>13</v>
      </c>
      <c r="B315" s="1" t="s">
        <v>1228</v>
      </c>
      <c r="C315">
        <f>INDEX(Cond_Probability!$A$6:$H$60,MATCH('Model 3_Train'!A315,Cond_Probability!$A$6:$A$60,0),7)</f>
        <v>0.85117967332123412</v>
      </c>
      <c r="D315">
        <f>INDEX(Cond_Probability!$A$6:$H$60,MATCH('Model 3_Train'!B315,Cond_Probability!$A$6:$A$60,0),7)</f>
        <v>0.4891304347826087</v>
      </c>
      <c r="E315">
        <f>Cond_Probability!$C$2</f>
        <v>0.61616161616161613</v>
      </c>
      <c r="F315">
        <f t="shared" si="20"/>
        <v>0.25653142328357348</v>
      </c>
      <c r="G315">
        <f t="shared" si="21"/>
        <v>25.653142328357347</v>
      </c>
      <c r="H315">
        <f>INDEX(Cond_Probability!$A$6:$H$60,MATCH('Model 3_Train'!A315,Cond_Probability!$A$6:$A$60,0),8)</f>
        <v>0.31976744186046513</v>
      </c>
      <c r="I315">
        <f>INDEX(Cond_Probability!$A$6:$H$60,MATCH('Model 3_Train'!B315,Cond_Probability!$A$6:$A$60,0),8)</f>
        <v>0.19710144927536233</v>
      </c>
      <c r="J315">
        <f>Cond_Probability!$C$3</f>
        <v>0.38383838383838381</v>
      </c>
      <c r="K315">
        <f t="shared" si="22"/>
        <v>2.4192038347751188E-2</v>
      </c>
      <c r="L315">
        <f t="shared" si="23"/>
        <v>2.4192038347751188</v>
      </c>
      <c r="M315" t="str">
        <f t="shared" si="24"/>
        <v>Won't Survive</v>
      </c>
      <c r="N315" t="s">
        <v>1230</v>
      </c>
    </row>
    <row r="316" spans="1:14" x14ac:dyDescent="0.3">
      <c r="A316" s="2" t="s">
        <v>13</v>
      </c>
      <c r="B316" s="1" t="s">
        <v>1248</v>
      </c>
      <c r="C316">
        <f>INDEX(Cond_Probability!$A$6:$H$60,MATCH('Model 3_Train'!A316,Cond_Probability!$A$6:$A$60,0),7)</f>
        <v>0.85117967332123412</v>
      </c>
      <c r="D316">
        <f>INDEX(Cond_Probability!$A$6:$H$60,MATCH('Model 3_Train'!B316,Cond_Probability!$A$6:$A$60,0),7)</f>
        <v>0.32246376811594202</v>
      </c>
      <c r="E316">
        <f>Cond_Probability!$C$2</f>
        <v>0.61616161616161613</v>
      </c>
      <c r="F316">
        <f t="shared" si="20"/>
        <v>0.16912071609065216</v>
      </c>
      <c r="G316">
        <f t="shared" si="21"/>
        <v>16.912071609065215</v>
      </c>
      <c r="H316">
        <f>INDEX(Cond_Probability!$A$6:$H$60,MATCH('Model 3_Train'!A316,Cond_Probability!$A$6:$A$60,0),8)</f>
        <v>0.31976744186046513</v>
      </c>
      <c r="I316">
        <f>INDEX(Cond_Probability!$A$6:$H$60,MATCH('Model 3_Train'!B316,Cond_Probability!$A$6:$A$60,0),8)</f>
        <v>0.57971014492753625</v>
      </c>
      <c r="J316">
        <f>Cond_Probability!$C$3</f>
        <v>0.38383838383838381</v>
      </c>
      <c r="K316">
        <f t="shared" si="22"/>
        <v>7.1153053963974075E-2</v>
      </c>
      <c r="L316">
        <f t="shared" si="23"/>
        <v>7.1153053963974076</v>
      </c>
      <c r="M316" t="str">
        <f t="shared" si="24"/>
        <v>Won't Survive</v>
      </c>
      <c r="N316" t="s">
        <v>1230</v>
      </c>
    </row>
    <row r="317" spans="1:14" x14ac:dyDescent="0.3">
      <c r="A317" s="2" t="s">
        <v>17</v>
      </c>
      <c r="B317" s="1" t="s">
        <v>1228</v>
      </c>
      <c r="C317">
        <f>INDEX(Cond_Probability!$A$6:$H$60,MATCH('Model 3_Train'!A317,Cond_Probability!$A$6:$A$60,0),7)</f>
        <v>0.14882032667876588</v>
      </c>
      <c r="D317">
        <f>INDEX(Cond_Probability!$A$6:$H$60,MATCH('Model 3_Train'!B317,Cond_Probability!$A$6:$A$60,0),7)</f>
        <v>0.4891304347826087</v>
      </c>
      <c r="E317">
        <f>Cond_Probability!$C$2</f>
        <v>0.61616161616161613</v>
      </c>
      <c r="F317">
        <f t="shared" si="20"/>
        <v>4.485197592591264E-2</v>
      </c>
      <c r="G317">
        <f t="shared" si="21"/>
        <v>4.4851975925912644</v>
      </c>
      <c r="H317">
        <f>INDEX(Cond_Probability!$A$6:$H$60,MATCH('Model 3_Train'!A317,Cond_Probability!$A$6:$A$60,0),8)</f>
        <v>0.68023255813953487</v>
      </c>
      <c r="I317">
        <f>INDEX(Cond_Probability!$A$6:$H$60,MATCH('Model 3_Train'!B317,Cond_Probability!$A$6:$A$60,0),8)</f>
        <v>0.19710144927536233</v>
      </c>
      <c r="J317">
        <f>Cond_Probability!$C$3</f>
        <v>0.38383838383838381</v>
      </c>
      <c r="K317">
        <f t="shared" si="22"/>
        <v>5.1463063394307069E-2</v>
      </c>
      <c r="L317">
        <f t="shared" si="23"/>
        <v>5.1463063394307067</v>
      </c>
      <c r="M317" t="str">
        <f t="shared" si="24"/>
        <v>Survive</v>
      </c>
      <c r="N317" t="s">
        <v>1</v>
      </c>
    </row>
    <row r="318" spans="1:14" x14ac:dyDescent="0.3">
      <c r="A318" s="2" t="s">
        <v>17</v>
      </c>
      <c r="B318" s="1" t="s">
        <v>1248</v>
      </c>
      <c r="C318">
        <f>INDEX(Cond_Probability!$A$6:$H$60,MATCH('Model 3_Train'!A318,Cond_Probability!$A$6:$A$60,0),7)</f>
        <v>0.14882032667876588</v>
      </c>
      <c r="D318">
        <f>INDEX(Cond_Probability!$A$6:$H$60,MATCH('Model 3_Train'!B318,Cond_Probability!$A$6:$A$60,0),7)</f>
        <v>0.32246376811594202</v>
      </c>
      <c r="E318">
        <f>Cond_Probability!$C$2</f>
        <v>0.61616161616161613</v>
      </c>
      <c r="F318">
        <f t="shared" si="20"/>
        <v>2.9569080425231296E-2</v>
      </c>
      <c r="G318">
        <f t="shared" si="21"/>
        <v>2.9569080425231298</v>
      </c>
      <c r="H318">
        <f>INDEX(Cond_Probability!$A$6:$H$60,MATCH('Model 3_Train'!A318,Cond_Probability!$A$6:$A$60,0),8)</f>
        <v>0.68023255813953487</v>
      </c>
      <c r="I318">
        <f>INDEX(Cond_Probability!$A$6:$H$60,MATCH('Model 3_Train'!B318,Cond_Probability!$A$6:$A$60,0),8)</f>
        <v>0.57971014492753625</v>
      </c>
      <c r="J318">
        <f>Cond_Probability!$C$3</f>
        <v>0.38383838383838381</v>
      </c>
      <c r="K318">
        <f t="shared" si="22"/>
        <v>0.1513619511597267</v>
      </c>
      <c r="L318">
        <f t="shared" si="23"/>
        <v>15.13619511597267</v>
      </c>
      <c r="M318" t="str">
        <f t="shared" si="24"/>
        <v>Survive</v>
      </c>
      <c r="N318" t="s">
        <v>1</v>
      </c>
    </row>
    <row r="319" spans="1:14" x14ac:dyDescent="0.3">
      <c r="A319" s="2" t="s">
        <v>13</v>
      </c>
      <c r="B319" s="1" t="s">
        <v>1247</v>
      </c>
      <c r="C319">
        <f>INDEX(Cond_Probability!$A$6:$H$60,MATCH('Model 3_Train'!A319,Cond_Probability!$A$6:$A$60,0),7)</f>
        <v>0.85117967332123412</v>
      </c>
      <c r="D319">
        <f>INDEX(Cond_Probability!$A$6:$H$60,MATCH('Model 3_Train'!B319,Cond_Probability!$A$6:$A$60,0),7)</f>
        <v>0.18840579710144928</v>
      </c>
      <c r="E319">
        <f>Cond_Probability!$C$2</f>
        <v>0.61616161616161613</v>
      </c>
      <c r="F319">
        <f t="shared" si="20"/>
        <v>9.8812103783302394E-2</v>
      </c>
      <c r="G319">
        <f t="shared" si="21"/>
        <v>9.8812103783302394</v>
      </c>
      <c r="H319">
        <f>INDEX(Cond_Probability!$A$6:$H$60,MATCH('Model 3_Train'!A319,Cond_Probability!$A$6:$A$60,0),8)</f>
        <v>0.31976744186046513</v>
      </c>
      <c r="I319">
        <f>INDEX(Cond_Probability!$A$6:$H$60,MATCH('Model 3_Train'!B319,Cond_Probability!$A$6:$A$60,0),8)</f>
        <v>0.22318840579710145</v>
      </c>
      <c r="J319">
        <f>Cond_Probability!$C$3</f>
        <v>0.38383838383838381</v>
      </c>
      <c r="K319">
        <f t="shared" si="22"/>
        <v>2.7393925776130024E-2</v>
      </c>
      <c r="L319">
        <f t="shared" si="23"/>
        <v>2.7393925776130024</v>
      </c>
      <c r="M319" t="str">
        <f t="shared" si="24"/>
        <v>Won't Survive</v>
      </c>
      <c r="N319" t="s">
        <v>1230</v>
      </c>
    </row>
    <row r="320" spans="1:14" x14ac:dyDescent="0.3">
      <c r="A320" s="2" t="s">
        <v>17</v>
      </c>
      <c r="B320" s="1" t="s">
        <v>1248</v>
      </c>
      <c r="C320">
        <f>INDEX(Cond_Probability!$A$6:$H$60,MATCH('Model 3_Train'!A320,Cond_Probability!$A$6:$A$60,0),7)</f>
        <v>0.14882032667876588</v>
      </c>
      <c r="D320">
        <f>INDEX(Cond_Probability!$A$6:$H$60,MATCH('Model 3_Train'!B320,Cond_Probability!$A$6:$A$60,0),7)</f>
        <v>0.32246376811594202</v>
      </c>
      <c r="E320">
        <f>Cond_Probability!$C$2</f>
        <v>0.61616161616161613</v>
      </c>
      <c r="F320">
        <f t="shared" si="20"/>
        <v>2.9569080425231296E-2</v>
      </c>
      <c r="G320">
        <f t="shared" si="21"/>
        <v>2.9569080425231298</v>
      </c>
      <c r="H320">
        <f>INDEX(Cond_Probability!$A$6:$H$60,MATCH('Model 3_Train'!A320,Cond_Probability!$A$6:$A$60,0),8)</f>
        <v>0.68023255813953487</v>
      </c>
      <c r="I320">
        <f>INDEX(Cond_Probability!$A$6:$H$60,MATCH('Model 3_Train'!B320,Cond_Probability!$A$6:$A$60,0),8)</f>
        <v>0.57971014492753625</v>
      </c>
      <c r="J320">
        <f>Cond_Probability!$C$3</f>
        <v>0.38383838383838381</v>
      </c>
      <c r="K320">
        <f t="shared" si="22"/>
        <v>0.1513619511597267</v>
      </c>
      <c r="L320">
        <f t="shared" si="23"/>
        <v>15.13619511597267</v>
      </c>
      <c r="M320" t="str">
        <f t="shared" si="24"/>
        <v>Survive</v>
      </c>
      <c r="N320" t="s">
        <v>1</v>
      </c>
    </row>
    <row r="321" spans="1:14" x14ac:dyDescent="0.3">
      <c r="A321" s="2" t="s">
        <v>17</v>
      </c>
      <c r="B321" s="1" t="s">
        <v>1248</v>
      </c>
      <c r="C321">
        <f>INDEX(Cond_Probability!$A$6:$H$60,MATCH('Model 3_Train'!A321,Cond_Probability!$A$6:$A$60,0),7)</f>
        <v>0.14882032667876588</v>
      </c>
      <c r="D321">
        <f>INDEX(Cond_Probability!$A$6:$H$60,MATCH('Model 3_Train'!B321,Cond_Probability!$A$6:$A$60,0),7)</f>
        <v>0.32246376811594202</v>
      </c>
      <c r="E321">
        <f>Cond_Probability!$C$2</f>
        <v>0.61616161616161613</v>
      </c>
      <c r="F321">
        <f t="shared" si="20"/>
        <v>2.9569080425231296E-2</v>
      </c>
      <c r="G321">
        <f t="shared" si="21"/>
        <v>2.9569080425231298</v>
      </c>
      <c r="H321">
        <f>INDEX(Cond_Probability!$A$6:$H$60,MATCH('Model 3_Train'!A321,Cond_Probability!$A$6:$A$60,0),8)</f>
        <v>0.68023255813953487</v>
      </c>
      <c r="I321">
        <f>INDEX(Cond_Probability!$A$6:$H$60,MATCH('Model 3_Train'!B321,Cond_Probability!$A$6:$A$60,0),8)</f>
        <v>0.57971014492753625</v>
      </c>
      <c r="J321">
        <f>Cond_Probability!$C$3</f>
        <v>0.38383838383838381</v>
      </c>
      <c r="K321">
        <f t="shared" si="22"/>
        <v>0.1513619511597267</v>
      </c>
      <c r="L321">
        <f t="shared" si="23"/>
        <v>15.13619511597267</v>
      </c>
      <c r="M321" t="str">
        <f t="shared" si="24"/>
        <v>Survive</v>
      </c>
      <c r="N321" t="s">
        <v>1</v>
      </c>
    </row>
    <row r="322" spans="1:14" x14ac:dyDescent="0.3">
      <c r="A322" s="2" t="s">
        <v>13</v>
      </c>
      <c r="B322" s="1" t="s">
        <v>1228</v>
      </c>
      <c r="C322">
        <f>INDEX(Cond_Probability!$A$6:$H$60,MATCH('Model 3_Train'!A322,Cond_Probability!$A$6:$A$60,0),7)</f>
        <v>0.85117967332123412</v>
      </c>
      <c r="D322">
        <f>INDEX(Cond_Probability!$A$6:$H$60,MATCH('Model 3_Train'!B322,Cond_Probability!$A$6:$A$60,0),7)</f>
        <v>0.4891304347826087</v>
      </c>
      <c r="E322">
        <f>Cond_Probability!$C$2</f>
        <v>0.61616161616161613</v>
      </c>
      <c r="F322">
        <f t="shared" si="20"/>
        <v>0.25653142328357348</v>
      </c>
      <c r="G322">
        <f t="shared" si="21"/>
        <v>25.653142328357347</v>
      </c>
      <c r="H322">
        <f>INDEX(Cond_Probability!$A$6:$H$60,MATCH('Model 3_Train'!A322,Cond_Probability!$A$6:$A$60,0),8)</f>
        <v>0.31976744186046513</v>
      </c>
      <c r="I322">
        <f>INDEX(Cond_Probability!$A$6:$H$60,MATCH('Model 3_Train'!B322,Cond_Probability!$A$6:$A$60,0),8)</f>
        <v>0.19710144927536233</v>
      </c>
      <c r="J322">
        <f>Cond_Probability!$C$3</f>
        <v>0.38383838383838381</v>
      </c>
      <c r="K322">
        <f t="shared" si="22"/>
        <v>2.4192038347751188E-2</v>
      </c>
      <c r="L322">
        <f t="shared" si="23"/>
        <v>2.4192038347751188</v>
      </c>
      <c r="M322" t="str">
        <f t="shared" si="24"/>
        <v>Won't Survive</v>
      </c>
      <c r="N322" t="s">
        <v>1230</v>
      </c>
    </row>
    <row r="323" spans="1:14" x14ac:dyDescent="0.3">
      <c r="A323" s="2" t="s">
        <v>13</v>
      </c>
      <c r="B323" s="1" t="s">
        <v>1228</v>
      </c>
      <c r="C323">
        <f>INDEX(Cond_Probability!$A$6:$H$60,MATCH('Model 3_Train'!A323,Cond_Probability!$A$6:$A$60,0),7)</f>
        <v>0.85117967332123412</v>
      </c>
      <c r="D323">
        <f>INDEX(Cond_Probability!$A$6:$H$60,MATCH('Model 3_Train'!B323,Cond_Probability!$A$6:$A$60,0),7)</f>
        <v>0.4891304347826087</v>
      </c>
      <c r="E323">
        <f>Cond_Probability!$C$2</f>
        <v>0.61616161616161613</v>
      </c>
      <c r="F323">
        <f t="shared" ref="F323:F386" si="25">PRODUCT(C323:E323)</f>
        <v>0.25653142328357348</v>
      </c>
      <c r="G323">
        <f t="shared" ref="G323:G386" si="26">F323*100</f>
        <v>25.653142328357347</v>
      </c>
      <c r="H323">
        <f>INDEX(Cond_Probability!$A$6:$H$60,MATCH('Model 3_Train'!A323,Cond_Probability!$A$6:$A$60,0),8)</f>
        <v>0.31976744186046513</v>
      </c>
      <c r="I323">
        <f>INDEX(Cond_Probability!$A$6:$H$60,MATCH('Model 3_Train'!B323,Cond_Probability!$A$6:$A$60,0),8)</f>
        <v>0.19710144927536233</v>
      </c>
      <c r="J323">
        <f>Cond_Probability!$C$3</f>
        <v>0.38383838383838381</v>
      </c>
      <c r="K323">
        <f t="shared" ref="K323:K386" si="27">PRODUCT(H323:J323)</f>
        <v>2.4192038347751188E-2</v>
      </c>
      <c r="L323">
        <f t="shared" ref="L323:L386" si="28">K323*100</f>
        <v>2.4192038347751188</v>
      </c>
      <c r="M323" t="str">
        <f t="shared" ref="M323:M386" si="29">IF(G323&gt;L323,"Won't Survive", "Survive")</f>
        <v>Won't Survive</v>
      </c>
      <c r="N323" t="s">
        <v>1230</v>
      </c>
    </row>
    <row r="324" spans="1:14" x14ac:dyDescent="0.3">
      <c r="A324" s="2" t="s">
        <v>17</v>
      </c>
      <c r="B324" s="1" t="s">
        <v>1247</v>
      </c>
      <c r="C324">
        <f>INDEX(Cond_Probability!$A$6:$H$60,MATCH('Model 3_Train'!A324,Cond_Probability!$A$6:$A$60,0),7)</f>
        <v>0.14882032667876588</v>
      </c>
      <c r="D324">
        <f>INDEX(Cond_Probability!$A$6:$H$60,MATCH('Model 3_Train'!B324,Cond_Probability!$A$6:$A$60,0),7)</f>
        <v>0.18840579710144928</v>
      </c>
      <c r="E324">
        <f>Cond_Probability!$C$2</f>
        <v>0.61616161616161613</v>
      </c>
      <c r="F324">
        <f t="shared" si="25"/>
        <v>1.7276316652944126E-2</v>
      </c>
      <c r="G324">
        <f t="shared" si="26"/>
        <v>1.7276316652944126</v>
      </c>
      <c r="H324">
        <f>INDEX(Cond_Probability!$A$6:$H$60,MATCH('Model 3_Train'!A324,Cond_Probability!$A$6:$A$60,0),8)</f>
        <v>0.68023255813953487</v>
      </c>
      <c r="I324">
        <f>INDEX(Cond_Probability!$A$6:$H$60,MATCH('Model 3_Train'!B324,Cond_Probability!$A$6:$A$60,0),8)</f>
        <v>0.22318840579710145</v>
      </c>
      <c r="J324">
        <f>Cond_Probability!$C$3</f>
        <v>0.38383838383838381</v>
      </c>
      <c r="K324">
        <f t="shared" si="27"/>
        <v>5.8274351196494774E-2</v>
      </c>
      <c r="L324">
        <f t="shared" si="28"/>
        <v>5.8274351196494774</v>
      </c>
      <c r="M324" t="str">
        <f t="shared" si="29"/>
        <v>Survive</v>
      </c>
      <c r="N324" t="s">
        <v>1</v>
      </c>
    </row>
    <row r="325" spans="1:14" x14ac:dyDescent="0.3">
      <c r="A325" s="2" t="s">
        <v>17</v>
      </c>
      <c r="B325" s="1" t="s">
        <v>1248</v>
      </c>
      <c r="C325">
        <f>INDEX(Cond_Probability!$A$6:$H$60,MATCH('Model 3_Train'!A325,Cond_Probability!$A$6:$A$60,0),7)</f>
        <v>0.14882032667876588</v>
      </c>
      <c r="D325">
        <f>INDEX(Cond_Probability!$A$6:$H$60,MATCH('Model 3_Train'!B325,Cond_Probability!$A$6:$A$60,0),7)</f>
        <v>0.32246376811594202</v>
      </c>
      <c r="E325">
        <f>Cond_Probability!$C$2</f>
        <v>0.61616161616161613</v>
      </c>
      <c r="F325">
        <f t="shared" si="25"/>
        <v>2.9569080425231296E-2</v>
      </c>
      <c r="G325">
        <f t="shared" si="26"/>
        <v>2.9569080425231298</v>
      </c>
      <c r="H325">
        <f>INDEX(Cond_Probability!$A$6:$H$60,MATCH('Model 3_Train'!A325,Cond_Probability!$A$6:$A$60,0),8)</f>
        <v>0.68023255813953487</v>
      </c>
      <c r="I325">
        <f>INDEX(Cond_Probability!$A$6:$H$60,MATCH('Model 3_Train'!B325,Cond_Probability!$A$6:$A$60,0),8)</f>
        <v>0.57971014492753625</v>
      </c>
      <c r="J325">
        <f>Cond_Probability!$C$3</f>
        <v>0.38383838383838381</v>
      </c>
      <c r="K325">
        <f t="shared" si="27"/>
        <v>0.1513619511597267</v>
      </c>
      <c r="L325">
        <f t="shared" si="28"/>
        <v>15.13619511597267</v>
      </c>
      <c r="M325" t="str">
        <f t="shared" si="29"/>
        <v>Survive</v>
      </c>
      <c r="N325" t="s">
        <v>1</v>
      </c>
    </row>
    <row r="326" spans="1:14" x14ac:dyDescent="0.3">
      <c r="A326" s="2" t="s">
        <v>13</v>
      </c>
      <c r="B326" s="1" t="s">
        <v>1248</v>
      </c>
      <c r="C326">
        <f>INDEX(Cond_Probability!$A$6:$H$60,MATCH('Model 3_Train'!A326,Cond_Probability!$A$6:$A$60,0),7)</f>
        <v>0.85117967332123412</v>
      </c>
      <c r="D326">
        <f>INDEX(Cond_Probability!$A$6:$H$60,MATCH('Model 3_Train'!B326,Cond_Probability!$A$6:$A$60,0),7)</f>
        <v>0.32246376811594202</v>
      </c>
      <c r="E326">
        <f>Cond_Probability!$C$2</f>
        <v>0.61616161616161613</v>
      </c>
      <c r="F326">
        <f t="shared" si="25"/>
        <v>0.16912071609065216</v>
      </c>
      <c r="G326">
        <f t="shared" si="26"/>
        <v>16.912071609065215</v>
      </c>
      <c r="H326">
        <f>INDEX(Cond_Probability!$A$6:$H$60,MATCH('Model 3_Train'!A326,Cond_Probability!$A$6:$A$60,0),8)</f>
        <v>0.31976744186046513</v>
      </c>
      <c r="I326">
        <f>INDEX(Cond_Probability!$A$6:$H$60,MATCH('Model 3_Train'!B326,Cond_Probability!$A$6:$A$60,0),8)</f>
        <v>0.57971014492753625</v>
      </c>
      <c r="J326">
        <f>Cond_Probability!$C$3</f>
        <v>0.38383838383838381</v>
      </c>
      <c r="K326">
        <f t="shared" si="27"/>
        <v>7.1153053963974075E-2</v>
      </c>
      <c r="L326">
        <f t="shared" si="28"/>
        <v>7.1153053963974076</v>
      </c>
      <c r="M326" t="str">
        <f t="shared" si="29"/>
        <v>Won't Survive</v>
      </c>
      <c r="N326" t="s">
        <v>1230</v>
      </c>
    </row>
    <row r="327" spans="1:14" x14ac:dyDescent="0.3">
      <c r="A327" s="2" t="s">
        <v>17</v>
      </c>
      <c r="B327" s="1" t="s">
        <v>1248</v>
      </c>
      <c r="C327">
        <f>INDEX(Cond_Probability!$A$6:$H$60,MATCH('Model 3_Train'!A327,Cond_Probability!$A$6:$A$60,0),7)</f>
        <v>0.14882032667876588</v>
      </c>
      <c r="D327">
        <f>INDEX(Cond_Probability!$A$6:$H$60,MATCH('Model 3_Train'!B327,Cond_Probability!$A$6:$A$60,0),7)</f>
        <v>0.32246376811594202</v>
      </c>
      <c r="E327">
        <f>Cond_Probability!$C$2</f>
        <v>0.61616161616161613</v>
      </c>
      <c r="F327">
        <f t="shared" si="25"/>
        <v>2.9569080425231296E-2</v>
      </c>
      <c r="G327">
        <f t="shared" si="26"/>
        <v>2.9569080425231298</v>
      </c>
      <c r="H327">
        <f>INDEX(Cond_Probability!$A$6:$H$60,MATCH('Model 3_Train'!A327,Cond_Probability!$A$6:$A$60,0),8)</f>
        <v>0.68023255813953487</v>
      </c>
      <c r="I327">
        <f>INDEX(Cond_Probability!$A$6:$H$60,MATCH('Model 3_Train'!B327,Cond_Probability!$A$6:$A$60,0),8)</f>
        <v>0.57971014492753625</v>
      </c>
      <c r="J327">
        <f>Cond_Probability!$C$3</f>
        <v>0.38383838383838381</v>
      </c>
      <c r="K327">
        <f t="shared" si="27"/>
        <v>0.1513619511597267</v>
      </c>
      <c r="L327">
        <f t="shared" si="28"/>
        <v>15.13619511597267</v>
      </c>
      <c r="M327" t="str">
        <f t="shared" si="29"/>
        <v>Survive</v>
      </c>
      <c r="N327" t="s">
        <v>1</v>
      </c>
    </row>
    <row r="328" spans="1:14" x14ac:dyDescent="0.3">
      <c r="A328" s="2" t="s">
        <v>13</v>
      </c>
      <c r="B328" s="1" t="s">
        <v>1228</v>
      </c>
      <c r="C328">
        <f>INDEX(Cond_Probability!$A$6:$H$60,MATCH('Model 3_Train'!A328,Cond_Probability!$A$6:$A$60,0),7)</f>
        <v>0.85117967332123412</v>
      </c>
      <c r="D328">
        <f>INDEX(Cond_Probability!$A$6:$H$60,MATCH('Model 3_Train'!B328,Cond_Probability!$A$6:$A$60,0),7)</f>
        <v>0.4891304347826087</v>
      </c>
      <c r="E328">
        <f>Cond_Probability!$C$2</f>
        <v>0.61616161616161613</v>
      </c>
      <c r="F328">
        <f t="shared" si="25"/>
        <v>0.25653142328357348</v>
      </c>
      <c r="G328">
        <f t="shared" si="26"/>
        <v>25.653142328357347</v>
      </c>
      <c r="H328">
        <f>INDEX(Cond_Probability!$A$6:$H$60,MATCH('Model 3_Train'!A328,Cond_Probability!$A$6:$A$60,0),8)</f>
        <v>0.31976744186046513</v>
      </c>
      <c r="I328">
        <f>INDEX(Cond_Probability!$A$6:$H$60,MATCH('Model 3_Train'!B328,Cond_Probability!$A$6:$A$60,0),8)</f>
        <v>0.19710144927536233</v>
      </c>
      <c r="J328">
        <f>Cond_Probability!$C$3</f>
        <v>0.38383838383838381</v>
      </c>
      <c r="K328">
        <f t="shared" si="27"/>
        <v>2.4192038347751188E-2</v>
      </c>
      <c r="L328">
        <f t="shared" si="28"/>
        <v>2.4192038347751188</v>
      </c>
      <c r="M328" t="str">
        <f t="shared" si="29"/>
        <v>Won't Survive</v>
      </c>
      <c r="N328" t="s">
        <v>1230</v>
      </c>
    </row>
    <row r="329" spans="1:14" x14ac:dyDescent="0.3">
      <c r="A329" s="2" t="s">
        <v>17</v>
      </c>
      <c r="B329" s="1" t="s">
        <v>1247</v>
      </c>
      <c r="C329">
        <f>INDEX(Cond_Probability!$A$6:$H$60,MATCH('Model 3_Train'!A329,Cond_Probability!$A$6:$A$60,0),7)</f>
        <v>0.14882032667876588</v>
      </c>
      <c r="D329">
        <f>INDEX(Cond_Probability!$A$6:$H$60,MATCH('Model 3_Train'!B329,Cond_Probability!$A$6:$A$60,0),7)</f>
        <v>0.18840579710144928</v>
      </c>
      <c r="E329">
        <f>Cond_Probability!$C$2</f>
        <v>0.61616161616161613</v>
      </c>
      <c r="F329">
        <f t="shared" si="25"/>
        <v>1.7276316652944126E-2</v>
      </c>
      <c r="G329">
        <f t="shared" si="26"/>
        <v>1.7276316652944126</v>
      </c>
      <c r="H329">
        <f>INDEX(Cond_Probability!$A$6:$H$60,MATCH('Model 3_Train'!A329,Cond_Probability!$A$6:$A$60,0),8)</f>
        <v>0.68023255813953487</v>
      </c>
      <c r="I329">
        <f>INDEX(Cond_Probability!$A$6:$H$60,MATCH('Model 3_Train'!B329,Cond_Probability!$A$6:$A$60,0),8)</f>
        <v>0.22318840579710145</v>
      </c>
      <c r="J329">
        <f>Cond_Probability!$C$3</f>
        <v>0.38383838383838381</v>
      </c>
      <c r="K329">
        <f t="shared" si="27"/>
        <v>5.8274351196494774E-2</v>
      </c>
      <c r="L329">
        <f t="shared" si="28"/>
        <v>5.8274351196494774</v>
      </c>
      <c r="M329" t="str">
        <f t="shared" si="29"/>
        <v>Survive</v>
      </c>
      <c r="N329" t="s">
        <v>1</v>
      </c>
    </row>
    <row r="330" spans="1:14" x14ac:dyDescent="0.3">
      <c r="A330" s="2" t="s">
        <v>17</v>
      </c>
      <c r="B330" s="1" t="s">
        <v>1248</v>
      </c>
      <c r="C330">
        <f>INDEX(Cond_Probability!$A$6:$H$60,MATCH('Model 3_Train'!A330,Cond_Probability!$A$6:$A$60,0),7)</f>
        <v>0.14882032667876588</v>
      </c>
      <c r="D330">
        <f>INDEX(Cond_Probability!$A$6:$H$60,MATCH('Model 3_Train'!B330,Cond_Probability!$A$6:$A$60,0),7)</f>
        <v>0.32246376811594202</v>
      </c>
      <c r="E330">
        <f>Cond_Probability!$C$2</f>
        <v>0.61616161616161613</v>
      </c>
      <c r="F330">
        <f t="shared" si="25"/>
        <v>2.9569080425231296E-2</v>
      </c>
      <c r="G330">
        <f t="shared" si="26"/>
        <v>2.9569080425231298</v>
      </c>
      <c r="H330">
        <f>INDEX(Cond_Probability!$A$6:$H$60,MATCH('Model 3_Train'!A330,Cond_Probability!$A$6:$A$60,0),8)</f>
        <v>0.68023255813953487</v>
      </c>
      <c r="I330">
        <f>INDEX(Cond_Probability!$A$6:$H$60,MATCH('Model 3_Train'!B330,Cond_Probability!$A$6:$A$60,0),8)</f>
        <v>0.57971014492753625</v>
      </c>
      <c r="J330">
        <f>Cond_Probability!$C$3</f>
        <v>0.38383838383838381</v>
      </c>
      <c r="K330">
        <f t="shared" si="27"/>
        <v>0.1513619511597267</v>
      </c>
      <c r="L330">
        <f t="shared" si="28"/>
        <v>15.13619511597267</v>
      </c>
      <c r="M330" t="str">
        <f t="shared" si="29"/>
        <v>Survive</v>
      </c>
      <c r="N330" t="s">
        <v>1</v>
      </c>
    </row>
    <row r="331" spans="1:14" x14ac:dyDescent="0.3">
      <c r="A331" s="2" t="s">
        <v>17</v>
      </c>
      <c r="B331" s="1" t="s">
        <v>1248</v>
      </c>
      <c r="C331">
        <f>INDEX(Cond_Probability!$A$6:$H$60,MATCH('Model 3_Train'!A331,Cond_Probability!$A$6:$A$60,0),7)</f>
        <v>0.14882032667876588</v>
      </c>
      <c r="D331">
        <f>INDEX(Cond_Probability!$A$6:$H$60,MATCH('Model 3_Train'!B331,Cond_Probability!$A$6:$A$60,0),7)</f>
        <v>0.32246376811594202</v>
      </c>
      <c r="E331">
        <f>Cond_Probability!$C$2</f>
        <v>0.61616161616161613</v>
      </c>
      <c r="F331">
        <f t="shared" si="25"/>
        <v>2.9569080425231296E-2</v>
      </c>
      <c r="G331">
        <f t="shared" si="26"/>
        <v>2.9569080425231298</v>
      </c>
      <c r="H331">
        <f>INDEX(Cond_Probability!$A$6:$H$60,MATCH('Model 3_Train'!A331,Cond_Probability!$A$6:$A$60,0),8)</f>
        <v>0.68023255813953487</v>
      </c>
      <c r="I331">
        <f>INDEX(Cond_Probability!$A$6:$H$60,MATCH('Model 3_Train'!B331,Cond_Probability!$A$6:$A$60,0),8)</f>
        <v>0.57971014492753625</v>
      </c>
      <c r="J331">
        <f>Cond_Probability!$C$3</f>
        <v>0.38383838383838381</v>
      </c>
      <c r="K331">
        <f t="shared" si="27"/>
        <v>0.1513619511597267</v>
      </c>
      <c r="L331">
        <f t="shared" si="28"/>
        <v>15.13619511597267</v>
      </c>
      <c r="M331" t="str">
        <f t="shared" si="29"/>
        <v>Survive</v>
      </c>
      <c r="N331" t="s">
        <v>1</v>
      </c>
    </row>
    <row r="332" spans="1:14" x14ac:dyDescent="0.3">
      <c r="A332" s="2" t="s">
        <v>17</v>
      </c>
      <c r="B332" s="1" t="s">
        <v>1248</v>
      </c>
      <c r="C332">
        <f>INDEX(Cond_Probability!$A$6:$H$60,MATCH('Model 3_Train'!A332,Cond_Probability!$A$6:$A$60,0),7)</f>
        <v>0.14882032667876588</v>
      </c>
      <c r="D332">
        <f>INDEX(Cond_Probability!$A$6:$H$60,MATCH('Model 3_Train'!B332,Cond_Probability!$A$6:$A$60,0),7)</f>
        <v>0.32246376811594202</v>
      </c>
      <c r="E332">
        <f>Cond_Probability!$C$2</f>
        <v>0.61616161616161613</v>
      </c>
      <c r="F332">
        <f t="shared" si="25"/>
        <v>2.9569080425231296E-2</v>
      </c>
      <c r="G332">
        <f t="shared" si="26"/>
        <v>2.9569080425231298</v>
      </c>
      <c r="H332">
        <f>INDEX(Cond_Probability!$A$6:$H$60,MATCH('Model 3_Train'!A332,Cond_Probability!$A$6:$A$60,0),8)</f>
        <v>0.68023255813953487</v>
      </c>
      <c r="I332">
        <f>INDEX(Cond_Probability!$A$6:$H$60,MATCH('Model 3_Train'!B332,Cond_Probability!$A$6:$A$60,0),8)</f>
        <v>0.57971014492753625</v>
      </c>
      <c r="J332">
        <f>Cond_Probability!$C$3</f>
        <v>0.38383838383838381</v>
      </c>
      <c r="K332">
        <f t="shared" si="27"/>
        <v>0.1513619511597267</v>
      </c>
      <c r="L332">
        <f t="shared" si="28"/>
        <v>15.13619511597267</v>
      </c>
      <c r="M332" t="str">
        <f t="shared" si="29"/>
        <v>Survive</v>
      </c>
      <c r="N332" t="s">
        <v>1</v>
      </c>
    </row>
    <row r="333" spans="1:14" x14ac:dyDescent="0.3">
      <c r="A333" s="2" t="s">
        <v>13</v>
      </c>
      <c r="B333" s="1" t="s">
        <v>1248</v>
      </c>
      <c r="C333">
        <f>INDEX(Cond_Probability!$A$6:$H$60,MATCH('Model 3_Train'!A333,Cond_Probability!$A$6:$A$60,0),7)</f>
        <v>0.85117967332123412</v>
      </c>
      <c r="D333">
        <f>INDEX(Cond_Probability!$A$6:$H$60,MATCH('Model 3_Train'!B333,Cond_Probability!$A$6:$A$60,0),7)</f>
        <v>0.32246376811594202</v>
      </c>
      <c r="E333">
        <f>Cond_Probability!$C$2</f>
        <v>0.61616161616161613</v>
      </c>
      <c r="F333">
        <f t="shared" si="25"/>
        <v>0.16912071609065216</v>
      </c>
      <c r="G333">
        <f t="shared" si="26"/>
        <v>16.912071609065215</v>
      </c>
      <c r="H333">
        <f>INDEX(Cond_Probability!$A$6:$H$60,MATCH('Model 3_Train'!A333,Cond_Probability!$A$6:$A$60,0),8)</f>
        <v>0.31976744186046513</v>
      </c>
      <c r="I333">
        <f>INDEX(Cond_Probability!$A$6:$H$60,MATCH('Model 3_Train'!B333,Cond_Probability!$A$6:$A$60,0),8)</f>
        <v>0.57971014492753625</v>
      </c>
      <c r="J333">
        <f>Cond_Probability!$C$3</f>
        <v>0.38383838383838381</v>
      </c>
      <c r="K333">
        <f t="shared" si="27"/>
        <v>7.1153053963974075E-2</v>
      </c>
      <c r="L333">
        <f t="shared" si="28"/>
        <v>7.1153053963974076</v>
      </c>
      <c r="M333" t="str">
        <f t="shared" si="29"/>
        <v>Won't Survive</v>
      </c>
      <c r="N333" t="s">
        <v>1230</v>
      </c>
    </row>
    <row r="334" spans="1:14" x14ac:dyDescent="0.3">
      <c r="A334" s="2" t="s">
        <v>13</v>
      </c>
      <c r="B334" s="1" t="s">
        <v>1248</v>
      </c>
      <c r="C334">
        <f>INDEX(Cond_Probability!$A$6:$H$60,MATCH('Model 3_Train'!A334,Cond_Probability!$A$6:$A$60,0),7)</f>
        <v>0.85117967332123412</v>
      </c>
      <c r="D334">
        <f>INDEX(Cond_Probability!$A$6:$H$60,MATCH('Model 3_Train'!B334,Cond_Probability!$A$6:$A$60,0),7)</f>
        <v>0.32246376811594202</v>
      </c>
      <c r="E334">
        <f>Cond_Probability!$C$2</f>
        <v>0.61616161616161613</v>
      </c>
      <c r="F334">
        <f t="shared" si="25"/>
        <v>0.16912071609065216</v>
      </c>
      <c r="G334">
        <f t="shared" si="26"/>
        <v>16.912071609065215</v>
      </c>
      <c r="H334">
        <f>INDEX(Cond_Probability!$A$6:$H$60,MATCH('Model 3_Train'!A334,Cond_Probability!$A$6:$A$60,0),8)</f>
        <v>0.31976744186046513</v>
      </c>
      <c r="I334">
        <f>INDEX(Cond_Probability!$A$6:$H$60,MATCH('Model 3_Train'!B334,Cond_Probability!$A$6:$A$60,0),8)</f>
        <v>0.57971014492753625</v>
      </c>
      <c r="J334">
        <f>Cond_Probability!$C$3</f>
        <v>0.38383838383838381</v>
      </c>
      <c r="K334">
        <f t="shared" si="27"/>
        <v>7.1153053963974075E-2</v>
      </c>
      <c r="L334">
        <f t="shared" si="28"/>
        <v>7.1153053963974076</v>
      </c>
      <c r="M334" t="str">
        <f t="shared" si="29"/>
        <v>Won't Survive</v>
      </c>
      <c r="N334" t="s">
        <v>1230</v>
      </c>
    </row>
    <row r="335" spans="1:14" x14ac:dyDescent="0.3">
      <c r="A335" s="2" t="s">
        <v>13</v>
      </c>
      <c r="B335" s="1" t="s">
        <v>1247</v>
      </c>
      <c r="C335">
        <f>INDEX(Cond_Probability!$A$6:$H$60,MATCH('Model 3_Train'!A335,Cond_Probability!$A$6:$A$60,0),7)</f>
        <v>0.85117967332123412</v>
      </c>
      <c r="D335">
        <f>INDEX(Cond_Probability!$A$6:$H$60,MATCH('Model 3_Train'!B335,Cond_Probability!$A$6:$A$60,0),7)</f>
        <v>0.18840579710144928</v>
      </c>
      <c r="E335">
        <f>Cond_Probability!$C$2</f>
        <v>0.61616161616161613</v>
      </c>
      <c r="F335">
        <f t="shared" si="25"/>
        <v>9.8812103783302394E-2</v>
      </c>
      <c r="G335">
        <f t="shared" si="26"/>
        <v>9.8812103783302394</v>
      </c>
      <c r="H335">
        <f>INDEX(Cond_Probability!$A$6:$H$60,MATCH('Model 3_Train'!A335,Cond_Probability!$A$6:$A$60,0),8)</f>
        <v>0.31976744186046513</v>
      </c>
      <c r="I335">
        <f>INDEX(Cond_Probability!$A$6:$H$60,MATCH('Model 3_Train'!B335,Cond_Probability!$A$6:$A$60,0),8)</f>
        <v>0.22318840579710145</v>
      </c>
      <c r="J335">
        <f>Cond_Probability!$C$3</f>
        <v>0.38383838383838381</v>
      </c>
      <c r="K335">
        <f t="shared" si="27"/>
        <v>2.7393925776130024E-2</v>
      </c>
      <c r="L335">
        <f t="shared" si="28"/>
        <v>2.7393925776130024</v>
      </c>
      <c r="M335" t="str">
        <f t="shared" si="29"/>
        <v>Won't Survive</v>
      </c>
      <c r="N335" t="s">
        <v>1230</v>
      </c>
    </row>
    <row r="336" spans="1:14" x14ac:dyDescent="0.3">
      <c r="A336" s="2" t="s">
        <v>17</v>
      </c>
      <c r="B336" s="1" t="s">
        <v>1248</v>
      </c>
      <c r="C336">
        <f>INDEX(Cond_Probability!$A$6:$H$60,MATCH('Model 3_Train'!A336,Cond_Probability!$A$6:$A$60,0),7)</f>
        <v>0.14882032667876588</v>
      </c>
      <c r="D336">
        <f>INDEX(Cond_Probability!$A$6:$H$60,MATCH('Model 3_Train'!B336,Cond_Probability!$A$6:$A$60,0),7)</f>
        <v>0.32246376811594202</v>
      </c>
      <c r="E336">
        <f>Cond_Probability!$C$2</f>
        <v>0.61616161616161613</v>
      </c>
      <c r="F336">
        <f t="shared" si="25"/>
        <v>2.9569080425231296E-2</v>
      </c>
      <c r="G336">
        <f t="shared" si="26"/>
        <v>2.9569080425231298</v>
      </c>
      <c r="H336">
        <f>INDEX(Cond_Probability!$A$6:$H$60,MATCH('Model 3_Train'!A336,Cond_Probability!$A$6:$A$60,0),8)</f>
        <v>0.68023255813953487</v>
      </c>
      <c r="I336">
        <f>INDEX(Cond_Probability!$A$6:$H$60,MATCH('Model 3_Train'!B336,Cond_Probability!$A$6:$A$60,0),8)</f>
        <v>0.57971014492753625</v>
      </c>
      <c r="J336">
        <f>Cond_Probability!$C$3</f>
        <v>0.38383838383838381</v>
      </c>
      <c r="K336">
        <f t="shared" si="27"/>
        <v>0.1513619511597267</v>
      </c>
      <c r="L336">
        <f t="shared" si="28"/>
        <v>15.13619511597267</v>
      </c>
      <c r="M336" t="str">
        <f t="shared" si="29"/>
        <v>Survive</v>
      </c>
      <c r="N336" t="s">
        <v>1</v>
      </c>
    </row>
    <row r="337" spans="1:14" x14ac:dyDescent="0.3">
      <c r="A337" s="2" t="s">
        <v>13</v>
      </c>
      <c r="B337" s="1" t="s">
        <v>1228</v>
      </c>
      <c r="C337">
        <f>INDEX(Cond_Probability!$A$6:$H$60,MATCH('Model 3_Train'!A337,Cond_Probability!$A$6:$A$60,0),7)</f>
        <v>0.85117967332123412</v>
      </c>
      <c r="D337">
        <f>INDEX(Cond_Probability!$A$6:$H$60,MATCH('Model 3_Train'!B337,Cond_Probability!$A$6:$A$60,0),7)</f>
        <v>0.4891304347826087</v>
      </c>
      <c r="E337">
        <f>Cond_Probability!$C$2</f>
        <v>0.61616161616161613</v>
      </c>
      <c r="F337">
        <f t="shared" si="25"/>
        <v>0.25653142328357348</v>
      </c>
      <c r="G337">
        <f t="shared" si="26"/>
        <v>25.653142328357347</v>
      </c>
      <c r="H337">
        <f>INDEX(Cond_Probability!$A$6:$H$60,MATCH('Model 3_Train'!A337,Cond_Probability!$A$6:$A$60,0),8)</f>
        <v>0.31976744186046513</v>
      </c>
      <c r="I337">
        <f>INDEX(Cond_Probability!$A$6:$H$60,MATCH('Model 3_Train'!B337,Cond_Probability!$A$6:$A$60,0),8)</f>
        <v>0.19710144927536233</v>
      </c>
      <c r="J337">
        <f>Cond_Probability!$C$3</f>
        <v>0.38383838383838381</v>
      </c>
      <c r="K337">
        <f t="shared" si="27"/>
        <v>2.4192038347751188E-2</v>
      </c>
      <c r="L337">
        <f t="shared" si="28"/>
        <v>2.4192038347751188</v>
      </c>
      <c r="M337" t="str">
        <f t="shared" si="29"/>
        <v>Won't Survive</v>
      </c>
      <c r="N337" t="s">
        <v>1230</v>
      </c>
    </row>
    <row r="338" spans="1:14" x14ac:dyDescent="0.3">
      <c r="A338" s="2" t="s">
        <v>13</v>
      </c>
      <c r="B338" s="1" t="s">
        <v>1248</v>
      </c>
      <c r="C338">
        <f>INDEX(Cond_Probability!$A$6:$H$60,MATCH('Model 3_Train'!A338,Cond_Probability!$A$6:$A$60,0),7)</f>
        <v>0.85117967332123412</v>
      </c>
      <c r="D338">
        <f>INDEX(Cond_Probability!$A$6:$H$60,MATCH('Model 3_Train'!B338,Cond_Probability!$A$6:$A$60,0),7)</f>
        <v>0.32246376811594202</v>
      </c>
      <c r="E338">
        <f>Cond_Probability!$C$2</f>
        <v>0.61616161616161613</v>
      </c>
      <c r="F338">
        <f t="shared" si="25"/>
        <v>0.16912071609065216</v>
      </c>
      <c r="G338">
        <f t="shared" si="26"/>
        <v>16.912071609065215</v>
      </c>
      <c r="H338">
        <f>INDEX(Cond_Probability!$A$6:$H$60,MATCH('Model 3_Train'!A338,Cond_Probability!$A$6:$A$60,0),8)</f>
        <v>0.31976744186046513</v>
      </c>
      <c r="I338">
        <f>INDEX(Cond_Probability!$A$6:$H$60,MATCH('Model 3_Train'!B338,Cond_Probability!$A$6:$A$60,0),8)</f>
        <v>0.57971014492753625</v>
      </c>
      <c r="J338">
        <f>Cond_Probability!$C$3</f>
        <v>0.38383838383838381</v>
      </c>
      <c r="K338">
        <f t="shared" si="27"/>
        <v>7.1153053963974075E-2</v>
      </c>
      <c r="L338">
        <f t="shared" si="28"/>
        <v>7.1153053963974076</v>
      </c>
      <c r="M338" t="str">
        <f t="shared" si="29"/>
        <v>Won't Survive</v>
      </c>
      <c r="N338" t="s">
        <v>1230</v>
      </c>
    </row>
    <row r="339" spans="1:14" x14ac:dyDescent="0.3">
      <c r="A339" s="2" t="s">
        <v>17</v>
      </c>
      <c r="B339" s="1" t="s">
        <v>1248</v>
      </c>
      <c r="C339">
        <f>INDEX(Cond_Probability!$A$6:$H$60,MATCH('Model 3_Train'!A339,Cond_Probability!$A$6:$A$60,0),7)</f>
        <v>0.14882032667876588</v>
      </c>
      <c r="D339">
        <f>INDEX(Cond_Probability!$A$6:$H$60,MATCH('Model 3_Train'!B339,Cond_Probability!$A$6:$A$60,0),7)</f>
        <v>0.32246376811594202</v>
      </c>
      <c r="E339">
        <f>Cond_Probability!$C$2</f>
        <v>0.61616161616161613</v>
      </c>
      <c r="F339">
        <f t="shared" si="25"/>
        <v>2.9569080425231296E-2</v>
      </c>
      <c r="G339">
        <f t="shared" si="26"/>
        <v>2.9569080425231298</v>
      </c>
      <c r="H339">
        <f>INDEX(Cond_Probability!$A$6:$H$60,MATCH('Model 3_Train'!A339,Cond_Probability!$A$6:$A$60,0),8)</f>
        <v>0.68023255813953487</v>
      </c>
      <c r="I339">
        <f>INDEX(Cond_Probability!$A$6:$H$60,MATCH('Model 3_Train'!B339,Cond_Probability!$A$6:$A$60,0),8)</f>
        <v>0.57971014492753625</v>
      </c>
      <c r="J339">
        <f>Cond_Probability!$C$3</f>
        <v>0.38383838383838381</v>
      </c>
      <c r="K339">
        <f t="shared" si="27"/>
        <v>0.1513619511597267</v>
      </c>
      <c r="L339">
        <f t="shared" si="28"/>
        <v>15.13619511597267</v>
      </c>
      <c r="M339" t="str">
        <f t="shared" si="29"/>
        <v>Survive</v>
      </c>
      <c r="N339" t="s">
        <v>1</v>
      </c>
    </row>
    <row r="340" spans="1:14" x14ac:dyDescent="0.3">
      <c r="A340" s="2" t="s">
        <v>13</v>
      </c>
      <c r="B340" s="1" t="s">
        <v>1228</v>
      </c>
      <c r="C340">
        <f>INDEX(Cond_Probability!$A$6:$H$60,MATCH('Model 3_Train'!A340,Cond_Probability!$A$6:$A$60,0),7)</f>
        <v>0.85117967332123412</v>
      </c>
      <c r="D340">
        <f>INDEX(Cond_Probability!$A$6:$H$60,MATCH('Model 3_Train'!B340,Cond_Probability!$A$6:$A$60,0),7)</f>
        <v>0.4891304347826087</v>
      </c>
      <c r="E340">
        <f>Cond_Probability!$C$2</f>
        <v>0.61616161616161613</v>
      </c>
      <c r="F340">
        <f t="shared" si="25"/>
        <v>0.25653142328357348</v>
      </c>
      <c r="G340">
        <f t="shared" si="26"/>
        <v>25.653142328357347</v>
      </c>
      <c r="H340">
        <f>INDEX(Cond_Probability!$A$6:$H$60,MATCH('Model 3_Train'!A340,Cond_Probability!$A$6:$A$60,0),8)</f>
        <v>0.31976744186046513</v>
      </c>
      <c r="I340">
        <f>INDEX(Cond_Probability!$A$6:$H$60,MATCH('Model 3_Train'!B340,Cond_Probability!$A$6:$A$60,0),8)</f>
        <v>0.19710144927536233</v>
      </c>
      <c r="J340">
        <f>Cond_Probability!$C$3</f>
        <v>0.38383838383838381</v>
      </c>
      <c r="K340">
        <f t="shared" si="27"/>
        <v>2.4192038347751188E-2</v>
      </c>
      <c r="L340">
        <f t="shared" si="28"/>
        <v>2.4192038347751188</v>
      </c>
      <c r="M340" t="str">
        <f t="shared" si="29"/>
        <v>Won't Survive</v>
      </c>
      <c r="N340" t="s">
        <v>1</v>
      </c>
    </row>
    <row r="341" spans="1:14" x14ac:dyDescent="0.3">
      <c r="A341" s="2" t="s">
        <v>13</v>
      </c>
      <c r="B341" s="1" t="s">
        <v>1248</v>
      </c>
      <c r="C341">
        <f>INDEX(Cond_Probability!$A$6:$H$60,MATCH('Model 3_Train'!A341,Cond_Probability!$A$6:$A$60,0),7)</f>
        <v>0.85117967332123412</v>
      </c>
      <c r="D341">
        <f>INDEX(Cond_Probability!$A$6:$H$60,MATCH('Model 3_Train'!B341,Cond_Probability!$A$6:$A$60,0),7)</f>
        <v>0.32246376811594202</v>
      </c>
      <c r="E341">
        <f>Cond_Probability!$C$2</f>
        <v>0.61616161616161613</v>
      </c>
      <c r="F341">
        <f t="shared" si="25"/>
        <v>0.16912071609065216</v>
      </c>
      <c r="G341">
        <f t="shared" si="26"/>
        <v>16.912071609065215</v>
      </c>
      <c r="H341">
        <f>INDEX(Cond_Probability!$A$6:$H$60,MATCH('Model 3_Train'!A341,Cond_Probability!$A$6:$A$60,0),8)</f>
        <v>0.31976744186046513</v>
      </c>
      <c r="I341">
        <f>INDEX(Cond_Probability!$A$6:$H$60,MATCH('Model 3_Train'!B341,Cond_Probability!$A$6:$A$60,0),8)</f>
        <v>0.57971014492753625</v>
      </c>
      <c r="J341">
        <f>Cond_Probability!$C$3</f>
        <v>0.38383838383838381</v>
      </c>
      <c r="K341">
        <f t="shared" si="27"/>
        <v>7.1153053963974075E-2</v>
      </c>
      <c r="L341">
        <f t="shared" si="28"/>
        <v>7.1153053963974076</v>
      </c>
      <c r="M341" t="str">
        <f t="shared" si="29"/>
        <v>Won't Survive</v>
      </c>
      <c r="N341" t="s">
        <v>1230</v>
      </c>
    </row>
    <row r="342" spans="1:14" x14ac:dyDescent="0.3">
      <c r="A342" s="2" t="s">
        <v>13</v>
      </c>
      <c r="B342" s="1" t="s">
        <v>1248</v>
      </c>
      <c r="C342">
        <f>INDEX(Cond_Probability!$A$6:$H$60,MATCH('Model 3_Train'!A342,Cond_Probability!$A$6:$A$60,0),7)</f>
        <v>0.85117967332123412</v>
      </c>
      <c r="D342">
        <f>INDEX(Cond_Probability!$A$6:$H$60,MATCH('Model 3_Train'!B342,Cond_Probability!$A$6:$A$60,0),7)</f>
        <v>0.32246376811594202</v>
      </c>
      <c r="E342">
        <f>Cond_Probability!$C$2</f>
        <v>0.61616161616161613</v>
      </c>
      <c r="F342">
        <f t="shared" si="25"/>
        <v>0.16912071609065216</v>
      </c>
      <c r="G342">
        <f t="shared" si="26"/>
        <v>16.912071609065215</v>
      </c>
      <c r="H342">
        <f>INDEX(Cond_Probability!$A$6:$H$60,MATCH('Model 3_Train'!A342,Cond_Probability!$A$6:$A$60,0),8)</f>
        <v>0.31976744186046513</v>
      </c>
      <c r="I342">
        <f>INDEX(Cond_Probability!$A$6:$H$60,MATCH('Model 3_Train'!B342,Cond_Probability!$A$6:$A$60,0),8)</f>
        <v>0.57971014492753625</v>
      </c>
      <c r="J342">
        <f>Cond_Probability!$C$3</f>
        <v>0.38383838383838381</v>
      </c>
      <c r="K342">
        <f t="shared" si="27"/>
        <v>7.1153053963974075E-2</v>
      </c>
      <c r="L342">
        <f t="shared" si="28"/>
        <v>7.1153053963974076</v>
      </c>
      <c r="M342" t="str">
        <f t="shared" si="29"/>
        <v>Won't Survive</v>
      </c>
      <c r="N342" t="s">
        <v>1</v>
      </c>
    </row>
    <row r="343" spans="1:14" x14ac:dyDescent="0.3">
      <c r="A343" s="2" t="s">
        <v>17</v>
      </c>
      <c r="B343" s="1" t="s">
        <v>1248</v>
      </c>
      <c r="C343">
        <f>INDEX(Cond_Probability!$A$6:$H$60,MATCH('Model 3_Train'!A343,Cond_Probability!$A$6:$A$60,0),7)</f>
        <v>0.14882032667876588</v>
      </c>
      <c r="D343">
        <f>INDEX(Cond_Probability!$A$6:$H$60,MATCH('Model 3_Train'!B343,Cond_Probability!$A$6:$A$60,0),7)</f>
        <v>0.32246376811594202</v>
      </c>
      <c r="E343">
        <f>Cond_Probability!$C$2</f>
        <v>0.61616161616161613</v>
      </c>
      <c r="F343">
        <f t="shared" si="25"/>
        <v>2.9569080425231296E-2</v>
      </c>
      <c r="G343">
        <f t="shared" si="26"/>
        <v>2.9569080425231298</v>
      </c>
      <c r="H343">
        <f>INDEX(Cond_Probability!$A$6:$H$60,MATCH('Model 3_Train'!A343,Cond_Probability!$A$6:$A$60,0),8)</f>
        <v>0.68023255813953487</v>
      </c>
      <c r="I343">
        <f>INDEX(Cond_Probability!$A$6:$H$60,MATCH('Model 3_Train'!B343,Cond_Probability!$A$6:$A$60,0),8)</f>
        <v>0.57971014492753625</v>
      </c>
      <c r="J343">
        <f>Cond_Probability!$C$3</f>
        <v>0.38383838383838381</v>
      </c>
      <c r="K343">
        <f t="shared" si="27"/>
        <v>0.1513619511597267</v>
      </c>
      <c r="L343">
        <f t="shared" si="28"/>
        <v>15.13619511597267</v>
      </c>
      <c r="M343" t="str">
        <f t="shared" si="29"/>
        <v>Survive</v>
      </c>
      <c r="N343" t="s">
        <v>1</v>
      </c>
    </row>
    <row r="344" spans="1:14" x14ac:dyDescent="0.3">
      <c r="A344" s="2" t="s">
        <v>13</v>
      </c>
      <c r="B344" s="1" t="s">
        <v>1247</v>
      </c>
      <c r="C344">
        <f>INDEX(Cond_Probability!$A$6:$H$60,MATCH('Model 3_Train'!A344,Cond_Probability!$A$6:$A$60,0),7)</f>
        <v>0.85117967332123412</v>
      </c>
      <c r="D344">
        <f>INDEX(Cond_Probability!$A$6:$H$60,MATCH('Model 3_Train'!B344,Cond_Probability!$A$6:$A$60,0),7)</f>
        <v>0.18840579710144928</v>
      </c>
      <c r="E344">
        <f>Cond_Probability!$C$2</f>
        <v>0.61616161616161613</v>
      </c>
      <c r="F344">
        <f t="shared" si="25"/>
        <v>9.8812103783302394E-2</v>
      </c>
      <c r="G344">
        <f t="shared" si="26"/>
        <v>9.8812103783302394</v>
      </c>
      <c r="H344">
        <f>INDEX(Cond_Probability!$A$6:$H$60,MATCH('Model 3_Train'!A344,Cond_Probability!$A$6:$A$60,0),8)</f>
        <v>0.31976744186046513</v>
      </c>
      <c r="I344">
        <f>INDEX(Cond_Probability!$A$6:$H$60,MATCH('Model 3_Train'!B344,Cond_Probability!$A$6:$A$60,0),8)</f>
        <v>0.22318840579710145</v>
      </c>
      <c r="J344">
        <f>Cond_Probability!$C$3</f>
        <v>0.38383838383838381</v>
      </c>
      <c r="K344">
        <f t="shared" si="27"/>
        <v>2.7393925776130024E-2</v>
      </c>
      <c r="L344">
        <f t="shared" si="28"/>
        <v>2.7393925776130024</v>
      </c>
      <c r="M344" t="str">
        <f t="shared" si="29"/>
        <v>Won't Survive</v>
      </c>
      <c r="N344" t="s">
        <v>1230</v>
      </c>
    </row>
    <row r="345" spans="1:14" x14ac:dyDescent="0.3">
      <c r="A345" s="2" t="s">
        <v>13</v>
      </c>
      <c r="B345" s="1" t="s">
        <v>1247</v>
      </c>
      <c r="C345">
        <f>INDEX(Cond_Probability!$A$6:$H$60,MATCH('Model 3_Train'!A345,Cond_Probability!$A$6:$A$60,0),7)</f>
        <v>0.85117967332123412</v>
      </c>
      <c r="D345">
        <f>INDEX(Cond_Probability!$A$6:$H$60,MATCH('Model 3_Train'!B345,Cond_Probability!$A$6:$A$60,0),7)</f>
        <v>0.18840579710144928</v>
      </c>
      <c r="E345">
        <f>Cond_Probability!$C$2</f>
        <v>0.61616161616161613</v>
      </c>
      <c r="F345">
        <f t="shared" si="25"/>
        <v>9.8812103783302394E-2</v>
      </c>
      <c r="G345">
        <f t="shared" si="26"/>
        <v>9.8812103783302394</v>
      </c>
      <c r="H345">
        <f>INDEX(Cond_Probability!$A$6:$H$60,MATCH('Model 3_Train'!A345,Cond_Probability!$A$6:$A$60,0),8)</f>
        <v>0.31976744186046513</v>
      </c>
      <c r="I345">
        <f>INDEX(Cond_Probability!$A$6:$H$60,MATCH('Model 3_Train'!B345,Cond_Probability!$A$6:$A$60,0),8)</f>
        <v>0.22318840579710145</v>
      </c>
      <c r="J345">
        <f>Cond_Probability!$C$3</f>
        <v>0.38383838383838381</v>
      </c>
      <c r="K345">
        <f t="shared" si="27"/>
        <v>2.7393925776130024E-2</v>
      </c>
      <c r="L345">
        <f t="shared" si="28"/>
        <v>2.7393925776130024</v>
      </c>
      <c r="M345" t="str">
        <f t="shared" si="29"/>
        <v>Won't Survive</v>
      </c>
      <c r="N345" t="s">
        <v>1230</v>
      </c>
    </row>
    <row r="346" spans="1:14" x14ac:dyDescent="0.3">
      <c r="A346" s="2" t="s">
        <v>13</v>
      </c>
      <c r="B346" s="1" t="s">
        <v>1247</v>
      </c>
      <c r="C346">
        <f>INDEX(Cond_Probability!$A$6:$H$60,MATCH('Model 3_Train'!A346,Cond_Probability!$A$6:$A$60,0),7)</f>
        <v>0.85117967332123412</v>
      </c>
      <c r="D346">
        <f>INDEX(Cond_Probability!$A$6:$H$60,MATCH('Model 3_Train'!B346,Cond_Probability!$A$6:$A$60,0),7)</f>
        <v>0.18840579710144928</v>
      </c>
      <c r="E346">
        <f>Cond_Probability!$C$2</f>
        <v>0.61616161616161613</v>
      </c>
      <c r="F346">
        <f t="shared" si="25"/>
        <v>9.8812103783302394E-2</v>
      </c>
      <c r="G346">
        <f t="shared" si="26"/>
        <v>9.8812103783302394</v>
      </c>
      <c r="H346">
        <f>INDEX(Cond_Probability!$A$6:$H$60,MATCH('Model 3_Train'!A346,Cond_Probability!$A$6:$A$60,0),8)</f>
        <v>0.31976744186046513</v>
      </c>
      <c r="I346">
        <f>INDEX(Cond_Probability!$A$6:$H$60,MATCH('Model 3_Train'!B346,Cond_Probability!$A$6:$A$60,0),8)</f>
        <v>0.22318840579710145</v>
      </c>
      <c r="J346">
        <f>Cond_Probability!$C$3</f>
        <v>0.38383838383838381</v>
      </c>
      <c r="K346">
        <f t="shared" si="27"/>
        <v>2.7393925776130024E-2</v>
      </c>
      <c r="L346">
        <f t="shared" si="28"/>
        <v>2.7393925776130024</v>
      </c>
      <c r="M346" t="str">
        <f t="shared" si="29"/>
        <v>Won't Survive</v>
      </c>
      <c r="N346" t="s">
        <v>1230</v>
      </c>
    </row>
    <row r="347" spans="1:14" x14ac:dyDescent="0.3">
      <c r="A347" s="2" t="s">
        <v>17</v>
      </c>
      <c r="B347" s="1" t="s">
        <v>1247</v>
      </c>
      <c r="C347">
        <f>INDEX(Cond_Probability!$A$6:$H$60,MATCH('Model 3_Train'!A347,Cond_Probability!$A$6:$A$60,0),7)</f>
        <v>0.14882032667876588</v>
      </c>
      <c r="D347">
        <f>INDEX(Cond_Probability!$A$6:$H$60,MATCH('Model 3_Train'!B347,Cond_Probability!$A$6:$A$60,0),7)</f>
        <v>0.18840579710144928</v>
      </c>
      <c r="E347">
        <f>Cond_Probability!$C$2</f>
        <v>0.61616161616161613</v>
      </c>
      <c r="F347">
        <f t="shared" si="25"/>
        <v>1.7276316652944126E-2</v>
      </c>
      <c r="G347">
        <f t="shared" si="26"/>
        <v>1.7276316652944126</v>
      </c>
      <c r="H347">
        <f>INDEX(Cond_Probability!$A$6:$H$60,MATCH('Model 3_Train'!A347,Cond_Probability!$A$6:$A$60,0),8)</f>
        <v>0.68023255813953487</v>
      </c>
      <c r="I347">
        <f>INDEX(Cond_Probability!$A$6:$H$60,MATCH('Model 3_Train'!B347,Cond_Probability!$A$6:$A$60,0),8)</f>
        <v>0.22318840579710145</v>
      </c>
      <c r="J347">
        <f>Cond_Probability!$C$3</f>
        <v>0.38383838383838381</v>
      </c>
      <c r="K347">
        <f t="shared" si="27"/>
        <v>5.8274351196494774E-2</v>
      </c>
      <c r="L347">
        <f t="shared" si="28"/>
        <v>5.8274351196494774</v>
      </c>
      <c r="M347" t="str">
        <f t="shared" si="29"/>
        <v>Survive</v>
      </c>
      <c r="N347" t="s">
        <v>1</v>
      </c>
    </row>
    <row r="348" spans="1:14" x14ac:dyDescent="0.3">
      <c r="A348" s="2" t="s">
        <v>17</v>
      </c>
      <c r="B348" s="1" t="s">
        <v>1247</v>
      </c>
      <c r="C348">
        <f>INDEX(Cond_Probability!$A$6:$H$60,MATCH('Model 3_Train'!A348,Cond_Probability!$A$6:$A$60,0),7)</f>
        <v>0.14882032667876588</v>
      </c>
      <c r="D348">
        <f>INDEX(Cond_Probability!$A$6:$H$60,MATCH('Model 3_Train'!B348,Cond_Probability!$A$6:$A$60,0),7)</f>
        <v>0.18840579710144928</v>
      </c>
      <c r="E348">
        <f>Cond_Probability!$C$2</f>
        <v>0.61616161616161613</v>
      </c>
      <c r="F348">
        <f t="shared" si="25"/>
        <v>1.7276316652944126E-2</v>
      </c>
      <c r="G348">
        <f t="shared" si="26"/>
        <v>1.7276316652944126</v>
      </c>
      <c r="H348">
        <f>INDEX(Cond_Probability!$A$6:$H$60,MATCH('Model 3_Train'!A348,Cond_Probability!$A$6:$A$60,0),8)</f>
        <v>0.68023255813953487</v>
      </c>
      <c r="I348">
        <f>INDEX(Cond_Probability!$A$6:$H$60,MATCH('Model 3_Train'!B348,Cond_Probability!$A$6:$A$60,0),8)</f>
        <v>0.22318840579710145</v>
      </c>
      <c r="J348">
        <f>Cond_Probability!$C$3</f>
        <v>0.38383838383838381</v>
      </c>
      <c r="K348">
        <f t="shared" si="27"/>
        <v>5.8274351196494774E-2</v>
      </c>
      <c r="L348">
        <f t="shared" si="28"/>
        <v>5.8274351196494774</v>
      </c>
      <c r="M348" t="str">
        <f t="shared" si="29"/>
        <v>Survive</v>
      </c>
      <c r="N348" t="s">
        <v>1</v>
      </c>
    </row>
    <row r="349" spans="1:14" x14ac:dyDescent="0.3">
      <c r="A349" s="2" t="s">
        <v>17</v>
      </c>
      <c r="B349" s="1" t="s">
        <v>1247</v>
      </c>
      <c r="C349">
        <f>INDEX(Cond_Probability!$A$6:$H$60,MATCH('Model 3_Train'!A349,Cond_Probability!$A$6:$A$60,0),7)</f>
        <v>0.14882032667876588</v>
      </c>
      <c r="D349">
        <f>INDEX(Cond_Probability!$A$6:$H$60,MATCH('Model 3_Train'!B349,Cond_Probability!$A$6:$A$60,0),7)</f>
        <v>0.18840579710144928</v>
      </c>
      <c r="E349">
        <f>Cond_Probability!$C$2</f>
        <v>0.61616161616161613</v>
      </c>
      <c r="F349">
        <f t="shared" si="25"/>
        <v>1.7276316652944126E-2</v>
      </c>
      <c r="G349">
        <f t="shared" si="26"/>
        <v>1.7276316652944126</v>
      </c>
      <c r="H349">
        <f>INDEX(Cond_Probability!$A$6:$H$60,MATCH('Model 3_Train'!A349,Cond_Probability!$A$6:$A$60,0),8)</f>
        <v>0.68023255813953487</v>
      </c>
      <c r="I349">
        <f>INDEX(Cond_Probability!$A$6:$H$60,MATCH('Model 3_Train'!B349,Cond_Probability!$A$6:$A$60,0),8)</f>
        <v>0.22318840579710145</v>
      </c>
      <c r="J349">
        <f>Cond_Probability!$C$3</f>
        <v>0.38383838383838381</v>
      </c>
      <c r="K349">
        <f t="shared" si="27"/>
        <v>5.8274351196494774E-2</v>
      </c>
      <c r="L349">
        <f t="shared" si="28"/>
        <v>5.8274351196494774</v>
      </c>
      <c r="M349" t="str">
        <f t="shared" si="29"/>
        <v>Survive</v>
      </c>
      <c r="N349" t="s">
        <v>1</v>
      </c>
    </row>
    <row r="350" spans="1:14" x14ac:dyDescent="0.3">
      <c r="A350" s="2" t="s">
        <v>13</v>
      </c>
      <c r="B350" s="1" t="s">
        <v>1247</v>
      </c>
      <c r="C350">
        <f>INDEX(Cond_Probability!$A$6:$H$60,MATCH('Model 3_Train'!A350,Cond_Probability!$A$6:$A$60,0),7)</f>
        <v>0.85117967332123412</v>
      </c>
      <c r="D350">
        <f>INDEX(Cond_Probability!$A$6:$H$60,MATCH('Model 3_Train'!B350,Cond_Probability!$A$6:$A$60,0),7)</f>
        <v>0.18840579710144928</v>
      </c>
      <c r="E350">
        <f>Cond_Probability!$C$2</f>
        <v>0.61616161616161613</v>
      </c>
      <c r="F350">
        <f t="shared" si="25"/>
        <v>9.8812103783302394E-2</v>
      </c>
      <c r="G350">
        <f t="shared" si="26"/>
        <v>9.8812103783302394</v>
      </c>
      <c r="H350">
        <f>INDEX(Cond_Probability!$A$6:$H$60,MATCH('Model 3_Train'!A350,Cond_Probability!$A$6:$A$60,0),8)</f>
        <v>0.31976744186046513</v>
      </c>
      <c r="I350">
        <f>INDEX(Cond_Probability!$A$6:$H$60,MATCH('Model 3_Train'!B350,Cond_Probability!$A$6:$A$60,0),8)</f>
        <v>0.22318840579710145</v>
      </c>
      <c r="J350">
        <f>Cond_Probability!$C$3</f>
        <v>0.38383838383838381</v>
      </c>
      <c r="K350">
        <f t="shared" si="27"/>
        <v>2.7393925776130024E-2</v>
      </c>
      <c r="L350">
        <f t="shared" si="28"/>
        <v>2.7393925776130024</v>
      </c>
      <c r="M350" t="str">
        <f t="shared" si="29"/>
        <v>Won't Survive</v>
      </c>
      <c r="N350" t="s">
        <v>1</v>
      </c>
    </row>
    <row r="351" spans="1:14" x14ac:dyDescent="0.3">
      <c r="A351" s="2" t="s">
        <v>13</v>
      </c>
      <c r="B351" s="1" t="s">
        <v>1228</v>
      </c>
      <c r="C351">
        <f>INDEX(Cond_Probability!$A$6:$H$60,MATCH('Model 3_Train'!A351,Cond_Probability!$A$6:$A$60,0),7)</f>
        <v>0.85117967332123412</v>
      </c>
      <c r="D351">
        <f>INDEX(Cond_Probability!$A$6:$H$60,MATCH('Model 3_Train'!B351,Cond_Probability!$A$6:$A$60,0),7)</f>
        <v>0.4891304347826087</v>
      </c>
      <c r="E351">
        <f>Cond_Probability!$C$2</f>
        <v>0.61616161616161613</v>
      </c>
      <c r="F351">
        <f t="shared" si="25"/>
        <v>0.25653142328357348</v>
      </c>
      <c r="G351">
        <f t="shared" si="26"/>
        <v>25.653142328357347</v>
      </c>
      <c r="H351">
        <f>INDEX(Cond_Probability!$A$6:$H$60,MATCH('Model 3_Train'!A351,Cond_Probability!$A$6:$A$60,0),8)</f>
        <v>0.31976744186046513</v>
      </c>
      <c r="I351">
        <f>INDEX(Cond_Probability!$A$6:$H$60,MATCH('Model 3_Train'!B351,Cond_Probability!$A$6:$A$60,0),8)</f>
        <v>0.19710144927536233</v>
      </c>
      <c r="J351">
        <f>Cond_Probability!$C$3</f>
        <v>0.38383838383838381</v>
      </c>
      <c r="K351">
        <f t="shared" si="27"/>
        <v>2.4192038347751188E-2</v>
      </c>
      <c r="L351">
        <f t="shared" si="28"/>
        <v>2.4192038347751188</v>
      </c>
      <c r="M351" t="str">
        <f t="shared" si="29"/>
        <v>Won't Survive</v>
      </c>
      <c r="N351" t="s">
        <v>1230</v>
      </c>
    </row>
    <row r="352" spans="1:14" x14ac:dyDescent="0.3">
      <c r="A352" s="2" t="s">
        <v>13</v>
      </c>
      <c r="B352" s="1" t="s">
        <v>1228</v>
      </c>
      <c r="C352">
        <f>INDEX(Cond_Probability!$A$6:$H$60,MATCH('Model 3_Train'!A352,Cond_Probability!$A$6:$A$60,0),7)</f>
        <v>0.85117967332123412</v>
      </c>
      <c r="D352">
        <f>INDEX(Cond_Probability!$A$6:$H$60,MATCH('Model 3_Train'!B352,Cond_Probability!$A$6:$A$60,0),7)</f>
        <v>0.4891304347826087</v>
      </c>
      <c r="E352">
        <f>Cond_Probability!$C$2</f>
        <v>0.61616161616161613</v>
      </c>
      <c r="F352">
        <f t="shared" si="25"/>
        <v>0.25653142328357348</v>
      </c>
      <c r="G352">
        <f t="shared" si="26"/>
        <v>25.653142328357347</v>
      </c>
      <c r="H352">
        <f>INDEX(Cond_Probability!$A$6:$H$60,MATCH('Model 3_Train'!A352,Cond_Probability!$A$6:$A$60,0),8)</f>
        <v>0.31976744186046513</v>
      </c>
      <c r="I352">
        <f>INDEX(Cond_Probability!$A$6:$H$60,MATCH('Model 3_Train'!B352,Cond_Probability!$A$6:$A$60,0),8)</f>
        <v>0.19710144927536233</v>
      </c>
      <c r="J352">
        <f>Cond_Probability!$C$3</f>
        <v>0.38383838383838381</v>
      </c>
      <c r="K352">
        <f t="shared" si="27"/>
        <v>2.4192038347751188E-2</v>
      </c>
      <c r="L352">
        <f t="shared" si="28"/>
        <v>2.4192038347751188</v>
      </c>
      <c r="M352" t="str">
        <f t="shared" si="29"/>
        <v>Won't Survive</v>
      </c>
      <c r="N352" t="s">
        <v>1230</v>
      </c>
    </row>
    <row r="353" spans="1:14" x14ac:dyDescent="0.3">
      <c r="A353" s="2" t="s">
        <v>13</v>
      </c>
      <c r="B353" s="1" t="s">
        <v>1248</v>
      </c>
      <c r="C353">
        <f>INDEX(Cond_Probability!$A$6:$H$60,MATCH('Model 3_Train'!A353,Cond_Probability!$A$6:$A$60,0),7)</f>
        <v>0.85117967332123412</v>
      </c>
      <c r="D353">
        <f>INDEX(Cond_Probability!$A$6:$H$60,MATCH('Model 3_Train'!B353,Cond_Probability!$A$6:$A$60,0),7)</f>
        <v>0.32246376811594202</v>
      </c>
      <c r="E353">
        <f>Cond_Probability!$C$2</f>
        <v>0.61616161616161613</v>
      </c>
      <c r="F353">
        <f t="shared" si="25"/>
        <v>0.16912071609065216</v>
      </c>
      <c r="G353">
        <f t="shared" si="26"/>
        <v>16.912071609065215</v>
      </c>
      <c r="H353">
        <f>INDEX(Cond_Probability!$A$6:$H$60,MATCH('Model 3_Train'!A353,Cond_Probability!$A$6:$A$60,0),8)</f>
        <v>0.31976744186046513</v>
      </c>
      <c r="I353">
        <f>INDEX(Cond_Probability!$A$6:$H$60,MATCH('Model 3_Train'!B353,Cond_Probability!$A$6:$A$60,0),8)</f>
        <v>0.57971014492753625</v>
      </c>
      <c r="J353">
        <f>Cond_Probability!$C$3</f>
        <v>0.38383838383838381</v>
      </c>
      <c r="K353">
        <f t="shared" si="27"/>
        <v>7.1153053963974075E-2</v>
      </c>
      <c r="L353">
        <f t="shared" si="28"/>
        <v>7.1153053963974076</v>
      </c>
      <c r="M353" t="str">
        <f t="shared" si="29"/>
        <v>Won't Survive</v>
      </c>
      <c r="N353" t="s">
        <v>1230</v>
      </c>
    </row>
    <row r="354" spans="1:14" x14ac:dyDescent="0.3">
      <c r="A354" s="2" t="s">
        <v>13</v>
      </c>
      <c r="B354" s="1" t="s">
        <v>1228</v>
      </c>
      <c r="C354">
        <f>INDEX(Cond_Probability!$A$6:$H$60,MATCH('Model 3_Train'!A354,Cond_Probability!$A$6:$A$60,0),7)</f>
        <v>0.85117967332123412</v>
      </c>
      <c r="D354">
        <f>INDEX(Cond_Probability!$A$6:$H$60,MATCH('Model 3_Train'!B354,Cond_Probability!$A$6:$A$60,0),7)</f>
        <v>0.4891304347826087</v>
      </c>
      <c r="E354">
        <f>Cond_Probability!$C$2</f>
        <v>0.61616161616161613</v>
      </c>
      <c r="F354">
        <f t="shared" si="25"/>
        <v>0.25653142328357348</v>
      </c>
      <c r="G354">
        <f t="shared" si="26"/>
        <v>25.653142328357347</v>
      </c>
      <c r="H354">
        <f>INDEX(Cond_Probability!$A$6:$H$60,MATCH('Model 3_Train'!A354,Cond_Probability!$A$6:$A$60,0),8)</f>
        <v>0.31976744186046513</v>
      </c>
      <c r="I354">
        <f>INDEX(Cond_Probability!$A$6:$H$60,MATCH('Model 3_Train'!B354,Cond_Probability!$A$6:$A$60,0),8)</f>
        <v>0.19710144927536233</v>
      </c>
      <c r="J354">
        <f>Cond_Probability!$C$3</f>
        <v>0.38383838383838381</v>
      </c>
      <c r="K354">
        <f t="shared" si="27"/>
        <v>2.4192038347751188E-2</v>
      </c>
      <c r="L354">
        <f t="shared" si="28"/>
        <v>2.4192038347751188</v>
      </c>
      <c r="M354" t="str">
        <f t="shared" si="29"/>
        <v>Won't Survive</v>
      </c>
      <c r="N354" t="s">
        <v>1230</v>
      </c>
    </row>
    <row r="355" spans="1:14" x14ac:dyDescent="0.3">
      <c r="A355" s="2" t="s">
        <v>13</v>
      </c>
      <c r="B355" s="1" t="s">
        <v>1247</v>
      </c>
      <c r="C355">
        <f>INDEX(Cond_Probability!$A$6:$H$60,MATCH('Model 3_Train'!A355,Cond_Probability!$A$6:$A$60,0),7)</f>
        <v>0.85117967332123412</v>
      </c>
      <c r="D355">
        <f>INDEX(Cond_Probability!$A$6:$H$60,MATCH('Model 3_Train'!B355,Cond_Probability!$A$6:$A$60,0),7)</f>
        <v>0.18840579710144928</v>
      </c>
      <c r="E355">
        <f>Cond_Probability!$C$2</f>
        <v>0.61616161616161613</v>
      </c>
      <c r="F355">
        <f t="shared" si="25"/>
        <v>9.8812103783302394E-2</v>
      </c>
      <c r="G355">
        <f t="shared" si="26"/>
        <v>9.8812103783302394</v>
      </c>
      <c r="H355">
        <f>INDEX(Cond_Probability!$A$6:$H$60,MATCH('Model 3_Train'!A355,Cond_Probability!$A$6:$A$60,0),8)</f>
        <v>0.31976744186046513</v>
      </c>
      <c r="I355">
        <f>INDEX(Cond_Probability!$A$6:$H$60,MATCH('Model 3_Train'!B355,Cond_Probability!$A$6:$A$60,0),8)</f>
        <v>0.22318840579710145</v>
      </c>
      <c r="J355">
        <f>Cond_Probability!$C$3</f>
        <v>0.38383838383838381</v>
      </c>
      <c r="K355">
        <f t="shared" si="27"/>
        <v>2.7393925776130024E-2</v>
      </c>
      <c r="L355">
        <f t="shared" si="28"/>
        <v>2.7393925776130024</v>
      </c>
      <c r="M355" t="str">
        <f t="shared" si="29"/>
        <v>Won't Survive</v>
      </c>
      <c r="N355" t="s">
        <v>1230</v>
      </c>
    </row>
    <row r="356" spans="1:14" x14ac:dyDescent="0.3">
      <c r="A356" s="2" t="s">
        <v>13</v>
      </c>
      <c r="B356" s="1" t="s">
        <v>1228</v>
      </c>
      <c r="C356">
        <f>INDEX(Cond_Probability!$A$6:$H$60,MATCH('Model 3_Train'!A356,Cond_Probability!$A$6:$A$60,0),7)</f>
        <v>0.85117967332123412</v>
      </c>
      <c r="D356">
        <f>INDEX(Cond_Probability!$A$6:$H$60,MATCH('Model 3_Train'!B356,Cond_Probability!$A$6:$A$60,0),7)</f>
        <v>0.4891304347826087</v>
      </c>
      <c r="E356">
        <f>Cond_Probability!$C$2</f>
        <v>0.61616161616161613</v>
      </c>
      <c r="F356">
        <f t="shared" si="25"/>
        <v>0.25653142328357348</v>
      </c>
      <c r="G356">
        <f t="shared" si="26"/>
        <v>25.653142328357347</v>
      </c>
      <c r="H356">
        <f>INDEX(Cond_Probability!$A$6:$H$60,MATCH('Model 3_Train'!A356,Cond_Probability!$A$6:$A$60,0),8)</f>
        <v>0.31976744186046513</v>
      </c>
      <c r="I356">
        <f>INDEX(Cond_Probability!$A$6:$H$60,MATCH('Model 3_Train'!B356,Cond_Probability!$A$6:$A$60,0),8)</f>
        <v>0.19710144927536233</v>
      </c>
      <c r="J356">
        <f>Cond_Probability!$C$3</f>
        <v>0.38383838383838381</v>
      </c>
      <c r="K356">
        <f t="shared" si="27"/>
        <v>2.4192038347751188E-2</v>
      </c>
      <c r="L356">
        <f t="shared" si="28"/>
        <v>2.4192038347751188</v>
      </c>
      <c r="M356" t="str">
        <f t="shared" si="29"/>
        <v>Won't Survive</v>
      </c>
      <c r="N356" t="s">
        <v>1230</v>
      </c>
    </row>
    <row r="357" spans="1:14" x14ac:dyDescent="0.3">
      <c r="A357" s="2" t="s">
        <v>13</v>
      </c>
      <c r="B357" s="1" t="s">
        <v>1228</v>
      </c>
      <c r="C357">
        <f>INDEX(Cond_Probability!$A$6:$H$60,MATCH('Model 3_Train'!A357,Cond_Probability!$A$6:$A$60,0),7)</f>
        <v>0.85117967332123412</v>
      </c>
      <c r="D357">
        <f>INDEX(Cond_Probability!$A$6:$H$60,MATCH('Model 3_Train'!B357,Cond_Probability!$A$6:$A$60,0),7)</f>
        <v>0.4891304347826087</v>
      </c>
      <c r="E357">
        <f>Cond_Probability!$C$2</f>
        <v>0.61616161616161613</v>
      </c>
      <c r="F357">
        <f t="shared" si="25"/>
        <v>0.25653142328357348</v>
      </c>
      <c r="G357">
        <f t="shared" si="26"/>
        <v>25.653142328357347</v>
      </c>
      <c r="H357">
        <f>INDEX(Cond_Probability!$A$6:$H$60,MATCH('Model 3_Train'!A357,Cond_Probability!$A$6:$A$60,0),8)</f>
        <v>0.31976744186046513</v>
      </c>
      <c r="I357">
        <f>INDEX(Cond_Probability!$A$6:$H$60,MATCH('Model 3_Train'!B357,Cond_Probability!$A$6:$A$60,0),8)</f>
        <v>0.19710144927536233</v>
      </c>
      <c r="J357">
        <f>Cond_Probability!$C$3</f>
        <v>0.38383838383838381</v>
      </c>
      <c r="K357">
        <f t="shared" si="27"/>
        <v>2.4192038347751188E-2</v>
      </c>
      <c r="L357">
        <f t="shared" si="28"/>
        <v>2.4192038347751188</v>
      </c>
      <c r="M357" t="str">
        <f t="shared" si="29"/>
        <v>Won't Survive</v>
      </c>
      <c r="N357" t="s">
        <v>1230</v>
      </c>
    </row>
    <row r="358" spans="1:14" x14ac:dyDescent="0.3">
      <c r="A358" s="2" t="s">
        <v>17</v>
      </c>
      <c r="B358" s="1" t="s">
        <v>1248</v>
      </c>
      <c r="C358">
        <f>INDEX(Cond_Probability!$A$6:$H$60,MATCH('Model 3_Train'!A358,Cond_Probability!$A$6:$A$60,0),7)</f>
        <v>0.14882032667876588</v>
      </c>
      <c r="D358">
        <f>INDEX(Cond_Probability!$A$6:$H$60,MATCH('Model 3_Train'!B358,Cond_Probability!$A$6:$A$60,0),7)</f>
        <v>0.32246376811594202</v>
      </c>
      <c r="E358">
        <f>Cond_Probability!$C$2</f>
        <v>0.61616161616161613</v>
      </c>
      <c r="F358">
        <f t="shared" si="25"/>
        <v>2.9569080425231296E-2</v>
      </c>
      <c r="G358">
        <f t="shared" si="26"/>
        <v>2.9569080425231298</v>
      </c>
      <c r="H358">
        <f>INDEX(Cond_Probability!$A$6:$H$60,MATCH('Model 3_Train'!A358,Cond_Probability!$A$6:$A$60,0),8)</f>
        <v>0.68023255813953487</v>
      </c>
      <c r="I358">
        <f>INDEX(Cond_Probability!$A$6:$H$60,MATCH('Model 3_Train'!B358,Cond_Probability!$A$6:$A$60,0),8)</f>
        <v>0.57971014492753625</v>
      </c>
      <c r="J358">
        <f>Cond_Probability!$C$3</f>
        <v>0.38383838383838381</v>
      </c>
      <c r="K358">
        <f t="shared" si="27"/>
        <v>0.1513619511597267</v>
      </c>
      <c r="L358">
        <f t="shared" si="28"/>
        <v>15.13619511597267</v>
      </c>
      <c r="M358" t="str">
        <f t="shared" si="29"/>
        <v>Survive</v>
      </c>
      <c r="N358" t="s">
        <v>1</v>
      </c>
    </row>
    <row r="359" spans="1:14" x14ac:dyDescent="0.3">
      <c r="A359" s="2" t="s">
        <v>17</v>
      </c>
      <c r="B359" s="1" t="s">
        <v>1247</v>
      </c>
      <c r="C359">
        <f>INDEX(Cond_Probability!$A$6:$H$60,MATCH('Model 3_Train'!A359,Cond_Probability!$A$6:$A$60,0),7)</f>
        <v>0.14882032667876588</v>
      </c>
      <c r="D359">
        <f>INDEX(Cond_Probability!$A$6:$H$60,MATCH('Model 3_Train'!B359,Cond_Probability!$A$6:$A$60,0),7)</f>
        <v>0.18840579710144928</v>
      </c>
      <c r="E359">
        <f>Cond_Probability!$C$2</f>
        <v>0.61616161616161613</v>
      </c>
      <c r="F359">
        <f t="shared" si="25"/>
        <v>1.7276316652944126E-2</v>
      </c>
      <c r="G359">
        <f t="shared" si="26"/>
        <v>1.7276316652944126</v>
      </c>
      <c r="H359">
        <f>INDEX(Cond_Probability!$A$6:$H$60,MATCH('Model 3_Train'!A359,Cond_Probability!$A$6:$A$60,0),8)</f>
        <v>0.68023255813953487</v>
      </c>
      <c r="I359">
        <f>INDEX(Cond_Probability!$A$6:$H$60,MATCH('Model 3_Train'!B359,Cond_Probability!$A$6:$A$60,0),8)</f>
        <v>0.22318840579710145</v>
      </c>
      <c r="J359">
        <f>Cond_Probability!$C$3</f>
        <v>0.38383838383838381</v>
      </c>
      <c r="K359">
        <f t="shared" si="27"/>
        <v>5.8274351196494774E-2</v>
      </c>
      <c r="L359">
        <f t="shared" si="28"/>
        <v>5.8274351196494774</v>
      </c>
      <c r="M359" t="str">
        <f t="shared" si="29"/>
        <v>Survive</v>
      </c>
      <c r="N359" t="s">
        <v>1230</v>
      </c>
    </row>
    <row r="360" spans="1:14" x14ac:dyDescent="0.3">
      <c r="A360" s="2" t="s">
        <v>17</v>
      </c>
      <c r="B360" s="1" t="s">
        <v>1228</v>
      </c>
      <c r="C360">
        <f>INDEX(Cond_Probability!$A$6:$H$60,MATCH('Model 3_Train'!A360,Cond_Probability!$A$6:$A$60,0),7)</f>
        <v>0.14882032667876588</v>
      </c>
      <c r="D360">
        <f>INDEX(Cond_Probability!$A$6:$H$60,MATCH('Model 3_Train'!B360,Cond_Probability!$A$6:$A$60,0),7)</f>
        <v>0.4891304347826087</v>
      </c>
      <c r="E360">
        <f>Cond_Probability!$C$2</f>
        <v>0.61616161616161613</v>
      </c>
      <c r="F360">
        <f t="shared" si="25"/>
        <v>4.485197592591264E-2</v>
      </c>
      <c r="G360">
        <f t="shared" si="26"/>
        <v>4.4851975925912644</v>
      </c>
      <c r="H360">
        <f>INDEX(Cond_Probability!$A$6:$H$60,MATCH('Model 3_Train'!A360,Cond_Probability!$A$6:$A$60,0),8)</f>
        <v>0.68023255813953487</v>
      </c>
      <c r="I360">
        <f>INDEX(Cond_Probability!$A$6:$H$60,MATCH('Model 3_Train'!B360,Cond_Probability!$A$6:$A$60,0),8)</f>
        <v>0.19710144927536233</v>
      </c>
      <c r="J360">
        <f>Cond_Probability!$C$3</f>
        <v>0.38383838383838381</v>
      </c>
      <c r="K360">
        <f t="shared" si="27"/>
        <v>5.1463063394307069E-2</v>
      </c>
      <c r="L360">
        <f t="shared" si="28"/>
        <v>5.1463063394307067</v>
      </c>
      <c r="M360" t="str">
        <f t="shared" si="29"/>
        <v>Survive</v>
      </c>
      <c r="N360" t="s">
        <v>1</v>
      </c>
    </row>
    <row r="361" spans="1:14" x14ac:dyDescent="0.3">
      <c r="A361" s="2" t="s">
        <v>17</v>
      </c>
      <c r="B361" s="1" t="s">
        <v>1228</v>
      </c>
      <c r="C361">
        <f>INDEX(Cond_Probability!$A$6:$H$60,MATCH('Model 3_Train'!A361,Cond_Probability!$A$6:$A$60,0),7)</f>
        <v>0.14882032667876588</v>
      </c>
      <c r="D361">
        <f>INDEX(Cond_Probability!$A$6:$H$60,MATCH('Model 3_Train'!B361,Cond_Probability!$A$6:$A$60,0),7)</f>
        <v>0.4891304347826087</v>
      </c>
      <c r="E361">
        <f>Cond_Probability!$C$2</f>
        <v>0.61616161616161613</v>
      </c>
      <c r="F361">
        <f t="shared" si="25"/>
        <v>4.485197592591264E-2</v>
      </c>
      <c r="G361">
        <f t="shared" si="26"/>
        <v>4.4851975925912644</v>
      </c>
      <c r="H361">
        <f>INDEX(Cond_Probability!$A$6:$H$60,MATCH('Model 3_Train'!A361,Cond_Probability!$A$6:$A$60,0),8)</f>
        <v>0.68023255813953487</v>
      </c>
      <c r="I361">
        <f>INDEX(Cond_Probability!$A$6:$H$60,MATCH('Model 3_Train'!B361,Cond_Probability!$A$6:$A$60,0),8)</f>
        <v>0.19710144927536233</v>
      </c>
      <c r="J361">
        <f>Cond_Probability!$C$3</f>
        <v>0.38383838383838381</v>
      </c>
      <c r="K361">
        <f t="shared" si="27"/>
        <v>5.1463063394307069E-2</v>
      </c>
      <c r="L361">
        <f t="shared" si="28"/>
        <v>5.1463063394307067</v>
      </c>
      <c r="M361" t="str">
        <f t="shared" si="29"/>
        <v>Survive</v>
      </c>
      <c r="N361" t="s">
        <v>1</v>
      </c>
    </row>
    <row r="362" spans="1:14" x14ac:dyDescent="0.3">
      <c r="A362" s="2" t="s">
        <v>13</v>
      </c>
      <c r="B362" s="1" t="s">
        <v>1248</v>
      </c>
      <c r="C362">
        <f>INDEX(Cond_Probability!$A$6:$H$60,MATCH('Model 3_Train'!A362,Cond_Probability!$A$6:$A$60,0),7)</f>
        <v>0.85117967332123412</v>
      </c>
      <c r="D362">
        <f>INDEX(Cond_Probability!$A$6:$H$60,MATCH('Model 3_Train'!B362,Cond_Probability!$A$6:$A$60,0),7)</f>
        <v>0.32246376811594202</v>
      </c>
      <c r="E362">
        <f>Cond_Probability!$C$2</f>
        <v>0.61616161616161613</v>
      </c>
      <c r="F362">
        <f t="shared" si="25"/>
        <v>0.16912071609065216</v>
      </c>
      <c r="G362">
        <f t="shared" si="26"/>
        <v>16.912071609065215</v>
      </c>
      <c r="H362">
        <f>INDEX(Cond_Probability!$A$6:$H$60,MATCH('Model 3_Train'!A362,Cond_Probability!$A$6:$A$60,0),8)</f>
        <v>0.31976744186046513</v>
      </c>
      <c r="I362">
        <f>INDEX(Cond_Probability!$A$6:$H$60,MATCH('Model 3_Train'!B362,Cond_Probability!$A$6:$A$60,0),8)</f>
        <v>0.57971014492753625</v>
      </c>
      <c r="J362">
        <f>Cond_Probability!$C$3</f>
        <v>0.38383838383838381</v>
      </c>
      <c r="K362">
        <f t="shared" si="27"/>
        <v>7.1153053963974075E-2</v>
      </c>
      <c r="L362">
        <f t="shared" si="28"/>
        <v>7.1153053963974076</v>
      </c>
      <c r="M362" t="str">
        <f t="shared" si="29"/>
        <v>Won't Survive</v>
      </c>
      <c r="N362" t="s">
        <v>1230</v>
      </c>
    </row>
    <row r="363" spans="1:14" x14ac:dyDescent="0.3">
      <c r="A363" s="2" t="s">
        <v>13</v>
      </c>
      <c r="B363" s="1" t="s">
        <v>1248</v>
      </c>
      <c r="C363">
        <f>INDEX(Cond_Probability!$A$6:$H$60,MATCH('Model 3_Train'!A363,Cond_Probability!$A$6:$A$60,0),7)</f>
        <v>0.85117967332123412</v>
      </c>
      <c r="D363">
        <f>INDEX(Cond_Probability!$A$6:$H$60,MATCH('Model 3_Train'!B363,Cond_Probability!$A$6:$A$60,0),7)</f>
        <v>0.32246376811594202</v>
      </c>
      <c r="E363">
        <f>Cond_Probability!$C$2</f>
        <v>0.61616161616161613</v>
      </c>
      <c r="F363">
        <f t="shared" si="25"/>
        <v>0.16912071609065216</v>
      </c>
      <c r="G363">
        <f t="shared" si="26"/>
        <v>16.912071609065215</v>
      </c>
      <c r="H363">
        <f>INDEX(Cond_Probability!$A$6:$H$60,MATCH('Model 3_Train'!A363,Cond_Probability!$A$6:$A$60,0),8)</f>
        <v>0.31976744186046513</v>
      </c>
      <c r="I363">
        <f>INDEX(Cond_Probability!$A$6:$H$60,MATCH('Model 3_Train'!B363,Cond_Probability!$A$6:$A$60,0),8)</f>
        <v>0.57971014492753625</v>
      </c>
      <c r="J363">
        <f>Cond_Probability!$C$3</f>
        <v>0.38383838383838381</v>
      </c>
      <c r="K363">
        <f t="shared" si="27"/>
        <v>7.1153053963974075E-2</v>
      </c>
      <c r="L363">
        <f t="shared" si="28"/>
        <v>7.1153053963974076</v>
      </c>
      <c r="M363" t="str">
        <f t="shared" si="29"/>
        <v>Won't Survive</v>
      </c>
      <c r="N363" t="s">
        <v>1230</v>
      </c>
    </row>
    <row r="364" spans="1:14" x14ac:dyDescent="0.3">
      <c r="A364" s="2" t="s">
        <v>17</v>
      </c>
      <c r="B364" s="1" t="s">
        <v>1247</v>
      </c>
      <c r="C364">
        <f>INDEX(Cond_Probability!$A$6:$H$60,MATCH('Model 3_Train'!A364,Cond_Probability!$A$6:$A$60,0),7)</f>
        <v>0.14882032667876588</v>
      </c>
      <c r="D364">
        <f>INDEX(Cond_Probability!$A$6:$H$60,MATCH('Model 3_Train'!B364,Cond_Probability!$A$6:$A$60,0),7)</f>
        <v>0.18840579710144928</v>
      </c>
      <c r="E364">
        <f>Cond_Probability!$C$2</f>
        <v>0.61616161616161613</v>
      </c>
      <c r="F364">
        <f t="shared" si="25"/>
        <v>1.7276316652944126E-2</v>
      </c>
      <c r="G364">
        <f t="shared" si="26"/>
        <v>1.7276316652944126</v>
      </c>
      <c r="H364">
        <f>INDEX(Cond_Probability!$A$6:$H$60,MATCH('Model 3_Train'!A364,Cond_Probability!$A$6:$A$60,0),8)</f>
        <v>0.68023255813953487</v>
      </c>
      <c r="I364">
        <f>INDEX(Cond_Probability!$A$6:$H$60,MATCH('Model 3_Train'!B364,Cond_Probability!$A$6:$A$60,0),8)</f>
        <v>0.22318840579710145</v>
      </c>
      <c r="J364">
        <f>Cond_Probability!$C$3</f>
        <v>0.38383838383838381</v>
      </c>
      <c r="K364">
        <f t="shared" si="27"/>
        <v>5.8274351196494774E-2</v>
      </c>
      <c r="L364">
        <f t="shared" si="28"/>
        <v>5.8274351196494774</v>
      </c>
      <c r="M364" t="str">
        <f t="shared" si="29"/>
        <v>Survive</v>
      </c>
      <c r="N364" t="s">
        <v>1230</v>
      </c>
    </row>
    <row r="365" spans="1:14" x14ac:dyDescent="0.3">
      <c r="A365" s="2" t="s">
        <v>13</v>
      </c>
      <c r="B365" s="1" t="s">
        <v>1228</v>
      </c>
      <c r="C365">
        <f>INDEX(Cond_Probability!$A$6:$H$60,MATCH('Model 3_Train'!A365,Cond_Probability!$A$6:$A$60,0),7)</f>
        <v>0.85117967332123412</v>
      </c>
      <c r="D365">
        <f>INDEX(Cond_Probability!$A$6:$H$60,MATCH('Model 3_Train'!B365,Cond_Probability!$A$6:$A$60,0),7)</f>
        <v>0.4891304347826087</v>
      </c>
      <c r="E365">
        <f>Cond_Probability!$C$2</f>
        <v>0.61616161616161613</v>
      </c>
      <c r="F365">
        <f t="shared" si="25"/>
        <v>0.25653142328357348</v>
      </c>
      <c r="G365">
        <f t="shared" si="26"/>
        <v>25.653142328357347</v>
      </c>
      <c r="H365">
        <f>INDEX(Cond_Probability!$A$6:$H$60,MATCH('Model 3_Train'!A365,Cond_Probability!$A$6:$A$60,0),8)</f>
        <v>0.31976744186046513</v>
      </c>
      <c r="I365">
        <f>INDEX(Cond_Probability!$A$6:$H$60,MATCH('Model 3_Train'!B365,Cond_Probability!$A$6:$A$60,0),8)</f>
        <v>0.19710144927536233</v>
      </c>
      <c r="J365">
        <f>Cond_Probability!$C$3</f>
        <v>0.38383838383838381</v>
      </c>
      <c r="K365">
        <f t="shared" si="27"/>
        <v>2.4192038347751188E-2</v>
      </c>
      <c r="L365">
        <f t="shared" si="28"/>
        <v>2.4192038347751188</v>
      </c>
      <c r="M365" t="str">
        <f t="shared" si="29"/>
        <v>Won't Survive</v>
      </c>
      <c r="N365" t="s">
        <v>1230</v>
      </c>
    </row>
    <row r="366" spans="1:14" x14ac:dyDescent="0.3">
      <c r="A366" s="2" t="s">
        <v>13</v>
      </c>
      <c r="B366" s="1" t="s">
        <v>1247</v>
      </c>
      <c r="C366">
        <f>INDEX(Cond_Probability!$A$6:$H$60,MATCH('Model 3_Train'!A366,Cond_Probability!$A$6:$A$60,0),7)</f>
        <v>0.85117967332123412</v>
      </c>
      <c r="D366">
        <f>INDEX(Cond_Probability!$A$6:$H$60,MATCH('Model 3_Train'!B366,Cond_Probability!$A$6:$A$60,0),7)</f>
        <v>0.18840579710144928</v>
      </c>
      <c r="E366">
        <f>Cond_Probability!$C$2</f>
        <v>0.61616161616161613</v>
      </c>
      <c r="F366">
        <f t="shared" si="25"/>
        <v>9.8812103783302394E-2</v>
      </c>
      <c r="G366">
        <f t="shared" si="26"/>
        <v>9.8812103783302394</v>
      </c>
      <c r="H366">
        <f>INDEX(Cond_Probability!$A$6:$H$60,MATCH('Model 3_Train'!A366,Cond_Probability!$A$6:$A$60,0),8)</f>
        <v>0.31976744186046513</v>
      </c>
      <c r="I366">
        <f>INDEX(Cond_Probability!$A$6:$H$60,MATCH('Model 3_Train'!B366,Cond_Probability!$A$6:$A$60,0),8)</f>
        <v>0.22318840579710145</v>
      </c>
      <c r="J366">
        <f>Cond_Probability!$C$3</f>
        <v>0.38383838383838381</v>
      </c>
      <c r="K366">
        <f t="shared" si="27"/>
        <v>2.7393925776130024E-2</v>
      </c>
      <c r="L366">
        <f t="shared" si="28"/>
        <v>2.7393925776130024</v>
      </c>
      <c r="M366" t="str">
        <f t="shared" si="29"/>
        <v>Won't Survive</v>
      </c>
      <c r="N366" t="s">
        <v>1230</v>
      </c>
    </row>
    <row r="367" spans="1:14" x14ac:dyDescent="0.3">
      <c r="A367" s="2" t="s">
        <v>13</v>
      </c>
      <c r="B367" s="1" t="s">
        <v>1228</v>
      </c>
      <c r="C367">
        <f>INDEX(Cond_Probability!$A$6:$H$60,MATCH('Model 3_Train'!A367,Cond_Probability!$A$6:$A$60,0),7)</f>
        <v>0.85117967332123412</v>
      </c>
      <c r="D367">
        <f>INDEX(Cond_Probability!$A$6:$H$60,MATCH('Model 3_Train'!B367,Cond_Probability!$A$6:$A$60,0),7)</f>
        <v>0.4891304347826087</v>
      </c>
      <c r="E367">
        <f>Cond_Probability!$C$2</f>
        <v>0.61616161616161613</v>
      </c>
      <c r="F367">
        <f t="shared" si="25"/>
        <v>0.25653142328357348</v>
      </c>
      <c r="G367">
        <f t="shared" si="26"/>
        <v>25.653142328357347</v>
      </c>
      <c r="H367">
        <f>INDEX(Cond_Probability!$A$6:$H$60,MATCH('Model 3_Train'!A367,Cond_Probability!$A$6:$A$60,0),8)</f>
        <v>0.31976744186046513</v>
      </c>
      <c r="I367">
        <f>INDEX(Cond_Probability!$A$6:$H$60,MATCH('Model 3_Train'!B367,Cond_Probability!$A$6:$A$60,0),8)</f>
        <v>0.19710144927536233</v>
      </c>
      <c r="J367">
        <f>Cond_Probability!$C$3</f>
        <v>0.38383838383838381</v>
      </c>
      <c r="K367">
        <f t="shared" si="27"/>
        <v>2.4192038347751188E-2</v>
      </c>
      <c r="L367">
        <f t="shared" si="28"/>
        <v>2.4192038347751188</v>
      </c>
      <c r="M367" t="str">
        <f t="shared" si="29"/>
        <v>Won't Survive</v>
      </c>
      <c r="N367" t="s">
        <v>1230</v>
      </c>
    </row>
    <row r="368" spans="1:14" x14ac:dyDescent="0.3">
      <c r="A368" s="2" t="s">
        <v>17</v>
      </c>
      <c r="B368" s="1" t="s">
        <v>1248</v>
      </c>
      <c r="C368">
        <f>INDEX(Cond_Probability!$A$6:$H$60,MATCH('Model 3_Train'!A368,Cond_Probability!$A$6:$A$60,0),7)</f>
        <v>0.14882032667876588</v>
      </c>
      <c r="D368">
        <f>INDEX(Cond_Probability!$A$6:$H$60,MATCH('Model 3_Train'!B368,Cond_Probability!$A$6:$A$60,0),7)</f>
        <v>0.32246376811594202</v>
      </c>
      <c r="E368">
        <f>Cond_Probability!$C$2</f>
        <v>0.61616161616161613</v>
      </c>
      <c r="F368">
        <f t="shared" si="25"/>
        <v>2.9569080425231296E-2</v>
      </c>
      <c r="G368">
        <f t="shared" si="26"/>
        <v>2.9569080425231298</v>
      </c>
      <c r="H368">
        <f>INDEX(Cond_Probability!$A$6:$H$60,MATCH('Model 3_Train'!A368,Cond_Probability!$A$6:$A$60,0),8)</f>
        <v>0.68023255813953487</v>
      </c>
      <c r="I368">
        <f>INDEX(Cond_Probability!$A$6:$H$60,MATCH('Model 3_Train'!B368,Cond_Probability!$A$6:$A$60,0),8)</f>
        <v>0.57971014492753625</v>
      </c>
      <c r="J368">
        <f>Cond_Probability!$C$3</f>
        <v>0.38383838383838381</v>
      </c>
      <c r="K368">
        <f t="shared" si="27"/>
        <v>0.1513619511597267</v>
      </c>
      <c r="L368">
        <f t="shared" si="28"/>
        <v>15.13619511597267</v>
      </c>
      <c r="M368" t="str">
        <f t="shared" si="29"/>
        <v>Survive</v>
      </c>
      <c r="N368" t="s">
        <v>1</v>
      </c>
    </row>
    <row r="369" spans="1:14" x14ac:dyDescent="0.3">
      <c r="A369" s="2" t="s">
        <v>17</v>
      </c>
      <c r="B369" s="1" t="s">
        <v>1228</v>
      </c>
      <c r="C369">
        <f>INDEX(Cond_Probability!$A$6:$H$60,MATCH('Model 3_Train'!A369,Cond_Probability!$A$6:$A$60,0),7)</f>
        <v>0.14882032667876588</v>
      </c>
      <c r="D369">
        <f>INDEX(Cond_Probability!$A$6:$H$60,MATCH('Model 3_Train'!B369,Cond_Probability!$A$6:$A$60,0),7)</f>
        <v>0.4891304347826087</v>
      </c>
      <c r="E369">
        <f>Cond_Probability!$C$2</f>
        <v>0.61616161616161613</v>
      </c>
      <c r="F369">
        <f t="shared" si="25"/>
        <v>4.485197592591264E-2</v>
      </c>
      <c r="G369">
        <f t="shared" si="26"/>
        <v>4.4851975925912644</v>
      </c>
      <c r="H369">
        <f>INDEX(Cond_Probability!$A$6:$H$60,MATCH('Model 3_Train'!A369,Cond_Probability!$A$6:$A$60,0),8)</f>
        <v>0.68023255813953487</v>
      </c>
      <c r="I369">
        <f>INDEX(Cond_Probability!$A$6:$H$60,MATCH('Model 3_Train'!B369,Cond_Probability!$A$6:$A$60,0),8)</f>
        <v>0.19710144927536233</v>
      </c>
      <c r="J369">
        <f>Cond_Probability!$C$3</f>
        <v>0.38383838383838381</v>
      </c>
      <c r="K369">
        <f t="shared" si="27"/>
        <v>5.1463063394307069E-2</v>
      </c>
      <c r="L369">
        <f t="shared" si="28"/>
        <v>5.1463063394307067</v>
      </c>
      <c r="M369" t="str">
        <f t="shared" si="29"/>
        <v>Survive</v>
      </c>
      <c r="N369" t="s">
        <v>1</v>
      </c>
    </row>
    <row r="370" spans="1:14" x14ac:dyDescent="0.3">
      <c r="A370" s="2" t="s">
        <v>17</v>
      </c>
      <c r="B370" s="1" t="s">
        <v>1228</v>
      </c>
      <c r="C370">
        <f>INDEX(Cond_Probability!$A$6:$H$60,MATCH('Model 3_Train'!A370,Cond_Probability!$A$6:$A$60,0),7)</f>
        <v>0.14882032667876588</v>
      </c>
      <c r="D370">
        <f>INDEX(Cond_Probability!$A$6:$H$60,MATCH('Model 3_Train'!B370,Cond_Probability!$A$6:$A$60,0),7)</f>
        <v>0.4891304347826087</v>
      </c>
      <c r="E370">
        <f>Cond_Probability!$C$2</f>
        <v>0.61616161616161613</v>
      </c>
      <c r="F370">
        <f t="shared" si="25"/>
        <v>4.485197592591264E-2</v>
      </c>
      <c r="G370">
        <f t="shared" si="26"/>
        <v>4.4851975925912644</v>
      </c>
      <c r="H370">
        <f>INDEX(Cond_Probability!$A$6:$H$60,MATCH('Model 3_Train'!A370,Cond_Probability!$A$6:$A$60,0),8)</f>
        <v>0.68023255813953487</v>
      </c>
      <c r="I370">
        <f>INDEX(Cond_Probability!$A$6:$H$60,MATCH('Model 3_Train'!B370,Cond_Probability!$A$6:$A$60,0),8)</f>
        <v>0.19710144927536233</v>
      </c>
      <c r="J370">
        <f>Cond_Probability!$C$3</f>
        <v>0.38383838383838381</v>
      </c>
      <c r="K370">
        <f t="shared" si="27"/>
        <v>5.1463063394307069E-2</v>
      </c>
      <c r="L370">
        <f t="shared" si="28"/>
        <v>5.1463063394307067</v>
      </c>
      <c r="M370" t="str">
        <f t="shared" si="29"/>
        <v>Survive</v>
      </c>
      <c r="N370" t="s">
        <v>1</v>
      </c>
    </row>
    <row r="371" spans="1:14" x14ac:dyDescent="0.3">
      <c r="A371" s="2" t="s">
        <v>17</v>
      </c>
      <c r="B371" s="1" t="s">
        <v>1248</v>
      </c>
      <c r="C371">
        <f>INDEX(Cond_Probability!$A$6:$H$60,MATCH('Model 3_Train'!A371,Cond_Probability!$A$6:$A$60,0),7)</f>
        <v>0.14882032667876588</v>
      </c>
      <c r="D371">
        <f>INDEX(Cond_Probability!$A$6:$H$60,MATCH('Model 3_Train'!B371,Cond_Probability!$A$6:$A$60,0),7)</f>
        <v>0.32246376811594202</v>
      </c>
      <c r="E371">
        <f>Cond_Probability!$C$2</f>
        <v>0.61616161616161613</v>
      </c>
      <c r="F371">
        <f t="shared" si="25"/>
        <v>2.9569080425231296E-2</v>
      </c>
      <c r="G371">
        <f t="shared" si="26"/>
        <v>2.9569080425231298</v>
      </c>
      <c r="H371">
        <f>INDEX(Cond_Probability!$A$6:$H$60,MATCH('Model 3_Train'!A371,Cond_Probability!$A$6:$A$60,0),8)</f>
        <v>0.68023255813953487</v>
      </c>
      <c r="I371">
        <f>INDEX(Cond_Probability!$A$6:$H$60,MATCH('Model 3_Train'!B371,Cond_Probability!$A$6:$A$60,0),8)</f>
        <v>0.57971014492753625</v>
      </c>
      <c r="J371">
        <f>Cond_Probability!$C$3</f>
        <v>0.38383838383838381</v>
      </c>
      <c r="K371">
        <f t="shared" si="27"/>
        <v>0.1513619511597267</v>
      </c>
      <c r="L371">
        <f t="shared" si="28"/>
        <v>15.13619511597267</v>
      </c>
      <c r="M371" t="str">
        <f t="shared" si="29"/>
        <v>Survive</v>
      </c>
      <c r="N371" t="s">
        <v>1</v>
      </c>
    </row>
    <row r="372" spans="1:14" x14ac:dyDescent="0.3">
      <c r="A372" s="2" t="s">
        <v>13</v>
      </c>
      <c r="B372" s="1" t="s">
        <v>1248</v>
      </c>
      <c r="C372">
        <f>INDEX(Cond_Probability!$A$6:$H$60,MATCH('Model 3_Train'!A372,Cond_Probability!$A$6:$A$60,0),7)</f>
        <v>0.85117967332123412</v>
      </c>
      <c r="D372">
        <f>INDEX(Cond_Probability!$A$6:$H$60,MATCH('Model 3_Train'!B372,Cond_Probability!$A$6:$A$60,0),7)</f>
        <v>0.32246376811594202</v>
      </c>
      <c r="E372">
        <f>Cond_Probability!$C$2</f>
        <v>0.61616161616161613</v>
      </c>
      <c r="F372">
        <f t="shared" si="25"/>
        <v>0.16912071609065216</v>
      </c>
      <c r="G372">
        <f t="shared" si="26"/>
        <v>16.912071609065215</v>
      </c>
      <c r="H372">
        <f>INDEX(Cond_Probability!$A$6:$H$60,MATCH('Model 3_Train'!A372,Cond_Probability!$A$6:$A$60,0),8)</f>
        <v>0.31976744186046513</v>
      </c>
      <c r="I372">
        <f>INDEX(Cond_Probability!$A$6:$H$60,MATCH('Model 3_Train'!B372,Cond_Probability!$A$6:$A$60,0),8)</f>
        <v>0.57971014492753625</v>
      </c>
      <c r="J372">
        <f>Cond_Probability!$C$3</f>
        <v>0.38383838383838381</v>
      </c>
      <c r="K372">
        <f t="shared" si="27"/>
        <v>7.1153053963974075E-2</v>
      </c>
      <c r="L372">
        <f t="shared" si="28"/>
        <v>7.1153053963974076</v>
      </c>
      <c r="M372" t="str">
        <f t="shared" si="29"/>
        <v>Won't Survive</v>
      </c>
      <c r="N372" t="s">
        <v>1</v>
      </c>
    </row>
    <row r="373" spans="1:14" x14ac:dyDescent="0.3">
      <c r="A373" s="2" t="s">
        <v>13</v>
      </c>
      <c r="B373" s="1" t="s">
        <v>1228</v>
      </c>
      <c r="C373">
        <f>INDEX(Cond_Probability!$A$6:$H$60,MATCH('Model 3_Train'!A373,Cond_Probability!$A$6:$A$60,0),7)</f>
        <v>0.85117967332123412</v>
      </c>
      <c r="D373">
        <f>INDEX(Cond_Probability!$A$6:$H$60,MATCH('Model 3_Train'!B373,Cond_Probability!$A$6:$A$60,0),7)</f>
        <v>0.4891304347826087</v>
      </c>
      <c r="E373">
        <f>Cond_Probability!$C$2</f>
        <v>0.61616161616161613</v>
      </c>
      <c r="F373">
        <f t="shared" si="25"/>
        <v>0.25653142328357348</v>
      </c>
      <c r="G373">
        <f t="shared" si="26"/>
        <v>25.653142328357347</v>
      </c>
      <c r="H373">
        <f>INDEX(Cond_Probability!$A$6:$H$60,MATCH('Model 3_Train'!A373,Cond_Probability!$A$6:$A$60,0),8)</f>
        <v>0.31976744186046513</v>
      </c>
      <c r="I373">
        <f>INDEX(Cond_Probability!$A$6:$H$60,MATCH('Model 3_Train'!B373,Cond_Probability!$A$6:$A$60,0),8)</f>
        <v>0.19710144927536233</v>
      </c>
      <c r="J373">
        <f>Cond_Probability!$C$3</f>
        <v>0.38383838383838381</v>
      </c>
      <c r="K373">
        <f t="shared" si="27"/>
        <v>2.4192038347751188E-2</v>
      </c>
      <c r="L373">
        <f t="shared" si="28"/>
        <v>2.4192038347751188</v>
      </c>
      <c r="M373" t="str">
        <f t="shared" si="29"/>
        <v>Won't Survive</v>
      </c>
      <c r="N373" t="s">
        <v>1230</v>
      </c>
    </row>
    <row r="374" spans="1:14" x14ac:dyDescent="0.3">
      <c r="A374" s="2" t="s">
        <v>13</v>
      </c>
      <c r="B374" s="1" t="s">
        <v>1228</v>
      </c>
      <c r="C374">
        <f>INDEX(Cond_Probability!$A$6:$H$60,MATCH('Model 3_Train'!A374,Cond_Probability!$A$6:$A$60,0),7)</f>
        <v>0.85117967332123412</v>
      </c>
      <c r="D374">
        <f>INDEX(Cond_Probability!$A$6:$H$60,MATCH('Model 3_Train'!B374,Cond_Probability!$A$6:$A$60,0),7)</f>
        <v>0.4891304347826087</v>
      </c>
      <c r="E374">
        <f>Cond_Probability!$C$2</f>
        <v>0.61616161616161613</v>
      </c>
      <c r="F374">
        <f t="shared" si="25"/>
        <v>0.25653142328357348</v>
      </c>
      <c r="G374">
        <f t="shared" si="26"/>
        <v>25.653142328357347</v>
      </c>
      <c r="H374">
        <f>INDEX(Cond_Probability!$A$6:$H$60,MATCH('Model 3_Train'!A374,Cond_Probability!$A$6:$A$60,0),8)</f>
        <v>0.31976744186046513</v>
      </c>
      <c r="I374">
        <f>INDEX(Cond_Probability!$A$6:$H$60,MATCH('Model 3_Train'!B374,Cond_Probability!$A$6:$A$60,0),8)</f>
        <v>0.19710144927536233</v>
      </c>
      <c r="J374">
        <f>Cond_Probability!$C$3</f>
        <v>0.38383838383838381</v>
      </c>
      <c r="K374">
        <f t="shared" si="27"/>
        <v>2.4192038347751188E-2</v>
      </c>
      <c r="L374">
        <f t="shared" si="28"/>
        <v>2.4192038347751188</v>
      </c>
      <c r="M374" t="str">
        <f t="shared" si="29"/>
        <v>Won't Survive</v>
      </c>
      <c r="N374" t="s">
        <v>1230</v>
      </c>
    </row>
    <row r="375" spans="1:14" x14ac:dyDescent="0.3">
      <c r="A375" s="2" t="s">
        <v>13</v>
      </c>
      <c r="B375" s="1" t="s">
        <v>1248</v>
      </c>
      <c r="C375">
        <f>INDEX(Cond_Probability!$A$6:$H$60,MATCH('Model 3_Train'!A375,Cond_Probability!$A$6:$A$60,0),7)</f>
        <v>0.85117967332123412</v>
      </c>
      <c r="D375">
        <f>INDEX(Cond_Probability!$A$6:$H$60,MATCH('Model 3_Train'!B375,Cond_Probability!$A$6:$A$60,0),7)</f>
        <v>0.32246376811594202</v>
      </c>
      <c r="E375">
        <f>Cond_Probability!$C$2</f>
        <v>0.61616161616161613</v>
      </c>
      <c r="F375">
        <f t="shared" si="25"/>
        <v>0.16912071609065216</v>
      </c>
      <c r="G375">
        <f t="shared" si="26"/>
        <v>16.912071609065215</v>
      </c>
      <c r="H375">
        <f>INDEX(Cond_Probability!$A$6:$H$60,MATCH('Model 3_Train'!A375,Cond_Probability!$A$6:$A$60,0),8)</f>
        <v>0.31976744186046513</v>
      </c>
      <c r="I375">
        <f>INDEX(Cond_Probability!$A$6:$H$60,MATCH('Model 3_Train'!B375,Cond_Probability!$A$6:$A$60,0),8)</f>
        <v>0.57971014492753625</v>
      </c>
      <c r="J375">
        <f>Cond_Probability!$C$3</f>
        <v>0.38383838383838381</v>
      </c>
      <c r="K375">
        <f t="shared" si="27"/>
        <v>7.1153053963974075E-2</v>
      </c>
      <c r="L375">
        <f t="shared" si="28"/>
        <v>7.1153053963974076</v>
      </c>
      <c r="M375" t="str">
        <f t="shared" si="29"/>
        <v>Won't Survive</v>
      </c>
      <c r="N375" t="s">
        <v>1230</v>
      </c>
    </row>
    <row r="376" spans="1:14" x14ac:dyDescent="0.3">
      <c r="A376" s="2" t="s">
        <v>17</v>
      </c>
      <c r="B376" s="1" t="s">
        <v>1248</v>
      </c>
      <c r="C376">
        <f>INDEX(Cond_Probability!$A$6:$H$60,MATCH('Model 3_Train'!A376,Cond_Probability!$A$6:$A$60,0),7)</f>
        <v>0.14882032667876588</v>
      </c>
      <c r="D376">
        <f>INDEX(Cond_Probability!$A$6:$H$60,MATCH('Model 3_Train'!B376,Cond_Probability!$A$6:$A$60,0),7)</f>
        <v>0.32246376811594202</v>
      </c>
      <c r="E376">
        <f>Cond_Probability!$C$2</f>
        <v>0.61616161616161613</v>
      </c>
      <c r="F376">
        <f t="shared" si="25"/>
        <v>2.9569080425231296E-2</v>
      </c>
      <c r="G376">
        <f t="shared" si="26"/>
        <v>2.9569080425231298</v>
      </c>
      <c r="H376">
        <f>INDEX(Cond_Probability!$A$6:$H$60,MATCH('Model 3_Train'!A376,Cond_Probability!$A$6:$A$60,0),8)</f>
        <v>0.68023255813953487</v>
      </c>
      <c r="I376">
        <f>INDEX(Cond_Probability!$A$6:$H$60,MATCH('Model 3_Train'!B376,Cond_Probability!$A$6:$A$60,0),8)</f>
        <v>0.57971014492753625</v>
      </c>
      <c r="J376">
        <f>Cond_Probability!$C$3</f>
        <v>0.38383838383838381</v>
      </c>
      <c r="K376">
        <f t="shared" si="27"/>
        <v>0.1513619511597267</v>
      </c>
      <c r="L376">
        <f t="shared" si="28"/>
        <v>15.13619511597267</v>
      </c>
      <c r="M376" t="str">
        <f t="shared" si="29"/>
        <v>Survive</v>
      </c>
      <c r="N376" t="s">
        <v>1230</v>
      </c>
    </row>
    <row r="377" spans="1:14" x14ac:dyDescent="0.3">
      <c r="A377" s="2" t="s">
        <v>17</v>
      </c>
      <c r="B377" s="1" t="s">
        <v>1248</v>
      </c>
      <c r="C377">
        <f>INDEX(Cond_Probability!$A$6:$H$60,MATCH('Model 3_Train'!A377,Cond_Probability!$A$6:$A$60,0),7)</f>
        <v>0.14882032667876588</v>
      </c>
      <c r="D377">
        <f>INDEX(Cond_Probability!$A$6:$H$60,MATCH('Model 3_Train'!B377,Cond_Probability!$A$6:$A$60,0),7)</f>
        <v>0.32246376811594202</v>
      </c>
      <c r="E377">
        <f>Cond_Probability!$C$2</f>
        <v>0.61616161616161613</v>
      </c>
      <c r="F377">
        <f t="shared" si="25"/>
        <v>2.9569080425231296E-2</v>
      </c>
      <c r="G377">
        <f t="shared" si="26"/>
        <v>2.9569080425231298</v>
      </c>
      <c r="H377">
        <f>INDEX(Cond_Probability!$A$6:$H$60,MATCH('Model 3_Train'!A377,Cond_Probability!$A$6:$A$60,0),8)</f>
        <v>0.68023255813953487</v>
      </c>
      <c r="I377">
        <f>INDEX(Cond_Probability!$A$6:$H$60,MATCH('Model 3_Train'!B377,Cond_Probability!$A$6:$A$60,0),8)</f>
        <v>0.57971014492753625</v>
      </c>
      <c r="J377">
        <f>Cond_Probability!$C$3</f>
        <v>0.38383838383838381</v>
      </c>
      <c r="K377">
        <f t="shared" si="27"/>
        <v>0.1513619511597267</v>
      </c>
      <c r="L377">
        <f t="shared" si="28"/>
        <v>15.13619511597267</v>
      </c>
      <c r="M377" t="str">
        <f t="shared" si="29"/>
        <v>Survive</v>
      </c>
      <c r="N377" t="s">
        <v>1</v>
      </c>
    </row>
    <row r="378" spans="1:14" x14ac:dyDescent="0.3">
      <c r="A378" s="2" t="s">
        <v>17</v>
      </c>
      <c r="B378" s="1" t="s">
        <v>1228</v>
      </c>
      <c r="C378">
        <f>INDEX(Cond_Probability!$A$6:$H$60,MATCH('Model 3_Train'!A378,Cond_Probability!$A$6:$A$60,0),7)</f>
        <v>0.14882032667876588</v>
      </c>
      <c r="D378">
        <f>INDEX(Cond_Probability!$A$6:$H$60,MATCH('Model 3_Train'!B378,Cond_Probability!$A$6:$A$60,0),7)</f>
        <v>0.4891304347826087</v>
      </c>
      <c r="E378">
        <f>Cond_Probability!$C$2</f>
        <v>0.61616161616161613</v>
      </c>
      <c r="F378">
        <f t="shared" si="25"/>
        <v>4.485197592591264E-2</v>
      </c>
      <c r="G378">
        <f t="shared" si="26"/>
        <v>4.4851975925912644</v>
      </c>
      <c r="H378">
        <f>INDEX(Cond_Probability!$A$6:$H$60,MATCH('Model 3_Train'!A378,Cond_Probability!$A$6:$A$60,0),8)</f>
        <v>0.68023255813953487</v>
      </c>
      <c r="I378">
        <f>INDEX(Cond_Probability!$A$6:$H$60,MATCH('Model 3_Train'!B378,Cond_Probability!$A$6:$A$60,0),8)</f>
        <v>0.19710144927536233</v>
      </c>
      <c r="J378">
        <f>Cond_Probability!$C$3</f>
        <v>0.38383838383838381</v>
      </c>
      <c r="K378">
        <f t="shared" si="27"/>
        <v>5.1463063394307069E-2</v>
      </c>
      <c r="L378">
        <f t="shared" si="28"/>
        <v>5.1463063394307067</v>
      </c>
      <c r="M378" t="str">
        <f t="shared" si="29"/>
        <v>Survive</v>
      </c>
      <c r="N378" t="s">
        <v>1</v>
      </c>
    </row>
    <row r="379" spans="1:14" x14ac:dyDescent="0.3">
      <c r="A379" s="2" t="s">
        <v>13</v>
      </c>
      <c r="B379" s="1" t="s">
        <v>1248</v>
      </c>
      <c r="C379">
        <f>INDEX(Cond_Probability!$A$6:$H$60,MATCH('Model 3_Train'!A379,Cond_Probability!$A$6:$A$60,0),7)</f>
        <v>0.85117967332123412</v>
      </c>
      <c r="D379">
        <f>INDEX(Cond_Probability!$A$6:$H$60,MATCH('Model 3_Train'!B379,Cond_Probability!$A$6:$A$60,0),7)</f>
        <v>0.32246376811594202</v>
      </c>
      <c r="E379">
        <f>Cond_Probability!$C$2</f>
        <v>0.61616161616161613</v>
      </c>
      <c r="F379">
        <f t="shared" si="25"/>
        <v>0.16912071609065216</v>
      </c>
      <c r="G379">
        <f t="shared" si="26"/>
        <v>16.912071609065215</v>
      </c>
      <c r="H379">
        <f>INDEX(Cond_Probability!$A$6:$H$60,MATCH('Model 3_Train'!A379,Cond_Probability!$A$6:$A$60,0),8)</f>
        <v>0.31976744186046513</v>
      </c>
      <c r="I379">
        <f>INDEX(Cond_Probability!$A$6:$H$60,MATCH('Model 3_Train'!B379,Cond_Probability!$A$6:$A$60,0),8)</f>
        <v>0.57971014492753625</v>
      </c>
      <c r="J379">
        <f>Cond_Probability!$C$3</f>
        <v>0.38383838383838381</v>
      </c>
      <c r="K379">
        <f t="shared" si="27"/>
        <v>7.1153053963974075E-2</v>
      </c>
      <c r="L379">
        <f t="shared" si="28"/>
        <v>7.1153053963974076</v>
      </c>
      <c r="M379" t="str">
        <f t="shared" si="29"/>
        <v>Won't Survive</v>
      </c>
      <c r="N379" t="s">
        <v>1230</v>
      </c>
    </row>
    <row r="380" spans="1:14" x14ac:dyDescent="0.3">
      <c r="A380" s="2" t="s">
        <v>13</v>
      </c>
      <c r="B380" s="1" t="s">
        <v>1228</v>
      </c>
      <c r="C380">
        <f>INDEX(Cond_Probability!$A$6:$H$60,MATCH('Model 3_Train'!A380,Cond_Probability!$A$6:$A$60,0),7)</f>
        <v>0.85117967332123412</v>
      </c>
      <c r="D380">
        <f>INDEX(Cond_Probability!$A$6:$H$60,MATCH('Model 3_Train'!B380,Cond_Probability!$A$6:$A$60,0),7)</f>
        <v>0.4891304347826087</v>
      </c>
      <c r="E380">
        <f>Cond_Probability!$C$2</f>
        <v>0.61616161616161613</v>
      </c>
      <c r="F380">
        <f t="shared" si="25"/>
        <v>0.25653142328357348</v>
      </c>
      <c r="G380">
        <f t="shared" si="26"/>
        <v>25.653142328357347</v>
      </c>
      <c r="H380">
        <f>INDEX(Cond_Probability!$A$6:$H$60,MATCH('Model 3_Train'!A380,Cond_Probability!$A$6:$A$60,0),8)</f>
        <v>0.31976744186046513</v>
      </c>
      <c r="I380">
        <f>INDEX(Cond_Probability!$A$6:$H$60,MATCH('Model 3_Train'!B380,Cond_Probability!$A$6:$A$60,0),8)</f>
        <v>0.19710144927536233</v>
      </c>
      <c r="J380">
        <f>Cond_Probability!$C$3</f>
        <v>0.38383838383838381</v>
      </c>
      <c r="K380">
        <f t="shared" si="27"/>
        <v>2.4192038347751188E-2</v>
      </c>
      <c r="L380">
        <f t="shared" si="28"/>
        <v>2.4192038347751188</v>
      </c>
      <c r="M380" t="str">
        <f t="shared" si="29"/>
        <v>Won't Survive</v>
      </c>
      <c r="N380" t="s">
        <v>1230</v>
      </c>
    </row>
    <row r="381" spans="1:14" x14ac:dyDescent="0.3">
      <c r="A381" s="2" t="s">
        <v>13</v>
      </c>
      <c r="B381" s="1" t="s">
        <v>1228</v>
      </c>
      <c r="C381">
        <f>INDEX(Cond_Probability!$A$6:$H$60,MATCH('Model 3_Train'!A381,Cond_Probability!$A$6:$A$60,0),7)</f>
        <v>0.85117967332123412</v>
      </c>
      <c r="D381">
        <f>INDEX(Cond_Probability!$A$6:$H$60,MATCH('Model 3_Train'!B381,Cond_Probability!$A$6:$A$60,0),7)</f>
        <v>0.4891304347826087</v>
      </c>
      <c r="E381">
        <f>Cond_Probability!$C$2</f>
        <v>0.61616161616161613</v>
      </c>
      <c r="F381">
        <f t="shared" si="25"/>
        <v>0.25653142328357348</v>
      </c>
      <c r="G381">
        <f t="shared" si="26"/>
        <v>25.653142328357347</v>
      </c>
      <c r="H381">
        <f>INDEX(Cond_Probability!$A$6:$H$60,MATCH('Model 3_Train'!A381,Cond_Probability!$A$6:$A$60,0),8)</f>
        <v>0.31976744186046513</v>
      </c>
      <c r="I381">
        <f>INDEX(Cond_Probability!$A$6:$H$60,MATCH('Model 3_Train'!B381,Cond_Probability!$A$6:$A$60,0),8)</f>
        <v>0.19710144927536233</v>
      </c>
      <c r="J381">
        <f>Cond_Probability!$C$3</f>
        <v>0.38383838383838381</v>
      </c>
      <c r="K381">
        <f t="shared" si="27"/>
        <v>2.4192038347751188E-2</v>
      </c>
      <c r="L381">
        <f t="shared" si="28"/>
        <v>2.4192038347751188</v>
      </c>
      <c r="M381" t="str">
        <f t="shared" si="29"/>
        <v>Won't Survive</v>
      </c>
      <c r="N381" t="s">
        <v>1230</v>
      </c>
    </row>
    <row r="382" spans="1:14" x14ac:dyDescent="0.3">
      <c r="A382" s="2" t="s">
        <v>17</v>
      </c>
      <c r="B382" s="1" t="s">
        <v>1248</v>
      </c>
      <c r="C382">
        <f>INDEX(Cond_Probability!$A$6:$H$60,MATCH('Model 3_Train'!A382,Cond_Probability!$A$6:$A$60,0),7)</f>
        <v>0.14882032667876588</v>
      </c>
      <c r="D382">
        <f>INDEX(Cond_Probability!$A$6:$H$60,MATCH('Model 3_Train'!B382,Cond_Probability!$A$6:$A$60,0),7)</f>
        <v>0.32246376811594202</v>
      </c>
      <c r="E382">
        <f>Cond_Probability!$C$2</f>
        <v>0.61616161616161613</v>
      </c>
      <c r="F382">
        <f t="shared" si="25"/>
        <v>2.9569080425231296E-2</v>
      </c>
      <c r="G382">
        <f t="shared" si="26"/>
        <v>2.9569080425231298</v>
      </c>
      <c r="H382">
        <f>INDEX(Cond_Probability!$A$6:$H$60,MATCH('Model 3_Train'!A382,Cond_Probability!$A$6:$A$60,0),8)</f>
        <v>0.68023255813953487</v>
      </c>
      <c r="I382">
        <f>INDEX(Cond_Probability!$A$6:$H$60,MATCH('Model 3_Train'!B382,Cond_Probability!$A$6:$A$60,0),8)</f>
        <v>0.57971014492753625</v>
      </c>
      <c r="J382">
        <f>Cond_Probability!$C$3</f>
        <v>0.38383838383838381</v>
      </c>
      <c r="K382">
        <f t="shared" si="27"/>
        <v>0.1513619511597267</v>
      </c>
      <c r="L382">
        <f t="shared" si="28"/>
        <v>15.13619511597267</v>
      </c>
      <c r="M382" t="str">
        <f t="shared" si="29"/>
        <v>Survive</v>
      </c>
      <c r="N382" t="s">
        <v>1</v>
      </c>
    </row>
    <row r="383" spans="1:14" x14ac:dyDescent="0.3">
      <c r="A383" s="2" t="s">
        <v>17</v>
      </c>
      <c r="B383" s="1" t="s">
        <v>1247</v>
      </c>
      <c r="C383">
        <f>INDEX(Cond_Probability!$A$6:$H$60,MATCH('Model 3_Train'!A383,Cond_Probability!$A$6:$A$60,0),7)</f>
        <v>0.14882032667876588</v>
      </c>
      <c r="D383">
        <f>INDEX(Cond_Probability!$A$6:$H$60,MATCH('Model 3_Train'!B383,Cond_Probability!$A$6:$A$60,0),7)</f>
        <v>0.18840579710144928</v>
      </c>
      <c r="E383">
        <f>Cond_Probability!$C$2</f>
        <v>0.61616161616161613</v>
      </c>
      <c r="F383">
        <f t="shared" si="25"/>
        <v>1.7276316652944126E-2</v>
      </c>
      <c r="G383">
        <f t="shared" si="26"/>
        <v>1.7276316652944126</v>
      </c>
      <c r="H383">
        <f>INDEX(Cond_Probability!$A$6:$H$60,MATCH('Model 3_Train'!A383,Cond_Probability!$A$6:$A$60,0),8)</f>
        <v>0.68023255813953487</v>
      </c>
      <c r="I383">
        <f>INDEX(Cond_Probability!$A$6:$H$60,MATCH('Model 3_Train'!B383,Cond_Probability!$A$6:$A$60,0),8)</f>
        <v>0.22318840579710145</v>
      </c>
      <c r="J383">
        <f>Cond_Probability!$C$3</f>
        <v>0.38383838383838381</v>
      </c>
      <c r="K383">
        <f t="shared" si="27"/>
        <v>5.8274351196494774E-2</v>
      </c>
      <c r="L383">
        <f t="shared" si="28"/>
        <v>5.8274351196494774</v>
      </c>
      <c r="M383" t="str">
        <f t="shared" si="29"/>
        <v>Survive</v>
      </c>
      <c r="N383" t="s">
        <v>1</v>
      </c>
    </row>
    <row r="384" spans="1:14" x14ac:dyDescent="0.3">
      <c r="A384" s="2" t="s">
        <v>13</v>
      </c>
      <c r="B384" s="1" t="s">
        <v>1228</v>
      </c>
      <c r="C384">
        <f>INDEX(Cond_Probability!$A$6:$H$60,MATCH('Model 3_Train'!A384,Cond_Probability!$A$6:$A$60,0),7)</f>
        <v>0.85117967332123412</v>
      </c>
      <c r="D384">
        <f>INDEX(Cond_Probability!$A$6:$H$60,MATCH('Model 3_Train'!B384,Cond_Probability!$A$6:$A$60,0),7)</f>
        <v>0.4891304347826087</v>
      </c>
      <c r="E384">
        <f>Cond_Probability!$C$2</f>
        <v>0.61616161616161613</v>
      </c>
      <c r="F384">
        <f t="shared" si="25"/>
        <v>0.25653142328357348</v>
      </c>
      <c r="G384">
        <f t="shared" si="26"/>
        <v>25.653142328357347</v>
      </c>
      <c r="H384">
        <f>INDEX(Cond_Probability!$A$6:$H$60,MATCH('Model 3_Train'!A384,Cond_Probability!$A$6:$A$60,0),8)</f>
        <v>0.31976744186046513</v>
      </c>
      <c r="I384">
        <f>INDEX(Cond_Probability!$A$6:$H$60,MATCH('Model 3_Train'!B384,Cond_Probability!$A$6:$A$60,0),8)</f>
        <v>0.19710144927536233</v>
      </c>
      <c r="J384">
        <f>Cond_Probability!$C$3</f>
        <v>0.38383838383838381</v>
      </c>
      <c r="K384">
        <f t="shared" si="27"/>
        <v>2.4192038347751188E-2</v>
      </c>
      <c r="L384">
        <f t="shared" si="28"/>
        <v>2.4192038347751188</v>
      </c>
      <c r="M384" t="str">
        <f t="shared" si="29"/>
        <v>Won't Survive</v>
      </c>
      <c r="N384" t="s">
        <v>1230</v>
      </c>
    </row>
    <row r="385" spans="1:14" x14ac:dyDescent="0.3">
      <c r="A385" s="2" t="s">
        <v>17</v>
      </c>
      <c r="B385" s="1" t="s">
        <v>1248</v>
      </c>
      <c r="C385">
        <f>INDEX(Cond_Probability!$A$6:$H$60,MATCH('Model 3_Train'!A385,Cond_Probability!$A$6:$A$60,0),7)</f>
        <v>0.14882032667876588</v>
      </c>
      <c r="D385">
        <f>INDEX(Cond_Probability!$A$6:$H$60,MATCH('Model 3_Train'!B385,Cond_Probability!$A$6:$A$60,0),7)</f>
        <v>0.32246376811594202</v>
      </c>
      <c r="E385">
        <f>Cond_Probability!$C$2</f>
        <v>0.61616161616161613</v>
      </c>
      <c r="F385">
        <f t="shared" si="25"/>
        <v>2.9569080425231296E-2</v>
      </c>
      <c r="G385">
        <f t="shared" si="26"/>
        <v>2.9569080425231298</v>
      </c>
      <c r="H385">
        <f>INDEX(Cond_Probability!$A$6:$H$60,MATCH('Model 3_Train'!A385,Cond_Probability!$A$6:$A$60,0),8)</f>
        <v>0.68023255813953487</v>
      </c>
      <c r="I385">
        <f>INDEX(Cond_Probability!$A$6:$H$60,MATCH('Model 3_Train'!B385,Cond_Probability!$A$6:$A$60,0),8)</f>
        <v>0.57971014492753625</v>
      </c>
      <c r="J385">
        <f>Cond_Probability!$C$3</f>
        <v>0.38383838383838381</v>
      </c>
      <c r="K385">
        <f t="shared" si="27"/>
        <v>0.1513619511597267</v>
      </c>
      <c r="L385">
        <f t="shared" si="28"/>
        <v>15.13619511597267</v>
      </c>
      <c r="M385" t="str">
        <f t="shared" si="29"/>
        <v>Survive</v>
      </c>
      <c r="N385" t="s">
        <v>1</v>
      </c>
    </row>
    <row r="386" spans="1:14" x14ac:dyDescent="0.3">
      <c r="A386" s="2" t="s">
        <v>13</v>
      </c>
      <c r="B386" s="1" t="s">
        <v>1228</v>
      </c>
      <c r="C386">
        <f>INDEX(Cond_Probability!$A$6:$H$60,MATCH('Model 3_Train'!A386,Cond_Probability!$A$6:$A$60,0),7)</f>
        <v>0.85117967332123412</v>
      </c>
      <c r="D386">
        <f>INDEX(Cond_Probability!$A$6:$H$60,MATCH('Model 3_Train'!B386,Cond_Probability!$A$6:$A$60,0),7)</f>
        <v>0.4891304347826087</v>
      </c>
      <c r="E386">
        <f>Cond_Probability!$C$2</f>
        <v>0.61616161616161613</v>
      </c>
      <c r="F386">
        <f t="shared" si="25"/>
        <v>0.25653142328357348</v>
      </c>
      <c r="G386">
        <f t="shared" si="26"/>
        <v>25.653142328357347</v>
      </c>
      <c r="H386">
        <f>INDEX(Cond_Probability!$A$6:$H$60,MATCH('Model 3_Train'!A386,Cond_Probability!$A$6:$A$60,0),8)</f>
        <v>0.31976744186046513</v>
      </c>
      <c r="I386">
        <f>INDEX(Cond_Probability!$A$6:$H$60,MATCH('Model 3_Train'!B386,Cond_Probability!$A$6:$A$60,0),8)</f>
        <v>0.19710144927536233</v>
      </c>
      <c r="J386">
        <f>Cond_Probability!$C$3</f>
        <v>0.38383838383838381</v>
      </c>
      <c r="K386">
        <f t="shared" si="27"/>
        <v>2.4192038347751188E-2</v>
      </c>
      <c r="L386">
        <f t="shared" si="28"/>
        <v>2.4192038347751188</v>
      </c>
      <c r="M386" t="str">
        <f t="shared" si="29"/>
        <v>Won't Survive</v>
      </c>
      <c r="N386" t="s">
        <v>1230</v>
      </c>
    </row>
    <row r="387" spans="1:14" x14ac:dyDescent="0.3">
      <c r="A387" s="2" t="s">
        <v>13</v>
      </c>
      <c r="B387" s="1" t="s">
        <v>1248</v>
      </c>
      <c r="C387">
        <f>INDEX(Cond_Probability!$A$6:$H$60,MATCH('Model 3_Train'!A387,Cond_Probability!$A$6:$A$60,0),7)</f>
        <v>0.85117967332123412</v>
      </c>
      <c r="D387">
        <f>INDEX(Cond_Probability!$A$6:$H$60,MATCH('Model 3_Train'!B387,Cond_Probability!$A$6:$A$60,0),7)</f>
        <v>0.32246376811594202</v>
      </c>
      <c r="E387">
        <f>Cond_Probability!$C$2</f>
        <v>0.61616161616161613</v>
      </c>
      <c r="F387">
        <f t="shared" ref="F387:F450" si="30">PRODUCT(C387:E387)</f>
        <v>0.16912071609065216</v>
      </c>
      <c r="G387">
        <f t="shared" ref="G387:G450" si="31">F387*100</f>
        <v>16.912071609065215</v>
      </c>
      <c r="H387">
        <f>INDEX(Cond_Probability!$A$6:$H$60,MATCH('Model 3_Train'!A387,Cond_Probability!$A$6:$A$60,0),8)</f>
        <v>0.31976744186046513</v>
      </c>
      <c r="I387">
        <f>INDEX(Cond_Probability!$A$6:$H$60,MATCH('Model 3_Train'!B387,Cond_Probability!$A$6:$A$60,0),8)</f>
        <v>0.57971014492753625</v>
      </c>
      <c r="J387">
        <f>Cond_Probability!$C$3</f>
        <v>0.38383838383838381</v>
      </c>
      <c r="K387">
        <f t="shared" ref="K387:K450" si="32">PRODUCT(H387:J387)</f>
        <v>7.1153053963974075E-2</v>
      </c>
      <c r="L387">
        <f t="shared" ref="L387:L450" si="33">K387*100</f>
        <v>7.1153053963974076</v>
      </c>
      <c r="M387" t="str">
        <f t="shared" ref="M387:M450" si="34">IF(G387&gt;L387,"Won't Survive", "Survive")</f>
        <v>Won't Survive</v>
      </c>
      <c r="N387" t="s">
        <v>1230</v>
      </c>
    </row>
    <row r="388" spans="1:14" x14ac:dyDescent="0.3">
      <c r="A388" s="2" t="s">
        <v>13</v>
      </c>
      <c r="B388" s="1" t="s">
        <v>1248</v>
      </c>
      <c r="C388">
        <f>INDEX(Cond_Probability!$A$6:$H$60,MATCH('Model 3_Train'!A388,Cond_Probability!$A$6:$A$60,0),7)</f>
        <v>0.85117967332123412</v>
      </c>
      <c r="D388">
        <f>INDEX(Cond_Probability!$A$6:$H$60,MATCH('Model 3_Train'!B388,Cond_Probability!$A$6:$A$60,0),7)</f>
        <v>0.32246376811594202</v>
      </c>
      <c r="E388">
        <f>Cond_Probability!$C$2</f>
        <v>0.61616161616161613</v>
      </c>
      <c r="F388">
        <f t="shared" si="30"/>
        <v>0.16912071609065216</v>
      </c>
      <c r="G388">
        <f t="shared" si="31"/>
        <v>16.912071609065215</v>
      </c>
      <c r="H388">
        <f>INDEX(Cond_Probability!$A$6:$H$60,MATCH('Model 3_Train'!A388,Cond_Probability!$A$6:$A$60,0),8)</f>
        <v>0.31976744186046513</v>
      </c>
      <c r="I388">
        <f>INDEX(Cond_Probability!$A$6:$H$60,MATCH('Model 3_Train'!B388,Cond_Probability!$A$6:$A$60,0),8)</f>
        <v>0.57971014492753625</v>
      </c>
      <c r="J388">
        <f>Cond_Probability!$C$3</f>
        <v>0.38383838383838381</v>
      </c>
      <c r="K388">
        <f t="shared" si="32"/>
        <v>7.1153053963974075E-2</v>
      </c>
      <c r="L388">
        <f t="shared" si="33"/>
        <v>7.1153053963974076</v>
      </c>
      <c r="M388" t="str">
        <f t="shared" si="34"/>
        <v>Won't Survive</v>
      </c>
      <c r="N388" t="s">
        <v>1230</v>
      </c>
    </row>
    <row r="389" spans="1:14" x14ac:dyDescent="0.3">
      <c r="A389" s="2" t="s">
        <v>17</v>
      </c>
      <c r="B389" s="1" t="s">
        <v>1247</v>
      </c>
      <c r="C389">
        <f>INDEX(Cond_Probability!$A$6:$H$60,MATCH('Model 3_Train'!A389,Cond_Probability!$A$6:$A$60,0),7)</f>
        <v>0.14882032667876588</v>
      </c>
      <c r="D389">
        <f>INDEX(Cond_Probability!$A$6:$H$60,MATCH('Model 3_Train'!B389,Cond_Probability!$A$6:$A$60,0),7)</f>
        <v>0.18840579710144928</v>
      </c>
      <c r="E389">
        <f>Cond_Probability!$C$2</f>
        <v>0.61616161616161613</v>
      </c>
      <c r="F389">
        <f t="shared" si="30"/>
        <v>1.7276316652944126E-2</v>
      </c>
      <c r="G389">
        <f t="shared" si="31"/>
        <v>1.7276316652944126</v>
      </c>
      <c r="H389">
        <f>INDEX(Cond_Probability!$A$6:$H$60,MATCH('Model 3_Train'!A389,Cond_Probability!$A$6:$A$60,0),8)</f>
        <v>0.68023255813953487</v>
      </c>
      <c r="I389">
        <f>INDEX(Cond_Probability!$A$6:$H$60,MATCH('Model 3_Train'!B389,Cond_Probability!$A$6:$A$60,0),8)</f>
        <v>0.22318840579710145</v>
      </c>
      <c r="J389">
        <f>Cond_Probability!$C$3</f>
        <v>0.38383838383838381</v>
      </c>
      <c r="K389">
        <f t="shared" si="32"/>
        <v>5.8274351196494774E-2</v>
      </c>
      <c r="L389">
        <f t="shared" si="33"/>
        <v>5.8274351196494774</v>
      </c>
      <c r="M389" t="str">
        <f t="shared" si="34"/>
        <v>Survive</v>
      </c>
      <c r="N389" t="s">
        <v>1</v>
      </c>
    </row>
    <row r="390" spans="1:14" x14ac:dyDescent="0.3">
      <c r="A390" s="2" t="s">
        <v>13</v>
      </c>
      <c r="B390" s="1" t="s">
        <v>1228</v>
      </c>
      <c r="C390">
        <f>INDEX(Cond_Probability!$A$6:$H$60,MATCH('Model 3_Train'!A390,Cond_Probability!$A$6:$A$60,0),7)</f>
        <v>0.85117967332123412</v>
      </c>
      <c r="D390">
        <f>INDEX(Cond_Probability!$A$6:$H$60,MATCH('Model 3_Train'!B390,Cond_Probability!$A$6:$A$60,0),7)</f>
        <v>0.4891304347826087</v>
      </c>
      <c r="E390">
        <f>Cond_Probability!$C$2</f>
        <v>0.61616161616161613</v>
      </c>
      <c r="F390">
        <f t="shared" si="30"/>
        <v>0.25653142328357348</v>
      </c>
      <c r="G390">
        <f t="shared" si="31"/>
        <v>25.653142328357347</v>
      </c>
      <c r="H390">
        <f>INDEX(Cond_Probability!$A$6:$H$60,MATCH('Model 3_Train'!A390,Cond_Probability!$A$6:$A$60,0),8)</f>
        <v>0.31976744186046513</v>
      </c>
      <c r="I390">
        <f>INDEX(Cond_Probability!$A$6:$H$60,MATCH('Model 3_Train'!B390,Cond_Probability!$A$6:$A$60,0),8)</f>
        <v>0.19710144927536233</v>
      </c>
      <c r="J390">
        <f>Cond_Probability!$C$3</f>
        <v>0.38383838383838381</v>
      </c>
      <c r="K390">
        <f t="shared" si="32"/>
        <v>2.4192038347751188E-2</v>
      </c>
      <c r="L390">
        <f t="shared" si="33"/>
        <v>2.4192038347751188</v>
      </c>
      <c r="M390" t="str">
        <f t="shared" si="34"/>
        <v>Won't Survive</v>
      </c>
      <c r="N390" t="s">
        <v>1230</v>
      </c>
    </row>
    <row r="391" spans="1:14" x14ac:dyDescent="0.3">
      <c r="A391" s="2" t="s">
        <v>17</v>
      </c>
      <c r="B391" s="1" t="s">
        <v>1247</v>
      </c>
      <c r="C391">
        <f>INDEX(Cond_Probability!$A$6:$H$60,MATCH('Model 3_Train'!A391,Cond_Probability!$A$6:$A$60,0),7)</f>
        <v>0.14882032667876588</v>
      </c>
      <c r="D391">
        <f>INDEX(Cond_Probability!$A$6:$H$60,MATCH('Model 3_Train'!B391,Cond_Probability!$A$6:$A$60,0),7)</f>
        <v>0.18840579710144928</v>
      </c>
      <c r="E391">
        <f>Cond_Probability!$C$2</f>
        <v>0.61616161616161613</v>
      </c>
      <c r="F391">
        <f t="shared" si="30"/>
        <v>1.7276316652944126E-2</v>
      </c>
      <c r="G391">
        <f t="shared" si="31"/>
        <v>1.7276316652944126</v>
      </c>
      <c r="H391">
        <f>INDEX(Cond_Probability!$A$6:$H$60,MATCH('Model 3_Train'!A391,Cond_Probability!$A$6:$A$60,0),8)</f>
        <v>0.68023255813953487</v>
      </c>
      <c r="I391">
        <f>INDEX(Cond_Probability!$A$6:$H$60,MATCH('Model 3_Train'!B391,Cond_Probability!$A$6:$A$60,0),8)</f>
        <v>0.22318840579710145</v>
      </c>
      <c r="J391">
        <f>Cond_Probability!$C$3</f>
        <v>0.38383838383838381</v>
      </c>
      <c r="K391">
        <f t="shared" si="32"/>
        <v>5.8274351196494774E-2</v>
      </c>
      <c r="L391">
        <f t="shared" si="33"/>
        <v>5.8274351196494774</v>
      </c>
      <c r="M391" t="str">
        <f t="shared" si="34"/>
        <v>Survive</v>
      </c>
      <c r="N391" t="s">
        <v>1</v>
      </c>
    </row>
    <row r="392" spans="1:14" x14ac:dyDescent="0.3">
      <c r="A392" s="2" t="s">
        <v>13</v>
      </c>
      <c r="B392" s="1" t="s">
        <v>1248</v>
      </c>
      <c r="C392">
        <f>INDEX(Cond_Probability!$A$6:$H$60,MATCH('Model 3_Train'!A392,Cond_Probability!$A$6:$A$60,0),7)</f>
        <v>0.85117967332123412</v>
      </c>
      <c r="D392">
        <f>INDEX(Cond_Probability!$A$6:$H$60,MATCH('Model 3_Train'!B392,Cond_Probability!$A$6:$A$60,0),7)</f>
        <v>0.32246376811594202</v>
      </c>
      <c r="E392">
        <f>Cond_Probability!$C$2</f>
        <v>0.61616161616161613</v>
      </c>
      <c r="F392">
        <f t="shared" si="30"/>
        <v>0.16912071609065216</v>
      </c>
      <c r="G392">
        <f t="shared" si="31"/>
        <v>16.912071609065215</v>
      </c>
      <c r="H392">
        <f>INDEX(Cond_Probability!$A$6:$H$60,MATCH('Model 3_Train'!A392,Cond_Probability!$A$6:$A$60,0),8)</f>
        <v>0.31976744186046513</v>
      </c>
      <c r="I392">
        <f>INDEX(Cond_Probability!$A$6:$H$60,MATCH('Model 3_Train'!B392,Cond_Probability!$A$6:$A$60,0),8)</f>
        <v>0.57971014492753625</v>
      </c>
      <c r="J392">
        <f>Cond_Probability!$C$3</f>
        <v>0.38383838383838381</v>
      </c>
      <c r="K392">
        <f t="shared" si="32"/>
        <v>7.1153053963974075E-2</v>
      </c>
      <c r="L392">
        <f t="shared" si="33"/>
        <v>7.1153053963974076</v>
      </c>
      <c r="M392" t="str">
        <f t="shared" si="34"/>
        <v>Won't Survive</v>
      </c>
      <c r="N392" t="s">
        <v>1</v>
      </c>
    </row>
    <row r="393" spans="1:14" x14ac:dyDescent="0.3">
      <c r="A393" s="2" t="s">
        <v>13</v>
      </c>
      <c r="B393" s="1" t="s">
        <v>1228</v>
      </c>
      <c r="C393">
        <f>INDEX(Cond_Probability!$A$6:$H$60,MATCH('Model 3_Train'!A393,Cond_Probability!$A$6:$A$60,0),7)</f>
        <v>0.85117967332123412</v>
      </c>
      <c r="D393">
        <f>INDEX(Cond_Probability!$A$6:$H$60,MATCH('Model 3_Train'!B393,Cond_Probability!$A$6:$A$60,0),7)</f>
        <v>0.4891304347826087</v>
      </c>
      <c r="E393">
        <f>Cond_Probability!$C$2</f>
        <v>0.61616161616161613</v>
      </c>
      <c r="F393">
        <f t="shared" si="30"/>
        <v>0.25653142328357348</v>
      </c>
      <c r="G393">
        <f t="shared" si="31"/>
        <v>25.653142328357347</v>
      </c>
      <c r="H393">
        <f>INDEX(Cond_Probability!$A$6:$H$60,MATCH('Model 3_Train'!A393,Cond_Probability!$A$6:$A$60,0),8)</f>
        <v>0.31976744186046513</v>
      </c>
      <c r="I393">
        <f>INDEX(Cond_Probability!$A$6:$H$60,MATCH('Model 3_Train'!B393,Cond_Probability!$A$6:$A$60,0),8)</f>
        <v>0.19710144927536233</v>
      </c>
      <c r="J393">
        <f>Cond_Probability!$C$3</f>
        <v>0.38383838383838381</v>
      </c>
      <c r="K393">
        <f t="shared" si="32"/>
        <v>2.4192038347751188E-2</v>
      </c>
      <c r="L393">
        <f t="shared" si="33"/>
        <v>2.4192038347751188</v>
      </c>
      <c r="M393" t="str">
        <f t="shared" si="34"/>
        <v>Won't Survive</v>
      </c>
      <c r="N393" t="s">
        <v>1</v>
      </c>
    </row>
    <row r="394" spans="1:14" x14ac:dyDescent="0.3">
      <c r="A394" s="2" t="s">
        <v>13</v>
      </c>
      <c r="B394" s="1" t="s">
        <v>1228</v>
      </c>
      <c r="C394">
        <f>INDEX(Cond_Probability!$A$6:$H$60,MATCH('Model 3_Train'!A394,Cond_Probability!$A$6:$A$60,0),7)</f>
        <v>0.85117967332123412</v>
      </c>
      <c r="D394">
        <f>INDEX(Cond_Probability!$A$6:$H$60,MATCH('Model 3_Train'!B394,Cond_Probability!$A$6:$A$60,0),7)</f>
        <v>0.4891304347826087</v>
      </c>
      <c r="E394">
        <f>Cond_Probability!$C$2</f>
        <v>0.61616161616161613</v>
      </c>
      <c r="F394">
        <f t="shared" si="30"/>
        <v>0.25653142328357348</v>
      </c>
      <c r="G394">
        <f t="shared" si="31"/>
        <v>25.653142328357347</v>
      </c>
      <c r="H394">
        <f>INDEX(Cond_Probability!$A$6:$H$60,MATCH('Model 3_Train'!A394,Cond_Probability!$A$6:$A$60,0),8)</f>
        <v>0.31976744186046513</v>
      </c>
      <c r="I394">
        <f>INDEX(Cond_Probability!$A$6:$H$60,MATCH('Model 3_Train'!B394,Cond_Probability!$A$6:$A$60,0),8)</f>
        <v>0.19710144927536233</v>
      </c>
      <c r="J394">
        <f>Cond_Probability!$C$3</f>
        <v>0.38383838383838381</v>
      </c>
      <c r="K394">
        <f t="shared" si="32"/>
        <v>2.4192038347751188E-2</v>
      </c>
      <c r="L394">
        <f t="shared" si="33"/>
        <v>2.4192038347751188</v>
      </c>
      <c r="M394" t="str">
        <f t="shared" si="34"/>
        <v>Won't Survive</v>
      </c>
      <c r="N394" t="s">
        <v>1230</v>
      </c>
    </row>
    <row r="395" spans="1:14" x14ac:dyDescent="0.3">
      <c r="A395" s="2" t="s">
        <v>17</v>
      </c>
      <c r="B395" s="1" t="s">
        <v>1248</v>
      </c>
      <c r="C395">
        <f>INDEX(Cond_Probability!$A$6:$H$60,MATCH('Model 3_Train'!A395,Cond_Probability!$A$6:$A$60,0),7)</f>
        <v>0.14882032667876588</v>
      </c>
      <c r="D395">
        <f>INDEX(Cond_Probability!$A$6:$H$60,MATCH('Model 3_Train'!B395,Cond_Probability!$A$6:$A$60,0),7)</f>
        <v>0.32246376811594202</v>
      </c>
      <c r="E395">
        <f>Cond_Probability!$C$2</f>
        <v>0.61616161616161613</v>
      </c>
      <c r="F395">
        <f t="shared" si="30"/>
        <v>2.9569080425231296E-2</v>
      </c>
      <c r="G395">
        <f t="shared" si="31"/>
        <v>2.9569080425231298</v>
      </c>
      <c r="H395">
        <f>INDEX(Cond_Probability!$A$6:$H$60,MATCH('Model 3_Train'!A395,Cond_Probability!$A$6:$A$60,0),8)</f>
        <v>0.68023255813953487</v>
      </c>
      <c r="I395">
        <f>INDEX(Cond_Probability!$A$6:$H$60,MATCH('Model 3_Train'!B395,Cond_Probability!$A$6:$A$60,0),8)</f>
        <v>0.57971014492753625</v>
      </c>
      <c r="J395">
        <f>Cond_Probability!$C$3</f>
        <v>0.38383838383838381</v>
      </c>
      <c r="K395">
        <f t="shared" si="32"/>
        <v>0.1513619511597267</v>
      </c>
      <c r="L395">
        <f t="shared" si="33"/>
        <v>15.13619511597267</v>
      </c>
      <c r="M395" t="str">
        <f t="shared" si="34"/>
        <v>Survive</v>
      </c>
      <c r="N395" t="s">
        <v>1</v>
      </c>
    </row>
    <row r="396" spans="1:14" x14ac:dyDescent="0.3">
      <c r="A396" s="2" t="s">
        <v>17</v>
      </c>
      <c r="B396" s="1" t="s">
        <v>1247</v>
      </c>
      <c r="C396">
        <f>INDEX(Cond_Probability!$A$6:$H$60,MATCH('Model 3_Train'!A396,Cond_Probability!$A$6:$A$60,0),7)</f>
        <v>0.14882032667876588</v>
      </c>
      <c r="D396">
        <f>INDEX(Cond_Probability!$A$6:$H$60,MATCH('Model 3_Train'!B396,Cond_Probability!$A$6:$A$60,0),7)</f>
        <v>0.18840579710144928</v>
      </c>
      <c r="E396">
        <f>Cond_Probability!$C$2</f>
        <v>0.61616161616161613</v>
      </c>
      <c r="F396">
        <f t="shared" si="30"/>
        <v>1.7276316652944126E-2</v>
      </c>
      <c r="G396">
        <f t="shared" si="31"/>
        <v>1.7276316652944126</v>
      </c>
      <c r="H396">
        <f>INDEX(Cond_Probability!$A$6:$H$60,MATCH('Model 3_Train'!A396,Cond_Probability!$A$6:$A$60,0),8)</f>
        <v>0.68023255813953487</v>
      </c>
      <c r="I396">
        <f>INDEX(Cond_Probability!$A$6:$H$60,MATCH('Model 3_Train'!B396,Cond_Probability!$A$6:$A$60,0),8)</f>
        <v>0.22318840579710145</v>
      </c>
      <c r="J396">
        <f>Cond_Probability!$C$3</f>
        <v>0.38383838383838381</v>
      </c>
      <c r="K396">
        <f t="shared" si="32"/>
        <v>5.8274351196494774E-2</v>
      </c>
      <c r="L396">
        <f t="shared" si="33"/>
        <v>5.8274351196494774</v>
      </c>
      <c r="M396" t="str">
        <f t="shared" si="34"/>
        <v>Survive</v>
      </c>
      <c r="N396" t="s">
        <v>1</v>
      </c>
    </row>
    <row r="397" spans="1:14" x14ac:dyDescent="0.3">
      <c r="A397" s="2" t="s">
        <v>13</v>
      </c>
      <c r="B397" s="1" t="s">
        <v>1228</v>
      </c>
      <c r="C397">
        <f>INDEX(Cond_Probability!$A$6:$H$60,MATCH('Model 3_Train'!A397,Cond_Probability!$A$6:$A$60,0),7)</f>
        <v>0.85117967332123412</v>
      </c>
      <c r="D397">
        <f>INDEX(Cond_Probability!$A$6:$H$60,MATCH('Model 3_Train'!B397,Cond_Probability!$A$6:$A$60,0),7)</f>
        <v>0.4891304347826087</v>
      </c>
      <c r="E397">
        <f>Cond_Probability!$C$2</f>
        <v>0.61616161616161613</v>
      </c>
      <c r="F397">
        <f t="shared" si="30"/>
        <v>0.25653142328357348</v>
      </c>
      <c r="G397">
        <f t="shared" si="31"/>
        <v>25.653142328357347</v>
      </c>
      <c r="H397">
        <f>INDEX(Cond_Probability!$A$6:$H$60,MATCH('Model 3_Train'!A397,Cond_Probability!$A$6:$A$60,0),8)</f>
        <v>0.31976744186046513</v>
      </c>
      <c r="I397">
        <f>INDEX(Cond_Probability!$A$6:$H$60,MATCH('Model 3_Train'!B397,Cond_Probability!$A$6:$A$60,0),8)</f>
        <v>0.19710144927536233</v>
      </c>
      <c r="J397">
        <f>Cond_Probability!$C$3</f>
        <v>0.38383838383838381</v>
      </c>
      <c r="K397">
        <f t="shared" si="32"/>
        <v>2.4192038347751188E-2</v>
      </c>
      <c r="L397">
        <f t="shared" si="33"/>
        <v>2.4192038347751188</v>
      </c>
      <c r="M397" t="str">
        <f t="shared" si="34"/>
        <v>Won't Survive</v>
      </c>
      <c r="N397" t="s">
        <v>1230</v>
      </c>
    </row>
    <row r="398" spans="1:14" x14ac:dyDescent="0.3">
      <c r="A398" s="2" t="s">
        <v>17</v>
      </c>
      <c r="B398" s="1" t="s">
        <v>1228</v>
      </c>
      <c r="C398">
        <f>INDEX(Cond_Probability!$A$6:$H$60,MATCH('Model 3_Train'!A398,Cond_Probability!$A$6:$A$60,0),7)</f>
        <v>0.14882032667876588</v>
      </c>
      <c r="D398">
        <f>INDEX(Cond_Probability!$A$6:$H$60,MATCH('Model 3_Train'!B398,Cond_Probability!$A$6:$A$60,0),7)</f>
        <v>0.4891304347826087</v>
      </c>
      <c r="E398">
        <f>Cond_Probability!$C$2</f>
        <v>0.61616161616161613</v>
      </c>
      <c r="F398">
        <f t="shared" si="30"/>
        <v>4.485197592591264E-2</v>
      </c>
      <c r="G398">
        <f t="shared" si="31"/>
        <v>4.4851975925912644</v>
      </c>
      <c r="H398">
        <f>INDEX(Cond_Probability!$A$6:$H$60,MATCH('Model 3_Train'!A398,Cond_Probability!$A$6:$A$60,0),8)</f>
        <v>0.68023255813953487</v>
      </c>
      <c r="I398">
        <f>INDEX(Cond_Probability!$A$6:$H$60,MATCH('Model 3_Train'!B398,Cond_Probability!$A$6:$A$60,0),8)</f>
        <v>0.19710144927536233</v>
      </c>
      <c r="J398">
        <f>Cond_Probability!$C$3</f>
        <v>0.38383838383838381</v>
      </c>
      <c r="K398">
        <f t="shared" si="32"/>
        <v>5.1463063394307069E-2</v>
      </c>
      <c r="L398">
        <f t="shared" si="33"/>
        <v>5.1463063394307067</v>
      </c>
      <c r="M398" t="str">
        <f t="shared" si="34"/>
        <v>Survive</v>
      </c>
      <c r="N398" t="s">
        <v>1230</v>
      </c>
    </row>
    <row r="399" spans="1:14" x14ac:dyDescent="0.3">
      <c r="A399" s="2" t="s">
        <v>13</v>
      </c>
      <c r="B399" s="1" t="s">
        <v>1248</v>
      </c>
      <c r="C399">
        <f>INDEX(Cond_Probability!$A$6:$H$60,MATCH('Model 3_Train'!A399,Cond_Probability!$A$6:$A$60,0),7)</f>
        <v>0.85117967332123412</v>
      </c>
      <c r="D399">
        <f>INDEX(Cond_Probability!$A$6:$H$60,MATCH('Model 3_Train'!B399,Cond_Probability!$A$6:$A$60,0),7)</f>
        <v>0.32246376811594202</v>
      </c>
      <c r="E399">
        <f>Cond_Probability!$C$2</f>
        <v>0.61616161616161613</v>
      </c>
      <c r="F399">
        <f t="shared" si="30"/>
        <v>0.16912071609065216</v>
      </c>
      <c r="G399">
        <f t="shared" si="31"/>
        <v>16.912071609065215</v>
      </c>
      <c r="H399">
        <f>INDEX(Cond_Probability!$A$6:$H$60,MATCH('Model 3_Train'!A399,Cond_Probability!$A$6:$A$60,0),8)</f>
        <v>0.31976744186046513</v>
      </c>
      <c r="I399">
        <f>INDEX(Cond_Probability!$A$6:$H$60,MATCH('Model 3_Train'!B399,Cond_Probability!$A$6:$A$60,0),8)</f>
        <v>0.57971014492753625</v>
      </c>
      <c r="J399">
        <f>Cond_Probability!$C$3</f>
        <v>0.38383838383838381</v>
      </c>
      <c r="K399">
        <f t="shared" si="32"/>
        <v>7.1153053963974075E-2</v>
      </c>
      <c r="L399">
        <f t="shared" si="33"/>
        <v>7.1153053963974076</v>
      </c>
      <c r="M399" t="str">
        <f t="shared" si="34"/>
        <v>Won't Survive</v>
      </c>
      <c r="N399" t="s">
        <v>1230</v>
      </c>
    </row>
    <row r="400" spans="1:14" x14ac:dyDescent="0.3">
      <c r="A400" s="2" t="s">
        <v>13</v>
      </c>
      <c r="B400" s="1" t="s">
        <v>1247</v>
      </c>
      <c r="C400">
        <f>INDEX(Cond_Probability!$A$6:$H$60,MATCH('Model 3_Train'!A400,Cond_Probability!$A$6:$A$60,0),7)</f>
        <v>0.85117967332123412</v>
      </c>
      <c r="D400">
        <f>INDEX(Cond_Probability!$A$6:$H$60,MATCH('Model 3_Train'!B400,Cond_Probability!$A$6:$A$60,0),7)</f>
        <v>0.18840579710144928</v>
      </c>
      <c r="E400">
        <f>Cond_Probability!$C$2</f>
        <v>0.61616161616161613</v>
      </c>
      <c r="F400">
        <f t="shared" si="30"/>
        <v>9.8812103783302394E-2</v>
      </c>
      <c r="G400">
        <f t="shared" si="31"/>
        <v>9.8812103783302394</v>
      </c>
      <c r="H400">
        <f>INDEX(Cond_Probability!$A$6:$H$60,MATCH('Model 3_Train'!A400,Cond_Probability!$A$6:$A$60,0),8)</f>
        <v>0.31976744186046513</v>
      </c>
      <c r="I400">
        <f>INDEX(Cond_Probability!$A$6:$H$60,MATCH('Model 3_Train'!B400,Cond_Probability!$A$6:$A$60,0),8)</f>
        <v>0.22318840579710145</v>
      </c>
      <c r="J400">
        <f>Cond_Probability!$C$3</f>
        <v>0.38383838383838381</v>
      </c>
      <c r="K400">
        <f t="shared" si="32"/>
        <v>2.7393925776130024E-2</v>
      </c>
      <c r="L400">
        <f t="shared" si="33"/>
        <v>2.7393925776130024</v>
      </c>
      <c r="M400" t="str">
        <f t="shared" si="34"/>
        <v>Won't Survive</v>
      </c>
      <c r="N400" t="s">
        <v>1230</v>
      </c>
    </row>
    <row r="401" spans="1:14" x14ac:dyDescent="0.3">
      <c r="A401" s="2" t="s">
        <v>17</v>
      </c>
      <c r="B401" s="1" t="s">
        <v>1247</v>
      </c>
      <c r="C401">
        <f>INDEX(Cond_Probability!$A$6:$H$60,MATCH('Model 3_Train'!A401,Cond_Probability!$A$6:$A$60,0),7)</f>
        <v>0.14882032667876588</v>
      </c>
      <c r="D401">
        <f>INDEX(Cond_Probability!$A$6:$H$60,MATCH('Model 3_Train'!B401,Cond_Probability!$A$6:$A$60,0),7)</f>
        <v>0.18840579710144928</v>
      </c>
      <c r="E401">
        <f>Cond_Probability!$C$2</f>
        <v>0.61616161616161613</v>
      </c>
      <c r="F401">
        <f t="shared" si="30"/>
        <v>1.7276316652944126E-2</v>
      </c>
      <c r="G401">
        <f t="shared" si="31"/>
        <v>1.7276316652944126</v>
      </c>
      <c r="H401">
        <f>INDEX(Cond_Probability!$A$6:$H$60,MATCH('Model 3_Train'!A401,Cond_Probability!$A$6:$A$60,0),8)</f>
        <v>0.68023255813953487</v>
      </c>
      <c r="I401">
        <f>INDEX(Cond_Probability!$A$6:$H$60,MATCH('Model 3_Train'!B401,Cond_Probability!$A$6:$A$60,0),8)</f>
        <v>0.22318840579710145</v>
      </c>
      <c r="J401">
        <f>Cond_Probability!$C$3</f>
        <v>0.38383838383838381</v>
      </c>
      <c r="K401">
        <f t="shared" si="32"/>
        <v>5.8274351196494774E-2</v>
      </c>
      <c r="L401">
        <f t="shared" si="33"/>
        <v>5.8274351196494774</v>
      </c>
      <c r="M401" t="str">
        <f t="shared" si="34"/>
        <v>Survive</v>
      </c>
      <c r="N401" t="s">
        <v>1</v>
      </c>
    </row>
    <row r="402" spans="1:14" x14ac:dyDescent="0.3">
      <c r="A402" s="2" t="s">
        <v>13</v>
      </c>
      <c r="B402" s="1" t="s">
        <v>1228</v>
      </c>
      <c r="C402">
        <f>INDEX(Cond_Probability!$A$6:$H$60,MATCH('Model 3_Train'!A402,Cond_Probability!$A$6:$A$60,0),7)</f>
        <v>0.85117967332123412</v>
      </c>
      <c r="D402">
        <f>INDEX(Cond_Probability!$A$6:$H$60,MATCH('Model 3_Train'!B402,Cond_Probability!$A$6:$A$60,0),7)</f>
        <v>0.4891304347826087</v>
      </c>
      <c r="E402">
        <f>Cond_Probability!$C$2</f>
        <v>0.61616161616161613</v>
      </c>
      <c r="F402">
        <f t="shared" si="30"/>
        <v>0.25653142328357348</v>
      </c>
      <c r="G402">
        <f t="shared" si="31"/>
        <v>25.653142328357347</v>
      </c>
      <c r="H402">
        <f>INDEX(Cond_Probability!$A$6:$H$60,MATCH('Model 3_Train'!A402,Cond_Probability!$A$6:$A$60,0),8)</f>
        <v>0.31976744186046513</v>
      </c>
      <c r="I402">
        <f>INDEX(Cond_Probability!$A$6:$H$60,MATCH('Model 3_Train'!B402,Cond_Probability!$A$6:$A$60,0),8)</f>
        <v>0.19710144927536233</v>
      </c>
      <c r="J402">
        <f>Cond_Probability!$C$3</f>
        <v>0.38383838383838381</v>
      </c>
      <c r="K402">
        <f t="shared" si="32"/>
        <v>2.4192038347751188E-2</v>
      </c>
      <c r="L402">
        <f t="shared" si="33"/>
        <v>2.4192038347751188</v>
      </c>
      <c r="M402" t="str">
        <f t="shared" si="34"/>
        <v>Won't Survive</v>
      </c>
      <c r="N402" t="s">
        <v>1</v>
      </c>
    </row>
    <row r="403" spans="1:14" x14ac:dyDescent="0.3">
      <c r="A403" s="2" t="s">
        <v>13</v>
      </c>
      <c r="B403" s="1" t="s">
        <v>1228</v>
      </c>
      <c r="C403">
        <f>INDEX(Cond_Probability!$A$6:$H$60,MATCH('Model 3_Train'!A403,Cond_Probability!$A$6:$A$60,0),7)</f>
        <v>0.85117967332123412</v>
      </c>
      <c r="D403">
        <f>INDEX(Cond_Probability!$A$6:$H$60,MATCH('Model 3_Train'!B403,Cond_Probability!$A$6:$A$60,0),7)</f>
        <v>0.4891304347826087</v>
      </c>
      <c r="E403">
        <f>Cond_Probability!$C$2</f>
        <v>0.61616161616161613</v>
      </c>
      <c r="F403">
        <f t="shared" si="30"/>
        <v>0.25653142328357348</v>
      </c>
      <c r="G403">
        <f t="shared" si="31"/>
        <v>25.653142328357347</v>
      </c>
      <c r="H403">
        <f>INDEX(Cond_Probability!$A$6:$H$60,MATCH('Model 3_Train'!A403,Cond_Probability!$A$6:$A$60,0),8)</f>
        <v>0.31976744186046513</v>
      </c>
      <c r="I403">
        <f>INDEX(Cond_Probability!$A$6:$H$60,MATCH('Model 3_Train'!B403,Cond_Probability!$A$6:$A$60,0),8)</f>
        <v>0.19710144927536233</v>
      </c>
      <c r="J403">
        <f>Cond_Probability!$C$3</f>
        <v>0.38383838383838381</v>
      </c>
      <c r="K403">
        <f t="shared" si="32"/>
        <v>2.4192038347751188E-2</v>
      </c>
      <c r="L403">
        <f t="shared" si="33"/>
        <v>2.4192038347751188</v>
      </c>
      <c r="M403" t="str">
        <f t="shared" si="34"/>
        <v>Won't Survive</v>
      </c>
      <c r="N403" t="s">
        <v>1230</v>
      </c>
    </row>
    <row r="404" spans="1:14" x14ac:dyDescent="0.3">
      <c r="A404" s="2" t="s">
        <v>17</v>
      </c>
      <c r="B404" s="1" t="s">
        <v>1228</v>
      </c>
      <c r="C404">
        <f>INDEX(Cond_Probability!$A$6:$H$60,MATCH('Model 3_Train'!A404,Cond_Probability!$A$6:$A$60,0),7)</f>
        <v>0.14882032667876588</v>
      </c>
      <c r="D404">
        <f>INDEX(Cond_Probability!$A$6:$H$60,MATCH('Model 3_Train'!B404,Cond_Probability!$A$6:$A$60,0),7)</f>
        <v>0.4891304347826087</v>
      </c>
      <c r="E404">
        <f>Cond_Probability!$C$2</f>
        <v>0.61616161616161613</v>
      </c>
      <c r="F404">
        <f t="shared" si="30"/>
        <v>4.485197592591264E-2</v>
      </c>
      <c r="G404">
        <f t="shared" si="31"/>
        <v>4.4851975925912644</v>
      </c>
      <c r="H404">
        <f>INDEX(Cond_Probability!$A$6:$H$60,MATCH('Model 3_Train'!A404,Cond_Probability!$A$6:$A$60,0),8)</f>
        <v>0.68023255813953487</v>
      </c>
      <c r="I404">
        <f>INDEX(Cond_Probability!$A$6:$H$60,MATCH('Model 3_Train'!B404,Cond_Probability!$A$6:$A$60,0),8)</f>
        <v>0.19710144927536233</v>
      </c>
      <c r="J404">
        <f>Cond_Probability!$C$3</f>
        <v>0.38383838383838381</v>
      </c>
      <c r="K404">
        <f t="shared" si="32"/>
        <v>5.1463063394307069E-2</v>
      </c>
      <c r="L404">
        <f t="shared" si="33"/>
        <v>5.1463063394307067</v>
      </c>
      <c r="M404" t="str">
        <f t="shared" si="34"/>
        <v>Survive</v>
      </c>
      <c r="N404" t="s">
        <v>1230</v>
      </c>
    </row>
    <row r="405" spans="1:14" x14ac:dyDescent="0.3">
      <c r="A405" s="2" t="s">
        <v>13</v>
      </c>
      <c r="B405" s="1" t="s">
        <v>1247</v>
      </c>
      <c r="C405">
        <f>INDEX(Cond_Probability!$A$6:$H$60,MATCH('Model 3_Train'!A405,Cond_Probability!$A$6:$A$60,0),7)</f>
        <v>0.85117967332123412</v>
      </c>
      <c r="D405">
        <f>INDEX(Cond_Probability!$A$6:$H$60,MATCH('Model 3_Train'!B405,Cond_Probability!$A$6:$A$60,0),7)</f>
        <v>0.18840579710144928</v>
      </c>
      <c r="E405">
        <f>Cond_Probability!$C$2</f>
        <v>0.61616161616161613</v>
      </c>
      <c r="F405">
        <f t="shared" si="30"/>
        <v>9.8812103783302394E-2</v>
      </c>
      <c r="G405">
        <f t="shared" si="31"/>
        <v>9.8812103783302394</v>
      </c>
      <c r="H405">
        <f>INDEX(Cond_Probability!$A$6:$H$60,MATCH('Model 3_Train'!A405,Cond_Probability!$A$6:$A$60,0),8)</f>
        <v>0.31976744186046513</v>
      </c>
      <c r="I405">
        <f>INDEX(Cond_Probability!$A$6:$H$60,MATCH('Model 3_Train'!B405,Cond_Probability!$A$6:$A$60,0),8)</f>
        <v>0.22318840579710145</v>
      </c>
      <c r="J405">
        <f>Cond_Probability!$C$3</f>
        <v>0.38383838383838381</v>
      </c>
      <c r="K405">
        <f t="shared" si="32"/>
        <v>2.7393925776130024E-2</v>
      </c>
      <c r="L405">
        <f t="shared" si="33"/>
        <v>2.7393925776130024</v>
      </c>
      <c r="M405" t="str">
        <f t="shared" si="34"/>
        <v>Won't Survive</v>
      </c>
      <c r="N405" t="s">
        <v>1230</v>
      </c>
    </row>
    <row r="406" spans="1:14" x14ac:dyDescent="0.3">
      <c r="A406" s="2" t="s">
        <v>17</v>
      </c>
      <c r="B406" s="1" t="s">
        <v>1228</v>
      </c>
      <c r="C406">
        <f>INDEX(Cond_Probability!$A$6:$H$60,MATCH('Model 3_Train'!A406,Cond_Probability!$A$6:$A$60,0),7)</f>
        <v>0.14882032667876588</v>
      </c>
      <c r="D406">
        <f>INDEX(Cond_Probability!$A$6:$H$60,MATCH('Model 3_Train'!B406,Cond_Probability!$A$6:$A$60,0),7)</f>
        <v>0.4891304347826087</v>
      </c>
      <c r="E406">
        <f>Cond_Probability!$C$2</f>
        <v>0.61616161616161613</v>
      </c>
      <c r="F406">
        <f t="shared" si="30"/>
        <v>4.485197592591264E-2</v>
      </c>
      <c r="G406">
        <f t="shared" si="31"/>
        <v>4.4851975925912644</v>
      </c>
      <c r="H406">
        <f>INDEX(Cond_Probability!$A$6:$H$60,MATCH('Model 3_Train'!A406,Cond_Probability!$A$6:$A$60,0),8)</f>
        <v>0.68023255813953487</v>
      </c>
      <c r="I406">
        <f>INDEX(Cond_Probability!$A$6:$H$60,MATCH('Model 3_Train'!B406,Cond_Probability!$A$6:$A$60,0),8)</f>
        <v>0.19710144927536233</v>
      </c>
      <c r="J406">
        <f>Cond_Probability!$C$3</f>
        <v>0.38383838383838381</v>
      </c>
      <c r="K406">
        <f t="shared" si="32"/>
        <v>5.1463063394307069E-2</v>
      </c>
      <c r="L406">
        <f t="shared" si="33"/>
        <v>5.1463063394307067</v>
      </c>
      <c r="M406" t="str">
        <f t="shared" si="34"/>
        <v>Survive</v>
      </c>
      <c r="N406" t="s">
        <v>1230</v>
      </c>
    </row>
    <row r="407" spans="1:14" x14ac:dyDescent="0.3">
      <c r="A407" s="2" t="s">
        <v>13</v>
      </c>
      <c r="B407" s="1" t="s">
        <v>1248</v>
      </c>
      <c r="C407">
        <f>INDEX(Cond_Probability!$A$6:$H$60,MATCH('Model 3_Train'!A407,Cond_Probability!$A$6:$A$60,0),7)</f>
        <v>0.85117967332123412</v>
      </c>
      <c r="D407">
        <f>INDEX(Cond_Probability!$A$6:$H$60,MATCH('Model 3_Train'!B407,Cond_Probability!$A$6:$A$60,0),7)</f>
        <v>0.32246376811594202</v>
      </c>
      <c r="E407">
        <f>Cond_Probability!$C$2</f>
        <v>0.61616161616161613</v>
      </c>
      <c r="F407">
        <f t="shared" si="30"/>
        <v>0.16912071609065216</v>
      </c>
      <c r="G407">
        <f t="shared" si="31"/>
        <v>16.912071609065215</v>
      </c>
      <c r="H407">
        <f>INDEX(Cond_Probability!$A$6:$H$60,MATCH('Model 3_Train'!A407,Cond_Probability!$A$6:$A$60,0),8)</f>
        <v>0.31976744186046513</v>
      </c>
      <c r="I407">
        <f>INDEX(Cond_Probability!$A$6:$H$60,MATCH('Model 3_Train'!B407,Cond_Probability!$A$6:$A$60,0),8)</f>
        <v>0.57971014492753625</v>
      </c>
      <c r="J407">
        <f>Cond_Probability!$C$3</f>
        <v>0.38383838383838381</v>
      </c>
      <c r="K407">
        <f t="shared" si="32"/>
        <v>7.1153053963974075E-2</v>
      </c>
      <c r="L407">
        <f t="shared" si="33"/>
        <v>7.1153053963974076</v>
      </c>
      <c r="M407" t="str">
        <f t="shared" si="34"/>
        <v>Won't Survive</v>
      </c>
      <c r="N407" t="s">
        <v>1230</v>
      </c>
    </row>
    <row r="408" spans="1:14" x14ac:dyDescent="0.3">
      <c r="A408" s="2" t="s">
        <v>13</v>
      </c>
      <c r="B408" s="1" t="s">
        <v>1228</v>
      </c>
      <c r="C408">
        <f>INDEX(Cond_Probability!$A$6:$H$60,MATCH('Model 3_Train'!A408,Cond_Probability!$A$6:$A$60,0),7)</f>
        <v>0.85117967332123412</v>
      </c>
      <c r="D408">
        <f>INDEX(Cond_Probability!$A$6:$H$60,MATCH('Model 3_Train'!B408,Cond_Probability!$A$6:$A$60,0),7)</f>
        <v>0.4891304347826087</v>
      </c>
      <c r="E408">
        <f>Cond_Probability!$C$2</f>
        <v>0.61616161616161613</v>
      </c>
      <c r="F408">
        <f t="shared" si="30"/>
        <v>0.25653142328357348</v>
      </c>
      <c r="G408">
        <f t="shared" si="31"/>
        <v>25.653142328357347</v>
      </c>
      <c r="H408">
        <f>INDEX(Cond_Probability!$A$6:$H$60,MATCH('Model 3_Train'!A408,Cond_Probability!$A$6:$A$60,0),8)</f>
        <v>0.31976744186046513</v>
      </c>
      <c r="I408">
        <f>INDEX(Cond_Probability!$A$6:$H$60,MATCH('Model 3_Train'!B408,Cond_Probability!$A$6:$A$60,0),8)</f>
        <v>0.19710144927536233</v>
      </c>
      <c r="J408">
        <f>Cond_Probability!$C$3</f>
        <v>0.38383838383838381</v>
      </c>
      <c r="K408">
        <f t="shared" si="32"/>
        <v>2.4192038347751188E-2</v>
      </c>
      <c r="L408">
        <f t="shared" si="33"/>
        <v>2.4192038347751188</v>
      </c>
      <c r="M408" t="str">
        <f t="shared" si="34"/>
        <v>Won't Survive</v>
      </c>
      <c r="N408" t="s">
        <v>1230</v>
      </c>
    </row>
    <row r="409" spans="1:14" x14ac:dyDescent="0.3">
      <c r="A409" s="2" t="s">
        <v>13</v>
      </c>
      <c r="B409" s="1" t="s">
        <v>1247</v>
      </c>
      <c r="C409">
        <f>INDEX(Cond_Probability!$A$6:$H$60,MATCH('Model 3_Train'!A409,Cond_Probability!$A$6:$A$60,0),7)</f>
        <v>0.85117967332123412</v>
      </c>
      <c r="D409">
        <f>INDEX(Cond_Probability!$A$6:$H$60,MATCH('Model 3_Train'!B409,Cond_Probability!$A$6:$A$60,0),7)</f>
        <v>0.18840579710144928</v>
      </c>
      <c r="E409">
        <f>Cond_Probability!$C$2</f>
        <v>0.61616161616161613</v>
      </c>
      <c r="F409">
        <f t="shared" si="30"/>
        <v>9.8812103783302394E-2</v>
      </c>
      <c r="G409">
        <f t="shared" si="31"/>
        <v>9.8812103783302394</v>
      </c>
      <c r="H409">
        <f>INDEX(Cond_Probability!$A$6:$H$60,MATCH('Model 3_Train'!A409,Cond_Probability!$A$6:$A$60,0),8)</f>
        <v>0.31976744186046513</v>
      </c>
      <c r="I409">
        <f>INDEX(Cond_Probability!$A$6:$H$60,MATCH('Model 3_Train'!B409,Cond_Probability!$A$6:$A$60,0),8)</f>
        <v>0.22318840579710145</v>
      </c>
      <c r="J409">
        <f>Cond_Probability!$C$3</f>
        <v>0.38383838383838381</v>
      </c>
      <c r="K409">
        <f t="shared" si="32"/>
        <v>2.7393925776130024E-2</v>
      </c>
      <c r="L409">
        <f t="shared" si="33"/>
        <v>2.7393925776130024</v>
      </c>
      <c r="M409" t="str">
        <f t="shared" si="34"/>
        <v>Won't Survive</v>
      </c>
      <c r="N409" t="s">
        <v>1</v>
      </c>
    </row>
    <row r="410" spans="1:14" x14ac:dyDescent="0.3">
      <c r="A410" s="2" t="s">
        <v>13</v>
      </c>
      <c r="B410" s="1" t="s">
        <v>1228</v>
      </c>
      <c r="C410">
        <f>INDEX(Cond_Probability!$A$6:$H$60,MATCH('Model 3_Train'!A410,Cond_Probability!$A$6:$A$60,0),7)</f>
        <v>0.85117967332123412</v>
      </c>
      <c r="D410">
        <f>INDEX(Cond_Probability!$A$6:$H$60,MATCH('Model 3_Train'!B410,Cond_Probability!$A$6:$A$60,0),7)</f>
        <v>0.4891304347826087</v>
      </c>
      <c r="E410">
        <f>Cond_Probability!$C$2</f>
        <v>0.61616161616161613</v>
      </c>
      <c r="F410">
        <f t="shared" si="30"/>
        <v>0.25653142328357348</v>
      </c>
      <c r="G410">
        <f t="shared" si="31"/>
        <v>25.653142328357347</v>
      </c>
      <c r="H410">
        <f>INDEX(Cond_Probability!$A$6:$H$60,MATCH('Model 3_Train'!A410,Cond_Probability!$A$6:$A$60,0),8)</f>
        <v>0.31976744186046513</v>
      </c>
      <c r="I410">
        <f>INDEX(Cond_Probability!$A$6:$H$60,MATCH('Model 3_Train'!B410,Cond_Probability!$A$6:$A$60,0),8)</f>
        <v>0.19710144927536233</v>
      </c>
      <c r="J410">
        <f>Cond_Probability!$C$3</f>
        <v>0.38383838383838381</v>
      </c>
      <c r="K410">
        <f t="shared" si="32"/>
        <v>2.4192038347751188E-2</v>
      </c>
      <c r="L410">
        <f t="shared" si="33"/>
        <v>2.4192038347751188</v>
      </c>
      <c r="M410" t="str">
        <f t="shared" si="34"/>
        <v>Won't Survive</v>
      </c>
      <c r="N410" t="s">
        <v>1230</v>
      </c>
    </row>
    <row r="411" spans="1:14" x14ac:dyDescent="0.3">
      <c r="A411" s="2" t="s">
        <v>17</v>
      </c>
      <c r="B411" s="1" t="s">
        <v>1248</v>
      </c>
      <c r="C411">
        <f>INDEX(Cond_Probability!$A$6:$H$60,MATCH('Model 3_Train'!A411,Cond_Probability!$A$6:$A$60,0),7)</f>
        <v>0.14882032667876588</v>
      </c>
      <c r="D411">
        <f>INDEX(Cond_Probability!$A$6:$H$60,MATCH('Model 3_Train'!B411,Cond_Probability!$A$6:$A$60,0),7)</f>
        <v>0.32246376811594202</v>
      </c>
      <c r="E411">
        <f>Cond_Probability!$C$2</f>
        <v>0.61616161616161613</v>
      </c>
      <c r="F411">
        <f t="shared" si="30"/>
        <v>2.9569080425231296E-2</v>
      </c>
      <c r="G411">
        <f t="shared" si="31"/>
        <v>2.9569080425231298</v>
      </c>
      <c r="H411">
        <f>INDEX(Cond_Probability!$A$6:$H$60,MATCH('Model 3_Train'!A411,Cond_Probability!$A$6:$A$60,0),8)</f>
        <v>0.68023255813953487</v>
      </c>
      <c r="I411">
        <f>INDEX(Cond_Probability!$A$6:$H$60,MATCH('Model 3_Train'!B411,Cond_Probability!$A$6:$A$60,0),8)</f>
        <v>0.57971014492753625</v>
      </c>
      <c r="J411">
        <f>Cond_Probability!$C$3</f>
        <v>0.38383838383838381</v>
      </c>
      <c r="K411">
        <f t="shared" si="32"/>
        <v>0.1513619511597267</v>
      </c>
      <c r="L411">
        <f t="shared" si="33"/>
        <v>15.13619511597267</v>
      </c>
      <c r="M411" t="str">
        <f t="shared" si="34"/>
        <v>Survive</v>
      </c>
      <c r="N411" t="s">
        <v>1230</v>
      </c>
    </row>
    <row r="412" spans="1:14" x14ac:dyDescent="0.3">
      <c r="A412" s="2" t="s">
        <v>13</v>
      </c>
      <c r="B412" s="1" t="s">
        <v>1228</v>
      </c>
      <c r="C412">
        <f>INDEX(Cond_Probability!$A$6:$H$60,MATCH('Model 3_Train'!A412,Cond_Probability!$A$6:$A$60,0),7)</f>
        <v>0.85117967332123412</v>
      </c>
      <c r="D412">
        <f>INDEX(Cond_Probability!$A$6:$H$60,MATCH('Model 3_Train'!B412,Cond_Probability!$A$6:$A$60,0),7)</f>
        <v>0.4891304347826087</v>
      </c>
      <c r="E412">
        <f>Cond_Probability!$C$2</f>
        <v>0.61616161616161613</v>
      </c>
      <c r="F412">
        <f t="shared" si="30"/>
        <v>0.25653142328357348</v>
      </c>
      <c r="G412">
        <f t="shared" si="31"/>
        <v>25.653142328357347</v>
      </c>
      <c r="H412">
        <f>INDEX(Cond_Probability!$A$6:$H$60,MATCH('Model 3_Train'!A412,Cond_Probability!$A$6:$A$60,0),8)</f>
        <v>0.31976744186046513</v>
      </c>
      <c r="I412">
        <f>INDEX(Cond_Probability!$A$6:$H$60,MATCH('Model 3_Train'!B412,Cond_Probability!$A$6:$A$60,0),8)</f>
        <v>0.19710144927536233</v>
      </c>
      <c r="J412">
        <f>Cond_Probability!$C$3</f>
        <v>0.38383838383838381</v>
      </c>
      <c r="K412">
        <f t="shared" si="32"/>
        <v>2.4192038347751188E-2</v>
      </c>
      <c r="L412">
        <f t="shared" si="33"/>
        <v>2.4192038347751188</v>
      </c>
      <c r="M412" t="str">
        <f t="shared" si="34"/>
        <v>Won't Survive</v>
      </c>
      <c r="N412" t="s">
        <v>1230</v>
      </c>
    </row>
    <row r="413" spans="1:14" x14ac:dyDescent="0.3">
      <c r="A413" s="2" t="s">
        <v>13</v>
      </c>
      <c r="B413" s="1" t="s">
        <v>1228</v>
      </c>
      <c r="C413">
        <f>INDEX(Cond_Probability!$A$6:$H$60,MATCH('Model 3_Train'!A413,Cond_Probability!$A$6:$A$60,0),7)</f>
        <v>0.85117967332123412</v>
      </c>
      <c r="D413">
        <f>INDEX(Cond_Probability!$A$6:$H$60,MATCH('Model 3_Train'!B413,Cond_Probability!$A$6:$A$60,0),7)</f>
        <v>0.4891304347826087</v>
      </c>
      <c r="E413">
        <f>Cond_Probability!$C$2</f>
        <v>0.61616161616161613</v>
      </c>
      <c r="F413">
        <f t="shared" si="30"/>
        <v>0.25653142328357348</v>
      </c>
      <c r="G413">
        <f t="shared" si="31"/>
        <v>25.653142328357347</v>
      </c>
      <c r="H413">
        <f>INDEX(Cond_Probability!$A$6:$H$60,MATCH('Model 3_Train'!A413,Cond_Probability!$A$6:$A$60,0),8)</f>
        <v>0.31976744186046513</v>
      </c>
      <c r="I413">
        <f>INDEX(Cond_Probability!$A$6:$H$60,MATCH('Model 3_Train'!B413,Cond_Probability!$A$6:$A$60,0),8)</f>
        <v>0.19710144927536233</v>
      </c>
      <c r="J413">
        <f>Cond_Probability!$C$3</f>
        <v>0.38383838383838381</v>
      </c>
      <c r="K413">
        <f t="shared" si="32"/>
        <v>2.4192038347751188E-2</v>
      </c>
      <c r="L413">
        <f t="shared" si="33"/>
        <v>2.4192038347751188</v>
      </c>
      <c r="M413" t="str">
        <f t="shared" si="34"/>
        <v>Won't Survive</v>
      </c>
      <c r="N413" t="s">
        <v>1230</v>
      </c>
    </row>
    <row r="414" spans="1:14" x14ac:dyDescent="0.3">
      <c r="A414" s="2" t="s">
        <v>17</v>
      </c>
      <c r="B414" s="1" t="s">
        <v>1248</v>
      </c>
      <c r="C414">
        <f>INDEX(Cond_Probability!$A$6:$H$60,MATCH('Model 3_Train'!A414,Cond_Probability!$A$6:$A$60,0),7)</f>
        <v>0.14882032667876588</v>
      </c>
      <c r="D414">
        <f>INDEX(Cond_Probability!$A$6:$H$60,MATCH('Model 3_Train'!B414,Cond_Probability!$A$6:$A$60,0),7)</f>
        <v>0.32246376811594202</v>
      </c>
      <c r="E414">
        <f>Cond_Probability!$C$2</f>
        <v>0.61616161616161613</v>
      </c>
      <c r="F414">
        <f t="shared" si="30"/>
        <v>2.9569080425231296E-2</v>
      </c>
      <c r="G414">
        <f t="shared" si="31"/>
        <v>2.9569080425231298</v>
      </c>
      <c r="H414">
        <f>INDEX(Cond_Probability!$A$6:$H$60,MATCH('Model 3_Train'!A414,Cond_Probability!$A$6:$A$60,0),8)</f>
        <v>0.68023255813953487</v>
      </c>
      <c r="I414">
        <f>INDEX(Cond_Probability!$A$6:$H$60,MATCH('Model 3_Train'!B414,Cond_Probability!$A$6:$A$60,0),8)</f>
        <v>0.57971014492753625</v>
      </c>
      <c r="J414">
        <f>Cond_Probability!$C$3</f>
        <v>0.38383838383838381</v>
      </c>
      <c r="K414">
        <f t="shared" si="32"/>
        <v>0.1513619511597267</v>
      </c>
      <c r="L414">
        <f t="shared" si="33"/>
        <v>15.13619511597267</v>
      </c>
      <c r="M414" t="str">
        <f t="shared" si="34"/>
        <v>Survive</v>
      </c>
      <c r="N414" t="s">
        <v>1</v>
      </c>
    </row>
    <row r="415" spans="1:14" x14ac:dyDescent="0.3">
      <c r="A415" s="2" t="s">
        <v>13</v>
      </c>
      <c r="B415" s="1" t="s">
        <v>1228</v>
      </c>
      <c r="C415">
        <f>INDEX(Cond_Probability!$A$6:$H$60,MATCH('Model 3_Train'!A415,Cond_Probability!$A$6:$A$60,0),7)</f>
        <v>0.85117967332123412</v>
      </c>
      <c r="D415">
        <f>INDEX(Cond_Probability!$A$6:$H$60,MATCH('Model 3_Train'!B415,Cond_Probability!$A$6:$A$60,0),7)</f>
        <v>0.4891304347826087</v>
      </c>
      <c r="E415">
        <f>Cond_Probability!$C$2</f>
        <v>0.61616161616161613</v>
      </c>
      <c r="F415">
        <f t="shared" si="30"/>
        <v>0.25653142328357348</v>
      </c>
      <c r="G415">
        <f t="shared" si="31"/>
        <v>25.653142328357347</v>
      </c>
      <c r="H415">
        <f>INDEX(Cond_Probability!$A$6:$H$60,MATCH('Model 3_Train'!A415,Cond_Probability!$A$6:$A$60,0),8)</f>
        <v>0.31976744186046513</v>
      </c>
      <c r="I415">
        <f>INDEX(Cond_Probability!$A$6:$H$60,MATCH('Model 3_Train'!B415,Cond_Probability!$A$6:$A$60,0),8)</f>
        <v>0.19710144927536233</v>
      </c>
      <c r="J415">
        <f>Cond_Probability!$C$3</f>
        <v>0.38383838383838381</v>
      </c>
      <c r="K415">
        <f t="shared" si="32"/>
        <v>2.4192038347751188E-2</v>
      </c>
      <c r="L415">
        <f t="shared" si="33"/>
        <v>2.4192038347751188</v>
      </c>
      <c r="M415" t="str">
        <f t="shared" si="34"/>
        <v>Won't Survive</v>
      </c>
      <c r="N415" t="s">
        <v>1230</v>
      </c>
    </row>
    <row r="416" spans="1:14" x14ac:dyDescent="0.3">
      <c r="A416" s="2" t="s">
        <v>13</v>
      </c>
      <c r="B416" s="1" t="s">
        <v>1228</v>
      </c>
      <c r="C416">
        <f>INDEX(Cond_Probability!$A$6:$H$60,MATCH('Model 3_Train'!A416,Cond_Probability!$A$6:$A$60,0),7)</f>
        <v>0.85117967332123412</v>
      </c>
      <c r="D416">
        <f>INDEX(Cond_Probability!$A$6:$H$60,MATCH('Model 3_Train'!B416,Cond_Probability!$A$6:$A$60,0),7)</f>
        <v>0.4891304347826087</v>
      </c>
      <c r="E416">
        <f>Cond_Probability!$C$2</f>
        <v>0.61616161616161613</v>
      </c>
      <c r="F416">
        <f t="shared" si="30"/>
        <v>0.25653142328357348</v>
      </c>
      <c r="G416">
        <f t="shared" si="31"/>
        <v>25.653142328357347</v>
      </c>
      <c r="H416">
        <f>INDEX(Cond_Probability!$A$6:$H$60,MATCH('Model 3_Train'!A416,Cond_Probability!$A$6:$A$60,0),8)</f>
        <v>0.31976744186046513</v>
      </c>
      <c r="I416">
        <f>INDEX(Cond_Probability!$A$6:$H$60,MATCH('Model 3_Train'!B416,Cond_Probability!$A$6:$A$60,0),8)</f>
        <v>0.19710144927536233</v>
      </c>
      <c r="J416">
        <f>Cond_Probability!$C$3</f>
        <v>0.38383838383838381</v>
      </c>
      <c r="K416">
        <f t="shared" si="32"/>
        <v>2.4192038347751188E-2</v>
      </c>
      <c r="L416">
        <f t="shared" si="33"/>
        <v>2.4192038347751188</v>
      </c>
      <c r="M416" t="str">
        <f t="shared" si="34"/>
        <v>Won't Survive</v>
      </c>
      <c r="N416" t="s">
        <v>1</v>
      </c>
    </row>
    <row r="417" spans="1:14" x14ac:dyDescent="0.3">
      <c r="A417" s="2" t="s">
        <v>17</v>
      </c>
      <c r="B417" s="1" t="s">
        <v>1228</v>
      </c>
      <c r="C417">
        <f>INDEX(Cond_Probability!$A$6:$H$60,MATCH('Model 3_Train'!A417,Cond_Probability!$A$6:$A$60,0),7)</f>
        <v>0.14882032667876588</v>
      </c>
      <c r="D417">
        <f>INDEX(Cond_Probability!$A$6:$H$60,MATCH('Model 3_Train'!B417,Cond_Probability!$A$6:$A$60,0),7)</f>
        <v>0.4891304347826087</v>
      </c>
      <c r="E417">
        <f>Cond_Probability!$C$2</f>
        <v>0.61616161616161613</v>
      </c>
      <c r="F417">
        <f t="shared" si="30"/>
        <v>4.485197592591264E-2</v>
      </c>
      <c r="G417">
        <f t="shared" si="31"/>
        <v>4.4851975925912644</v>
      </c>
      <c r="H417">
        <f>INDEX(Cond_Probability!$A$6:$H$60,MATCH('Model 3_Train'!A417,Cond_Probability!$A$6:$A$60,0),8)</f>
        <v>0.68023255813953487</v>
      </c>
      <c r="I417">
        <f>INDEX(Cond_Probability!$A$6:$H$60,MATCH('Model 3_Train'!B417,Cond_Probability!$A$6:$A$60,0),8)</f>
        <v>0.19710144927536233</v>
      </c>
      <c r="J417">
        <f>Cond_Probability!$C$3</f>
        <v>0.38383838383838381</v>
      </c>
      <c r="K417">
        <f t="shared" si="32"/>
        <v>5.1463063394307069E-2</v>
      </c>
      <c r="L417">
        <f t="shared" si="33"/>
        <v>5.1463063394307067</v>
      </c>
      <c r="M417" t="str">
        <f t="shared" si="34"/>
        <v>Survive</v>
      </c>
      <c r="N417" t="s">
        <v>1230</v>
      </c>
    </row>
    <row r="418" spans="1:14" x14ac:dyDescent="0.3">
      <c r="A418" s="2" t="s">
        <v>17</v>
      </c>
      <c r="B418" s="1" t="s">
        <v>1248</v>
      </c>
      <c r="C418">
        <f>INDEX(Cond_Probability!$A$6:$H$60,MATCH('Model 3_Train'!A418,Cond_Probability!$A$6:$A$60,0),7)</f>
        <v>0.14882032667876588</v>
      </c>
      <c r="D418">
        <f>INDEX(Cond_Probability!$A$6:$H$60,MATCH('Model 3_Train'!B418,Cond_Probability!$A$6:$A$60,0),7)</f>
        <v>0.32246376811594202</v>
      </c>
      <c r="E418">
        <f>Cond_Probability!$C$2</f>
        <v>0.61616161616161613</v>
      </c>
      <c r="F418">
        <f t="shared" si="30"/>
        <v>2.9569080425231296E-2</v>
      </c>
      <c r="G418">
        <f t="shared" si="31"/>
        <v>2.9569080425231298</v>
      </c>
      <c r="H418">
        <f>INDEX(Cond_Probability!$A$6:$H$60,MATCH('Model 3_Train'!A418,Cond_Probability!$A$6:$A$60,0),8)</f>
        <v>0.68023255813953487</v>
      </c>
      <c r="I418">
        <f>INDEX(Cond_Probability!$A$6:$H$60,MATCH('Model 3_Train'!B418,Cond_Probability!$A$6:$A$60,0),8)</f>
        <v>0.57971014492753625</v>
      </c>
      <c r="J418">
        <f>Cond_Probability!$C$3</f>
        <v>0.38383838383838381</v>
      </c>
      <c r="K418">
        <f t="shared" si="32"/>
        <v>0.1513619511597267</v>
      </c>
      <c r="L418">
        <f t="shared" si="33"/>
        <v>15.13619511597267</v>
      </c>
      <c r="M418" t="str">
        <f t="shared" si="34"/>
        <v>Survive</v>
      </c>
      <c r="N418" t="s">
        <v>1</v>
      </c>
    </row>
    <row r="419" spans="1:14" x14ac:dyDescent="0.3">
      <c r="A419" s="2" t="s">
        <v>17</v>
      </c>
      <c r="B419" s="1" t="s">
        <v>1247</v>
      </c>
      <c r="C419">
        <f>INDEX(Cond_Probability!$A$6:$H$60,MATCH('Model 3_Train'!A419,Cond_Probability!$A$6:$A$60,0),7)</f>
        <v>0.14882032667876588</v>
      </c>
      <c r="D419">
        <f>INDEX(Cond_Probability!$A$6:$H$60,MATCH('Model 3_Train'!B419,Cond_Probability!$A$6:$A$60,0),7)</f>
        <v>0.18840579710144928</v>
      </c>
      <c r="E419">
        <f>Cond_Probability!$C$2</f>
        <v>0.61616161616161613</v>
      </c>
      <c r="F419">
        <f t="shared" si="30"/>
        <v>1.7276316652944126E-2</v>
      </c>
      <c r="G419">
        <f t="shared" si="31"/>
        <v>1.7276316652944126</v>
      </c>
      <c r="H419">
        <f>INDEX(Cond_Probability!$A$6:$H$60,MATCH('Model 3_Train'!A419,Cond_Probability!$A$6:$A$60,0),8)</f>
        <v>0.68023255813953487</v>
      </c>
      <c r="I419">
        <f>INDEX(Cond_Probability!$A$6:$H$60,MATCH('Model 3_Train'!B419,Cond_Probability!$A$6:$A$60,0),8)</f>
        <v>0.22318840579710145</v>
      </c>
      <c r="J419">
        <f>Cond_Probability!$C$3</f>
        <v>0.38383838383838381</v>
      </c>
      <c r="K419">
        <f t="shared" si="32"/>
        <v>5.8274351196494774E-2</v>
      </c>
      <c r="L419">
        <f t="shared" si="33"/>
        <v>5.8274351196494774</v>
      </c>
      <c r="M419" t="str">
        <f t="shared" si="34"/>
        <v>Survive</v>
      </c>
      <c r="N419" t="s">
        <v>1</v>
      </c>
    </row>
    <row r="420" spans="1:14" x14ac:dyDescent="0.3">
      <c r="A420" s="2" t="s">
        <v>13</v>
      </c>
      <c r="B420" s="1" t="s">
        <v>1247</v>
      </c>
      <c r="C420">
        <f>INDEX(Cond_Probability!$A$6:$H$60,MATCH('Model 3_Train'!A420,Cond_Probability!$A$6:$A$60,0),7)</f>
        <v>0.85117967332123412</v>
      </c>
      <c r="D420">
        <f>INDEX(Cond_Probability!$A$6:$H$60,MATCH('Model 3_Train'!B420,Cond_Probability!$A$6:$A$60,0),7)</f>
        <v>0.18840579710144928</v>
      </c>
      <c r="E420">
        <f>Cond_Probability!$C$2</f>
        <v>0.61616161616161613</v>
      </c>
      <c r="F420">
        <f t="shared" si="30"/>
        <v>9.8812103783302394E-2</v>
      </c>
      <c r="G420">
        <f t="shared" si="31"/>
        <v>9.8812103783302394</v>
      </c>
      <c r="H420">
        <f>INDEX(Cond_Probability!$A$6:$H$60,MATCH('Model 3_Train'!A420,Cond_Probability!$A$6:$A$60,0),8)</f>
        <v>0.31976744186046513</v>
      </c>
      <c r="I420">
        <f>INDEX(Cond_Probability!$A$6:$H$60,MATCH('Model 3_Train'!B420,Cond_Probability!$A$6:$A$60,0),8)</f>
        <v>0.22318840579710145</v>
      </c>
      <c r="J420">
        <f>Cond_Probability!$C$3</f>
        <v>0.38383838383838381</v>
      </c>
      <c r="K420">
        <f t="shared" si="32"/>
        <v>2.7393925776130024E-2</v>
      </c>
      <c r="L420">
        <f t="shared" si="33"/>
        <v>2.7393925776130024</v>
      </c>
      <c r="M420" t="str">
        <f t="shared" si="34"/>
        <v>Won't Survive</v>
      </c>
      <c r="N420" t="s">
        <v>1230</v>
      </c>
    </row>
    <row r="421" spans="1:14" x14ac:dyDescent="0.3">
      <c r="A421" s="2" t="s">
        <v>17</v>
      </c>
      <c r="B421" s="1" t="s">
        <v>1248</v>
      </c>
      <c r="C421">
        <f>INDEX(Cond_Probability!$A$6:$H$60,MATCH('Model 3_Train'!A421,Cond_Probability!$A$6:$A$60,0),7)</f>
        <v>0.14882032667876588</v>
      </c>
      <c r="D421">
        <f>INDEX(Cond_Probability!$A$6:$H$60,MATCH('Model 3_Train'!B421,Cond_Probability!$A$6:$A$60,0),7)</f>
        <v>0.32246376811594202</v>
      </c>
      <c r="E421">
        <f>Cond_Probability!$C$2</f>
        <v>0.61616161616161613</v>
      </c>
      <c r="F421">
        <f t="shared" si="30"/>
        <v>2.9569080425231296E-2</v>
      </c>
      <c r="G421">
        <f t="shared" si="31"/>
        <v>2.9569080425231298</v>
      </c>
      <c r="H421">
        <f>INDEX(Cond_Probability!$A$6:$H$60,MATCH('Model 3_Train'!A421,Cond_Probability!$A$6:$A$60,0),8)</f>
        <v>0.68023255813953487</v>
      </c>
      <c r="I421">
        <f>INDEX(Cond_Probability!$A$6:$H$60,MATCH('Model 3_Train'!B421,Cond_Probability!$A$6:$A$60,0),8)</f>
        <v>0.57971014492753625</v>
      </c>
      <c r="J421">
        <f>Cond_Probability!$C$3</f>
        <v>0.38383838383838381</v>
      </c>
      <c r="K421">
        <f t="shared" si="32"/>
        <v>0.1513619511597267</v>
      </c>
      <c r="L421">
        <f t="shared" si="33"/>
        <v>15.13619511597267</v>
      </c>
      <c r="M421" t="str">
        <f t="shared" si="34"/>
        <v>Survive</v>
      </c>
      <c r="N421" t="s">
        <v>1230</v>
      </c>
    </row>
    <row r="422" spans="1:14" x14ac:dyDescent="0.3">
      <c r="A422" s="2" t="s">
        <v>13</v>
      </c>
      <c r="B422" s="1" t="s">
        <v>1228</v>
      </c>
      <c r="C422">
        <f>INDEX(Cond_Probability!$A$6:$H$60,MATCH('Model 3_Train'!A422,Cond_Probability!$A$6:$A$60,0),7)</f>
        <v>0.85117967332123412</v>
      </c>
      <c r="D422">
        <f>INDEX(Cond_Probability!$A$6:$H$60,MATCH('Model 3_Train'!B422,Cond_Probability!$A$6:$A$60,0),7)</f>
        <v>0.4891304347826087</v>
      </c>
      <c r="E422">
        <f>Cond_Probability!$C$2</f>
        <v>0.61616161616161613</v>
      </c>
      <c r="F422">
        <f t="shared" si="30"/>
        <v>0.25653142328357348</v>
      </c>
      <c r="G422">
        <f t="shared" si="31"/>
        <v>25.653142328357347</v>
      </c>
      <c r="H422">
        <f>INDEX(Cond_Probability!$A$6:$H$60,MATCH('Model 3_Train'!A422,Cond_Probability!$A$6:$A$60,0),8)</f>
        <v>0.31976744186046513</v>
      </c>
      <c r="I422">
        <f>INDEX(Cond_Probability!$A$6:$H$60,MATCH('Model 3_Train'!B422,Cond_Probability!$A$6:$A$60,0),8)</f>
        <v>0.19710144927536233</v>
      </c>
      <c r="J422">
        <f>Cond_Probability!$C$3</f>
        <v>0.38383838383838381</v>
      </c>
      <c r="K422">
        <f t="shared" si="32"/>
        <v>2.4192038347751188E-2</v>
      </c>
      <c r="L422">
        <f t="shared" si="33"/>
        <v>2.4192038347751188</v>
      </c>
      <c r="M422" t="str">
        <f t="shared" si="34"/>
        <v>Won't Survive</v>
      </c>
      <c r="N422" t="s">
        <v>1230</v>
      </c>
    </row>
    <row r="423" spans="1:14" x14ac:dyDescent="0.3">
      <c r="A423" s="2" t="s">
        <v>13</v>
      </c>
      <c r="B423" s="1" t="s">
        <v>1228</v>
      </c>
      <c r="C423">
        <f>INDEX(Cond_Probability!$A$6:$H$60,MATCH('Model 3_Train'!A423,Cond_Probability!$A$6:$A$60,0),7)</f>
        <v>0.85117967332123412</v>
      </c>
      <c r="D423">
        <f>INDEX(Cond_Probability!$A$6:$H$60,MATCH('Model 3_Train'!B423,Cond_Probability!$A$6:$A$60,0),7)</f>
        <v>0.4891304347826087</v>
      </c>
      <c r="E423">
        <f>Cond_Probability!$C$2</f>
        <v>0.61616161616161613</v>
      </c>
      <c r="F423">
        <f t="shared" si="30"/>
        <v>0.25653142328357348</v>
      </c>
      <c r="G423">
        <f t="shared" si="31"/>
        <v>25.653142328357347</v>
      </c>
      <c r="H423">
        <f>INDEX(Cond_Probability!$A$6:$H$60,MATCH('Model 3_Train'!A423,Cond_Probability!$A$6:$A$60,0),8)</f>
        <v>0.31976744186046513</v>
      </c>
      <c r="I423">
        <f>INDEX(Cond_Probability!$A$6:$H$60,MATCH('Model 3_Train'!B423,Cond_Probability!$A$6:$A$60,0),8)</f>
        <v>0.19710144927536233</v>
      </c>
      <c r="J423">
        <f>Cond_Probability!$C$3</f>
        <v>0.38383838383838381</v>
      </c>
      <c r="K423">
        <f t="shared" si="32"/>
        <v>2.4192038347751188E-2</v>
      </c>
      <c r="L423">
        <f t="shared" si="33"/>
        <v>2.4192038347751188</v>
      </c>
      <c r="M423" t="str">
        <f t="shared" si="34"/>
        <v>Won't Survive</v>
      </c>
      <c r="N423" t="s">
        <v>1230</v>
      </c>
    </row>
    <row r="424" spans="1:14" x14ac:dyDescent="0.3">
      <c r="A424" s="2" t="s">
        <v>13</v>
      </c>
      <c r="B424" s="1" t="s">
        <v>1228</v>
      </c>
      <c r="C424">
        <f>INDEX(Cond_Probability!$A$6:$H$60,MATCH('Model 3_Train'!A424,Cond_Probability!$A$6:$A$60,0),7)</f>
        <v>0.85117967332123412</v>
      </c>
      <c r="D424">
        <f>INDEX(Cond_Probability!$A$6:$H$60,MATCH('Model 3_Train'!B424,Cond_Probability!$A$6:$A$60,0),7)</f>
        <v>0.4891304347826087</v>
      </c>
      <c r="E424">
        <f>Cond_Probability!$C$2</f>
        <v>0.61616161616161613</v>
      </c>
      <c r="F424">
        <f t="shared" si="30"/>
        <v>0.25653142328357348</v>
      </c>
      <c r="G424">
        <f t="shared" si="31"/>
        <v>25.653142328357347</v>
      </c>
      <c r="H424">
        <f>INDEX(Cond_Probability!$A$6:$H$60,MATCH('Model 3_Train'!A424,Cond_Probability!$A$6:$A$60,0),8)</f>
        <v>0.31976744186046513</v>
      </c>
      <c r="I424">
        <f>INDEX(Cond_Probability!$A$6:$H$60,MATCH('Model 3_Train'!B424,Cond_Probability!$A$6:$A$60,0),8)</f>
        <v>0.19710144927536233</v>
      </c>
      <c r="J424">
        <f>Cond_Probability!$C$3</f>
        <v>0.38383838383838381</v>
      </c>
      <c r="K424">
        <f t="shared" si="32"/>
        <v>2.4192038347751188E-2</v>
      </c>
      <c r="L424">
        <f t="shared" si="33"/>
        <v>2.4192038347751188</v>
      </c>
      <c r="M424" t="str">
        <f t="shared" si="34"/>
        <v>Won't Survive</v>
      </c>
      <c r="N424" t="s">
        <v>1230</v>
      </c>
    </row>
    <row r="425" spans="1:14" x14ac:dyDescent="0.3">
      <c r="A425" s="2" t="s">
        <v>17</v>
      </c>
      <c r="B425" s="1" t="s">
        <v>1247</v>
      </c>
      <c r="C425">
        <f>INDEX(Cond_Probability!$A$6:$H$60,MATCH('Model 3_Train'!A425,Cond_Probability!$A$6:$A$60,0),7)</f>
        <v>0.14882032667876588</v>
      </c>
      <c r="D425">
        <f>INDEX(Cond_Probability!$A$6:$H$60,MATCH('Model 3_Train'!B425,Cond_Probability!$A$6:$A$60,0),7)</f>
        <v>0.18840579710144928</v>
      </c>
      <c r="E425">
        <f>Cond_Probability!$C$2</f>
        <v>0.61616161616161613</v>
      </c>
      <c r="F425">
        <f t="shared" si="30"/>
        <v>1.7276316652944126E-2</v>
      </c>
      <c r="G425">
        <f t="shared" si="31"/>
        <v>1.7276316652944126</v>
      </c>
      <c r="H425">
        <f>INDEX(Cond_Probability!$A$6:$H$60,MATCH('Model 3_Train'!A425,Cond_Probability!$A$6:$A$60,0),8)</f>
        <v>0.68023255813953487</v>
      </c>
      <c r="I425">
        <f>INDEX(Cond_Probability!$A$6:$H$60,MATCH('Model 3_Train'!B425,Cond_Probability!$A$6:$A$60,0),8)</f>
        <v>0.22318840579710145</v>
      </c>
      <c r="J425">
        <f>Cond_Probability!$C$3</f>
        <v>0.38383838383838381</v>
      </c>
      <c r="K425">
        <f t="shared" si="32"/>
        <v>5.8274351196494774E-2</v>
      </c>
      <c r="L425">
        <f t="shared" si="33"/>
        <v>5.8274351196494774</v>
      </c>
      <c r="M425" t="str">
        <f t="shared" si="34"/>
        <v>Survive</v>
      </c>
      <c r="N425" t="s">
        <v>1230</v>
      </c>
    </row>
    <row r="426" spans="1:14" x14ac:dyDescent="0.3">
      <c r="A426" s="2" t="s">
        <v>13</v>
      </c>
      <c r="B426" s="1" t="s">
        <v>1248</v>
      </c>
      <c r="C426">
        <f>INDEX(Cond_Probability!$A$6:$H$60,MATCH('Model 3_Train'!A426,Cond_Probability!$A$6:$A$60,0),7)</f>
        <v>0.85117967332123412</v>
      </c>
      <c r="D426">
        <f>INDEX(Cond_Probability!$A$6:$H$60,MATCH('Model 3_Train'!B426,Cond_Probability!$A$6:$A$60,0),7)</f>
        <v>0.32246376811594202</v>
      </c>
      <c r="E426">
        <f>Cond_Probability!$C$2</f>
        <v>0.61616161616161613</v>
      </c>
      <c r="F426">
        <f t="shared" si="30"/>
        <v>0.16912071609065216</v>
      </c>
      <c r="G426">
        <f t="shared" si="31"/>
        <v>16.912071609065215</v>
      </c>
      <c r="H426">
        <f>INDEX(Cond_Probability!$A$6:$H$60,MATCH('Model 3_Train'!A426,Cond_Probability!$A$6:$A$60,0),8)</f>
        <v>0.31976744186046513</v>
      </c>
      <c r="I426">
        <f>INDEX(Cond_Probability!$A$6:$H$60,MATCH('Model 3_Train'!B426,Cond_Probability!$A$6:$A$60,0),8)</f>
        <v>0.57971014492753625</v>
      </c>
      <c r="J426">
        <f>Cond_Probability!$C$3</f>
        <v>0.38383838383838381</v>
      </c>
      <c r="K426">
        <f t="shared" si="32"/>
        <v>7.1153053963974075E-2</v>
      </c>
      <c r="L426">
        <f t="shared" si="33"/>
        <v>7.1153053963974076</v>
      </c>
      <c r="M426" t="str">
        <f t="shared" si="34"/>
        <v>Won't Survive</v>
      </c>
      <c r="N426" t="s">
        <v>1230</v>
      </c>
    </row>
    <row r="427" spans="1:14" x14ac:dyDescent="0.3">
      <c r="A427" s="2" t="s">
        <v>13</v>
      </c>
      <c r="B427" s="1" t="s">
        <v>1228</v>
      </c>
      <c r="C427">
        <f>INDEX(Cond_Probability!$A$6:$H$60,MATCH('Model 3_Train'!A427,Cond_Probability!$A$6:$A$60,0),7)</f>
        <v>0.85117967332123412</v>
      </c>
      <c r="D427">
        <f>INDEX(Cond_Probability!$A$6:$H$60,MATCH('Model 3_Train'!B427,Cond_Probability!$A$6:$A$60,0),7)</f>
        <v>0.4891304347826087</v>
      </c>
      <c r="E427">
        <f>Cond_Probability!$C$2</f>
        <v>0.61616161616161613</v>
      </c>
      <c r="F427">
        <f t="shared" si="30"/>
        <v>0.25653142328357348</v>
      </c>
      <c r="G427">
        <f t="shared" si="31"/>
        <v>25.653142328357347</v>
      </c>
      <c r="H427">
        <f>INDEX(Cond_Probability!$A$6:$H$60,MATCH('Model 3_Train'!A427,Cond_Probability!$A$6:$A$60,0),8)</f>
        <v>0.31976744186046513</v>
      </c>
      <c r="I427">
        <f>INDEX(Cond_Probability!$A$6:$H$60,MATCH('Model 3_Train'!B427,Cond_Probability!$A$6:$A$60,0),8)</f>
        <v>0.19710144927536233</v>
      </c>
      <c r="J427">
        <f>Cond_Probability!$C$3</f>
        <v>0.38383838383838381</v>
      </c>
      <c r="K427">
        <f t="shared" si="32"/>
        <v>2.4192038347751188E-2</v>
      </c>
      <c r="L427">
        <f t="shared" si="33"/>
        <v>2.4192038347751188</v>
      </c>
      <c r="M427" t="str">
        <f t="shared" si="34"/>
        <v>Won't Survive</v>
      </c>
      <c r="N427" t="s">
        <v>1230</v>
      </c>
    </row>
    <row r="428" spans="1:14" x14ac:dyDescent="0.3">
      <c r="A428" s="2" t="s">
        <v>17</v>
      </c>
      <c r="B428" s="1" t="s">
        <v>1248</v>
      </c>
      <c r="C428">
        <f>INDEX(Cond_Probability!$A$6:$H$60,MATCH('Model 3_Train'!A428,Cond_Probability!$A$6:$A$60,0),7)</f>
        <v>0.14882032667876588</v>
      </c>
      <c r="D428">
        <f>INDEX(Cond_Probability!$A$6:$H$60,MATCH('Model 3_Train'!B428,Cond_Probability!$A$6:$A$60,0),7)</f>
        <v>0.32246376811594202</v>
      </c>
      <c r="E428">
        <f>Cond_Probability!$C$2</f>
        <v>0.61616161616161613</v>
      </c>
      <c r="F428">
        <f t="shared" si="30"/>
        <v>2.9569080425231296E-2</v>
      </c>
      <c r="G428">
        <f t="shared" si="31"/>
        <v>2.9569080425231298</v>
      </c>
      <c r="H428">
        <f>INDEX(Cond_Probability!$A$6:$H$60,MATCH('Model 3_Train'!A428,Cond_Probability!$A$6:$A$60,0),8)</f>
        <v>0.68023255813953487</v>
      </c>
      <c r="I428">
        <f>INDEX(Cond_Probability!$A$6:$H$60,MATCH('Model 3_Train'!B428,Cond_Probability!$A$6:$A$60,0),8)</f>
        <v>0.57971014492753625</v>
      </c>
      <c r="J428">
        <f>Cond_Probability!$C$3</f>
        <v>0.38383838383838381</v>
      </c>
      <c r="K428">
        <f t="shared" si="32"/>
        <v>0.1513619511597267</v>
      </c>
      <c r="L428">
        <f t="shared" si="33"/>
        <v>15.13619511597267</v>
      </c>
      <c r="M428" t="str">
        <f t="shared" si="34"/>
        <v>Survive</v>
      </c>
      <c r="N428" t="s">
        <v>1</v>
      </c>
    </row>
    <row r="429" spans="1:14" x14ac:dyDescent="0.3">
      <c r="A429" s="2" t="s">
        <v>17</v>
      </c>
      <c r="B429" s="1" t="s">
        <v>1248</v>
      </c>
      <c r="C429">
        <f>INDEX(Cond_Probability!$A$6:$H$60,MATCH('Model 3_Train'!A429,Cond_Probability!$A$6:$A$60,0),7)</f>
        <v>0.14882032667876588</v>
      </c>
      <c r="D429">
        <f>INDEX(Cond_Probability!$A$6:$H$60,MATCH('Model 3_Train'!B429,Cond_Probability!$A$6:$A$60,0),7)</f>
        <v>0.32246376811594202</v>
      </c>
      <c r="E429">
        <f>Cond_Probability!$C$2</f>
        <v>0.61616161616161613</v>
      </c>
      <c r="F429">
        <f t="shared" si="30"/>
        <v>2.9569080425231296E-2</v>
      </c>
      <c r="G429">
        <f t="shared" si="31"/>
        <v>2.9569080425231298</v>
      </c>
      <c r="H429">
        <f>INDEX(Cond_Probability!$A$6:$H$60,MATCH('Model 3_Train'!A429,Cond_Probability!$A$6:$A$60,0),8)</f>
        <v>0.68023255813953487</v>
      </c>
      <c r="I429">
        <f>INDEX(Cond_Probability!$A$6:$H$60,MATCH('Model 3_Train'!B429,Cond_Probability!$A$6:$A$60,0),8)</f>
        <v>0.57971014492753625</v>
      </c>
      <c r="J429">
        <f>Cond_Probability!$C$3</f>
        <v>0.38383838383838381</v>
      </c>
      <c r="K429">
        <f t="shared" si="32"/>
        <v>0.1513619511597267</v>
      </c>
      <c r="L429">
        <f t="shared" si="33"/>
        <v>15.13619511597267</v>
      </c>
      <c r="M429" t="str">
        <f t="shared" si="34"/>
        <v>Survive</v>
      </c>
      <c r="N429" t="s">
        <v>1</v>
      </c>
    </row>
    <row r="430" spans="1:14" x14ac:dyDescent="0.3">
      <c r="A430" s="2" t="s">
        <v>13</v>
      </c>
      <c r="B430" s="1" t="s">
        <v>1228</v>
      </c>
      <c r="C430">
        <f>INDEX(Cond_Probability!$A$6:$H$60,MATCH('Model 3_Train'!A430,Cond_Probability!$A$6:$A$60,0),7)</f>
        <v>0.85117967332123412</v>
      </c>
      <c r="D430">
        <f>INDEX(Cond_Probability!$A$6:$H$60,MATCH('Model 3_Train'!B430,Cond_Probability!$A$6:$A$60,0),7)</f>
        <v>0.4891304347826087</v>
      </c>
      <c r="E430">
        <f>Cond_Probability!$C$2</f>
        <v>0.61616161616161613</v>
      </c>
      <c r="F430">
        <f t="shared" si="30"/>
        <v>0.25653142328357348</v>
      </c>
      <c r="G430">
        <f t="shared" si="31"/>
        <v>25.653142328357347</v>
      </c>
      <c r="H430">
        <f>INDEX(Cond_Probability!$A$6:$H$60,MATCH('Model 3_Train'!A430,Cond_Probability!$A$6:$A$60,0),8)</f>
        <v>0.31976744186046513</v>
      </c>
      <c r="I430">
        <f>INDEX(Cond_Probability!$A$6:$H$60,MATCH('Model 3_Train'!B430,Cond_Probability!$A$6:$A$60,0),8)</f>
        <v>0.19710144927536233</v>
      </c>
      <c r="J430">
        <f>Cond_Probability!$C$3</f>
        <v>0.38383838383838381</v>
      </c>
      <c r="K430">
        <f t="shared" si="32"/>
        <v>2.4192038347751188E-2</v>
      </c>
      <c r="L430">
        <f t="shared" si="33"/>
        <v>2.4192038347751188</v>
      </c>
      <c r="M430" t="str">
        <f t="shared" si="34"/>
        <v>Won't Survive</v>
      </c>
      <c r="N430" t="s">
        <v>1230</v>
      </c>
    </row>
    <row r="431" spans="1:14" x14ac:dyDescent="0.3">
      <c r="A431" s="2" t="s">
        <v>13</v>
      </c>
      <c r="B431" s="1" t="s">
        <v>1228</v>
      </c>
      <c r="C431">
        <f>INDEX(Cond_Probability!$A$6:$H$60,MATCH('Model 3_Train'!A431,Cond_Probability!$A$6:$A$60,0),7)</f>
        <v>0.85117967332123412</v>
      </c>
      <c r="D431">
        <f>INDEX(Cond_Probability!$A$6:$H$60,MATCH('Model 3_Train'!B431,Cond_Probability!$A$6:$A$60,0),7)</f>
        <v>0.4891304347826087</v>
      </c>
      <c r="E431">
        <f>Cond_Probability!$C$2</f>
        <v>0.61616161616161613</v>
      </c>
      <c r="F431">
        <f t="shared" si="30"/>
        <v>0.25653142328357348</v>
      </c>
      <c r="G431">
        <f t="shared" si="31"/>
        <v>25.653142328357347</v>
      </c>
      <c r="H431">
        <f>INDEX(Cond_Probability!$A$6:$H$60,MATCH('Model 3_Train'!A431,Cond_Probability!$A$6:$A$60,0),8)</f>
        <v>0.31976744186046513</v>
      </c>
      <c r="I431">
        <f>INDEX(Cond_Probability!$A$6:$H$60,MATCH('Model 3_Train'!B431,Cond_Probability!$A$6:$A$60,0),8)</f>
        <v>0.19710144927536233</v>
      </c>
      <c r="J431">
        <f>Cond_Probability!$C$3</f>
        <v>0.38383838383838381</v>
      </c>
      <c r="K431">
        <f t="shared" si="32"/>
        <v>2.4192038347751188E-2</v>
      </c>
      <c r="L431">
        <f t="shared" si="33"/>
        <v>2.4192038347751188</v>
      </c>
      <c r="M431" t="str">
        <f t="shared" si="34"/>
        <v>Won't Survive</v>
      </c>
      <c r="N431" t="s">
        <v>1</v>
      </c>
    </row>
    <row r="432" spans="1:14" x14ac:dyDescent="0.3">
      <c r="A432" s="2" t="s">
        <v>13</v>
      </c>
      <c r="B432" s="1" t="s">
        <v>1248</v>
      </c>
      <c r="C432">
        <f>INDEX(Cond_Probability!$A$6:$H$60,MATCH('Model 3_Train'!A432,Cond_Probability!$A$6:$A$60,0),7)</f>
        <v>0.85117967332123412</v>
      </c>
      <c r="D432">
        <f>INDEX(Cond_Probability!$A$6:$H$60,MATCH('Model 3_Train'!B432,Cond_Probability!$A$6:$A$60,0),7)</f>
        <v>0.32246376811594202</v>
      </c>
      <c r="E432">
        <f>Cond_Probability!$C$2</f>
        <v>0.61616161616161613</v>
      </c>
      <c r="F432">
        <f t="shared" si="30"/>
        <v>0.16912071609065216</v>
      </c>
      <c r="G432">
        <f t="shared" si="31"/>
        <v>16.912071609065215</v>
      </c>
      <c r="H432">
        <f>INDEX(Cond_Probability!$A$6:$H$60,MATCH('Model 3_Train'!A432,Cond_Probability!$A$6:$A$60,0),8)</f>
        <v>0.31976744186046513</v>
      </c>
      <c r="I432">
        <f>INDEX(Cond_Probability!$A$6:$H$60,MATCH('Model 3_Train'!B432,Cond_Probability!$A$6:$A$60,0),8)</f>
        <v>0.57971014492753625</v>
      </c>
      <c r="J432">
        <f>Cond_Probability!$C$3</f>
        <v>0.38383838383838381</v>
      </c>
      <c r="K432">
        <f t="shared" si="32"/>
        <v>7.1153053963974075E-2</v>
      </c>
      <c r="L432">
        <f t="shared" si="33"/>
        <v>7.1153053963974076</v>
      </c>
      <c r="M432" t="str">
        <f t="shared" si="34"/>
        <v>Won't Survive</v>
      </c>
      <c r="N432" t="s">
        <v>1</v>
      </c>
    </row>
    <row r="433" spans="1:14" x14ac:dyDescent="0.3">
      <c r="A433" s="2" t="s">
        <v>17</v>
      </c>
      <c r="B433" s="1" t="s">
        <v>1247</v>
      </c>
      <c r="C433">
        <f>INDEX(Cond_Probability!$A$6:$H$60,MATCH('Model 3_Train'!A433,Cond_Probability!$A$6:$A$60,0),7)</f>
        <v>0.14882032667876588</v>
      </c>
      <c r="D433">
        <f>INDEX(Cond_Probability!$A$6:$H$60,MATCH('Model 3_Train'!B433,Cond_Probability!$A$6:$A$60,0),7)</f>
        <v>0.18840579710144928</v>
      </c>
      <c r="E433">
        <f>Cond_Probability!$C$2</f>
        <v>0.61616161616161613</v>
      </c>
      <c r="F433">
        <f t="shared" si="30"/>
        <v>1.7276316652944126E-2</v>
      </c>
      <c r="G433">
        <f t="shared" si="31"/>
        <v>1.7276316652944126</v>
      </c>
      <c r="H433">
        <f>INDEX(Cond_Probability!$A$6:$H$60,MATCH('Model 3_Train'!A433,Cond_Probability!$A$6:$A$60,0),8)</f>
        <v>0.68023255813953487</v>
      </c>
      <c r="I433">
        <f>INDEX(Cond_Probability!$A$6:$H$60,MATCH('Model 3_Train'!B433,Cond_Probability!$A$6:$A$60,0),8)</f>
        <v>0.22318840579710145</v>
      </c>
      <c r="J433">
        <f>Cond_Probability!$C$3</f>
        <v>0.38383838383838381</v>
      </c>
      <c r="K433">
        <f t="shared" si="32"/>
        <v>5.8274351196494774E-2</v>
      </c>
      <c r="L433">
        <f t="shared" si="33"/>
        <v>5.8274351196494774</v>
      </c>
      <c r="M433" t="str">
        <f t="shared" si="34"/>
        <v>Survive</v>
      </c>
      <c r="N433" t="s">
        <v>1</v>
      </c>
    </row>
    <row r="434" spans="1:14" x14ac:dyDescent="0.3">
      <c r="A434" s="2" t="s">
        <v>17</v>
      </c>
      <c r="B434" s="1" t="s">
        <v>1248</v>
      </c>
      <c r="C434">
        <f>INDEX(Cond_Probability!$A$6:$H$60,MATCH('Model 3_Train'!A434,Cond_Probability!$A$6:$A$60,0),7)</f>
        <v>0.14882032667876588</v>
      </c>
      <c r="D434">
        <f>INDEX(Cond_Probability!$A$6:$H$60,MATCH('Model 3_Train'!B434,Cond_Probability!$A$6:$A$60,0),7)</f>
        <v>0.32246376811594202</v>
      </c>
      <c r="E434">
        <f>Cond_Probability!$C$2</f>
        <v>0.61616161616161613</v>
      </c>
      <c r="F434">
        <f t="shared" si="30"/>
        <v>2.9569080425231296E-2</v>
      </c>
      <c r="G434">
        <f t="shared" si="31"/>
        <v>2.9569080425231298</v>
      </c>
      <c r="H434">
        <f>INDEX(Cond_Probability!$A$6:$H$60,MATCH('Model 3_Train'!A434,Cond_Probability!$A$6:$A$60,0),8)</f>
        <v>0.68023255813953487</v>
      </c>
      <c r="I434">
        <f>INDEX(Cond_Probability!$A$6:$H$60,MATCH('Model 3_Train'!B434,Cond_Probability!$A$6:$A$60,0),8)</f>
        <v>0.57971014492753625</v>
      </c>
      <c r="J434">
        <f>Cond_Probability!$C$3</f>
        <v>0.38383838383838381</v>
      </c>
      <c r="K434">
        <f t="shared" si="32"/>
        <v>0.1513619511597267</v>
      </c>
      <c r="L434">
        <f t="shared" si="33"/>
        <v>15.13619511597267</v>
      </c>
      <c r="M434" t="str">
        <f t="shared" si="34"/>
        <v>Survive</v>
      </c>
      <c r="N434" t="s">
        <v>1</v>
      </c>
    </row>
    <row r="435" spans="1:14" x14ac:dyDescent="0.3">
      <c r="A435" s="2" t="s">
        <v>13</v>
      </c>
      <c r="B435" s="1" t="s">
        <v>1228</v>
      </c>
      <c r="C435">
        <f>INDEX(Cond_Probability!$A$6:$H$60,MATCH('Model 3_Train'!A435,Cond_Probability!$A$6:$A$60,0),7)</f>
        <v>0.85117967332123412</v>
      </c>
      <c r="D435">
        <f>INDEX(Cond_Probability!$A$6:$H$60,MATCH('Model 3_Train'!B435,Cond_Probability!$A$6:$A$60,0),7)</f>
        <v>0.4891304347826087</v>
      </c>
      <c r="E435">
        <f>Cond_Probability!$C$2</f>
        <v>0.61616161616161613</v>
      </c>
      <c r="F435">
        <f t="shared" si="30"/>
        <v>0.25653142328357348</v>
      </c>
      <c r="G435">
        <f t="shared" si="31"/>
        <v>25.653142328357347</v>
      </c>
      <c r="H435">
        <f>INDEX(Cond_Probability!$A$6:$H$60,MATCH('Model 3_Train'!A435,Cond_Probability!$A$6:$A$60,0),8)</f>
        <v>0.31976744186046513</v>
      </c>
      <c r="I435">
        <f>INDEX(Cond_Probability!$A$6:$H$60,MATCH('Model 3_Train'!B435,Cond_Probability!$A$6:$A$60,0),8)</f>
        <v>0.19710144927536233</v>
      </c>
      <c r="J435">
        <f>Cond_Probability!$C$3</f>
        <v>0.38383838383838381</v>
      </c>
      <c r="K435">
        <f t="shared" si="32"/>
        <v>2.4192038347751188E-2</v>
      </c>
      <c r="L435">
        <f t="shared" si="33"/>
        <v>2.4192038347751188</v>
      </c>
      <c r="M435" t="str">
        <f t="shared" si="34"/>
        <v>Won't Survive</v>
      </c>
      <c r="N435" t="s">
        <v>1230</v>
      </c>
    </row>
    <row r="436" spans="1:14" x14ac:dyDescent="0.3">
      <c r="A436" s="2" t="s">
        <v>13</v>
      </c>
      <c r="B436" s="1" t="s">
        <v>1248</v>
      </c>
      <c r="C436">
        <f>INDEX(Cond_Probability!$A$6:$H$60,MATCH('Model 3_Train'!A436,Cond_Probability!$A$6:$A$60,0),7)</f>
        <v>0.85117967332123412</v>
      </c>
      <c r="D436">
        <f>INDEX(Cond_Probability!$A$6:$H$60,MATCH('Model 3_Train'!B436,Cond_Probability!$A$6:$A$60,0),7)</f>
        <v>0.32246376811594202</v>
      </c>
      <c r="E436">
        <f>Cond_Probability!$C$2</f>
        <v>0.61616161616161613</v>
      </c>
      <c r="F436">
        <f t="shared" si="30"/>
        <v>0.16912071609065216</v>
      </c>
      <c r="G436">
        <f t="shared" si="31"/>
        <v>16.912071609065215</v>
      </c>
      <c r="H436">
        <f>INDEX(Cond_Probability!$A$6:$H$60,MATCH('Model 3_Train'!A436,Cond_Probability!$A$6:$A$60,0),8)</f>
        <v>0.31976744186046513</v>
      </c>
      <c r="I436">
        <f>INDEX(Cond_Probability!$A$6:$H$60,MATCH('Model 3_Train'!B436,Cond_Probability!$A$6:$A$60,0),8)</f>
        <v>0.57971014492753625</v>
      </c>
      <c r="J436">
        <f>Cond_Probability!$C$3</f>
        <v>0.38383838383838381</v>
      </c>
      <c r="K436">
        <f t="shared" si="32"/>
        <v>7.1153053963974075E-2</v>
      </c>
      <c r="L436">
        <f t="shared" si="33"/>
        <v>7.1153053963974076</v>
      </c>
      <c r="M436" t="str">
        <f t="shared" si="34"/>
        <v>Won't Survive</v>
      </c>
      <c r="N436" t="s">
        <v>1230</v>
      </c>
    </row>
    <row r="437" spans="1:14" x14ac:dyDescent="0.3">
      <c r="A437" s="2" t="s">
        <v>17</v>
      </c>
      <c r="B437" s="1" t="s">
        <v>1248</v>
      </c>
      <c r="C437">
        <f>INDEX(Cond_Probability!$A$6:$H$60,MATCH('Model 3_Train'!A437,Cond_Probability!$A$6:$A$60,0),7)</f>
        <v>0.14882032667876588</v>
      </c>
      <c r="D437">
        <f>INDEX(Cond_Probability!$A$6:$H$60,MATCH('Model 3_Train'!B437,Cond_Probability!$A$6:$A$60,0),7)</f>
        <v>0.32246376811594202</v>
      </c>
      <c r="E437">
        <f>Cond_Probability!$C$2</f>
        <v>0.61616161616161613</v>
      </c>
      <c r="F437">
        <f t="shared" si="30"/>
        <v>2.9569080425231296E-2</v>
      </c>
      <c r="G437">
        <f t="shared" si="31"/>
        <v>2.9569080425231298</v>
      </c>
      <c r="H437">
        <f>INDEX(Cond_Probability!$A$6:$H$60,MATCH('Model 3_Train'!A437,Cond_Probability!$A$6:$A$60,0),8)</f>
        <v>0.68023255813953487</v>
      </c>
      <c r="I437">
        <f>INDEX(Cond_Probability!$A$6:$H$60,MATCH('Model 3_Train'!B437,Cond_Probability!$A$6:$A$60,0),8)</f>
        <v>0.57971014492753625</v>
      </c>
      <c r="J437">
        <f>Cond_Probability!$C$3</f>
        <v>0.38383838383838381</v>
      </c>
      <c r="K437">
        <f t="shared" si="32"/>
        <v>0.1513619511597267</v>
      </c>
      <c r="L437">
        <f t="shared" si="33"/>
        <v>15.13619511597267</v>
      </c>
      <c r="M437" t="str">
        <f t="shared" si="34"/>
        <v>Survive</v>
      </c>
      <c r="N437" t="s">
        <v>1</v>
      </c>
    </row>
    <row r="438" spans="1:14" x14ac:dyDescent="0.3">
      <c r="A438" s="2" t="s">
        <v>17</v>
      </c>
      <c r="B438" s="1" t="s">
        <v>1248</v>
      </c>
      <c r="C438">
        <f>INDEX(Cond_Probability!$A$6:$H$60,MATCH('Model 3_Train'!A438,Cond_Probability!$A$6:$A$60,0),7)</f>
        <v>0.14882032667876588</v>
      </c>
      <c r="D438">
        <f>INDEX(Cond_Probability!$A$6:$H$60,MATCH('Model 3_Train'!B438,Cond_Probability!$A$6:$A$60,0),7)</f>
        <v>0.32246376811594202</v>
      </c>
      <c r="E438">
        <f>Cond_Probability!$C$2</f>
        <v>0.61616161616161613</v>
      </c>
      <c r="F438">
        <f t="shared" si="30"/>
        <v>2.9569080425231296E-2</v>
      </c>
      <c r="G438">
        <f t="shared" si="31"/>
        <v>2.9569080425231298</v>
      </c>
      <c r="H438">
        <f>INDEX(Cond_Probability!$A$6:$H$60,MATCH('Model 3_Train'!A438,Cond_Probability!$A$6:$A$60,0),8)</f>
        <v>0.68023255813953487</v>
      </c>
      <c r="I438">
        <f>INDEX(Cond_Probability!$A$6:$H$60,MATCH('Model 3_Train'!B438,Cond_Probability!$A$6:$A$60,0),8)</f>
        <v>0.57971014492753625</v>
      </c>
      <c r="J438">
        <f>Cond_Probability!$C$3</f>
        <v>0.38383838383838381</v>
      </c>
      <c r="K438">
        <f t="shared" si="32"/>
        <v>0.1513619511597267</v>
      </c>
      <c r="L438">
        <f t="shared" si="33"/>
        <v>15.13619511597267</v>
      </c>
      <c r="M438" t="str">
        <f t="shared" si="34"/>
        <v>Survive</v>
      </c>
      <c r="N438" t="s">
        <v>1230</v>
      </c>
    </row>
    <row r="439" spans="1:14" x14ac:dyDescent="0.3">
      <c r="A439" s="2" t="s">
        <v>17</v>
      </c>
      <c r="B439" s="1" t="s">
        <v>1247</v>
      </c>
      <c r="C439">
        <f>INDEX(Cond_Probability!$A$6:$H$60,MATCH('Model 3_Train'!A439,Cond_Probability!$A$6:$A$60,0),7)</f>
        <v>0.14882032667876588</v>
      </c>
      <c r="D439">
        <f>INDEX(Cond_Probability!$A$6:$H$60,MATCH('Model 3_Train'!B439,Cond_Probability!$A$6:$A$60,0),7)</f>
        <v>0.18840579710144928</v>
      </c>
      <c r="E439">
        <f>Cond_Probability!$C$2</f>
        <v>0.61616161616161613</v>
      </c>
      <c r="F439">
        <f t="shared" si="30"/>
        <v>1.7276316652944126E-2</v>
      </c>
      <c r="G439">
        <f t="shared" si="31"/>
        <v>1.7276316652944126</v>
      </c>
      <c r="H439">
        <f>INDEX(Cond_Probability!$A$6:$H$60,MATCH('Model 3_Train'!A439,Cond_Probability!$A$6:$A$60,0),8)</f>
        <v>0.68023255813953487</v>
      </c>
      <c r="I439">
        <f>INDEX(Cond_Probability!$A$6:$H$60,MATCH('Model 3_Train'!B439,Cond_Probability!$A$6:$A$60,0),8)</f>
        <v>0.22318840579710145</v>
      </c>
      <c r="J439">
        <f>Cond_Probability!$C$3</f>
        <v>0.38383838383838381</v>
      </c>
      <c r="K439">
        <f t="shared" si="32"/>
        <v>5.8274351196494774E-2</v>
      </c>
      <c r="L439">
        <f t="shared" si="33"/>
        <v>5.8274351196494774</v>
      </c>
      <c r="M439" t="str">
        <f t="shared" si="34"/>
        <v>Survive</v>
      </c>
      <c r="N439" t="s">
        <v>1</v>
      </c>
    </row>
    <row r="440" spans="1:14" x14ac:dyDescent="0.3">
      <c r="A440" s="2" t="s">
        <v>13</v>
      </c>
      <c r="B440" s="1" t="s">
        <v>1248</v>
      </c>
      <c r="C440">
        <f>INDEX(Cond_Probability!$A$6:$H$60,MATCH('Model 3_Train'!A440,Cond_Probability!$A$6:$A$60,0),7)</f>
        <v>0.85117967332123412</v>
      </c>
      <c r="D440">
        <f>INDEX(Cond_Probability!$A$6:$H$60,MATCH('Model 3_Train'!B440,Cond_Probability!$A$6:$A$60,0),7)</f>
        <v>0.32246376811594202</v>
      </c>
      <c r="E440">
        <f>Cond_Probability!$C$2</f>
        <v>0.61616161616161613</v>
      </c>
      <c r="F440">
        <f t="shared" si="30"/>
        <v>0.16912071609065216</v>
      </c>
      <c r="G440">
        <f t="shared" si="31"/>
        <v>16.912071609065215</v>
      </c>
      <c r="H440">
        <f>INDEX(Cond_Probability!$A$6:$H$60,MATCH('Model 3_Train'!A440,Cond_Probability!$A$6:$A$60,0),8)</f>
        <v>0.31976744186046513</v>
      </c>
      <c r="I440">
        <f>INDEX(Cond_Probability!$A$6:$H$60,MATCH('Model 3_Train'!B440,Cond_Probability!$A$6:$A$60,0),8)</f>
        <v>0.57971014492753625</v>
      </c>
      <c r="J440">
        <f>Cond_Probability!$C$3</f>
        <v>0.38383838383838381</v>
      </c>
      <c r="K440">
        <f t="shared" si="32"/>
        <v>7.1153053963974075E-2</v>
      </c>
      <c r="L440">
        <f t="shared" si="33"/>
        <v>7.1153053963974076</v>
      </c>
      <c r="M440" t="str">
        <f t="shared" si="34"/>
        <v>Won't Survive</v>
      </c>
      <c r="N440" t="s">
        <v>1230</v>
      </c>
    </row>
    <row r="441" spans="1:14" x14ac:dyDescent="0.3">
      <c r="A441" s="2" t="s">
        <v>13</v>
      </c>
      <c r="B441" s="1" t="s">
        <v>1247</v>
      </c>
      <c r="C441">
        <f>INDEX(Cond_Probability!$A$6:$H$60,MATCH('Model 3_Train'!A441,Cond_Probability!$A$6:$A$60,0),7)</f>
        <v>0.85117967332123412</v>
      </c>
      <c r="D441">
        <f>INDEX(Cond_Probability!$A$6:$H$60,MATCH('Model 3_Train'!B441,Cond_Probability!$A$6:$A$60,0),7)</f>
        <v>0.18840579710144928</v>
      </c>
      <c r="E441">
        <f>Cond_Probability!$C$2</f>
        <v>0.61616161616161613</v>
      </c>
      <c r="F441">
        <f t="shared" si="30"/>
        <v>9.8812103783302394E-2</v>
      </c>
      <c r="G441">
        <f t="shared" si="31"/>
        <v>9.8812103783302394</v>
      </c>
      <c r="H441">
        <f>INDEX(Cond_Probability!$A$6:$H$60,MATCH('Model 3_Train'!A441,Cond_Probability!$A$6:$A$60,0),8)</f>
        <v>0.31976744186046513</v>
      </c>
      <c r="I441">
        <f>INDEX(Cond_Probability!$A$6:$H$60,MATCH('Model 3_Train'!B441,Cond_Probability!$A$6:$A$60,0),8)</f>
        <v>0.22318840579710145</v>
      </c>
      <c r="J441">
        <f>Cond_Probability!$C$3</f>
        <v>0.38383838383838381</v>
      </c>
      <c r="K441">
        <f t="shared" si="32"/>
        <v>2.7393925776130024E-2</v>
      </c>
      <c r="L441">
        <f t="shared" si="33"/>
        <v>2.7393925776130024</v>
      </c>
      <c r="M441" t="str">
        <f t="shared" si="34"/>
        <v>Won't Survive</v>
      </c>
      <c r="N441" t="s">
        <v>1230</v>
      </c>
    </row>
    <row r="442" spans="1:14" x14ac:dyDescent="0.3">
      <c r="A442" s="2" t="s">
        <v>17</v>
      </c>
      <c r="B442" s="1" t="s">
        <v>1248</v>
      </c>
      <c r="C442">
        <f>INDEX(Cond_Probability!$A$6:$H$60,MATCH('Model 3_Train'!A442,Cond_Probability!$A$6:$A$60,0),7)</f>
        <v>0.14882032667876588</v>
      </c>
      <c r="D442">
        <f>INDEX(Cond_Probability!$A$6:$H$60,MATCH('Model 3_Train'!B442,Cond_Probability!$A$6:$A$60,0),7)</f>
        <v>0.32246376811594202</v>
      </c>
      <c r="E442">
        <f>Cond_Probability!$C$2</f>
        <v>0.61616161616161613</v>
      </c>
      <c r="F442">
        <f t="shared" si="30"/>
        <v>2.9569080425231296E-2</v>
      </c>
      <c r="G442">
        <f t="shared" si="31"/>
        <v>2.9569080425231298</v>
      </c>
      <c r="H442">
        <f>INDEX(Cond_Probability!$A$6:$H$60,MATCH('Model 3_Train'!A442,Cond_Probability!$A$6:$A$60,0),8)</f>
        <v>0.68023255813953487</v>
      </c>
      <c r="I442">
        <f>INDEX(Cond_Probability!$A$6:$H$60,MATCH('Model 3_Train'!B442,Cond_Probability!$A$6:$A$60,0),8)</f>
        <v>0.57971014492753625</v>
      </c>
      <c r="J442">
        <f>Cond_Probability!$C$3</f>
        <v>0.38383838383838381</v>
      </c>
      <c r="K442">
        <f t="shared" si="32"/>
        <v>0.1513619511597267</v>
      </c>
      <c r="L442">
        <f t="shared" si="33"/>
        <v>15.13619511597267</v>
      </c>
      <c r="M442" t="str">
        <f t="shared" si="34"/>
        <v>Survive</v>
      </c>
      <c r="N442" t="s">
        <v>1</v>
      </c>
    </row>
    <row r="443" spans="1:14" x14ac:dyDescent="0.3">
      <c r="A443" s="2" t="s">
        <v>13</v>
      </c>
      <c r="B443" s="1" t="s">
        <v>1228</v>
      </c>
      <c r="C443">
        <f>INDEX(Cond_Probability!$A$6:$H$60,MATCH('Model 3_Train'!A443,Cond_Probability!$A$6:$A$60,0),7)</f>
        <v>0.85117967332123412</v>
      </c>
      <c r="D443">
        <f>INDEX(Cond_Probability!$A$6:$H$60,MATCH('Model 3_Train'!B443,Cond_Probability!$A$6:$A$60,0),7)</f>
        <v>0.4891304347826087</v>
      </c>
      <c r="E443">
        <f>Cond_Probability!$C$2</f>
        <v>0.61616161616161613</v>
      </c>
      <c r="F443">
        <f t="shared" si="30"/>
        <v>0.25653142328357348</v>
      </c>
      <c r="G443">
        <f t="shared" si="31"/>
        <v>25.653142328357347</v>
      </c>
      <c r="H443">
        <f>INDEX(Cond_Probability!$A$6:$H$60,MATCH('Model 3_Train'!A443,Cond_Probability!$A$6:$A$60,0),8)</f>
        <v>0.31976744186046513</v>
      </c>
      <c r="I443">
        <f>INDEX(Cond_Probability!$A$6:$H$60,MATCH('Model 3_Train'!B443,Cond_Probability!$A$6:$A$60,0),8)</f>
        <v>0.19710144927536233</v>
      </c>
      <c r="J443">
        <f>Cond_Probability!$C$3</f>
        <v>0.38383838383838381</v>
      </c>
      <c r="K443">
        <f t="shared" si="32"/>
        <v>2.4192038347751188E-2</v>
      </c>
      <c r="L443">
        <f t="shared" si="33"/>
        <v>2.4192038347751188</v>
      </c>
      <c r="M443" t="str">
        <f t="shared" si="34"/>
        <v>Won't Survive</v>
      </c>
      <c r="N443" t="s">
        <v>1230</v>
      </c>
    </row>
    <row r="444" spans="1:14" x14ac:dyDescent="0.3">
      <c r="A444" s="2" t="s">
        <v>13</v>
      </c>
      <c r="B444" s="1" t="s">
        <v>1228</v>
      </c>
      <c r="C444">
        <f>INDEX(Cond_Probability!$A$6:$H$60,MATCH('Model 3_Train'!A444,Cond_Probability!$A$6:$A$60,0),7)</f>
        <v>0.85117967332123412</v>
      </c>
      <c r="D444">
        <f>INDEX(Cond_Probability!$A$6:$H$60,MATCH('Model 3_Train'!B444,Cond_Probability!$A$6:$A$60,0),7)</f>
        <v>0.4891304347826087</v>
      </c>
      <c r="E444">
        <f>Cond_Probability!$C$2</f>
        <v>0.61616161616161613</v>
      </c>
      <c r="F444">
        <f t="shared" si="30"/>
        <v>0.25653142328357348</v>
      </c>
      <c r="G444">
        <f t="shared" si="31"/>
        <v>25.653142328357347</v>
      </c>
      <c r="H444">
        <f>INDEX(Cond_Probability!$A$6:$H$60,MATCH('Model 3_Train'!A444,Cond_Probability!$A$6:$A$60,0),8)</f>
        <v>0.31976744186046513</v>
      </c>
      <c r="I444">
        <f>INDEX(Cond_Probability!$A$6:$H$60,MATCH('Model 3_Train'!B444,Cond_Probability!$A$6:$A$60,0),8)</f>
        <v>0.19710144927536233</v>
      </c>
      <c r="J444">
        <f>Cond_Probability!$C$3</f>
        <v>0.38383838383838381</v>
      </c>
      <c r="K444">
        <f t="shared" si="32"/>
        <v>2.4192038347751188E-2</v>
      </c>
      <c r="L444">
        <f t="shared" si="33"/>
        <v>2.4192038347751188</v>
      </c>
      <c r="M444" t="str">
        <f t="shared" si="34"/>
        <v>Won't Survive</v>
      </c>
      <c r="N444" t="s">
        <v>1230</v>
      </c>
    </row>
    <row r="445" spans="1:14" x14ac:dyDescent="0.3">
      <c r="A445" s="2" t="s">
        <v>17</v>
      </c>
      <c r="B445" s="1" t="s">
        <v>1247</v>
      </c>
      <c r="C445">
        <f>INDEX(Cond_Probability!$A$6:$H$60,MATCH('Model 3_Train'!A445,Cond_Probability!$A$6:$A$60,0),7)</f>
        <v>0.14882032667876588</v>
      </c>
      <c r="D445">
        <f>INDEX(Cond_Probability!$A$6:$H$60,MATCH('Model 3_Train'!B445,Cond_Probability!$A$6:$A$60,0),7)</f>
        <v>0.18840579710144928</v>
      </c>
      <c r="E445">
        <f>Cond_Probability!$C$2</f>
        <v>0.61616161616161613</v>
      </c>
      <c r="F445">
        <f t="shared" si="30"/>
        <v>1.7276316652944126E-2</v>
      </c>
      <c r="G445">
        <f t="shared" si="31"/>
        <v>1.7276316652944126</v>
      </c>
      <c r="H445">
        <f>INDEX(Cond_Probability!$A$6:$H$60,MATCH('Model 3_Train'!A445,Cond_Probability!$A$6:$A$60,0),8)</f>
        <v>0.68023255813953487</v>
      </c>
      <c r="I445">
        <f>INDEX(Cond_Probability!$A$6:$H$60,MATCH('Model 3_Train'!B445,Cond_Probability!$A$6:$A$60,0),8)</f>
        <v>0.22318840579710145</v>
      </c>
      <c r="J445">
        <f>Cond_Probability!$C$3</f>
        <v>0.38383838383838381</v>
      </c>
      <c r="K445">
        <f t="shared" si="32"/>
        <v>5.8274351196494774E-2</v>
      </c>
      <c r="L445">
        <f t="shared" si="33"/>
        <v>5.8274351196494774</v>
      </c>
      <c r="M445" t="str">
        <f t="shared" si="34"/>
        <v>Survive</v>
      </c>
      <c r="N445" t="s">
        <v>1</v>
      </c>
    </row>
    <row r="446" spans="1:14" x14ac:dyDescent="0.3">
      <c r="A446" s="2" t="s">
        <v>13</v>
      </c>
      <c r="B446" s="1" t="s">
        <v>1228</v>
      </c>
      <c r="C446">
        <f>INDEX(Cond_Probability!$A$6:$H$60,MATCH('Model 3_Train'!A446,Cond_Probability!$A$6:$A$60,0),7)</f>
        <v>0.85117967332123412</v>
      </c>
      <c r="D446">
        <f>INDEX(Cond_Probability!$A$6:$H$60,MATCH('Model 3_Train'!B446,Cond_Probability!$A$6:$A$60,0),7)</f>
        <v>0.4891304347826087</v>
      </c>
      <c r="E446">
        <f>Cond_Probability!$C$2</f>
        <v>0.61616161616161613</v>
      </c>
      <c r="F446">
        <f t="shared" si="30"/>
        <v>0.25653142328357348</v>
      </c>
      <c r="G446">
        <f t="shared" si="31"/>
        <v>25.653142328357347</v>
      </c>
      <c r="H446">
        <f>INDEX(Cond_Probability!$A$6:$H$60,MATCH('Model 3_Train'!A446,Cond_Probability!$A$6:$A$60,0),8)</f>
        <v>0.31976744186046513</v>
      </c>
      <c r="I446">
        <f>INDEX(Cond_Probability!$A$6:$H$60,MATCH('Model 3_Train'!B446,Cond_Probability!$A$6:$A$60,0),8)</f>
        <v>0.19710144927536233</v>
      </c>
      <c r="J446">
        <f>Cond_Probability!$C$3</f>
        <v>0.38383838383838381</v>
      </c>
      <c r="K446">
        <f t="shared" si="32"/>
        <v>2.4192038347751188E-2</v>
      </c>
      <c r="L446">
        <f t="shared" si="33"/>
        <v>2.4192038347751188</v>
      </c>
      <c r="M446" t="str">
        <f t="shared" si="34"/>
        <v>Won't Survive</v>
      </c>
      <c r="N446" t="s">
        <v>1</v>
      </c>
    </row>
    <row r="447" spans="1:14" x14ac:dyDescent="0.3">
      <c r="A447" s="2" t="s">
        <v>13</v>
      </c>
      <c r="B447" s="1" t="s">
        <v>1248</v>
      </c>
      <c r="C447">
        <f>INDEX(Cond_Probability!$A$6:$H$60,MATCH('Model 3_Train'!A447,Cond_Probability!$A$6:$A$60,0),7)</f>
        <v>0.85117967332123412</v>
      </c>
      <c r="D447">
        <f>INDEX(Cond_Probability!$A$6:$H$60,MATCH('Model 3_Train'!B447,Cond_Probability!$A$6:$A$60,0),7)</f>
        <v>0.32246376811594202</v>
      </c>
      <c r="E447">
        <f>Cond_Probability!$C$2</f>
        <v>0.61616161616161613</v>
      </c>
      <c r="F447">
        <f t="shared" si="30"/>
        <v>0.16912071609065216</v>
      </c>
      <c r="G447">
        <f t="shared" si="31"/>
        <v>16.912071609065215</v>
      </c>
      <c r="H447">
        <f>INDEX(Cond_Probability!$A$6:$H$60,MATCH('Model 3_Train'!A447,Cond_Probability!$A$6:$A$60,0),8)</f>
        <v>0.31976744186046513</v>
      </c>
      <c r="I447">
        <f>INDEX(Cond_Probability!$A$6:$H$60,MATCH('Model 3_Train'!B447,Cond_Probability!$A$6:$A$60,0),8)</f>
        <v>0.57971014492753625</v>
      </c>
      <c r="J447">
        <f>Cond_Probability!$C$3</f>
        <v>0.38383838383838381</v>
      </c>
      <c r="K447">
        <f t="shared" si="32"/>
        <v>7.1153053963974075E-2</v>
      </c>
      <c r="L447">
        <f t="shared" si="33"/>
        <v>7.1153053963974076</v>
      </c>
      <c r="M447" t="str">
        <f t="shared" si="34"/>
        <v>Won't Survive</v>
      </c>
      <c r="N447" t="s">
        <v>1</v>
      </c>
    </row>
    <row r="448" spans="1:14" x14ac:dyDescent="0.3">
      <c r="A448" s="2" t="s">
        <v>17</v>
      </c>
      <c r="B448" s="1" t="s">
        <v>1247</v>
      </c>
      <c r="C448">
        <f>INDEX(Cond_Probability!$A$6:$H$60,MATCH('Model 3_Train'!A448,Cond_Probability!$A$6:$A$60,0),7)</f>
        <v>0.14882032667876588</v>
      </c>
      <c r="D448">
        <f>INDEX(Cond_Probability!$A$6:$H$60,MATCH('Model 3_Train'!B448,Cond_Probability!$A$6:$A$60,0),7)</f>
        <v>0.18840579710144928</v>
      </c>
      <c r="E448">
        <f>Cond_Probability!$C$2</f>
        <v>0.61616161616161613</v>
      </c>
      <c r="F448">
        <f t="shared" si="30"/>
        <v>1.7276316652944126E-2</v>
      </c>
      <c r="G448">
        <f t="shared" si="31"/>
        <v>1.7276316652944126</v>
      </c>
      <c r="H448">
        <f>INDEX(Cond_Probability!$A$6:$H$60,MATCH('Model 3_Train'!A448,Cond_Probability!$A$6:$A$60,0),8)</f>
        <v>0.68023255813953487</v>
      </c>
      <c r="I448">
        <f>INDEX(Cond_Probability!$A$6:$H$60,MATCH('Model 3_Train'!B448,Cond_Probability!$A$6:$A$60,0),8)</f>
        <v>0.22318840579710145</v>
      </c>
      <c r="J448">
        <f>Cond_Probability!$C$3</f>
        <v>0.38383838383838381</v>
      </c>
      <c r="K448">
        <f t="shared" si="32"/>
        <v>5.8274351196494774E-2</v>
      </c>
      <c r="L448">
        <f t="shared" si="33"/>
        <v>5.8274351196494774</v>
      </c>
      <c r="M448" t="str">
        <f t="shared" si="34"/>
        <v>Survive</v>
      </c>
      <c r="N448" t="s">
        <v>1</v>
      </c>
    </row>
    <row r="449" spans="1:14" x14ac:dyDescent="0.3">
      <c r="A449" s="2" t="s">
        <v>13</v>
      </c>
      <c r="B449" s="1" t="s">
        <v>1248</v>
      </c>
      <c r="C449">
        <f>INDEX(Cond_Probability!$A$6:$H$60,MATCH('Model 3_Train'!A449,Cond_Probability!$A$6:$A$60,0),7)</f>
        <v>0.85117967332123412</v>
      </c>
      <c r="D449">
        <f>INDEX(Cond_Probability!$A$6:$H$60,MATCH('Model 3_Train'!B449,Cond_Probability!$A$6:$A$60,0),7)</f>
        <v>0.32246376811594202</v>
      </c>
      <c r="E449">
        <f>Cond_Probability!$C$2</f>
        <v>0.61616161616161613</v>
      </c>
      <c r="F449">
        <f t="shared" si="30"/>
        <v>0.16912071609065216</v>
      </c>
      <c r="G449">
        <f t="shared" si="31"/>
        <v>16.912071609065215</v>
      </c>
      <c r="H449">
        <f>INDEX(Cond_Probability!$A$6:$H$60,MATCH('Model 3_Train'!A449,Cond_Probability!$A$6:$A$60,0),8)</f>
        <v>0.31976744186046513</v>
      </c>
      <c r="I449">
        <f>INDEX(Cond_Probability!$A$6:$H$60,MATCH('Model 3_Train'!B449,Cond_Probability!$A$6:$A$60,0),8)</f>
        <v>0.57971014492753625</v>
      </c>
      <c r="J449">
        <f>Cond_Probability!$C$3</f>
        <v>0.38383838383838381</v>
      </c>
      <c r="K449">
        <f t="shared" si="32"/>
        <v>7.1153053963974075E-2</v>
      </c>
      <c r="L449">
        <f t="shared" si="33"/>
        <v>7.1153053963974076</v>
      </c>
      <c r="M449" t="str">
        <f t="shared" si="34"/>
        <v>Won't Survive</v>
      </c>
      <c r="N449" t="s">
        <v>1</v>
      </c>
    </row>
    <row r="450" spans="1:14" x14ac:dyDescent="0.3">
      <c r="A450" s="2" t="s">
        <v>17</v>
      </c>
      <c r="B450" s="1" t="s">
        <v>1247</v>
      </c>
      <c r="C450">
        <f>INDEX(Cond_Probability!$A$6:$H$60,MATCH('Model 3_Train'!A450,Cond_Probability!$A$6:$A$60,0),7)</f>
        <v>0.14882032667876588</v>
      </c>
      <c r="D450">
        <f>INDEX(Cond_Probability!$A$6:$H$60,MATCH('Model 3_Train'!B450,Cond_Probability!$A$6:$A$60,0),7)</f>
        <v>0.18840579710144928</v>
      </c>
      <c r="E450">
        <f>Cond_Probability!$C$2</f>
        <v>0.61616161616161613</v>
      </c>
      <c r="F450">
        <f t="shared" si="30"/>
        <v>1.7276316652944126E-2</v>
      </c>
      <c r="G450">
        <f t="shared" si="31"/>
        <v>1.7276316652944126</v>
      </c>
      <c r="H450">
        <f>INDEX(Cond_Probability!$A$6:$H$60,MATCH('Model 3_Train'!A450,Cond_Probability!$A$6:$A$60,0),8)</f>
        <v>0.68023255813953487</v>
      </c>
      <c r="I450">
        <f>INDEX(Cond_Probability!$A$6:$H$60,MATCH('Model 3_Train'!B450,Cond_Probability!$A$6:$A$60,0),8)</f>
        <v>0.22318840579710145</v>
      </c>
      <c r="J450">
        <f>Cond_Probability!$C$3</f>
        <v>0.38383838383838381</v>
      </c>
      <c r="K450">
        <f t="shared" si="32"/>
        <v>5.8274351196494774E-2</v>
      </c>
      <c r="L450">
        <f t="shared" si="33"/>
        <v>5.8274351196494774</v>
      </c>
      <c r="M450" t="str">
        <f t="shared" si="34"/>
        <v>Survive</v>
      </c>
      <c r="N450" t="s">
        <v>1</v>
      </c>
    </row>
    <row r="451" spans="1:14" x14ac:dyDescent="0.3">
      <c r="A451" s="2" t="s">
        <v>13</v>
      </c>
      <c r="B451" s="1" t="s">
        <v>1248</v>
      </c>
      <c r="C451">
        <f>INDEX(Cond_Probability!$A$6:$H$60,MATCH('Model 3_Train'!A451,Cond_Probability!$A$6:$A$60,0),7)</f>
        <v>0.85117967332123412</v>
      </c>
      <c r="D451">
        <f>INDEX(Cond_Probability!$A$6:$H$60,MATCH('Model 3_Train'!B451,Cond_Probability!$A$6:$A$60,0),7)</f>
        <v>0.32246376811594202</v>
      </c>
      <c r="E451">
        <f>Cond_Probability!$C$2</f>
        <v>0.61616161616161613</v>
      </c>
      <c r="F451">
        <f t="shared" ref="F451:F514" si="35">PRODUCT(C451:E451)</f>
        <v>0.16912071609065216</v>
      </c>
      <c r="G451">
        <f t="shared" ref="G451:G514" si="36">F451*100</f>
        <v>16.912071609065215</v>
      </c>
      <c r="H451">
        <f>INDEX(Cond_Probability!$A$6:$H$60,MATCH('Model 3_Train'!A451,Cond_Probability!$A$6:$A$60,0),8)</f>
        <v>0.31976744186046513</v>
      </c>
      <c r="I451">
        <f>INDEX(Cond_Probability!$A$6:$H$60,MATCH('Model 3_Train'!B451,Cond_Probability!$A$6:$A$60,0),8)</f>
        <v>0.57971014492753625</v>
      </c>
      <c r="J451">
        <f>Cond_Probability!$C$3</f>
        <v>0.38383838383838381</v>
      </c>
      <c r="K451">
        <f t="shared" ref="K451:K514" si="37">PRODUCT(H451:J451)</f>
        <v>7.1153053963974075E-2</v>
      </c>
      <c r="L451">
        <f t="shared" ref="L451:L514" si="38">K451*100</f>
        <v>7.1153053963974076</v>
      </c>
      <c r="M451" t="str">
        <f t="shared" ref="M451:M514" si="39">IF(G451&gt;L451,"Won't Survive", "Survive")</f>
        <v>Won't Survive</v>
      </c>
      <c r="N451" t="s">
        <v>1</v>
      </c>
    </row>
    <row r="452" spans="1:14" x14ac:dyDescent="0.3">
      <c r="A452" s="2" t="s">
        <v>13</v>
      </c>
      <c r="B452" s="1" t="s">
        <v>1248</v>
      </c>
      <c r="C452">
        <f>INDEX(Cond_Probability!$A$6:$H$60,MATCH('Model 3_Train'!A452,Cond_Probability!$A$6:$A$60,0),7)</f>
        <v>0.85117967332123412</v>
      </c>
      <c r="D452">
        <f>INDEX(Cond_Probability!$A$6:$H$60,MATCH('Model 3_Train'!B452,Cond_Probability!$A$6:$A$60,0),7)</f>
        <v>0.32246376811594202</v>
      </c>
      <c r="E452">
        <f>Cond_Probability!$C$2</f>
        <v>0.61616161616161613</v>
      </c>
      <c r="F452">
        <f t="shared" si="35"/>
        <v>0.16912071609065216</v>
      </c>
      <c r="G452">
        <f t="shared" si="36"/>
        <v>16.912071609065215</v>
      </c>
      <c r="H452">
        <f>INDEX(Cond_Probability!$A$6:$H$60,MATCH('Model 3_Train'!A452,Cond_Probability!$A$6:$A$60,0),8)</f>
        <v>0.31976744186046513</v>
      </c>
      <c r="I452">
        <f>INDEX(Cond_Probability!$A$6:$H$60,MATCH('Model 3_Train'!B452,Cond_Probability!$A$6:$A$60,0),8)</f>
        <v>0.57971014492753625</v>
      </c>
      <c r="J452">
        <f>Cond_Probability!$C$3</f>
        <v>0.38383838383838381</v>
      </c>
      <c r="K452">
        <f t="shared" si="37"/>
        <v>7.1153053963974075E-2</v>
      </c>
      <c r="L452">
        <f t="shared" si="38"/>
        <v>7.1153053963974076</v>
      </c>
      <c r="M452" t="str">
        <f t="shared" si="39"/>
        <v>Won't Survive</v>
      </c>
      <c r="N452" t="s">
        <v>1230</v>
      </c>
    </row>
    <row r="453" spans="1:14" x14ac:dyDescent="0.3">
      <c r="A453" s="2" t="s">
        <v>13</v>
      </c>
      <c r="B453" s="1" t="s">
        <v>1247</v>
      </c>
      <c r="C453">
        <f>INDEX(Cond_Probability!$A$6:$H$60,MATCH('Model 3_Train'!A453,Cond_Probability!$A$6:$A$60,0),7)</f>
        <v>0.85117967332123412</v>
      </c>
      <c r="D453">
        <f>INDEX(Cond_Probability!$A$6:$H$60,MATCH('Model 3_Train'!B453,Cond_Probability!$A$6:$A$60,0),7)</f>
        <v>0.18840579710144928</v>
      </c>
      <c r="E453">
        <f>Cond_Probability!$C$2</f>
        <v>0.61616161616161613</v>
      </c>
      <c r="F453">
        <f t="shared" si="35"/>
        <v>9.8812103783302394E-2</v>
      </c>
      <c r="G453">
        <f t="shared" si="36"/>
        <v>9.8812103783302394</v>
      </c>
      <c r="H453">
        <f>INDEX(Cond_Probability!$A$6:$H$60,MATCH('Model 3_Train'!A453,Cond_Probability!$A$6:$A$60,0),8)</f>
        <v>0.31976744186046513</v>
      </c>
      <c r="I453">
        <f>INDEX(Cond_Probability!$A$6:$H$60,MATCH('Model 3_Train'!B453,Cond_Probability!$A$6:$A$60,0),8)</f>
        <v>0.22318840579710145</v>
      </c>
      <c r="J453">
        <f>Cond_Probability!$C$3</f>
        <v>0.38383838383838381</v>
      </c>
      <c r="K453">
        <f t="shared" si="37"/>
        <v>2.7393925776130024E-2</v>
      </c>
      <c r="L453">
        <f t="shared" si="38"/>
        <v>2.7393925776130024</v>
      </c>
      <c r="M453" t="str">
        <f t="shared" si="39"/>
        <v>Won't Survive</v>
      </c>
      <c r="N453" t="s">
        <v>1230</v>
      </c>
    </row>
    <row r="454" spans="1:14" x14ac:dyDescent="0.3">
      <c r="A454" s="2" t="s">
        <v>13</v>
      </c>
      <c r="B454" s="1" t="s">
        <v>1248</v>
      </c>
      <c r="C454">
        <f>INDEX(Cond_Probability!$A$6:$H$60,MATCH('Model 3_Train'!A454,Cond_Probability!$A$6:$A$60,0),7)</f>
        <v>0.85117967332123412</v>
      </c>
      <c r="D454">
        <f>INDEX(Cond_Probability!$A$6:$H$60,MATCH('Model 3_Train'!B454,Cond_Probability!$A$6:$A$60,0),7)</f>
        <v>0.32246376811594202</v>
      </c>
      <c r="E454">
        <f>Cond_Probability!$C$2</f>
        <v>0.61616161616161613</v>
      </c>
      <c r="F454">
        <f t="shared" si="35"/>
        <v>0.16912071609065216</v>
      </c>
      <c r="G454">
        <f t="shared" si="36"/>
        <v>16.912071609065215</v>
      </c>
      <c r="H454">
        <f>INDEX(Cond_Probability!$A$6:$H$60,MATCH('Model 3_Train'!A454,Cond_Probability!$A$6:$A$60,0),8)</f>
        <v>0.31976744186046513</v>
      </c>
      <c r="I454">
        <f>INDEX(Cond_Probability!$A$6:$H$60,MATCH('Model 3_Train'!B454,Cond_Probability!$A$6:$A$60,0),8)</f>
        <v>0.57971014492753625</v>
      </c>
      <c r="J454">
        <f>Cond_Probability!$C$3</f>
        <v>0.38383838383838381</v>
      </c>
      <c r="K454">
        <f t="shared" si="37"/>
        <v>7.1153053963974075E-2</v>
      </c>
      <c r="L454">
        <f t="shared" si="38"/>
        <v>7.1153053963974076</v>
      </c>
      <c r="M454" t="str">
        <f t="shared" si="39"/>
        <v>Won't Survive</v>
      </c>
      <c r="N454" t="s">
        <v>1230</v>
      </c>
    </row>
    <row r="455" spans="1:14" x14ac:dyDescent="0.3">
      <c r="A455" s="2" t="s">
        <v>13</v>
      </c>
      <c r="B455" s="1" t="s">
        <v>1248</v>
      </c>
      <c r="C455">
        <f>INDEX(Cond_Probability!$A$6:$H$60,MATCH('Model 3_Train'!A455,Cond_Probability!$A$6:$A$60,0),7)</f>
        <v>0.85117967332123412</v>
      </c>
      <c r="D455">
        <f>INDEX(Cond_Probability!$A$6:$H$60,MATCH('Model 3_Train'!B455,Cond_Probability!$A$6:$A$60,0),7)</f>
        <v>0.32246376811594202</v>
      </c>
      <c r="E455">
        <f>Cond_Probability!$C$2</f>
        <v>0.61616161616161613</v>
      </c>
      <c r="F455">
        <f t="shared" si="35"/>
        <v>0.16912071609065216</v>
      </c>
      <c r="G455">
        <f t="shared" si="36"/>
        <v>16.912071609065215</v>
      </c>
      <c r="H455">
        <f>INDEX(Cond_Probability!$A$6:$H$60,MATCH('Model 3_Train'!A455,Cond_Probability!$A$6:$A$60,0),8)</f>
        <v>0.31976744186046513</v>
      </c>
      <c r="I455">
        <f>INDEX(Cond_Probability!$A$6:$H$60,MATCH('Model 3_Train'!B455,Cond_Probability!$A$6:$A$60,0),8)</f>
        <v>0.57971014492753625</v>
      </c>
      <c r="J455">
        <f>Cond_Probability!$C$3</f>
        <v>0.38383838383838381</v>
      </c>
      <c r="K455">
        <f t="shared" si="37"/>
        <v>7.1153053963974075E-2</v>
      </c>
      <c r="L455">
        <f t="shared" si="38"/>
        <v>7.1153053963974076</v>
      </c>
      <c r="M455" t="str">
        <f t="shared" si="39"/>
        <v>Won't Survive</v>
      </c>
      <c r="N455" t="s">
        <v>1</v>
      </c>
    </row>
    <row r="456" spans="1:14" x14ac:dyDescent="0.3">
      <c r="A456" s="2" t="s">
        <v>13</v>
      </c>
      <c r="B456" s="1" t="s">
        <v>1228</v>
      </c>
      <c r="C456">
        <f>INDEX(Cond_Probability!$A$6:$H$60,MATCH('Model 3_Train'!A456,Cond_Probability!$A$6:$A$60,0),7)</f>
        <v>0.85117967332123412</v>
      </c>
      <c r="D456">
        <f>INDEX(Cond_Probability!$A$6:$H$60,MATCH('Model 3_Train'!B456,Cond_Probability!$A$6:$A$60,0),7)</f>
        <v>0.4891304347826087</v>
      </c>
      <c r="E456">
        <f>Cond_Probability!$C$2</f>
        <v>0.61616161616161613</v>
      </c>
      <c r="F456">
        <f t="shared" si="35"/>
        <v>0.25653142328357348</v>
      </c>
      <c r="G456">
        <f t="shared" si="36"/>
        <v>25.653142328357347</v>
      </c>
      <c r="H456">
        <f>INDEX(Cond_Probability!$A$6:$H$60,MATCH('Model 3_Train'!A456,Cond_Probability!$A$6:$A$60,0),8)</f>
        <v>0.31976744186046513</v>
      </c>
      <c r="I456">
        <f>INDEX(Cond_Probability!$A$6:$H$60,MATCH('Model 3_Train'!B456,Cond_Probability!$A$6:$A$60,0),8)</f>
        <v>0.19710144927536233</v>
      </c>
      <c r="J456">
        <f>Cond_Probability!$C$3</f>
        <v>0.38383838383838381</v>
      </c>
      <c r="K456">
        <f t="shared" si="37"/>
        <v>2.4192038347751188E-2</v>
      </c>
      <c r="L456">
        <f t="shared" si="38"/>
        <v>2.4192038347751188</v>
      </c>
      <c r="M456" t="str">
        <f t="shared" si="39"/>
        <v>Won't Survive</v>
      </c>
      <c r="N456" t="s">
        <v>1230</v>
      </c>
    </row>
    <row r="457" spans="1:14" x14ac:dyDescent="0.3">
      <c r="A457" s="2" t="s">
        <v>13</v>
      </c>
      <c r="B457" s="1" t="s">
        <v>1228</v>
      </c>
      <c r="C457">
        <f>INDEX(Cond_Probability!$A$6:$H$60,MATCH('Model 3_Train'!A457,Cond_Probability!$A$6:$A$60,0),7)</f>
        <v>0.85117967332123412</v>
      </c>
      <c r="D457">
        <f>INDEX(Cond_Probability!$A$6:$H$60,MATCH('Model 3_Train'!B457,Cond_Probability!$A$6:$A$60,0),7)</f>
        <v>0.4891304347826087</v>
      </c>
      <c r="E457">
        <f>Cond_Probability!$C$2</f>
        <v>0.61616161616161613</v>
      </c>
      <c r="F457">
        <f t="shared" si="35"/>
        <v>0.25653142328357348</v>
      </c>
      <c r="G457">
        <f t="shared" si="36"/>
        <v>25.653142328357347</v>
      </c>
      <c r="H457">
        <f>INDEX(Cond_Probability!$A$6:$H$60,MATCH('Model 3_Train'!A457,Cond_Probability!$A$6:$A$60,0),8)</f>
        <v>0.31976744186046513</v>
      </c>
      <c r="I457">
        <f>INDEX(Cond_Probability!$A$6:$H$60,MATCH('Model 3_Train'!B457,Cond_Probability!$A$6:$A$60,0),8)</f>
        <v>0.19710144927536233</v>
      </c>
      <c r="J457">
        <f>Cond_Probability!$C$3</f>
        <v>0.38383838383838381</v>
      </c>
      <c r="K457">
        <f t="shared" si="37"/>
        <v>2.4192038347751188E-2</v>
      </c>
      <c r="L457">
        <f t="shared" si="38"/>
        <v>2.4192038347751188</v>
      </c>
      <c r="M457" t="str">
        <f t="shared" si="39"/>
        <v>Won't Survive</v>
      </c>
      <c r="N457" t="s">
        <v>1</v>
      </c>
    </row>
    <row r="458" spans="1:14" x14ac:dyDescent="0.3">
      <c r="A458" s="2" t="s">
        <v>13</v>
      </c>
      <c r="B458" s="1" t="s">
        <v>1248</v>
      </c>
      <c r="C458">
        <f>INDEX(Cond_Probability!$A$6:$H$60,MATCH('Model 3_Train'!A458,Cond_Probability!$A$6:$A$60,0),7)</f>
        <v>0.85117967332123412</v>
      </c>
      <c r="D458">
        <f>INDEX(Cond_Probability!$A$6:$H$60,MATCH('Model 3_Train'!B458,Cond_Probability!$A$6:$A$60,0),7)</f>
        <v>0.32246376811594202</v>
      </c>
      <c r="E458">
        <f>Cond_Probability!$C$2</f>
        <v>0.61616161616161613</v>
      </c>
      <c r="F458">
        <f t="shared" si="35"/>
        <v>0.16912071609065216</v>
      </c>
      <c r="G458">
        <f t="shared" si="36"/>
        <v>16.912071609065215</v>
      </c>
      <c r="H458">
        <f>INDEX(Cond_Probability!$A$6:$H$60,MATCH('Model 3_Train'!A458,Cond_Probability!$A$6:$A$60,0),8)</f>
        <v>0.31976744186046513</v>
      </c>
      <c r="I458">
        <f>INDEX(Cond_Probability!$A$6:$H$60,MATCH('Model 3_Train'!B458,Cond_Probability!$A$6:$A$60,0),8)</f>
        <v>0.57971014492753625</v>
      </c>
      <c r="J458">
        <f>Cond_Probability!$C$3</f>
        <v>0.38383838383838381</v>
      </c>
      <c r="K458">
        <f t="shared" si="37"/>
        <v>7.1153053963974075E-2</v>
      </c>
      <c r="L458">
        <f t="shared" si="38"/>
        <v>7.1153053963974076</v>
      </c>
      <c r="M458" t="str">
        <f t="shared" si="39"/>
        <v>Won't Survive</v>
      </c>
      <c r="N458" t="s">
        <v>1230</v>
      </c>
    </row>
    <row r="459" spans="1:14" x14ac:dyDescent="0.3">
      <c r="A459" s="2" t="s">
        <v>17</v>
      </c>
      <c r="B459" s="1" t="s">
        <v>1248</v>
      </c>
      <c r="C459">
        <f>INDEX(Cond_Probability!$A$6:$H$60,MATCH('Model 3_Train'!A459,Cond_Probability!$A$6:$A$60,0),7)</f>
        <v>0.14882032667876588</v>
      </c>
      <c r="D459">
        <f>INDEX(Cond_Probability!$A$6:$H$60,MATCH('Model 3_Train'!B459,Cond_Probability!$A$6:$A$60,0),7)</f>
        <v>0.32246376811594202</v>
      </c>
      <c r="E459">
        <f>Cond_Probability!$C$2</f>
        <v>0.61616161616161613</v>
      </c>
      <c r="F459">
        <f t="shared" si="35"/>
        <v>2.9569080425231296E-2</v>
      </c>
      <c r="G459">
        <f t="shared" si="36"/>
        <v>2.9569080425231298</v>
      </c>
      <c r="H459">
        <f>INDEX(Cond_Probability!$A$6:$H$60,MATCH('Model 3_Train'!A459,Cond_Probability!$A$6:$A$60,0),8)</f>
        <v>0.68023255813953487</v>
      </c>
      <c r="I459">
        <f>INDEX(Cond_Probability!$A$6:$H$60,MATCH('Model 3_Train'!B459,Cond_Probability!$A$6:$A$60,0),8)</f>
        <v>0.57971014492753625</v>
      </c>
      <c r="J459">
        <f>Cond_Probability!$C$3</f>
        <v>0.38383838383838381</v>
      </c>
      <c r="K459">
        <f t="shared" si="37"/>
        <v>0.1513619511597267</v>
      </c>
      <c r="L459">
        <f t="shared" si="38"/>
        <v>15.13619511597267</v>
      </c>
      <c r="M459" t="str">
        <f t="shared" si="39"/>
        <v>Survive</v>
      </c>
      <c r="N459" t="s">
        <v>1</v>
      </c>
    </row>
    <row r="460" spans="1:14" x14ac:dyDescent="0.3">
      <c r="A460" s="2" t="s">
        <v>17</v>
      </c>
      <c r="B460" s="1" t="s">
        <v>1247</v>
      </c>
      <c r="C460">
        <f>INDEX(Cond_Probability!$A$6:$H$60,MATCH('Model 3_Train'!A460,Cond_Probability!$A$6:$A$60,0),7)</f>
        <v>0.14882032667876588</v>
      </c>
      <c r="D460">
        <f>INDEX(Cond_Probability!$A$6:$H$60,MATCH('Model 3_Train'!B460,Cond_Probability!$A$6:$A$60,0),7)</f>
        <v>0.18840579710144928</v>
      </c>
      <c r="E460">
        <f>Cond_Probability!$C$2</f>
        <v>0.61616161616161613</v>
      </c>
      <c r="F460">
        <f t="shared" si="35"/>
        <v>1.7276316652944126E-2</v>
      </c>
      <c r="G460">
        <f t="shared" si="36"/>
        <v>1.7276316652944126</v>
      </c>
      <c r="H460">
        <f>INDEX(Cond_Probability!$A$6:$H$60,MATCH('Model 3_Train'!A460,Cond_Probability!$A$6:$A$60,0),8)</f>
        <v>0.68023255813953487</v>
      </c>
      <c r="I460">
        <f>INDEX(Cond_Probability!$A$6:$H$60,MATCH('Model 3_Train'!B460,Cond_Probability!$A$6:$A$60,0),8)</f>
        <v>0.22318840579710145</v>
      </c>
      <c r="J460">
        <f>Cond_Probability!$C$3</f>
        <v>0.38383838383838381</v>
      </c>
      <c r="K460">
        <f t="shared" si="37"/>
        <v>5.8274351196494774E-2</v>
      </c>
      <c r="L460">
        <f t="shared" si="38"/>
        <v>5.8274351196494774</v>
      </c>
      <c r="M460" t="str">
        <f t="shared" si="39"/>
        <v>Survive</v>
      </c>
      <c r="N460" t="s">
        <v>1</v>
      </c>
    </row>
    <row r="461" spans="1:14" x14ac:dyDescent="0.3">
      <c r="A461" s="2" t="s">
        <v>13</v>
      </c>
      <c r="B461" s="1" t="s">
        <v>1228</v>
      </c>
      <c r="C461">
        <f>INDEX(Cond_Probability!$A$6:$H$60,MATCH('Model 3_Train'!A461,Cond_Probability!$A$6:$A$60,0),7)</f>
        <v>0.85117967332123412</v>
      </c>
      <c r="D461">
        <f>INDEX(Cond_Probability!$A$6:$H$60,MATCH('Model 3_Train'!B461,Cond_Probability!$A$6:$A$60,0),7)</f>
        <v>0.4891304347826087</v>
      </c>
      <c r="E461">
        <f>Cond_Probability!$C$2</f>
        <v>0.61616161616161613</v>
      </c>
      <c r="F461">
        <f t="shared" si="35"/>
        <v>0.25653142328357348</v>
      </c>
      <c r="G461">
        <f t="shared" si="36"/>
        <v>25.653142328357347</v>
      </c>
      <c r="H461">
        <f>INDEX(Cond_Probability!$A$6:$H$60,MATCH('Model 3_Train'!A461,Cond_Probability!$A$6:$A$60,0),8)</f>
        <v>0.31976744186046513</v>
      </c>
      <c r="I461">
        <f>INDEX(Cond_Probability!$A$6:$H$60,MATCH('Model 3_Train'!B461,Cond_Probability!$A$6:$A$60,0),8)</f>
        <v>0.19710144927536233</v>
      </c>
      <c r="J461">
        <f>Cond_Probability!$C$3</f>
        <v>0.38383838383838381</v>
      </c>
      <c r="K461">
        <f t="shared" si="37"/>
        <v>2.4192038347751188E-2</v>
      </c>
      <c r="L461">
        <f t="shared" si="38"/>
        <v>2.4192038347751188</v>
      </c>
      <c r="M461" t="str">
        <f t="shared" si="39"/>
        <v>Won't Survive</v>
      </c>
      <c r="N461" t="s">
        <v>1230</v>
      </c>
    </row>
    <row r="462" spans="1:14" x14ac:dyDescent="0.3">
      <c r="A462" s="2" t="s">
        <v>13</v>
      </c>
      <c r="B462" s="1" t="s">
        <v>1248</v>
      </c>
      <c r="C462">
        <f>INDEX(Cond_Probability!$A$6:$H$60,MATCH('Model 3_Train'!A462,Cond_Probability!$A$6:$A$60,0),7)</f>
        <v>0.85117967332123412</v>
      </c>
      <c r="D462">
        <f>INDEX(Cond_Probability!$A$6:$H$60,MATCH('Model 3_Train'!B462,Cond_Probability!$A$6:$A$60,0),7)</f>
        <v>0.32246376811594202</v>
      </c>
      <c r="E462">
        <f>Cond_Probability!$C$2</f>
        <v>0.61616161616161613</v>
      </c>
      <c r="F462">
        <f t="shared" si="35"/>
        <v>0.16912071609065216</v>
      </c>
      <c r="G462">
        <f t="shared" si="36"/>
        <v>16.912071609065215</v>
      </c>
      <c r="H462">
        <f>INDEX(Cond_Probability!$A$6:$H$60,MATCH('Model 3_Train'!A462,Cond_Probability!$A$6:$A$60,0),8)</f>
        <v>0.31976744186046513</v>
      </c>
      <c r="I462">
        <f>INDEX(Cond_Probability!$A$6:$H$60,MATCH('Model 3_Train'!B462,Cond_Probability!$A$6:$A$60,0),8)</f>
        <v>0.57971014492753625</v>
      </c>
      <c r="J462">
        <f>Cond_Probability!$C$3</f>
        <v>0.38383838383838381</v>
      </c>
      <c r="K462">
        <f t="shared" si="37"/>
        <v>7.1153053963974075E-2</v>
      </c>
      <c r="L462">
        <f t="shared" si="38"/>
        <v>7.1153053963974076</v>
      </c>
      <c r="M462" t="str">
        <f t="shared" si="39"/>
        <v>Won't Survive</v>
      </c>
      <c r="N462" t="s">
        <v>1</v>
      </c>
    </row>
    <row r="463" spans="1:14" x14ac:dyDescent="0.3">
      <c r="A463" s="2" t="s">
        <v>13</v>
      </c>
      <c r="B463" s="1" t="s">
        <v>1228</v>
      </c>
      <c r="C463">
        <f>INDEX(Cond_Probability!$A$6:$H$60,MATCH('Model 3_Train'!A463,Cond_Probability!$A$6:$A$60,0),7)</f>
        <v>0.85117967332123412</v>
      </c>
      <c r="D463">
        <f>INDEX(Cond_Probability!$A$6:$H$60,MATCH('Model 3_Train'!B463,Cond_Probability!$A$6:$A$60,0),7)</f>
        <v>0.4891304347826087</v>
      </c>
      <c r="E463">
        <f>Cond_Probability!$C$2</f>
        <v>0.61616161616161613</v>
      </c>
      <c r="F463">
        <f t="shared" si="35"/>
        <v>0.25653142328357348</v>
      </c>
      <c r="G463">
        <f t="shared" si="36"/>
        <v>25.653142328357347</v>
      </c>
      <c r="H463">
        <f>INDEX(Cond_Probability!$A$6:$H$60,MATCH('Model 3_Train'!A463,Cond_Probability!$A$6:$A$60,0),8)</f>
        <v>0.31976744186046513</v>
      </c>
      <c r="I463">
        <f>INDEX(Cond_Probability!$A$6:$H$60,MATCH('Model 3_Train'!B463,Cond_Probability!$A$6:$A$60,0),8)</f>
        <v>0.19710144927536233</v>
      </c>
      <c r="J463">
        <f>Cond_Probability!$C$3</f>
        <v>0.38383838383838381</v>
      </c>
      <c r="K463">
        <f t="shared" si="37"/>
        <v>2.4192038347751188E-2</v>
      </c>
      <c r="L463">
        <f t="shared" si="38"/>
        <v>2.4192038347751188</v>
      </c>
      <c r="M463" t="str">
        <f t="shared" si="39"/>
        <v>Won't Survive</v>
      </c>
      <c r="N463" t="s">
        <v>1230</v>
      </c>
    </row>
    <row r="464" spans="1:14" x14ac:dyDescent="0.3">
      <c r="A464" s="2" t="s">
        <v>13</v>
      </c>
      <c r="B464" s="1" t="s">
        <v>1248</v>
      </c>
      <c r="C464">
        <f>INDEX(Cond_Probability!$A$6:$H$60,MATCH('Model 3_Train'!A464,Cond_Probability!$A$6:$A$60,0),7)</f>
        <v>0.85117967332123412</v>
      </c>
      <c r="D464">
        <f>INDEX(Cond_Probability!$A$6:$H$60,MATCH('Model 3_Train'!B464,Cond_Probability!$A$6:$A$60,0),7)</f>
        <v>0.32246376811594202</v>
      </c>
      <c r="E464">
        <f>Cond_Probability!$C$2</f>
        <v>0.61616161616161613</v>
      </c>
      <c r="F464">
        <f t="shared" si="35"/>
        <v>0.16912071609065216</v>
      </c>
      <c r="G464">
        <f t="shared" si="36"/>
        <v>16.912071609065215</v>
      </c>
      <c r="H464">
        <f>INDEX(Cond_Probability!$A$6:$H$60,MATCH('Model 3_Train'!A464,Cond_Probability!$A$6:$A$60,0),8)</f>
        <v>0.31976744186046513</v>
      </c>
      <c r="I464">
        <f>INDEX(Cond_Probability!$A$6:$H$60,MATCH('Model 3_Train'!B464,Cond_Probability!$A$6:$A$60,0),8)</f>
        <v>0.57971014492753625</v>
      </c>
      <c r="J464">
        <f>Cond_Probability!$C$3</f>
        <v>0.38383838383838381</v>
      </c>
      <c r="K464">
        <f t="shared" si="37"/>
        <v>7.1153053963974075E-2</v>
      </c>
      <c r="L464">
        <f t="shared" si="38"/>
        <v>7.1153053963974076</v>
      </c>
      <c r="M464" t="str">
        <f t="shared" si="39"/>
        <v>Won't Survive</v>
      </c>
      <c r="N464" t="s">
        <v>1230</v>
      </c>
    </row>
    <row r="465" spans="1:14" x14ac:dyDescent="0.3">
      <c r="A465" s="2" t="s">
        <v>13</v>
      </c>
      <c r="B465" s="1" t="s">
        <v>1247</v>
      </c>
      <c r="C465">
        <f>INDEX(Cond_Probability!$A$6:$H$60,MATCH('Model 3_Train'!A465,Cond_Probability!$A$6:$A$60,0),7)</f>
        <v>0.85117967332123412</v>
      </c>
      <c r="D465">
        <f>INDEX(Cond_Probability!$A$6:$H$60,MATCH('Model 3_Train'!B465,Cond_Probability!$A$6:$A$60,0),7)</f>
        <v>0.18840579710144928</v>
      </c>
      <c r="E465">
        <f>Cond_Probability!$C$2</f>
        <v>0.61616161616161613</v>
      </c>
      <c r="F465">
        <f t="shared" si="35"/>
        <v>9.8812103783302394E-2</v>
      </c>
      <c r="G465">
        <f t="shared" si="36"/>
        <v>9.8812103783302394</v>
      </c>
      <c r="H465">
        <f>INDEX(Cond_Probability!$A$6:$H$60,MATCH('Model 3_Train'!A465,Cond_Probability!$A$6:$A$60,0),8)</f>
        <v>0.31976744186046513</v>
      </c>
      <c r="I465">
        <f>INDEX(Cond_Probability!$A$6:$H$60,MATCH('Model 3_Train'!B465,Cond_Probability!$A$6:$A$60,0),8)</f>
        <v>0.22318840579710145</v>
      </c>
      <c r="J465">
        <f>Cond_Probability!$C$3</f>
        <v>0.38383838383838381</v>
      </c>
      <c r="K465">
        <f t="shared" si="37"/>
        <v>2.7393925776130024E-2</v>
      </c>
      <c r="L465">
        <f t="shared" si="38"/>
        <v>2.7393925776130024</v>
      </c>
      <c r="M465" t="str">
        <f t="shared" si="39"/>
        <v>Won't Survive</v>
      </c>
      <c r="N465" t="s">
        <v>1230</v>
      </c>
    </row>
    <row r="466" spans="1:14" x14ac:dyDescent="0.3">
      <c r="A466" s="2" t="s">
        <v>13</v>
      </c>
      <c r="B466" s="1" t="s">
        <v>1228</v>
      </c>
      <c r="C466">
        <f>INDEX(Cond_Probability!$A$6:$H$60,MATCH('Model 3_Train'!A466,Cond_Probability!$A$6:$A$60,0),7)</f>
        <v>0.85117967332123412</v>
      </c>
      <c r="D466">
        <f>INDEX(Cond_Probability!$A$6:$H$60,MATCH('Model 3_Train'!B466,Cond_Probability!$A$6:$A$60,0),7)</f>
        <v>0.4891304347826087</v>
      </c>
      <c r="E466">
        <f>Cond_Probability!$C$2</f>
        <v>0.61616161616161613</v>
      </c>
      <c r="F466">
        <f t="shared" si="35"/>
        <v>0.25653142328357348</v>
      </c>
      <c r="G466">
        <f t="shared" si="36"/>
        <v>25.653142328357347</v>
      </c>
      <c r="H466">
        <f>INDEX(Cond_Probability!$A$6:$H$60,MATCH('Model 3_Train'!A466,Cond_Probability!$A$6:$A$60,0),8)</f>
        <v>0.31976744186046513</v>
      </c>
      <c r="I466">
        <f>INDEX(Cond_Probability!$A$6:$H$60,MATCH('Model 3_Train'!B466,Cond_Probability!$A$6:$A$60,0),8)</f>
        <v>0.19710144927536233</v>
      </c>
      <c r="J466">
        <f>Cond_Probability!$C$3</f>
        <v>0.38383838383838381</v>
      </c>
      <c r="K466">
        <f t="shared" si="37"/>
        <v>2.4192038347751188E-2</v>
      </c>
      <c r="L466">
        <f t="shared" si="38"/>
        <v>2.4192038347751188</v>
      </c>
      <c r="M466" t="str">
        <f t="shared" si="39"/>
        <v>Won't Survive</v>
      </c>
      <c r="N466" t="s">
        <v>1230</v>
      </c>
    </row>
    <row r="467" spans="1:14" x14ac:dyDescent="0.3">
      <c r="A467" s="2" t="s">
        <v>13</v>
      </c>
      <c r="B467" s="1" t="s">
        <v>1228</v>
      </c>
      <c r="C467">
        <f>INDEX(Cond_Probability!$A$6:$H$60,MATCH('Model 3_Train'!A467,Cond_Probability!$A$6:$A$60,0),7)</f>
        <v>0.85117967332123412</v>
      </c>
      <c r="D467">
        <f>INDEX(Cond_Probability!$A$6:$H$60,MATCH('Model 3_Train'!B467,Cond_Probability!$A$6:$A$60,0),7)</f>
        <v>0.4891304347826087</v>
      </c>
      <c r="E467">
        <f>Cond_Probability!$C$2</f>
        <v>0.61616161616161613</v>
      </c>
      <c r="F467">
        <f t="shared" si="35"/>
        <v>0.25653142328357348</v>
      </c>
      <c r="G467">
        <f t="shared" si="36"/>
        <v>25.653142328357347</v>
      </c>
      <c r="H467">
        <f>INDEX(Cond_Probability!$A$6:$H$60,MATCH('Model 3_Train'!A467,Cond_Probability!$A$6:$A$60,0),8)</f>
        <v>0.31976744186046513</v>
      </c>
      <c r="I467">
        <f>INDEX(Cond_Probability!$A$6:$H$60,MATCH('Model 3_Train'!B467,Cond_Probability!$A$6:$A$60,0),8)</f>
        <v>0.19710144927536233</v>
      </c>
      <c r="J467">
        <f>Cond_Probability!$C$3</f>
        <v>0.38383838383838381</v>
      </c>
      <c r="K467">
        <f t="shared" si="37"/>
        <v>2.4192038347751188E-2</v>
      </c>
      <c r="L467">
        <f t="shared" si="38"/>
        <v>2.4192038347751188</v>
      </c>
      <c r="M467" t="str">
        <f t="shared" si="39"/>
        <v>Won't Survive</v>
      </c>
      <c r="N467" t="s">
        <v>1230</v>
      </c>
    </row>
    <row r="468" spans="1:14" x14ac:dyDescent="0.3">
      <c r="A468" s="2" t="s">
        <v>13</v>
      </c>
      <c r="B468" s="1" t="s">
        <v>1228</v>
      </c>
      <c r="C468">
        <f>INDEX(Cond_Probability!$A$6:$H$60,MATCH('Model 3_Train'!A468,Cond_Probability!$A$6:$A$60,0),7)</f>
        <v>0.85117967332123412</v>
      </c>
      <c r="D468">
        <f>INDEX(Cond_Probability!$A$6:$H$60,MATCH('Model 3_Train'!B468,Cond_Probability!$A$6:$A$60,0),7)</f>
        <v>0.4891304347826087</v>
      </c>
      <c r="E468">
        <f>Cond_Probability!$C$2</f>
        <v>0.61616161616161613</v>
      </c>
      <c r="F468">
        <f t="shared" si="35"/>
        <v>0.25653142328357348</v>
      </c>
      <c r="G468">
        <f t="shared" si="36"/>
        <v>25.653142328357347</v>
      </c>
      <c r="H468">
        <f>INDEX(Cond_Probability!$A$6:$H$60,MATCH('Model 3_Train'!A468,Cond_Probability!$A$6:$A$60,0),8)</f>
        <v>0.31976744186046513</v>
      </c>
      <c r="I468">
        <f>INDEX(Cond_Probability!$A$6:$H$60,MATCH('Model 3_Train'!B468,Cond_Probability!$A$6:$A$60,0),8)</f>
        <v>0.19710144927536233</v>
      </c>
      <c r="J468">
        <f>Cond_Probability!$C$3</f>
        <v>0.38383838383838381</v>
      </c>
      <c r="K468">
        <f t="shared" si="37"/>
        <v>2.4192038347751188E-2</v>
      </c>
      <c r="L468">
        <f t="shared" si="38"/>
        <v>2.4192038347751188</v>
      </c>
      <c r="M468" t="str">
        <f t="shared" si="39"/>
        <v>Won't Survive</v>
      </c>
      <c r="N468" t="s">
        <v>1230</v>
      </c>
    </row>
    <row r="469" spans="1:14" x14ac:dyDescent="0.3">
      <c r="A469" s="2" t="s">
        <v>13</v>
      </c>
      <c r="B469" s="1" t="s">
        <v>1248</v>
      </c>
      <c r="C469">
        <f>INDEX(Cond_Probability!$A$6:$H$60,MATCH('Model 3_Train'!A469,Cond_Probability!$A$6:$A$60,0),7)</f>
        <v>0.85117967332123412</v>
      </c>
      <c r="D469">
        <f>INDEX(Cond_Probability!$A$6:$H$60,MATCH('Model 3_Train'!B469,Cond_Probability!$A$6:$A$60,0),7)</f>
        <v>0.32246376811594202</v>
      </c>
      <c r="E469">
        <f>Cond_Probability!$C$2</f>
        <v>0.61616161616161613</v>
      </c>
      <c r="F469">
        <f t="shared" si="35"/>
        <v>0.16912071609065216</v>
      </c>
      <c r="G469">
        <f t="shared" si="36"/>
        <v>16.912071609065215</v>
      </c>
      <c r="H469">
        <f>INDEX(Cond_Probability!$A$6:$H$60,MATCH('Model 3_Train'!A469,Cond_Probability!$A$6:$A$60,0),8)</f>
        <v>0.31976744186046513</v>
      </c>
      <c r="I469">
        <f>INDEX(Cond_Probability!$A$6:$H$60,MATCH('Model 3_Train'!B469,Cond_Probability!$A$6:$A$60,0),8)</f>
        <v>0.57971014492753625</v>
      </c>
      <c r="J469">
        <f>Cond_Probability!$C$3</f>
        <v>0.38383838383838381</v>
      </c>
      <c r="K469">
        <f t="shared" si="37"/>
        <v>7.1153053963974075E-2</v>
      </c>
      <c r="L469">
        <f t="shared" si="38"/>
        <v>7.1153053963974076</v>
      </c>
      <c r="M469" t="str">
        <f t="shared" si="39"/>
        <v>Won't Survive</v>
      </c>
      <c r="N469" t="s">
        <v>1230</v>
      </c>
    </row>
    <row r="470" spans="1:14" x14ac:dyDescent="0.3">
      <c r="A470" s="2" t="s">
        <v>13</v>
      </c>
      <c r="B470" s="1" t="s">
        <v>1228</v>
      </c>
      <c r="C470">
        <f>INDEX(Cond_Probability!$A$6:$H$60,MATCH('Model 3_Train'!A470,Cond_Probability!$A$6:$A$60,0),7)</f>
        <v>0.85117967332123412</v>
      </c>
      <c r="D470">
        <f>INDEX(Cond_Probability!$A$6:$H$60,MATCH('Model 3_Train'!B470,Cond_Probability!$A$6:$A$60,0),7)</f>
        <v>0.4891304347826087</v>
      </c>
      <c r="E470">
        <f>Cond_Probability!$C$2</f>
        <v>0.61616161616161613</v>
      </c>
      <c r="F470">
        <f t="shared" si="35"/>
        <v>0.25653142328357348</v>
      </c>
      <c r="G470">
        <f t="shared" si="36"/>
        <v>25.653142328357347</v>
      </c>
      <c r="H470">
        <f>INDEX(Cond_Probability!$A$6:$H$60,MATCH('Model 3_Train'!A470,Cond_Probability!$A$6:$A$60,0),8)</f>
        <v>0.31976744186046513</v>
      </c>
      <c r="I470">
        <f>INDEX(Cond_Probability!$A$6:$H$60,MATCH('Model 3_Train'!B470,Cond_Probability!$A$6:$A$60,0),8)</f>
        <v>0.19710144927536233</v>
      </c>
      <c r="J470">
        <f>Cond_Probability!$C$3</f>
        <v>0.38383838383838381</v>
      </c>
      <c r="K470">
        <f t="shared" si="37"/>
        <v>2.4192038347751188E-2</v>
      </c>
      <c r="L470">
        <f t="shared" si="38"/>
        <v>2.4192038347751188</v>
      </c>
      <c r="M470" t="str">
        <f t="shared" si="39"/>
        <v>Won't Survive</v>
      </c>
      <c r="N470" t="s">
        <v>1230</v>
      </c>
    </row>
    <row r="471" spans="1:14" x14ac:dyDescent="0.3">
      <c r="A471" s="2" t="s">
        <v>17</v>
      </c>
      <c r="B471" s="1" t="s">
        <v>1247</v>
      </c>
      <c r="C471">
        <f>INDEX(Cond_Probability!$A$6:$H$60,MATCH('Model 3_Train'!A471,Cond_Probability!$A$6:$A$60,0),7)</f>
        <v>0.14882032667876588</v>
      </c>
      <c r="D471">
        <f>INDEX(Cond_Probability!$A$6:$H$60,MATCH('Model 3_Train'!B471,Cond_Probability!$A$6:$A$60,0),7)</f>
        <v>0.18840579710144928</v>
      </c>
      <c r="E471">
        <f>Cond_Probability!$C$2</f>
        <v>0.61616161616161613</v>
      </c>
      <c r="F471">
        <f t="shared" si="35"/>
        <v>1.7276316652944126E-2</v>
      </c>
      <c r="G471">
        <f t="shared" si="36"/>
        <v>1.7276316652944126</v>
      </c>
      <c r="H471">
        <f>INDEX(Cond_Probability!$A$6:$H$60,MATCH('Model 3_Train'!A471,Cond_Probability!$A$6:$A$60,0),8)</f>
        <v>0.68023255813953487</v>
      </c>
      <c r="I471">
        <f>INDEX(Cond_Probability!$A$6:$H$60,MATCH('Model 3_Train'!B471,Cond_Probability!$A$6:$A$60,0),8)</f>
        <v>0.22318840579710145</v>
      </c>
      <c r="J471">
        <f>Cond_Probability!$C$3</f>
        <v>0.38383838383838381</v>
      </c>
      <c r="K471">
        <f t="shared" si="37"/>
        <v>5.8274351196494774E-2</v>
      </c>
      <c r="L471">
        <f t="shared" si="38"/>
        <v>5.8274351196494774</v>
      </c>
      <c r="M471" t="str">
        <f t="shared" si="39"/>
        <v>Survive</v>
      </c>
      <c r="N471" t="s">
        <v>1</v>
      </c>
    </row>
    <row r="472" spans="1:14" x14ac:dyDescent="0.3">
      <c r="A472" s="2" t="s">
        <v>13</v>
      </c>
      <c r="B472" s="1" t="s">
        <v>1228</v>
      </c>
      <c r="C472">
        <f>INDEX(Cond_Probability!$A$6:$H$60,MATCH('Model 3_Train'!A472,Cond_Probability!$A$6:$A$60,0),7)</f>
        <v>0.85117967332123412</v>
      </c>
      <c r="D472">
        <f>INDEX(Cond_Probability!$A$6:$H$60,MATCH('Model 3_Train'!B472,Cond_Probability!$A$6:$A$60,0),7)</f>
        <v>0.4891304347826087</v>
      </c>
      <c r="E472">
        <f>Cond_Probability!$C$2</f>
        <v>0.61616161616161613</v>
      </c>
      <c r="F472">
        <f t="shared" si="35"/>
        <v>0.25653142328357348</v>
      </c>
      <c r="G472">
        <f t="shared" si="36"/>
        <v>25.653142328357347</v>
      </c>
      <c r="H472">
        <f>INDEX(Cond_Probability!$A$6:$H$60,MATCH('Model 3_Train'!A472,Cond_Probability!$A$6:$A$60,0),8)</f>
        <v>0.31976744186046513</v>
      </c>
      <c r="I472">
        <f>INDEX(Cond_Probability!$A$6:$H$60,MATCH('Model 3_Train'!B472,Cond_Probability!$A$6:$A$60,0),8)</f>
        <v>0.19710144927536233</v>
      </c>
      <c r="J472">
        <f>Cond_Probability!$C$3</f>
        <v>0.38383838383838381</v>
      </c>
      <c r="K472">
        <f t="shared" si="37"/>
        <v>2.4192038347751188E-2</v>
      </c>
      <c r="L472">
        <f t="shared" si="38"/>
        <v>2.4192038347751188</v>
      </c>
      <c r="M472" t="str">
        <f t="shared" si="39"/>
        <v>Won't Survive</v>
      </c>
      <c r="N472" t="s">
        <v>1230</v>
      </c>
    </row>
    <row r="473" spans="1:14" x14ac:dyDescent="0.3">
      <c r="A473" s="2" t="s">
        <v>13</v>
      </c>
      <c r="B473" s="1" t="s">
        <v>1228</v>
      </c>
      <c r="C473">
        <f>INDEX(Cond_Probability!$A$6:$H$60,MATCH('Model 3_Train'!A473,Cond_Probability!$A$6:$A$60,0),7)</f>
        <v>0.85117967332123412</v>
      </c>
      <c r="D473">
        <f>INDEX(Cond_Probability!$A$6:$H$60,MATCH('Model 3_Train'!B473,Cond_Probability!$A$6:$A$60,0),7)</f>
        <v>0.4891304347826087</v>
      </c>
      <c r="E473">
        <f>Cond_Probability!$C$2</f>
        <v>0.61616161616161613</v>
      </c>
      <c r="F473">
        <f t="shared" si="35"/>
        <v>0.25653142328357348</v>
      </c>
      <c r="G473">
        <f t="shared" si="36"/>
        <v>25.653142328357347</v>
      </c>
      <c r="H473">
        <f>INDEX(Cond_Probability!$A$6:$H$60,MATCH('Model 3_Train'!A473,Cond_Probability!$A$6:$A$60,0),8)</f>
        <v>0.31976744186046513</v>
      </c>
      <c r="I473">
        <f>INDEX(Cond_Probability!$A$6:$H$60,MATCH('Model 3_Train'!B473,Cond_Probability!$A$6:$A$60,0),8)</f>
        <v>0.19710144927536233</v>
      </c>
      <c r="J473">
        <f>Cond_Probability!$C$3</f>
        <v>0.38383838383838381</v>
      </c>
      <c r="K473">
        <f t="shared" si="37"/>
        <v>2.4192038347751188E-2</v>
      </c>
      <c r="L473">
        <f t="shared" si="38"/>
        <v>2.4192038347751188</v>
      </c>
      <c r="M473" t="str">
        <f t="shared" si="39"/>
        <v>Won't Survive</v>
      </c>
      <c r="N473" t="s">
        <v>1230</v>
      </c>
    </row>
    <row r="474" spans="1:14" x14ac:dyDescent="0.3">
      <c r="A474" s="2" t="s">
        <v>17</v>
      </c>
      <c r="B474" s="1" t="s">
        <v>1248</v>
      </c>
      <c r="C474">
        <f>INDEX(Cond_Probability!$A$6:$H$60,MATCH('Model 3_Train'!A474,Cond_Probability!$A$6:$A$60,0),7)</f>
        <v>0.14882032667876588</v>
      </c>
      <c r="D474">
        <f>INDEX(Cond_Probability!$A$6:$H$60,MATCH('Model 3_Train'!B474,Cond_Probability!$A$6:$A$60,0),7)</f>
        <v>0.32246376811594202</v>
      </c>
      <c r="E474">
        <f>Cond_Probability!$C$2</f>
        <v>0.61616161616161613</v>
      </c>
      <c r="F474">
        <f t="shared" si="35"/>
        <v>2.9569080425231296E-2</v>
      </c>
      <c r="G474">
        <f t="shared" si="36"/>
        <v>2.9569080425231298</v>
      </c>
      <c r="H474">
        <f>INDEX(Cond_Probability!$A$6:$H$60,MATCH('Model 3_Train'!A474,Cond_Probability!$A$6:$A$60,0),8)</f>
        <v>0.68023255813953487</v>
      </c>
      <c r="I474">
        <f>INDEX(Cond_Probability!$A$6:$H$60,MATCH('Model 3_Train'!B474,Cond_Probability!$A$6:$A$60,0),8)</f>
        <v>0.57971014492753625</v>
      </c>
      <c r="J474">
        <f>Cond_Probability!$C$3</f>
        <v>0.38383838383838381</v>
      </c>
      <c r="K474">
        <f t="shared" si="37"/>
        <v>0.1513619511597267</v>
      </c>
      <c r="L474">
        <f t="shared" si="38"/>
        <v>15.13619511597267</v>
      </c>
      <c r="M474" t="str">
        <f t="shared" si="39"/>
        <v>Survive</v>
      </c>
      <c r="N474" t="s">
        <v>1</v>
      </c>
    </row>
    <row r="475" spans="1:14" x14ac:dyDescent="0.3">
      <c r="A475" s="2" t="s">
        <v>17</v>
      </c>
      <c r="B475" s="1" t="s">
        <v>1247</v>
      </c>
      <c r="C475">
        <f>INDEX(Cond_Probability!$A$6:$H$60,MATCH('Model 3_Train'!A475,Cond_Probability!$A$6:$A$60,0),7)</f>
        <v>0.14882032667876588</v>
      </c>
      <c r="D475">
        <f>INDEX(Cond_Probability!$A$6:$H$60,MATCH('Model 3_Train'!B475,Cond_Probability!$A$6:$A$60,0),7)</f>
        <v>0.18840579710144928</v>
      </c>
      <c r="E475">
        <f>Cond_Probability!$C$2</f>
        <v>0.61616161616161613</v>
      </c>
      <c r="F475">
        <f t="shared" si="35"/>
        <v>1.7276316652944126E-2</v>
      </c>
      <c r="G475">
        <f t="shared" si="36"/>
        <v>1.7276316652944126</v>
      </c>
      <c r="H475">
        <f>INDEX(Cond_Probability!$A$6:$H$60,MATCH('Model 3_Train'!A475,Cond_Probability!$A$6:$A$60,0),8)</f>
        <v>0.68023255813953487</v>
      </c>
      <c r="I475">
        <f>INDEX(Cond_Probability!$A$6:$H$60,MATCH('Model 3_Train'!B475,Cond_Probability!$A$6:$A$60,0),8)</f>
        <v>0.22318840579710145</v>
      </c>
      <c r="J475">
        <f>Cond_Probability!$C$3</f>
        <v>0.38383838383838381</v>
      </c>
      <c r="K475">
        <f t="shared" si="37"/>
        <v>5.8274351196494774E-2</v>
      </c>
      <c r="L475">
        <f t="shared" si="38"/>
        <v>5.8274351196494774</v>
      </c>
      <c r="M475" t="str">
        <f t="shared" si="39"/>
        <v>Survive</v>
      </c>
      <c r="N475" t="s">
        <v>1</v>
      </c>
    </row>
    <row r="476" spans="1:14" x14ac:dyDescent="0.3">
      <c r="A476" s="2" t="s">
        <v>17</v>
      </c>
      <c r="B476" s="1" t="s">
        <v>1228</v>
      </c>
      <c r="C476">
        <f>INDEX(Cond_Probability!$A$6:$H$60,MATCH('Model 3_Train'!A476,Cond_Probability!$A$6:$A$60,0),7)</f>
        <v>0.14882032667876588</v>
      </c>
      <c r="D476">
        <f>INDEX(Cond_Probability!$A$6:$H$60,MATCH('Model 3_Train'!B476,Cond_Probability!$A$6:$A$60,0),7)</f>
        <v>0.4891304347826087</v>
      </c>
      <c r="E476">
        <f>Cond_Probability!$C$2</f>
        <v>0.61616161616161613</v>
      </c>
      <c r="F476">
        <f t="shared" si="35"/>
        <v>4.485197592591264E-2</v>
      </c>
      <c r="G476">
        <f t="shared" si="36"/>
        <v>4.4851975925912644</v>
      </c>
      <c r="H476">
        <f>INDEX(Cond_Probability!$A$6:$H$60,MATCH('Model 3_Train'!A476,Cond_Probability!$A$6:$A$60,0),8)</f>
        <v>0.68023255813953487</v>
      </c>
      <c r="I476">
        <f>INDEX(Cond_Probability!$A$6:$H$60,MATCH('Model 3_Train'!B476,Cond_Probability!$A$6:$A$60,0),8)</f>
        <v>0.19710144927536233</v>
      </c>
      <c r="J476">
        <f>Cond_Probability!$C$3</f>
        <v>0.38383838383838381</v>
      </c>
      <c r="K476">
        <f t="shared" si="37"/>
        <v>5.1463063394307069E-2</v>
      </c>
      <c r="L476">
        <f t="shared" si="38"/>
        <v>5.1463063394307067</v>
      </c>
      <c r="M476" t="str">
        <f t="shared" si="39"/>
        <v>Survive</v>
      </c>
      <c r="N476" t="s">
        <v>1230</v>
      </c>
    </row>
    <row r="477" spans="1:14" x14ac:dyDescent="0.3">
      <c r="A477" s="2" t="s">
        <v>13</v>
      </c>
      <c r="B477" s="1" t="s">
        <v>1248</v>
      </c>
      <c r="C477">
        <f>INDEX(Cond_Probability!$A$6:$H$60,MATCH('Model 3_Train'!A477,Cond_Probability!$A$6:$A$60,0),7)</f>
        <v>0.85117967332123412</v>
      </c>
      <c r="D477">
        <f>INDEX(Cond_Probability!$A$6:$H$60,MATCH('Model 3_Train'!B477,Cond_Probability!$A$6:$A$60,0),7)</f>
        <v>0.32246376811594202</v>
      </c>
      <c r="E477">
        <f>Cond_Probability!$C$2</f>
        <v>0.61616161616161613</v>
      </c>
      <c r="F477">
        <f t="shared" si="35"/>
        <v>0.16912071609065216</v>
      </c>
      <c r="G477">
        <f t="shared" si="36"/>
        <v>16.912071609065215</v>
      </c>
      <c r="H477">
        <f>INDEX(Cond_Probability!$A$6:$H$60,MATCH('Model 3_Train'!A477,Cond_Probability!$A$6:$A$60,0),8)</f>
        <v>0.31976744186046513</v>
      </c>
      <c r="I477">
        <f>INDEX(Cond_Probability!$A$6:$H$60,MATCH('Model 3_Train'!B477,Cond_Probability!$A$6:$A$60,0),8)</f>
        <v>0.57971014492753625</v>
      </c>
      <c r="J477">
        <f>Cond_Probability!$C$3</f>
        <v>0.38383838383838381</v>
      </c>
      <c r="K477">
        <f t="shared" si="37"/>
        <v>7.1153053963974075E-2</v>
      </c>
      <c r="L477">
        <f t="shared" si="38"/>
        <v>7.1153053963974076</v>
      </c>
      <c r="M477" t="str">
        <f t="shared" si="39"/>
        <v>Won't Survive</v>
      </c>
      <c r="N477" t="s">
        <v>1230</v>
      </c>
    </row>
    <row r="478" spans="1:14" x14ac:dyDescent="0.3">
      <c r="A478" s="2" t="s">
        <v>13</v>
      </c>
      <c r="B478" s="1" t="s">
        <v>1248</v>
      </c>
      <c r="C478">
        <f>INDEX(Cond_Probability!$A$6:$H$60,MATCH('Model 3_Train'!A478,Cond_Probability!$A$6:$A$60,0),7)</f>
        <v>0.85117967332123412</v>
      </c>
      <c r="D478">
        <f>INDEX(Cond_Probability!$A$6:$H$60,MATCH('Model 3_Train'!B478,Cond_Probability!$A$6:$A$60,0),7)</f>
        <v>0.32246376811594202</v>
      </c>
      <c r="E478">
        <f>Cond_Probability!$C$2</f>
        <v>0.61616161616161613</v>
      </c>
      <c r="F478">
        <f t="shared" si="35"/>
        <v>0.16912071609065216</v>
      </c>
      <c r="G478">
        <f t="shared" si="36"/>
        <v>16.912071609065215</v>
      </c>
      <c r="H478">
        <f>INDEX(Cond_Probability!$A$6:$H$60,MATCH('Model 3_Train'!A478,Cond_Probability!$A$6:$A$60,0),8)</f>
        <v>0.31976744186046513</v>
      </c>
      <c r="I478">
        <f>INDEX(Cond_Probability!$A$6:$H$60,MATCH('Model 3_Train'!B478,Cond_Probability!$A$6:$A$60,0),8)</f>
        <v>0.57971014492753625</v>
      </c>
      <c r="J478">
        <f>Cond_Probability!$C$3</f>
        <v>0.38383838383838381</v>
      </c>
      <c r="K478">
        <f t="shared" si="37"/>
        <v>7.1153053963974075E-2</v>
      </c>
      <c r="L478">
        <f t="shared" si="38"/>
        <v>7.1153053963974076</v>
      </c>
      <c r="M478" t="str">
        <f t="shared" si="39"/>
        <v>Won't Survive</v>
      </c>
      <c r="N478" t="s">
        <v>1230</v>
      </c>
    </row>
    <row r="479" spans="1:14" x14ac:dyDescent="0.3">
      <c r="A479" s="2" t="s">
        <v>13</v>
      </c>
      <c r="B479" s="1" t="s">
        <v>1228</v>
      </c>
      <c r="C479">
        <f>INDEX(Cond_Probability!$A$6:$H$60,MATCH('Model 3_Train'!A479,Cond_Probability!$A$6:$A$60,0),7)</f>
        <v>0.85117967332123412</v>
      </c>
      <c r="D479">
        <f>INDEX(Cond_Probability!$A$6:$H$60,MATCH('Model 3_Train'!B479,Cond_Probability!$A$6:$A$60,0),7)</f>
        <v>0.4891304347826087</v>
      </c>
      <c r="E479">
        <f>Cond_Probability!$C$2</f>
        <v>0.61616161616161613</v>
      </c>
      <c r="F479">
        <f t="shared" si="35"/>
        <v>0.25653142328357348</v>
      </c>
      <c r="G479">
        <f t="shared" si="36"/>
        <v>25.653142328357347</v>
      </c>
      <c r="H479">
        <f>INDEX(Cond_Probability!$A$6:$H$60,MATCH('Model 3_Train'!A479,Cond_Probability!$A$6:$A$60,0),8)</f>
        <v>0.31976744186046513</v>
      </c>
      <c r="I479">
        <f>INDEX(Cond_Probability!$A$6:$H$60,MATCH('Model 3_Train'!B479,Cond_Probability!$A$6:$A$60,0),8)</f>
        <v>0.19710144927536233</v>
      </c>
      <c r="J479">
        <f>Cond_Probability!$C$3</f>
        <v>0.38383838383838381</v>
      </c>
      <c r="K479">
        <f t="shared" si="37"/>
        <v>2.4192038347751188E-2</v>
      </c>
      <c r="L479">
        <f t="shared" si="38"/>
        <v>2.4192038347751188</v>
      </c>
      <c r="M479" t="str">
        <f t="shared" si="39"/>
        <v>Won't Survive</v>
      </c>
      <c r="N479" t="s">
        <v>1230</v>
      </c>
    </row>
    <row r="480" spans="1:14" x14ac:dyDescent="0.3">
      <c r="A480" s="2" t="s">
        <v>13</v>
      </c>
      <c r="B480" s="1" t="s">
        <v>1228</v>
      </c>
      <c r="C480">
        <f>INDEX(Cond_Probability!$A$6:$H$60,MATCH('Model 3_Train'!A480,Cond_Probability!$A$6:$A$60,0),7)</f>
        <v>0.85117967332123412</v>
      </c>
      <c r="D480">
        <f>INDEX(Cond_Probability!$A$6:$H$60,MATCH('Model 3_Train'!B480,Cond_Probability!$A$6:$A$60,0),7)</f>
        <v>0.4891304347826087</v>
      </c>
      <c r="E480">
        <f>Cond_Probability!$C$2</f>
        <v>0.61616161616161613</v>
      </c>
      <c r="F480">
        <f t="shared" si="35"/>
        <v>0.25653142328357348</v>
      </c>
      <c r="G480">
        <f t="shared" si="36"/>
        <v>25.653142328357347</v>
      </c>
      <c r="H480">
        <f>INDEX(Cond_Probability!$A$6:$H$60,MATCH('Model 3_Train'!A480,Cond_Probability!$A$6:$A$60,0),8)</f>
        <v>0.31976744186046513</v>
      </c>
      <c r="I480">
        <f>INDEX(Cond_Probability!$A$6:$H$60,MATCH('Model 3_Train'!B480,Cond_Probability!$A$6:$A$60,0),8)</f>
        <v>0.19710144927536233</v>
      </c>
      <c r="J480">
        <f>Cond_Probability!$C$3</f>
        <v>0.38383838383838381</v>
      </c>
      <c r="K480">
        <f t="shared" si="37"/>
        <v>2.4192038347751188E-2</v>
      </c>
      <c r="L480">
        <f t="shared" si="38"/>
        <v>2.4192038347751188</v>
      </c>
      <c r="M480" t="str">
        <f t="shared" si="39"/>
        <v>Won't Survive</v>
      </c>
      <c r="N480" t="s">
        <v>1230</v>
      </c>
    </row>
    <row r="481" spans="1:14" x14ac:dyDescent="0.3">
      <c r="A481" s="2" t="s">
        <v>17</v>
      </c>
      <c r="B481" s="1" t="s">
        <v>1247</v>
      </c>
      <c r="C481">
        <f>INDEX(Cond_Probability!$A$6:$H$60,MATCH('Model 3_Train'!A481,Cond_Probability!$A$6:$A$60,0),7)</f>
        <v>0.14882032667876588</v>
      </c>
      <c r="D481">
        <f>INDEX(Cond_Probability!$A$6:$H$60,MATCH('Model 3_Train'!B481,Cond_Probability!$A$6:$A$60,0),7)</f>
        <v>0.18840579710144928</v>
      </c>
      <c r="E481">
        <f>Cond_Probability!$C$2</f>
        <v>0.61616161616161613</v>
      </c>
      <c r="F481">
        <f t="shared" si="35"/>
        <v>1.7276316652944126E-2</v>
      </c>
      <c r="G481">
        <f t="shared" si="36"/>
        <v>1.7276316652944126</v>
      </c>
      <c r="H481">
        <f>INDEX(Cond_Probability!$A$6:$H$60,MATCH('Model 3_Train'!A481,Cond_Probability!$A$6:$A$60,0),8)</f>
        <v>0.68023255813953487</v>
      </c>
      <c r="I481">
        <f>INDEX(Cond_Probability!$A$6:$H$60,MATCH('Model 3_Train'!B481,Cond_Probability!$A$6:$A$60,0),8)</f>
        <v>0.22318840579710145</v>
      </c>
      <c r="J481">
        <f>Cond_Probability!$C$3</f>
        <v>0.38383838383838381</v>
      </c>
      <c r="K481">
        <f t="shared" si="37"/>
        <v>5.8274351196494774E-2</v>
      </c>
      <c r="L481">
        <f t="shared" si="38"/>
        <v>5.8274351196494774</v>
      </c>
      <c r="M481" t="str">
        <f t="shared" si="39"/>
        <v>Survive</v>
      </c>
      <c r="N481" t="s">
        <v>1</v>
      </c>
    </row>
    <row r="482" spans="1:14" x14ac:dyDescent="0.3">
      <c r="A482" s="2" t="s">
        <v>13</v>
      </c>
      <c r="B482" s="1" t="s">
        <v>1248</v>
      </c>
      <c r="C482">
        <f>INDEX(Cond_Probability!$A$6:$H$60,MATCH('Model 3_Train'!A482,Cond_Probability!$A$6:$A$60,0),7)</f>
        <v>0.85117967332123412</v>
      </c>
      <c r="D482">
        <f>INDEX(Cond_Probability!$A$6:$H$60,MATCH('Model 3_Train'!B482,Cond_Probability!$A$6:$A$60,0),7)</f>
        <v>0.32246376811594202</v>
      </c>
      <c r="E482">
        <f>Cond_Probability!$C$2</f>
        <v>0.61616161616161613</v>
      </c>
      <c r="F482">
        <f t="shared" si="35"/>
        <v>0.16912071609065216</v>
      </c>
      <c r="G482">
        <f t="shared" si="36"/>
        <v>16.912071609065215</v>
      </c>
      <c r="H482">
        <f>INDEX(Cond_Probability!$A$6:$H$60,MATCH('Model 3_Train'!A482,Cond_Probability!$A$6:$A$60,0),8)</f>
        <v>0.31976744186046513</v>
      </c>
      <c r="I482">
        <f>INDEX(Cond_Probability!$A$6:$H$60,MATCH('Model 3_Train'!B482,Cond_Probability!$A$6:$A$60,0),8)</f>
        <v>0.57971014492753625</v>
      </c>
      <c r="J482">
        <f>Cond_Probability!$C$3</f>
        <v>0.38383838383838381</v>
      </c>
      <c r="K482">
        <f t="shared" si="37"/>
        <v>7.1153053963974075E-2</v>
      </c>
      <c r="L482">
        <f t="shared" si="38"/>
        <v>7.1153053963974076</v>
      </c>
      <c r="M482" t="str">
        <f t="shared" si="39"/>
        <v>Won't Survive</v>
      </c>
      <c r="N482" t="s">
        <v>1230</v>
      </c>
    </row>
    <row r="483" spans="1:14" x14ac:dyDescent="0.3">
      <c r="A483" s="2" t="s">
        <v>13</v>
      </c>
      <c r="B483" s="1" t="s">
        <v>1228</v>
      </c>
      <c r="C483">
        <f>INDEX(Cond_Probability!$A$6:$H$60,MATCH('Model 3_Train'!A483,Cond_Probability!$A$6:$A$60,0),7)</f>
        <v>0.85117967332123412</v>
      </c>
      <c r="D483">
        <f>INDEX(Cond_Probability!$A$6:$H$60,MATCH('Model 3_Train'!B483,Cond_Probability!$A$6:$A$60,0),7)</f>
        <v>0.4891304347826087</v>
      </c>
      <c r="E483">
        <f>Cond_Probability!$C$2</f>
        <v>0.61616161616161613</v>
      </c>
      <c r="F483">
        <f t="shared" si="35"/>
        <v>0.25653142328357348</v>
      </c>
      <c r="G483">
        <f t="shared" si="36"/>
        <v>25.653142328357347</v>
      </c>
      <c r="H483">
        <f>INDEX(Cond_Probability!$A$6:$H$60,MATCH('Model 3_Train'!A483,Cond_Probability!$A$6:$A$60,0),8)</f>
        <v>0.31976744186046513</v>
      </c>
      <c r="I483">
        <f>INDEX(Cond_Probability!$A$6:$H$60,MATCH('Model 3_Train'!B483,Cond_Probability!$A$6:$A$60,0),8)</f>
        <v>0.19710144927536233</v>
      </c>
      <c r="J483">
        <f>Cond_Probability!$C$3</f>
        <v>0.38383838383838381</v>
      </c>
      <c r="K483">
        <f t="shared" si="37"/>
        <v>2.4192038347751188E-2</v>
      </c>
      <c r="L483">
        <f t="shared" si="38"/>
        <v>2.4192038347751188</v>
      </c>
      <c r="M483" t="str">
        <f t="shared" si="39"/>
        <v>Won't Survive</v>
      </c>
      <c r="N483" t="s">
        <v>1230</v>
      </c>
    </row>
    <row r="484" spans="1:14" x14ac:dyDescent="0.3">
      <c r="A484" s="2" t="s">
        <v>13</v>
      </c>
      <c r="B484" s="1" t="s">
        <v>1228</v>
      </c>
      <c r="C484">
        <f>INDEX(Cond_Probability!$A$6:$H$60,MATCH('Model 3_Train'!A484,Cond_Probability!$A$6:$A$60,0),7)</f>
        <v>0.85117967332123412</v>
      </c>
      <c r="D484">
        <f>INDEX(Cond_Probability!$A$6:$H$60,MATCH('Model 3_Train'!B484,Cond_Probability!$A$6:$A$60,0),7)</f>
        <v>0.4891304347826087</v>
      </c>
      <c r="E484">
        <f>Cond_Probability!$C$2</f>
        <v>0.61616161616161613</v>
      </c>
      <c r="F484">
        <f t="shared" si="35"/>
        <v>0.25653142328357348</v>
      </c>
      <c r="G484">
        <f t="shared" si="36"/>
        <v>25.653142328357347</v>
      </c>
      <c r="H484">
        <f>INDEX(Cond_Probability!$A$6:$H$60,MATCH('Model 3_Train'!A484,Cond_Probability!$A$6:$A$60,0),8)</f>
        <v>0.31976744186046513</v>
      </c>
      <c r="I484">
        <f>INDEX(Cond_Probability!$A$6:$H$60,MATCH('Model 3_Train'!B484,Cond_Probability!$A$6:$A$60,0),8)</f>
        <v>0.19710144927536233</v>
      </c>
      <c r="J484">
        <f>Cond_Probability!$C$3</f>
        <v>0.38383838383838381</v>
      </c>
      <c r="K484">
        <f t="shared" si="37"/>
        <v>2.4192038347751188E-2</v>
      </c>
      <c r="L484">
        <f t="shared" si="38"/>
        <v>2.4192038347751188</v>
      </c>
      <c r="M484" t="str">
        <f t="shared" si="39"/>
        <v>Won't Survive</v>
      </c>
      <c r="N484" t="s">
        <v>1230</v>
      </c>
    </row>
    <row r="485" spans="1:14" x14ac:dyDescent="0.3">
      <c r="A485" s="2" t="s">
        <v>17</v>
      </c>
      <c r="B485" s="1" t="s">
        <v>1228</v>
      </c>
      <c r="C485">
        <f>INDEX(Cond_Probability!$A$6:$H$60,MATCH('Model 3_Train'!A485,Cond_Probability!$A$6:$A$60,0),7)</f>
        <v>0.14882032667876588</v>
      </c>
      <c r="D485">
        <f>INDEX(Cond_Probability!$A$6:$H$60,MATCH('Model 3_Train'!B485,Cond_Probability!$A$6:$A$60,0),7)</f>
        <v>0.4891304347826087</v>
      </c>
      <c r="E485">
        <f>Cond_Probability!$C$2</f>
        <v>0.61616161616161613</v>
      </c>
      <c r="F485">
        <f t="shared" si="35"/>
        <v>4.485197592591264E-2</v>
      </c>
      <c r="G485">
        <f t="shared" si="36"/>
        <v>4.4851975925912644</v>
      </c>
      <c r="H485">
        <f>INDEX(Cond_Probability!$A$6:$H$60,MATCH('Model 3_Train'!A485,Cond_Probability!$A$6:$A$60,0),8)</f>
        <v>0.68023255813953487</v>
      </c>
      <c r="I485">
        <f>INDEX(Cond_Probability!$A$6:$H$60,MATCH('Model 3_Train'!B485,Cond_Probability!$A$6:$A$60,0),8)</f>
        <v>0.19710144927536233</v>
      </c>
      <c r="J485">
        <f>Cond_Probability!$C$3</f>
        <v>0.38383838383838381</v>
      </c>
      <c r="K485">
        <f t="shared" si="37"/>
        <v>5.1463063394307069E-2</v>
      </c>
      <c r="L485">
        <f t="shared" si="38"/>
        <v>5.1463063394307067</v>
      </c>
      <c r="M485" t="str">
        <f t="shared" si="39"/>
        <v>Survive</v>
      </c>
      <c r="N485" t="s">
        <v>1</v>
      </c>
    </row>
    <row r="486" spans="1:14" x14ac:dyDescent="0.3">
      <c r="A486" s="2" t="s">
        <v>13</v>
      </c>
      <c r="B486" s="1" t="s">
        <v>1248</v>
      </c>
      <c r="C486">
        <f>INDEX(Cond_Probability!$A$6:$H$60,MATCH('Model 3_Train'!A486,Cond_Probability!$A$6:$A$60,0),7)</f>
        <v>0.85117967332123412</v>
      </c>
      <c r="D486">
        <f>INDEX(Cond_Probability!$A$6:$H$60,MATCH('Model 3_Train'!B486,Cond_Probability!$A$6:$A$60,0),7)</f>
        <v>0.32246376811594202</v>
      </c>
      <c r="E486">
        <f>Cond_Probability!$C$2</f>
        <v>0.61616161616161613</v>
      </c>
      <c r="F486">
        <f t="shared" si="35"/>
        <v>0.16912071609065216</v>
      </c>
      <c r="G486">
        <f t="shared" si="36"/>
        <v>16.912071609065215</v>
      </c>
      <c r="H486">
        <f>INDEX(Cond_Probability!$A$6:$H$60,MATCH('Model 3_Train'!A486,Cond_Probability!$A$6:$A$60,0),8)</f>
        <v>0.31976744186046513</v>
      </c>
      <c r="I486">
        <f>INDEX(Cond_Probability!$A$6:$H$60,MATCH('Model 3_Train'!B486,Cond_Probability!$A$6:$A$60,0),8)</f>
        <v>0.57971014492753625</v>
      </c>
      <c r="J486">
        <f>Cond_Probability!$C$3</f>
        <v>0.38383838383838381</v>
      </c>
      <c r="K486">
        <f t="shared" si="37"/>
        <v>7.1153053963974075E-2</v>
      </c>
      <c r="L486">
        <f t="shared" si="38"/>
        <v>7.1153053963974076</v>
      </c>
      <c r="M486" t="str">
        <f t="shared" si="39"/>
        <v>Won't Survive</v>
      </c>
      <c r="N486" t="s">
        <v>1</v>
      </c>
    </row>
    <row r="487" spans="1:14" x14ac:dyDescent="0.3">
      <c r="A487" s="2" t="s">
        <v>17</v>
      </c>
      <c r="B487" s="1" t="s">
        <v>1248</v>
      </c>
      <c r="C487">
        <f>INDEX(Cond_Probability!$A$6:$H$60,MATCH('Model 3_Train'!A487,Cond_Probability!$A$6:$A$60,0),7)</f>
        <v>0.14882032667876588</v>
      </c>
      <c r="D487">
        <f>INDEX(Cond_Probability!$A$6:$H$60,MATCH('Model 3_Train'!B487,Cond_Probability!$A$6:$A$60,0),7)</f>
        <v>0.32246376811594202</v>
      </c>
      <c r="E487">
        <f>Cond_Probability!$C$2</f>
        <v>0.61616161616161613</v>
      </c>
      <c r="F487">
        <f t="shared" si="35"/>
        <v>2.9569080425231296E-2</v>
      </c>
      <c r="G487">
        <f t="shared" si="36"/>
        <v>2.9569080425231298</v>
      </c>
      <c r="H487">
        <f>INDEX(Cond_Probability!$A$6:$H$60,MATCH('Model 3_Train'!A487,Cond_Probability!$A$6:$A$60,0),8)</f>
        <v>0.68023255813953487</v>
      </c>
      <c r="I487">
        <f>INDEX(Cond_Probability!$A$6:$H$60,MATCH('Model 3_Train'!B487,Cond_Probability!$A$6:$A$60,0),8)</f>
        <v>0.57971014492753625</v>
      </c>
      <c r="J487">
        <f>Cond_Probability!$C$3</f>
        <v>0.38383838383838381</v>
      </c>
      <c r="K487">
        <f t="shared" si="37"/>
        <v>0.1513619511597267</v>
      </c>
      <c r="L487">
        <f t="shared" si="38"/>
        <v>15.13619511597267</v>
      </c>
      <c r="M487" t="str">
        <f t="shared" si="39"/>
        <v>Survive</v>
      </c>
      <c r="N487" t="s">
        <v>1230</v>
      </c>
    </row>
    <row r="488" spans="1:14" x14ac:dyDescent="0.3">
      <c r="A488" s="2" t="s">
        <v>17</v>
      </c>
      <c r="B488" s="1" t="s">
        <v>1248</v>
      </c>
      <c r="C488">
        <f>INDEX(Cond_Probability!$A$6:$H$60,MATCH('Model 3_Train'!A488,Cond_Probability!$A$6:$A$60,0),7)</f>
        <v>0.14882032667876588</v>
      </c>
      <c r="D488">
        <f>INDEX(Cond_Probability!$A$6:$H$60,MATCH('Model 3_Train'!B488,Cond_Probability!$A$6:$A$60,0),7)</f>
        <v>0.32246376811594202</v>
      </c>
      <c r="E488">
        <f>Cond_Probability!$C$2</f>
        <v>0.61616161616161613</v>
      </c>
      <c r="F488">
        <f t="shared" si="35"/>
        <v>2.9569080425231296E-2</v>
      </c>
      <c r="G488">
        <f t="shared" si="36"/>
        <v>2.9569080425231298</v>
      </c>
      <c r="H488">
        <f>INDEX(Cond_Probability!$A$6:$H$60,MATCH('Model 3_Train'!A488,Cond_Probability!$A$6:$A$60,0),8)</f>
        <v>0.68023255813953487</v>
      </c>
      <c r="I488">
        <f>INDEX(Cond_Probability!$A$6:$H$60,MATCH('Model 3_Train'!B488,Cond_Probability!$A$6:$A$60,0),8)</f>
        <v>0.57971014492753625</v>
      </c>
      <c r="J488">
        <f>Cond_Probability!$C$3</f>
        <v>0.38383838383838381</v>
      </c>
      <c r="K488">
        <f t="shared" si="37"/>
        <v>0.1513619511597267</v>
      </c>
      <c r="L488">
        <f t="shared" si="38"/>
        <v>15.13619511597267</v>
      </c>
      <c r="M488" t="str">
        <f t="shared" si="39"/>
        <v>Survive</v>
      </c>
      <c r="N488" t="s">
        <v>1</v>
      </c>
    </row>
    <row r="489" spans="1:14" x14ac:dyDescent="0.3">
      <c r="A489" s="2" t="s">
        <v>13</v>
      </c>
      <c r="B489" s="1" t="s">
        <v>1248</v>
      </c>
      <c r="C489">
        <f>INDEX(Cond_Probability!$A$6:$H$60,MATCH('Model 3_Train'!A489,Cond_Probability!$A$6:$A$60,0),7)</f>
        <v>0.85117967332123412</v>
      </c>
      <c r="D489">
        <f>INDEX(Cond_Probability!$A$6:$H$60,MATCH('Model 3_Train'!B489,Cond_Probability!$A$6:$A$60,0),7)</f>
        <v>0.32246376811594202</v>
      </c>
      <c r="E489">
        <f>Cond_Probability!$C$2</f>
        <v>0.61616161616161613</v>
      </c>
      <c r="F489">
        <f t="shared" si="35"/>
        <v>0.16912071609065216</v>
      </c>
      <c r="G489">
        <f t="shared" si="36"/>
        <v>16.912071609065215</v>
      </c>
      <c r="H489">
        <f>INDEX(Cond_Probability!$A$6:$H$60,MATCH('Model 3_Train'!A489,Cond_Probability!$A$6:$A$60,0),8)</f>
        <v>0.31976744186046513</v>
      </c>
      <c r="I489">
        <f>INDEX(Cond_Probability!$A$6:$H$60,MATCH('Model 3_Train'!B489,Cond_Probability!$A$6:$A$60,0),8)</f>
        <v>0.57971014492753625</v>
      </c>
      <c r="J489">
        <f>Cond_Probability!$C$3</f>
        <v>0.38383838383838381</v>
      </c>
      <c r="K489">
        <f t="shared" si="37"/>
        <v>7.1153053963974075E-2</v>
      </c>
      <c r="L489">
        <f t="shared" si="38"/>
        <v>7.1153053963974076</v>
      </c>
      <c r="M489" t="str">
        <f t="shared" si="39"/>
        <v>Won't Survive</v>
      </c>
      <c r="N489" t="s">
        <v>1230</v>
      </c>
    </row>
    <row r="490" spans="1:14" x14ac:dyDescent="0.3">
      <c r="A490" s="2" t="s">
        <v>13</v>
      </c>
      <c r="B490" s="1" t="s">
        <v>1228</v>
      </c>
      <c r="C490">
        <f>INDEX(Cond_Probability!$A$6:$H$60,MATCH('Model 3_Train'!A490,Cond_Probability!$A$6:$A$60,0),7)</f>
        <v>0.85117967332123412</v>
      </c>
      <c r="D490">
        <f>INDEX(Cond_Probability!$A$6:$H$60,MATCH('Model 3_Train'!B490,Cond_Probability!$A$6:$A$60,0),7)</f>
        <v>0.4891304347826087</v>
      </c>
      <c r="E490">
        <f>Cond_Probability!$C$2</f>
        <v>0.61616161616161613</v>
      </c>
      <c r="F490">
        <f t="shared" si="35"/>
        <v>0.25653142328357348</v>
      </c>
      <c r="G490">
        <f t="shared" si="36"/>
        <v>25.653142328357347</v>
      </c>
      <c r="H490">
        <f>INDEX(Cond_Probability!$A$6:$H$60,MATCH('Model 3_Train'!A490,Cond_Probability!$A$6:$A$60,0),8)</f>
        <v>0.31976744186046513</v>
      </c>
      <c r="I490">
        <f>INDEX(Cond_Probability!$A$6:$H$60,MATCH('Model 3_Train'!B490,Cond_Probability!$A$6:$A$60,0),8)</f>
        <v>0.19710144927536233</v>
      </c>
      <c r="J490">
        <f>Cond_Probability!$C$3</f>
        <v>0.38383838383838381</v>
      </c>
      <c r="K490">
        <f t="shared" si="37"/>
        <v>2.4192038347751188E-2</v>
      </c>
      <c r="L490">
        <f t="shared" si="38"/>
        <v>2.4192038347751188</v>
      </c>
      <c r="M490" t="str">
        <f t="shared" si="39"/>
        <v>Won't Survive</v>
      </c>
      <c r="N490" t="s">
        <v>1230</v>
      </c>
    </row>
    <row r="491" spans="1:14" x14ac:dyDescent="0.3">
      <c r="A491" s="2" t="s">
        <v>13</v>
      </c>
      <c r="B491" s="1" t="s">
        <v>1247</v>
      </c>
      <c r="C491">
        <f>INDEX(Cond_Probability!$A$6:$H$60,MATCH('Model 3_Train'!A491,Cond_Probability!$A$6:$A$60,0),7)</f>
        <v>0.85117967332123412</v>
      </c>
      <c r="D491">
        <f>INDEX(Cond_Probability!$A$6:$H$60,MATCH('Model 3_Train'!B491,Cond_Probability!$A$6:$A$60,0),7)</f>
        <v>0.18840579710144928</v>
      </c>
      <c r="E491">
        <f>Cond_Probability!$C$2</f>
        <v>0.61616161616161613</v>
      </c>
      <c r="F491">
        <f t="shared" si="35"/>
        <v>9.8812103783302394E-2</v>
      </c>
      <c r="G491">
        <f t="shared" si="36"/>
        <v>9.8812103783302394</v>
      </c>
      <c r="H491">
        <f>INDEX(Cond_Probability!$A$6:$H$60,MATCH('Model 3_Train'!A491,Cond_Probability!$A$6:$A$60,0),8)</f>
        <v>0.31976744186046513</v>
      </c>
      <c r="I491">
        <f>INDEX(Cond_Probability!$A$6:$H$60,MATCH('Model 3_Train'!B491,Cond_Probability!$A$6:$A$60,0),8)</f>
        <v>0.22318840579710145</v>
      </c>
      <c r="J491">
        <f>Cond_Probability!$C$3</f>
        <v>0.38383838383838381</v>
      </c>
      <c r="K491">
        <f t="shared" si="37"/>
        <v>2.7393925776130024E-2</v>
      </c>
      <c r="L491">
        <f t="shared" si="38"/>
        <v>2.7393925776130024</v>
      </c>
      <c r="M491" t="str">
        <f t="shared" si="39"/>
        <v>Won't Survive</v>
      </c>
      <c r="N491" t="s">
        <v>1</v>
      </c>
    </row>
    <row r="492" spans="1:14" x14ac:dyDescent="0.3">
      <c r="A492" s="2" t="s">
        <v>13</v>
      </c>
      <c r="B492" s="1" t="s">
        <v>1247</v>
      </c>
      <c r="C492">
        <f>INDEX(Cond_Probability!$A$6:$H$60,MATCH('Model 3_Train'!A492,Cond_Probability!$A$6:$A$60,0),7)</f>
        <v>0.85117967332123412</v>
      </c>
      <c r="D492">
        <f>INDEX(Cond_Probability!$A$6:$H$60,MATCH('Model 3_Train'!B492,Cond_Probability!$A$6:$A$60,0),7)</f>
        <v>0.18840579710144928</v>
      </c>
      <c r="E492">
        <f>Cond_Probability!$C$2</f>
        <v>0.61616161616161613</v>
      </c>
      <c r="F492">
        <f t="shared" si="35"/>
        <v>9.8812103783302394E-2</v>
      </c>
      <c r="G492">
        <f t="shared" si="36"/>
        <v>9.8812103783302394</v>
      </c>
      <c r="H492">
        <f>INDEX(Cond_Probability!$A$6:$H$60,MATCH('Model 3_Train'!A492,Cond_Probability!$A$6:$A$60,0),8)</f>
        <v>0.31976744186046513</v>
      </c>
      <c r="I492">
        <f>INDEX(Cond_Probability!$A$6:$H$60,MATCH('Model 3_Train'!B492,Cond_Probability!$A$6:$A$60,0),8)</f>
        <v>0.22318840579710145</v>
      </c>
      <c r="J492">
        <f>Cond_Probability!$C$3</f>
        <v>0.38383838383838381</v>
      </c>
      <c r="K492">
        <f t="shared" si="37"/>
        <v>2.7393925776130024E-2</v>
      </c>
      <c r="L492">
        <f t="shared" si="38"/>
        <v>2.7393925776130024</v>
      </c>
      <c r="M492" t="str">
        <f t="shared" si="39"/>
        <v>Won't Survive</v>
      </c>
      <c r="N492" t="s">
        <v>1230</v>
      </c>
    </row>
    <row r="493" spans="1:14" x14ac:dyDescent="0.3">
      <c r="A493" s="2" t="s">
        <v>13</v>
      </c>
      <c r="B493" s="1" t="s">
        <v>1228</v>
      </c>
      <c r="C493">
        <f>INDEX(Cond_Probability!$A$6:$H$60,MATCH('Model 3_Train'!A493,Cond_Probability!$A$6:$A$60,0),7)</f>
        <v>0.85117967332123412</v>
      </c>
      <c r="D493">
        <f>INDEX(Cond_Probability!$A$6:$H$60,MATCH('Model 3_Train'!B493,Cond_Probability!$A$6:$A$60,0),7)</f>
        <v>0.4891304347826087</v>
      </c>
      <c r="E493">
        <f>Cond_Probability!$C$2</f>
        <v>0.61616161616161613</v>
      </c>
      <c r="F493">
        <f t="shared" si="35"/>
        <v>0.25653142328357348</v>
      </c>
      <c r="G493">
        <f t="shared" si="36"/>
        <v>25.653142328357347</v>
      </c>
      <c r="H493">
        <f>INDEX(Cond_Probability!$A$6:$H$60,MATCH('Model 3_Train'!A493,Cond_Probability!$A$6:$A$60,0),8)</f>
        <v>0.31976744186046513</v>
      </c>
      <c r="I493">
        <f>INDEX(Cond_Probability!$A$6:$H$60,MATCH('Model 3_Train'!B493,Cond_Probability!$A$6:$A$60,0),8)</f>
        <v>0.19710144927536233</v>
      </c>
      <c r="J493">
        <f>Cond_Probability!$C$3</f>
        <v>0.38383838383838381</v>
      </c>
      <c r="K493">
        <f t="shared" si="37"/>
        <v>2.4192038347751188E-2</v>
      </c>
      <c r="L493">
        <f t="shared" si="38"/>
        <v>2.4192038347751188</v>
      </c>
      <c r="M493" t="str">
        <f t="shared" si="39"/>
        <v>Won't Survive</v>
      </c>
      <c r="N493" t="s">
        <v>1230</v>
      </c>
    </row>
    <row r="494" spans="1:14" x14ac:dyDescent="0.3">
      <c r="A494" s="2" t="s">
        <v>13</v>
      </c>
      <c r="B494" s="1" t="s">
        <v>1248</v>
      </c>
      <c r="C494">
        <f>INDEX(Cond_Probability!$A$6:$H$60,MATCH('Model 3_Train'!A494,Cond_Probability!$A$6:$A$60,0),7)</f>
        <v>0.85117967332123412</v>
      </c>
      <c r="D494">
        <f>INDEX(Cond_Probability!$A$6:$H$60,MATCH('Model 3_Train'!B494,Cond_Probability!$A$6:$A$60,0),7)</f>
        <v>0.32246376811594202</v>
      </c>
      <c r="E494">
        <f>Cond_Probability!$C$2</f>
        <v>0.61616161616161613</v>
      </c>
      <c r="F494">
        <f t="shared" si="35"/>
        <v>0.16912071609065216</v>
      </c>
      <c r="G494">
        <f t="shared" si="36"/>
        <v>16.912071609065215</v>
      </c>
      <c r="H494">
        <f>INDEX(Cond_Probability!$A$6:$H$60,MATCH('Model 3_Train'!A494,Cond_Probability!$A$6:$A$60,0),8)</f>
        <v>0.31976744186046513</v>
      </c>
      <c r="I494">
        <f>INDEX(Cond_Probability!$A$6:$H$60,MATCH('Model 3_Train'!B494,Cond_Probability!$A$6:$A$60,0),8)</f>
        <v>0.57971014492753625</v>
      </c>
      <c r="J494">
        <f>Cond_Probability!$C$3</f>
        <v>0.38383838383838381</v>
      </c>
      <c r="K494">
        <f t="shared" si="37"/>
        <v>7.1153053963974075E-2</v>
      </c>
      <c r="L494">
        <f t="shared" si="38"/>
        <v>7.1153053963974076</v>
      </c>
      <c r="M494" t="str">
        <f t="shared" si="39"/>
        <v>Won't Survive</v>
      </c>
      <c r="N494" t="s">
        <v>1230</v>
      </c>
    </row>
    <row r="495" spans="1:14" x14ac:dyDescent="0.3">
      <c r="A495" s="2" t="s">
        <v>13</v>
      </c>
      <c r="B495" s="1" t="s">
        <v>1248</v>
      </c>
      <c r="C495">
        <f>INDEX(Cond_Probability!$A$6:$H$60,MATCH('Model 3_Train'!A495,Cond_Probability!$A$6:$A$60,0),7)</f>
        <v>0.85117967332123412</v>
      </c>
      <c r="D495">
        <f>INDEX(Cond_Probability!$A$6:$H$60,MATCH('Model 3_Train'!B495,Cond_Probability!$A$6:$A$60,0),7)</f>
        <v>0.32246376811594202</v>
      </c>
      <c r="E495">
        <f>Cond_Probability!$C$2</f>
        <v>0.61616161616161613</v>
      </c>
      <c r="F495">
        <f t="shared" si="35"/>
        <v>0.16912071609065216</v>
      </c>
      <c r="G495">
        <f t="shared" si="36"/>
        <v>16.912071609065215</v>
      </c>
      <c r="H495">
        <f>INDEX(Cond_Probability!$A$6:$H$60,MATCH('Model 3_Train'!A495,Cond_Probability!$A$6:$A$60,0),8)</f>
        <v>0.31976744186046513</v>
      </c>
      <c r="I495">
        <f>INDEX(Cond_Probability!$A$6:$H$60,MATCH('Model 3_Train'!B495,Cond_Probability!$A$6:$A$60,0),8)</f>
        <v>0.57971014492753625</v>
      </c>
      <c r="J495">
        <f>Cond_Probability!$C$3</f>
        <v>0.38383838383838381</v>
      </c>
      <c r="K495">
        <f t="shared" si="37"/>
        <v>7.1153053963974075E-2</v>
      </c>
      <c r="L495">
        <f t="shared" si="38"/>
        <v>7.1153053963974076</v>
      </c>
      <c r="M495" t="str">
        <f t="shared" si="39"/>
        <v>Won't Survive</v>
      </c>
      <c r="N495" t="s">
        <v>1230</v>
      </c>
    </row>
    <row r="496" spans="1:14" x14ac:dyDescent="0.3">
      <c r="A496" s="2" t="s">
        <v>13</v>
      </c>
      <c r="B496" s="1" t="s">
        <v>1228</v>
      </c>
      <c r="C496">
        <f>INDEX(Cond_Probability!$A$6:$H$60,MATCH('Model 3_Train'!A496,Cond_Probability!$A$6:$A$60,0),7)</f>
        <v>0.85117967332123412</v>
      </c>
      <c r="D496">
        <f>INDEX(Cond_Probability!$A$6:$H$60,MATCH('Model 3_Train'!B496,Cond_Probability!$A$6:$A$60,0),7)</f>
        <v>0.4891304347826087</v>
      </c>
      <c r="E496">
        <f>Cond_Probability!$C$2</f>
        <v>0.61616161616161613</v>
      </c>
      <c r="F496">
        <f t="shared" si="35"/>
        <v>0.25653142328357348</v>
      </c>
      <c r="G496">
        <f t="shared" si="36"/>
        <v>25.653142328357347</v>
      </c>
      <c r="H496">
        <f>INDEX(Cond_Probability!$A$6:$H$60,MATCH('Model 3_Train'!A496,Cond_Probability!$A$6:$A$60,0),8)</f>
        <v>0.31976744186046513</v>
      </c>
      <c r="I496">
        <f>INDEX(Cond_Probability!$A$6:$H$60,MATCH('Model 3_Train'!B496,Cond_Probability!$A$6:$A$60,0),8)</f>
        <v>0.19710144927536233</v>
      </c>
      <c r="J496">
        <f>Cond_Probability!$C$3</f>
        <v>0.38383838383838381</v>
      </c>
      <c r="K496">
        <f t="shared" si="37"/>
        <v>2.4192038347751188E-2</v>
      </c>
      <c r="L496">
        <f t="shared" si="38"/>
        <v>2.4192038347751188</v>
      </c>
      <c r="M496" t="str">
        <f t="shared" si="39"/>
        <v>Won't Survive</v>
      </c>
      <c r="N496" t="s">
        <v>1230</v>
      </c>
    </row>
    <row r="497" spans="1:14" x14ac:dyDescent="0.3">
      <c r="A497" s="2" t="s">
        <v>13</v>
      </c>
      <c r="B497" s="1" t="s">
        <v>1247</v>
      </c>
      <c r="C497">
        <f>INDEX(Cond_Probability!$A$6:$H$60,MATCH('Model 3_Train'!A497,Cond_Probability!$A$6:$A$60,0),7)</f>
        <v>0.85117967332123412</v>
      </c>
      <c r="D497">
        <f>INDEX(Cond_Probability!$A$6:$H$60,MATCH('Model 3_Train'!B497,Cond_Probability!$A$6:$A$60,0),7)</f>
        <v>0.18840579710144928</v>
      </c>
      <c r="E497">
        <f>Cond_Probability!$C$2</f>
        <v>0.61616161616161613</v>
      </c>
      <c r="F497">
        <f t="shared" si="35"/>
        <v>9.8812103783302394E-2</v>
      </c>
      <c r="G497">
        <f t="shared" si="36"/>
        <v>9.8812103783302394</v>
      </c>
      <c r="H497">
        <f>INDEX(Cond_Probability!$A$6:$H$60,MATCH('Model 3_Train'!A497,Cond_Probability!$A$6:$A$60,0),8)</f>
        <v>0.31976744186046513</v>
      </c>
      <c r="I497">
        <f>INDEX(Cond_Probability!$A$6:$H$60,MATCH('Model 3_Train'!B497,Cond_Probability!$A$6:$A$60,0),8)</f>
        <v>0.22318840579710145</v>
      </c>
      <c r="J497">
        <f>Cond_Probability!$C$3</f>
        <v>0.38383838383838381</v>
      </c>
      <c r="K497">
        <f t="shared" si="37"/>
        <v>2.7393925776130024E-2</v>
      </c>
      <c r="L497">
        <f t="shared" si="38"/>
        <v>2.7393925776130024</v>
      </c>
      <c r="M497" t="str">
        <f t="shared" si="39"/>
        <v>Won't Survive</v>
      </c>
      <c r="N497" t="s">
        <v>1230</v>
      </c>
    </row>
    <row r="498" spans="1:14" x14ac:dyDescent="0.3">
      <c r="A498" s="2" t="s">
        <v>17</v>
      </c>
      <c r="B498" s="1" t="s">
        <v>1248</v>
      </c>
      <c r="C498">
        <f>INDEX(Cond_Probability!$A$6:$H$60,MATCH('Model 3_Train'!A498,Cond_Probability!$A$6:$A$60,0),7)</f>
        <v>0.14882032667876588</v>
      </c>
      <c r="D498">
        <f>INDEX(Cond_Probability!$A$6:$H$60,MATCH('Model 3_Train'!B498,Cond_Probability!$A$6:$A$60,0),7)</f>
        <v>0.32246376811594202</v>
      </c>
      <c r="E498">
        <f>Cond_Probability!$C$2</f>
        <v>0.61616161616161613</v>
      </c>
      <c r="F498">
        <f t="shared" si="35"/>
        <v>2.9569080425231296E-2</v>
      </c>
      <c r="G498">
        <f t="shared" si="36"/>
        <v>2.9569080425231298</v>
      </c>
      <c r="H498">
        <f>INDEX(Cond_Probability!$A$6:$H$60,MATCH('Model 3_Train'!A498,Cond_Probability!$A$6:$A$60,0),8)</f>
        <v>0.68023255813953487</v>
      </c>
      <c r="I498">
        <f>INDEX(Cond_Probability!$A$6:$H$60,MATCH('Model 3_Train'!B498,Cond_Probability!$A$6:$A$60,0),8)</f>
        <v>0.57971014492753625</v>
      </c>
      <c r="J498">
        <f>Cond_Probability!$C$3</f>
        <v>0.38383838383838381</v>
      </c>
      <c r="K498">
        <f t="shared" si="37"/>
        <v>0.1513619511597267</v>
      </c>
      <c r="L498">
        <f t="shared" si="38"/>
        <v>15.13619511597267</v>
      </c>
      <c r="M498" t="str">
        <f t="shared" si="39"/>
        <v>Survive</v>
      </c>
      <c r="N498" t="s">
        <v>1</v>
      </c>
    </row>
    <row r="499" spans="1:14" x14ac:dyDescent="0.3">
      <c r="A499" s="2" t="s">
        <v>13</v>
      </c>
      <c r="B499" s="1" t="s">
        <v>1247</v>
      </c>
      <c r="C499">
        <f>INDEX(Cond_Probability!$A$6:$H$60,MATCH('Model 3_Train'!A499,Cond_Probability!$A$6:$A$60,0),7)</f>
        <v>0.85117967332123412</v>
      </c>
      <c r="D499">
        <f>INDEX(Cond_Probability!$A$6:$H$60,MATCH('Model 3_Train'!B499,Cond_Probability!$A$6:$A$60,0),7)</f>
        <v>0.18840579710144928</v>
      </c>
      <c r="E499">
        <f>Cond_Probability!$C$2</f>
        <v>0.61616161616161613</v>
      </c>
      <c r="F499">
        <f t="shared" si="35"/>
        <v>9.8812103783302394E-2</v>
      </c>
      <c r="G499">
        <f t="shared" si="36"/>
        <v>9.8812103783302394</v>
      </c>
      <c r="H499">
        <f>INDEX(Cond_Probability!$A$6:$H$60,MATCH('Model 3_Train'!A499,Cond_Probability!$A$6:$A$60,0),8)</f>
        <v>0.31976744186046513</v>
      </c>
      <c r="I499">
        <f>INDEX(Cond_Probability!$A$6:$H$60,MATCH('Model 3_Train'!B499,Cond_Probability!$A$6:$A$60,0),8)</f>
        <v>0.22318840579710145</v>
      </c>
      <c r="J499">
        <f>Cond_Probability!$C$3</f>
        <v>0.38383838383838381</v>
      </c>
      <c r="K499">
        <f t="shared" si="37"/>
        <v>2.7393925776130024E-2</v>
      </c>
      <c r="L499">
        <f t="shared" si="38"/>
        <v>2.7393925776130024</v>
      </c>
      <c r="M499" t="str">
        <f t="shared" si="39"/>
        <v>Won't Survive</v>
      </c>
      <c r="N499" t="s">
        <v>1230</v>
      </c>
    </row>
    <row r="500" spans="1:14" x14ac:dyDescent="0.3">
      <c r="A500" s="2" t="s">
        <v>17</v>
      </c>
      <c r="B500" s="1" t="s">
        <v>1248</v>
      </c>
      <c r="C500">
        <f>INDEX(Cond_Probability!$A$6:$H$60,MATCH('Model 3_Train'!A500,Cond_Probability!$A$6:$A$60,0),7)</f>
        <v>0.14882032667876588</v>
      </c>
      <c r="D500">
        <f>INDEX(Cond_Probability!$A$6:$H$60,MATCH('Model 3_Train'!B500,Cond_Probability!$A$6:$A$60,0),7)</f>
        <v>0.32246376811594202</v>
      </c>
      <c r="E500">
        <f>Cond_Probability!$C$2</f>
        <v>0.61616161616161613</v>
      </c>
      <c r="F500">
        <f t="shared" si="35"/>
        <v>2.9569080425231296E-2</v>
      </c>
      <c r="G500">
        <f t="shared" si="36"/>
        <v>2.9569080425231298</v>
      </c>
      <c r="H500">
        <f>INDEX(Cond_Probability!$A$6:$H$60,MATCH('Model 3_Train'!A500,Cond_Probability!$A$6:$A$60,0),8)</f>
        <v>0.68023255813953487</v>
      </c>
      <c r="I500">
        <f>INDEX(Cond_Probability!$A$6:$H$60,MATCH('Model 3_Train'!B500,Cond_Probability!$A$6:$A$60,0),8)</f>
        <v>0.57971014492753625</v>
      </c>
      <c r="J500">
        <f>Cond_Probability!$C$3</f>
        <v>0.38383838383838381</v>
      </c>
      <c r="K500">
        <f t="shared" si="37"/>
        <v>0.1513619511597267</v>
      </c>
      <c r="L500">
        <f t="shared" si="38"/>
        <v>15.13619511597267</v>
      </c>
      <c r="M500" t="str">
        <f t="shared" si="39"/>
        <v>Survive</v>
      </c>
      <c r="N500" t="s">
        <v>1230</v>
      </c>
    </row>
    <row r="501" spans="1:14" x14ac:dyDescent="0.3">
      <c r="A501" s="2" t="s">
        <v>13</v>
      </c>
      <c r="B501" s="1" t="s">
        <v>1228</v>
      </c>
      <c r="C501">
        <f>INDEX(Cond_Probability!$A$6:$H$60,MATCH('Model 3_Train'!A501,Cond_Probability!$A$6:$A$60,0),7)</f>
        <v>0.85117967332123412</v>
      </c>
      <c r="D501">
        <f>INDEX(Cond_Probability!$A$6:$H$60,MATCH('Model 3_Train'!B501,Cond_Probability!$A$6:$A$60,0),7)</f>
        <v>0.4891304347826087</v>
      </c>
      <c r="E501">
        <f>Cond_Probability!$C$2</f>
        <v>0.61616161616161613</v>
      </c>
      <c r="F501">
        <f t="shared" si="35"/>
        <v>0.25653142328357348</v>
      </c>
      <c r="G501">
        <f t="shared" si="36"/>
        <v>25.653142328357347</v>
      </c>
      <c r="H501">
        <f>INDEX(Cond_Probability!$A$6:$H$60,MATCH('Model 3_Train'!A501,Cond_Probability!$A$6:$A$60,0),8)</f>
        <v>0.31976744186046513</v>
      </c>
      <c r="I501">
        <f>INDEX(Cond_Probability!$A$6:$H$60,MATCH('Model 3_Train'!B501,Cond_Probability!$A$6:$A$60,0),8)</f>
        <v>0.19710144927536233</v>
      </c>
      <c r="J501">
        <f>Cond_Probability!$C$3</f>
        <v>0.38383838383838381</v>
      </c>
      <c r="K501">
        <f t="shared" si="37"/>
        <v>2.4192038347751188E-2</v>
      </c>
      <c r="L501">
        <f t="shared" si="38"/>
        <v>2.4192038347751188</v>
      </c>
      <c r="M501" t="str">
        <f t="shared" si="39"/>
        <v>Won't Survive</v>
      </c>
      <c r="N501" t="s">
        <v>1230</v>
      </c>
    </row>
    <row r="502" spans="1:14" x14ac:dyDescent="0.3">
      <c r="A502" s="2" t="s">
        <v>13</v>
      </c>
      <c r="B502" s="1" t="s">
        <v>1228</v>
      </c>
      <c r="C502">
        <f>INDEX(Cond_Probability!$A$6:$H$60,MATCH('Model 3_Train'!A502,Cond_Probability!$A$6:$A$60,0),7)</f>
        <v>0.85117967332123412</v>
      </c>
      <c r="D502">
        <f>INDEX(Cond_Probability!$A$6:$H$60,MATCH('Model 3_Train'!B502,Cond_Probability!$A$6:$A$60,0),7)</f>
        <v>0.4891304347826087</v>
      </c>
      <c r="E502">
        <f>Cond_Probability!$C$2</f>
        <v>0.61616161616161613</v>
      </c>
      <c r="F502">
        <f t="shared" si="35"/>
        <v>0.25653142328357348</v>
      </c>
      <c r="G502">
        <f t="shared" si="36"/>
        <v>25.653142328357347</v>
      </c>
      <c r="H502">
        <f>INDEX(Cond_Probability!$A$6:$H$60,MATCH('Model 3_Train'!A502,Cond_Probability!$A$6:$A$60,0),8)</f>
        <v>0.31976744186046513</v>
      </c>
      <c r="I502">
        <f>INDEX(Cond_Probability!$A$6:$H$60,MATCH('Model 3_Train'!B502,Cond_Probability!$A$6:$A$60,0),8)</f>
        <v>0.19710144927536233</v>
      </c>
      <c r="J502">
        <f>Cond_Probability!$C$3</f>
        <v>0.38383838383838381</v>
      </c>
      <c r="K502">
        <f t="shared" si="37"/>
        <v>2.4192038347751188E-2</v>
      </c>
      <c r="L502">
        <f t="shared" si="38"/>
        <v>2.4192038347751188</v>
      </c>
      <c r="M502" t="str">
        <f t="shared" si="39"/>
        <v>Won't Survive</v>
      </c>
      <c r="N502" t="s">
        <v>1230</v>
      </c>
    </row>
    <row r="503" spans="1:14" x14ac:dyDescent="0.3">
      <c r="A503" s="2" t="s">
        <v>17</v>
      </c>
      <c r="B503" s="1" t="s">
        <v>1228</v>
      </c>
      <c r="C503">
        <f>INDEX(Cond_Probability!$A$6:$H$60,MATCH('Model 3_Train'!A503,Cond_Probability!$A$6:$A$60,0),7)</f>
        <v>0.14882032667876588</v>
      </c>
      <c r="D503">
        <f>INDEX(Cond_Probability!$A$6:$H$60,MATCH('Model 3_Train'!B503,Cond_Probability!$A$6:$A$60,0),7)</f>
        <v>0.4891304347826087</v>
      </c>
      <c r="E503">
        <f>Cond_Probability!$C$2</f>
        <v>0.61616161616161613</v>
      </c>
      <c r="F503">
        <f t="shared" si="35"/>
        <v>4.485197592591264E-2</v>
      </c>
      <c r="G503">
        <f t="shared" si="36"/>
        <v>4.4851975925912644</v>
      </c>
      <c r="H503">
        <f>INDEX(Cond_Probability!$A$6:$H$60,MATCH('Model 3_Train'!A503,Cond_Probability!$A$6:$A$60,0),8)</f>
        <v>0.68023255813953487</v>
      </c>
      <c r="I503">
        <f>INDEX(Cond_Probability!$A$6:$H$60,MATCH('Model 3_Train'!B503,Cond_Probability!$A$6:$A$60,0),8)</f>
        <v>0.19710144927536233</v>
      </c>
      <c r="J503">
        <f>Cond_Probability!$C$3</f>
        <v>0.38383838383838381</v>
      </c>
      <c r="K503">
        <f t="shared" si="37"/>
        <v>5.1463063394307069E-2</v>
      </c>
      <c r="L503">
        <f t="shared" si="38"/>
        <v>5.1463063394307067</v>
      </c>
      <c r="M503" t="str">
        <f t="shared" si="39"/>
        <v>Survive</v>
      </c>
      <c r="N503" t="s">
        <v>1230</v>
      </c>
    </row>
    <row r="504" spans="1:14" x14ac:dyDescent="0.3">
      <c r="A504" s="2" t="s">
        <v>17</v>
      </c>
      <c r="B504" s="1" t="s">
        <v>1228</v>
      </c>
      <c r="C504">
        <f>INDEX(Cond_Probability!$A$6:$H$60,MATCH('Model 3_Train'!A504,Cond_Probability!$A$6:$A$60,0),7)</f>
        <v>0.14882032667876588</v>
      </c>
      <c r="D504">
        <f>INDEX(Cond_Probability!$A$6:$H$60,MATCH('Model 3_Train'!B504,Cond_Probability!$A$6:$A$60,0),7)</f>
        <v>0.4891304347826087</v>
      </c>
      <c r="E504">
        <f>Cond_Probability!$C$2</f>
        <v>0.61616161616161613</v>
      </c>
      <c r="F504">
        <f t="shared" si="35"/>
        <v>4.485197592591264E-2</v>
      </c>
      <c r="G504">
        <f t="shared" si="36"/>
        <v>4.4851975925912644</v>
      </c>
      <c r="H504">
        <f>INDEX(Cond_Probability!$A$6:$H$60,MATCH('Model 3_Train'!A504,Cond_Probability!$A$6:$A$60,0),8)</f>
        <v>0.68023255813953487</v>
      </c>
      <c r="I504">
        <f>INDEX(Cond_Probability!$A$6:$H$60,MATCH('Model 3_Train'!B504,Cond_Probability!$A$6:$A$60,0),8)</f>
        <v>0.19710144927536233</v>
      </c>
      <c r="J504">
        <f>Cond_Probability!$C$3</f>
        <v>0.38383838383838381</v>
      </c>
      <c r="K504">
        <f t="shared" si="37"/>
        <v>5.1463063394307069E-2</v>
      </c>
      <c r="L504">
        <f t="shared" si="38"/>
        <v>5.1463063394307067</v>
      </c>
      <c r="M504" t="str">
        <f t="shared" si="39"/>
        <v>Survive</v>
      </c>
      <c r="N504" t="s">
        <v>1230</v>
      </c>
    </row>
    <row r="505" spans="1:14" x14ac:dyDescent="0.3">
      <c r="A505" s="2" t="s">
        <v>17</v>
      </c>
      <c r="B505" s="1" t="s">
        <v>1228</v>
      </c>
      <c r="C505">
        <f>INDEX(Cond_Probability!$A$6:$H$60,MATCH('Model 3_Train'!A505,Cond_Probability!$A$6:$A$60,0),7)</f>
        <v>0.14882032667876588</v>
      </c>
      <c r="D505">
        <f>INDEX(Cond_Probability!$A$6:$H$60,MATCH('Model 3_Train'!B505,Cond_Probability!$A$6:$A$60,0),7)</f>
        <v>0.4891304347826087</v>
      </c>
      <c r="E505">
        <f>Cond_Probability!$C$2</f>
        <v>0.61616161616161613</v>
      </c>
      <c r="F505">
        <f t="shared" si="35"/>
        <v>4.485197592591264E-2</v>
      </c>
      <c r="G505">
        <f t="shared" si="36"/>
        <v>4.4851975925912644</v>
      </c>
      <c r="H505">
        <f>INDEX(Cond_Probability!$A$6:$H$60,MATCH('Model 3_Train'!A505,Cond_Probability!$A$6:$A$60,0),8)</f>
        <v>0.68023255813953487</v>
      </c>
      <c r="I505">
        <f>INDEX(Cond_Probability!$A$6:$H$60,MATCH('Model 3_Train'!B505,Cond_Probability!$A$6:$A$60,0),8)</f>
        <v>0.19710144927536233</v>
      </c>
      <c r="J505">
        <f>Cond_Probability!$C$3</f>
        <v>0.38383838383838381</v>
      </c>
      <c r="K505">
        <f t="shared" si="37"/>
        <v>5.1463063394307069E-2</v>
      </c>
      <c r="L505">
        <f t="shared" si="38"/>
        <v>5.1463063394307067</v>
      </c>
      <c r="M505" t="str">
        <f t="shared" si="39"/>
        <v>Survive</v>
      </c>
      <c r="N505" t="s">
        <v>1230</v>
      </c>
    </row>
    <row r="506" spans="1:14" x14ac:dyDescent="0.3">
      <c r="A506" s="2" t="s">
        <v>17</v>
      </c>
      <c r="B506" s="1" t="s">
        <v>1248</v>
      </c>
      <c r="C506">
        <f>INDEX(Cond_Probability!$A$6:$H$60,MATCH('Model 3_Train'!A506,Cond_Probability!$A$6:$A$60,0),7)</f>
        <v>0.14882032667876588</v>
      </c>
      <c r="D506">
        <f>INDEX(Cond_Probability!$A$6:$H$60,MATCH('Model 3_Train'!B506,Cond_Probability!$A$6:$A$60,0),7)</f>
        <v>0.32246376811594202</v>
      </c>
      <c r="E506">
        <f>Cond_Probability!$C$2</f>
        <v>0.61616161616161613</v>
      </c>
      <c r="F506">
        <f t="shared" si="35"/>
        <v>2.9569080425231296E-2</v>
      </c>
      <c r="G506">
        <f t="shared" si="36"/>
        <v>2.9569080425231298</v>
      </c>
      <c r="H506">
        <f>INDEX(Cond_Probability!$A$6:$H$60,MATCH('Model 3_Train'!A506,Cond_Probability!$A$6:$A$60,0),8)</f>
        <v>0.68023255813953487</v>
      </c>
      <c r="I506">
        <f>INDEX(Cond_Probability!$A$6:$H$60,MATCH('Model 3_Train'!B506,Cond_Probability!$A$6:$A$60,0),8)</f>
        <v>0.57971014492753625</v>
      </c>
      <c r="J506">
        <f>Cond_Probability!$C$3</f>
        <v>0.38383838383838381</v>
      </c>
      <c r="K506">
        <f t="shared" si="37"/>
        <v>0.1513619511597267</v>
      </c>
      <c r="L506">
        <f t="shared" si="38"/>
        <v>15.13619511597267</v>
      </c>
      <c r="M506" t="str">
        <f t="shared" si="39"/>
        <v>Survive</v>
      </c>
      <c r="N506" t="s">
        <v>1</v>
      </c>
    </row>
    <row r="507" spans="1:14" x14ac:dyDescent="0.3">
      <c r="A507" s="2" t="s">
        <v>13</v>
      </c>
      <c r="B507" s="1" t="s">
        <v>1248</v>
      </c>
      <c r="C507">
        <f>INDEX(Cond_Probability!$A$6:$H$60,MATCH('Model 3_Train'!A507,Cond_Probability!$A$6:$A$60,0),7)</f>
        <v>0.85117967332123412</v>
      </c>
      <c r="D507">
        <f>INDEX(Cond_Probability!$A$6:$H$60,MATCH('Model 3_Train'!B507,Cond_Probability!$A$6:$A$60,0),7)</f>
        <v>0.32246376811594202</v>
      </c>
      <c r="E507">
        <f>Cond_Probability!$C$2</f>
        <v>0.61616161616161613</v>
      </c>
      <c r="F507">
        <f t="shared" si="35"/>
        <v>0.16912071609065216</v>
      </c>
      <c r="G507">
        <f t="shared" si="36"/>
        <v>16.912071609065215</v>
      </c>
      <c r="H507">
        <f>INDEX(Cond_Probability!$A$6:$H$60,MATCH('Model 3_Train'!A507,Cond_Probability!$A$6:$A$60,0),8)</f>
        <v>0.31976744186046513</v>
      </c>
      <c r="I507">
        <f>INDEX(Cond_Probability!$A$6:$H$60,MATCH('Model 3_Train'!B507,Cond_Probability!$A$6:$A$60,0),8)</f>
        <v>0.57971014492753625</v>
      </c>
      <c r="J507">
        <f>Cond_Probability!$C$3</f>
        <v>0.38383838383838381</v>
      </c>
      <c r="K507">
        <f t="shared" si="37"/>
        <v>7.1153053963974075E-2</v>
      </c>
      <c r="L507">
        <f t="shared" si="38"/>
        <v>7.1153053963974076</v>
      </c>
      <c r="M507" t="str">
        <f t="shared" si="39"/>
        <v>Won't Survive</v>
      </c>
      <c r="N507" t="s">
        <v>1230</v>
      </c>
    </row>
    <row r="508" spans="1:14" x14ac:dyDescent="0.3">
      <c r="A508" s="2" t="s">
        <v>17</v>
      </c>
      <c r="B508" s="1" t="s">
        <v>1248</v>
      </c>
      <c r="C508">
        <f>INDEX(Cond_Probability!$A$6:$H$60,MATCH('Model 3_Train'!A508,Cond_Probability!$A$6:$A$60,0),7)</f>
        <v>0.14882032667876588</v>
      </c>
      <c r="D508">
        <f>INDEX(Cond_Probability!$A$6:$H$60,MATCH('Model 3_Train'!B508,Cond_Probability!$A$6:$A$60,0),7)</f>
        <v>0.32246376811594202</v>
      </c>
      <c r="E508">
        <f>Cond_Probability!$C$2</f>
        <v>0.61616161616161613</v>
      </c>
      <c r="F508">
        <f t="shared" si="35"/>
        <v>2.9569080425231296E-2</v>
      </c>
      <c r="G508">
        <f t="shared" si="36"/>
        <v>2.9569080425231298</v>
      </c>
      <c r="H508">
        <f>INDEX(Cond_Probability!$A$6:$H$60,MATCH('Model 3_Train'!A508,Cond_Probability!$A$6:$A$60,0),8)</f>
        <v>0.68023255813953487</v>
      </c>
      <c r="I508">
        <f>INDEX(Cond_Probability!$A$6:$H$60,MATCH('Model 3_Train'!B508,Cond_Probability!$A$6:$A$60,0),8)</f>
        <v>0.57971014492753625</v>
      </c>
      <c r="J508">
        <f>Cond_Probability!$C$3</f>
        <v>0.38383838383838381</v>
      </c>
      <c r="K508">
        <f t="shared" si="37"/>
        <v>0.1513619511597267</v>
      </c>
      <c r="L508">
        <f t="shared" si="38"/>
        <v>15.13619511597267</v>
      </c>
      <c r="M508" t="str">
        <f t="shared" si="39"/>
        <v>Survive</v>
      </c>
      <c r="N508" t="s">
        <v>1</v>
      </c>
    </row>
    <row r="509" spans="1:14" x14ac:dyDescent="0.3">
      <c r="A509" s="2" t="s">
        <v>13</v>
      </c>
      <c r="B509" s="1" t="s">
        <v>1248</v>
      </c>
      <c r="C509">
        <f>INDEX(Cond_Probability!$A$6:$H$60,MATCH('Model 3_Train'!A509,Cond_Probability!$A$6:$A$60,0),7)</f>
        <v>0.85117967332123412</v>
      </c>
      <c r="D509">
        <f>INDEX(Cond_Probability!$A$6:$H$60,MATCH('Model 3_Train'!B509,Cond_Probability!$A$6:$A$60,0),7)</f>
        <v>0.32246376811594202</v>
      </c>
      <c r="E509">
        <f>Cond_Probability!$C$2</f>
        <v>0.61616161616161613</v>
      </c>
      <c r="F509">
        <f t="shared" si="35"/>
        <v>0.16912071609065216</v>
      </c>
      <c r="G509">
        <f t="shared" si="36"/>
        <v>16.912071609065215</v>
      </c>
      <c r="H509">
        <f>INDEX(Cond_Probability!$A$6:$H$60,MATCH('Model 3_Train'!A509,Cond_Probability!$A$6:$A$60,0),8)</f>
        <v>0.31976744186046513</v>
      </c>
      <c r="I509">
        <f>INDEX(Cond_Probability!$A$6:$H$60,MATCH('Model 3_Train'!B509,Cond_Probability!$A$6:$A$60,0),8)</f>
        <v>0.57971014492753625</v>
      </c>
      <c r="J509">
        <f>Cond_Probability!$C$3</f>
        <v>0.38383838383838381</v>
      </c>
      <c r="K509">
        <f t="shared" si="37"/>
        <v>7.1153053963974075E-2</v>
      </c>
      <c r="L509">
        <f t="shared" si="38"/>
        <v>7.1153053963974076</v>
      </c>
      <c r="M509" t="str">
        <f t="shared" si="39"/>
        <v>Won't Survive</v>
      </c>
      <c r="N509" t="s">
        <v>1</v>
      </c>
    </row>
    <row r="510" spans="1:14" x14ac:dyDescent="0.3">
      <c r="A510" s="2" t="s">
        <v>13</v>
      </c>
      <c r="B510" s="1" t="s">
        <v>1248</v>
      </c>
      <c r="C510">
        <f>INDEX(Cond_Probability!$A$6:$H$60,MATCH('Model 3_Train'!A510,Cond_Probability!$A$6:$A$60,0),7)</f>
        <v>0.85117967332123412</v>
      </c>
      <c r="D510">
        <f>INDEX(Cond_Probability!$A$6:$H$60,MATCH('Model 3_Train'!B510,Cond_Probability!$A$6:$A$60,0),7)</f>
        <v>0.32246376811594202</v>
      </c>
      <c r="E510">
        <f>Cond_Probability!$C$2</f>
        <v>0.61616161616161613</v>
      </c>
      <c r="F510">
        <f t="shared" si="35"/>
        <v>0.16912071609065216</v>
      </c>
      <c r="G510">
        <f t="shared" si="36"/>
        <v>16.912071609065215</v>
      </c>
      <c r="H510">
        <f>INDEX(Cond_Probability!$A$6:$H$60,MATCH('Model 3_Train'!A510,Cond_Probability!$A$6:$A$60,0),8)</f>
        <v>0.31976744186046513</v>
      </c>
      <c r="I510">
        <f>INDEX(Cond_Probability!$A$6:$H$60,MATCH('Model 3_Train'!B510,Cond_Probability!$A$6:$A$60,0),8)</f>
        <v>0.57971014492753625</v>
      </c>
      <c r="J510">
        <f>Cond_Probability!$C$3</f>
        <v>0.38383838383838381</v>
      </c>
      <c r="K510">
        <f t="shared" si="37"/>
        <v>7.1153053963974075E-2</v>
      </c>
      <c r="L510">
        <f t="shared" si="38"/>
        <v>7.1153053963974076</v>
      </c>
      <c r="M510" t="str">
        <f t="shared" si="39"/>
        <v>Won't Survive</v>
      </c>
      <c r="N510" t="s">
        <v>1230</v>
      </c>
    </row>
    <row r="511" spans="1:14" x14ac:dyDescent="0.3">
      <c r="A511" s="2" t="s">
        <v>13</v>
      </c>
      <c r="B511" s="1" t="s">
        <v>1248</v>
      </c>
      <c r="C511">
        <f>INDEX(Cond_Probability!$A$6:$H$60,MATCH('Model 3_Train'!A511,Cond_Probability!$A$6:$A$60,0),7)</f>
        <v>0.85117967332123412</v>
      </c>
      <c r="D511">
        <f>INDEX(Cond_Probability!$A$6:$H$60,MATCH('Model 3_Train'!B511,Cond_Probability!$A$6:$A$60,0),7)</f>
        <v>0.32246376811594202</v>
      </c>
      <c r="E511">
        <f>Cond_Probability!$C$2</f>
        <v>0.61616161616161613</v>
      </c>
      <c r="F511">
        <f t="shared" si="35"/>
        <v>0.16912071609065216</v>
      </c>
      <c r="G511">
        <f t="shared" si="36"/>
        <v>16.912071609065215</v>
      </c>
      <c r="H511">
        <f>INDEX(Cond_Probability!$A$6:$H$60,MATCH('Model 3_Train'!A511,Cond_Probability!$A$6:$A$60,0),8)</f>
        <v>0.31976744186046513</v>
      </c>
      <c r="I511">
        <f>INDEX(Cond_Probability!$A$6:$H$60,MATCH('Model 3_Train'!B511,Cond_Probability!$A$6:$A$60,0),8)</f>
        <v>0.57971014492753625</v>
      </c>
      <c r="J511">
        <f>Cond_Probability!$C$3</f>
        <v>0.38383838383838381</v>
      </c>
      <c r="K511">
        <f t="shared" si="37"/>
        <v>7.1153053963974075E-2</v>
      </c>
      <c r="L511">
        <f t="shared" si="38"/>
        <v>7.1153053963974076</v>
      </c>
      <c r="M511" t="str">
        <f t="shared" si="39"/>
        <v>Won't Survive</v>
      </c>
      <c r="N511" t="s">
        <v>1</v>
      </c>
    </row>
    <row r="512" spans="1:14" x14ac:dyDescent="0.3">
      <c r="A512" s="2" t="s">
        <v>13</v>
      </c>
      <c r="B512" s="1" t="s">
        <v>1228</v>
      </c>
      <c r="C512">
        <f>INDEX(Cond_Probability!$A$6:$H$60,MATCH('Model 3_Train'!A512,Cond_Probability!$A$6:$A$60,0),7)</f>
        <v>0.85117967332123412</v>
      </c>
      <c r="D512">
        <f>INDEX(Cond_Probability!$A$6:$H$60,MATCH('Model 3_Train'!B512,Cond_Probability!$A$6:$A$60,0),7)</f>
        <v>0.4891304347826087</v>
      </c>
      <c r="E512">
        <f>Cond_Probability!$C$2</f>
        <v>0.61616161616161613</v>
      </c>
      <c r="F512">
        <f t="shared" si="35"/>
        <v>0.25653142328357348</v>
      </c>
      <c r="G512">
        <f t="shared" si="36"/>
        <v>25.653142328357347</v>
      </c>
      <c r="H512">
        <f>INDEX(Cond_Probability!$A$6:$H$60,MATCH('Model 3_Train'!A512,Cond_Probability!$A$6:$A$60,0),8)</f>
        <v>0.31976744186046513</v>
      </c>
      <c r="I512">
        <f>INDEX(Cond_Probability!$A$6:$H$60,MATCH('Model 3_Train'!B512,Cond_Probability!$A$6:$A$60,0),8)</f>
        <v>0.19710144927536233</v>
      </c>
      <c r="J512">
        <f>Cond_Probability!$C$3</f>
        <v>0.38383838383838381</v>
      </c>
      <c r="K512">
        <f t="shared" si="37"/>
        <v>2.4192038347751188E-2</v>
      </c>
      <c r="L512">
        <f t="shared" si="38"/>
        <v>2.4192038347751188</v>
      </c>
      <c r="M512" t="str">
        <f t="shared" si="39"/>
        <v>Won't Survive</v>
      </c>
      <c r="N512" t="s">
        <v>1</v>
      </c>
    </row>
    <row r="513" spans="1:14" x14ac:dyDescent="0.3">
      <c r="A513" s="2" t="s">
        <v>13</v>
      </c>
      <c r="B513" s="1" t="s">
        <v>1228</v>
      </c>
      <c r="C513">
        <f>INDEX(Cond_Probability!$A$6:$H$60,MATCH('Model 3_Train'!A513,Cond_Probability!$A$6:$A$60,0),7)</f>
        <v>0.85117967332123412</v>
      </c>
      <c r="D513">
        <f>INDEX(Cond_Probability!$A$6:$H$60,MATCH('Model 3_Train'!B513,Cond_Probability!$A$6:$A$60,0),7)</f>
        <v>0.4891304347826087</v>
      </c>
      <c r="E513">
        <f>Cond_Probability!$C$2</f>
        <v>0.61616161616161613</v>
      </c>
      <c r="F513">
        <f t="shared" si="35"/>
        <v>0.25653142328357348</v>
      </c>
      <c r="G513">
        <f t="shared" si="36"/>
        <v>25.653142328357347</v>
      </c>
      <c r="H513">
        <f>INDEX(Cond_Probability!$A$6:$H$60,MATCH('Model 3_Train'!A513,Cond_Probability!$A$6:$A$60,0),8)</f>
        <v>0.31976744186046513</v>
      </c>
      <c r="I513">
        <f>INDEX(Cond_Probability!$A$6:$H$60,MATCH('Model 3_Train'!B513,Cond_Probability!$A$6:$A$60,0),8)</f>
        <v>0.19710144927536233</v>
      </c>
      <c r="J513">
        <f>Cond_Probability!$C$3</f>
        <v>0.38383838383838381</v>
      </c>
      <c r="K513">
        <f t="shared" si="37"/>
        <v>2.4192038347751188E-2</v>
      </c>
      <c r="L513">
        <f t="shared" si="38"/>
        <v>2.4192038347751188</v>
      </c>
      <c r="M513" t="str">
        <f t="shared" si="39"/>
        <v>Won't Survive</v>
      </c>
      <c r="N513" t="s">
        <v>1230</v>
      </c>
    </row>
    <row r="514" spans="1:14" x14ac:dyDescent="0.3">
      <c r="A514" s="2" t="s">
        <v>13</v>
      </c>
      <c r="B514" s="1" t="s">
        <v>1248</v>
      </c>
      <c r="C514">
        <f>INDEX(Cond_Probability!$A$6:$H$60,MATCH('Model 3_Train'!A514,Cond_Probability!$A$6:$A$60,0),7)</f>
        <v>0.85117967332123412</v>
      </c>
      <c r="D514">
        <f>INDEX(Cond_Probability!$A$6:$H$60,MATCH('Model 3_Train'!B514,Cond_Probability!$A$6:$A$60,0),7)</f>
        <v>0.32246376811594202</v>
      </c>
      <c r="E514">
        <f>Cond_Probability!$C$2</f>
        <v>0.61616161616161613</v>
      </c>
      <c r="F514">
        <f t="shared" si="35"/>
        <v>0.16912071609065216</v>
      </c>
      <c r="G514">
        <f t="shared" si="36"/>
        <v>16.912071609065215</v>
      </c>
      <c r="H514">
        <f>INDEX(Cond_Probability!$A$6:$H$60,MATCH('Model 3_Train'!A514,Cond_Probability!$A$6:$A$60,0),8)</f>
        <v>0.31976744186046513</v>
      </c>
      <c r="I514">
        <f>INDEX(Cond_Probability!$A$6:$H$60,MATCH('Model 3_Train'!B514,Cond_Probability!$A$6:$A$60,0),8)</f>
        <v>0.57971014492753625</v>
      </c>
      <c r="J514">
        <f>Cond_Probability!$C$3</f>
        <v>0.38383838383838381</v>
      </c>
      <c r="K514">
        <f t="shared" si="37"/>
        <v>7.1153053963974075E-2</v>
      </c>
      <c r="L514">
        <f t="shared" si="38"/>
        <v>7.1153053963974076</v>
      </c>
      <c r="M514" t="str">
        <f t="shared" si="39"/>
        <v>Won't Survive</v>
      </c>
      <c r="N514" t="s">
        <v>1</v>
      </c>
    </row>
    <row r="515" spans="1:14" x14ac:dyDescent="0.3">
      <c r="A515" s="2" t="s">
        <v>17</v>
      </c>
      <c r="B515" s="1" t="s">
        <v>1248</v>
      </c>
      <c r="C515">
        <f>INDEX(Cond_Probability!$A$6:$H$60,MATCH('Model 3_Train'!A515,Cond_Probability!$A$6:$A$60,0),7)</f>
        <v>0.14882032667876588</v>
      </c>
      <c r="D515">
        <f>INDEX(Cond_Probability!$A$6:$H$60,MATCH('Model 3_Train'!B515,Cond_Probability!$A$6:$A$60,0),7)</f>
        <v>0.32246376811594202</v>
      </c>
      <c r="E515">
        <f>Cond_Probability!$C$2</f>
        <v>0.61616161616161613</v>
      </c>
      <c r="F515">
        <f t="shared" ref="F515:F578" si="40">PRODUCT(C515:E515)</f>
        <v>2.9569080425231296E-2</v>
      </c>
      <c r="G515">
        <f t="shared" ref="G515:G578" si="41">F515*100</f>
        <v>2.9569080425231298</v>
      </c>
      <c r="H515">
        <f>INDEX(Cond_Probability!$A$6:$H$60,MATCH('Model 3_Train'!A515,Cond_Probability!$A$6:$A$60,0),8)</f>
        <v>0.68023255813953487</v>
      </c>
      <c r="I515">
        <f>INDEX(Cond_Probability!$A$6:$H$60,MATCH('Model 3_Train'!B515,Cond_Probability!$A$6:$A$60,0),8)</f>
        <v>0.57971014492753625</v>
      </c>
      <c r="J515">
        <f>Cond_Probability!$C$3</f>
        <v>0.38383838383838381</v>
      </c>
      <c r="K515">
        <f t="shared" ref="K515:K578" si="42">PRODUCT(H515:J515)</f>
        <v>0.1513619511597267</v>
      </c>
      <c r="L515">
        <f t="shared" ref="L515:L578" si="43">K515*100</f>
        <v>15.13619511597267</v>
      </c>
      <c r="M515" t="str">
        <f t="shared" ref="M515:M578" si="44">IF(G515&gt;L515,"Won't Survive", "Survive")</f>
        <v>Survive</v>
      </c>
      <c r="N515" t="s">
        <v>1</v>
      </c>
    </row>
    <row r="516" spans="1:14" x14ac:dyDescent="0.3">
      <c r="A516" s="2" t="s">
        <v>13</v>
      </c>
      <c r="B516" s="1" t="s">
        <v>1228</v>
      </c>
      <c r="C516">
        <f>INDEX(Cond_Probability!$A$6:$H$60,MATCH('Model 3_Train'!A516,Cond_Probability!$A$6:$A$60,0),7)</f>
        <v>0.85117967332123412</v>
      </c>
      <c r="D516">
        <f>INDEX(Cond_Probability!$A$6:$H$60,MATCH('Model 3_Train'!B516,Cond_Probability!$A$6:$A$60,0),7)</f>
        <v>0.4891304347826087</v>
      </c>
      <c r="E516">
        <f>Cond_Probability!$C$2</f>
        <v>0.61616161616161613</v>
      </c>
      <c r="F516">
        <f t="shared" si="40"/>
        <v>0.25653142328357348</v>
      </c>
      <c r="G516">
        <f t="shared" si="41"/>
        <v>25.653142328357347</v>
      </c>
      <c r="H516">
        <f>INDEX(Cond_Probability!$A$6:$H$60,MATCH('Model 3_Train'!A516,Cond_Probability!$A$6:$A$60,0),8)</f>
        <v>0.31976744186046513</v>
      </c>
      <c r="I516">
        <f>INDEX(Cond_Probability!$A$6:$H$60,MATCH('Model 3_Train'!B516,Cond_Probability!$A$6:$A$60,0),8)</f>
        <v>0.19710144927536233</v>
      </c>
      <c r="J516">
        <f>Cond_Probability!$C$3</f>
        <v>0.38383838383838381</v>
      </c>
      <c r="K516">
        <f t="shared" si="42"/>
        <v>2.4192038347751188E-2</v>
      </c>
      <c r="L516">
        <f t="shared" si="43"/>
        <v>2.4192038347751188</v>
      </c>
      <c r="M516" t="str">
        <f t="shared" si="44"/>
        <v>Won't Survive</v>
      </c>
      <c r="N516" t="s">
        <v>1230</v>
      </c>
    </row>
    <row r="517" spans="1:14" x14ac:dyDescent="0.3">
      <c r="A517" s="2" t="s">
        <v>13</v>
      </c>
      <c r="B517" s="1" t="s">
        <v>1248</v>
      </c>
      <c r="C517">
        <f>INDEX(Cond_Probability!$A$6:$H$60,MATCH('Model 3_Train'!A517,Cond_Probability!$A$6:$A$60,0),7)</f>
        <v>0.85117967332123412</v>
      </c>
      <c r="D517">
        <f>INDEX(Cond_Probability!$A$6:$H$60,MATCH('Model 3_Train'!B517,Cond_Probability!$A$6:$A$60,0),7)</f>
        <v>0.32246376811594202</v>
      </c>
      <c r="E517">
        <f>Cond_Probability!$C$2</f>
        <v>0.61616161616161613</v>
      </c>
      <c r="F517">
        <f t="shared" si="40"/>
        <v>0.16912071609065216</v>
      </c>
      <c r="G517">
        <f t="shared" si="41"/>
        <v>16.912071609065215</v>
      </c>
      <c r="H517">
        <f>INDEX(Cond_Probability!$A$6:$H$60,MATCH('Model 3_Train'!A517,Cond_Probability!$A$6:$A$60,0),8)</f>
        <v>0.31976744186046513</v>
      </c>
      <c r="I517">
        <f>INDEX(Cond_Probability!$A$6:$H$60,MATCH('Model 3_Train'!B517,Cond_Probability!$A$6:$A$60,0),8)</f>
        <v>0.57971014492753625</v>
      </c>
      <c r="J517">
        <f>Cond_Probability!$C$3</f>
        <v>0.38383838383838381</v>
      </c>
      <c r="K517">
        <f t="shared" si="42"/>
        <v>7.1153053963974075E-2</v>
      </c>
      <c r="L517">
        <f t="shared" si="43"/>
        <v>7.1153053963974076</v>
      </c>
      <c r="M517" t="str">
        <f t="shared" si="44"/>
        <v>Won't Survive</v>
      </c>
      <c r="N517" t="s">
        <v>1230</v>
      </c>
    </row>
    <row r="518" spans="1:14" x14ac:dyDescent="0.3">
      <c r="A518" s="2" t="s">
        <v>17</v>
      </c>
      <c r="B518" s="1" t="s">
        <v>1247</v>
      </c>
      <c r="C518">
        <f>INDEX(Cond_Probability!$A$6:$H$60,MATCH('Model 3_Train'!A518,Cond_Probability!$A$6:$A$60,0),7)</f>
        <v>0.14882032667876588</v>
      </c>
      <c r="D518">
        <f>INDEX(Cond_Probability!$A$6:$H$60,MATCH('Model 3_Train'!B518,Cond_Probability!$A$6:$A$60,0),7)</f>
        <v>0.18840579710144928</v>
      </c>
      <c r="E518">
        <f>Cond_Probability!$C$2</f>
        <v>0.61616161616161613</v>
      </c>
      <c r="F518">
        <f t="shared" si="40"/>
        <v>1.7276316652944126E-2</v>
      </c>
      <c r="G518">
        <f t="shared" si="41"/>
        <v>1.7276316652944126</v>
      </c>
      <c r="H518">
        <f>INDEX(Cond_Probability!$A$6:$H$60,MATCH('Model 3_Train'!A518,Cond_Probability!$A$6:$A$60,0),8)</f>
        <v>0.68023255813953487</v>
      </c>
      <c r="I518">
        <f>INDEX(Cond_Probability!$A$6:$H$60,MATCH('Model 3_Train'!B518,Cond_Probability!$A$6:$A$60,0),8)</f>
        <v>0.22318840579710145</v>
      </c>
      <c r="J518">
        <f>Cond_Probability!$C$3</f>
        <v>0.38383838383838381</v>
      </c>
      <c r="K518">
        <f t="shared" si="42"/>
        <v>5.8274351196494774E-2</v>
      </c>
      <c r="L518">
        <f t="shared" si="43"/>
        <v>5.8274351196494774</v>
      </c>
      <c r="M518" t="str">
        <f t="shared" si="44"/>
        <v>Survive</v>
      </c>
      <c r="N518" t="s">
        <v>1</v>
      </c>
    </row>
    <row r="519" spans="1:14" x14ac:dyDescent="0.3">
      <c r="A519" s="2" t="s">
        <v>13</v>
      </c>
      <c r="B519" s="1" t="s">
        <v>1248</v>
      </c>
      <c r="C519">
        <f>INDEX(Cond_Probability!$A$6:$H$60,MATCH('Model 3_Train'!A519,Cond_Probability!$A$6:$A$60,0),7)</f>
        <v>0.85117967332123412</v>
      </c>
      <c r="D519">
        <f>INDEX(Cond_Probability!$A$6:$H$60,MATCH('Model 3_Train'!B519,Cond_Probability!$A$6:$A$60,0),7)</f>
        <v>0.32246376811594202</v>
      </c>
      <c r="E519">
        <f>Cond_Probability!$C$2</f>
        <v>0.61616161616161613</v>
      </c>
      <c r="F519">
        <f t="shared" si="40"/>
        <v>0.16912071609065216</v>
      </c>
      <c r="G519">
        <f t="shared" si="41"/>
        <v>16.912071609065215</v>
      </c>
      <c r="H519">
        <f>INDEX(Cond_Probability!$A$6:$H$60,MATCH('Model 3_Train'!A519,Cond_Probability!$A$6:$A$60,0),8)</f>
        <v>0.31976744186046513</v>
      </c>
      <c r="I519">
        <f>INDEX(Cond_Probability!$A$6:$H$60,MATCH('Model 3_Train'!B519,Cond_Probability!$A$6:$A$60,0),8)</f>
        <v>0.57971014492753625</v>
      </c>
      <c r="J519">
        <f>Cond_Probability!$C$3</f>
        <v>0.38383838383838381</v>
      </c>
      <c r="K519">
        <f t="shared" si="42"/>
        <v>7.1153053963974075E-2</v>
      </c>
      <c r="L519">
        <f t="shared" si="43"/>
        <v>7.1153053963974076</v>
      </c>
      <c r="M519" t="str">
        <f t="shared" si="44"/>
        <v>Won't Survive</v>
      </c>
      <c r="N519" t="s">
        <v>1230</v>
      </c>
    </row>
    <row r="520" spans="1:14" x14ac:dyDescent="0.3">
      <c r="A520" s="2" t="s">
        <v>17</v>
      </c>
      <c r="B520" s="1" t="s">
        <v>1248</v>
      </c>
      <c r="C520">
        <f>INDEX(Cond_Probability!$A$6:$H$60,MATCH('Model 3_Train'!A520,Cond_Probability!$A$6:$A$60,0),7)</f>
        <v>0.14882032667876588</v>
      </c>
      <c r="D520">
        <f>INDEX(Cond_Probability!$A$6:$H$60,MATCH('Model 3_Train'!B520,Cond_Probability!$A$6:$A$60,0),7)</f>
        <v>0.32246376811594202</v>
      </c>
      <c r="E520">
        <f>Cond_Probability!$C$2</f>
        <v>0.61616161616161613</v>
      </c>
      <c r="F520">
        <f t="shared" si="40"/>
        <v>2.9569080425231296E-2</v>
      </c>
      <c r="G520">
        <f t="shared" si="41"/>
        <v>2.9569080425231298</v>
      </c>
      <c r="H520">
        <f>INDEX(Cond_Probability!$A$6:$H$60,MATCH('Model 3_Train'!A520,Cond_Probability!$A$6:$A$60,0),8)</f>
        <v>0.68023255813953487</v>
      </c>
      <c r="I520">
        <f>INDEX(Cond_Probability!$A$6:$H$60,MATCH('Model 3_Train'!B520,Cond_Probability!$A$6:$A$60,0),8)</f>
        <v>0.57971014492753625</v>
      </c>
      <c r="J520">
        <f>Cond_Probability!$C$3</f>
        <v>0.38383838383838381</v>
      </c>
      <c r="K520">
        <f t="shared" si="42"/>
        <v>0.1513619511597267</v>
      </c>
      <c r="L520">
        <f t="shared" si="43"/>
        <v>15.13619511597267</v>
      </c>
      <c r="M520" t="str">
        <f t="shared" si="44"/>
        <v>Survive</v>
      </c>
      <c r="N520" t="s">
        <v>1</v>
      </c>
    </row>
    <row r="521" spans="1:14" x14ac:dyDescent="0.3">
      <c r="A521" s="2" t="s">
        <v>13</v>
      </c>
      <c r="B521" s="1" t="s">
        <v>1228</v>
      </c>
      <c r="C521">
        <f>INDEX(Cond_Probability!$A$6:$H$60,MATCH('Model 3_Train'!A521,Cond_Probability!$A$6:$A$60,0),7)</f>
        <v>0.85117967332123412</v>
      </c>
      <c r="D521">
        <f>INDEX(Cond_Probability!$A$6:$H$60,MATCH('Model 3_Train'!B521,Cond_Probability!$A$6:$A$60,0),7)</f>
        <v>0.4891304347826087</v>
      </c>
      <c r="E521">
        <f>Cond_Probability!$C$2</f>
        <v>0.61616161616161613</v>
      </c>
      <c r="F521">
        <f t="shared" si="40"/>
        <v>0.25653142328357348</v>
      </c>
      <c r="G521">
        <f t="shared" si="41"/>
        <v>25.653142328357347</v>
      </c>
      <c r="H521">
        <f>INDEX(Cond_Probability!$A$6:$H$60,MATCH('Model 3_Train'!A521,Cond_Probability!$A$6:$A$60,0),8)</f>
        <v>0.31976744186046513</v>
      </c>
      <c r="I521">
        <f>INDEX(Cond_Probability!$A$6:$H$60,MATCH('Model 3_Train'!B521,Cond_Probability!$A$6:$A$60,0),8)</f>
        <v>0.19710144927536233</v>
      </c>
      <c r="J521">
        <f>Cond_Probability!$C$3</f>
        <v>0.38383838383838381</v>
      </c>
      <c r="K521">
        <f t="shared" si="42"/>
        <v>2.4192038347751188E-2</v>
      </c>
      <c r="L521">
        <f t="shared" si="43"/>
        <v>2.4192038347751188</v>
      </c>
      <c r="M521" t="str">
        <f t="shared" si="44"/>
        <v>Won't Survive</v>
      </c>
      <c r="N521" t="s">
        <v>1230</v>
      </c>
    </row>
    <row r="522" spans="1:14" x14ac:dyDescent="0.3">
      <c r="A522" s="2" t="s">
        <v>17</v>
      </c>
      <c r="B522" s="1" t="s">
        <v>1248</v>
      </c>
      <c r="C522">
        <f>INDEX(Cond_Probability!$A$6:$H$60,MATCH('Model 3_Train'!A522,Cond_Probability!$A$6:$A$60,0),7)</f>
        <v>0.14882032667876588</v>
      </c>
      <c r="D522">
        <f>INDEX(Cond_Probability!$A$6:$H$60,MATCH('Model 3_Train'!B522,Cond_Probability!$A$6:$A$60,0),7)</f>
        <v>0.32246376811594202</v>
      </c>
      <c r="E522">
        <f>Cond_Probability!$C$2</f>
        <v>0.61616161616161613</v>
      </c>
      <c r="F522">
        <f t="shared" si="40"/>
        <v>2.9569080425231296E-2</v>
      </c>
      <c r="G522">
        <f t="shared" si="41"/>
        <v>2.9569080425231298</v>
      </c>
      <c r="H522">
        <f>INDEX(Cond_Probability!$A$6:$H$60,MATCH('Model 3_Train'!A522,Cond_Probability!$A$6:$A$60,0),8)</f>
        <v>0.68023255813953487</v>
      </c>
      <c r="I522">
        <f>INDEX(Cond_Probability!$A$6:$H$60,MATCH('Model 3_Train'!B522,Cond_Probability!$A$6:$A$60,0),8)</f>
        <v>0.57971014492753625</v>
      </c>
      <c r="J522">
        <f>Cond_Probability!$C$3</f>
        <v>0.38383838383838381</v>
      </c>
      <c r="K522">
        <f t="shared" si="42"/>
        <v>0.1513619511597267</v>
      </c>
      <c r="L522">
        <f t="shared" si="43"/>
        <v>15.13619511597267</v>
      </c>
      <c r="M522" t="str">
        <f t="shared" si="44"/>
        <v>Survive</v>
      </c>
      <c r="N522" t="s">
        <v>1</v>
      </c>
    </row>
    <row r="523" spans="1:14" x14ac:dyDescent="0.3">
      <c r="A523" s="2" t="s">
        <v>13</v>
      </c>
      <c r="B523" s="1" t="s">
        <v>1228</v>
      </c>
      <c r="C523">
        <f>INDEX(Cond_Probability!$A$6:$H$60,MATCH('Model 3_Train'!A523,Cond_Probability!$A$6:$A$60,0),7)</f>
        <v>0.85117967332123412</v>
      </c>
      <c r="D523">
        <f>INDEX(Cond_Probability!$A$6:$H$60,MATCH('Model 3_Train'!B523,Cond_Probability!$A$6:$A$60,0),7)</f>
        <v>0.4891304347826087</v>
      </c>
      <c r="E523">
        <f>Cond_Probability!$C$2</f>
        <v>0.61616161616161613</v>
      </c>
      <c r="F523">
        <f t="shared" si="40"/>
        <v>0.25653142328357348</v>
      </c>
      <c r="G523">
        <f t="shared" si="41"/>
        <v>25.653142328357347</v>
      </c>
      <c r="H523">
        <f>INDEX(Cond_Probability!$A$6:$H$60,MATCH('Model 3_Train'!A523,Cond_Probability!$A$6:$A$60,0),8)</f>
        <v>0.31976744186046513</v>
      </c>
      <c r="I523">
        <f>INDEX(Cond_Probability!$A$6:$H$60,MATCH('Model 3_Train'!B523,Cond_Probability!$A$6:$A$60,0),8)</f>
        <v>0.19710144927536233</v>
      </c>
      <c r="J523">
        <f>Cond_Probability!$C$3</f>
        <v>0.38383838383838381</v>
      </c>
      <c r="K523">
        <f t="shared" si="42"/>
        <v>2.4192038347751188E-2</v>
      </c>
      <c r="L523">
        <f t="shared" si="43"/>
        <v>2.4192038347751188</v>
      </c>
      <c r="M523" t="str">
        <f t="shared" si="44"/>
        <v>Won't Survive</v>
      </c>
      <c r="N523" t="s">
        <v>1230</v>
      </c>
    </row>
    <row r="524" spans="1:14" x14ac:dyDescent="0.3">
      <c r="A524" s="2" t="s">
        <v>13</v>
      </c>
      <c r="B524" s="1" t="s">
        <v>1228</v>
      </c>
      <c r="C524">
        <f>INDEX(Cond_Probability!$A$6:$H$60,MATCH('Model 3_Train'!A524,Cond_Probability!$A$6:$A$60,0),7)</f>
        <v>0.85117967332123412</v>
      </c>
      <c r="D524">
        <f>INDEX(Cond_Probability!$A$6:$H$60,MATCH('Model 3_Train'!B524,Cond_Probability!$A$6:$A$60,0),7)</f>
        <v>0.4891304347826087</v>
      </c>
      <c r="E524">
        <f>Cond_Probability!$C$2</f>
        <v>0.61616161616161613</v>
      </c>
      <c r="F524">
        <f t="shared" si="40"/>
        <v>0.25653142328357348</v>
      </c>
      <c r="G524">
        <f t="shared" si="41"/>
        <v>25.653142328357347</v>
      </c>
      <c r="H524">
        <f>INDEX(Cond_Probability!$A$6:$H$60,MATCH('Model 3_Train'!A524,Cond_Probability!$A$6:$A$60,0),8)</f>
        <v>0.31976744186046513</v>
      </c>
      <c r="I524">
        <f>INDEX(Cond_Probability!$A$6:$H$60,MATCH('Model 3_Train'!B524,Cond_Probability!$A$6:$A$60,0),8)</f>
        <v>0.19710144927536233</v>
      </c>
      <c r="J524">
        <f>Cond_Probability!$C$3</f>
        <v>0.38383838383838381</v>
      </c>
      <c r="K524">
        <f t="shared" si="42"/>
        <v>2.4192038347751188E-2</v>
      </c>
      <c r="L524">
        <f t="shared" si="43"/>
        <v>2.4192038347751188</v>
      </c>
      <c r="M524" t="str">
        <f t="shared" si="44"/>
        <v>Won't Survive</v>
      </c>
      <c r="N524" t="s">
        <v>1230</v>
      </c>
    </row>
    <row r="525" spans="1:14" x14ac:dyDescent="0.3">
      <c r="A525" s="2" t="s">
        <v>17</v>
      </c>
      <c r="B525" s="1" t="s">
        <v>1248</v>
      </c>
      <c r="C525">
        <f>INDEX(Cond_Probability!$A$6:$H$60,MATCH('Model 3_Train'!A525,Cond_Probability!$A$6:$A$60,0),7)</f>
        <v>0.14882032667876588</v>
      </c>
      <c r="D525">
        <f>INDEX(Cond_Probability!$A$6:$H$60,MATCH('Model 3_Train'!B525,Cond_Probability!$A$6:$A$60,0),7)</f>
        <v>0.32246376811594202</v>
      </c>
      <c r="E525">
        <f>Cond_Probability!$C$2</f>
        <v>0.61616161616161613</v>
      </c>
      <c r="F525">
        <f t="shared" si="40"/>
        <v>2.9569080425231296E-2</v>
      </c>
      <c r="G525">
        <f t="shared" si="41"/>
        <v>2.9569080425231298</v>
      </c>
      <c r="H525">
        <f>INDEX(Cond_Probability!$A$6:$H$60,MATCH('Model 3_Train'!A525,Cond_Probability!$A$6:$A$60,0),8)</f>
        <v>0.68023255813953487</v>
      </c>
      <c r="I525">
        <f>INDEX(Cond_Probability!$A$6:$H$60,MATCH('Model 3_Train'!B525,Cond_Probability!$A$6:$A$60,0),8)</f>
        <v>0.57971014492753625</v>
      </c>
      <c r="J525">
        <f>Cond_Probability!$C$3</f>
        <v>0.38383838383838381</v>
      </c>
      <c r="K525">
        <f t="shared" si="42"/>
        <v>0.1513619511597267</v>
      </c>
      <c r="L525">
        <f t="shared" si="43"/>
        <v>15.13619511597267</v>
      </c>
      <c r="M525" t="str">
        <f t="shared" si="44"/>
        <v>Survive</v>
      </c>
      <c r="N525" t="s">
        <v>1</v>
      </c>
    </row>
    <row r="526" spans="1:14" x14ac:dyDescent="0.3">
      <c r="A526" s="2" t="s">
        <v>13</v>
      </c>
      <c r="B526" s="1" t="s">
        <v>1228</v>
      </c>
      <c r="C526">
        <f>INDEX(Cond_Probability!$A$6:$H$60,MATCH('Model 3_Train'!A526,Cond_Probability!$A$6:$A$60,0),7)</f>
        <v>0.85117967332123412</v>
      </c>
      <c r="D526">
        <f>INDEX(Cond_Probability!$A$6:$H$60,MATCH('Model 3_Train'!B526,Cond_Probability!$A$6:$A$60,0),7)</f>
        <v>0.4891304347826087</v>
      </c>
      <c r="E526">
        <f>Cond_Probability!$C$2</f>
        <v>0.61616161616161613</v>
      </c>
      <c r="F526">
        <f t="shared" si="40"/>
        <v>0.25653142328357348</v>
      </c>
      <c r="G526">
        <f t="shared" si="41"/>
        <v>25.653142328357347</v>
      </c>
      <c r="H526">
        <f>INDEX(Cond_Probability!$A$6:$H$60,MATCH('Model 3_Train'!A526,Cond_Probability!$A$6:$A$60,0),8)</f>
        <v>0.31976744186046513</v>
      </c>
      <c r="I526">
        <f>INDEX(Cond_Probability!$A$6:$H$60,MATCH('Model 3_Train'!B526,Cond_Probability!$A$6:$A$60,0),8)</f>
        <v>0.19710144927536233</v>
      </c>
      <c r="J526">
        <f>Cond_Probability!$C$3</f>
        <v>0.38383838383838381</v>
      </c>
      <c r="K526">
        <f t="shared" si="42"/>
        <v>2.4192038347751188E-2</v>
      </c>
      <c r="L526">
        <f t="shared" si="43"/>
        <v>2.4192038347751188</v>
      </c>
      <c r="M526" t="str">
        <f t="shared" si="44"/>
        <v>Won't Survive</v>
      </c>
      <c r="N526" t="s">
        <v>1230</v>
      </c>
    </row>
    <row r="527" spans="1:14" x14ac:dyDescent="0.3">
      <c r="A527" s="2" t="s">
        <v>13</v>
      </c>
      <c r="B527" s="1" t="s">
        <v>1228</v>
      </c>
      <c r="C527">
        <f>INDEX(Cond_Probability!$A$6:$H$60,MATCH('Model 3_Train'!A527,Cond_Probability!$A$6:$A$60,0),7)</f>
        <v>0.85117967332123412</v>
      </c>
      <c r="D527">
        <f>INDEX(Cond_Probability!$A$6:$H$60,MATCH('Model 3_Train'!B527,Cond_Probability!$A$6:$A$60,0),7)</f>
        <v>0.4891304347826087</v>
      </c>
      <c r="E527">
        <f>Cond_Probability!$C$2</f>
        <v>0.61616161616161613</v>
      </c>
      <c r="F527">
        <f t="shared" si="40"/>
        <v>0.25653142328357348</v>
      </c>
      <c r="G527">
        <f t="shared" si="41"/>
        <v>25.653142328357347</v>
      </c>
      <c r="H527">
        <f>INDEX(Cond_Probability!$A$6:$H$60,MATCH('Model 3_Train'!A527,Cond_Probability!$A$6:$A$60,0),8)</f>
        <v>0.31976744186046513</v>
      </c>
      <c r="I527">
        <f>INDEX(Cond_Probability!$A$6:$H$60,MATCH('Model 3_Train'!B527,Cond_Probability!$A$6:$A$60,0),8)</f>
        <v>0.19710144927536233</v>
      </c>
      <c r="J527">
        <f>Cond_Probability!$C$3</f>
        <v>0.38383838383838381</v>
      </c>
      <c r="K527">
        <f t="shared" si="42"/>
        <v>2.4192038347751188E-2</v>
      </c>
      <c r="L527">
        <f t="shared" si="43"/>
        <v>2.4192038347751188</v>
      </c>
      <c r="M527" t="str">
        <f t="shared" si="44"/>
        <v>Won't Survive</v>
      </c>
      <c r="N527" t="s">
        <v>1230</v>
      </c>
    </row>
    <row r="528" spans="1:14" x14ac:dyDescent="0.3">
      <c r="A528" s="2" t="s">
        <v>17</v>
      </c>
      <c r="B528" s="1" t="s">
        <v>1247</v>
      </c>
      <c r="C528">
        <f>INDEX(Cond_Probability!$A$6:$H$60,MATCH('Model 3_Train'!A528,Cond_Probability!$A$6:$A$60,0),7)</f>
        <v>0.14882032667876588</v>
      </c>
      <c r="D528">
        <f>INDEX(Cond_Probability!$A$6:$H$60,MATCH('Model 3_Train'!B528,Cond_Probability!$A$6:$A$60,0),7)</f>
        <v>0.18840579710144928</v>
      </c>
      <c r="E528">
        <f>Cond_Probability!$C$2</f>
        <v>0.61616161616161613</v>
      </c>
      <c r="F528">
        <f t="shared" si="40"/>
        <v>1.7276316652944126E-2</v>
      </c>
      <c r="G528">
        <f t="shared" si="41"/>
        <v>1.7276316652944126</v>
      </c>
      <c r="H528">
        <f>INDEX(Cond_Probability!$A$6:$H$60,MATCH('Model 3_Train'!A528,Cond_Probability!$A$6:$A$60,0),8)</f>
        <v>0.68023255813953487</v>
      </c>
      <c r="I528">
        <f>INDEX(Cond_Probability!$A$6:$H$60,MATCH('Model 3_Train'!B528,Cond_Probability!$A$6:$A$60,0),8)</f>
        <v>0.22318840579710145</v>
      </c>
      <c r="J528">
        <f>Cond_Probability!$C$3</f>
        <v>0.38383838383838381</v>
      </c>
      <c r="K528">
        <f t="shared" si="42"/>
        <v>5.8274351196494774E-2</v>
      </c>
      <c r="L528">
        <f t="shared" si="43"/>
        <v>5.8274351196494774</v>
      </c>
      <c r="M528" t="str">
        <f t="shared" si="44"/>
        <v>Survive</v>
      </c>
      <c r="N528" t="s">
        <v>1</v>
      </c>
    </row>
    <row r="529" spans="1:14" x14ac:dyDescent="0.3">
      <c r="A529" s="2" t="s">
        <v>13</v>
      </c>
      <c r="B529" s="1" t="s">
        <v>1248</v>
      </c>
      <c r="C529">
        <f>INDEX(Cond_Probability!$A$6:$H$60,MATCH('Model 3_Train'!A529,Cond_Probability!$A$6:$A$60,0),7)</f>
        <v>0.85117967332123412</v>
      </c>
      <c r="D529">
        <f>INDEX(Cond_Probability!$A$6:$H$60,MATCH('Model 3_Train'!B529,Cond_Probability!$A$6:$A$60,0),7)</f>
        <v>0.32246376811594202</v>
      </c>
      <c r="E529">
        <f>Cond_Probability!$C$2</f>
        <v>0.61616161616161613</v>
      </c>
      <c r="F529">
        <f t="shared" si="40"/>
        <v>0.16912071609065216</v>
      </c>
      <c r="G529">
        <f t="shared" si="41"/>
        <v>16.912071609065215</v>
      </c>
      <c r="H529">
        <f>INDEX(Cond_Probability!$A$6:$H$60,MATCH('Model 3_Train'!A529,Cond_Probability!$A$6:$A$60,0),8)</f>
        <v>0.31976744186046513</v>
      </c>
      <c r="I529">
        <f>INDEX(Cond_Probability!$A$6:$H$60,MATCH('Model 3_Train'!B529,Cond_Probability!$A$6:$A$60,0),8)</f>
        <v>0.57971014492753625</v>
      </c>
      <c r="J529">
        <f>Cond_Probability!$C$3</f>
        <v>0.38383838383838381</v>
      </c>
      <c r="K529">
        <f t="shared" si="42"/>
        <v>7.1153053963974075E-2</v>
      </c>
      <c r="L529">
        <f t="shared" si="43"/>
        <v>7.1153053963974076</v>
      </c>
      <c r="M529" t="str">
        <f t="shared" si="44"/>
        <v>Won't Survive</v>
      </c>
      <c r="N529" t="s">
        <v>1230</v>
      </c>
    </row>
    <row r="530" spans="1:14" x14ac:dyDescent="0.3">
      <c r="A530" s="2" t="s">
        <v>13</v>
      </c>
      <c r="B530" s="1" t="s">
        <v>1228</v>
      </c>
      <c r="C530">
        <f>INDEX(Cond_Probability!$A$6:$H$60,MATCH('Model 3_Train'!A530,Cond_Probability!$A$6:$A$60,0),7)</f>
        <v>0.85117967332123412</v>
      </c>
      <c r="D530">
        <f>INDEX(Cond_Probability!$A$6:$H$60,MATCH('Model 3_Train'!B530,Cond_Probability!$A$6:$A$60,0),7)</f>
        <v>0.4891304347826087</v>
      </c>
      <c r="E530">
        <f>Cond_Probability!$C$2</f>
        <v>0.61616161616161613</v>
      </c>
      <c r="F530">
        <f t="shared" si="40"/>
        <v>0.25653142328357348</v>
      </c>
      <c r="G530">
        <f t="shared" si="41"/>
        <v>25.653142328357347</v>
      </c>
      <c r="H530">
        <f>INDEX(Cond_Probability!$A$6:$H$60,MATCH('Model 3_Train'!A530,Cond_Probability!$A$6:$A$60,0),8)</f>
        <v>0.31976744186046513</v>
      </c>
      <c r="I530">
        <f>INDEX(Cond_Probability!$A$6:$H$60,MATCH('Model 3_Train'!B530,Cond_Probability!$A$6:$A$60,0),8)</f>
        <v>0.19710144927536233</v>
      </c>
      <c r="J530">
        <f>Cond_Probability!$C$3</f>
        <v>0.38383838383838381</v>
      </c>
      <c r="K530">
        <f t="shared" si="42"/>
        <v>2.4192038347751188E-2</v>
      </c>
      <c r="L530">
        <f t="shared" si="43"/>
        <v>2.4192038347751188</v>
      </c>
      <c r="M530" t="str">
        <f t="shared" si="44"/>
        <v>Won't Survive</v>
      </c>
      <c r="N530" t="s">
        <v>1230</v>
      </c>
    </row>
    <row r="531" spans="1:14" x14ac:dyDescent="0.3">
      <c r="A531" s="2" t="s">
        <v>13</v>
      </c>
      <c r="B531" s="1" t="s">
        <v>1247</v>
      </c>
      <c r="C531">
        <f>INDEX(Cond_Probability!$A$6:$H$60,MATCH('Model 3_Train'!A531,Cond_Probability!$A$6:$A$60,0),7)</f>
        <v>0.85117967332123412</v>
      </c>
      <c r="D531">
        <f>INDEX(Cond_Probability!$A$6:$H$60,MATCH('Model 3_Train'!B531,Cond_Probability!$A$6:$A$60,0),7)</f>
        <v>0.18840579710144928</v>
      </c>
      <c r="E531">
        <f>Cond_Probability!$C$2</f>
        <v>0.61616161616161613</v>
      </c>
      <c r="F531">
        <f t="shared" si="40"/>
        <v>9.8812103783302394E-2</v>
      </c>
      <c r="G531">
        <f t="shared" si="41"/>
        <v>9.8812103783302394</v>
      </c>
      <c r="H531">
        <f>INDEX(Cond_Probability!$A$6:$H$60,MATCH('Model 3_Train'!A531,Cond_Probability!$A$6:$A$60,0),8)</f>
        <v>0.31976744186046513</v>
      </c>
      <c r="I531">
        <f>INDEX(Cond_Probability!$A$6:$H$60,MATCH('Model 3_Train'!B531,Cond_Probability!$A$6:$A$60,0),8)</f>
        <v>0.22318840579710145</v>
      </c>
      <c r="J531">
        <f>Cond_Probability!$C$3</f>
        <v>0.38383838383838381</v>
      </c>
      <c r="K531">
        <f t="shared" si="42"/>
        <v>2.7393925776130024E-2</v>
      </c>
      <c r="L531">
        <f t="shared" si="43"/>
        <v>2.7393925776130024</v>
      </c>
      <c r="M531" t="str">
        <f t="shared" si="44"/>
        <v>Won't Survive</v>
      </c>
      <c r="N531" t="s">
        <v>1230</v>
      </c>
    </row>
    <row r="532" spans="1:14" x14ac:dyDescent="0.3">
      <c r="A532" s="2" t="s">
        <v>17</v>
      </c>
      <c r="B532" s="1" t="s">
        <v>1248</v>
      </c>
      <c r="C532">
        <f>INDEX(Cond_Probability!$A$6:$H$60,MATCH('Model 3_Train'!A532,Cond_Probability!$A$6:$A$60,0),7)</f>
        <v>0.14882032667876588</v>
      </c>
      <c r="D532">
        <f>INDEX(Cond_Probability!$A$6:$H$60,MATCH('Model 3_Train'!B532,Cond_Probability!$A$6:$A$60,0),7)</f>
        <v>0.32246376811594202</v>
      </c>
      <c r="E532">
        <f>Cond_Probability!$C$2</f>
        <v>0.61616161616161613</v>
      </c>
      <c r="F532">
        <f t="shared" si="40"/>
        <v>2.9569080425231296E-2</v>
      </c>
      <c r="G532">
        <f t="shared" si="41"/>
        <v>2.9569080425231298</v>
      </c>
      <c r="H532">
        <f>INDEX(Cond_Probability!$A$6:$H$60,MATCH('Model 3_Train'!A532,Cond_Probability!$A$6:$A$60,0),8)</f>
        <v>0.68023255813953487</v>
      </c>
      <c r="I532">
        <f>INDEX(Cond_Probability!$A$6:$H$60,MATCH('Model 3_Train'!B532,Cond_Probability!$A$6:$A$60,0),8)</f>
        <v>0.57971014492753625</v>
      </c>
      <c r="J532">
        <f>Cond_Probability!$C$3</f>
        <v>0.38383838383838381</v>
      </c>
      <c r="K532">
        <f t="shared" si="42"/>
        <v>0.1513619511597267</v>
      </c>
      <c r="L532">
        <f t="shared" si="43"/>
        <v>15.13619511597267</v>
      </c>
      <c r="M532" t="str">
        <f t="shared" si="44"/>
        <v>Survive</v>
      </c>
      <c r="N532" t="s">
        <v>1</v>
      </c>
    </row>
    <row r="533" spans="1:14" x14ac:dyDescent="0.3">
      <c r="A533" s="2" t="s">
        <v>13</v>
      </c>
      <c r="B533" s="1" t="s">
        <v>1228</v>
      </c>
      <c r="C533">
        <f>INDEX(Cond_Probability!$A$6:$H$60,MATCH('Model 3_Train'!A533,Cond_Probability!$A$6:$A$60,0),7)</f>
        <v>0.85117967332123412</v>
      </c>
      <c r="D533">
        <f>INDEX(Cond_Probability!$A$6:$H$60,MATCH('Model 3_Train'!B533,Cond_Probability!$A$6:$A$60,0),7)</f>
        <v>0.4891304347826087</v>
      </c>
      <c r="E533">
        <f>Cond_Probability!$C$2</f>
        <v>0.61616161616161613</v>
      </c>
      <c r="F533">
        <f t="shared" si="40"/>
        <v>0.25653142328357348</v>
      </c>
      <c r="G533">
        <f t="shared" si="41"/>
        <v>25.653142328357347</v>
      </c>
      <c r="H533">
        <f>INDEX(Cond_Probability!$A$6:$H$60,MATCH('Model 3_Train'!A533,Cond_Probability!$A$6:$A$60,0),8)</f>
        <v>0.31976744186046513</v>
      </c>
      <c r="I533">
        <f>INDEX(Cond_Probability!$A$6:$H$60,MATCH('Model 3_Train'!B533,Cond_Probability!$A$6:$A$60,0),8)</f>
        <v>0.19710144927536233</v>
      </c>
      <c r="J533">
        <f>Cond_Probability!$C$3</f>
        <v>0.38383838383838381</v>
      </c>
      <c r="K533">
        <f t="shared" si="42"/>
        <v>2.4192038347751188E-2</v>
      </c>
      <c r="L533">
        <f t="shared" si="43"/>
        <v>2.4192038347751188</v>
      </c>
      <c r="M533" t="str">
        <f t="shared" si="44"/>
        <v>Won't Survive</v>
      </c>
      <c r="N533" t="s">
        <v>1230</v>
      </c>
    </row>
    <row r="534" spans="1:14" x14ac:dyDescent="0.3">
      <c r="A534" s="2" t="s">
        <v>13</v>
      </c>
      <c r="B534" s="1" t="s">
        <v>1228</v>
      </c>
      <c r="C534">
        <f>INDEX(Cond_Probability!$A$6:$H$60,MATCH('Model 3_Train'!A534,Cond_Probability!$A$6:$A$60,0),7)</f>
        <v>0.85117967332123412</v>
      </c>
      <c r="D534">
        <f>INDEX(Cond_Probability!$A$6:$H$60,MATCH('Model 3_Train'!B534,Cond_Probability!$A$6:$A$60,0),7)</f>
        <v>0.4891304347826087</v>
      </c>
      <c r="E534">
        <f>Cond_Probability!$C$2</f>
        <v>0.61616161616161613</v>
      </c>
      <c r="F534">
        <f t="shared" si="40"/>
        <v>0.25653142328357348</v>
      </c>
      <c r="G534">
        <f t="shared" si="41"/>
        <v>25.653142328357347</v>
      </c>
      <c r="H534">
        <f>INDEX(Cond_Probability!$A$6:$H$60,MATCH('Model 3_Train'!A534,Cond_Probability!$A$6:$A$60,0),8)</f>
        <v>0.31976744186046513</v>
      </c>
      <c r="I534">
        <f>INDEX(Cond_Probability!$A$6:$H$60,MATCH('Model 3_Train'!B534,Cond_Probability!$A$6:$A$60,0),8)</f>
        <v>0.19710144927536233</v>
      </c>
      <c r="J534">
        <f>Cond_Probability!$C$3</f>
        <v>0.38383838383838381</v>
      </c>
      <c r="K534">
        <f t="shared" si="42"/>
        <v>2.4192038347751188E-2</v>
      </c>
      <c r="L534">
        <f t="shared" si="43"/>
        <v>2.4192038347751188</v>
      </c>
      <c r="M534" t="str">
        <f t="shared" si="44"/>
        <v>Won't Survive</v>
      </c>
      <c r="N534" t="s">
        <v>1230</v>
      </c>
    </row>
    <row r="535" spans="1:14" x14ac:dyDescent="0.3">
      <c r="A535" s="2" t="s">
        <v>17</v>
      </c>
      <c r="B535" s="1" t="s">
        <v>1248</v>
      </c>
      <c r="C535">
        <f>INDEX(Cond_Probability!$A$6:$H$60,MATCH('Model 3_Train'!A535,Cond_Probability!$A$6:$A$60,0),7)</f>
        <v>0.14882032667876588</v>
      </c>
      <c r="D535">
        <f>INDEX(Cond_Probability!$A$6:$H$60,MATCH('Model 3_Train'!B535,Cond_Probability!$A$6:$A$60,0),7)</f>
        <v>0.32246376811594202</v>
      </c>
      <c r="E535">
        <f>Cond_Probability!$C$2</f>
        <v>0.61616161616161613</v>
      </c>
      <c r="F535">
        <f t="shared" si="40"/>
        <v>2.9569080425231296E-2</v>
      </c>
      <c r="G535">
        <f t="shared" si="41"/>
        <v>2.9569080425231298</v>
      </c>
      <c r="H535">
        <f>INDEX(Cond_Probability!$A$6:$H$60,MATCH('Model 3_Train'!A535,Cond_Probability!$A$6:$A$60,0),8)</f>
        <v>0.68023255813953487</v>
      </c>
      <c r="I535">
        <f>INDEX(Cond_Probability!$A$6:$H$60,MATCH('Model 3_Train'!B535,Cond_Probability!$A$6:$A$60,0),8)</f>
        <v>0.57971014492753625</v>
      </c>
      <c r="J535">
        <f>Cond_Probability!$C$3</f>
        <v>0.38383838383838381</v>
      </c>
      <c r="K535">
        <f t="shared" si="42"/>
        <v>0.1513619511597267</v>
      </c>
      <c r="L535">
        <f t="shared" si="43"/>
        <v>15.13619511597267</v>
      </c>
      <c r="M535" t="str">
        <f t="shared" si="44"/>
        <v>Survive</v>
      </c>
      <c r="N535" t="s">
        <v>1</v>
      </c>
    </row>
    <row r="536" spans="1:14" x14ac:dyDescent="0.3">
      <c r="A536" s="2" t="s">
        <v>17</v>
      </c>
      <c r="B536" s="1" t="s">
        <v>1228</v>
      </c>
      <c r="C536">
        <f>INDEX(Cond_Probability!$A$6:$H$60,MATCH('Model 3_Train'!A536,Cond_Probability!$A$6:$A$60,0),7)</f>
        <v>0.14882032667876588</v>
      </c>
      <c r="D536">
        <f>INDEX(Cond_Probability!$A$6:$H$60,MATCH('Model 3_Train'!B536,Cond_Probability!$A$6:$A$60,0),7)</f>
        <v>0.4891304347826087</v>
      </c>
      <c r="E536">
        <f>Cond_Probability!$C$2</f>
        <v>0.61616161616161613</v>
      </c>
      <c r="F536">
        <f t="shared" si="40"/>
        <v>4.485197592591264E-2</v>
      </c>
      <c r="G536">
        <f t="shared" si="41"/>
        <v>4.4851975925912644</v>
      </c>
      <c r="H536">
        <f>INDEX(Cond_Probability!$A$6:$H$60,MATCH('Model 3_Train'!A536,Cond_Probability!$A$6:$A$60,0),8)</f>
        <v>0.68023255813953487</v>
      </c>
      <c r="I536">
        <f>INDEX(Cond_Probability!$A$6:$H$60,MATCH('Model 3_Train'!B536,Cond_Probability!$A$6:$A$60,0),8)</f>
        <v>0.19710144927536233</v>
      </c>
      <c r="J536">
        <f>Cond_Probability!$C$3</f>
        <v>0.38383838383838381</v>
      </c>
      <c r="K536">
        <f t="shared" si="42"/>
        <v>5.1463063394307069E-2</v>
      </c>
      <c r="L536">
        <f t="shared" si="43"/>
        <v>5.1463063394307067</v>
      </c>
      <c r="M536" t="str">
        <f t="shared" si="44"/>
        <v>Survive</v>
      </c>
      <c r="N536" t="s">
        <v>1230</v>
      </c>
    </row>
    <row r="537" spans="1:14" x14ac:dyDescent="0.3">
      <c r="A537" s="2" t="s">
        <v>17</v>
      </c>
      <c r="B537" s="1" t="s">
        <v>1248</v>
      </c>
      <c r="C537">
        <f>INDEX(Cond_Probability!$A$6:$H$60,MATCH('Model 3_Train'!A537,Cond_Probability!$A$6:$A$60,0),7)</f>
        <v>0.14882032667876588</v>
      </c>
      <c r="D537">
        <f>INDEX(Cond_Probability!$A$6:$H$60,MATCH('Model 3_Train'!B537,Cond_Probability!$A$6:$A$60,0),7)</f>
        <v>0.32246376811594202</v>
      </c>
      <c r="E537">
        <f>Cond_Probability!$C$2</f>
        <v>0.61616161616161613</v>
      </c>
      <c r="F537">
        <f t="shared" si="40"/>
        <v>2.9569080425231296E-2</v>
      </c>
      <c r="G537">
        <f t="shared" si="41"/>
        <v>2.9569080425231298</v>
      </c>
      <c r="H537">
        <f>INDEX(Cond_Probability!$A$6:$H$60,MATCH('Model 3_Train'!A537,Cond_Probability!$A$6:$A$60,0),8)</f>
        <v>0.68023255813953487</v>
      </c>
      <c r="I537">
        <f>INDEX(Cond_Probability!$A$6:$H$60,MATCH('Model 3_Train'!B537,Cond_Probability!$A$6:$A$60,0),8)</f>
        <v>0.57971014492753625</v>
      </c>
      <c r="J537">
        <f>Cond_Probability!$C$3</f>
        <v>0.38383838383838381</v>
      </c>
      <c r="K537">
        <f t="shared" si="42"/>
        <v>0.1513619511597267</v>
      </c>
      <c r="L537">
        <f t="shared" si="43"/>
        <v>15.13619511597267</v>
      </c>
      <c r="M537" t="str">
        <f t="shared" si="44"/>
        <v>Survive</v>
      </c>
      <c r="N537" t="s">
        <v>1</v>
      </c>
    </row>
    <row r="538" spans="1:14" x14ac:dyDescent="0.3">
      <c r="A538" s="2" t="s">
        <v>13</v>
      </c>
      <c r="B538" s="1" t="s">
        <v>1248</v>
      </c>
      <c r="C538">
        <f>INDEX(Cond_Probability!$A$6:$H$60,MATCH('Model 3_Train'!A538,Cond_Probability!$A$6:$A$60,0),7)</f>
        <v>0.85117967332123412</v>
      </c>
      <c r="D538">
        <f>INDEX(Cond_Probability!$A$6:$H$60,MATCH('Model 3_Train'!B538,Cond_Probability!$A$6:$A$60,0),7)</f>
        <v>0.32246376811594202</v>
      </c>
      <c r="E538">
        <f>Cond_Probability!$C$2</f>
        <v>0.61616161616161613</v>
      </c>
      <c r="F538">
        <f t="shared" si="40"/>
        <v>0.16912071609065216</v>
      </c>
      <c r="G538">
        <f t="shared" si="41"/>
        <v>16.912071609065215</v>
      </c>
      <c r="H538">
        <f>INDEX(Cond_Probability!$A$6:$H$60,MATCH('Model 3_Train'!A538,Cond_Probability!$A$6:$A$60,0),8)</f>
        <v>0.31976744186046513</v>
      </c>
      <c r="I538">
        <f>INDEX(Cond_Probability!$A$6:$H$60,MATCH('Model 3_Train'!B538,Cond_Probability!$A$6:$A$60,0),8)</f>
        <v>0.57971014492753625</v>
      </c>
      <c r="J538">
        <f>Cond_Probability!$C$3</f>
        <v>0.38383838383838381</v>
      </c>
      <c r="K538">
        <f t="shared" si="42"/>
        <v>7.1153053963974075E-2</v>
      </c>
      <c r="L538">
        <f t="shared" si="43"/>
        <v>7.1153053963974076</v>
      </c>
      <c r="M538" t="str">
        <f t="shared" si="44"/>
        <v>Won't Survive</v>
      </c>
      <c r="N538" t="s">
        <v>1230</v>
      </c>
    </row>
    <row r="539" spans="1:14" x14ac:dyDescent="0.3">
      <c r="A539" s="2" t="s">
        <v>17</v>
      </c>
      <c r="B539" s="1" t="s">
        <v>1248</v>
      </c>
      <c r="C539">
        <f>INDEX(Cond_Probability!$A$6:$H$60,MATCH('Model 3_Train'!A539,Cond_Probability!$A$6:$A$60,0),7)</f>
        <v>0.14882032667876588</v>
      </c>
      <c r="D539">
        <f>INDEX(Cond_Probability!$A$6:$H$60,MATCH('Model 3_Train'!B539,Cond_Probability!$A$6:$A$60,0),7)</f>
        <v>0.32246376811594202</v>
      </c>
      <c r="E539">
        <f>Cond_Probability!$C$2</f>
        <v>0.61616161616161613</v>
      </c>
      <c r="F539">
        <f t="shared" si="40"/>
        <v>2.9569080425231296E-2</v>
      </c>
      <c r="G539">
        <f t="shared" si="41"/>
        <v>2.9569080425231298</v>
      </c>
      <c r="H539">
        <f>INDEX(Cond_Probability!$A$6:$H$60,MATCH('Model 3_Train'!A539,Cond_Probability!$A$6:$A$60,0),8)</f>
        <v>0.68023255813953487</v>
      </c>
      <c r="I539">
        <f>INDEX(Cond_Probability!$A$6:$H$60,MATCH('Model 3_Train'!B539,Cond_Probability!$A$6:$A$60,0),8)</f>
        <v>0.57971014492753625</v>
      </c>
      <c r="J539">
        <f>Cond_Probability!$C$3</f>
        <v>0.38383838383838381</v>
      </c>
      <c r="K539">
        <f t="shared" si="42"/>
        <v>0.1513619511597267</v>
      </c>
      <c r="L539">
        <f t="shared" si="43"/>
        <v>15.13619511597267</v>
      </c>
      <c r="M539" t="str">
        <f t="shared" si="44"/>
        <v>Survive</v>
      </c>
      <c r="N539" t="s">
        <v>1</v>
      </c>
    </row>
    <row r="540" spans="1:14" x14ac:dyDescent="0.3">
      <c r="A540" s="2" t="s">
        <v>13</v>
      </c>
      <c r="B540" s="1" t="s">
        <v>1247</v>
      </c>
      <c r="C540">
        <f>INDEX(Cond_Probability!$A$6:$H$60,MATCH('Model 3_Train'!A540,Cond_Probability!$A$6:$A$60,0),7)</f>
        <v>0.85117967332123412</v>
      </c>
      <c r="D540">
        <f>INDEX(Cond_Probability!$A$6:$H$60,MATCH('Model 3_Train'!B540,Cond_Probability!$A$6:$A$60,0),7)</f>
        <v>0.18840579710144928</v>
      </c>
      <c r="E540">
        <f>Cond_Probability!$C$2</f>
        <v>0.61616161616161613</v>
      </c>
      <c r="F540">
        <f t="shared" si="40"/>
        <v>9.8812103783302394E-2</v>
      </c>
      <c r="G540">
        <f t="shared" si="41"/>
        <v>9.8812103783302394</v>
      </c>
      <c r="H540">
        <f>INDEX(Cond_Probability!$A$6:$H$60,MATCH('Model 3_Train'!A540,Cond_Probability!$A$6:$A$60,0),8)</f>
        <v>0.31976744186046513</v>
      </c>
      <c r="I540">
        <f>INDEX(Cond_Probability!$A$6:$H$60,MATCH('Model 3_Train'!B540,Cond_Probability!$A$6:$A$60,0),8)</f>
        <v>0.22318840579710145</v>
      </c>
      <c r="J540">
        <f>Cond_Probability!$C$3</f>
        <v>0.38383838383838381</v>
      </c>
      <c r="K540">
        <f t="shared" si="42"/>
        <v>2.7393925776130024E-2</v>
      </c>
      <c r="L540">
        <f t="shared" si="43"/>
        <v>2.7393925776130024</v>
      </c>
      <c r="M540" t="str">
        <f t="shared" si="44"/>
        <v>Won't Survive</v>
      </c>
      <c r="N540" t="s">
        <v>1230</v>
      </c>
    </row>
    <row r="541" spans="1:14" x14ac:dyDescent="0.3">
      <c r="A541" s="2" t="s">
        <v>17</v>
      </c>
      <c r="B541" s="1" t="s">
        <v>1248</v>
      </c>
      <c r="C541">
        <f>INDEX(Cond_Probability!$A$6:$H$60,MATCH('Model 3_Train'!A541,Cond_Probability!$A$6:$A$60,0),7)</f>
        <v>0.14882032667876588</v>
      </c>
      <c r="D541">
        <f>INDEX(Cond_Probability!$A$6:$H$60,MATCH('Model 3_Train'!B541,Cond_Probability!$A$6:$A$60,0),7)</f>
        <v>0.32246376811594202</v>
      </c>
      <c r="E541">
        <f>Cond_Probability!$C$2</f>
        <v>0.61616161616161613</v>
      </c>
      <c r="F541">
        <f t="shared" si="40"/>
        <v>2.9569080425231296E-2</v>
      </c>
      <c r="G541">
        <f t="shared" si="41"/>
        <v>2.9569080425231298</v>
      </c>
      <c r="H541">
        <f>INDEX(Cond_Probability!$A$6:$H$60,MATCH('Model 3_Train'!A541,Cond_Probability!$A$6:$A$60,0),8)</f>
        <v>0.68023255813953487</v>
      </c>
      <c r="I541">
        <f>INDEX(Cond_Probability!$A$6:$H$60,MATCH('Model 3_Train'!B541,Cond_Probability!$A$6:$A$60,0),8)</f>
        <v>0.57971014492753625</v>
      </c>
      <c r="J541">
        <f>Cond_Probability!$C$3</f>
        <v>0.38383838383838381</v>
      </c>
      <c r="K541">
        <f t="shared" si="42"/>
        <v>0.1513619511597267</v>
      </c>
      <c r="L541">
        <f t="shared" si="43"/>
        <v>15.13619511597267</v>
      </c>
      <c r="M541" t="str">
        <f t="shared" si="44"/>
        <v>Survive</v>
      </c>
      <c r="N541" t="s">
        <v>1</v>
      </c>
    </row>
    <row r="542" spans="1:14" x14ac:dyDescent="0.3">
      <c r="A542" s="2" t="s">
        <v>17</v>
      </c>
      <c r="B542" s="1" t="s">
        <v>1248</v>
      </c>
      <c r="C542">
        <f>INDEX(Cond_Probability!$A$6:$H$60,MATCH('Model 3_Train'!A542,Cond_Probability!$A$6:$A$60,0),7)</f>
        <v>0.14882032667876588</v>
      </c>
      <c r="D542">
        <f>INDEX(Cond_Probability!$A$6:$H$60,MATCH('Model 3_Train'!B542,Cond_Probability!$A$6:$A$60,0),7)</f>
        <v>0.32246376811594202</v>
      </c>
      <c r="E542">
        <f>Cond_Probability!$C$2</f>
        <v>0.61616161616161613</v>
      </c>
      <c r="F542">
        <f t="shared" si="40"/>
        <v>2.9569080425231296E-2</v>
      </c>
      <c r="G542">
        <f t="shared" si="41"/>
        <v>2.9569080425231298</v>
      </c>
      <c r="H542">
        <f>INDEX(Cond_Probability!$A$6:$H$60,MATCH('Model 3_Train'!A542,Cond_Probability!$A$6:$A$60,0),8)</f>
        <v>0.68023255813953487</v>
      </c>
      <c r="I542">
        <f>INDEX(Cond_Probability!$A$6:$H$60,MATCH('Model 3_Train'!B542,Cond_Probability!$A$6:$A$60,0),8)</f>
        <v>0.57971014492753625</v>
      </c>
      <c r="J542">
        <f>Cond_Probability!$C$3</f>
        <v>0.38383838383838381</v>
      </c>
      <c r="K542">
        <f t="shared" si="42"/>
        <v>0.1513619511597267</v>
      </c>
      <c r="L542">
        <f t="shared" si="43"/>
        <v>15.13619511597267</v>
      </c>
      <c r="M542" t="str">
        <f t="shared" si="44"/>
        <v>Survive</v>
      </c>
      <c r="N542" t="s">
        <v>1</v>
      </c>
    </row>
    <row r="543" spans="1:14" x14ac:dyDescent="0.3">
      <c r="A543" s="2" t="s">
        <v>17</v>
      </c>
      <c r="B543" s="1" t="s">
        <v>1248</v>
      </c>
      <c r="C543">
        <f>INDEX(Cond_Probability!$A$6:$H$60,MATCH('Model 3_Train'!A543,Cond_Probability!$A$6:$A$60,0),7)</f>
        <v>0.14882032667876588</v>
      </c>
      <c r="D543">
        <f>INDEX(Cond_Probability!$A$6:$H$60,MATCH('Model 3_Train'!B543,Cond_Probability!$A$6:$A$60,0),7)</f>
        <v>0.32246376811594202</v>
      </c>
      <c r="E543">
        <f>Cond_Probability!$C$2</f>
        <v>0.61616161616161613</v>
      </c>
      <c r="F543">
        <f t="shared" si="40"/>
        <v>2.9569080425231296E-2</v>
      </c>
      <c r="G543">
        <f t="shared" si="41"/>
        <v>2.9569080425231298</v>
      </c>
      <c r="H543">
        <f>INDEX(Cond_Probability!$A$6:$H$60,MATCH('Model 3_Train'!A543,Cond_Probability!$A$6:$A$60,0),8)</f>
        <v>0.68023255813953487</v>
      </c>
      <c r="I543">
        <f>INDEX(Cond_Probability!$A$6:$H$60,MATCH('Model 3_Train'!B543,Cond_Probability!$A$6:$A$60,0),8)</f>
        <v>0.57971014492753625</v>
      </c>
      <c r="J543">
        <f>Cond_Probability!$C$3</f>
        <v>0.38383838383838381</v>
      </c>
      <c r="K543">
        <f t="shared" si="42"/>
        <v>0.1513619511597267</v>
      </c>
      <c r="L543">
        <f t="shared" si="43"/>
        <v>15.13619511597267</v>
      </c>
      <c r="M543" t="str">
        <f t="shared" si="44"/>
        <v>Survive</v>
      </c>
      <c r="N543" t="s">
        <v>1230</v>
      </c>
    </row>
    <row r="544" spans="1:14" x14ac:dyDescent="0.3">
      <c r="A544" s="2" t="s">
        <v>17</v>
      </c>
      <c r="B544" s="1" t="s">
        <v>1248</v>
      </c>
      <c r="C544">
        <f>INDEX(Cond_Probability!$A$6:$H$60,MATCH('Model 3_Train'!A544,Cond_Probability!$A$6:$A$60,0),7)</f>
        <v>0.14882032667876588</v>
      </c>
      <c r="D544">
        <f>INDEX(Cond_Probability!$A$6:$H$60,MATCH('Model 3_Train'!B544,Cond_Probability!$A$6:$A$60,0),7)</f>
        <v>0.32246376811594202</v>
      </c>
      <c r="E544">
        <f>Cond_Probability!$C$2</f>
        <v>0.61616161616161613</v>
      </c>
      <c r="F544">
        <f t="shared" si="40"/>
        <v>2.9569080425231296E-2</v>
      </c>
      <c r="G544">
        <f t="shared" si="41"/>
        <v>2.9569080425231298</v>
      </c>
      <c r="H544">
        <f>INDEX(Cond_Probability!$A$6:$H$60,MATCH('Model 3_Train'!A544,Cond_Probability!$A$6:$A$60,0),8)</f>
        <v>0.68023255813953487</v>
      </c>
      <c r="I544">
        <f>INDEX(Cond_Probability!$A$6:$H$60,MATCH('Model 3_Train'!B544,Cond_Probability!$A$6:$A$60,0),8)</f>
        <v>0.57971014492753625</v>
      </c>
      <c r="J544">
        <f>Cond_Probability!$C$3</f>
        <v>0.38383838383838381</v>
      </c>
      <c r="K544">
        <f t="shared" si="42"/>
        <v>0.1513619511597267</v>
      </c>
      <c r="L544">
        <f t="shared" si="43"/>
        <v>15.13619511597267</v>
      </c>
      <c r="M544" t="str">
        <f t="shared" si="44"/>
        <v>Survive</v>
      </c>
      <c r="N544" t="s">
        <v>1230</v>
      </c>
    </row>
    <row r="545" spans="1:14" x14ac:dyDescent="0.3">
      <c r="A545" s="2" t="s">
        <v>13</v>
      </c>
      <c r="B545" s="1" t="s">
        <v>1248</v>
      </c>
      <c r="C545">
        <f>INDEX(Cond_Probability!$A$6:$H$60,MATCH('Model 3_Train'!A545,Cond_Probability!$A$6:$A$60,0),7)</f>
        <v>0.85117967332123412</v>
      </c>
      <c r="D545">
        <f>INDEX(Cond_Probability!$A$6:$H$60,MATCH('Model 3_Train'!B545,Cond_Probability!$A$6:$A$60,0),7)</f>
        <v>0.32246376811594202</v>
      </c>
      <c r="E545">
        <f>Cond_Probability!$C$2</f>
        <v>0.61616161616161613</v>
      </c>
      <c r="F545">
        <f t="shared" si="40"/>
        <v>0.16912071609065216</v>
      </c>
      <c r="G545">
        <f t="shared" si="41"/>
        <v>16.912071609065215</v>
      </c>
      <c r="H545">
        <f>INDEX(Cond_Probability!$A$6:$H$60,MATCH('Model 3_Train'!A545,Cond_Probability!$A$6:$A$60,0),8)</f>
        <v>0.31976744186046513</v>
      </c>
      <c r="I545">
        <f>INDEX(Cond_Probability!$A$6:$H$60,MATCH('Model 3_Train'!B545,Cond_Probability!$A$6:$A$60,0),8)</f>
        <v>0.57971014492753625</v>
      </c>
      <c r="J545">
        <f>Cond_Probability!$C$3</f>
        <v>0.38383838383838381</v>
      </c>
      <c r="K545">
        <f t="shared" si="42"/>
        <v>7.1153053963974075E-2</v>
      </c>
      <c r="L545">
        <f t="shared" si="43"/>
        <v>7.1153053963974076</v>
      </c>
      <c r="M545" t="str">
        <f t="shared" si="44"/>
        <v>Won't Survive</v>
      </c>
      <c r="N545" t="s">
        <v>1</v>
      </c>
    </row>
    <row r="546" spans="1:14" x14ac:dyDescent="0.3">
      <c r="A546" s="2" t="s">
        <v>13</v>
      </c>
      <c r="B546" s="1" t="s">
        <v>1248</v>
      </c>
      <c r="C546">
        <f>INDEX(Cond_Probability!$A$6:$H$60,MATCH('Model 3_Train'!A546,Cond_Probability!$A$6:$A$60,0),7)</f>
        <v>0.85117967332123412</v>
      </c>
      <c r="D546">
        <f>INDEX(Cond_Probability!$A$6:$H$60,MATCH('Model 3_Train'!B546,Cond_Probability!$A$6:$A$60,0),7)</f>
        <v>0.32246376811594202</v>
      </c>
      <c r="E546">
        <f>Cond_Probability!$C$2</f>
        <v>0.61616161616161613</v>
      </c>
      <c r="F546">
        <f t="shared" si="40"/>
        <v>0.16912071609065216</v>
      </c>
      <c r="G546">
        <f t="shared" si="41"/>
        <v>16.912071609065215</v>
      </c>
      <c r="H546">
        <f>INDEX(Cond_Probability!$A$6:$H$60,MATCH('Model 3_Train'!A546,Cond_Probability!$A$6:$A$60,0),8)</f>
        <v>0.31976744186046513</v>
      </c>
      <c r="I546">
        <f>INDEX(Cond_Probability!$A$6:$H$60,MATCH('Model 3_Train'!B546,Cond_Probability!$A$6:$A$60,0),8)</f>
        <v>0.57971014492753625</v>
      </c>
      <c r="J546">
        <f>Cond_Probability!$C$3</f>
        <v>0.38383838383838381</v>
      </c>
      <c r="K546">
        <f t="shared" si="42"/>
        <v>7.1153053963974075E-2</v>
      </c>
      <c r="L546">
        <f t="shared" si="43"/>
        <v>7.1153053963974076</v>
      </c>
      <c r="M546" t="str">
        <f t="shared" si="44"/>
        <v>Won't Survive</v>
      </c>
      <c r="N546" t="s">
        <v>1230</v>
      </c>
    </row>
    <row r="547" spans="1:14" x14ac:dyDescent="0.3">
      <c r="A547" s="2" t="s">
        <v>13</v>
      </c>
      <c r="B547" s="1" t="s">
        <v>1248</v>
      </c>
      <c r="C547">
        <f>INDEX(Cond_Probability!$A$6:$H$60,MATCH('Model 3_Train'!A547,Cond_Probability!$A$6:$A$60,0),7)</f>
        <v>0.85117967332123412</v>
      </c>
      <c r="D547">
        <f>INDEX(Cond_Probability!$A$6:$H$60,MATCH('Model 3_Train'!B547,Cond_Probability!$A$6:$A$60,0),7)</f>
        <v>0.32246376811594202</v>
      </c>
      <c r="E547">
        <f>Cond_Probability!$C$2</f>
        <v>0.61616161616161613</v>
      </c>
      <c r="F547">
        <f t="shared" si="40"/>
        <v>0.16912071609065216</v>
      </c>
      <c r="G547">
        <f t="shared" si="41"/>
        <v>16.912071609065215</v>
      </c>
      <c r="H547">
        <f>INDEX(Cond_Probability!$A$6:$H$60,MATCH('Model 3_Train'!A547,Cond_Probability!$A$6:$A$60,0),8)</f>
        <v>0.31976744186046513</v>
      </c>
      <c r="I547">
        <f>INDEX(Cond_Probability!$A$6:$H$60,MATCH('Model 3_Train'!B547,Cond_Probability!$A$6:$A$60,0),8)</f>
        <v>0.57971014492753625</v>
      </c>
      <c r="J547">
        <f>Cond_Probability!$C$3</f>
        <v>0.38383838383838381</v>
      </c>
      <c r="K547">
        <f t="shared" si="42"/>
        <v>7.1153053963974075E-2</v>
      </c>
      <c r="L547">
        <f t="shared" si="43"/>
        <v>7.1153053963974076</v>
      </c>
      <c r="M547" t="str">
        <f t="shared" si="44"/>
        <v>Won't Survive</v>
      </c>
      <c r="N547" t="s">
        <v>1230</v>
      </c>
    </row>
    <row r="548" spans="1:14" x14ac:dyDescent="0.3">
      <c r="A548" s="2" t="s">
        <v>17</v>
      </c>
      <c r="B548" s="1" t="s">
        <v>1248</v>
      </c>
      <c r="C548">
        <f>INDEX(Cond_Probability!$A$6:$H$60,MATCH('Model 3_Train'!A548,Cond_Probability!$A$6:$A$60,0),7)</f>
        <v>0.14882032667876588</v>
      </c>
      <c r="D548">
        <f>INDEX(Cond_Probability!$A$6:$H$60,MATCH('Model 3_Train'!B548,Cond_Probability!$A$6:$A$60,0),7)</f>
        <v>0.32246376811594202</v>
      </c>
      <c r="E548">
        <f>Cond_Probability!$C$2</f>
        <v>0.61616161616161613</v>
      </c>
      <c r="F548">
        <f t="shared" si="40"/>
        <v>2.9569080425231296E-2</v>
      </c>
      <c r="G548">
        <f t="shared" si="41"/>
        <v>2.9569080425231298</v>
      </c>
      <c r="H548">
        <f>INDEX(Cond_Probability!$A$6:$H$60,MATCH('Model 3_Train'!A548,Cond_Probability!$A$6:$A$60,0),8)</f>
        <v>0.68023255813953487</v>
      </c>
      <c r="I548">
        <f>INDEX(Cond_Probability!$A$6:$H$60,MATCH('Model 3_Train'!B548,Cond_Probability!$A$6:$A$60,0),8)</f>
        <v>0.57971014492753625</v>
      </c>
      <c r="J548">
        <f>Cond_Probability!$C$3</f>
        <v>0.38383838383838381</v>
      </c>
      <c r="K548">
        <f t="shared" si="42"/>
        <v>0.1513619511597267</v>
      </c>
      <c r="L548">
        <f t="shared" si="43"/>
        <v>15.13619511597267</v>
      </c>
      <c r="M548" t="str">
        <f t="shared" si="44"/>
        <v>Survive</v>
      </c>
      <c r="N548" t="s">
        <v>1</v>
      </c>
    </row>
    <row r="549" spans="1:14" x14ac:dyDescent="0.3">
      <c r="A549" s="2" t="s">
        <v>13</v>
      </c>
      <c r="B549" s="1" t="s">
        <v>1247</v>
      </c>
      <c r="C549">
        <f>INDEX(Cond_Probability!$A$6:$H$60,MATCH('Model 3_Train'!A549,Cond_Probability!$A$6:$A$60,0),7)</f>
        <v>0.85117967332123412</v>
      </c>
      <c r="D549">
        <f>INDEX(Cond_Probability!$A$6:$H$60,MATCH('Model 3_Train'!B549,Cond_Probability!$A$6:$A$60,0),7)</f>
        <v>0.18840579710144928</v>
      </c>
      <c r="E549">
        <f>Cond_Probability!$C$2</f>
        <v>0.61616161616161613</v>
      </c>
      <c r="F549">
        <f t="shared" si="40"/>
        <v>9.8812103783302394E-2</v>
      </c>
      <c r="G549">
        <f t="shared" si="41"/>
        <v>9.8812103783302394</v>
      </c>
      <c r="H549">
        <f>INDEX(Cond_Probability!$A$6:$H$60,MATCH('Model 3_Train'!A549,Cond_Probability!$A$6:$A$60,0),8)</f>
        <v>0.31976744186046513</v>
      </c>
      <c r="I549">
        <f>INDEX(Cond_Probability!$A$6:$H$60,MATCH('Model 3_Train'!B549,Cond_Probability!$A$6:$A$60,0),8)</f>
        <v>0.22318840579710145</v>
      </c>
      <c r="J549">
        <f>Cond_Probability!$C$3</f>
        <v>0.38383838383838381</v>
      </c>
      <c r="K549">
        <f t="shared" si="42"/>
        <v>2.7393925776130024E-2</v>
      </c>
      <c r="L549">
        <f t="shared" si="43"/>
        <v>2.7393925776130024</v>
      </c>
      <c r="M549" t="str">
        <f t="shared" si="44"/>
        <v>Won't Survive</v>
      </c>
      <c r="N549" t="s">
        <v>1</v>
      </c>
    </row>
    <row r="550" spans="1:14" x14ac:dyDescent="0.3">
      <c r="A550" s="2" t="s">
        <v>13</v>
      </c>
      <c r="B550" s="1" t="s">
        <v>1248</v>
      </c>
      <c r="C550">
        <f>INDEX(Cond_Probability!$A$6:$H$60,MATCH('Model 3_Train'!A550,Cond_Probability!$A$6:$A$60,0),7)</f>
        <v>0.85117967332123412</v>
      </c>
      <c r="D550">
        <f>INDEX(Cond_Probability!$A$6:$H$60,MATCH('Model 3_Train'!B550,Cond_Probability!$A$6:$A$60,0),7)</f>
        <v>0.32246376811594202</v>
      </c>
      <c r="E550">
        <f>Cond_Probability!$C$2</f>
        <v>0.61616161616161613</v>
      </c>
      <c r="F550">
        <f t="shared" si="40"/>
        <v>0.16912071609065216</v>
      </c>
      <c r="G550">
        <f t="shared" si="41"/>
        <v>16.912071609065215</v>
      </c>
      <c r="H550">
        <f>INDEX(Cond_Probability!$A$6:$H$60,MATCH('Model 3_Train'!A550,Cond_Probability!$A$6:$A$60,0),8)</f>
        <v>0.31976744186046513</v>
      </c>
      <c r="I550">
        <f>INDEX(Cond_Probability!$A$6:$H$60,MATCH('Model 3_Train'!B550,Cond_Probability!$A$6:$A$60,0),8)</f>
        <v>0.57971014492753625</v>
      </c>
      <c r="J550">
        <f>Cond_Probability!$C$3</f>
        <v>0.38383838383838381</v>
      </c>
      <c r="K550">
        <f t="shared" si="42"/>
        <v>7.1153053963974075E-2</v>
      </c>
      <c r="L550">
        <f t="shared" si="43"/>
        <v>7.1153053963974076</v>
      </c>
      <c r="M550" t="str">
        <f t="shared" si="44"/>
        <v>Won't Survive</v>
      </c>
      <c r="N550" t="s">
        <v>1230</v>
      </c>
    </row>
    <row r="551" spans="1:14" x14ac:dyDescent="0.3">
      <c r="A551" s="2" t="s">
        <v>13</v>
      </c>
      <c r="B551" s="1" t="s">
        <v>1248</v>
      </c>
      <c r="C551">
        <f>INDEX(Cond_Probability!$A$6:$H$60,MATCH('Model 3_Train'!A551,Cond_Probability!$A$6:$A$60,0),7)</f>
        <v>0.85117967332123412</v>
      </c>
      <c r="D551">
        <f>INDEX(Cond_Probability!$A$6:$H$60,MATCH('Model 3_Train'!B551,Cond_Probability!$A$6:$A$60,0),7)</f>
        <v>0.32246376811594202</v>
      </c>
      <c r="E551">
        <f>Cond_Probability!$C$2</f>
        <v>0.61616161616161613</v>
      </c>
      <c r="F551">
        <f t="shared" si="40"/>
        <v>0.16912071609065216</v>
      </c>
      <c r="G551">
        <f t="shared" si="41"/>
        <v>16.912071609065215</v>
      </c>
      <c r="H551">
        <f>INDEX(Cond_Probability!$A$6:$H$60,MATCH('Model 3_Train'!A551,Cond_Probability!$A$6:$A$60,0),8)</f>
        <v>0.31976744186046513</v>
      </c>
      <c r="I551">
        <f>INDEX(Cond_Probability!$A$6:$H$60,MATCH('Model 3_Train'!B551,Cond_Probability!$A$6:$A$60,0),8)</f>
        <v>0.57971014492753625</v>
      </c>
      <c r="J551">
        <f>Cond_Probability!$C$3</f>
        <v>0.38383838383838381</v>
      </c>
      <c r="K551">
        <f t="shared" si="42"/>
        <v>7.1153053963974075E-2</v>
      </c>
      <c r="L551">
        <f t="shared" si="43"/>
        <v>7.1153053963974076</v>
      </c>
      <c r="M551" t="str">
        <f t="shared" si="44"/>
        <v>Won't Survive</v>
      </c>
      <c r="N551" t="s">
        <v>1</v>
      </c>
    </row>
    <row r="552" spans="1:14" x14ac:dyDescent="0.3">
      <c r="A552" s="2" t="s">
        <v>13</v>
      </c>
      <c r="B552" s="1" t="s">
        <v>1248</v>
      </c>
      <c r="C552">
        <f>INDEX(Cond_Probability!$A$6:$H$60,MATCH('Model 3_Train'!A552,Cond_Probability!$A$6:$A$60,0),7)</f>
        <v>0.85117967332123412</v>
      </c>
      <c r="D552">
        <f>INDEX(Cond_Probability!$A$6:$H$60,MATCH('Model 3_Train'!B552,Cond_Probability!$A$6:$A$60,0),7)</f>
        <v>0.32246376811594202</v>
      </c>
      <c r="E552">
        <f>Cond_Probability!$C$2</f>
        <v>0.61616161616161613</v>
      </c>
      <c r="F552">
        <f t="shared" si="40"/>
        <v>0.16912071609065216</v>
      </c>
      <c r="G552">
        <f t="shared" si="41"/>
        <v>16.912071609065215</v>
      </c>
      <c r="H552">
        <f>INDEX(Cond_Probability!$A$6:$H$60,MATCH('Model 3_Train'!A552,Cond_Probability!$A$6:$A$60,0),8)</f>
        <v>0.31976744186046513</v>
      </c>
      <c r="I552">
        <f>INDEX(Cond_Probability!$A$6:$H$60,MATCH('Model 3_Train'!B552,Cond_Probability!$A$6:$A$60,0),8)</f>
        <v>0.57971014492753625</v>
      </c>
      <c r="J552">
        <f>Cond_Probability!$C$3</f>
        <v>0.38383838383838381</v>
      </c>
      <c r="K552">
        <f t="shared" si="42"/>
        <v>7.1153053963974075E-2</v>
      </c>
      <c r="L552">
        <f t="shared" si="43"/>
        <v>7.1153053963974076</v>
      </c>
      <c r="M552" t="str">
        <f t="shared" si="44"/>
        <v>Won't Survive</v>
      </c>
      <c r="N552" t="s">
        <v>1</v>
      </c>
    </row>
    <row r="553" spans="1:14" x14ac:dyDescent="0.3">
      <c r="A553" s="2" t="s">
        <v>13</v>
      </c>
      <c r="B553" s="1" t="s">
        <v>1248</v>
      </c>
      <c r="C553">
        <f>INDEX(Cond_Probability!$A$6:$H$60,MATCH('Model 3_Train'!A553,Cond_Probability!$A$6:$A$60,0),7)</f>
        <v>0.85117967332123412</v>
      </c>
      <c r="D553">
        <f>INDEX(Cond_Probability!$A$6:$H$60,MATCH('Model 3_Train'!B553,Cond_Probability!$A$6:$A$60,0),7)</f>
        <v>0.32246376811594202</v>
      </c>
      <c r="E553">
        <f>Cond_Probability!$C$2</f>
        <v>0.61616161616161613</v>
      </c>
      <c r="F553">
        <f t="shared" si="40"/>
        <v>0.16912071609065216</v>
      </c>
      <c r="G553">
        <f t="shared" si="41"/>
        <v>16.912071609065215</v>
      </c>
      <c r="H553">
        <f>INDEX(Cond_Probability!$A$6:$H$60,MATCH('Model 3_Train'!A553,Cond_Probability!$A$6:$A$60,0),8)</f>
        <v>0.31976744186046513</v>
      </c>
      <c r="I553">
        <f>INDEX(Cond_Probability!$A$6:$H$60,MATCH('Model 3_Train'!B553,Cond_Probability!$A$6:$A$60,0),8)</f>
        <v>0.57971014492753625</v>
      </c>
      <c r="J553">
        <f>Cond_Probability!$C$3</f>
        <v>0.38383838383838381</v>
      </c>
      <c r="K553">
        <f t="shared" si="42"/>
        <v>7.1153053963974075E-2</v>
      </c>
      <c r="L553">
        <f t="shared" si="43"/>
        <v>7.1153053963974076</v>
      </c>
      <c r="M553" t="str">
        <f t="shared" si="44"/>
        <v>Won't Survive</v>
      </c>
      <c r="N553" t="s">
        <v>1230</v>
      </c>
    </row>
    <row r="554" spans="1:14" x14ac:dyDescent="0.3">
      <c r="A554" s="2" t="s">
        <v>13</v>
      </c>
      <c r="B554" s="1" t="s">
        <v>1228</v>
      </c>
      <c r="C554">
        <f>INDEX(Cond_Probability!$A$6:$H$60,MATCH('Model 3_Train'!A554,Cond_Probability!$A$6:$A$60,0),7)</f>
        <v>0.85117967332123412</v>
      </c>
      <c r="D554">
        <f>INDEX(Cond_Probability!$A$6:$H$60,MATCH('Model 3_Train'!B554,Cond_Probability!$A$6:$A$60,0),7)</f>
        <v>0.4891304347826087</v>
      </c>
      <c r="E554">
        <f>Cond_Probability!$C$2</f>
        <v>0.61616161616161613</v>
      </c>
      <c r="F554">
        <f t="shared" si="40"/>
        <v>0.25653142328357348</v>
      </c>
      <c r="G554">
        <f t="shared" si="41"/>
        <v>25.653142328357347</v>
      </c>
      <c r="H554">
        <f>INDEX(Cond_Probability!$A$6:$H$60,MATCH('Model 3_Train'!A554,Cond_Probability!$A$6:$A$60,0),8)</f>
        <v>0.31976744186046513</v>
      </c>
      <c r="I554">
        <f>INDEX(Cond_Probability!$A$6:$H$60,MATCH('Model 3_Train'!B554,Cond_Probability!$A$6:$A$60,0),8)</f>
        <v>0.19710144927536233</v>
      </c>
      <c r="J554">
        <f>Cond_Probability!$C$3</f>
        <v>0.38383838383838381</v>
      </c>
      <c r="K554">
        <f t="shared" si="42"/>
        <v>2.4192038347751188E-2</v>
      </c>
      <c r="L554">
        <f t="shared" si="43"/>
        <v>2.4192038347751188</v>
      </c>
      <c r="M554" t="str">
        <f t="shared" si="44"/>
        <v>Won't Survive</v>
      </c>
      <c r="N554" t="s">
        <v>1230</v>
      </c>
    </row>
    <row r="555" spans="1:14" x14ac:dyDescent="0.3">
      <c r="A555" s="2" t="s">
        <v>13</v>
      </c>
      <c r="B555" s="1" t="s">
        <v>1228</v>
      </c>
      <c r="C555">
        <f>INDEX(Cond_Probability!$A$6:$H$60,MATCH('Model 3_Train'!A555,Cond_Probability!$A$6:$A$60,0),7)</f>
        <v>0.85117967332123412</v>
      </c>
      <c r="D555">
        <f>INDEX(Cond_Probability!$A$6:$H$60,MATCH('Model 3_Train'!B555,Cond_Probability!$A$6:$A$60,0),7)</f>
        <v>0.4891304347826087</v>
      </c>
      <c r="E555">
        <f>Cond_Probability!$C$2</f>
        <v>0.61616161616161613</v>
      </c>
      <c r="F555">
        <f t="shared" si="40"/>
        <v>0.25653142328357348</v>
      </c>
      <c r="G555">
        <f t="shared" si="41"/>
        <v>25.653142328357347</v>
      </c>
      <c r="H555">
        <f>INDEX(Cond_Probability!$A$6:$H$60,MATCH('Model 3_Train'!A555,Cond_Probability!$A$6:$A$60,0),8)</f>
        <v>0.31976744186046513</v>
      </c>
      <c r="I555">
        <f>INDEX(Cond_Probability!$A$6:$H$60,MATCH('Model 3_Train'!B555,Cond_Probability!$A$6:$A$60,0),8)</f>
        <v>0.19710144927536233</v>
      </c>
      <c r="J555">
        <f>Cond_Probability!$C$3</f>
        <v>0.38383838383838381</v>
      </c>
      <c r="K555">
        <f t="shared" si="42"/>
        <v>2.4192038347751188E-2</v>
      </c>
      <c r="L555">
        <f t="shared" si="43"/>
        <v>2.4192038347751188</v>
      </c>
      <c r="M555" t="str">
        <f t="shared" si="44"/>
        <v>Won't Survive</v>
      </c>
      <c r="N555" t="s">
        <v>1</v>
      </c>
    </row>
    <row r="556" spans="1:14" x14ac:dyDescent="0.3">
      <c r="A556" s="2" t="s">
        <v>17</v>
      </c>
      <c r="B556" s="1" t="s">
        <v>1228</v>
      </c>
      <c r="C556">
        <f>INDEX(Cond_Probability!$A$6:$H$60,MATCH('Model 3_Train'!A556,Cond_Probability!$A$6:$A$60,0),7)</f>
        <v>0.14882032667876588</v>
      </c>
      <c r="D556">
        <f>INDEX(Cond_Probability!$A$6:$H$60,MATCH('Model 3_Train'!B556,Cond_Probability!$A$6:$A$60,0),7)</f>
        <v>0.4891304347826087</v>
      </c>
      <c r="E556">
        <f>Cond_Probability!$C$2</f>
        <v>0.61616161616161613</v>
      </c>
      <c r="F556">
        <f t="shared" si="40"/>
        <v>4.485197592591264E-2</v>
      </c>
      <c r="G556">
        <f t="shared" si="41"/>
        <v>4.4851975925912644</v>
      </c>
      <c r="H556">
        <f>INDEX(Cond_Probability!$A$6:$H$60,MATCH('Model 3_Train'!A556,Cond_Probability!$A$6:$A$60,0),8)</f>
        <v>0.68023255813953487</v>
      </c>
      <c r="I556">
        <f>INDEX(Cond_Probability!$A$6:$H$60,MATCH('Model 3_Train'!B556,Cond_Probability!$A$6:$A$60,0),8)</f>
        <v>0.19710144927536233</v>
      </c>
      <c r="J556">
        <f>Cond_Probability!$C$3</f>
        <v>0.38383838383838381</v>
      </c>
      <c r="K556">
        <f t="shared" si="42"/>
        <v>5.1463063394307069E-2</v>
      </c>
      <c r="L556">
        <f t="shared" si="43"/>
        <v>5.1463063394307067</v>
      </c>
      <c r="M556" t="str">
        <f t="shared" si="44"/>
        <v>Survive</v>
      </c>
      <c r="N556" t="s">
        <v>1</v>
      </c>
    </row>
    <row r="557" spans="1:14" x14ac:dyDescent="0.3">
      <c r="A557" s="2" t="s">
        <v>13</v>
      </c>
      <c r="B557" s="1" t="s">
        <v>1248</v>
      </c>
      <c r="C557">
        <f>INDEX(Cond_Probability!$A$6:$H$60,MATCH('Model 3_Train'!A557,Cond_Probability!$A$6:$A$60,0),7)</f>
        <v>0.85117967332123412</v>
      </c>
      <c r="D557">
        <f>INDEX(Cond_Probability!$A$6:$H$60,MATCH('Model 3_Train'!B557,Cond_Probability!$A$6:$A$60,0),7)</f>
        <v>0.32246376811594202</v>
      </c>
      <c r="E557">
        <f>Cond_Probability!$C$2</f>
        <v>0.61616161616161613</v>
      </c>
      <c r="F557">
        <f t="shared" si="40"/>
        <v>0.16912071609065216</v>
      </c>
      <c r="G557">
        <f t="shared" si="41"/>
        <v>16.912071609065215</v>
      </c>
      <c r="H557">
        <f>INDEX(Cond_Probability!$A$6:$H$60,MATCH('Model 3_Train'!A557,Cond_Probability!$A$6:$A$60,0),8)</f>
        <v>0.31976744186046513</v>
      </c>
      <c r="I557">
        <f>INDEX(Cond_Probability!$A$6:$H$60,MATCH('Model 3_Train'!B557,Cond_Probability!$A$6:$A$60,0),8)</f>
        <v>0.57971014492753625</v>
      </c>
      <c r="J557">
        <f>Cond_Probability!$C$3</f>
        <v>0.38383838383838381</v>
      </c>
      <c r="K557">
        <f t="shared" si="42"/>
        <v>7.1153053963974075E-2</v>
      </c>
      <c r="L557">
        <f t="shared" si="43"/>
        <v>7.1153053963974076</v>
      </c>
      <c r="M557" t="str">
        <f t="shared" si="44"/>
        <v>Won't Survive</v>
      </c>
      <c r="N557" t="s">
        <v>1230</v>
      </c>
    </row>
    <row r="558" spans="1:14" x14ac:dyDescent="0.3">
      <c r="A558" s="2" t="s">
        <v>17</v>
      </c>
      <c r="B558" s="1" t="s">
        <v>1248</v>
      </c>
      <c r="C558">
        <f>INDEX(Cond_Probability!$A$6:$H$60,MATCH('Model 3_Train'!A558,Cond_Probability!$A$6:$A$60,0),7)</f>
        <v>0.14882032667876588</v>
      </c>
      <c r="D558">
        <f>INDEX(Cond_Probability!$A$6:$H$60,MATCH('Model 3_Train'!B558,Cond_Probability!$A$6:$A$60,0),7)</f>
        <v>0.32246376811594202</v>
      </c>
      <c r="E558">
        <f>Cond_Probability!$C$2</f>
        <v>0.61616161616161613</v>
      </c>
      <c r="F558">
        <f t="shared" si="40"/>
        <v>2.9569080425231296E-2</v>
      </c>
      <c r="G558">
        <f t="shared" si="41"/>
        <v>2.9569080425231298</v>
      </c>
      <c r="H558">
        <f>INDEX(Cond_Probability!$A$6:$H$60,MATCH('Model 3_Train'!A558,Cond_Probability!$A$6:$A$60,0),8)</f>
        <v>0.68023255813953487</v>
      </c>
      <c r="I558">
        <f>INDEX(Cond_Probability!$A$6:$H$60,MATCH('Model 3_Train'!B558,Cond_Probability!$A$6:$A$60,0),8)</f>
        <v>0.57971014492753625</v>
      </c>
      <c r="J558">
        <f>Cond_Probability!$C$3</f>
        <v>0.38383838383838381</v>
      </c>
      <c r="K558">
        <f t="shared" si="42"/>
        <v>0.1513619511597267</v>
      </c>
      <c r="L558">
        <f t="shared" si="43"/>
        <v>15.13619511597267</v>
      </c>
      <c r="M558" t="str">
        <f t="shared" si="44"/>
        <v>Survive</v>
      </c>
      <c r="N558" t="s">
        <v>1</v>
      </c>
    </row>
    <row r="559" spans="1:14" x14ac:dyDescent="0.3">
      <c r="A559" s="2" t="s">
        <v>13</v>
      </c>
      <c r="B559" s="1" t="s">
        <v>1248</v>
      </c>
      <c r="C559">
        <f>INDEX(Cond_Probability!$A$6:$H$60,MATCH('Model 3_Train'!A559,Cond_Probability!$A$6:$A$60,0),7)</f>
        <v>0.85117967332123412</v>
      </c>
      <c r="D559">
        <f>INDEX(Cond_Probability!$A$6:$H$60,MATCH('Model 3_Train'!B559,Cond_Probability!$A$6:$A$60,0),7)</f>
        <v>0.32246376811594202</v>
      </c>
      <c r="E559">
        <f>Cond_Probability!$C$2</f>
        <v>0.61616161616161613</v>
      </c>
      <c r="F559">
        <f t="shared" si="40"/>
        <v>0.16912071609065216</v>
      </c>
      <c r="G559">
        <f t="shared" si="41"/>
        <v>16.912071609065215</v>
      </c>
      <c r="H559">
        <f>INDEX(Cond_Probability!$A$6:$H$60,MATCH('Model 3_Train'!A559,Cond_Probability!$A$6:$A$60,0),8)</f>
        <v>0.31976744186046513</v>
      </c>
      <c r="I559">
        <f>INDEX(Cond_Probability!$A$6:$H$60,MATCH('Model 3_Train'!B559,Cond_Probability!$A$6:$A$60,0),8)</f>
        <v>0.57971014492753625</v>
      </c>
      <c r="J559">
        <f>Cond_Probability!$C$3</f>
        <v>0.38383838383838381</v>
      </c>
      <c r="K559">
        <f t="shared" si="42"/>
        <v>7.1153053963974075E-2</v>
      </c>
      <c r="L559">
        <f t="shared" si="43"/>
        <v>7.1153053963974076</v>
      </c>
      <c r="M559" t="str">
        <f t="shared" si="44"/>
        <v>Won't Survive</v>
      </c>
      <c r="N559" t="s">
        <v>1230</v>
      </c>
    </row>
    <row r="560" spans="1:14" x14ac:dyDescent="0.3">
      <c r="A560" s="2" t="s">
        <v>17</v>
      </c>
      <c r="B560" s="1" t="s">
        <v>1248</v>
      </c>
      <c r="C560">
        <f>INDEX(Cond_Probability!$A$6:$H$60,MATCH('Model 3_Train'!A560,Cond_Probability!$A$6:$A$60,0),7)</f>
        <v>0.14882032667876588</v>
      </c>
      <c r="D560">
        <f>INDEX(Cond_Probability!$A$6:$H$60,MATCH('Model 3_Train'!B560,Cond_Probability!$A$6:$A$60,0),7)</f>
        <v>0.32246376811594202</v>
      </c>
      <c r="E560">
        <f>Cond_Probability!$C$2</f>
        <v>0.61616161616161613</v>
      </c>
      <c r="F560">
        <f t="shared" si="40"/>
        <v>2.9569080425231296E-2</v>
      </c>
      <c r="G560">
        <f t="shared" si="41"/>
        <v>2.9569080425231298</v>
      </c>
      <c r="H560">
        <f>INDEX(Cond_Probability!$A$6:$H$60,MATCH('Model 3_Train'!A560,Cond_Probability!$A$6:$A$60,0),8)</f>
        <v>0.68023255813953487</v>
      </c>
      <c r="I560">
        <f>INDEX(Cond_Probability!$A$6:$H$60,MATCH('Model 3_Train'!B560,Cond_Probability!$A$6:$A$60,0),8)</f>
        <v>0.57971014492753625</v>
      </c>
      <c r="J560">
        <f>Cond_Probability!$C$3</f>
        <v>0.38383838383838381</v>
      </c>
      <c r="K560">
        <f t="shared" si="42"/>
        <v>0.1513619511597267</v>
      </c>
      <c r="L560">
        <f t="shared" si="43"/>
        <v>15.13619511597267</v>
      </c>
      <c r="M560" t="str">
        <f t="shared" si="44"/>
        <v>Survive</v>
      </c>
      <c r="N560" t="s">
        <v>1</v>
      </c>
    </row>
    <row r="561" spans="1:14" x14ac:dyDescent="0.3">
      <c r="A561" s="2" t="s">
        <v>17</v>
      </c>
      <c r="B561" s="1" t="s">
        <v>1247</v>
      </c>
      <c r="C561">
        <f>INDEX(Cond_Probability!$A$6:$H$60,MATCH('Model 3_Train'!A561,Cond_Probability!$A$6:$A$60,0),7)</f>
        <v>0.14882032667876588</v>
      </c>
      <c r="D561">
        <f>INDEX(Cond_Probability!$A$6:$H$60,MATCH('Model 3_Train'!B561,Cond_Probability!$A$6:$A$60,0),7)</f>
        <v>0.18840579710144928</v>
      </c>
      <c r="E561">
        <f>Cond_Probability!$C$2</f>
        <v>0.61616161616161613</v>
      </c>
      <c r="F561">
        <f t="shared" si="40"/>
        <v>1.7276316652944126E-2</v>
      </c>
      <c r="G561">
        <f t="shared" si="41"/>
        <v>1.7276316652944126</v>
      </c>
      <c r="H561">
        <f>INDEX(Cond_Probability!$A$6:$H$60,MATCH('Model 3_Train'!A561,Cond_Probability!$A$6:$A$60,0),8)</f>
        <v>0.68023255813953487</v>
      </c>
      <c r="I561">
        <f>INDEX(Cond_Probability!$A$6:$H$60,MATCH('Model 3_Train'!B561,Cond_Probability!$A$6:$A$60,0),8)</f>
        <v>0.22318840579710145</v>
      </c>
      <c r="J561">
        <f>Cond_Probability!$C$3</f>
        <v>0.38383838383838381</v>
      </c>
      <c r="K561">
        <f t="shared" si="42"/>
        <v>5.8274351196494774E-2</v>
      </c>
      <c r="L561">
        <f t="shared" si="43"/>
        <v>5.8274351196494774</v>
      </c>
      <c r="M561" t="str">
        <f t="shared" si="44"/>
        <v>Survive</v>
      </c>
      <c r="N561" t="s">
        <v>1</v>
      </c>
    </row>
    <row r="562" spans="1:14" x14ac:dyDescent="0.3">
      <c r="A562" s="2" t="s">
        <v>13</v>
      </c>
      <c r="B562" s="1" t="s">
        <v>1228</v>
      </c>
      <c r="C562">
        <f>INDEX(Cond_Probability!$A$6:$H$60,MATCH('Model 3_Train'!A562,Cond_Probability!$A$6:$A$60,0),7)</f>
        <v>0.85117967332123412</v>
      </c>
      <c r="D562">
        <f>INDEX(Cond_Probability!$A$6:$H$60,MATCH('Model 3_Train'!B562,Cond_Probability!$A$6:$A$60,0),7)</f>
        <v>0.4891304347826087</v>
      </c>
      <c r="E562">
        <f>Cond_Probability!$C$2</f>
        <v>0.61616161616161613</v>
      </c>
      <c r="F562">
        <f t="shared" si="40"/>
        <v>0.25653142328357348</v>
      </c>
      <c r="G562">
        <f t="shared" si="41"/>
        <v>25.653142328357347</v>
      </c>
      <c r="H562">
        <f>INDEX(Cond_Probability!$A$6:$H$60,MATCH('Model 3_Train'!A562,Cond_Probability!$A$6:$A$60,0),8)</f>
        <v>0.31976744186046513</v>
      </c>
      <c r="I562">
        <f>INDEX(Cond_Probability!$A$6:$H$60,MATCH('Model 3_Train'!B562,Cond_Probability!$A$6:$A$60,0),8)</f>
        <v>0.19710144927536233</v>
      </c>
      <c r="J562">
        <f>Cond_Probability!$C$3</f>
        <v>0.38383838383838381</v>
      </c>
      <c r="K562">
        <f t="shared" si="42"/>
        <v>2.4192038347751188E-2</v>
      </c>
      <c r="L562">
        <f t="shared" si="43"/>
        <v>2.4192038347751188</v>
      </c>
      <c r="M562" t="str">
        <f t="shared" si="44"/>
        <v>Won't Survive</v>
      </c>
      <c r="N562" t="s">
        <v>1230</v>
      </c>
    </row>
    <row r="563" spans="1:14" x14ac:dyDescent="0.3">
      <c r="A563" s="2" t="s">
        <v>13</v>
      </c>
      <c r="B563" s="1" t="s">
        <v>1228</v>
      </c>
      <c r="C563">
        <f>INDEX(Cond_Probability!$A$6:$H$60,MATCH('Model 3_Train'!A563,Cond_Probability!$A$6:$A$60,0),7)</f>
        <v>0.85117967332123412</v>
      </c>
      <c r="D563">
        <f>INDEX(Cond_Probability!$A$6:$H$60,MATCH('Model 3_Train'!B563,Cond_Probability!$A$6:$A$60,0),7)</f>
        <v>0.4891304347826087</v>
      </c>
      <c r="E563">
        <f>Cond_Probability!$C$2</f>
        <v>0.61616161616161613</v>
      </c>
      <c r="F563">
        <f t="shared" si="40"/>
        <v>0.25653142328357348</v>
      </c>
      <c r="G563">
        <f t="shared" si="41"/>
        <v>25.653142328357347</v>
      </c>
      <c r="H563">
        <f>INDEX(Cond_Probability!$A$6:$H$60,MATCH('Model 3_Train'!A563,Cond_Probability!$A$6:$A$60,0),8)</f>
        <v>0.31976744186046513</v>
      </c>
      <c r="I563">
        <f>INDEX(Cond_Probability!$A$6:$H$60,MATCH('Model 3_Train'!B563,Cond_Probability!$A$6:$A$60,0),8)</f>
        <v>0.19710144927536233</v>
      </c>
      <c r="J563">
        <f>Cond_Probability!$C$3</f>
        <v>0.38383838383838381</v>
      </c>
      <c r="K563">
        <f t="shared" si="42"/>
        <v>2.4192038347751188E-2</v>
      </c>
      <c r="L563">
        <f t="shared" si="43"/>
        <v>2.4192038347751188</v>
      </c>
      <c r="M563" t="str">
        <f t="shared" si="44"/>
        <v>Won't Survive</v>
      </c>
      <c r="N563" t="s">
        <v>1230</v>
      </c>
    </row>
    <row r="564" spans="1:14" x14ac:dyDescent="0.3">
      <c r="A564" s="2" t="s">
        <v>13</v>
      </c>
      <c r="B564" s="1" t="s">
        <v>1247</v>
      </c>
      <c r="C564">
        <f>INDEX(Cond_Probability!$A$6:$H$60,MATCH('Model 3_Train'!A564,Cond_Probability!$A$6:$A$60,0),7)</f>
        <v>0.85117967332123412</v>
      </c>
      <c r="D564">
        <f>INDEX(Cond_Probability!$A$6:$H$60,MATCH('Model 3_Train'!B564,Cond_Probability!$A$6:$A$60,0),7)</f>
        <v>0.18840579710144928</v>
      </c>
      <c r="E564">
        <f>Cond_Probability!$C$2</f>
        <v>0.61616161616161613</v>
      </c>
      <c r="F564">
        <f t="shared" si="40"/>
        <v>9.8812103783302394E-2</v>
      </c>
      <c r="G564">
        <f t="shared" si="41"/>
        <v>9.8812103783302394</v>
      </c>
      <c r="H564">
        <f>INDEX(Cond_Probability!$A$6:$H$60,MATCH('Model 3_Train'!A564,Cond_Probability!$A$6:$A$60,0),8)</f>
        <v>0.31976744186046513</v>
      </c>
      <c r="I564">
        <f>INDEX(Cond_Probability!$A$6:$H$60,MATCH('Model 3_Train'!B564,Cond_Probability!$A$6:$A$60,0),8)</f>
        <v>0.22318840579710145</v>
      </c>
      <c r="J564">
        <f>Cond_Probability!$C$3</f>
        <v>0.38383838383838381</v>
      </c>
      <c r="K564">
        <f t="shared" si="42"/>
        <v>2.7393925776130024E-2</v>
      </c>
      <c r="L564">
        <f t="shared" si="43"/>
        <v>2.7393925776130024</v>
      </c>
      <c r="M564" t="str">
        <f t="shared" si="44"/>
        <v>Won't Survive</v>
      </c>
      <c r="N564" t="s">
        <v>1230</v>
      </c>
    </row>
    <row r="565" spans="1:14" x14ac:dyDescent="0.3">
      <c r="A565" s="2" t="s">
        <v>13</v>
      </c>
      <c r="B565" s="1" t="s">
        <v>1228</v>
      </c>
      <c r="C565">
        <f>INDEX(Cond_Probability!$A$6:$H$60,MATCH('Model 3_Train'!A565,Cond_Probability!$A$6:$A$60,0),7)</f>
        <v>0.85117967332123412</v>
      </c>
      <c r="D565">
        <f>INDEX(Cond_Probability!$A$6:$H$60,MATCH('Model 3_Train'!B565,Cond_Probability!$A$6:$A$60,0),7)</f>
        <v>0.4891304347826087</v>
      </c>
      <c r="E565">
        <f>Cond_Probability!$C$2</f>
        <v>0.61616161616161613</v>
      </c>
      <c r="F565">
        <f t="shared" si="40"/>
        <v>0.25653142328357348</v>
      </c>
      <c r="G565">
        <f t="shared" si="41"/>
        <v>25.653142328357347</v>
      </c>
      <c r="H565">
        <f>INDEX(Cond_Probability!$A$6:$H$60,MATCH('Model 3_Train'!A565,Cond_Probability!$A$6:$A$60,0),8)</f>
        <v>0.31976744186046513</v>
      </c>
      <c r="I565">
        <f>INDEX(Cond_Probability!$A$6:$H$60,MATCH('Model 3_Train'!B565,Cond_Probability!$A$6:$A$60,0),8)</f>
        <v>0.19710144927536233</v>
      </c>
      <c r="J565">
        <f>Cond_Probability!$C$3</f>
        <v>0.38383838383838381</v>
      </c>
      <c r="K565">
        <f t="shared" si="42"/>
        <v>2.4192038347751188E-2</v>
      </c>
      <c r="L565">
        <f t="shared" si="43"/>
        <v>2.4192038347751188</v>
      </c>
      <c r="M565" t="str">
        <f t="shared" si="44"/>
        <v>Won't Survive</v>
      </c>
      <c r="N565" t="s">
        <v>1230</v>
      </c>
    </row>
    <row r="566" spans="1:14" x14ac:dyDescent="0.3">
      <c r="A566" s="2" t="s">
        <v>17</v>
      </c>
      <c r="B566" s="1" t="s">
        <v>1228</v>
      </c>
      <c r="C566">
        <f>INDEX(Cond_Probability!$A$6:$H$60,MATCH('Model 3_Train'!A566,Cond_Probability!$A$6:$A$60,0),7)</f>
        <v>0.14882032667876588</v>
      </c>
      <c r="D566">
        <f>INDEX(Cond_Probability!$A$6:$H$60,MATCH('Model 3_Train'!B566,Cond_Probability!$A$6:$A$60,0),7)</f>
        <v>0.4891304347826087</v>
      </c>
      <c r="E566">
        <f>Cond_Probability!$C$2</f>
        <v>0.61616161616161613</v>
      </c>
      <c r="F566">
        <f t="shared" si="40"/>
        <v>4.485197592591264E-2</v>
      </c>
      <c r="G566">
        <f t="shared" si="41"/>
        <v>4.4851975925912644</v>
      </c>
      <c r="H566">
        <f>INDEX(Cond_Probability!$A$6:$H$60,MATCH('Model 3_Train'!A566,Cond_Probability!$A$6:$A$60,0),8)</f>
        <v>0.68023255813953487</v>
      </c>
      <c r="I566">
        <f>INDEX(Cond_Probability!$A$6:$H$60,MATCH('Model 3_Train'!B566,Cond_Probability!$A$6:$A$60,0),8)</f>
        <v>0.19710144927536233</v>
      </c>
      <c r="J566">
        <f>Cond_Probability!$C$3</f>
        <v>0.38383838383838381</v>
      </c>
      <c r="K566">
        <f t="shared" si="42"/>
        <v>5.1463063394307069E-2</v>
      </c>
      <c r="L566">
        <f t="shared" si="43"/>
        <v>5.1463063394307067</v>
      </c>
      <c r="M566" t="str">
        <f t="shared" si="44"/>
        <v>Survive</v>
      </c>
      <c r="N566" t="s">
        <v>1230</v>
      </c>
    </row>
    <row r="567" spans="1:14" x14ac:dyDescent="0.3">
      <c r="A567" s="2" t="s">
        <v>13</v>
      </c>
      <c r="B567" s="1" t="s">
        <v>1248</v>
      </c>
      <c r="C567">
        <f>INDEX(Cond_Probability!$A$6:$H$60,MATCH('Model 3_Train'!A567,Cond_Probability!$A$6:$A$60,0),7)</f>
        <v>0.85117967332123412</v>
      </c>
      <c r="D567">
        <f>INDEX(Cond_Probability!$A$6:$H$60,MATCH('Model 3_Train'!B567,Cond_Probability!$A$6:$A$60,0),7)</f>
        <v>0.32246376811594202</v>
      </c>
      <c r="E567">
        <f>Cond_Probability!$C$2</f>
        <v>0.61616161616161613</v>
      </c>
      <c r="F567">
        <f t="shared" si="40"/>
        <v>0.16912071609065216</v>
      </c>
      <c r="G567">
        <f t="shared" si="41"/>
        <v>16.912071609065215</v>
      </c>
      <c r="H567">
        <f>INDEX(Cond_Probability!$A$6:$H$60,MATCH('Model 3_Train'!A567,Cond_Probability!$A$6:$A$60,0),8)</f>
        <v>0.31976744186046513</v>
      </c>
      <c r="I567">
        <f>INDEX(Cond_Probability!$A$6:$H$60,MATCH('Model 3_Train'!B567,Cond_Probability!$A$6:$A$60,0),8)</f>
        <v>0.57971014492753625</v>
      </c>
      <c r="J567">
        <f>Cond_Probability!$C$3</f>
        <v>0.38383838383838381</v>
      </c>
      <c r="K567">
        <f t="shared" si="42"/>
        <v>7.1153053963974075E-2</v>
      </c>
      <c r="L567">
        <f t="shared" si="43"/>
        <v>7.1153053963974076</v>
      </c>
      <c r="M567" t="str">
        <f t="shared" si="44"/>
        <v>Won't Survive</v>
      </c>
      <c r="N567" t="s">
        <v>1230</v>
      </c>
    </row>
    <row r="568" spans="1:14" x14ac:dyDescent="0.3">
      <c r="A568" s="2" t="s">
        <v>13</v>
      </c>
      <c r="B568" s="1" t="s">
        <v>1228</v>
      </c>
      <c r="C568">
        <f>INDEX(Cond_Probability!$A$6:$H$60,MATCH('Model 3_Train'!A568,Cond_Probability!$A$6:$A$60,0),7)</f>
        <v>0.85117967332123412</v>
      </c>
      <c r="D568">
        <f>INDEX(Cond_Probability!$A$6:$H$60,MATCH('Model 3_Train'!B568,Cond_Probability!$A$6:$A$60,0),7)</f>
        <v>0.4891304347826087</v>
      </c>
      <c r="E568">
        <f>Cond_Probability!$C$2</f>
        <v>0.61616161616161613</v>
      </c>
      <c r="F568">
        <f t="shared" si="40"/>
        <v>0.25653142328357348</v>
      </c>
      <c r="G568">
        <f t="shared" si="41"/>
        <v>25.653142328357347</v>
      </c>
      <c r="H568">
        <f>INDEX(Cond_Probability!$A$6:$H$60,MATCH('Model 3_Train'!A568,Cond_Probability!$A$6:$A$60,0),8)</f>
        <v>0.31976744186046513</v>
      </c>
      <c r="I568">
        <f>INDEX(Cond_Probability!$A$6:$H$60,MATCH('Model 3_Train'!B568,Cond_Probability!$A$6:$A$60,0),8)</f>
        <v>0.19710144927536233</v>
      </c>
      <c r="J568">
        <f>Cond_Probability!$C$3</f>
        <v>0.38383838383838381</v>
      </c>
      <c r="K568">
        <f t="shared" si="42"/>
        <v>2.4192038347751188E-2</v>
      </c>
      <c r="L568">
        <f t="shared" si="43"/>
        <v>2.4192038347751188</v>
      </c>
      <c r="M568" t="str">
        <f t="shared" si="44"/>
        <v>Won't Survive</v>
      </c>
      <c r="N568" t="s">
        <v>1230</v>
      </c>
    </row>
    <row r="569" spans="1:14" x14ac:dyDescent="0.3">
      <c r="A569" s="2" t="s">
        <v>17</v>
      </c>
      <c r="B569" s="1" t="s">
        <v>1248</v>
      </c>
      <c r="C569">
        <f>INDEX(Cond_Probability!$A$6:$H$60,MATCH('Model 3_Train'!A569,Cond_Probability!$A$6:$A$60,0),7)</f>
        <v>0.14882032667876588</v>
      </c>
      <c r="D569">
        <f>INDEX(Cond_Probability!$A$6:$H$60,MATCH('Model 3_Train'!B569,Cond_Probability!$A$6:$A$60,0),7)</f>
        <v>0.32246376811594202</v>
      </c>
      <c r="E569">
        <f>Cond_Probability!$C$2</f>
        <v>0.61616161616161613</v>
      </c>
      <c r="F569">
        <f t="shared" si="40"/>
        <v>2.9569080425231296E-2</v>
      </c>
      <c r="G569">
        <f t="shared" si="41"/>
        <v>2.9569080425231298</v>
      </c>
      <c r="H569">
        <f>INDEX(Cond_Probability!$A$6:$H$60,MATCH('Model 3_Train'!A569,Cond_Probability!$A$6:$A$60,0),8)</f>
        <v>0.68023255813953487</v>
      </c>
      <c r="I569">
        <f>INDEX(Cond_Probability!$A$6:$H$60,MATCH('Model 3_Train'!B569,Cond_Probability!$A$6:$A$60,0),8)</f>
        <v>0.57971014492753625</v>
      </c>
      <c r="J569">
        <f>Cond_Probability!$C$3</f>
        <v>0.38383838383838381</v>
      </c>
      <c r="K569">
        <f t="shared" si="42"/>
        <v>0.1513619511597267</v>
      </c>
      <c r="L569">
        <f t="shared" si="43"/>
        <v>15.13619511597267</v>
      </c>
      <c r="M569" t="str">
        <f t="shared" si="44"/>
        <v>Survive</v>
      </c>
      <c r="N569" t="s">
        <v>1230</v>
      </c>
    </row>
    <row r="570" spans="1:14" x14ac:dyDescent="0.3">
      <c r="A570" s="2" t="s">
        <v>13</v>
      </c>
      <c r="B570" s="1" t="s">
        <v>1228</v>
      </c>
      <c r="C570">
        <f>INDEX(Cond_Probability!$A$6:$H$60,MATCH('Model 3_Train'!A570,Cond_Probability!$A$6:$A$60,0),7)</f>
        <v>0.85117967332123412</v>
      </c>
      <c r="D570">
        <f>INDEX(Cond_Probability!$A$6:$H$60,MATCH('Model 3_Train'!B570,Cond_Probability!$A$6:$A$60,0),7)</f>
        <v>0.4891304347826087</v>
      </c>
      <c r="E570">
        <f>Cond_Probability!$C$2</f>
        <v>0.61616161616161613</v>
      </c>
      <c r="F570">
        <f t="shared" si="40"/>
        <v>0.25653142328357348</v>
      </c>
      <c r="G570">
        <f t="shared" si="41"/>
        <v>25.653142328357347</v>
      </c>
      <c r="H570">
        <f>INDEX(Cond_Probability!$A$6:$H$60,MATCH('Model 3_Train'!A570,Cond_Probability!$A$6:$A$60,0),8)</f>
        <v>0.31976744186046513</v>
      </c>
      <c r="I570">
        <f>INDEX(Cond_Probability!$A$6:$H$60,MATCH('Model 3_Train'!B570,Cond_Probability!$A$6:$A$60,0),8)</f>
        <v>0.19710144927536233</v>
      </c>
      <c r="J570">
        <f>Cond_Probability!$C$3</f>
        <v>0.38383838383838381</v>
      </c>
      <c r="K570">
        <f t="shared" si="42"/>
        <v>2.4192038347751188E-2</v>
      </c>
      <c r="L570">
        <f t="shared" si="43"/>
        <v>2.4192038347751188</v>
      </c>
      <c r="M570" t="str">
        <f t="shared" si="44"/>
        <v>Won't Survive</v>
      </c>
      <c r="N570" t="s">
        <v>1230</v>
      </c>
    </row>
    <row r="571" spans="1:14" x14ac:dyDescent="0.3">
      <c r="A571" s="2" t="s">
        <v>13</v>
      </c>
      <c r="B571" s="1" t="s">
        <v>1228</v>
      </c>
      <c r="C571">
        <f>INDEX(Cond_Probability!$A$6:$H$60,MATCH('Model 3_Train'!A571,Cond_Probability!$A$6:$A$60,0),7)</f>
        <v>0.85117967332123412</v>
      </c>
      <c r="D571">
        <f>INDEX(Cond_Probability!$A$6:$H$60,MATCH('Model 3_Train'!B571,Cond_Probability!$A$6:$A$60,0),7)</f>
        <v>0.4891304347826087</v>
      </c>
      <c r="E571">
        <f>Cond_Probability!$C$2</f>
        <v>0.61616161616161613</v>
      </c>
      <c r="F571">
        <f t="shared" si="40"/>
        <v>0.25653142328357348</v>
      </c>
      <c r="G571">
        <f t="shared" si="41"/>
        <v>25.653142328357347</v>
      </c>
      <c r="H571">
        <f>INDEX(Cond_Probability!$A$6:$H$60,MATCH('Model 3_Train'!A571,Cond_Probability!$A$6:$A$60,0),8)</f>
        <v>0.31976744186046513</v>
      </c>
      <c r="I571">
        <f>INDEX(Cond_Probability!$A$6:$H$60,MATCH('Model 3_Train'!B571,Cond_Probability!$A$6:$A$60,0),8)</f>
        <v>0.19710144927536233</v>
      </c>
      <c r="J571">
        <f>Cond_Probability!$C$3</f>
        <v>0.38383838383838381</v>
      </c>
      <c r="K571">
        <f t="shared" si="42"/>
        <v>2.4192038347751188E-2</v>
      </c>
      <c r="L571">
        <f t="shared" si="43"/>
        <v>2.4192038347751188</v>
      </c>
      <c r="M571" t="str">
        <f t="shared" si="44"/>
        <v>Won't Survive</v>
      </c>
      <c r="N571" t="s">
        <v>1</v>
      </c>
    </row>
    <row r="572" spans="1:14" x14ac:dyDescent="0.3">
      <c r="A572" s="2" t="s">
        <v>13</v>
      </c>
      <c r="B572" s="1" t="s">
        <v>1247</v>
      </c>
      <c r="C572">
        <f>INDEX(Cond_Probability!$A$6:$H$60,MATCH('Model 3_Train'!A572,Cond_Probability!$A$6:$A$60,0),7)</f>
        <v>0.85117967332123412</v>
      </c>
      <c r="D572">
        <f>INDEX(Cond_Probability!$A$6:$H$60,MATCH('Model 3_Train'!B572,Cond_Probability!$A$6:$A$60,0),7)</f>
        <v>0.18840579710144928</v>
      </c>
      <c r="E572">
        <f>Cond_Probability!$C$2</f>
        <v>0.61616161616161613</v>
      </c>
      <c r="F572">
        <f t="shared" si="40"/>
        <v>9.8812103783302394E-2</v>
      </c>
      <c r="G572">
        <f t="shared" si="41"/>
        <v>9.8812103783302394</v>
      </c>
      <c r="H572">
        <f>INDEX(Cond_Probability!$A$6:$H$60,MATCH('Model 3_Train'!A572,Cond_Probability!$A$6:$A$60,0),8)</f>
        <v>0.31976744186046513</v>
      </c>
      <c r="I572">
        <f>INDEX(Cond_Probability!$A$6:$H$60,MATCH('Model 3_Train'!B572,Cond_Probability!$A$6:$A$60,0),8)</f>
        <v>0.22318840579710145</v>
      </c>
      <c r="J572">
        <f>Cond_Probability!$C$3</f>
        <v>0.38383838383838381</v>
      </c>
      <c r="K572">
        <f t="shared" si="42"/>
        <v>2.7393925776130024E-2</v>
      </c>
      <c r="L572">
        <f t="shared" si="43"/>
        <v>2.7393925776130024</v>
      </c>
      <c r="M572" t="str">
        <f t="shared" si="44"/>
        <v>Won't Survive</v>
      </c>
      <c r="N572" t="s">
        <v>1</v>
      </c>
    </row>
    <row r="573" spans="1:14" x14ac:dyDescent="0.3">
      <c r="A573" s="2" t="s">
        <v>17</v>
      </c>
      <c r="B573" s="1" t="s">
        <v>1248</v>
      </c>
      <c r="C573">
        <f>INDEX(Cond_Probability!$A$6:$H$60,MATCH('Model 3_Train'!A573,Cond_Probability!$A$6:$A$60,0),7)</f>
        <v>0.14882032667876588</v>
      </c>
      <c r="D573">
        <f>INDEX(Cond_Probability!$A$6:$H$60,MATCH('Model 3_Train'!B573,Cond_Probability!$A$6:$A$60,0),7)</f>
        <v>0.32246376811594202</v>
      </c>
      <c r="E573">
        <f>Cond_Probability!$C$2</f>
        <v>0.61616161616161613</v>
      </c>
      <c r="F573">
        <f t="shared" si="40"/>
        <v>2.9569080425231296E-2</v>
      </c>
      <c r="G573">
        <f t="shared" si="41"/>
        <v>2.9569080425231298</v>
      </c>
      <c r="H573">
        <f>INDEX(Cond_Probability!$A$6:$H$60,MATCH('Model 3_Train'!A573,Cond_Probability!$A$6:$A$60,0),8)</f>
        <v>0.68023255813953487</v>
      </c>
      <c r="I573">
        <f>INDEX(Cond_Probability!$A$6:$H$60,MATCH('Model 3_Train'!B573,Cond_Probability!$A$6:$A$60,0),8)</f>
        <v>0.57971014492753625</v>
      </c>
      <c r="J573">
        <f>Cond_Probability!$C$3</f>
        <v>0.38383838383838381</v>
      </c>
      <c r="K573">
        <f t="shared" si="42"/>
        <v>0.1513619511597267</v>
      </c>
      <c r="L573">
        <f t="shared" si="43"/>
        <v>15.13619511597267</v>
      </c>
      <c r="M573" t="str">
        <f t="shared" si="44"/>
        <v>Survive</v>
      </c>
      <c r="N573" t="s">
        <v>1</v>
      </c>
    </row>
    <row r="574" spans="1:14" x14ac:dyDescent="0.3">
      <c r="A574" s="2" t="s">
        <v>13</v>
      </c>
      <c r="B574" s="1" t="s">
        <v>1248</v>
      </c>
      <c r="C574">
        <f>INDEX(Cond_Probability!$A$6:$H$60,MATCH('Model 3_Train'!A574,Cond_Probability!$A$6:$A$60,0),7)</f>
        <v>0.85117967332123412</v>
      </c>
      <c r="D574">
        <f>INDEX(Cond_Probability!$A$6:$H$60,MATCH('Model 3_Train'!B574,Cond_Probability!$A$6:$A$60,0),7)</f>
        <v>0.32246376811594202</v>
      </c>
      <c r="E574">
        <f>Cond_Probability!$C$2</f>
        <v>0.61616161616161613</v>
      </c>
      <c r="F574">
        <f t="shared" si="40"/>
        <v>0.16912071609065216</v>
      </c>
      <c r="G574">
        <f t="shared" si="41"/>
        <v>16.912071609065215</v>
      </c>
      <c r="H574">
        <f>INDEX(Cond_Probability!$A$6:$H$60,MATCH('Model 3_Train'!A574,Cond_Probability!$A$6:$A$60,0),8)</f>
        <v>0.31976744186046513</v>
      </c>
      <c r="I574">
        <f>INDEX(Cond_Probability!$A$6:$H$60,MATCH('Model 3_Train'!B574,Cond_Probability!$A$6:$A$60,0),8)</f>
        <v>0.57971014492753625</v>
      </c>
      <c r="J574">
        <f>Cond_Probability!$C$3</f>
        <v>0.38383838383838381</v>
      </c>
      <c r="K574">
        <f t="shared" si="42"/>
        <v>7.1153053963974075E-2</v>
      </c>
      <c r="L574">
        <f t="shared" si="43"/>
        <v>7.1153053963974076</v>
      </c>
      <c r="M574" t="str">
        <f t="shared" si="44"/>
        <v>Won't Survive</v>
      </c>
      <c r="N574" t="s">
        <v>1</v>
      </c>
    </row>
    <row r="575" spans="1:14" x14ac:dyDescent="0.3">
      <c r="A575" s="2" t="s">
        <v>17</v>
      </c>
      <c r="B575" s="1" t="s">
        <v>1228</v>
      </c>
      <c r="C575">
        <f>INDEX(Cond_Probability!$A$6:$H$60,MATCH('Model 3_Train'!A575,Cond_Probability!$A$6:$A$60,0),7)</f>
        <v>0.14882032667876588</v>
      </c>
      <c r="D575">
        <f>INDEX(Cond_Probability!$A$6:$H$60,MATCH('Model 3_Train'!B575,Cond_Probability!$A$6:$A$60,0),7)</f>
        <v>0.4891304347826087</v>
      </c>
      <c r="E575">
        <f>Cond_Probability!$C$2</f>
        <v>0.61616161616161613</v>
      </c>
      <c r="F575">
        <f t="shared" si="40"/>
        <v>4.485197592591264E-2</v>
      </c>
      <c r="G575">
        <f t="shared" si="41"/>
        <v>4.4851975925912644</v>
      </c>
      <c r="H575">
        <f>INDEX(Cond_Probability!$A$6:$H$60,MATCH('Model 3_Train'!A575,Cond_Probability!$A$6:$A$60,0),8)</f>
        <v>0.68023255813953487</v>
      </c>
      <c r="I575">
        <f>INDEX(Cond_Probability!$A$6:$H$60,MATCH('Model 3_Train'!B575,Cond_Probability!$A$6:$A$60,0),8)</f>
        <v>0.19710144927536233</v>
      </c>
      <c r="J575">
        <f>Cond_Probability!$C$3</f>
        <v>0.38383838383838381</v>
      </c>
      <c r="K575">
        <f t="shared" si="42"/>
        <v>5.1463063394307069E-2</v>
      </c>
      <c r="L575">
        <f t="shared" si="43"/>
        <v>5.1463063394307067</v>
      </c>
      <c r="M575" t="str">
        <f t="shared" si="44"/>
        <v>Survive</v>
      </c>
      <c r="N575" t="s">
        <v>1</v>
      </c>
    </row>
    <row r="576" spans="1:14" x14ac:dyDescent="0.3">
      <c r="A576" s="2" t="s">
        <v>13</v>
      </c>
      <c r="B576" s="1" t="s">
        <v>1228</v>
      </c>
      <c r="C576">
        <f>INDEX(Cond_Probability!$A$6:$H$60,MATCH('Model 3_Train'!A576,Cond_Probability!$A$6:$A$60,0),7)</f>
        <v>0.85117967332123412</v>
      </c>
      <c r="D576">
        <f>INDEX(Cond_Probability!$A$6:$H$60,MATCH('Model 3_Train'!B576,Cond_Probability!$A$6:$A$60,0),7)</f>
        <v>0.4891304347826087</v>
      </c>
      <c r="E576">
        <f>Cond_Probability!$C$2</f>
        <v>0.61616161616161613</v>
      </c>
      <c r="F576">
        <f t="shared" si="40"/>
        <v>0.25653142328357348</v>
      </c>
      <c r="G576">
        <f t="shared" si="41"/>
        <v>25.653142328357347</v>
      </c>
      <c r="H576">
        <f>INDEX(Cond_Probability!$A$6:$H$60,MATCH('Model 3_Train'!A576,Cond_Probability!$A$6:$A$60,0),8)</f>
        <v>0.31976744186046513</v>
      </c>
      <c r="I576">
        <f>INDEX(Cond_Probability!$A$6:$H$60,MATCH('Model 3_Train'!B576,Cond_Probability!$A$6:$A$60,0),8)</f>
        <v>0.19710144927536233</v>
      </c>
      <c r="J576">
        <f>Cond_Probability!$C$3</f>
        <v>0.38383838383838381</v>
      </c>
      <c r="K576">
        <f t="shared" si="42"/>
        <v>2.4192038347751188E-2</v>
      </c>
      <c r="L576">
        <f t="shared" si="43"/>
        <v>2.4192038347751188</v>
      </c>
      <c r="M576" t="str">
        <f t="shared" si="44"/>
        <v>Won't Survive</v>
      </c>
      <c r="N576" t="s">
        <v>1230</v>
      </c>
    </row>
    <row r="577" spans="1:14" x14ac:dyDescent="0.3">
      <c r="A577" s="2" t="s">
        <v>13</v>
      </c>
      <c r="B577" s="1" t="s">
        <v>1247</v>
      </c>
      <c r="C577">
        <f>INDEX(Cond_Probability!$A$6:$H$60,MATCH('Model 3_Train'!A577,Cond_Probability!$A$6:$A$60,0),7)</f>
        <v>0.85117967332123412</v>
      </c>
      <c r="D577">
        <f>INDEX(Cond_Probability!$A$6:$H$60,MATCH('Model 3_Train'!B577,Cond_Probability!$A$6:$A$60,0),7)</f>
        <v>0.18840579710144928</v>
      </c>
      <c r="E577">
        <f>Cond_Probability!$C$2</f>
        <v>0.61616161616161613</v>
      </c>
      <c r="F577">
        <f t="shared" si="40"/>
        <v>9.8812103783302394E-2</v>
      </c>
      <c r="G577">
        <f t="shared" si="41"/>
        <v>9.8812103783302394</v>
      </c>
      <c r="H577">
        <f>INDEX(Cond_Probability!$A$6:$H$60,MATCH('Model 3_Train'!A577,Cond_Probability!$A$6:$A$60,0),8)</f>
        <v>0.31976744186046513</v>
      </c>
      <c r="I577">
        <f>INDEX(Cond_Probability!$A$6:$H$60,MATCH('Model 3_Train'!B577,Cond_Probability!$A$6:$A$60,0),8)</f>
        <v>0.22318840579710145</v>
      </c>
      <c r="J577">
        <f>Cond_Probability!$C$3</f>
        <v>0.38383838383838381</v>
      </c>
      <c r="K577">
        <f t="shared" si="42"/>
        <v>2.7393925776130024E-2</v>
      </c>
      <c r="L577">
        <f t="shared" si="43"/>
        <v>2.7393925776130024</v>
      </c>
      <c r="M577" t="str">
        <f t="shared" si="44"/>
        <v>Won't Survive</v>
      </c>
      <c r="N577" t="s">
        <v>1230</v>
      </c>
    </row>
    <row r="578" spans="1:14" x14ac:dyDescent="0.3">
      <c r="A578" s="2" t="s">
        <v>17</v>
      </c>
      <c r="B578" s="1" t="s">
        <v>1247</v>
      </c>
      <c r="C578">
        <f>INDEX(Cond_Probability!$A$6:$H$60,MATCH('Model 3_Train'!A578,Cond_Probability!$A$6:$A$60,0),7)</f>
        <v>0.14882032667876588</v>
      </c>
      <c r="D578">
        <f>INDEX(Cond_Probability!$A$6:$H$60,MATCH('Model 3_Train'!B578,Cond_Probability!$A$6:$A$60,0),7)</f>
        <v>0.18840579710144928</v>
      </c>
      <c r="E578">
        <f>Cond_Probability!$C$2</f>
        <v>0.61616161616161613</v>
      </c>
      <c r="F578">
        <f t="shared" si="40"/>
        <v>1.7276316652944126E-2</v>
      </c>
      <c r="G578">
        <f t="shared" si="41"/>
        <v>1.7276316652944126</v>
      </c>
      <c r="H578">
        <f>INDEX(Cond_Probability!$A$6:$H$60,MATCH('Model 3_Train'!A578,Cond_Probability!$A$6:$A$60,0),8)</f>
        <v>0.68023255813953487</v>
      </c>
      <c r="I578">
        <f>INDEX(Cond_Probability!$A$6:$H$60,MATCH('Model 3_Train'!B578,Cond_Probability!$A$6:$A$60,0),8)</f>
        <v>0.22318840579710145</v>
      </c>
      <c r="J578">
        <f>Cond_Probability!$C$3</f>
        <v>0.38383838383838381</v>
      </c>
      <c r="K578">
        <f t="shared" si="42"/>
        <v>5.8274351196494774E-2</v>
      </c>
      <c r="L578">
        <f t="shared" si="43"/>
        <v>5.8274351196494774</v>
      </c>
      <c r="M578" t="str">
        <f t="shared" si="44"/>
        <v>Survive</v>
      </c>
      <c r="N578" t="s">
        <v>1</v>
      </c>
    </row>
    <row r="579" spans="1:14" x14ac:dyDescent="0.3">
      <c r="A579" s="2" t="s">
        <v>17</v>
      </c>
      <c r="B579" s="1" t="s">
        <v>1248</v>
      </c>
      <c r="C579">
        <f>INDEX(Cond_Probability!$A$6:$H$60,MATCH('Model 3_Train'!A579,Cond_Probability!$A$6:$A$60,0),7)</f>
        <v>0.14882032667876588</v>
      </c>
      <c r="D579">
        <f>INDEX(Cond_Probability!$A$6:$H$60,MATCH('Model 3_Train'!B579,Cond_Probability!$A$6:$A$60,0),7)</f>
        <v>0.32246376811594202</v>
      </c>
      <c r="E579">
        <f>Cond_Probability!$C$2</f>
        <v>0.61616161616161613</v>
      </c>
      <c r="F579">
        <f t="shared" ref="F579:F642" si="45">PRODUCT(C579:E579)</f>
        <v>2.9569080425231296E-2</v>
      </c>
      <c r="G579">
        <f t="shared" ref="G579:G642" si="46">F579*100</f>
        <v>2.9569080425231298</v>
      </c>
      <c r="H579">
        <f>INDEX(Cond_Probability!$A$6:$H$60,MATCH('Model 3_Train'!A579,Cond_Probability!$A$6:$A$60,0),8)</f>
        <v>0.68023255813953487</v>
      </c>
      <c r="I579">
        <f>INDEX(Cond_Probability!$A$6:$H$60,MATCH('Model 3_Train'!B579,Cond_Probability!$A$6:$A$60,0),8)</f>
        <v>0.57971014492753625</v>
      </c>
      <c r="J579">
        <f>Cond_Probability!$C$3</f>
        <v>0.38383838383838381</v>
      </c>
      <c r="K579">
        <f t="shared" ref="K579:K642" si="47">PRODUCT(H579:J579)</f>
        <v>0.1513619511597267</v>
      </c>
      <c r="L579">
        <f t="shared" ref="L579:L642" si="48">K579*100</f>
        <v>15.13619511597267</v>
      </c>
      <c r="M579" t="str">
        <f t="shared" ref="M579:M642" si="49">IF(G579&gt;L579,"Won't Survive", "Survive")</f>
        <v>Survive</v>
      </c>
      <c r="N579" t="s">
        <v>1</v>
      </c>
    </row>
    <row r="580" spans="1:14" x14ac:dyDescent="0.3">
      <c r="A580" s="2" t="s">
        <v>17</v>
      </c>
      <c r="B580" s="1" t="s">
        <v>1247</v>
      </c>
      <c r="C580">
        <f>INDEX(Cond_Probability!$A$6:$H$60,MATCH('Model 3_Train'!A580,Cond_Probability!$A$6:$A$60,0),7)</f>
        <v>0.14882032667876588</v>
      </c>
      <c r="D580">
        <f>INDEX(Cond_Probability!$A$6:$H$60,MATCH('Model 3_Train'!B580,Cond_Probability!$A$6:$A$60,0),7)</f>
        <v>0.18840579710144928</v>
      </c>
      <c r="E580">
        <f>Cond_Probability!$C$2</f>
        <v>0.61616161616161613</v>
      </c>
      <c r="F580">
        <f t="shared" si="45"/>
        <v>1.7276316652944126E-2</v>
      </c>
      <c r="G580">
        <f t="shared" si="46"/>
        <v>1.7276316652944126</v>
      </c>
      <c r="H580">
        <f>INDEX(Cond_Probability!$A$6:$H$60,MATCH('Model 3_Train'!A580,Cond_Probability!$A$6:$A$60,0),8)</f>
        <v>0.68023255813953487</v>
      </c>
      <c r="I580">
        <f>INDEX(Cond_Probability!$A$6:$H$60,MATCH('Model 3_Train'!B580,Cond_Probability!$A$6:$A$60,0),8)</f>
        <v>0.22318840579710145</v>
      </c>
      <c r="J580">
        <f>Cond_Probability!$C$3</f>
        <v>0.38383838383838381</v>
      </c>
      <c r="K580">
        <f t="shared" si="47"/>
        <v>5.8274351196494774E-2</v>
      </c>
      <c r="L580">
        <f t="shared" si="48"/>
        <v>5.8274351196494774</v>
      </c>
      <c r="M580" t="str">
        <f t="shared" si="49"/>
        <v>Survive</v>
      </c>
      <c r="N580" t="s">
        <v>1230</v>
      </c>
    </row>
    <row r="581" spans="1:14" x14ac:dyDescent="0.3">
      <c r="A581" s="2" t="s">
        <v>13</v>
      </c>
      <c r="B581" s="1" t="s">
        <v>1228</v>
      </c>
      <c r="C581">
        <f>INDEX(Cond_Probability!$A$6:$H$60,MATCH('Model 3_Train'!A581,Cond_Probability!$A$6:$A$60,0),7)</f>
        <v>0.85117967332123412</v>
      </c>
      <c r="D581">
        <f>INDEX(Cond_Probability!$A$6:$H$60,MATCH('Model 3_Train'!B581,Cond_Probability!$A$6:$A$60,0),7)</f>
        <v>0.4891304347826087</v>
      </c>
      <c r="E581">
        <f>Cond_Probability!$C$2</f>
        <v>0.61616161616161613</v>
      </c>
      <c r="F581">
        <f t="shared" si="45"/>
        <v>0.25653142328357348</v>
      </c>
      <c r="G581">
        <f t="shared" si="46"/>
        <v>25.653142328357347</v>
      </c>
      <c r="H581">
        <f>INDEX(Cond_Probability!$A$6:$H$60,MATCH('Model 3_Train'!A581,Cond_Probability!$A$6:$A$60,0),8)</f>
        <v>0.31976744186046513</v>
      </c>
      <c r="I581">
        <f>INDEX(Cond_Probability!$A$6:$H$60,MATCH('Model 3_Train'!B581,Cond_Probability!$A$6:$A$60,0),8)</f>
        <v>0.19710144927536233</v>
      </c>
      <c r="J581">
        <f>Cond_Probability!$C$3</f>
        <v>0.38383838383838381</v>
      </c>
      <c r="K581">
        <f t="shared" si="47"/>
        <v>2.4192038347751188E-2</v>
      </c>
      <c r="L581">
        <f t="shared" si="48"/>
        <v>2.4192038347751188</v>
      </c>
      <c r="M581" t="str">
        <f t="shared" si="49"/>
        <v>Won't Survive</v>
      </c>
      <c r="N581" t="s">
        <v>1</v>
      </c>
    </row>
    <row r="582" spans="1:14" x14ac:dyDescent="0.3">
      <c r="A582" s="2" t="s">
        <v>17</v>
      </c>
      <c r="B582" s="1" t="s">
        <v>1248</v>
      </c>
      <c r="C582">
        <f>INDEX(Cond_Probability!$A$6:$H$60,MATCH('Model 3_Train'!A582,Cond_Probability!$A$6:$A$60,0),7)</f>
        <v>0.14882032667876588</v>
      </c>
      <c r="D582">
        <f>INDEX(Cond_Probability!$A$6:$H$60,MATCH('Model 3_Train'!B582,Cond_Probability!$A$6:$A$60,0),7)</f>
        <v>0.32246376811594202</v>
      </c>
      <c r="E582">
        <f>Cond_Probability!$C$2</f>
        <v>0.61616161616161613</v>
      </c>
      <c r="F582">
        <f t="shared" si="45"/>
        <v>2.9569080425231296E-2</v>
      </c>
      <c r="G582">
        <f t="shared" si="46"/>
        <v>2.9569080425231298</v>
      </c>
      <c r="H582">
        <f>INDEX(Cond_Probability!$A$6:$H$60,MATCH('Model 3_Train'!A582,Cond_Probability!$A$6:$A$60,0),8)</f>
        <v>0.68023255813953487</v>
      </c>
      <c r="I582">
        <f>INDEX(Cond_Probability!$A$6:$H$60,MATCH('Model 3_Train'!B582,Cond_Probability!$A$6:$A$60,0),8)</f>
        <v>0.57971014492753625</v>
      </c>
      <c r="J582">
        <f>Cond_Probability!$C$3</f>
        <v>0.38383838383838381</v>
      </c>
      <c r="K582">
        <f t="shared" si="47"/>
        <v>0.1513619511597267</v>
      </c>
      <c r="L582">
        <f t="shared" si="48"/>
        <v>15.13619511597267</v>
      </c>
      <c r="M582" t="str">
        <f t="shared" si="49"/>
        <v>Survive</v>
      </c>
      <c r="N582" t="s">
        <v>1</v>
      </c>
    </row>
    <row r="583" spans="1:14" x14ac:dyDescent="0.3">
      <c r="A583" s="2" t="s">
        <v>17</v>
      </c>
      <c r="B583" s="1" t="s">
        <v>1248</v>
      </c>
      <c r="C583">
        <f>INDEX(Cond_Probability!$A$6:$H$60,MATCH('Model 3_Train'!A583,Cond_Probability!$A$6:$A$60,0),7)</f>
        <v>0.14882032667876588</v>
      </c>
      <c r="D583">
        <f>INDEX(Cond_Probability!$A$6:$H$60,MATCH('Model 3_Train'!B583,Cond_Probability!$A$6:$A$60,0),7)</f>
        <v>0.32246376811594202</v>
      </c>
      <c r="E583">
        <f>Cond_Probability!$C$2</f>
        <v>0.61616161616161613</v>
      </c>
      <c r="F583">
        <f t="shared" si="45"/>
        <v>2.9569080425231296E-2</v>
      </c>
      <c r="G583">
        <f t="shared" si="46"/>
        <v>2.9569080425231298</v>
      </c>
      <c r="H583">
        <f>INDEX(Cond_Probability!$A$6:$H$60,MATCH('Model 3_Train'!A583,Cond_Probability!$A$6:$A$60,0),8)</f>
        <v>0.68023255813953487</v>
      </c>
      <c r="I583">
        <f>INDEX(Cond_Probability!$A$6:$H$60,MATCH('Model 3_Train'!B583,Cond_Probability!$A$6:$A$60,0),8)</f>
        <v>0.57971014492753625</v>
      </c>
      <c r="J583">
        <f>Cond_Probability!$C$3</f>
        <v>0.38383838383838381</v>
      </c>
      <c r="K583">
        <f t="shared" si="47"/>
        <v>0.1513619511597267</v>
      </c>
      <c r="L583">
        <f t="shared" si="48"/>
        <v>15.13619511597267</v>
      </c>
      <c r="M583" t="str">
        <f t="shared" si="49"/>
        <v>Survive</v>
      </c>
      <c r="N583" t="s">
        <v>1</v>
      </c>
    </row>
    <row r="584" spans="1:14" x14ac:dyDescent="0.3">
      <c r="A584" s="2" t="s">
        <v>13</v>
      </c>
      <c r="B584" s="1" t="s">
        <v>1248</v>
      </c>
      <c r="C584">
        <f>INDEX(Cond_Probability!$A$6:$H$60,MATCH('Model 3_Train'!A584,Cond_Probability!$A$6:$A$60,0),7)</f>
        <v>0.85117967332123412</v>
      </c>
      <c r="D584">
        <f>INDEX(Cond_Probability!$A$6:$H$60,MATCH('Model 3_Train'!B584,Cond_Probability!$A$6:$A$60,0),7)</f>
        <v>0.32246376811594202</v>
      </c>
      <c r="E584">
        <f>Cond_Probability!$C$2</f>
        <v>0.61616161616161613</v>
      </c>
      <c r="F584">
        <f t="shared" si="45"/>
        <v>0.16912071609065216</v>
      </c>
      <c r="G584">
        <f t="shared" si="46"/>
        <v>16.912071609065215</v>
      </c>
      <c r="H584">
        <f>INDEX(Cond_Probability!$A$6:$H$60,MATCH('Model 3_Train'!A584,Cond_Probability!$A$6:$A$60,0),8)</f>
        <v>0.31976744186046513</v>
      </c>
      <c r="I584">
        <f>INDEX(Cond_Probability!$A$6:$H$60,MATCH('Model 3_Train'!B584,Cond_Probability!$A$6:$A$60,0),8)</f>
        <v>0.57971014492753625</v>
      </c>
      <c r="J584">
        <f>Cond_Probability!$C$3</f>
        <v>0.38383838383838381</v>
      </c>
      <c r="K584">
        <f t="shared" si="47"/>
        <v>7.1153053963974075E-2</v>
      </c>
      <c r="L584">
        <f t="shared" si="48"/>
        <v>7.1153053963974076</v>
      </c>
      <c r="M584" t="str">
        <f t="shared" si="49"/>
        <v>Won't Survive</v>
      </c>
      <c r="N584" t="s">
        <v>1230</v>
      </c>
    </row>
    <row r="585" spans="1:14" x14ac:dyDescent="0.3">
      <c r="A585" s="2" t="s">
        <v>13</v>
      </c>
      <c r="B585" s="1" t="s">
        <v>1248</v>
      </c>
      <c r="C585">
        <f>INDEX(Cond_Probability!$A$6:$H$60,MATCH('Model 3_Train'!A585,Cond_Probability!$A$6:$A$60,0),7)</f>
        <v>0.85117967332123412</v>
      </c>
      <c r="D585">
        <f>INDEX(Cond_Probability!$A$6:$H$60,MATCH('Model 3_Train'!B585,Cond_Probability!$A$6:$A$60,0),7)</f>
        <v>0.32246376811594202</v>
      </c>
      <c r="E585">
        <f>Cond_Probability!$C$2</f>
        <v>0.61616161616161613</v>
      </c>
      <c r="F585">
        <f t="shared" si="45"/>
        <v>0.16912071609065216</v>
      </c>
      <c r="G585">
        <f t="shared" si="46"/>
        <v>16.912071609065215</v>
      </c>
      <c r="H585">
        <f>INDEX(Cond_Probability!$A$6:$H$60,MATCH('Model 3_Train'!A585,Cond_Probability!$A$6:$A$60,0),8)</f>
        <v>0.31976744186046513</v>
      </c>
      <c r="I585">
        <f>INDEX(Cond_Probability!$A$6:$H$60,MATCH('Model 3_Train'!B585,Cond_Probability!$A$6:$A$60,0),8)</f>
        <v>0.57971014492753625</v>
      </c>
      <c r="J585">
        <f>Cond_Probability!$C$3</f>
        <v>0.38383838383838381</v>
      </c>
      <c r="K585">
        <f t="shared" si="47"/>
        <v>7.1153053963974075E-2</v>
      </c>
      <c r="L585">
        <f t="shared" si="48"/>
        <v>7.1153053963974076</v>
      </c>
      <c r="M585" t="str">
        <f t="shared" si="49"/>
        <v>Won't Survive</v>
      </c>
      <c r="N585" t="s">
        <v>1230</v>
      </c>
    </row>
    <row r="586" spans="1:14" x14ac:dyDescent="0.3">
      <c r="A586" s="2" t="s">
        <v>13</v>
      </c>
      <c r="B586" s="1" t="s">
        <v>1228</v>
      </c>
      <c r="C586">
        <f>INDEX(Cond_Probability!$A$6:$H$60,MATCH('Model 3_Train'!A586,Cond_Probability!$A$6:$A$60,0),7)</f>
        <v>0.85117967332123412</v>
      </c>
      <c r="D586">
        <f>INDEX(Cond_Probability!$A$6:$H$60,MATCH('Model 3_Train'!B586,Cond_Probability!$A$6:$A$60,0),7)</f>
        <v>0.4891304347826087</v>
      </c>
      <c r="E586">
        <f>Cond_Probability!$C$2</f>
        <v>0.61616161616161613</v>
      </c>
      <c r="F586">
        <f t="shared" si="45"/>
        <v>0.25653142328357348</v>
      </c>
      <c r="G586">
        <f t="shared" si="46"/>
        <v>25.653142328357347</v>
      </c>
      <c r="H586">
        <f>INDEX(Cond_Probability!$A$6:$H$60,MATCH('Model 3_Train'!A586,Cond_Probability!$A$6:$A$60,0),8)</f>
        <v>0.31976744186046513</v>
      </c>
      <c r="I586">
        <f>INDEX(Cond_Probability!$A$6:$H$60,MATCH('Model 3_Train'!B586,Cond_Probability!$A$6:$A$60,0),8)</f>
        <v>0.19710144927536233</v>
      </c>
      <c r="J586">
        <f>Cond_Probability!$C$3</f>
        <v>0.38383838383838381</v>
      </c>
      <c r="K586">
        <f t="shared" si="47"/>
        <v>2.4192038347751188E-2</v>
      </c>
      <c r="L586">
        <f t="shared" si="48"/>
        <v>2.4192038347751188</v>
      </c>
      <c r="M586" t="str">
        <f t="shared" si="49"/>
        <v>Won't Survive</v>
      </c>
      <c r="N586" t="s">
        <v>1230</v>
      </c>
    </row>
    <row r="587" spans="1:14" x14ac:dyDescent="0.3">
      <c r="A587" s="2" t="s">
        <v>17</v>
      </c>
      <c r="B587" s="1" t="s">
        <v>1248</v>
      </c>
      <c r="C587">
        <f>INDEX(Cond_Probability!$A$6:$H$60,MATCH('Model 3_Train'!A587,Cond_Probability!$A$6:$A$60,0),7)</f>
        <v>0.14882032667876588</v>
      </c>
      <c r="D587">
        <f>INDEX(Cond_Probability!$A$6:$H$60,MATCH('Model 3_Train'!B587,Cond_Probability!$A$6:$A$60,0),7)</f>
        <v>0.32246376811594202</v>
      </c>
      <c r="E587">
        <f>Cond_Probability!$C$2</f>
        <v>0.61616161616161613</v>
      </c>
      <c r="F587">
        <f t="shared" si="45"/>
        <v>2.9569080425231296E-2</v>
      </c>
      <c r="G587">
        <f t="shared" si="46"/>
        <v>2.9569080425231298</v>
      </c>
      <c r="H587">
        <f>INDEX(Cond_Probability!$A$6:$H$60,MATCH('Model 3_Train'!A587,Cond_Probability!$A$6:$A$60,0),8)</f>
        <v>0.68023255813953487</v>
      </c>
      <c r="I587">
        <f>INDEX(Cond_Probability!$A$6:$H$60,MATCH('Model 3_Train'!B587,Cond_Probability!$A$6:$A$60,0),8)</f>
        <v>0.57971014492753625</v>
      </c>
      <c r="J587">
        <f>Cond_Probability!$C$3</f>
        <v>0.38383838383838381</v>
      </c>
      <c r="K587">
        <f t="shared" si="47"/>
        <v>0.1513619511597267</v>
      </c>
      <c r="L587">
        <f t="shared" si="48"/>
        <v>15.13619511597267</v>
      </c>
      <c r="M587" t="str">
        <f t="shared" si="49"/>
        <v>Survive</v>
      </c>
      <c r="N587" t="s">
        <v>1</v>
      </c>
    </row>
    <row r="588" spans="1:14" x14ac:dyDescent="0.3">
      <c r="A588" s="2" t="s">
        <v>13</v>
      </c>
      <c r="B588" s="1" t="s">
        <v>1247</v>
      </c>
      <c r="C588">
        <f>INDEX(Cond_Probability!$A$6:$H$60,MATCH('Model 3_Train'!A588,Cond_Probability!$A$6:$A$60,0),7)</f>
        <v>0.85117967332123412</v>
      </c>
      <c r="D588">
        <f>INDEX(Cond_Probability!$A$6:$H$60,MATCH('Model 3_Train'!B588,Cond_Probability!$A$6:$A$60,0),7)</f>
        <v>0.18840579710144928</v>
      </c>
      <c r="E588">
        <f>Cond_Probability!$C$2</f>
        <v>0.61616161616161613</v>
      </c>
      <c r="F588">
        <f t="shared" si="45"/>
        <v>9.8812103783302394E-2</v>
      </c>
      <c r="G588">
        <f t="shared" si="46"/>
        <v>9.8812103783302394</v>
      </c>
      <c r="H588">
        <f>INDEX(Cond_Probability!$A$6:$H$60,MATCH('Model 3_Train'!A588,Cond_Probability!$A$6:$A$60,0),8)</f>
        <v>0.31976744186046513</v>
      </c>
      <c r="I588">
        <f>INDEX(Cond_Probability!$A$6:$H$60,MATCH('Model 3_Train'!B588,Cond_Probability!$A$6:$A$60,0),8)</f>
        <v>0.22318840579710145</v>
      </c>
      <c r="J588">
        <f>Cond_Probability!$C$3</f>
        <v>0.38383838383838381</v>
      </c>
      <c r="K588">
        <f t="shared" si="47"/>
        <v>2.7393925776130024E-2</v>
      </c>
      <c r="L588">
        <f t="shared" si="48"/>
        <v>2.7393925776130024</v>
      </c>
      <c r="M588" t="str">
        <f t="shared" si="49"/>
        <v>Won't Survive</v>
      </c>
      <c r="N588" t="s">
        <v>1230</v>
      </c>
    </row>
    <row r="589" spans="1:14" x14ac:dyDescent="0.3">
      <c r="A589" s="2" t="s">
        <v>13</v>
      </c>
      <c r="B589" s="1" t="s">
        <v>1248</v>
      </c>
      <c r="C589">
        <f>INDEX(Cond_Probability!$A$6:$H$60,MATCH('Model 3_Train'!A589,Cond_Probability!$A$6:$A$60,0),7)</f>
        <v>0.85117967332123412</v>
      </c>
      <c r="D589">
        <f>INDEX(Cond_Probability!$A$6:$H$60,MATCH('Model 3_Train'!B589,Cond_Probability!$A$6:$A$60,0),7)</f>
        <v>0.32246376811594202</v>
      </c>
      <c r="E589">
        <f>Cond_Probability!$C$2</f>
        <v>0.61616161616161613</v>
      </c>
      <c r="F589">
        <f t="shared" si="45"/>
        <v>0.16912071609065216</v>
      </c>
      <c r="G589">
        <f t="shared" si="46"/>
        <v>16.912071609065215</v>
      </c>
      <c r="H589">
        <f>INDEX(Cond_Probability!$A$6:$H$60,MATCH('Model 3_Train'!A589,Cond_Probability!$A$6:$A$60,0),8)</f>
        <v>0.31976744186046513</v>
      </c>
      <c r="I589">
        <f>INDEX(Cond_Probability!$A$6:$H$60,MATCH('Model 3_Train'!B589,Cond_Probability!$A$6:$A$60,0),8)</f>
        <v>0.57971014492753625</v>
      </c>
      <c r="J589">
        <f>Cond_Probability!$C$3</f>
        <v>0.38383838383838381</v>
      </c>
      <c r="K589">
        <f t="shared" si="47"/>
        <v>7.1153053963974075E-2</v>
      </c>
      <c r="L589">
        <f t="shared" si="48"/>
        <v>7.1153053963974076</v>
      </c>
      <c r="M589" t="str">
        <f t="shared" si="49"/>
        <v>Won't Survive</v>
      </c>
      <c r="N589" t="s">
        <v>1</v>
      </c>
    </row>
    <row r="590" spans="1:14" x14ac:dyDescent="0.3">
      <c r="A590" s="2" t="s">
        <v>13</v>
      </c>
      <c r="B590" s="1" t="s">
        <v>1228</v>
      </c>
      <c r="C590">
        <f>INDEX(Cond_Probability!$A$6:$H$60,MATCH('Model 3_Train'!A590,Cond_Probability!$A$6:$A$60,0),7)</f>
        <v>0.85117967332123412</v>
      </c>
      <c r="D590">
        <f>INDEX(Cond_Probability!$A$6:$H$60,MATCH('Model 3_Train'!B590,Cond_Probability!$A$6:$A$60,0),7)</f>
        <v>0.4891304347826087</v>
      </c>
      <c r="E590">
        <f>Cond_Probability!$C$2</f>
        <v>0.61616161616161613</v>
      </c>
      <c r="F590">
        <f t="shared" si="45"/>
        <v>0.25653142328357348</v>
      </c>
      <c r="G590">
        <f t="shared" si="46"/>
        <v>25.653142328357347</v>
      </c>
      <c r="H590">
        <f>INDEX(Cond_Probability!$A$6:$H$60,MATCH('Model 3_Train'!A590,Cond_Probability!$A$6:$A$60,0),8)</f>
        <v>0.31976744186046513</v>
      </c>
      <c r="I590">
        <f>INDEX(Cond_Probability!$A$6:$H$60,MATCH('Model 3_Train'!B590,Cond_Probability!$A$6:$A$60,0),8)</f>
        <v>0.19710144927536233</v>
      </c>
      <c r="J590">
        <f>Cond_Probability!$C$3</f>
        <v>0.38383838383838381</v>
      </c>
      <c r="K590">
        <f t="shared" si="47"/>
        <v>2.4192038347751188E-2</v>
      </c>
      <c r="L590">
        <f t="shared" si="48"/>
        <v>2.4192038347751188</v>
      </c>
      <c r="M590" t="str">
        <f t="shared" si="49"/>
        <v>Won't Survive</v>
      </c>
      <c r="N590" t="s">
        <v>1230</v>
      </c>
    </row>
    <row r="591" spans="1:14" x14ac:dyDescent="0.3">
      <c r="A591" s="2" t="s">
        <v>13</v>
      </c>
      <c r="B591" s="1" t="s">
        <v>1228</v>
      </c>
      <c r="C591">
        <f>INDEX(Cond_Probability!$A$6:$H$60,MATCH('Model 3_Train'!A591,Cond_Probability!$A$6:$A$60,0),7)</f>
        <v>0.85117967332123412</v>
      </c>
      <c r="D591">
        <f>INDEX(Cond_Probability!$A$6:$H$60,MATCH('Model 3_Train'!B591,Cond_Probability!$A$6:$A$60,0),7)</f>
        <v>0.4891304347826087</v>
      </c>
      <c r="E591">
        <f>Cond_Probability!$C$2</f>
        <v>0.61616161616161613</v>
      </c>
      <c r="F591">
        <f t="shared" si="45"/>
        <v>0.25653142328357348</v>
      </c>
      <c r="G591">
        <f t="shared" si="46"/>
        <v>25.653142328357347</v>
      </c>
      <c r="H591">
        <f>INDEX(Cond_Probability!$A$6:$H$60,MATCH('Model 3_Train'!A591,Cond_Probability!$A$6:$A$60,0),8)</f>
        <v>0.31976744186046513</v>
      </c>
      <c r="I591">
        <f>INDEX(Cond_Probability!$A$6:$H$60,MATCH('Model 3_Train'!B591,Cond_Probability!$A$6:$A$60,0),8)</f>
        <v>0.19710144927536233</v>
      </c>
      <c r="J591">
        <f>Cond_Probability!$C$3</f>
        <v>0.38383838383838381</v>
      </c>
      <c r="K591">
        <f t="shared" si="47"/>
        <v>2.4192038347751188E-2</v>
      </c>
      <c r="L591">
        <f t="shared" si="48"/>
        <v>2.4192038347751188</v>
      </c>
      <c r="M591" t="str">
        <f t="shared" si="49"/>
        <v>Won't Survive</v>
      </c>
      <c r="N591" t="s">
        <v>1230</v>
      </c>
    </row>
    <row r="592" spans="1:14" x14ac:dyDescent="0.3">
      <c r="A592" s="2" t="s">
        <v>13</v>
      </c>
      <c r="B592" s="1" t="s">
        <v>1228</v>
      </c>
      <c r="C592">
        <f>INDEX(Cond_Probability!$A$6:$H$60,MATCH('Model 3_Train'!A592,Cond_Probability!$A$6:$A$60,0),7)</f>
        <v>0.85117967332123412</v>
      </c>
      <c r="D592">
        <f>INDEX(Cond_Probability!$A$6:$H$60,MATCH('Model 3_Train'!B592,Cond_Probability!$A$6:$A$60,0),7)</f>
        <v>0.4891304347826087</v>
      </c>
      <c r="E592">
        <f>Cond_Probability!$C$2</f>
        <v>0.61616161616161613</v>
      </c>
      <c r="F592">
        <f t="shared" si="45"/>
        <v>0.25653142328357348</v>
      </c>
      <c r="G592">
        <f t="shared" si="46"/>
        <v>25.653142328357347</v>
      </c>
      <c r="H592">
        <f>INDEX(Cond_Probability!$A$6:$H$60,MATCH('Model 3_Train'!A592,Cond_Probability!$A$6:$A$60,0),8)</f>
        <v>0.31976744186046513</v>
      </c>
      <c r="I592">
        <f>INDEX(Cond_Probability!$A$6:$H$60,MATCH('Model 3_Train'!B592,Cond_Probability!$A$6:$A$60,0),8)</f>
        <v>0.19710144927536233</v>
      </c>
      <c r="J592">
        <f>Cond_Probability!$C$3</f>
        <v>0.38383838383838381</v>
      </c>
      <c r="K592">
        <f t="shared" si="47"/>
        <v>2.4192038347751188E-2</v>
      </c>
      <c r="L592">
        <f t="shared" si="48"/>
        <v>2.4192038347751188</v>
      </c>
      <c r="M592" t="str">
        <f t="shared" si="49"/>
        <v>Won't Survive</v>
      </c>
      <c r="N592" t="s">
        <v>1230</v>
      </c>
    </row>
    <row r="593" spans="1:14" x14ac:dyDescent="0.3">
      <c r="A593" s="2" t="s">
        <v>17</v>
      </c>
      <c r="B593" s="1" t="s">
        <v>1248</v>
      </c>
      <c r="C593">
        <f>INDEX(Cond_Probability!$A$6:$H$60,MATCH('Model 3_Train'!A593,Cond_Probability!$A$6:$A$60,0),7)</f>
        <v>0.14882032667876588</v>
      </c>
      <c r="D593">
        <f>INDEX(Cond_Probability!$A$6:$H$60,MATCH('Model 3_Train'!B593,Cond_Probability!$A$6:$A$60,0),7)</f>
        <v>0.32246376811594202</v>
      </c>
      <c r="E593">
        <f>Cond_Probability!$C$2</f>
        <v>0.61616161616161613</v>
      </c>
      <c r="F593">
        <f t="shared" si="45"/>
        <v>2.9569080425231296E-2</v>
      </c>
      <c r="G593">
        <f t="shared" si="46"/>
        <v>2.9569080425231298</v>
      </c>
      <c r="H593">
        <f>INDEX(Cond_Probability!$A$6:$H$60,MATCH('Model 3_Train'!A593,Cond_Probability!$A$6:$A$60,0),8)</f>
        <v>0.68023255813953487</v>
      </c>
      <c r="I593">
        <f>INDEX(Cond_Probability!$A$6:$H$60,MATCH('Model 3_Train'!B593,Cond_Probability!$A$6:$A$60,0),8)</f>
        <v>0.57971014492753625</v>
      </c>
      <c r="J593">
        <f>Cond_Probability!$C$3</f>
        <v>0.38383838383838381</v>
      </c>
      <c r="K593">
        <f t="shared" si="47"/>
        <v>0.1513619511597267</v>
      </c>
      <c r="L593">
        <f t="shared" si="48"/>
        <v>15.13619511597267</v>
      </c>
      <c r="M593" t="str">
        <f t="shared" si="49"/>
        <v>Survive</v>
      </c>
      <c r="N593" t="s">
        <v>1</v>
      </c>
    </row>
    <row r="594" spans="1:14" x14ac:dyDescent="0.3">
      <c r="A594" s="2" t="s">
        <v>13</v>
      </c>
      <c r="B594" s="1" t="s">
        <v>1228</v>
      </c>
      <c r="C594">
        <f>INDEX(Cond_Probability!$A$6:$H$60,MATCH('Model 3_Train'!A594,Cond_Probability!$A$6:$A$60,0),7)</f>
        <v>0.85117967332123412</v>
      </c>
      <c r="D594">
        <f>INDEX(Cond_Probability!$A$6:$H$60,MATCH('Model 3_Train'!B594,Cond_Probability!$A$6:$A$60,0),7)</f>
        <v>0.4891304347826087</v>
      </c>
      <c r="E594">
        <f>Cond_Probability!$C$2</f>
        <v>0.61616161616161613</v>
      </c>
      <c r="F594">
        <f t="shared" si="45"/>
        <v>0.25653142328357348</v>
      </c>
      <c r="G594">
        <f t="shared" si="46"/>
        <v>25.653142328357347</v>
      </c>
      <c r="H594">
        <f>INDEX(Cond_Probability!$A$6:$H$60,MATCH('Model 3_Train'!A594,Cond_Probability!$A$6:$A$60,0),8)</f>
        <v>0.31976744186046513</v>
      </c>
      <c r="I594">
        <f>INDEX(Cond_Probability!$A$6:$H$60,MATCH('Model 3_Train'!B594,Cond_Probability!$A$6:$A$60,0),8)</f>
        <v>0.19710144927536233</v>
      </c>
      <c r="J594">
        <f>Cond_Probability!$C$3</f>
        <v>0.38383838383838381</v>
      </c>
      <c r="K594">
        <f t="shared" si="47"/>
        <v>2.4192038347751188E-2</v>
      </c>
      <c r="L594">
        <f t="shared" si="48"/>
        <v>2.4192038347751188</v>
      </c>
      <c r="M594" t="str">
        <f t="shared" si="49"/>
        <v>Won't Survive</v>
      </c>
      <c r="N594" t="s">
        <v>1230</v>
      </c>
    </row>
    <row r="595" spans="1:14" x14ac:dyDescent="0.3">
      <c r="A595" s="2" t="s">
        <v>17</v>
      </c>
      <c r="B595" s="1" t="s">
        <v>1228</v>
      </c>
      <c r="C595">
        <f>INDEX(Cond_Probability!$A$6:$H$60,MATCH('Model 3_Train'!A595,Cond_Probability!$A$6:$A$60,0),7)</f>
        <v>0.14882032667876588</v>
      </c>
      <c r="D595">
        <f>INDEX(Cond_Probability!$A$6:$H$60,MATCH('Model 3_Train'!B595,Cond_Probability!$A$6:$A$60,0),7)</f>
        <v>0.4891304347826087</v>
      </c>
      <c r="E595">
        <f>Cond_Probability!$C$2</f>
        <v>0.61616161616161613</v>
      </c>
      <c r="F595">
        <f t="shared" si="45"/>
        <v>4.485197592591264E-2</v>
      </c>
      <c r="G595">
        <f t="shared" si="46"/>
        <v>4.4851975925912644</v>
      </c>
      <c r="H595">
        <f>INDEX(Cond_Probability!$A$6:$H$60,MATCH('Model 3_Train'!A595,Cond_Probability!$A$6:$A$60,0),8)</f>
        <v>0.68023255813953487</v>
      </c>
      <c r="I595">
        <f>INDEX(Cond_Probability!$A$6:$H$60,MATCH('Model 3_Train'!B595,Cond_Probability!$A$6:$A$60,0),8)</f>
        <v>0.19710144927536233</v>
      </c>
      <c r="J595">
        <f>Cond_Probability!$C$3</f>
        <v>0.38383838383838381</v>
      </c>
      <c r="K595">
        <f t="shared" si="47"/>
        <v>5.1463063394307069E-2</v>
      </c>
      <c r="L595">
        <f t="shared" si="48"/>
        <v>5.1463063394307067</v>
      </c>
      <c r="M595" t="str">
        <f t="shared" si="49"/>
        <v>Survive</v>
      </c>
      <c r="N595" t="s">
        <v>1230</v>
      </c>
    </row>
    <row r="596" spans="1:14" x14ac:dyDescent="0.3">
      <c r="A596" s="2" t="s">
        <v>13</v>
      </c>
      <c r="B596" s="1" t="s">
        <v>1248</v>
      </c>
      <c r="C596">
        <f>INDEX(Cond_Probability!$A$6:$H$60,MATCH('Model 3_Train'!A596,Cond_Probability!$A$6:$A$60,0),7)</f>
        <v>0.85117967332123412</v>
      </c>
      <c r="D596">
        <f>INDEX(Cond_Probability!$A$6:$H$60,MATCH('Model 3_Train'!B596,Cond_Probability!$A$6:$A$60,0),7)</f>
        <v>0.32246376811594202</v>
      </c>
      <c r="E596">
        <f>Cond_Probability!$C$2</f>
        <v>0.61616161616161613</v>
      </c>
      <c r="F596">
        <f t="shared" si="45"/>
        <v>0.16912071609065216</v>
      </c>
      <c r="G596">
        <f t="shared" si="46"/>
        <v>16.912071609065215</v>
      </c>
      <c r="H596">
        <f>INDEX(Cond_Probability!$A$6:$H$60,MATCH('Model 3_Train'!A596,Cond_Probability!$A$6:$A$60,0),8)</f>
        <v>0.31976744186046513</v>
      </c>
      <c r="I596">
        <f>INDEX(Cond_Probability!$A$6:$H$60,MATCH('Model 3_Train'!B596,Cond_Probability!$A$6:$A$60,0),8)</f>
        <v>0.57971014492753625</v>
      </c>
      <c r="J596">
        <f>Cond_Probability!$C$3</f>
        <v>0.38383838383838381</v>
      </c>
      <c r="K596">
        <f t="shared" si="47"/>
        <v>7.1153053963974075E-2</v>
      </c>
      <c r="L596">
        <f t="shared" si="48"/>
        <v>7.1153053963974076</v>
      </c>
      <c r="M596" t="str">
        <f t="shared" si="49"/>
        <v>Won't Survive</v>
      </c>
      <c r="N596" t="s">
        <v>1230</v>
      </c>
    </row>
    <row r="597" spans="1:14" x14ac:dyDescent="0.3">
      <c r="A597" s="2" t="s">
        <v>13</v>
      </c>
      <c r="B597" s="1" t="s">
        <v>1248</v>
      </c>
      <c r="C597">
        <f>INDEX(Cond_Probability!$A$6:$H$60,MATCH('Model 3_Train'!A597,Cond_Probability!$A$6:$A$60,0),7)</f>
        <v>0.85117967332123412</v>
      </c>
      <c r="D597">
        <f>INDEX(Cond_Probability!$A$6:$H$60,MATCH('Model 3_Train'!B597,Cond_Probability!$A$6:$A$60,0),7)</f>
        <v>0.32246376811594202</v>
      </c>
      <c r="E597">
        <f>Cond_Probability!$C$2</f>
        <v>0.61616161616161613</v>
      </c>
      <c r="F597">
        <f t="shared" si="45"/>
        <v>0.16912071609065216</v>
      </c>
      <c r="G597">
        <f t="shared" si="46"/>
        <v>16.912071609065215</v>
      </c>
      <c r="H597">
        <f>INDEX(Cond_Probability!$A$6:$H$60,MATCH('Model 3_Train'!A597,Cond_Probability!$A$6:$A$60,0),8)</f>
        <v>0.31976744186046513</v>
      </c>
      <c r="I597">
        <f>INDEX(Cond_Probability!$A$6:$H$60,MATCH('Model 3_Train'!B597,Cond_Probability!$A$6:$A$60,0),8)</f>
        <v>0.57971014492753625</v>
      </c>
      <c r="J597">
        <f>Cond_Probability!$C$3</f>
        <v>0.38383838383838381</v>
      </c>
      <c r="K597">
        <f t="shared" si="47"/>
        <v>7.1153053963974075E-2</v>
      </c>
      <c r="L597">
        <f t="shared" si="48"/>
        <v>7.1153053963974076</v>
      </c>
      <c r="M597" t="str">
        <f t="shared" si="49"/>
        <v>Won't Survive</v>
      </c>
      <c r="N597" t="s">
        <v>1230</v>
      </c>
    </row>
    <row r="598" spans="1:14" x14ac:dyDescent="0.3">
      <c r="A598" s="2" t="s">
        <v>17</v>
      </c>
      <c r="B598" s="1" t="s">
        <v>1248</v>
      </c>
      <c r="C598">
        <f>INDEX(Cond_Probability!$A$6:$H$60,MATCH('Model 3_Train'!A598,Cond_Probability!$A$6:$A$60,0),7)</f>
        <v>0.14882032667876588</v>
      </c>
      <c r="D598">
        <f>INDEX(Cond_Probability!$A$6:$H$60,MATCH('Model 3_Train'!B598,Cond_Probability!$A$6:$A$60,0),7)</f>
        <v>0.32246376811594202</v>
      </c>
      <c r="E598">
        <f>Cond_Probability!$C$2</f>
        <v>0.61616161616161613</v>
      </c>
      <c r="F598">
        <f t="shared" si="45"/>
        <v>2.9569080425231296E-2</v>
      </c>
      <c r="G598">
        <f t="shared" si="46"/>
        <v>2.9569080425231298</v>
      </c>
      <c r="H598">
        <f>INDEX(Cond_Probability!$A$6:$H$60,MATCH('Model 3_Train'!A598,Cond_Probability!$A$6:$A$60,0),8)</f>
        <v>0.68023255813953487</v>
      </c>
      <c r="I598">
        <f>INDEX(Cond_Probability!$A$6:$H$60,MATCH('Model 3_Train'!B598,Cond_Probability!$A$6:$A$60,0),8)</f>
        <v>0.57971014492753625</v>
      </c>
      <c r="J598">
        <f>Cond_Probability!$C$3</f>
        <v>0.38383838383838381</v>
      </c>
      <c r="K598">
        <f t="shared" si="47"/>
        <v>0.1513619511597267</v>
      </c>
      <c r="L598">
        <f t="shared" si="48"/>
        <v>15.13619511597267</v>
      </c>
      <c r="M598" t="str">
        <f t="shared" si="49"/>
        <v>Survive</v>
      </c>
      <c r="N598" t="s">
        <v>1</v>
      </c>
    </row>
    <row r="599" spans="1:14" x14ac:dyDescent="0.3">
      <c r="A599" s="2" t="s">
        <v>13</v>
      </c>
      <c r="B599" s="1" t="s">
        <v>1228</v>
      </c>
      <c r="C599">
        <f>INDEX(Cond_Probability!$A$6:$H$60,MATCH('Model 3_Train'!A599,Cond_Probability!$A$6:$A$60,0),7)</f>
        <v>0.85117967332123412</v>
      </c>
      <c r="D599">
        <f>INDEX(Cond_Probability!$A$6:$H$60,MATCH('Model 3_Train'!B599,Cond_Probability!$A$6:$A$60,0),7)</f>
        <v>0.4891304347826087</v>
      </c>
      <c r="E599">
        <f>Cond_Probability!$C$2</f>
        <v>0.61616161616161613</v>
      </c>
      <c r="F599">
        <f t="shared" si="45"/>
        <v>0.25653142328357348</v>
      </c>
      <c r="G599">
        <f t="shared" si="46"/>
        <v>25.653142328357347</v>
      </c>
      <c r="H599">
        <f>INDEX(Cond_Probability!$A$6:$H$60,MATCH('Model 3_Train'!A599,Cond_Probability!$A$6:$A$60,0),8)</f>
        <v>0.31976744186046513</v>
      </c>
      <c r="I599">
        <f>INDEX(Cond_Probability!$A$6:$H$60,MATCH('Model 3_Train'!B599,Cond_Probability!$A$6:$A$60,0),8)</f>
        <v>0.19710144927536233</v>
      </c>
      <c r="J599">
        <f>Cond_Probability!$C$3</f>
        <v>0.38383838383838381</v>
      </c>
      <c r="K599">
        <f t="shared" si="47"/>
        <v>2.4192038347751188E-2</v>
      </c>
      <c r="L599">
        <f t="shared" si="48"/>
        <v>2.4192038347751188</v>
      </c>
      <c r="M599" t="str">
        <f t="shared" si="49"/>
        <v>Won't Survive</v>
      </c>
      <c r="N599" t="s">
        <v>1230</v>
      </c>
    </row>
    <row r="600" spans="1:14" x14ac:dyDescent="0.3">
      <c r="A600" s="2" t="s">
        <v>13</v>
      </c>
      <c r="B600" s="1" t="s">
        <v>1228</v>
      </c>
      <c r="C600">
        <f>INDEX(Cond_Probability!$A$6:$H$60,MATCH('Model 3_Train'!A600,Cond_Probability!$A$6:$A$60,0),7)</f>
        <v>0.85117967332123412</v>
      </c>
      <c r="D600">
        <f>INDEX(Cond_Probability!$A$6:$H$60,MATCH('Model 3_Train'!B600,Cond_Probability!$A$6:$A$60,0),7)</f>
        <v>0.4891304347826087</v>
      </c>
      <c r="E600">
        <f>Cond_Probability!$C$2</f>
        <v>0.61616161616161613</v>
      </c>
      <c r="F600">
        <f t="shared" si="45"/>
        <v>0.25653142328357348</v>
      </c>
      <c r="G600">
        <f t="shared" si="46"/>
        <v>25.653142328357347</v>
      </c>
      <c r="H600">
        <f>INDEX(Cond_Probability!$A$6:$H$60,MATCH('Model 3_Train'!A600,Cond_Probability!$A$6:$A$60,0),8)</f>
        <v>0.31976744186046513</v>
      </c>
      <c r="I600">
        <f>INDEX(Cond_Probability!$A$6:$H$60,MATCH('Model 3_Train'!B600,Cond_Probability!$A$6:$A$60,0),8)</f>
        <v>0.19710144927536233</v>
      </c>
      <c r="J600">
        <f>Cond_Probability!$C$3</f>
        <v>0.38383838383838381</v>
      </c>
      <c r="K600">
        <f t="shared" si="47"/>
        <v>2.4192038347751188E-2</v>
      </c>
      <c r="L600">
        <f t="shared" si="48"/>
        <v>2.4192038347751188</v>
      </c>
      <c r="M600" t="str">
        <f t="shared" si="49"/>
        <v>Won't Survive</v>
      </c>
      <c r="N600" t="s">
        <v>1230</v>
      </c>
    </row>
    <row r="601" spans="1:14" x14ac:dyDescent="0.3">
      <c r="A601" s="2" t="s">
        <v>13</v>
      </c>
      <c r="B601" s="1" t="s">
        <v>1248</v>
      </c>
      <c r="C601">
        <f>INDEX(Cond_Probability!$A$6:$H$60,MATCH('Model 3_Train'!A601,Cond_Probability!$A$6:$A$60,0),7)</f>
        <v>0.85117967332123412</v>
      </c>
      <c r="D601">
        <f>INDEX(Cond_Probability!$A$6:$H$60,MATCH('Model 3_Train'!B601,Cond_Probability!$A$6:$A$60,0),7)</f>
        <v>0.32246376811594202</v>
      </c>
      <c r="E601">
        <f>Cond_Probability!$C$2</f>
        <v>0.61616161616161613</v>
      </c>
      <c r="F601">
        <f t="shared" si="45"/>
        <v>0.16912071609065216</v>
      </c>
      <c r="G601">
        <f t="shared" si="46"/>
        <v>16.912071609065215</v>
      </c>
      <c r="H601">
        <f>INDEX(Cond_Probability!$A$6:$H$60,MATCH('Model 3_Train'!A601,Cond_Probability!$A$6:$A$60,0),8)</f>
        <v>0.31976744186046513</v>
      </c>
      <c r="I601">
        <f>INDEX(Cond_Probability!$A$6:$H$60,MATCH('Model 3_Train'!B601,Cond_Probability!$A$6:$A$60,0),8)</f>
        <v>0.57971014492753625</v>
      </c>
      <c r="J601">
        <f>Cond_Probability!$C$3</f>
        <v>0.38383838383838381</v>
      </c>
      <c r="K601">
        <f t="shared" si="47"/>
        <v>7.1153053963974075E-2</v>
      </c>
      <c r="L601">
        <f t="shared" si="48"/>
        <v>7.1153053963974076</v>
      </c>
      <c r="M601" t="str">
        <f t="shared" si="49"/>
        <v>Won't Survive</v>
      </c>
      <c r="N601" t="s">
        <v>1</v>
      </c>
    </row>
    <row r="602" spans="1:14" x14ac:dyDescent="0.3">
      <c r="A602" s="2" t="s">
        <v>17</v>
      </c>
      <c r="B602" s="1" t="s">
        <v>1248</v>
      </c>
      <c r="C602">
        <f>INDEX(Cond_Probability!$A$6:$H$60,MATCH('Model 3_Train'!A602,Cond_Probability!$A$6:$A$60,0),7)</f>
        <v>0.14882032667876588</v>
      </c>
      <c r="D602">
        <f>INDEX(Cond_Probability!$A$6:$H$60,MATCH('Model 3_Train'!B602,Cond_Probability!$A$6:$A$60,0),7)</f>
        <v>0.32246376811594202</v>
      </c>
      <c r="E602">
        <f>Cond_Probability!$C$2</f>
        <v>0.61616161616161613</v>
      </c>
      <c r="F602">
        <f t="shared" si="45"/>
        <v>2.9569080425231296E-2</v>
      </c>
      <c r="G602">
        <f t="shared" si="46"/>
        <v>2.9569080425231298</v>
      </c>
      <c r="H602">
        <f>INDEX(Cond_Probability!$A$6:$H$60,MATCH('Model 3_Train'!A602,Cond_Probability!$A$6:$A$60,0),8)</f>
        <v>0.68023255813953487</v>
      </c>
      <c r="I602">
        <f>INDEX(Cond_Probability!$A$6:$H$60,MATCH('Model 3_Train'!B602,Cond_Probability!$A$6:$A$60,0),8)</f>
        <v>0.57971014492753625</v>
      </c>
      <c r="J602">
        <f>Cond_Probability!$C$3</f>
        <v>0.38383838383838381</v>
      </c>
      <c r="K602">
        <f t="shared" si="47"/>
        <v>0.1513619511597267</v>
      </c>
      <c r="L602">
        <f t="shared" si="48"/>
        <v>15.13619511597267</v>
      </c>
      <c r="M602" t="str">
        <f t="shared" si="49"/>
        <v>Survive</v>
      </c>
      <c r="N602" t="s">
        <v>1</v>
      </c>
    </row>
    <row r="603" spans="1:14" x14ac:dyDescent="0.3">
      <c r="A603" s="2" t="s">
        <v>13</v>
      </c>
      <c r="B603" s="1" t="s">
        <v>1228</v>
      </c>
      <c r="C603">
        <f>INDEX(Cond_Probability!$A$6:$H$60,MATCH('Model 3_Train'!A603,Cond_Probability!$A$6:$A$60,0),7)</f>
        <v>0.85117967332123412</v>
      </c>
      <c r="D603">
        <f>INDEX(Cond_Probability!$A$6:$H$60,MATCH('Model 3_Train'!B603,Cond_Probability!$A$6:$A$60,0),7)</f>
        <v>0.4891304347826087</v>
      </c>
      <c r="E603">
        <f>Cond_Probability!$C$2</f>
        <v>0.61616161616161613</v>
      </c>
      <c r="F603">
        <f t="shared" si="45"/>
        <v>0.25653142328357348</v>
      </c>
      <c r="G603">
        <f t="shared" si="46"/>
        <v>25.653142328357347</v>
      </c>
      <c r="H603">
        <f>INDEX(Cond_Probability!$A$6:$H$60,MATCH('Model 3_Train'!A603,Cond_Probability!$A$6:$A$60,0),8)</f>
        <v>0.31976744186046513</v>
      </c>
      <c r="I603">
        <f>INDEX(Cond_Probability!$A$6:$H$60,MATCH('Model 3_Train'!B603,Cond_Probability!$A$6:$A$60,0),8)</f>
        <v>0.19710144927536233</v>
      </c>
      <c r="J603">
        <f>Cond_Probability!$C$3</f>
        <v>0.38383838383838381</v>
      </c>
      <c r="K603">
        <f t="shared" si="47"/>
        <v>2.4192038347751188E-2</v>
      </c>
      <c r="L603">
        <f t="shared" si="48"/>
        <v>2.4192038347751188</v>
      </c>
      <c r="M603" t="str">
        <f t="shared" si="49"/>
        <v>Won't Survive</v>
      </c>
      <c r="N603" t="s">
        <v>1230</v>
      </c>
    </row>
    <row r="604" spans="1:14" x14ac:dyDescent="0.3">
      <c r="A604" s="2" t="s">
        <v>13</v>
      </c>
      <c r="B604" s="1" t="s">
        <v>1248</v>
      </c>
      <c r="C604">
        <f>INDEX(Cond_Probability!$A$6:$H$60,MATCH('Model 3_Train'!A604,Cond_Probability!$A$6:$A$60,0),7)</f>
        <v>0.85117967332123412</v>
      </c>
      <c r="D604">
        <f>INDEX(Cond_Probability!$A$6:$H$60,MATCH('Model 3_Train'!B604,Cond_Probability!$A$6:$A$60,0),7)</f>
        <v>0.32246376811594202</v>
      </c>
      <c r="E604">
        <f>Cond_Probability!$C$2</f>
        <v>0.61616161616161613</v>
      </c>
      <c r="F604">
        <f t="shared" si="45"/>
        <v>0.16912071609065216</v>
      </c>
      <c r="G604">
        <f t="shared" si="46"/>
        <v>16.912071609065215</v>
      </c>
      <c r="H604">
        <f>INDEX(Cond_Probability!$A$6:$H$60,MATCH('Model 3_Train'!A604,Cond_Probability!$A$6:$A$60,0),8)</f>
        <v>0.31976744186046513</v>
      </c>
      <c r="I604">
        <f>INDEX(Cond_Probability!$A$6:$H$60,MATCH('Model 3_Train'!B604,Cond_Probability!$A$6:$A$60,0),8)</f>
        <v>0.57971014492753625</v>
      </c>
      <c r="J604">
        <f>Cond_Probability!$C$3</f>
        <v>0.38383838383838381</v>
      </c>
      <c r="K604">
        <f t="shared" si="47"/>
        <v>7.1153053963974075E-2</v>
      </c>
      <c r="L604">
        <f t="shared" si="48"/>
        <v>7.1153053963974076</v>
      </c>
      <c r="M604" t="str">
        <f t="shared" si="49"/>
        <v>Won't Survive</v>
      </c>
      <c r="N604" t="s">
        <v>1230</v>
      </c>
    </row>
    <row r="605" spans="1:14" x14ac:dyDescent="0.3">
      <c r="A605" s="2" t="s">
        <v>13</v>
      </c>
      <c r="B605" s="1" t="s">
        <v>1228</v>
      </c>
      <c r="C605">
        <f>INDEX(Cond_Probability!$A$6:$H$60,MATCH('Model 3_Train'!A605,Cond_Probability!$A$6:$A$60,0),7)</f>
        <v>0.85117967332123412</v>
      </c>
      <c r="D605">
        <f>INDEX(Cond_Probability!$A$6:$H$60,MATCH('Model 3_Train'!B605,Cond_Probability!$A$6:$A$60,0),7)</f>
        <v>0.4891304347826087</v>
      </c>
      <c r="E605">
        <f>Cond_Probability!$C$2</f>
        <v>0.61616161616161613</v>
      </c>
      <c r="F605">
        <f t="shared" si="45"/>
        <v>0.25653142328357348</v>
      </c>
      <c r="G605">
        <f t="shared" si="46"/>
        <v>25.653142328357347</v>
      </c>
      <c r="H605">
        <f>INDEX(Cond_Probability!$A$6:$H$60,MATCH('Model 3_Train'!A605,Cond_Probability!$A$6:$A$60,0),8)</f>
        <v>0.31976744186046513</v>
      </c>
      <c r="I605">
        <f>INDEX(Cond_Probability!$A$6:$H$60,MATCH('Model 3_Train'!B605,Cond_Probability!$A$6:$A$60,0),8)</f>
        <v>0.19710144927536233</v>
      </c>
      <c r="J605">
        <f>Cond_Probability!$C$3</f>
        <v>0.38383838383838381</v>
      </c>
      <c r="K605">
        <f t="shared" si="47"/>
        <v>2.4192038347751188E-2</v>
      </c>
      <c r="L605">
        <f t="shared" si="48"/>
        <v>2.4192038347751188</v>
      </c>
      <c r="M605" t="str">
        <f t="shared" si="49"/>
        <v>Won't Survive</v>
      </c>
      <c r="N605" t="s">
        <v>1230</v>
      </c>
    </row>
    <row r="606" spans="1:14" x14ac:dyDescent="0.3">
      <c r="A606" s="2" t="s">
        <v>13</v>
      </c>
      <c r="B606" s="1" t="s">
        <v>1248</v>
      </c>
      <c r="C606">
        <f>INDEX(Cond_Probability!$A$6:$H$60,MATCH('Model 3_Train'!A606,Cond_Probability!$A$6:$A$60,0),7)</f>
        <v>0.85117967332123412</v>
      </c>
      <c r="D606">
        <f>INDEX(Cond_Probability!$A$6:$H$60,MATCH('Model 3_Train'!B606,Cond_Probability!$A$6:$A$60,0),7)</f>
        <v>0.32246376811594202</v>
      </c>
      <c r="E606">
        <f>Cond_Probability!$C$2</f>
        <v>0.61616161616161613</v>
      </c>
      <c r="F606">
        <f t="shared" si="45"/>
        <v>0.16912071609065216</v>
      </c>
      <c r="G606">
        <f t="shared" si="46"/>
        <v>16.912071609065215</v>
      </c>
      <c r="H606">
        <f>INDEX(Cond_Probability!$A$6:$H$60,MATCH('Model 3_Train'!A606,Cond_Probability!$A$6:$A$60,0),8)</f>
        <v>0.31976744186046513</v>
      </c>
      <c r="I606">
        <f>INDEX(Cond_Probability!$A$6:$H$60,MATCH('Model 3_Train'!B606,Cond_Probability!$A$6:$A$60,0),8)</f>
        <v>0.57971014492753625</v>
      </c>
      <c r="J606">
        <f>Cond_Probability!$C$3</f>
        <v>0.38383838383838381</v>
      </c>
      <c r="K606">
        <f t="shared" si="47"/>
        <v>7.1153053963974075E-2</v>
      </c>
      <c r="L606">
        <f t="shared" si="48"/>
        <v>7.1153053963974076</v>
      </c>
      <c r="M606" t="str">
        <f t="shared" si="49"/>
        <v>Won't Survive</v>
      </c>
      <c r="N606" t="s">
        <v>1</v>
      </c>
    </row>
    <row r="607" spans="1:14" x14ac:dyDescent="0.3">
      <c r="A607" s="2" t="s">
        <v>13</v>
      </c>
      <c r="B607" s="1" t="s">
        <v>1247</v>
      </c>
      <c r="C607">
        <f>INDEX(Cond_Probability!$A$6:$H$60,MATCH('Model 3_Train'!A607,Cond_Probability!$A$6:$A$60,0),7)</f>
        <v>0.85117967332123412</v>
      </c>
      <c r="D607">
        <f>INDEX(Cond_Probability!$A$6:$H$60,MATCH('Model 3_Train'!B607,Cond_Probability!$A$6:$A$60,0),7)</f>
        <v>0.18840579710144928</v>
      </c>
      <c r="E607">
        <f>Cond_Probability!$C$2</f>
        <v>0.61616161616161613</v>
      </c>
      <c r="F607">
        <f t="shared" si="45"/>
        <v>9.8812103783302394E-2</v>
      </c>
      <c r="G607">
        <f t="shared" si="46"/>
        <v>9.8812103783302394</v>
      </c>
      <c r="H607">
        <f>INDEX(Cond_Probability!$A$6:$H$60,MATCH('Model 3_Train'!A607,Cond_Probability!$A$6:$A$60,0),8)</f>
        <v>0.31976744186046513</v>
      </c>
      <c r="I607">
        <f>INDEX(Cond_Probability!$A$6:$H$60,MATCH('Model 3_Train'!B607,Cond_Probability!$A$6:$A$60,0),8)</f>
        <v>0.22318840579710145</v>
      </c>
      <c r="J607">
        <f>Cond_Probability!$C$3</f>
        <v>0.38383838383838381</v>
      </c>
      <c r="K607">
        <f t="shared" si="47"/>
        <v>2.7393925776130024E-2</v>
      </c>
      <c r="L607">
        <f t="shared" si="48"/>
        <v>2.7393925776130024</v>
      </c>
      <c r="M607" t="str">
        <f t="shared" si="49"/>
        <v>Won't Survive</v>
      </c>
      <c r="N607" t="s">
        <v>1230</v>
      </c>
    </row>
    <row r="608" spans="1:14" x14ac:dyDescent="0.3">
      <c r="A608" s="2" t="s">
        <v>13</v>
      </c>
      <c r="B608" s="1" t="s">
        <v>1228</v>
      </c>
      <c r="C608">
        <f>INDEX(Cond_Probability!$A$6:$H$60,MATCH('Model 3_Train'!A608,Cond_Probability!$A$6:$A$60,0),7)</f>
        <v>0.85117967332123412</v>
      </c>
      <c r="D608">
        <f>INDEX(Cond_Probability!$A$6:$H$60,MATCH('Model 3_Train'!B608,Cond_Probability!$A$6:$A$60,0),7)</f>
        <v>0.4891304347826087</v>
      </c>
      <c r="E608">
        <f>Cond_Probability!$C$2</f>
        <v>0.61616161616161613</v>
      </c>
      <c r="F608">
        <f t="shared" si="45"/>
        <v>0.25653142328357348</v>
      </c>
      <c r="G608">
        <f t="shared" si="46"/>
        <v>25.653142328357347</v>
      </c>
      <c r="H608">
        <f>INDEX(Cond_Probability!$A$6:$H$60,MATCH('Model 3_Train'!A608,Cond_Probability!$A$6:$A$60,0),8)</f>
        <v>0.31976744186046513</v>
      </c>
      <c r="I608">
        <f>INDEX(Cond_Probability!$A$6:$H$60,MATCH('Model 3_Train'!B608,Cond_Probability!$A$6:$A$60,0),8)</f>
        <v>0.19710144927536233</v>
      </c>
      <c r="J608">
        <f>Cond_Probability!$C$3</f>
        <v>0.38383838383838381</v>
      </c>
      <c r="K608">
        <f t="shared" si="47"/>
        <v>2.4192038347751188E-2</v>
      </c>
      <c r="L608">
        <f t="shared" si="48"/>
        <v>2.4192038347751188</v>
      </c>
      <c r="M608" t="str">
        <f t="shared" si="49"/>
        <v>Won't Survive</v>
      </c>
      <c r="N608" t="s">
        <v>1230</v>
      </c>
    </row>
    <row r="609" spans="1:14" x14ac:dyDescent="0.3">
      <c r="A609" s="2" t="s">
        <v>13</v>
      </c>
      <c r="B609" s="1" t="s">
        <v>1248</v>
      </c>
      <c r="C609">
        <f>INDEX(Cond_Probability!$A$6:$H$60,MATCH('Model 3_Train'!A609,Cond_Probability!$A$6:$A$60,0),7)</f>
        <v>0.85117967332123412</v>
      </c>
      <c r="D609">
        <f>INDEX(Cond_Probability!$A$6:$H$60,MATCH('Model 3_Train'!B609,Cond_Probability!$A$6:$A$60,0),7)</f>
        <v>0.32246376811594202</v>
      </c>
      <c r="E609">
        <f>Cond_Probability!$C$2</f>
        <v>0.61616161616161613</v>
      </c>
      <c r="F609">
        <f t="shared" si="45"/>
        <v>0.16912071609065216</v>
      </c>
      <c r="G609">
        <f t="shared" si="46"/>
        <v>16.912071609065215</v>
      </c>
      <c r="H609">
        <f>INDEX(Cond_Probability!$A$6:$H$60,MATCH('Model 3_Train'!A609,Cond_Probability!$A$6:$A$60,0),8)</f>
        <v>0.31976744186046513</v>
      </c>
      <c r="I609">
        <f>INDEX(Cond_Probability!$A$6:$H$60,MATCH('Model 3_Train'!B609,Cond_Probability!$A$6:$A$60,0),8)</f>
        <v>0.57971014492753625</v>
      </c>
      <c r="J609">
        <f>Cond_Probability!$C$3</f>
        <v>0.38383838383838381</v>
      </c>
      <c r="K609">
        <f t="shared" si="47"/>
        <v>7.1153053963974075E-2</v>
      </c>
      <c r="L609">
        <f t="shared" si="48"/>
        <v>7.1153053963974076</v>
      </c>
      <c r="M609" t="str">
        <f t="shared" si="49"/>
        <v>Won't Survive</v>
      </c>
      <c r="N609" t="s">
        <v>1</v>
      </c>
    </row>
    <row r="610" spans="1:14" x14ac:dyDescent="0.3">
      <c r="A610" s="2" t="s">
        <v>17</v>
      </c>
      <c r="B610" s="1" t="s">
        <v>1248</v>
      </c>
      <c r="C610">
        <f>INDEX(Cond_Probability!$A$6:$H$60,MATCH('Model 3_Train'!A610,Cond_Probability!$A$6:$A$60,0),7)</f>
        <v>0.14882032667876588</v>
      </c>
      <c r="D610">
        <f>INDEX(Cond_Probability!$A$6:$H$60,MATCH('Model 3_Train'!B610,Cond_Probability!$A$6:$A$60,0),7)</f>
        <v>0.32246376811594202</v>
      </c>
      <c r="E610">
        <f>Cond_Probability!$C$2</f>
        <v>0.61616161616161613</v>
      </c>
      <c r="F610">
        <f t="shared" si="45"/>
        <v>2.9569080425231296E-2</v>
      </c>
      <c r="G610">
        <f t="shared" si="46"/>
        <v>2.9569080425231298</v>
      </c>
      <c r="H610">
        <f>INDEX(Cond_Probability!$A$6:$H$60,MATCH('Model 3_Train'!A610,Cond_Probability!$A$6:$A$60,0),8)</f>
        <v>0.68023255813953487</v>
      </c>
      <c r="I610">
        <f>INDEX(Cond_Probability!$A$6:$H$60,MATCH('Model 3_Train'!B610,Cond_Probability!$A$6:$A$60,0),8)</f>
        <v>0.57971014492753625</v>
      </c>
      <c r="J610">
        <f>Cond_Probability!$C$3</f>
        <v>0.38383838383838381</v>
      </c>
      <c r="K610">
        <f t="shared" si="47"/>
        <v>0.1513619511597267</v>
      </c>
      <c r="L610">
        <f t="shared" si="48"/>
        <v>15.13619511597267</v>
      </c>
      <c r="M610" t="str">
        <f t="shared" si="49"/>
        <v>Survive</v>
      </c>
      <c r="N610" t="s">
        <v>1</v>
      </c>
    </row>
    <row r="611" spans="1:14" x14ac:dyDescent="0.3">
      <c r="A611" s="2" t="s">
        <v>17</v>
      </c>
      <c r="B611" s="1" t="s">
        <v>1248</v>
      </c>
      <c r="C611">
        <f>INDEX(Cond_Probability!$A$6:$H$60,MATCH('Model 3_Train'!A611,Cond_Probability!$A$6:$A$60,0),7)</f>
        <v>0.14882032667876588</v>
      </c>
      <c r="D611">
        <f>INDEX(Cond_Probability!$A$6:$H$60,MATCH('Model 3_Train'!B611,Cond_Probability!$A$6:$A$60,0),7)</f>
        <v>0.32246376811594202</v>
      </c>
      <c r="E611">
        <f>Cond_Probability!$C$2</f>
        <v>0.61616161616161613</v>
      </c>
      <c r="F611">
        <f t="shared" si="45"/>
        <v>2.9569080425231296E-2</v>
      </c>
      <c r="G611">
        <f t="shared" si="46"/>
        <v>2.9569080425231298</v>
      </c>
      <c r="H611">
        <f>INDEX(Cond_Probability!$A$6:$H$60,MATCH('Model 3_Train'!A611,Cond_Probability!$A$6:$A$60,0),8)</f>
        <v>0.68023255813953487</v>
      </c>
      <c r="I611">
        <f>INDEX(Cond_Probability!$A$6:$H$60,MATCH('Model 3_Train'!B611,Cond_Probability!$A$6:$A$60,0),8)</f>
        <v>0.57971014492753625</v>
      </c>
      <c r="J611">
        <f>Cond_Probability!$C$3</f>
        <v>0.38383838383838381</v>
      </c>
      <c r="K611">
        <f t="shared" si="47"/>
        <v>0.1513619511597267</v>
      </c>
      <c r="L611">
        <f t="shared" si="48"/>
        <v>15.13619511597267</v>
      </c>
      <c r="M611" t="str">
        <f t="shared" si="49"/>
        <v>Survive</v>
      </c>
      <c r="N611" t="s">
        <v>1</v>
      </c>
    </row>
    <row r="612" spans="1:14" x14ac:dyDescent="0.3">
      <c r="A612" s="2" t="s">
        <v>17</v>
      </c>
      <c r="B612" s="1" t="s">
        <v>1248</v>
      </c>
      <c r="C612">
        <f>INDEX(Cond_Probability!$A$6:$H$60,MATCH('Model 3_Train'!A612,Cond_Probability!$A$6:$A$60,0),7)</f>
        <v>0.14882032667876588</v>
      </c>
      <c r="D612">
        <f>INDEX(Cond_Probability!$A$6:$H$60,MATCH('Model 3_Train'!B612,Cond_Probability!$A$6:$A$60,0),7)</f>
        <v>0.32246376811594202</v>
      </c>
      <c r="E612">
        <f>Cond_Probability!$C$2</f>
        <v>0.61616161616161613</v>
      </c>
      <c r="F612">
        <f t="shared" si="45"/>
        <v>2.9569080425231296E-2</v>
      </c>
      <c r="G612">
        <f t="shared" si="46"/>
        <v>2.9569080425231298</v>
      </c>
      <c r="H612">
        <f>INDEX(Cond_Probability!$A$6:$H$60,MATCH('Model 3_Train'!A612,Cond_Probability!$A$6:$A$60,0),8)</f>
        <v>0.68023255813953487</v>
      </c>
      <c r="I612">
        <f>INDEX(Cond_Probability!$A$6:$H$60,MATCH('Model 3_Train'!B612,Cond_Probability!$A$6:$A$60,0),8)</f>
        <v>0.57971014492753625</v>
      </c>
      <c r="J612">
        <f>Cond_Probability!$C$3</f>
        <v>0.38383838383838381</v>
      </c>
      <c r="K612">
        <f t="shared" si="47"/>
        <v>0.1513619511597267</v>
      </c>
      <c r="L612">
        <f t="shared" si="48"/>
        <v>15.13619511597267</v>
      </c>
      <c r="M612" t="str">
        <f t="shared" si="49"/>
        <v>Survive</v>
      </c>
      <c r="N612" t="s">
        <v>1230</v>
      </c>
    </row>
    <row r="613" spans="1:14" x14ac:dyDescent="0.3">
      <c r="A613" s="2" t="s">
        <v>13</v>
      </c>
      <c r="B613" s="1" t="s">
        <v>1228</v>
      </c>
      <c r="C613">
        <f>INDEX(Cond_Probability!$A$6:$H$60,MATCH('Model 3_Train'!A613,Cond_Probability!$A$6:$A$60,0),7)</f>
        <v>0.85117967332123412</v>
      </c>
      <c r="D613">
        <f>INDEX(Cond_Probability!$A$6:$H$60,MATCH('Model 3_Train'!B613,Cond_Probability!$A$6:$A$60,0),7)</f>
        <v>0.4891304347826087</v>
      </c>
      <c r="E613">
        <f>Cond_Probability!$C$2</f>
        <v>0.61616161616161613</v>
      </c>
      <c r="F613">
        <f t="shared" si="45"/>
        <v>0.25653142328357348</v>
      </c>
      <c r="G613">
        <f t="shared" si="46"/>
        <v>25.653142328357347</v>
      </c>
      <c r="H613">
        <f>INDEX(Cond_Probability!$A$6:$H$60,MATCH('Model 3_Train'!A613,Cond_Probability!$A$6:$A$60,0),8)</f>
        <v>0.31976744186046513</v>
      </c>
      <c r="I613">
        <f>INDEX(Cond_Probability!$A$6:$H$60,MATCH('Model 3_Train'!B613,Cond_Probability!$A$6:$A$60,0),8)</f>
        <v>0.19710144927536233</v>
      </c>
      <c r="J613">
        <f>Cond_Probability!$C$3</f>
        <v>0.38383838383838381</v>
      </c>
      <c r="K613">
        <f t="shared" si="47"/>
        <v>2.4192038347751188E-2</v>
      </c>
      <c r="L613">
        <f t="shared" si="48"/>
        <v>2.4192038347751188</v>
      </c>
      <c r="M613" t="str">
        <f t="shared" si="49"/>
        <v>Won't Survive</v>
      </c>
      <c r="N613" t="s">
        <v>1230</v>
      </c>
    </row>
    <row r="614" spans="1:14" x14ac:dyDescent="0.3">
      <c r="A614" s="2" t="s">
        <v>17</v>
      </c>
      <c r="B614" s="1" t="s">
        <v>1247</v>
      </c>
      <c r="C614">
        <f>INDEX(Cond_Probability!$A$6:$H$60,MATCH('Model 3_Train'!A614,Cond_Probability!$A$6:$A$60,0),7)</f>
        <v>0.14882032667876588</v>
      </c>
      <c r="D614">
        <f>INDEX(Cond_Probability!$A$6:$H$60,MATCH('Model 3_Train'!B614,Cond_Probability!$A$6:$A$60,0),7)</f>
        <v>0.18840579710144928</v>
      </c>
      <c r="E614">
        <f>Cond_Probability!$C$2</f>
        <v>0.61616161616161613</v>
      </c>
      <c r="F614">
        <f t="shared" si="45"/>
        <v>1.7276316652944126E-2</v>
      </c>
      <c r="G614">
        <f t="shared" si="46"/>
        <v>1.7276316652944126</v>
      </c>
      <c r="H614">
        <f>INDEX(Cond_Probability!$A$6:$H$60,MATCH('Model 3_Train'!A614,Cond_Probability!$A$6:$A$60,0),8)</f>
        <v>0.68023255813953487</v>
      </c>
      <c r="I614">
        <f>INDEX(Cond_Probability!$A$6:$H$60,MATCH('Model 3_Train'!B614,Cond_Probability!$A$6:$A$60,0),8)</f>
        <v>0.22318840579710145</v>
      </c>
      <c r="J614">
        <f>Cond_Probability!$C$3</f>
        <v>0.38383838383838381</v>
      </c>
      <c r="K614">
        <f t="shared" si="47"/>
        <v>5.8274351196494774E-2</v>
      </c>
      <c r="L614">
        <f t="shared" si="48"/>
        <v>5.8274351196494774</v>
      </c>
      <c r="M614" t="str">
        <f t="shared" si="49"/>
        <v>Survive</v>
      </c>
      <c r="N614" t="s">
        <v>1</v>
      </c>
    </row>
    <row r="615" spans="1:14" x14ac:dyDescent="0.3">
      <c r="A615" s="2" t="s">
        <v>13</v>
      </c>
      <c r="B615" s="1" t="s">
        <v>1228</v>
      </c>
      <c r="C615">
        <f>INDEX(Cond_Probability!$A$6:$H$60,MATCH('Model 3_Train'!A615,Cond_Probability!$A$6:$A$60,0),7)</f>
        <v>0.85117967332123412</v>
      </c>
      <c r="D615">
        <f>INDEX(Cond_Probability!$A$6:$H$60,MATCH('Model 3_Train'!B615,Cond_Probability!$A$6:$A$60,0),7)</f>
        <v>0.4891304347826087</v>
      </c>
      <c r="E615">
        <f>Cond_Probability!$C$2</f>
        <v>0.61616161616161613</v>
      </c>
      <c r="F615">
        <f t="shared" si="45"/>
        <v>0.25653142328357348</v>
      </c>
      <c r="G615">
        <f t="shared" si="46"/>
        <v>25.653142328357347</v>
      </c>
      <c r="H615">
        <f>INDEX(Cond_Probability!$A$6:$H$60,MATCH('Model 3_Train'!A615,Cond_Probability!$A$6:$A$60,0),8)</f>
        <v>0.31976744186046513</v>
      </c>
      <c r="I615">
        <f>INDEX(Cond_Probability!$A$6:$H$60,MATCH('Model 3_Train'!B615,Cond_Probability!$A$6:$A$60,0),8)</f>
        <v>0.19710144927536233</v>
      </c>
      <c r="J615">
        <f>Cond_Probability!$C$3</f>
        <v>0.38383838383838381</v>
      </c>
      <c r="K615">
        <f t="shared" si="47"/>
        <v>2.4192038347751188E-2</v>
      </c>
      <c r="L615">
        <f t="shared" si="48"/>
        <v>2.4192038347751188</v>
      </c>
      <c r="M615" t="str">
        <f t="shared" si="49"/>
        <v>Won't Survive</v>
      </c>
      <c r="N615" t="s">
        <v>1230</v>
      </c>
    </row>
    <row r="616" spans="1:14" x14ac:dyDescent="0.3">
      <c r="A616" s="2" t="s">
        <v>13</v>
      </c>
      <c r="B616" s="1" t="s">
        <v>1228</v>
      </c>
      <c r="C616">
        <f>INDEX(Cond_Probability!$A$6:$H$60,MATCH('Model 3_Train'!A616,Cond_Probability!$A$6:$A$60,0),7)</f>
        <v>0.85117967332123412</v>
      </c>
      <c r="D616">
        <f>INDEX(Cond_Probability!$A$6:$H$60,MATCH('Model 3_Train'!B616,Cond_Probability!$A$6:$A$60,0),7)</f>
        <v>0.4891304347826087</v>
      </c>
      <c r="E616">
        <f>Cond_Probability!$C$2</f>
        <v>0.61616161616161613</v>
      </c>
      <c r="F616">
        <f t="shared" si="45"/>
        <v>0.25653142328357348</v>
      </c>
      <c r="G616">
        <f t="shared" si="46"/>
        <v>25.653142328357347</v>
      </c>
      <c r="H616">
        <f>INDEX(Cond_Probability!$A$6:$H$60,MATCH('Model 3_Train'!A616,Cond_Probability!$A$6:$A$60,0),8)</f>
        <v>0.31976744186046513</v>
      </c>
      <c r="I616">
        <f>INDEX(Cond_Probability!$A$6:$H$60,MATCH('Model 3_Train'!B616,Cond_Probability!$A$6:$A$60,0),8)</f>
        <v>0.19710144927536233</v>
      </c>
      <c r="J616">
        <f>Cond_Probability!$C$3</f>
        <v>0.38383838383838381</v>
      </c>
      <c r="K616">
        <f t="shared" si="47"/>
        <v>2.4192038347751188E-2</v>
      </c>
      <c r="L616">
        <f t="shared" si="48"/>
        <v>2.4192038347751188</v>
      </c>
      <c r="M616" t="str">
        <f t="shared" si="49"/>
        <v>Won't Survive</v>
      </c>
      <c r="N616" t="s">
        <v>1230</v>
      </c>
    </row>
    <row r="617" spans="1:14" x14ac:dyDescent="0.3">
      <c r="A617" s="2" t="s">
        <v>17</v>
      </c>
      <c r="B617" s="1" t="s">
        <v>1248</v>
      </c>
      <c r="C617">
        <f>INDEX(Cond_Probability!$A$6:$H$60,MATCH('Model 3_Train'!A617,Cond_Probability!$A$6:$A$60,0),7)</f>
        <v>0.14882032667876588</v>
      </c>
      <c r="D617">
        <f>INDEX(Cond_Probability!$A$6:$H$60,MATCH('Model 3_Train'!B617,Cond_Probability!$A$6:$A$60,0),7)</f>
        <v>0.32246376811594202</v>
      </c>
      <c r="E617">
        <f>Cond_Probability!$C$2</f>
        <v>0.61616161616161613</v>
      </c>
      <c r="F617">
        <f t="shared" si="45"/>
        <v>2.9569080425231296E-2</v>
      </c>
      <c r="G617">
        <f t="shared" si="46"/>
        <v>2.9569080425231298</v>
      </c>
      <c r="H617">
        <f>INDEX(Cond_Probability!$A$6:$H$60,MATCH('Model 3_Train'!A617,Cond_Probability!$A$6:$A$60,0),8)</f>
        <v>0.68023255813953487</v>
      </c>
      <c r="I617">
        <f>INDEX(Cond_Probability!$A$6:$H$60,MATCH('Model 3_Train'!B617,Cond_Probability!$A$6:$A$60,0),8)</f>
        <v>0.57971014492753625</v>
      </c>
      <c r="J617">
        <f>Cond_Probability!$C$3</f>
        <v>0.38383838383838381</v>
      </c>
      <c r="K617">
        <f t="shared" si="47"/>
        <v>0.1513619511597267</v>
      </c>
      <c r="L617">
        <f t="shared" si="48"/>
        <v>15.13619511597267</v>
      </c>
      <c r="M617" t="str">
        <f t="shared" si="49"/>
        <v>Survive</v>
      </c>
      <c r="N617" t="s">
        <v>1</v>
      </c>
    </row>
    <row r="618" spans="1:14" x14ac:dyDescent="0.3">
      <c r="A618" s="2" t="s">
        <v>13</v>
      </c>
      <c r="B618" s="1" t="s">
        <v>1247</v>
      </c>
      <c r="C618">
        <f>INDEX(Cond_Probability!$A$6:$H$60,MATCH('Model 3_Train'!A618,Cond_Probability!$A$6:$A$60,0),7)</f>
        <v>0.85117967332123412</v>
      </c>
      <c r="D618">
        <f>INDEX(Cond_Probability!$A$6:$H$60,MATCH('Model 3_Train'!B618,Cond_Probability!$A$6:$A$60,0),7)</f>
        <v>0.18840579710144928</v>
      </c>
      <c r="E618">
        <f>Cond_Probability!$C$2</f>
        <v>0.61616161616161613</v>
      </c>
      <c r="F618">
        <f t="shared" si="45"/>
        <v>9.8812103783302394E-2</v>
      </c>
      <c r="G618">
        <f t="shared" si="46"/>
        <v>9.8812103783302394</v>
      </c>
      <c r="H618">
        <f>INDEX(Cond_Probability!$A$6:$H$60,MATCH('Model 3_Train'!A618,Cond_Probability!$A$6:$A$60,0),8)</f>
        <v>0.31976744186046513</v>
      </c>
      <c r="I618">
        <f>INDEX(Cond_Probability!$A$6:$H$60,MATCH('Model 3_Train'!B618,Cond_Probability!$A$6:$A$60,0),8)</f>
        <v>0.22318840579710145</v>
      </c>
      <c r="J618">
        <f>Cond_Probability!$C$3</f>
        <v>0.38383838383838381</v>
      </c>
      <c r="K618">
        <f t="shared" si="47"/>
        <v>2.7393925776130024E-2</v>
      </c>
      <c r="L618">
        <f t="shared" si="48"/>
        <v>2.7393925776130024</v>
      </c>
      <c r="M618" t="str">
        <f t="shared" si="49"/>
        <v>Won't Survive</v>
      </c>
      <c r="N618" t="s">
        <v>1230</v>
      </c>
    </row>
    <row r="619" spans="1:14" x14ac:dyDescent="0.3">
      <c r="A619" s="2" t="s">
        <v>17</v>
      </c>
      <c r="B619" s="1" t="s">
        <v>1247</v>
      </c>
      <c r="C619">
        <f>INDEX(Cond_Probability!$A$6:$H$60,MATCH('Model 3_Train'!A619,Cond_Probability!$A$6:$A$60,0),7)</f>
        <v>0.14882032667876588</v>
      </c>
      <c r="D619">
        <f>INDEX(Cond_Probability!$A$6:$H$60,MATCH('Model 3_Train'!B619,Cond_Probability!$A$6:$A$60,0),7)</f>
        <v>0.18840579710144928</v>
      </c>
      <c r="E619">
        <f>Cond_Probability!$C$2</f>
        <v>0.61616161616161613</v>
      </c>
      <c r="F619">
        <f t="shared" si="45"/>
        <v>1.7276316652944126E-2</v>
      </c>
      <c r="G619">
        <f t="shared" si="46"/>
        <v>1.7276316652944126</v>
      </c>
      <c r="H619">
        <f>INDEX(Cond_Probability!$A$6:$H$60,MATCH('Model 3_Train'!A619,Cond_Probability!$A$6:$A$60,0),8)</f>
        <v>0.68023255813953487</v>
      </c>
      <c r="I619">
        <f>INDEX(Cond_Probability!$A$6:$H$60,MATCH('Model 3_Train'!B619,Cond_Probability!$A$6:$A$60,0),8)</f>
        <v>0.22318840579710145</v>
      </c>
      <c r="J619">
        <f>Cond_Probability!$C$3</f>
        <v>0.38383838383838381</v>
      </c>
      <c r="K619">
        <f t="shared" si="47"/>
        <v>5.8274351196494774E-2</v>
      </c>
      <c r="L619">
        <f t="shared" si="48"/>
        <v>5.8274351196494774</v>
      </c>
      <c r="M619" t="str">
        <f t="shared" si="49"/>
        <v>Survive</v>
      </c>
      <c r="N619" t="s">
        <v>1230</v>
      </c>
    </row>
    <row r="620" spans="1:14" x14ac:dyDescent="0.3">
      <c r="A620" s="2" t="s">
        <v>17</v>
      </c>
      <c r="B620" s="1" t="s">
        <v>1248</v>
      </c>
      <c r="C620">
        <f>INDEX(Cond_Probability!$A$6:$H$60,MATCH('Model 3_Train'!A620,Cond_Probability!$A$6:$A$60,0),7)</f>
        <v>0.14882032667876588</v>
      </c>
      <c r="D620">
        <f>INDEX(Cond_Probability!$A$6:$H$60,MATCH('Model 3_Train'!B620,Cond_Probability!$A$6:$A$60,0),7)</f>
        <v>0.32246376811594202</v>
      </c>
      <c r="E620">
        <f>Cond_Probability!$C$2</f>
        <v>0.61616161616161613</v>
      </c>
      <c r="F620">
        <f t="shared" si="45"/>
        <v>2.9569080425231296E-2</v>
      </c>
      <c r="G620">
        <f t="shared" si="46"/>
        <v>2.9569080425231298</v>
      </c>
      <c r="H620">
        <f>INDEX(Cond_Probability!$A$6:$H$60,MATCH('Model 3_Train'!A620,Cond_Probability!$A$6:$A$60,0),8)</f>
        <v>0.68023255813953487</v>
      </c>
      <c r="I620">
        <f>INDEX(Cond_Probability!$A$6:$H$60,MATCH('Model 3_Train'!B620,Cond_Probability!$A$6:$A$60,0),8)</f>
        <v>0.57971014492753625</v>
      </c>
      <c r="J620">
        <f>Cond_Probability!$C$3</f>
        <v>0.38383838383838381</v>
      </c>
      <c r="K620">
        <f t="shared" si="47"/>
        <v>0.1513619511597267</v>
      </c>
      <c r="L620">
        <f t="shared" si="48"/>
        <v>15.13619511597267</v>
      </c>
      <c r="M620" t="str">
        <f t="shared" si="49"/>
        <v>Survive</v>
      </c>
      <c r="N620" t="s">
        <v>1</v>
      </c>
    </row>
    <row r="621" spans="1:14" x14ac:dyDescent="0.3">
      <c r="A621" s="2" t="s">
        <v>13</v>
      </c>
      <c r="B621" s="1" t="s">
        <v>1247</v>
      </c>
      <c r="C621">
        <f>INDEX(Cond_Probability!$A$6:$H$60,MATCH('Model 3_Train'!A621,Cond_Probability!$A$6:$A$60,0),7)</f>
        <v>0.85117967332123412</v>
      </c>
      <c r="D621">
        <f>INDEX(Cond_Probability!$A$6:$H$60,MATCH('Model 3_Train'!B621,Cond_Probability!$A$6:$A$60,0),7)</f>
        <v>0.18840579710144928</v>
      </c>
      <c r="E621">
        <f>Cond_Probability!$C$2</f>
        <v>0.61616161616161613</v>
      </c>
      <c r="F621">
        <f t="shared" si="45"/>
        <v>9.8812103783302394E-2</v>
      </c>
      <c r="G621">
        <f t="shared" si="46"/>
        <v>9.8812103783302394</v>
      </c>
      <c r="H621">
        <f>INDEX(Cond_Probability!$A$6:$H$60,MATCH('Model 3_Train'!A621,Cond_Probability!$A$6:$A$60,0),8)</f>
        <v>0.31976744186046513</v>
      </c>
      <c r="I621">
        <f>INDEX(Cond_Probability!$A$6:$H$60,MATCH('Model 3_Train'!B621,Cond_Probability!$A$6:$A$60,0),8)</f>
        <v>0.22318840579710145</v>
      </c>
      <c r="J621">
        <f>Cond_Probability!$C$3</f>
        <v>0.38383838383838381</v>
      </c>
      <c r="K621">
        <f t="shared" si="47"/>
        <v>2.7393925776130024E-2</v>
      </c>
      <c r="L621">
        <f t="shared" si="48"/>
        <v>2.7393925776130024</v>
      </c>
      <c r="M621" t="str">
        <f t="shared" si="49"/>
        <v>Won't Survive</v>
      </c>
      <c r="N621" t="s">
        <v>1230</v>
      </c>
    </row>
    <row r="622" spans="1:14" x14ac:dyDescent="0.3">
      <c r="A622" s="2" t="s">
        <v>13</v>
      </c>
      <c r="B622" s="1" t="s">
        <v>1247</v>
      </c>
      <c r="C622">
        <f>INDEX(Cond_Probability!$A$6:$H$60,MATCH('Model 3_Train'!A622,Cond_Probability!$A$6:$A$60,0),7)</f>
        <v>0.85117967332123412</v>
      </c>
      <c r="D622">
        <f>INDEX(Cond_Probability!$A$6:$H$60,MATCH('Model 3_Train'!B622,Cond_Probability!$A$6:$A$60,0),7)</f>
        <v>0.18840579710144928</v>
      </c>
      <c r="E622">
        <f>Cond_Probability!$C$2</f>
        <v>0.61616161616161613</v>
      </c>
      <c r="F622">
        <f t="shared" si="45"/>
        <v>9.8812103783302394E-2</v>
      </c>
      <c r="G622">
        <f t="shared" si="46"/>
        <v>9.8812103783302394</v>
      </c>
      <c r="H622">
        <f>INDEX(Cond_Probability!$A$6:$H$60,MATCH('Model 3_Train'!A622,Cond_Probability!$A$6:$A$60,0),8)</f>
        <v>0.31976744186046513</v>
      </c>
      <c r="I622">
        <f>INDEX(Cond_Probability!$A$6:$H$60,MATCH('Model 3_Train'!B622,Cond_Probability!$A$6:$A$60,0),8)</f>
        <v>0.22318840579710145</v>
      </c>
      <c r="J622">
        <f>Cond_Probability!$C$3</f>
        <v>0.38383838383838381</v>
      </c>
      <c r="K622">
        <f t="shared" si="47"/>
        <v>2.7393925776130024E-2</v>
      </c>
      <c r="L622">
        <f t="shared" si="48"/>
        <v>2.7393925776130024</v>
      </c>
      <c r="M622" t="str">
        <f t="shared" si="49"/>
        <v>Won't Survive</v>
      </c>
      <c r="N622" t="s">
        <v>1230</v>
      </c>
    </row>
    <row r="623" spans="1:14" x14ac:dyDescent="0.3">
      <c r="A623" s="2" t="s">
        <v>13</v>
      </c>
      <c r="B623" s="1" t="s">
        <v>1248</v>
      </c>
      <c r="C623">
        <f>INDEX(Cond_Probability!$A$6:$H$60,MATCH('Model 3_Train'!A623,Cond_Probability!$A$6:$A$60,0),7)</f>
        <v>0.85117967332123412</v>
      </c>
      <c r="D623">
        <f>INDEX(Cond_Probability!$A$6:$H$60,MATCH('Model 3_Train'!B623,Cond_Probability!$A$6:$A$60,0),7)</f>
        <v>0.32246376811594202</v>
      </c>
      <c r="E623">
        <f>Cond_Probability!$C$2</f>
        <v>0.61616161616161613</v>
      </c>
      <c r="F623">
        <f t="shared" si="45"/>
        <v>0.16912071609065216</v>
      </c>
      <c r="G623">
        <f t="shared" si="46"/>
        <v>16.912071609065215</v>
      </c>
      <c r="H623">
        <f>INDEX(Cond_Probability!$A$6:$H$60,MATCH('Model 3_Train'!A623,Cond_Probability!$A$6:$A$60,0),8)</f>
        <v>0.31976744186046513</v>
      </c>
      <c r="I623">
        <f>INDEX(Cond_Probability!$A$6:$H$60,MATCH('Model 3_Train'!B623,Cond_Probability!$A$6:$A$60,0),8)</f>
        <v>0.57971014492753625</v>
      </c>
      <c r="J623">
        <f>Cond_Probability!$C$3</f>
        <v>0.38383838383838381</v>
      </c>
      <c r="K623">
        <f t="shared" si="47"/>
        <v>7.1153053963974075E-2</v>
      </c>
      <c r="L623">
        <f t="shared" si="48"/>
        <v>7.1153053963974076</v>
      </c>
      <c r="M623" t="str">
        <f t="shared" si="49"/>
        <v>Won't Survive</v>
      </c>
      <c r="N623" t="s">
        <v>1</v>
      </c>
    </row>
    <row r="624" spans="1:14" x14ac:dyDescent="0.3">
      <c r="A624" s="2" t="s">
        <v>13</v>
      </c>
      <c r="B624" s="1" t="s">
        <v>1247</v>
      </c>
      <c r="C624">
        <f>INDEX(Cond_Probability!$A$6:$H$60,MATCH('Model 3_Train'!A624,Cond_Probability!$A$6:$A$60,0),7)</f>
        <v>0.85117967332123412</v>
      </c>
      <c r="D624">
        <f>INDEX(Cond_Probability!$A$6:$H$60,MATCH('Model 3_Train'!B624,Cond_Probability!$A$6:$A$60,0),7)</f>
        <v>0.18840579710144928</v>
      </c>
      <c r="E624">
        <f>Cond_Probability!$C$2</f>
        <v>0.61616161616161613</v>
      </c>
      <c r="F624">
        <f t="shared" si="45"/>
        <v>9.8812103783302394E-2</v>
      </c>
      <c r="G624">
        <f t="shared" si="46"/>
        <v>9.8812103783302394</v>
      </c>
      <c r="H624">
        <f>INDEX(Cond_Probability!$A$6:$H$60,MATCH('Model 3_Train'!A624,Cond_Probability!$A$6:$A$60,0),8)</f>
        <v>0.31976744186046513</v>
      </c>
      <c r="I624">
        <f>INDEX(Cond_Probability!$A$6:$H$60,MATCH('Model 3_Train'!B624,Cond_Probability!$A$6:$A$60,0),8)</f>
        <v>0.22318840579710145</v>
      </c>
      <c r="J624">
        <f>Cond_Probability!$C$3</f>
        <v>0.38383838383838381</v>
      </c>
      <c r="K624">
        <f t="shared" si="47"/>
        <v>2.7393925776130024E-2</v>
      </c>
      <c r="L624">
        <f t="shared" si="48"/>
        <v>2.7393925776130024</v>
      </c>
      <c r="M624" t="str">
        <f t="shared" si="49"/>
        <v>Won't Survive</v>
      </c>
      <c r="N624" t="s">
        <v>1</v>
      </c>
    </row>
    <row r="625" spans="1:14" x14ac:dyDescent="0.3">
      <c r="A625" s="2" t="s">
        <v>13</v>
      </c>
      <c r="B625" s="1" t="s">
        <v>1228</v>
      </c>
      <c r="C625">
        <f>INDEX(Cond_Probability!$A$6:$H$60,MATCH('Model 3_Train'!A625,Cond_Probability!$A$6:$A$60,0),7)</f>
        <v>0.85117967332123412</v>
      </c>
      <c r="D625">
        <f>INDEX(Cond_Probability!$A$6:$H$60,MATCH('Model 3_Train'!B625,Cond_Probability!$A$6:$A$60,0),7)</f>
        <v>0.4891304347826087</v>
      </c>
      <c r="E625">
        <f>Cond_Probability!$C$2</f>
        <v>0.61616161616161613</v>
      </c>
      <c r="F625">
        <f t="shared" si="45"/>
        <v>0.25653142328357348</v>
      </c>
      <c r="G625">
        <f t="shared" si="46"/>
        <v>25.653142328357347</v>
      </c>
      <c r="H625">
        <f>INDEX(Cond_Probability!$A$6:$H$60,MATCH('Model 3_Train'!A625,Cond_Probability!$A$6:$A$60,0),8)</f>
        <v>0.31976744186046513</v>
      </c>
      <c r="I625">
        <f>INDEX(Cond_Probability!$A$6:$H$60,MATCH('Model 3_Train'!B625,Cond_Probability!$A$6:$A$60,0),8)</f>
        <v>0.19710144927536233</v>
      </c>
      <c r="J625">
        <f>Cond_Probability!$C$3</f>
        <v>0.38383838383838381</v>
      </c>
      <c r="K625">
        <f t="shared" si="47"/>
        <v>2.4192038347751188E-2</v>
      </c>
      <c r="L625">
        <f t="shared" si="48"/>
        <v>2.4192038347751188</v>
      </c>
      <c r="M625" t="str">
        <f t="shared" si="49"/>
        <v>Won't Survive</v>
      </c>
      <c r="N625" t="s">
        <v>1230</v>
      </c>
    </row>
    <row r="626" spans="1:14" x14ac:dyDescent="0.3">
      <c r="A626" s="2" t="s">
        <v>13</v>
      </c>
      <c r="B626" s="1" t="s">
        <v>1247</v>
      </c>
      <c r="C626">
        <f>INDEX(Cond_Probability!$A$6:$H$60,MATCH('Model 3_Train'!A626,Cond_Probability!$A$6:$A$60,0),7)</f>
        <v>0.85117967332123412</v>
      </c>
      <c r="D626">
        <f>INDEX(Cond_Probability!$A$6:$H$60,MATCH('Model 3_Train'!B626,Cond_Probability!$A$6:$A$60,0),7)</f>
        <v>0.18840579710144928</v>
      </c>
      <c r="E626">
        <f>Cond_Probability!$C$2</f>
        <v>0.61616161616161613</v>
      </c>
      <c r="F626">
        <f t="shared" si="45"/>
        <v>9.8812103783302394E-2</v>
      </c>
      <c r="G626">
        <f t="shared" si="46"/>
        <v>9.8812103783302394</v>
      </c>
      <c r="H626">
        <f>INDEX(Cond_Probability!$A$6:$H$60,MATCH('Model 3_Train'!A626,Cond_Probability!$A$6:$A$60,0),8)</f>
        <v>0.31976744186046513</v>
      </c>
      <c r="I626">
        <f>INDEX(Cond_Probability!$A$6:$H$60,MATCH('Model 3_Train'!B626,Cond_Probability!$A$6:$A$60,0),8)</f>
        <v>0.22318840579710145</v>
      </c>
      <c r="J626">
        <f>Cond_Probability!$C$3</f>
        <v>0.38383838383838381</v>
      </c>
      <c r="K626">
        <f t="shared" si="47"/>
        <v>2.7393925776130024E-2</v>
      </c>
      <c r="L626">
        <f t="shared" si="48"/>
        <v>2.7393925776130024</v>
      </c>
      <c r="M626" t="str">
        <f t="shared" si="49"/>
        <v>Won't Survive</v>
      </c>
      <c r="N626" t="s">
        <v>1230</v>
      </c>
    </row>
    <row r="627" spans="1:14" x14ac:dyDescent="0.3">
      <c r="A627" s="2" t="s">
        <v>13</v>
      </c>
      <c r="B627" s="1" t="s">
        <v>1248</v>
      </c>
      <c r="C627">
        <f>INDEX(Cond_Probability!$A$6:$H$60,MATCH('Model 3_Train'!A627,Cond_Probability!$A$6:$A$60,0),7)</f>
        <v>0.85117967332123412</v>
      </c>
      <c r="D627">
        <f>INDEX(Cond_Probability!$A$6:$H$60,MATCH('Model 3_Train'!B627,Cond_Probability!$A$6:$A$60,0),7)</f>
        <v>0.32246376811594202</v>
      </c>
      <c r="E627">
        <f>Cond_Probability!$C$2</f>
        <v>0.61616161616161613</v>
      </c>
      <c r="F627">
        <f t="shared" si="45"/>
        <v>0.16912071609065216</v>
      </c>
      <c r="G627">
        <f t="shared" si="46"/>
        <v>16.912071609065215</v>
      </c>
      <c r="H627">
        <f>INDEX(Cond_Probability!$A$6:$H$60,MATCH('Model 3_Train'!A627,Cond_Probability!$A$6:$A$60,0),8)</f>
        <v>0.31976744186046513</v>
      </c>
      <c r="I627">
        <f>INDEX(Cond_Probability!$A$6:$H$60,MATCH('Model 3_Train'!B627,Cond_Probability!$A$6:$A$60,0),8)</f>
        <v>0.57971014492753625</v>
      </c>
      <c r="J627">
        <f>Cond_Probability!$C$3</f>
        <v>0.38383838383838381</v>
      </c>
      <c r="K627">
        <f t="shared" si="47"/>
        <v>7.1153053963974075E-2</v>
      </c>
      <c r="L627">
        <f t="shared" si="48"/>
        <v>7.1153053963974076</v>
      </c>
      <c r="M627" t="str">
        <f t="shared" si="49"/>
        <v>Won't Survive</v>
      </c>
      <c r="N627" t="s">
        <v>1230</v>
      </c>
    </row>
    <row r="628" spans="1:14" x14ac:dyDescent="0.3">
      <c r="A628" s="2" t="s">
        <v>13</v>
      </c>
      <c r="B628" s="1" t="s">
        <v>1247</v>
      </c>
      <c r="C628">
        <f>INDEX(Cond_Probability!$A$6:$H$60,MATCH('Model 3_Train'!A628,Cond_Probability!$A$6:$A$60,0),7)</f>
        <v>0.85117967332123412</v>
      </c>
      <c r="D628">
        <f>INDEX(Cond_Probability!$A$6:$H$60,MATCH('Model 3_Train'!B628,Cond_Probability!$A$6:$A$60,0),7)</f>
        <v>0.18840579710144928</v>
      </c>
      <c r="E628">
        <f>Cond_Probability!$C$2</f>
        <v>0.61616161616161613</v>
      </c>
      <c r="F628">
        <f t="shared" si="45"/>
        <v>9.8812103783302394E-2</v>
      </c>
      <c r="G628">
        <f t="shared" si="46"/>
        <v>9.8812103783302394</v>
      </c>
      <c r="H628">
        <f>INDEX(Cond_Probability!$A$6:$H$60,MATCH('Model 3_Train'!A628,Cond_Probability!$A$6:$A$60,0),8)</f>
        <v>0.31976744186046513</v>
      </c>
      <c r="I628">
        <f>INDEX(Cond_Probability!$A$6:$H$60,MATCH('Model 3_Train'!B628,Cond_Probability!$A$6:$A$60,0),8)</f>
        <v>0.22318840579710145</v>
      </c>
      <c r="J628">
        <f>Cond_Probability!$C$3</f>
        <v>0.38383838383838381</v>
      </c>
      <c r="K628">
        <f t="shared" si="47"/>
        <v>2.7393925776130024E-2</v>
      </c>
      <c r="L628">
        <f t="shared" si="48"/>
        <v>2.7393925776130024</v>
      </c>
      <c r="M628" t="str">
        <f t="shared" si="49"/>
        <v>Won't Survive</v>
      </c>
      <c r="N628" t="s">
        <v>1230</v>
      </c>
    </row>
    <row r="629" spans="1:14" x14ac:dyDescent="0.3">
      <c r="A629" s="2" t="s">
        <v>17</v>
      </c>
      <c r="B629" s="1" t="s">
        <v>1248</v>
      </c>
      <c r="C629">
        <f>INDEX(Cond_Probability!$A$6:$H$60,MATCH('Model 3_Train'!A629,Cond_Probability!$A$6:$A$60,0),7)</f>
        <v>0.14882032667876588</v>
      </c>
      <c r="D629">
        <f>INDEX(Cond_Probability!$A$6:$H$60,MATCH('Model 3_Train'!B629,Cond_Probability!$A$6:$A$60,0),7)</f>
        <v>0.32246376811594202</v>
      </c>
      <c r="E629">
        <f>Cond_Probability!$C$2</f>
        <v>0.61616161616161613</v>
      </c>
      <c r="F629">
        <f t="shared" si="45"/>
        <v>2.9569080425231296E-2</v>
      </c>
      <c r="G629">
        <f t="shared" si="46"/>
        <v>2.9569080425231298</v>
      </c>
      <c r="H629">
        <f>INDEX(Cond_Probability!$A$6:$H$60,MATCH('Model 3_Train'!A629,Cond_Probability!$A$6:$A$60,0),8)</f>
        <v>0.68023255813953487</v>
      </c>
      <c r="I629">
        <f>INDEX(Cond_Probability!$A$6:$H$60,MATCH('Model 3_Train'!B629,Cond_Probability!$A$6:$A$60,0),8)</f>
        <v>0.57971014492753625</v>
      </c>
      <c r="J629">
        <f>Cond_Probability!$C$3</f>
        <v>0.38383838383838381</v>
      </c>
      <c r="K629">
        <f t="shared" si="47"/>
        <v>0.1513619511597267</v>
      </c>
      <c r="L629">
        <f t="shared" si="48"/>
        <v>15.13619511597267</v>
      </c>
      <c r="M629" t="str">
        <f t="shared" si="49"/>
        <v>Survive</v>
      </c>
      <c r="N629" t="s">
        <v>1</v>
      </c>
    </row>
    <row r="630" spans="1:14" x14ac:dyDescent="0.3">
      <c r="A630" s="2" t="s">
        <v>13</v>
      </c>
      <c r="B630" s="1" t="s">
        <v>1228</v>
      </c>
      <c r="C630">
        <f>INDEX(Cond_Probability!$A$6:$H$60,MATCH('Model 3_Train'!A630,Cond_Probability!$A$6:$A$60,0),7)</f>
        <v>0.85117967332123412</v>
      </c>
      <c r="D630">
        <f>INDEX(Cond_Probability!$A$6:$H$60,MATCH('Model 3_Train'!B630,Cond_Probability!$A$6:$A$60,0),7)</f>
        <v>0.4891304347826087</v>
      </c>
      <c r="E630">
        <f>Cond_Probability!$C$2</f>
        <v>0.61616161616161613</v>
      </c>
      <c r="F630">
        <f t="shared" si="45"/>
        <v>0.25653142328357348</v>
      </c>
      <c r="G630">
        <f t="shared" si="46"/>
        <v>25.653142328357347</v>
      </c>
      <c r="H630">
        <f>INDEX(Cond_Probability!$A$6:$H$60,MATCH('Model 3_Train'!A630,Cond_Probability!$A$6:$A$60,0),8)</f>
        <v>0.31976744186046513</v>
      </c>
      <c r="I630">
        <f>INDEX(Cond_Probability!$A$6:$H$60,MATCH('Model 3_Train'!B630,Cond_Probability!$A$6:$A$60,0),8)</f>
        <v>0.19710144927536233</v>
      </c>
      <c r="J630">
        <f>Cond_Probability!$C$3</f>
        <v>0.38383838383838381</v>
      </c>
      <c r="K630">
        <f t="shared" si="47"/>
        <v>2.4192038347751188E-2</v>
      </c>
      <c r="L630">
        <f t="shared" si="48"/>
        <v>2.4192038347751188</v>
      </c>
      <c r="M630" t="str">
        <f t="shared" si="49"/>
        <v>Won't Survive</v>
      </c>
      <c r="N630" t="s">
        <v>1230</v>
      </c>
    </row>
    <row r="631" spans="1:14" x14ac:dyDescent="0.3">
      <c r="A631" s="2" t="s">
        <v>13</v>
      </c>
      <c r="B631" s="1" t="s">
        <v>1228</v>
      </c>
      <c r="C631">
        <f>INDEX(Cond_Probability!$A$6:$H$60,MATCH('Model 3_Train'!A631,Cond_Probability!$A$6:$A$60,0),7)</f>
        <v>0.85117967332123412</v>
      </c>
      <c r="D631">
        <f>INDEX(Cond_Probability!$A$6:$H$60,MATCH('Model 3_Train'!B631,Cond_Probability!$A$6:$A$60,0),7)</f>
        <v>0.4891304347826087</v>
      </c>
      <c r="E631">
        <f>Cond_Probability!$C$2</f>
        <v>0.61616161616161613</v>
      </c>
      <c r="F631">
        <f t="shared" si="45"/>
        <v>0.25653142328357348</v>
      </c>
      <c r="G631">
        <f t="shared" si="46"/>
        <v>25.653142328357347</v>
      </c>
      <c r="H631">
        <f>INDEX(Cond_Probability!$A$6:$H$60,MATCH('Model 3_Train'!A631,Cond_Probability!$A$6:$A$60,0),8)</f>
        <v>0.31976744186046513</v>
      </c>
      <c r="I631">
        <f>INDEX(Cond_Probability!$A$6:$H$60,MATCH('Model 3_Train'!B631,Cond_Probability!$A$6:$A$60,0),8)</f>
        <v>0.19710144927536233</v>
      </c>
      <c r="J631">
        <f>Cond_Probability!$C$3</f>
        <v>0.38383838383838381</v>
      </c>
      <c r="K631">
        <f t="shared" si="47"/>
        <v>2.4192038347751188E-2</v>
      </c>
      <c r="L631">
        <f t="shared" si="48"/>
        <v>2.4192038347751188</v>
      </c>
      <c r="M631" t="str">
        <f t="shared" si="49"/>
        <v>Won't Survive</v>
      </c>
      <c r="N631" t="s">
        <v>1230</v>
      </c>
    </row>
    <row r="632" spans="1:14" x14ac:dyDescent="0.3">
      <c r="A632" s="2" t="s">
        <v>13</v>
      </c>
      <c r="B632" s="1" t="s">
        <v>1248</v>
      </c>
      <c r="C632">
        <f>INDEX(Cond_Probability!$A$6:$H$60,MATCH('Model 3_Train'!A632,Cond_Probability!$A$6:$A$60,0),7)</f>
        <v>0.85117967332123412</v>
      </c>
      <c r="D632">
        <f>INDEX(Cond_Probability!$A$6:$H$60,MATCH('Model 3_Train'!B632,Cond_Probability!$A$6:$A$60,0),7)</f>
        <v>0.32246376811594202</v>
      </c>
      <c r="E632">
        <f>Cond_Probability!$C$2</f>
        <v>0.61616161616161613</v>
      </c>
      <c r="F632">
        <f t="shared" si="45"/>
        <v>0.16912071609065216</v>
      </c>
      <c r="G632">
        <f t="shared" si="46"/>
        <v>16.912071609065215</v>
      </c>
      <c r="H632">
        <f>INDEX(Cond_Probability!$A$6:$H$60,MATCH('Model 3_Train'!A632,Cond_Probability!$A$6:$A$60,0),8)</f>
        <v>0.31976744186046513</v>
      </c>
      <c r="I632">
        <f>INDEX(Cond_Probability!$A$6:$H$60,MATCH('Model 3_Train'!B632,Cond_Probability!$A$6:$A$60,0),8)</f>
        <v>0.57971014492753625</v>
      </c>
      <c r="J632">
        <f>Cond_Probability!$C$3</f>
        <v>0.38383838383838381</v>
      </c>
      <c r="K632">
        <f t="shared" si="47"/>
        <v>7.1153053963974075E-2</v>
      </c>
      <c r="L632">
        <f t="shared" si="48"/>
        <v>7.1153053963974076</v>
      </c>
      <c r="M632" t="str">
        <f t="shared" si="49"/>
        <v>Won't Survive</v>
      </c>
      <c r="N632" t="s">
        <v>1</v>
      </c>
    </row>
    <row r="633" spans="1:14" x14ac:dyDescent="0.3">
      <c r="A633" s="2" t="s">
        <v>13</v>
      </c>
      <c r="B633" s="1" t="s">
        <v>1228</v>
      </c>
      <c r="C633">
        <f>INDEX(Cond_Probability!$A$6:$H$60,MATCH('Model 3_Train'!A633,Cond_Probability!$A$6:$A$60,0),7)</f>
        <v>0.85117967332123412</v>
      </c>
      <c r="D633">
        <f>INDEX(Cond_Probability!$A$6:$H$60,MATCH('Model 3_Train'!B633,Cond_Probability!$A$6:$A$60,0),7)</f>
        <v>0.4891304347826087</v>
      </c>
      <c r="E633">
        <f>Cond_Probability!$C$2</f>
        <v>0.61616161616161613</v>
      </c>
      <c r="F633">
        <f t="shared" si="45"/>
        <v>0.25653142328357348</v>
      </c>
      <c r="G633">
        <f t="shared" si="46"/>
        <v>25.653142328357347</v>
      </c>
      <c r="H633">
        <f>INDEX(Cond_Probability!$A$6:$H$60,MATCH('Model 3_Train'!A633,Cond_Probability!$A$6:$A$60,0),8)</f>
        <v>0.31976744186046513</v>
      </c>
      <c r="I633">
        <f>INDEX(Cond_Probability!$A$6:$H$60,MATCH('Model 3_Train'!B633,Cond_Probability!$A$6:$A$60,0),8)</f>
        <v>0.19710144927536233</v>
      </c>
      <c r="J633">
        <f>Cond_Probability!$C$3</f>
        <v>0.38383838383838381</v>
      </c>
      <c r="K633">
        <f t="shared" si="47"/>
        <v>2.4192038347751188E-2</v>
      </c>
      <c r="L633">
        <f t="shared" si="48"/>
        <v>2.4192038347751188</v>
      </c>
      <c r="M633" t="str">
        <f t="shared" si="49"/>
        <v>Won't Survive</v>
      </c>
      <c r="N633" t="s">
        <v>1230</v>
      </c>
    </row>
    <row r="634" spans="1:14" x14ac:dyDescent="0.3">
      <c r="A634" s="2" t="s">
        <v>13</v>
      </c>
      <c r="B634" s="1" t="s">
        <v>1248</v>
      </c>
      <c r="C634">
        <f>INDEX(Cond_Probability!$A$6:$H$60,MATCH('Model 3_Train'!A634,Cond_Probability!$A$6:$A$60,0),7)</f>
        <v>0.85117967332123412</v>
      </c>
      <c r="D634">
        <f>INDEX(Cond_Probability!$A$6:$H$60,MATCH('Model 3_Train'!B634,Cond_Probability!$A$6:$A$60,0),7)</f>
        <v>0.32246376811594202</v>
      </c>
      <c r="E634">
        <f>Cond_Probability!$C$2</f>
        <v>0.61616161616161613</v>
      </c>
      <c r="F634">
        <f t="shared" si="45"/>
        <v>0.16912071609065216</v>
      </c>
      <c r="G634">
        <f t="shared" si="46"/>
        <v>16.912071609065215</v>
      </c>
      <c r="H634">
        <f>INDEX(Cond_Probability!$A$6:$H$60,MATCH('Model 3_Train'!A634,Cond_Probability!$A$6:$A$60,0),8)</f>
        <v>0.31976744186046513</v>
      </c>
      <c r="I634">
        <f>INDEX(Cond_Probability!$A$6:$H$60,MATCH('Model 3_Train'!B634,Cond_Probability!$A$6:$A$60,0),8)</f>
        <v>0.57971014492753625</v>
      </c>
      <c r="J634">
        <f>Cond_Probability!$C$3</f>
        <v>0.38383838383838381</v>
      </c>
      <c r="K634">
        <f t="shared" si="47"/>
        <v>7.1153053963974075E-2</v>
      </c>
      <c r="L634">
        <f t="shared" si="48"/>
        <v>7.1153053963974076</v>
      </c>
      <c r="M634" t="str">
        <f t="shared" si="49"/>
        <v>Won't Survive</v>
      </c>
      <c r="N634" t="s">
        <v>1</v>
      </c>
    </row>
    <row r="635" spans="1:14" x14ac:dyDescent="0.3">
      <c r="A635" s="2" t="s">
        <v>13</v>
      </c>
      <c r="B635" s="1" t="s">
        <v>1228</v>
      </c>
      <c r="C635">
        <f>INDEX(Cond_Probability!$A$6:$H$60,MATCH('Model 3_Train'!A635,Cond_Probability!$A$6:$A$60,0),7)</f>
        <v>0.85117967332123412</v>
      </c>
      <c r="D635">
        <f>INDEX(Cond_Probability!$A$6:$H$60,MATCH('Model 3_Train'!B635,Cond_Probability!$A$6:$A$60,0),7)</f>
        <v>0.4891304347826087</v>
      </c>
      <c r="E635">
        <f>Cond_Probability!$C$2</f>
        <v>0.61616161616161613</v>
      </c>
      <c r="F635">
        <f t="shared" si="45"/>
        <v>0.25653142328357348</v>
      </c>
      <c r="G635">
        <f t="shared" si="46"/>
        <v>25.653142328357347</v>
      </c>
      <c r="H635">
        <f>INDEX(Cond_Probability!$A$6:$H$60,MATCH('Model 3_Train'!A635,Cond_Probability!$A$6:$A$60,0),8)</f>
        <v>0.31976744186046513</v>
      </c>
      <c r="I635">
        <f>INDEX(Cond_Probability!$A$6:$H$60,MATCH('Model 3_Train'!B635,Cond_Probability!$A$6:$A$60,0),8)</f>
        <v>0.19710144927536233</v>
      </c>
      <c r="J635">
        <f>Cond_Probability!$C$3</f>
        <v>0.38383838383838381</v>
      </c>
      <c r="K635">
        <f t="shared" si="47"/>
        <v>2.4192038347751188E-2</v>
      </c>
      <c r="L635">
        <f t="shared" si="48"/>
        <v>2.4192038347751188</v>
      </c>
      <c r="M635" t="str">
        <f t="shared" si="49"/>
        <v>Won't Survive</v>
      </c>
      <c r="N635" t="s">
        <v>1230</v>
      </c>
    </row>
    <row r="636" spans="1:14" x14ac:dyDescent="0.3">
      <c r="A636" s="2" t="s">
        <v>17</v>
      </c>
      <c r="B636" s="1" t="s">
        <v>1248</v>
      </c>
      <c r="C636">
        <f>INDEX(Cond_Probability!$A$6:$H$60,MATCH('Model 3_Train'!A636,Cond_Probability!$A$6:$A$60,0),7)</f>
        <v>0.14882032667876588</v>
      </c>
      <c r="D636">
        <f>INDEX(Cond_Probability!$A$6:$H$60,MATCH('Model 3_Train'!B636,Cond_Probability!$A$6:$A$60,0),7)</f>
        <v>0.32246376811594202</v>
      </c>
      <c r="E636">
        <f>Cond_Probability!$C$2</f>
        <v>0.61616161616161613</v>
      </c>
      <c r="F636">
        <f t="shared" si="45"/>
        <v>2.9569080425231296E-2</v>
      </c>
      <c r="G636">
        <f t="shared" si="46"/>
        <v>2.9569080425231298</v>
      </c>
      <c r="H636">
        <f>INDEX(Cond_Probability!$A$6:$H$60,MATCH('Model 3_Train'!A636,Cond_Probability!$A$6:$A$60,0),8)</f>
        <v>0.68023255813953487</v>
      </c>
      <c r="I636">
        <f>INDEX(Cond_Probability!$A$6:$H$60,MATCH('Model 3_Train'!B636,Cond_Probability!$A$6:$A$60,0),8)</f>
        <v>0.57971014492753625</v>
      </c>
      <c r="J636">
        <f>Cond_Probability!$C$3</f>
        <v>0.38383838383838381</v>
      </c>
      <c r="K636">
        <f t="shared" si="47"/>
        <v>0.1513619511597267</v>
      </c>
      <c r="L636">
        <f t="shared" si="48"/>
        <v>15.13619511597267</v>
      </c>
      <c r="M636" t="str">
        <f t="shared" si="49"/>
        <v>Survive</v>
      </c>
      <c r="N636" t="s">
        <v>1230</v>
      </c>
    </row>
    <row r="637" spans="1:14" x14ac:dyDescent="0.3">
      <c r="A637" s="2" t="s">
        <v>17</v>
      </c>
      <c r="B637" s="1" t="s">
        <v>1247</v>
      </c>
      <c r="C637">
        <f>INDEX(Cond_Probability!$A$6:$H$60,MATCH('Model 3_Train'!A637,Cond_Probability!$A$6:$A$60,0),7)</f>
        <v>0.14882032667876588</v>
      </c>
      <c r="D637">
        <f>INDEX(Cond_Probability!$A$6:$H$60,MATCH('Model 3_Train'!B637,Cond_Probability!$A$6:$A$60,0),7)</f>
        <v>0.18840579710144928</v>
      </c>
      <c r="E637">
        <f>Cond_Probability!$C$2</f>
        <v>0.61616161616161613</v>
      </c>
      <c r="F637">
        <f t="shared" si="45"/>
        <v>1.7276316652944126E-2</v>
      </c>
      <c r="G637">
        <f t="shared" si="46"/>
        <v>1.7276316652944126</v>
      </c>
      <c r="H637">
        <f>INDEX(Cond_Probability!$A$6:$H$60,MATCH('Model 3_Train'!A637,Cond_Probability!$A$6:$A$60,0),8)</f>
        <v>0.68023255813953487</v>
      </c>
      <c r="I637">
        <f>INDEX(Cond_Probability!$A$6:$H$60,MATCH('Model 3_Train'!B637,Cond_Probability!$A$6:$A$60,0),8)</f>
        <v>0.22318840579710145</v>
      </c>
      <c r="J637">
        <f>Cond_Probability!$C$3</f>
        <v>0.38383838383838381</v>
      </c>
      <c r="K637">
        <f t="shared" si="47"/>
        <v>5.8274351196494774E-2</v>
      </c>
      <c r="L637">
        <f t="shared" si="48"/>
        <v>5.8274351196494774</v>
      </c>
      <c r="M637" t="str">
        <f t="shared" si="49"/>
        <v>Survive</v>
      </c>
      <c r="N637" t="s">
        <v>1</v>
      </c>
    </row>
    <row r="638" spans="1:14" x14ac:dyDescent="0.3">
      <c r="A638" s="2" t="s">
        <v>13</v>
      </c>
      <c r="B638" s="1" t="s">
        <v>1228</v>
      </c>
      <c r="C638">
        <f>INDEX(Cond_Probability!$A$6:$H$60,MATCH('Model 3_Train'!A638,Cond_Probability!$A$6:$A$60,0),7)</f>
        <v>0.85117967332123412</v>
      </c>
      <c r="D638">
        <f>INDEX(Cond_Probability!$A$6:$H$60,MATCH('Model 3_Train'!B638,Cond_Probability!$A$6:$A$60,0),7)</f>
        <v>0.4891304347826087</v>
      </c>
      <c r="E638">
        <f>Cond_Probability!$C$2</f>
        <v>0.61616161616161613</v>
      </c>
      <c r="F638">
        <f t="shared" si="45"/>
        <v>0.25653142328357348</v>
      </c>
      <c r="G638">
        <f t="shared" si="46"/>
        <v>25.653142328357347</v>
      </c>
      <c r="H638">
        <f>INDEX(Cond_Probability!$A$6:$H$60,MATCH('Model 3_Train'!A638,Cond_Probability!$A$6:$A$60,0),8)</f>
        <v>0.31976744186046513</v>
      </c>
      <c r="I638">
        <f>INDEX(Cond_Probability!$A$6:$H$60,MATCH('Model 3_Train'!B638,Cond_Probability!$A$6:$A$60,0),8)</f>
        <v>0.19710144927536233</v>
      </c>
      <c r="J638">
        <f>Cond_Probability!$C$3</f>
        <v>0.38383838383838381</v>
      </c>
      <c r="K638">
        <f t="shared" si="47"/>
        <v>2.4192038347751188E-2</v>
      </c>
      <c r="L638">
        <f t="shared" si="48"/>
        <v>2.4192038347751188</v>
      </c>
      <c r="M638" t="str">
        <f t="shared" si="49"/>
        <v>Won't Survive</v>
      </c>
      <c r="N638" t="s">
        <v>1230</v>
      </c>
    </row>
    <row r="639" spans="1:14" x14ac:dyDescent="0.3">
      <c r="A639" s="2" t="s">
        <v>13</v>
      </c>
      <c r="B639" s="1" t="s">
        <v>1248</v>
      </c>
      <c r="C639">
        <f>INDEX(Cond_Probability!$A$6:$H$60,MATCH('Model 3_Train'!A639,Cond_Probability!$A$6:$A$60,0),7)</f>
        <v>0.85117967332123412</v>
      </c>
      <c r="D639">
        <f>INDEX(Cond_Probability!$A$6:$H$60,MATCH('Model 3_Train'!B639,Cond_Probability!$A$6:$A$60,0),7)</f>
        <v>0.32246376811594202</v>
      </c>
      <c r="E639">
        <f>Cond_Probability!$C$2</f>
        <v>0.61616161616161613</v>
      </c>
      <c r="F639">
        <f t="shared" si="45"/>
        <v>0.16912071609065216</v>
      </c>
      <c r="G639">
        <f t="shared" si="46"/>
        <v>16.912071609065215</v>
      </c>
      <c r="H639">
        <f>INDEX(Cond_Probability!$A$6:$H$60,MATCH('Model 3_Train'!A639,Cond_Probability!$A$6:$A$60,0),8)</f>
        <v>0.31976744186046513</v>
      </c>
      <c r="I639">
        <f>INDEX(Cond_Probability!$A$6:$H$60,MATCH('Model 3_Train'!B639,Cond_Probability!$A$6:$A$60,0),8)</f>
        <v>0.57971014492753625</v>
      </c>
      <c r="J639">
        <f>Cond_Probability!$C$3</f>
        <v>0.38383838383838381</v>
      </c>
      <c r="K639">
        <f t="shared" si="47"/>
        <v>7.1153053963974075E-2</v>
      </c>
      <c r="L639">
        <f t="shared" si="48"/>
        <v>7.1153053963974076</v>
      </c>
      <c r="M639" t="str">
        <f t="shared" si="49"/>
        <v>Won't Survive</v>
      </c>
      <c r="N639" t="s">
        <v>1230</v>
      </c>
    </row>
    <row r="640" spans="1:14" x14ac:dyDescent="0.3">
      <c r="A640" s="2" t="s">
        <v>17</v>
      </c>
      <c r="B640" s="1" t="s">
        <v>1248</v>
      </c>
      <c r="C640">
        <f>INDEX(Cond_Probability!$A$6:$H$60,MATCH('Model 3_Train'!A640,Cond_Probability!$A$6:$A$60,0),7)</f>
        <v>0.14882032667876588</v>
      </c>
      <c r="D640">
        <f>INDEX(Cond_Probability!$A$6:$H$60,MATCH('Model 3_Train'!B640,Cond_Probability!$A$6:$A$60,0),7)</f>
        <v>0.32246376811594202</v>
      </c>
      <c r="E640">
        <f>Cond_Probability!$C$2</f>
        <v>0.61616161616161613</v>
      </c>
      <c r="F640">
        <f t="shared" si="45"/>
        <v>2.9569080425231296E-2</v>
      </c>
      <c r="G640">
        <f t="shared" si="46"/>
        <v>2.9569080425231298</v>
      </c>
      <c r="H640">
        <f>INDEX(Cond_Probability!$A$6:$H$60,MATCH('Model 3_Train'!A640,Cond_Probability!$A$6:$A$60,0),8)</f>
        <v>0.68023255813953487</v>
      </c>
      <c r="I640">
        <f>INDEX(Cond_Probability!$A$6:$H$60,MATCH('Model 3_Train'!B640,Cond_Probability!$A$6:$A$60,0),8)</f>
        <v>0.57971014492753625</v>
      </c>
      <c r="J640">
        <f>Cond_Probability!$C$3</f>
        <v>0.38383838383838381</v>
      </c>
      <c r="K640">
        <f t="shared" si="47"/>
        <v>0.1513619511597267</v>
      </c>
      <c r="L640">
        <f t="shared" si="48"/>
        <v>15.13619511597267</v>
      </c>
      <c r="M640" t="str">
        <f t="shared" si="49"/>
        <v>Survive</v>
      </c>
      <c r="N640" t="s">
        <v>1230</v>
      </c>
    </row>
    <row r="641" spans="1:14" x14ac:dyDescent="0.3">
      <c r="A641" s="2" t="s">
        <v>13</v>
      </c>
      <c r="B641" s="1" t="s">
        <v>1247</v>
      </c>
      <c r="C641">
        <f>INDEX(Cond_Probability!$A$6:$H$60,MATCH('Model 3_Train'!A641,Cond_Probability!$A$6:$A$60,0),7)</f>
        <v>0.85117967332123412</v>
      </c>
      <c r="D641">
        <f>INDEX(Cond_Probability!$A$6:$H$60,MATCH('Model 3_Train'!B641,Cond_Probability!$A$6:$A$60,0),7)</f>
        <v>0.18840579710144928</v>
      </c>
      <c r="E641">
        <f>Cond_Probability!$C$2</f>
        <v>0.61616161616161613</v>
      </c>
      <c r="F641">
        <f t="shared" si="45"/>
        <v>9.8812103783302394E-2</v>
      </c>
      <c r="G641">
        <f t="shared" si="46"/>
        <v>9.8812103783302394</v>
      </c>
      <c r="H641">
        <f>INDEX(Cond_Probability!$A$6:$H$60,MATCH('Model 3_Train'!A641,Cond_Probability!$A$6:$A$60,0),8)</f>
        <v>0.31976744186046513</v>
      </c>
      <c r="I641">
        <f>INDEX(Cond_Probability!$A$6:$H$60,MATCH('Model 3_Train'!B641,Cond_Probability!$A$6:$A$60,0),8)</f>
        <v>0.22318840579710145</v>
      </c>
      <c r="J641">
        <f>Cond_Probability!$C$3</f>
        <v>0.38383838383838381</v>
      </c>
      <c r="K641">
        <f t="shared" si="47"/>
        <v>2.7393925776130024E-2</v>
      </c>
      <c r="L641">
        <f t="shared" si="48"/>
        <v>2.7393925776130024</v>
      </c>
      <c r="M641" t="str">
        <f t="shared" si="49"/>
        <v>Won't Survive</v>
      </c>
      <c r="N641" t="s">
        <v>1230</v>
      </c>
    </row>
    <row r="642" spans="1:14" x14ac:dyDescent="0.3">
      <c r="A642" s="2" t="s">
        <v>13</v>
      </c>
      <c r="B642" s="1" t="s">
        <v>1228</v>
      </c>
      <c r="C642">
        <f>INDEX(Cond_Probability!$A$6:$H$60,MATCH('Model 3_Train'!A642,Cond_Probability!$A$6:$A$60,0),7)</f>
        <v>0.85117967332123412</v>
      </c>
      <c r="D642">
        <f>INDEX(Cond_Probability!$A$6:$H$60,MATCH('Model 3_Train'!B642,Cond_Probability!$A$6:$A$60,0),7)</f>
        <v>0.4891304347826087</v>
      </c>
      <c r="E642">
        <f>Cond_Probability!$C$2</f>
        <v>0.61616161616161613</v>
      </c>
      <c r="F642">
        <f t="shared" si="45"/>
        <v>0.25653142328357348</v>
      </c>
      <c r="G642">
        <f t="shared" si="46"/>
        <v>25.653142328357347</v>
      </c>
      <c r="H642">
        <f>INDEX(Cond_Probability!$A$6:$H$60,MATCH('Model 3_Train'!A642,Cond_Probability!$A$6:$A$60,0),8)</f>
        <v>0.31976744186046513</v>
      </c>
      <c r="I642">
        <f>INDEX(Cond_Probability!$A$6:$H$60,MATCH('Model 3_Train'!B642,Cond_Probability!$A$6:$A$60,0),8)</f>
        <v>0.19710144927536233</v>
      </c>
      <c r="J642">
        <f>Cond_Probability!$C$3</f>
        <v>0.38383838383838381</v>
      </c>
      <c r="K642">
        <f t="shared" si="47"/>
        <v>2.4192038347751188E-2</v>
      </c>
      <c r="L642">
        <f t="shared" si="48"/>
        <v>2.4192038347751188</v>
      </c>
      <c r="M642" t="str">
        <f t="shared" si="49"/>
        <v>Won't Survive</v>
      </c>
      <c r="N642" t="s">
        <v>1230</v>
      </c>
    </row>
    <row r="643" spans="1:14" x14ac:dyDescent="0.3">
      <c r="A643" s="2" t="s">
        <v>17</v>
      </c>
      <c r="B643" s="1" t="s">
        <v>1248</v>
      </c>
      <c r="C643">
        <f>INDEX(Cond_Probability!$A$6:$H$60,MATCH('Model 3_Train'!A643,Cond_Probability!$A$6:$A$60,0),7)</f>
        <v>0.14882032667876588</v>
      </c>
      <c r="D643">
        <f>INDEX(Cond_Probability!$A$6:$H$60,MATCH('Model 3_Train'!B643,Cond_Probability!$A$6:$A$60,0),7)</f>
        <v>0.32246376811594202</v>
      </c>
      <c r="E643">
        <f>Cond_Probability!$C$2</f>
        <v>0.61616161616161613</v>
      </c>
      <c r="F643">
        <f t="shared" ref="F643:F706" si="50">PRODUCT(C643:E643)</f>
        <v>2.9569080425231296E-2</v>
      </c>
      <c r="G643">
        <f t="shared" ref="G643:G706" si="51">F643*100</f>
        <v>2.9569080425231298</v>
      </c>
      <c r="H643">
        <f>INDEX(Cond_Probability!$A$6:$H$60,MATCH('Model 3_Train'!A643,Cond_Probability!$A$6:$A$60,0),8)</f>
        <v>0.68023255813953487</v>
      </c>
      <c r="I643">
        <f>INDEX(Cond_Probability!$A$6:$H$60,MATCH('Model 3_Train'!B643,Cond_Probability!$A$6:$A$60,0),8)</f>
        <v>0.57971014492753625</v>
      </c>
      <c r="J643">
        <f>Cond_Probability!$C$3</f>
        <v>0.38383838383838381</v>
      </c>
      <c r="K643">
        <f t="shared" ref="K643:K706" si="52">PRODUCT(H643:J643)</f>
        <v>0.1513619511597267</v>
      </c>
      <c r="L643">
        <f t="shared" ref="L643:L706" si="53">K643*100</f>
        <v>15.13619511597267</v>
      </c>
      <c r="M643" t="str">
        <f t="shared" ref="M643:M706" si="54">IF(G643&gt;L643,"Won't Survive", "Survive")</f>
        <v>Survive</v>
      </c>
      <c r="N643" t="s">
        <v>1</v>
      </c>
    </row>
    <row r="644" spans="1:14" x14ac:dyDescent="0.3">
      <c r="A644" s="2" t="s">
        <v>17</v>
      </c>
      <c r="B644" s="1" t="s">
        <v>1248</v>
      </c>
      <c r="C644">
        <f>INDEX(Cond_Probability!$A$6:$H$60,MATCH('Model 3_Train'!A644,Cond_Probability!$A$6:$A$60,0),7)</f>
        <v>0.14882032667876588</v>
      </c>
      <c r="D644">
        <f>INDEX(Cond_Probability!$A$6:$H$60,MATCH('Model 3_Train'!B644,Cond_Probability!$A$6:$A$60,0),7)</f>
        <v>0.32246376811594202</v>
      </c>
      <c r="E644">
        <f>Cond_Probability!$C$2</f>
        <v>0.61616161616161613</v>
      </c>
      <c r="F644">
        <f t="shared" si="50"/>
        <v>2.9569080425231296E-2</v>
      </c>
      <c r="G644">
        <f t="shared" si="51"/>
        <v>2.9569080425231298</v>
      </c>
      <c r="H644">
        <f>INDEX(Cond_Probability!$A$6:$H$60,MATCH('Model 3_Train'!A644,Cond_Probability!$A$6:$A$60,0),8)</f>
        <v>0.68023255813953487</v>
      </c>
      <c r="I644">
        <f>INDEX(Cond_Probability!$A$6:$H$60,MATCH('Model 3_Train'!B644,Cond_Probability!$A$6:$A$60,0),8)</f>
        <v>0.57971014492753625</v>
      </c>
      <c r="J644">
        <f>Cond_Probability!$C$3</f>
        <v>0.38383838383838381</v>
      </c>
      <c r="K644">
        <f t="shared" si="52"/>
        <v>0.1513619511597267</v>
      </c>
      <c r="L644">
        <f t="shared" si="53"/>
        <v>15.13619511597267</v>
      </c>
      <c r="M644" t="str">
        <f t="shared" si="54"/>
        <v>Survive</v>
      </c>
      <c r="N644" t="s">
        <v>1230</v>
      </c>
    </row>
    <row r="645" spans="1:14" x14ac:dyDescent="0.3">
      <c r="A645" s="2" t="s">
        <v>13</v>
      </c>
      <c r="B645" s="1" t="s">
        <v>1248</v>
      </c>
      <c r="C645">
        <f>INDEX(Cond_Probability!$A$6:$H$60,MATCH('Model 3_Train'!A645,Cond_Probability!$A$6:$A$60,0),7)</f>
        <v>0.85117967332123412</v>
      </c>
      <c r="D645">
        <f>INDEX(Cond_Probability!$A$6:$H$60,MATCH('Model 3_Train'!B645,Cond_Probability!$A$6:$A$60,0),7)</f>
        <v>0.32246376811594202</v>
      </c>
      <c r="E645">
        <f>Cond_Probability!$C$2</f>
        <v>0.61616161616161613</v>
      </c>
      <c r="F645">
        <f t="shared" si="50"/>
        <v>0.16912071609065216</v>
      </c>
      <c r="G645">
        <f t="shared" si="51"/>
        <v>16.912071609065215</v>
      </c>
      <c r="H645">
        <f>INDEX(Cond_Probability!$A$6:$H$60,MATCH('Model 3_Train'!A645,Cond_Probability!$A$6:$A$60,0),8)</f>
        <v>0.31976744186046513</v>
      </c>
      <c r="I645">
        <f>INDEX(Cond_Probability!$A$6:$H$60,MATCH('Model 3_Train'!B645,Cond_Probability!$A$6:$A$60,0),8)</f>
        <v>0.57971014492753625</v>
      </c>
      <c r="J645">
        <f>Cond_Probability!$C$3</f>
        <v>0.38383838383838381</v>
      </c>
      <c r="K645">
        <f t="shared" si="52"/>
        <v>7.1153053963974075E-2</v>
      </c>
      <c r="L645">
        <f t="shared" si="53"/>
        <v>7.1153053963974076</v>
      </c>
      <c r="M645" t="str">
        <f t="shared" si="54"/>
        <v>Won't Survive</v>
      </c>
      <c r="N645" t="s">
        <v>1</v>
      </c>
    </row>
    <row r="646" spans="1:14" x14ac:dyDescent="0.3">
      <c r="A646" s="2" t="s">
        <v>17</v>
      </c>
      <c r="B646" s="1" t="s">
        <v>1247</v>
      </c>
      <c r="C646">
        <f>INDEX(Cond_Probability!$A$6:$H$60,MATCH('Model 3_Train'!A646,Cond_Probability!$A$6:$A$60,0),7)</f>
        <v>0.14882032667876588</v>
      </c>
      <c r="D646">
        <f>INDEX(Cond_Probability!$A$6:$H$60,MATCH('Model 3_Train'!B646,Cond_Probability!$A$6:$A$60,0),7)</f>
        <v>0.18840579710144928</v>
      </c>
      <c r="E646">
        <f>Cond_Probability!$C$2</f>
        <v>0.61616161616161613</v>
      </c>
      <c r="F646">
        <f t="shared" si="50"/>
        <v>1.7276316652944126E-2</v>
      </c>
      <c r="G646">
        <f t="shared" si="51"/>
        <v>1.7276316652944126</v>
      </c>
      <c r="H646">
        <f>INDEX(Cond_Probability!$A$6:$H$60,MATCH('Model 3_Train'!A646,Cond_Probability!$A$6:$A$60,0),8)</f>
        <v>0.68023255813953487</v>
      </c>
      <c r="I646">
        <f>INDEX(Cond_Probability!$A$6:$H$60,MATCH('Model 3_Train'!B646,Cond_Probability!$A$6:$A$60,0),8)</f>
        <v>0.22318840579710145</v>
      </c>
      <c r="J646">
        <f>Cond_Probability!$C$3</f>
        <v>0.38383838383838381</v>
      </c>
      <c r="K646">
        <f t="shared" si="52"/>
        <v>5.8274351196494774E-2</v>
      </c>
      <c r="L646">
        <f t="shared" si="53"/>
        <v>5.8274351196494774</v>
      </c>
      <c r="M646" t="str">
        <f t="shared" si="54"/>
        <v>Survive</v>
      </c>
      <c r="N646" t="s">
        <v>1</v>
      </c>
    </row>
    <row r="647" spans="1:14" x14ac:dyDescent="0.3">
      <c r="A647" s="2" t="s">
        <v>13</v>
      </c>
      <c r="B647" s="1" t="s">
        <v>1248</v>
      </c>
      <c r="C647">
        <f>INDEX(Cond_Probability!$A$6:$H$60,MATCH('Model 3_Train'!A647,Cond_Probability!$A$6:$A$60,0),7)</f>
        <v>0.85117967332123412</v>
      </c>
      <c r="D647">
        <f>INDEX(Cond_Probability!$A$6:$H$60,MATCH('Model 3_Train'!B647,Cond_Probability!$A$6:$A$60,0),7)</f>
        <v>0.32246376811594202</v>
      </c>
      <c r="E647">
        <f>Cond_Probability!$C$2</f>
        <v>0.61616161616161613</v>
      </c>
      <c r="F647">
        <f t="shared" si="50"/>
        <v>0.16912071609065216</v>
      </c>
      <c r="G647">
        <f t="shared" si="51"/>
        <v>16.912071609065215</v>
      </c>
      <c r="H647">
        <f>INDEX(Cond_Probability!$A$6:$H$60,MATCH('Model 3_Train'!A647,Cond_Probability!$A$6:$A$60,0),8)</f>
        <v>0.31976744186046513</v>
      </c>
      <c r="I647">
        <f>INDEX(Cond_Probability!$A$6:$H$60,MATCH('Model 3_Train'!B647,Cond_Probability!$A$6:$A$60,0),8)</f>
        <v>0.57971014492753625</v>
      </c>
      <c r="J647">
        <f>Cond_Probability!$C$3</f>
        <v>0.38383838383838381</v>
      </c>
      <c r="K647">
        <f t="shared" si="52"/>
        <v>7.1153053963974075E-2</v>
      </c>
      <c r="L647">
        <f t="shared" si="53"/>
        <v>7.1153053963974076</v>
      </c>
      <c r="M647" t="str">
        <f t="shared" si="54"/>
        <v>Won't Survive</v>
      </c>
      <c r="N647" t="s">
        <v>1</v>
      </c>
    </row>
    <row r="648" spans="1:14" x14ac:dyDescent="0.3">
      <c r="A648" s="2" t="s">
        <v>13</v>
      </c>
      <c r="B648" s="1" t="s">
        <v>1228</v>
      </c>
      <c r="C648">
        <f>INDEX(Cond_Probability!$A$6:$H$60,MATCH('Model 3_Train'!A648,Cond_Probability!$A$6:$A$60,0),7)</f>
        <v>0.85117967332123412</v>
      </c>
      <c r="D648">
        <f>INDEX(Cond_Probability!$A$6:$H$60,MATCH('Model 3_Train'!B648,Cond_Probability!$A$6:$A$60,0),7)</f>
        <v>0.4891304347826087</v>
      </c>
      <c r="E648">
        <f>Cond_Probability!$C$2</f>
        <v>0.61616161616161613</v>
      </c>
      <c r="F648">
        <f t="shared" si="50"/>
        <v>0.25653142328357348</v>
      </c>
      <c r="G648">
        <f t="shared" si="51"/>
        <v>25.653142328357347</v>
      </c>
      <c r="H648">
        <f>INDEX(Cond_Probability!$A$6:$H$60,MATCH('Model 3_Train'!A648,Cond_Probability!$A$6:$A$60,0),8)</f>
        <v>0.31976744186046513</v>
      </c>
      <c r="I648">
        <f>INDEX(Cond_Probability!$A$6:$H$60,MATCH('Model 3_Train'!B648,Cond_Probability!$A$6:$A$60,0),8)</f>
        <v>0.19710144927536233</v>
      </c>
      <c r="J648">
        <f>Cond_Probability!$C$3</f>
        <v>0.38383838383838381</v>
      </c>
      <c r="K648">
        <f t="shared" si="52"/>
        <v>2.4192038347751188E-2</v>
      </c>
      <c r="L648">
        <f t="shared" si="53"/>
        <v>2.4192038347751188</v>
      </c>
      <c r="M648" t="str">
        <f t="shared" si="54"/>
        <v>Won't Survive</v>
      </c>
      <c r="N648" t="s">
        <v>1230</v>
      </c>
    </row>
    <row r="649" spans="1:14" x14ac:dyDescent="0.3">
      <c r="A649" s="2" t="s">
        <v>13</v>
      </c>
      <c r="B649" s="1" t="s">
        <v>1248</v>
      </c>
      <c r="C649">
        <f>INDEX(Cond_Probability!$A$6:$H$60,MATCH('Model 3_Train'!A649,Cond_Probability!$A$6:$A$60,0),7)</f>
        <v>0.85117967332123412</v>
      </c>
      <c r="D649">
        <f>INDEX(Cond_Probability!$A$6:$H$60,MATCH('Model 3_Train'!B649,Cond_Probability!$A$6:$A$60,0),7)</f>
        <v>0.32246376811594202</v>
      </c>
      <c r="E649">
        <f>Cond_Probability!$C$2</f>
        <v>0.61616161616161613</v>
      </c>
      <c r="F649">
        <f t="shared" si="50"/>
        <v>0.16912071609065216</v>
      </c>
      <c r="G649">
        <f t="shared" si="51"/>
        <v>16.912071609065215</v>
      </c>
      <c r="H649">
        <f>INDEX(Cond_Probability!$A$6:$H$60,MATCH('Model 3_Train'!A649,Cond_Probability!$A$6:$A$60,0),8)</f>
        <v>0.31976744186046513</v>
      </c>
      <c r="I649">
        <f>INDEX(Cond_Probability!$A$6:$H$60,MATCH('Model 3_Train'!B649,Cond_Probability!$A$6:$A$60,0),8)</f>
        <v>0.57971014492753625</v>
      </c>
      <c r="J649">
        <f>Cond_Probability!$C$3</f>
        <v>0.38383838383838381</v>
      </c>
      <c r="K649">
        <f t="shared" si="52"/>
        <v>7.1153053963974075E-2</v>
      </c>
      <c r="L649">
        <f t="shared" si="53"/>
        <v>7.1153053963974076</v>
      </c>
      <c r="M649" t="str">
        <f t="shared" si="54"/>
        <v>Won't Survive</v>
      </c>
      <c r="N649" t="s">
        <v>1</v>
      </c>
    </row>
    <row r="650" spans="1:14" x14ac:dyDescent="0.3">
      <c r="A650" s="2" t="s">
        <v>13</v>
      </c>
      <c r="B650" s="1" t="s">
        <v>1228</v>
      </c>
      <c r="C650">
        <f>INDEX(Cond_Probability!$A$6:$H$60,MATCH('Model 3_Train'!A650,Cond_Probability!$A$6:$A$60,0),7)</f>
        <v>0.85117967332123412</v>
      </c>
      <c r="D650">
        <f>INDEX(Cond_Probability!$A$6:$H$60,MATCH('Model 3_Train'!B650,Cond_Probability!$A$6:$A$60,0),7)</f>
        <v>0.4891304347826087</v>
      </c>
      <c r="E650">
        <f>Cond_Probability!$C$2</f>
        <v>0.61616161616161613</v>
      </c>
      <c r="F650">
        <f t="shared" si="50"/>
        <v>0.25653142328357348</v>
      </c>
      <c r="G650">
        <f t="shared" si="51"/>
        <v>25.653142328357347</v>
      </c>
      <c r="H650">
        <f>INDEX(Cond_Probability!$A$6:$H$60,MATCH('Model 3_Train'!A650,Cond_Probability!$A$6:$A$60,0),8)</f>
        <v>0.31976744186046513</v>
      </c>
      <c r="I650">
        <f>INDEX(Cond_Probability!$A$6:$H$60,MATCH('Model 3_Train'!B650,Cond_Probability!$A$6:$A$60,0),8)</f>
        <v>0.19710144927536233</v>
      </c>
      <c r="J650">
        <f>Cond_Probability!$C$3</f>
        <v>0.38383838383838381</v>
      </c>
      <c r="K650">
        <f t="shared" si="52"/>
        <v>2.4192038347751188E-2</v>
      </c>
      <c r="L650">
        <f t="shared" si="53"/>
        <v>2.4192038347751188</v>
      </c>
      <c r="M650" t="str">
        <f t="shared" si="54"/>
        <v>Won't Survive</v>
      </c>
      <c r="N650" t="s">
        <v>1230</v>
      </c>
    </row>
    <row r="651" spans="1:14" x14ac:dyDescent="0.3">
      <c r="A651" s="2" t="s">
        <v>17</v>
      </c>
      <c r="B651" s="1" t="s">
        <v>1228</v>
      </c>
      <c r="C651">
        <f>INDEX(Cond_Probability!$A$6:$H$60,MATCH('Model 3_Train'!A651,Cond_Probability!$A$6:$A$60,0),7)</f>
        <v>0.14882032667876588</v>
      </c>
      <c r="D651">
        <f>INDEX(Cond_Probability!$A$6:$H$60,MATCH('Model 3_Train'!B651,Cond_Probability!$A$6:$A$60,0),7)</f>
        <v>0.4891304347826087</v>
      </c>
      <c r="E651">
        <f>Cond_Probability!$C$2</f>
        <v>0.61616161616161613</v>
      </c>
      <c r="F651">
        <f t="shared" si="50"/>
        <v>4.485197592591264E-2</v>
      </c>
      <c r="G651">
        <f t="shared" si="51"/>
        <v>4.4851975925912644</v>
      </c>
      <c r="H651">
        <f>INDEX(Cond_Probability!$A$6:$H$60,MATCH('Model 3_Train'!A651,Cond_Probability!$A$6:$A$60,0),8)</f>
        <v>0.68023255813953487</v>
      </c>
      <c r="I651">
        <f>INDEX(Cond_Probability!$A$6:$H$60,MATCH('Model 3_Train'!B651,Cond_Probability!$A$6:$A$60,0),8)</f>
        <v>0.19710144927536233</v>
      </c>
      <c r="J651">
        <f>Cond_Probability!$C$3</f>
        <v>0.38383838383838381</v>
      </c>
      <c r="K651">
        <f t="shared" si="52"/>
        <v>5.1463063394307069E-2</v>
      </c>
      <c r="L651">
        <f t="shared" si="53"/>
        <v>5.1463063394307067</v>
      </c>
      <c r="M651" t="str">
        <f t="shared" si="54"/>
        <v>Survive</v>
      </c>
      <c r="N651" t="s">
        <v>1</v>
      </c>
    </row>
    <row r="652" spans="1:14" x14ac:dyDescent="0.3">
      <c r="A652" s="2" t="s">
        <v>13</v>
      </c>
      <c r="B652" s="1" t="s">
        <v>1228</v>
      </c>
      <c r="C652">
        <f>INDEX(Cond_Probability!$A$6:$H$60,MATCH('Model 3_Train'!A652,Cond_Probability!$A$6:$A$60,0),7)</f>
        <v>0.85117967332123412</v>
      </c>
      <c r="D652">
        <f>INDEX(Cond_Probability!$A$6:$H$60,MATCH('Model 3_Train'!B652,Cond_Probability!$A$6:$A$60,0),7)</f>
        <v>0.4891304347826087</v>
      </c>
      <c r="E652">
        <f>Cond_Probability!$C$2</f>
        <v>0.61616161616161613</v>
      </c>
      <c r="F652">
        <f t="shared" si="50"/>
        <v>0.25653142328357348</v>
      </c>
      <c r="G652">
        <f t="shared" si="51"/>
        <v>25.653142328357347</v>
      </c>
      <c r="H652">
        <f>INDEX(Cond_Probability!$A$6:$H$60,MATCH('Model 3_Train'!A652,Cond_Probability!$A$6:$A$60,0),8)</f>
        <v>0.31976744186046513</v>
      </c>
      <c r="I652">
        <f>INDEX(Cond_Probability!$A$6:$H$60,MATCH('Model 3_Train'!B652,Cond_Probability!$A$6:$A$60,0),8)</f>
        <v>0.19710144927536233</v>
      </c>
      <c r="J652">
        <f>Cond_Probability!$C$3</f>
        <v>0.38383838383838381</v>
      </c>
      <c r="K652">
        <f t="shared" si="52"/>
        <v>2.4192038347751188E-2</v>
      </c>
      <c r="L652">
        <f t="shared" si="53"/>
        <v>2.4192038347751188</v>
      </c>
      <c r="M652" t="str">
        <f t="shared" si="54"/>
        <v>Won't Survive</v>
      </c>
      <c r="N652" t="s">
        <v>1230</v>
      </c>
    </row>
    <row r="653" spans="1:14" x14ac:dyDescent="0.3">
      <c r="A653" s="2" t="s">
        <v>17</v>
      </c>
      <c r="B653" s="1" t="s">
        <v>1248</v>
      </c>
      <c r="C653">
        <f>INDEX(Cond_Probability!$A$6:$H$60,MATCH('Model 3_Train'!A653,Cond_Probability!$A$6:$A$60,0),7)</f>
        <v>0.14882032667876588</v>
      </c>
      <c r="D653">
        <f>INDEX(Cond_Probability!$A$6:$H$60,MATCH('Model 3_Train'!B653,Cond_Probability!$A$6:$A$60,0),7)</f>
        <v>0.32246376811594202</v>
      </c>
      <c r="E653">
        <f>Cond_Probability!$C$2</f>
        <v>0.61616161616161613</v>
      </c>
      <c r="F653">
        <f t="shared" si="50"/>
        <v>2.9569080425231296E-2</v>
      </c>
      <c r="G653">
        <f t="shared" si="51"/>
        <v>2.9569080425231298</v>
      </c>
      <c r="H653">
        <f>INDEX(Cond_Probability!$A$6:$H$60,MATCH('Model 3_Train'!A653,Cond_Probability!$A$6:$A$60,0),8)</f>
        <v>0.68023255813953487</v>
      </c>
      <c r="I653">
        <f>INDEX(Cond_Probability!$A$6:$H$60,MATCH('Model 3_Train'!B653,Cond_Probability!$A$6:$A$60,0),8)</f>
        <v>0.57971014492753625</v>
      </c>
      <c r="J653">
        <f>Cond_Probability!$C$3</f>
        <v>0.38383838383838381</v>
      </c>
      <c r="K653">
        <f t="shared" si="52"/>
        <v>0.1513619511597267</v>
      </c>
      <c r="L653">
        <f t="shared" si="53"/>
        <v>15.13619511597267</v>
      </c>
      <c r="M653" t="str">
        <f t="shared" si="54"/>
        <v>Survive</v>
      </c>
      <c r="N653" t="s">
        <v>1</v>
      </c>
    </row>
    <row r="654" spans="1:14" x14ac:dyDescent="0.3">
      <c r="A654" s="2" t="s">
        <v>13</v>
      </c>
      <c r="B654" s="1" t="s">
        <v>1228</v>
      </c>
      <c r="C654">
        <f>INDEX(Cond_Probability!$A$6:$H$60,MATCH('Model 3_Train'!A654,Cond_Probability!$A$6:$A$60,0),7)</f>
        <v>0.85117967332123412</v>
      </c>
      <c r="D654">
        <f>INDEX(Cond_Probability!$A$6:$H$60,MATCH('Model 3_Train'!B654,Cond_Probability!$A$6:$A$60,0),7)</f>
        <v>0.4891304347826087</v>
      </c>
      <c r="E654">
        <f>Cond_Probability!$C$2</f>
        <v>0.61616161616161613</v>
      </c>
      <c r="F654">
        <f t="shared" si="50"/>
        <v>0.25653142328357348</v>
      </c>
      <c r="G654">
        <f t="shared" si="51"/>
        <v>25.653142328357347</v>
      </c>
      <c r="H654">
        <f>INDEX(Cond_Probability!$A$6:$H$60,MATCH('Model 3_Train'!A654,Cond_Probability!$A$6:$A$60,0),8)</f>
        <v>0.31976744186046513</v>
      </c>
      <c r="I654">
        <f>INDEX(Cond_Probability!$A$6:$H$60,MATCH('Model 3_Train'!B654,Cond_Probability!$A$6:$A$60,0),8)</f>
        <v>0.19710144927536233</v>
      </c>
      <c r="J654">
        <f>Cond_Probability!$C$3</f>
        <v>0.38383838383838381</v>
      </c>
      <c r="K654">
        <f t="shared" si="52"/>
        <v>2.4192038347751188E-2</v>
      </c>
      <c r="L654">
        <f t="shared" si="53"/>
        <v>2.4192038347751188</v>
      </c>
      <c r="M654" t="str">
        <f t="shared" si="54"/>
        <v>Won't Survive</v>
      </c>
      <c r="N654" t="s">
        <v>1230</v>
      </c>
    </row>
    <row r="655" spans="1:14" x14ac:dyDescent="0.3">
      <c r="A655" s="2" t="s">
        <v>17</v>
      </c>
      <c r="B655" s="1" t="s">
        <v>1228</v>
      </c>
      <c r="C655">
        <f>INDEX(Cond_Probability!$A$6:$H$60,MATCH('Model 3_Train'!A655,Cond_Probability!$A$6:$A$60,0),7)</f>
        <v>0.14882032667876588</v>
      </c>
      <c r="D655">
        <f>INDEX(Cond_Probability!$A$6:$H$60,MATCH('Model 3_Train'!B655,Cond_Probability!$A$6:$A$60,0),7)</f>
        <v>0.4891304347826087</v>
      </c>
      <c r="E655">
        <f>Cond_Probability!$C$2</f>
        <v>0.61616161616161613</v>
      </c>
      <c r="F655">
        <f t="shared" si="50"/>
        <v>4.485197592591264E-2</v>
      </c>
      <c r="G655">
        <f t="shared" si="51"/>
        <v>4.4851975925912644</v>
      </c>
      <c r="H655">
        <f>INDEX(Cond_Probability!$A$6:$H$60,MATCH('Model 3_Train'!A655,Cond_Probability!$A$6:$A$60,0),8)</f>
        <v>0.68023255813953487</v>
      </c>
      <c r="I655">
        <f>INDEX(Cond_Probability!$A$6:$H$60,MATCH('Model 3_Train'!B655,Cond_Probability!$A$6:$A$60,0),8)</f>
        <v>0.19710144927536233</v>
      </c>
      <c r="J655">
        <f>Cond_Probability!$C$3</f>
        <v>0.38383838383838381</v>
      </c>
      <c r="K655">
        <f t="shared" si="52"/>
        <v>5.1463063394307069E-2</v>
      </c>
      <c r="L655">
        <f t="shared" si="53"/>
        <v>5.1463063394307067</v>
      </c>
      <c r="M655" t="str">
        <f t="shared" si="54"/>
        <v>Survive</v>
      </c>
      <c r="N655" t="s">
        <v>1</v>
      </c>
    </row>
    <row r="656" spans="1:14" x14ac:dyDescent="0.3">
      <c r="A656" s="2" t="s">
        <v>17</v>
      </c>
      <c r="B656" s="1" t="s">
        <v>1228</v>
      </c>
      <c r="C656">
        <f>INDEX(Cond_Probability!$A$6:$H$60,MATCH('Model 3_Train'!A656,Cond_Probability!$A$6:$A$60,0),7)</f>
        <v>0.14882032667876588</v>
      </c>
      <c r="D656">
        <f>INDEX(Cond_Probability!$A$6:$H$60,MATCH('Model 3_Train'!B656,Cond_Probability!$A$6:$A$60,0),7)</f>
        <v>0.4891304347826087</v>
      </c>
      <c r="E656">
        <f>Cond_Probability!$C$2</f>
        <v>0.61616161616161613</v>
      </c>
      <c r="F656">
        <f t="shared" si="50"/>
        <v>4.485197592591264E-2</v>
      </c>
      <c r="G656">
        <f t="shared" si="51"/>
        <v>4.4851975925912644</v>
      </c>
      <c r="H656">
        <f>INDEX(Cond_Probability!$A$6:$H$60,MATCH('Model 3_Train'!A656,Cond_Probability!$A$6:$A$60,0),8)</f>
        <v>0.68023255813953487</v>
      </c>
      <c r="I656">
        <f>INDEX(Cond_Probability!$A$6:$H$60,MATCH('Model 3_Train'!B656,Cond_Probability!$A$6:$A$60,0),8)</f>
        <v>0.19710144927536233</v>
      </c>
      <c r="J656">
        <f>Cond_Probability!$C$3</f>
        <v>0.38383838383838381</v>
      </c>
      <c r="K656">
        <f t="shared" si="52"/>
        <v>5.1463063394307069E-2</v>
      </c>
      <c r="L656">
        <f t="shared" si="53"/>
        <v>5.1463063394307067</v>
      </c>
      <c r="M656" t="str">
        <f t="shared" si="54"/>
        <v>Survive</v>
      </c>
      <c r="N656" t="s">
        <v>1230</v>
      </c>
    </row>
    <row r="657" spans="1:14" x14ac:dyDescent="0.3">
      <c r="A657" s="2" t="s">
        <v>13</v>
      </c>
      <c r="B657" s="1" t="s">
        <v>1248</v>
      </c>
      <c r="C657">
        <f>INDEX(Cond_Probability!$A$6:$H$60,MATCH('Model 3_Train'!A657,Cond_Probability!$A$6:$A$60,0),7)</f>
        <v>0.85117967332123412</v>
      </c>
      <c r="D657">
        <f>INDEX(Cond_Probability!$A$6:$H$60,MATCH('Model 3_Train'!B657,Cond_Probability!$A$6:$A$60,0),7)</f>
        <v>0.32246376811594202</v>
      </c>
      <c r="E657">
        <f>Cond_Probability!$C$2</f>
        <v>0.61616161616161613</v>
      </c>
      <c r="F657">
        <f t="shared" si="50"/>
        <v>0.16912071609065216</v>
      </c>
      <c r="G657">
        <f t="shared" si="51"/>
        <v>16.912071609065215</v>
      </c>
      <c r="H657">
        <f>INDEX(Cond_Probability!$A$6:$H$60,MATCH('Model 3_Train'!A657,Cond_Probability!$A$6:$A$60,0),8)</f>
        <v>0.31976744186046513</v>
      </c>
      <c r="I657">
        <f>INDEX(Cond_Probability!$A$6:$H$60,MATCH('Model 3_Train'!B657,Cond_Probability!$A$6:$A$60,0),8)</f>
        <v>0.57971014492753625</v>
      </c>
      <c r="J657">
        <f>Cond_Probability!$C$3</f>
        <v>0.38383838383838381</v>
      </c>
      <c r="K657">
        <f t="shared" si="52"/>
        <v>7.1153053963974075E-2</v>
      </c>
      <c r="L657">
        <f t="shared" si="53"/>
        <v>7.1153053963974076</v>
      </c>
      <c r="M657" t="str">
        <f t="shared" si="54"/>
        <v>Won't Survive</v>
      </c>
      <c r="N657" t="s">
        <v>1230</v>
      </c>
    </row>
    <row r="658" spans="1:14" x14ac:dyDescent="0.3">
      <c r="A658" s="2" t="s">
        <v>13</v>
      </c>
      <c r="B658" s="1" t="s">
        <v>1228</v>
      </c>
      <c r="C658">
        <f>INDEX(Cond_Probability!$A$6:$H$60,MATCH('Model 3_Train'!A658,Cond_Probability!$A$6:$A$60,0),7)</f>
        <v>0.85117967332123412</v>
      </c>
      <c r="D658">
        <f>INDEX(Cond_Probability!$A$6:$H$60,MATCH('Model 3_Train'!B658,Cond_Probability!$A$6:$A$60,0),7)</f>
        <v>0.4891304347826087</v>
      </c>
      <c r="E658">
        <f>Cond_Probability!$C$2</f>
        <v>0.61616161616161613</v>
      </c>
      <c r="F658">
        <f t="shared" si="50"/>
        <v>0.25653142328357348</v>
      </c>
      <c r="G658">
        <f t="shared" si="51"/>
        <v>25.653142328357347</v>
      </c>
      <c r="H658">
        <f>INDEX(Cond_Probability!$A$6:$H$60,MATCH('Model 3_Train'!A658,Cond_Probability!$A$6:$A$60,0),8)</f>
        <v>0.31976744186046513</v>
      </c>
      <c r="I658">
        <f>INDEX(Cond_Probability!$A$6:$H$60,MATCH('Model 3_Train'!B658,Cond_Probability!$A$6:$A$60,0),8)</f>
        <v>0.19710144927536233</v>
      </c>
      <c r="J658">
        <f>Cond_Probability!$C$3</f>
        <v>0.38383838383838381</v>
      </c>
      <c r="K658">
        <f t="shared" si="52"/>
        <v>2.4192038347751188E-2</v>
      </c>
      <c r="L658">
        <f t="shared" si="53"/>
        <v>2.4192038347751188</v>
      </c>
      <c r="M658" t="str">
        <f t="shared" si="54"/>
        <v>Won't Survive</v>
      </c>
      <c r="N658" t="s">
        <v>1230</v>
      </c>
    </row>
    <row r="659" spans="1:14" x14ac:dyDescent="0.3">
      <c r="A659" s="2" t="s">
        <v>17</v>
      </c>
      <c r="B659" s="1" t="s">
        <v>1247</v>
      </c>
      <c r="C659">
        <f>INDEX(Cond_Probability!$A$6:$H$60,MATCH('Model 3_Train'!A659,Cond_Probability!$A$6:$A$60,0),7)</f>
        <v>0.14882032667876588</v>
      </c>
      <c r="D659">
        <f>INDEX(Cond_Probability!$A$6:$H$60,MATCH('Model 3_Train'!B659,Cond_Probability!$A$6:$A$60,0),7)</f>
        <v>0.18840579710144928</v>
      </c>
      <c r="E659">
        <f>Cond_Probability!$C$2</f>
        <v>0.61616161616161613</v>
      </c>
      <c r="F659">
        <f t="shared" si="50"/>
        <v>1.7276316652944126E-2</v>
      </c>
      <c r="G659">
        <f t="shared" si="51"/>
        <v>1.7276316652944126</v>
      </c>
      <c r="H659">
        <f>INDEX(Cond_Probability!$A$6:$H$60,MATCH('Model 3_Train'!A659,Cond_Probability!$A$6:$A$60,0),8)</f>
        <v>0.68023255813953487</v>
      </c>
      <c r="I659">
        <f>INDEX(Cond_Probability!$A$6:$H$60,MATCH('Model 3_Train'!B659,Cond_Probability!$A$6:$A$60,0),8)</f>
        <v>0.22318840579710145</v>
      </c>
      <c r="J659">
        <f>Cond_Probability!$C$3</f>
        <v>0.38383838383838381</v>
      </c>
      <c r="K659">
        <f t="shared" si="52"/>
        <v>5.8274351196494774E-2</v>
      </c>
      <c r="L659">
        <f t="shared" si="53"/>
        <v>5.8274351196494774</v>
      </c>
      <c r="M659" t="str">
        <f t="shared" si="54"/>
        <v>Survive</v>
      </c>
      <c r="N659" t="s">
        <v>1230</v>
      </c>
    </row>
    <row r="660" spans="1:14" x14ac:dyDescent="0.3">
      <c r="A660" s="2" t="s">
        <v>13</v>
      </c>
      <c r="B660" s="1" t="s">
        <v>1247</v>
      </c>
      <c r="C660">
        <f>INDEX(Cond_Probability!$A$6:$H$60,MATCH('Model 3_Train'!A660,Cond_Probability!$A$6:$A$60,0),7)</f>
        <v>0.85117967332123412</v>
      </c>
      <c r="D660">
        <f>INDEX(Cond_Probability!$A$6:$H$60,MATCH('Model 3_Train'!B660,Cond_Probability!$A$6:$A$60,0),7)</f>
        <v>0.18840579710144928</v>
      </c>
      <c r="E660">
        <f>Cond_Probability!$C$2</f>
        <v>0.61616161616161613</v>
      </c>
      <c r="F660">
        <f t="shared" si="50"/>
        <v>9.8812103783302394E-2</v>
      </c>
      <c r="G660">
        <f t="shared" si="51"/>
        <v>9.8812103783302394</v>
      </c>
      <c r="H660">
        <f>INDEX(Cond_Probability!$A$6:$H$60,MATCH('Model 3_Train'!A660,Cond_Probability!$A$6:$A$60,0),8)</f>
        <v>0.31976744186046513</v>
      </c>
      <c r="I660">
        <f>INDEX(Cond_Probability!$A$6:$H$60,MATCH('Model 3_Train'!B660,Cond_Probability!$A$6:$A$60,0),8)</f>
        <v>0.22318840579710145</v>
      </c>
      <c r="J660">
        <f>Cond_Probability!$C$3</f>
        <v>0.38383838383838381</v>
      </c>
      <c r="K660">
        <f t="shared" si="52"/>
        <v>2.7393925776130024E-2</v>
      </c>
      <c r="L660">
        <f t="shared" si="53"/>
        <v>2.7393925776130024</v>
      </c>
      <c r="M660" t="str">
        <f t="shared" si="54"/>
        <v>Won't Survive</v>
      </c>
      <c r="N660" t="s">
        <v>1230</v>
      </c>
    </row>
    <row r="661" spans="1:14" x14ac:dyDescent="0.3">
      <c r="A661" s="2" t="s">
        <v>13</v>
      </c>
      <c r="B661" s="1" t="s">
        <v>1248</v>
      </c>
      <c r="C661">
        <f>INDEX(Cond_Probability!$A$6:$H$60,MATCH('Model 3_Train'!A661,Cond_Probability!$A$6:$A$60,0),7)</f>
        <v>0.85117967332123412</v>
      </c>
      <c r="D661">
        <f>INDEX(Cond_Probability!$A$6:$H$60,MATCH('Model 3_Train'!B661,Cond_Probability!$A$6:$A$60,0),7)</f>
        <v>0.32246376811594202</v>
      </c>
      <c r="E661">
        <f>Cond_Probability!$C$2</f>
        <v>0.61616161616161613</v>
      </c>
      <c r="F661">
        <f t="shared" si="50"/>
        <v>0.16912071609065216</v>
      </c>
      <c r="G661">
        <f t="shared" si="51"/>
        <v>16.912071609065215</v>
      </c>
      <c r="H661">
        <f>INDEX(Cond_Probability!$A$6:$H$60,MATCH('Model 3_Train'!A661,Cond_Probability!$A$6:$A$60,0),8)</f>
        <v>0.31976744186046513</v>
      </c>
      <c r="I661">
        <f>INDEX(Cond_Probability!$A$6:$H$60,MATCH('Model 3_Train'!B661,Cond_Probability!$A$6:$A$60,0),8)</f>
        <v>0.57971014492753625</v>
      </c>
      <c r="J661">
        <f>Cond_Probability!$C$3</f>
        <v>0.38383838383838381</v>
      </c>
      <c r="K661">
        <f t="shared" si="52"/>
        <v>7.1153053963974075E-2</v>
      </c>
      <c r="L661">
        <f t="shared" si="53"/>
        <v>7.1153053963974076</v>
      </c>
      <c r="M661" t="str">
        <f t="shared" si="54"/>
        <v>Won't Survive</v>
      </c>
      <c r="N661" t="s">
        <v>1230</v>
      </c>
    </row>
    <row r="662" spans="1:14" x14ac:dyDescent="0.3">
      <c r="A662" s="2" t="s">
        <v>13</v>
      </c>
      <c r="B662" s="1" t="s">
        <v>1248</v>
      </c>
      <c r="C662">
        <f>INDEX(Cond_Probability!$A$6:$H$60,MATCH('Model 3_Train'!A662,Cond_Probability!$A$6:$A$60,0),7)</f>
        <v>0.85117967332123412</v>
      </c>
      <c r="D662">
        <f>INDEX(Cond_Probability!$A$6:$H$60,MATCH('Model 3_Train'!B662,Cond_Probability!$A$6:$A$60,0),7)</f>
        <v>0.32246376811594202</v>
      </c>
      <c r="E662">
        <f>Cond_Probability!$C$2</f>
        <v>0.61616161616161613</v>
      </c>
      <c r="F662">
        <f t="shared" si="50"/>
        <v>0.16912071609065216</v>
      </c>
      <c r="G662">
        <f t="shared" si="51"/>
        <v>16.912071609065215</v>
      </c>
      <c r="H662">
        <f>INDEX(Cond_Probability!$A$6:$H$60,MATCH('Model 3_Train'!A662,Cond_Probability!$A$6:$A$60,0),8)</f>
        <v>0.31976744186046513</v>
      </c>
      <c r="I662">
        <f>INDEX(Cond_Probability!$A$6:$H$60,MATCH('Model 3_Train'!B662,Cond_Probability!$A$6:$A$60,0),8)</f>
        <v>0.57971014492753625</v>
      </c>
      <c r="J662">
        <f>Cond_Probability!$C$3</f>
        <v>0.38383838383838381</v>
      </c>
      <c r="K662">
        <f t="shared" si="52"/>
        <v>7.1153053963974075E-2</v>
      </c>
      <c r="L662">
        <f t="shared" si="53"/>
        <v>7.1153053963974076</v>
      </c>
      <c r="M662" t="str">
        <f t="shared" si="54"/>
        <v>Won't Survive</v>
      </c>
      <c r="N662" t="s">
        <v>1</v>
      </c>
    </row>
    <row r="663" spans="1:14" x14ac:dyDescent="0.3">
      <c r="A663" s="2" t="s">
        <v>13</v>
      </c>
      <c r="B663" s="1" t="s">
        <v>1228</v>
      </c>
      <c r="C663">
        <f>INDEX(Cond_Probability!$A$6:$H$60,MATCH('Model 3_Train'!A663,Cond_Probability!$A$6:$A$60,0),7)</f>
        <v>0.85117967332123412</v>
      </c>
      <c r="D663">
        <f>INDEX(Cond_Probability!$A$6:$H$60,MATCH('Model 3_Train'!B663,Cond_Probability!$A$6:$A$60,0),7)</f>
        <v>0.4891304347826087</v>
      </c>
      <c r="E663">
        <f>Cond_Probability!$C$2</f>
        <v>0.61616161616161613</v>
      </c>
      <c r="F663">
        <f t="shared" si="50"/>
        <v>0.25653142328357348</v>
      </c>
      <c r="G663">
        <f t="shared" si="51"/>
        <v>25.653142328357347</v>
      </c>
      <c r="H663">
        <f>INDEX(Cond_Probability!$A$6:$H$60,MATCH('Model 3_Train'!A663,Cond_Probability!$A$6:$A$60,0),8)</f>
        <v>0.31976744186046513</v>
      </c>
      <c r="I663">
        <f>INDEX(Cond_Probability!$A$6:$H$60,MATCH('Model 3_Train'!B663,Cond_Probability!$A$6:$A$60,0),8)</f>
        <v>0.19710144927536233</v>
      </c>
      <c r="J663">
        <f>Cond_Probability!$C$3</f>
        <v>0.38383838383838381</v>
      </c>
      <c r="K663">
        <f t="shared" si="52"/>
        <v>2.4192038347751188E-2</v>
      </c>
      <c r="L663">
        <f t="shared" si="53"/>
        <v>2.4192038347751188</v>
      </c>
      <c r="M663" t="str">
        <f t="shared" si="54"/>
        <v>Won't Survive</v>
      </c>
      <c r="N663" t="s">
        <v>1230</v>
      </c>
    </row>
    <row r="664" spans="1:14" x14ac:dyDescent="0.3">
      <c r="A664" s="2" t="s">
        <v>13</v>
      </c>
      <c r="B664" s="1" t="s">
        <v>1248</v>
      </c>
      <c r="C664">
        <f>INDEX(Cond_Probability!$A$6:$H$60,MATCH('Model 3_Train'!A664,Cond_Probability!$A$6:$A$60,0),7)</f>
        <v>0.85117967332123412</v>
      </c>
      <c r="D664">
        <f>INDEX(Cond_Probability!$A$6:$H$60,MATCH('Model 3_Train'!B664,Cond_Probability!$A$6:$A$60,0),7)</f>
        <v>0.32246376811594202</v>
      </c>
      <c r="E664">
        <f>Cond_Probability!$C$2</f>
        <v>0.61616161616161613</v>
      </c>
      <c r="F664">
        <f t="shared" si="50"/>
        <v>0.16912071609065216</v>
      </c>
      <c r="G664">
        <f t="shared" si="51"/>
        <v>16.912071609065215</v>
      </c>
      <c r="H664">
        <f>INDEX(Cond_Probability!$A$6:$H$60,MATCH('Model 3_Train'!A664,Cond_Probability!$A$6:$A$60,0),8)</f>
        <v>0.31976744186046513</v>
      </c>
      <c r="I664">
        <f>INDEX(Cond_Probability!$A$6:$H$60,MATCH('Model 3_Train'!B664,Cond_Probability!$A$6:$A$60,0),8)</f>
        <v>0.57971014492753625</v>
      </c>
      <c r="J664">
        <f>Cond_Probability!$C$3</f>
        <v>0.38383838383838381</v>
      </c>
      <c r="K664">
        <f t="shared" si="52"/>
        <v>7.1153053963974075E-2</v>
      </c>
      <c r="L664">
        <f t="shared" si="53"/>
        <v>7.1153053963974076</v>
      </c>
      <c r="M664" t="str">
        <f t="shared" si="54"/>
        <v>Won't Survive</v>
      </c>
      <c r="N664" t="s">
        <v>1230</v>
      </c>
    </row>
    <row r="665" spans="1:14" x14ac:dyDescent="0.3">
      <c r="A665" s="2" t="s">
        <v>13</v>
      </c>
      <c r="B665" s="1" t="s">
        <v>1228</v>
      </c>
      <c r="C665">
        <f>INDEX(Cond_Probability!$A$6:$H$60,MATCH('Model 3_Train'!A665,Cond_Probability!$A$6:$A$60,0),7)</f>
        <v>0.85117967332123412</v>
      </c>
      <c r="D665">
        <f>INDEX(Cond_Probability!$A$6:$H$60,MATCH('Model 3_Train'!B665,Cond_Probability!$A$6:$A$60,0),7)</f>
        <v>0.4891304347826087</v>
      </c>
      <c r="E665">
        <f>Cond_Probability!$C$2</f>
        <v>0.61616161616161613</v>
      </c>
      <c r="F665">
        <f t="shared" si="50"/>
        <v>0.25653142328357348</v>
      </c>
      <c r="G665">
        <f t="shared" si="51"/>
        <v>25.653142328357347</v>
      </c>
      <c r="H665">
        <f>INDEX(Cond_Probability!$A$6:$H$60,MATCH('Model 3_Train'!A665,Cond_Probability!$A$6:$A$60,0),8)</f>
        <v>0.31976744186046513</v>
      </c>
      <c r="I665">
        <f>INDEX(Cond_Probability!$A$6:$H$60,MATCH('Model 3_Train'!B665,Cond_Probability!$A$6:$A$60,0),8)</f>
        <v>0.19710144927536233</v>
      </c>
      <c r="J665">
        <f>Cond_Probability!$C$3</f>
        <v>0.38383838383838381</v>
      </c>
      <c r="K665">
        <f t="shared" si="52"/>
        <v>2.4192038347751188E-2</v>
      </c>
      <c r="L665">
        <f t="shared" si="53"/>
        <v>2.4192038347751188</v>
      </c>
      <c r="M665" t="str">
        <f t="shared" si="54"/>
        <v>Won't Survive</v>
      </c>
      <c r="N665" t="s">
        <v>1230</v>
      </c>
    </row>
    <row r="666" spans="1:14" x14ac:dyDescent="0.3">
      <c r="A666" s="2" t="s">
        <v>13</v>
      </c>
      <c r="B666" s="1" t="s">
        <v>1228</v>
      </c>
      <c r="C666">
        <f>INDEX(Cond_Probability!$A$6:$H$60,MATCH('Model 3_Train'!A666,Cond_Probability!$A$6:$A$60,0),7)</f>
        <v>0.85117967332123412</v>
      </c>
      <c r="D666">
        <f>INDEX(Cond_Probability!$A$6:$H$60,MATCH('Model 3_Train'!B666,Cond_Probability!$A$6:$A$60,0),7)</f>
        <v>0.4891304347826087</v>
      </c>
      <c r="E666">
        <f>Cond_Probability!$C$2</f>
        <v>0.61616161616161613</v>
      </c>
      <c r="F666">
        <f t="shared" si="50"/>
        <v>0.25653142328357348</v>
      </c>
      <c r="G666">
        <f t="shared" si="51"/>
        <v>25.653142328357347</v>
      </c>
      <c r="H666">
        <f>INDEX(Cond_Probability!$A$6:$H$60,MATCH('Model 3_Train'!A666,Cond_Probability!$A$6:$A$60,0),8)</f>
        <v>0.31976744186046513</v>
      </c>
      <c r="I666">
        <f>INDEX(Cond_Probability!$A$6:$H$60,MATCH('Model 3_Train'!B666,Cond_Probability!$A$6:$A$60,0),8)</f>
        <v>0.19710144927536233</v>
      </c>
      <c r="J666">
        <f>Cond_Probability!$C$3</f>
        <v>0.38383838383838381</v>
      </c>
      <c r="K666">
        <f t="shared" si="52"/>
        <v>2.4192038347751188E-2</v>
      </c>
      <c r="L666">
        <f t="shared" si="53"/>
        <v>2.4192038347751188</v>
      </c>
      <c r="M666" t="str">
        <f t="shared" si="54"/>
        <v>Won't Survive</v>
      </c>
      <c r="N666" t="s">
        <v>1</v>
      </c>
    </row>
    <row r="667" spans="1:14" x14ac:dyDescent="0.3">
      <c r="A667" s="2" t="s">
        <v>13</v>
      </c>
      <c r="B667" s="1" t="s">
        <v>1248</v>
      </c>
      <c r="C667">
        <f>INDEX(Cond_Probability!$A$6:$H$60,MATCH('Model 3_Train'!A667,Cond_Probability!$A$6:$A$60,0),7)</f>
        <v>0.85117967332123412</v>
      </c>
      <c r="D667">
        <f>INDEX(Cond_Probability!$A$6:$H$60,MATCH('Model 3_Train'!B667,Cond_Probability!$A$6:$A$60,0),7)</f>
        <v>0.32246376811594202</v>
      </c>
      <c r="E667">
        <f>Cond_Probability!$C$2</f>
        <v>0.61616161616161613</v>
      </c>
      <c r="F667">
        <f t="shared" si="50"/>
        <v>0.16912071609065216</v>
      </c>
      <c r="G667">
        <f t="shared" si="51"/>
        <v>16.912071609065215</v>
      </c>
      <c r="H667">
        <f>INDEX(Cond_Probability!$A$6:$H$60,MATCH('Model 3_Train'!A667,Cond_Probability!$A$6:$A$60,0),8)</f>
        <v>0.31976744186046513</v>
      </c>
      <c r="I667">
        <f>INDEX(Cond_Probability!$A$6:$H$60,MATCH('Model 3_Train'!B667,Cond_Probability!$A$6:$A$60,0),8)</f>
        <v>0.57971014492753625</v>
      </c>
      <c r="J667">
        <f>Cond_Probability!$C$3</f>
        <v>0.38383838383838381</v>
      </c>
      <c r="K667">
        <f t="shared" si="52"/>
        <v>7.1153053963974075E-2</v>
      </c>
      <c r="L667">
        <f t="shared" si="53"/>
        <v>7.1153053963974076</v>
      </c>
      <c r="M667" t="str">
        <f t="shared" si="54"/>
        <v>Won't Survive</v>
      </c>
      <c r="N667" t="s">
        <v>1230</v>
      </c>
    </row>
    <row r="668" spans="1:14" x14ac:dyDescent="0.3">
      <c r="A668" s="2" t="s">
        <v>13</v>
      </c>
      <c r="B668" s="1" t="s">
        <v>1247</v>
      </c>
      <c r="C668">
        <f>INDEX(Cond_Probability!$A$6:$H$60,MATCH('Model 3_Train'!A668,Cond_Probability!$A$6:$A$60,0),7)</f>
        <v>0.85117967332123412</v>
      </c>
      <c r="D668">
        <f>INDEX(Cond_Probability!$A$6:$H$60,MATCH('Model 3_Train'!B668,Cond_Probability!$A$6:$A$60,0),7)</f>
        <v>0.18840579710144928</v>
      </c>
      <c r="E668">
        <f>Cond_Probability!$C$2</f>
        <v>0.61616161616161613</v>
      </c>
      <c r="F668">
        <f t="shared" si="50"/>
        <v>9.8812103783302394E-2</v>
      </c>
      <c r="G668">
        <f t="shared" si="51"/>
        <v>9.8812103783302394</v>
      </c>
      <c r="H668">
        <f>INDEX(Cond_Probability!$A$6:$H$60,MATCH('Model 3_Train'!A668,Cond_Probability!$A$6:$A$60,0),8)</f>
        <v>0.31976744186046513</v>
      </c>
      <c r="I668">
        <f>INDEX(Cond_Probability!$A$6:$H$60,MATCH('Model 3_Train'!B668,Cond_Probability!$A$6:$A$60,0),8)</f>
        <v>0.22318840579710145</v>
      </c>
      <c r="J668">
        <f>Cond_Probability!$C$3</f>
        <v>0.38383838383838381</v>
      </c>
      <c r="K668">
        <f t="shared" si="52"/>
        <v>2.7393925776130024E-2</v>
      </c>
      <c r="L668">
        <f t="shared" si="53"/>
        <v>2.7393925776130024</v>
      </c>
      <c r="M668" t="str">
        <f t="shared" si="54"/>
        <v>Won't Survive</v>
      </c>
      <c r="N668" t="s">
        <v>1230</v>
      </c>
    </row>
    <row r="669" spans="1:14" x14ac:dyDescent="0.3">
      <c r="A669" s="2" t="s">
        <v>13</v>
      </c>
      <c r="B669" s="1" t="s">
        <v>1228</v>
      </c>
      <c r="C669">
        <f>INDEX(Cond_Probability!$A$6:$H$60,MATCH('Model 3_Train'!A669,Cond_Probability!$A$6:$A$60,0),7)</f>
        <v>0.85117967332123412</v>
      </c>
      <c r="D669">
        <f>INDEX(Cond_Probability!$A$6:$H$60,MATCH('Model 3_Train'!B669,Cond_Probability!$A$6:$A$60,0),7)</f>
        <v>0.4891304347826087</v>
      </c>
      <c r="E669">
        <f>Cond_Probability!$C$2</f>
        <v>0.61616161616161613</v>
      </c>
      <c r="F669">
        <f t="shared" si="50"/>
        <v>0.25653142328357348</v>
      </c>
      <c r="G669">
        <f t="shared" si="51"/>
        <v>25.653142328357347</v>
      </c>
      <c r="H669">
        <f>INDEX(Cond_Probability!$A$6:$H$60,MATCH('Model 3_Train'!A669,Cond_Probability!$A$6:$A$60,0),8)</f>
        <v>0.31976744186046513</v>
      </c>
      <c r="I669">
        <f>INDEX(Cond_Probability!$A$6:$H$60,MATCH('Model 3_Train'!B669,Cond_Probability!$A$6:$A$60,0),8)</f>
        <v>0.19710144927536233</v>
      </c>
      <c r="J669">
        <f>Cond_Probability!$C$3</f>
        <v>0.38383838383838381</v>
      </c>
      <c r="K669">
        <f t="shared" si="52"/>
        <v>2.4192038347751188E-2</v>
      </c>
      <c r="L669">
        <f t="shared" si="53"/>
        <v>2.4192038347751188</v>
      </c>
      <c r="M669" t="str">
        <f t="shared" si="54"/>
        <v>Won't Survive</v>
      </c>
      <c r="N669" t="s">
        <v>1230</v>
      </c>
    </row>
    <row r="670" spans="1:14" x14ac:dyDescent="0.3">
      <c r="A670" s="2" t="s">
        <v>13</v>
      </c>
      <c r="B670" s="1" t="s">
        <v>1228</v>
      </c>
      <c r="C670">
        <f>INDEX(Cond_Probability!$A$6:$H$60,MATCH('Model 3_Train'!A670,Cond_Probability!$A$6:$A$60,0),7)</f>
        <v>0.85117967332123412</v>
      </c>
      <c r="D670">
        <f>INDEX(Cond_Probability!$A$6:$H$60,MATCH('Model 3_Train'!B670,Cond_Probability!$A$6:$A$60,0),7)</f>
        <v>0.4891304347826087</v>
      </c>
      <c r="E670">
        <f>Cond_Probability!$C$2</f>
        <v>0.61616161616161613</v>
      </c>
      <c r="F670">
        <f t="shared" si="50"/>
        <v>0.25653142328357348</v>
      </c>
      <c r="G670">
        <f t="shared" si="51"/>
        <v>25.653142328357347</v>
      </c>
      <c r="H670">
        <f>INDEX(Cond_Probability!$A$6:$H$60,MATCH('Model 3_Train'!A670,Cond_Probability!$A$6:$A$60,0),8)</f>
        <v>0.31976744186046513</v>
      </c>
      <c r="I670">
        <f>INDEX(Cond_Probability!$A$6:$H$60,MATCH('Model 3_Train'!B670,Cond_Probability!$A$6:$A$60,0),8)</f>
        <v>0.19710144927536233</v>
      </c>
      <c r="J670">
        <f>Cond_Probability!$C$3</f>
        <v>0.38383838383838381</v>
      </c>
      <c r="K670">
        <f t="shared" si="52"/>
        <v>2.4192038347751188E-2</v>
      </c>
      <c r="L670">
        <f t="shared" si="53"/>
        <v>2.4192038347751188</v>
      </c>
      <c r="M670" t="str">
        <f t="shared" si="54"/>
        <v>Won't Survive</v>
      </c>
      <c r="N670" t="s">
        <v>1230</v>
      </c>
    </row>
    <row r="671" spans="1:14" x14ac:dyDescent="0.3">
      <c r="A671" s="2" t="s">
        <v>17</v>
      </c>
      <c r="B671" s="1" t="s">
        <v>1248</v>
      </c>
      <c r="C671">
        <f>INDEX(Cond_Probability!$A$6:$H$60,MATCH('Model 3_Train'!A671,Cond_Probability!$A$6:$A$60,0),7)</f>
        <v>0.14882032667876588</v>
      </c>
      <c r="D671">
        <f>INDEX(Cond_Probability!$A$6:$H$60,MATCH('Model 3_Train'!B671,Cond_Probability!$A$6:$A$60,0),7)</f>
        <v>0.32246376811594202</v>
      </c>
      <c r="E671">
        <f>Cond_Probability!$C$2</f>
        <v>0.61616161616161613</v>
      </c>
      <c r="F671">
        <f t="shared" si="50"/>
        <v>2.9569080425231296E-2</v>
      </c>
      <c r="G671">
        <f t="shared" si="51"/>
        <v>2.9569080425231298</v>
      </c>
      <c r="H671">
        <f>INDEX(Cond_Probability!$A$6:$H$60,MATCH('Model 3_Train'!A671,Cond_Probability!$A$6:$A$60,0),8)</f>
        <v>0.68023255813953487</v>
      </c>
      <c r="I671">
        <f>INDEX(Cond_Probability!$A$6:$H$60,MATCH('Model 3_Train'!B671,Cond_Probability!$A$6:$A$60,0),8)</f>
        <v>0.57971014492753625</v>
      </c>
      <c r="J671">
        <f>Cond_Probability!$C$3</f>
        <v>0.38383838383838381</v>
      </c>
      <c r="K671">
        <f t="shared" si="52"/>
        <v>0.1513619511597267</v>
      </c>
      <c r="L671">
        <f t="shared" si="53"/>
        <v>15.13619511597267</v>
      </c>
      <c r="M671" t="str">
        <f t="shared" si="54"/>
        <v>Survive</v>
      </c>
      <c r="N671" t="s">
        <v>1</v>
      </c>
    </row>
    <row r="672" spans="1:14" x14ac:dyDescent="0.3">
      <c r="A672" s="2" t="s">
        <v>17</v>
      </c>
      <c r="B672" s="1" t="s">
        <v>1248</v>
      </c>
      <c r="C672">
        <f>INDEX(Cond_Probability!$A$6:$H$60,MATCH('Model 3_Train'!A672,Cond_Probability!$A$6:$A$60,0),7)</f>
        <v>0.14882032667876588</v>
      </c>
      <c r="D672">
        <f>INDEX(Cond_Probability!$A$6:$H$60,MATCH('Model 3_Train'!B672,Cond_Probability!$A$6:$A$60,0),7)</f>
        <v>0.32246376811594202</v>
      </c>
      <c r="E672">
        <f>Cond_Probability!$C$2</f>
        <v>0.61616161616161613</v>
      </c>
      <c r="F672">
        <f t="shared" si="50"/>
        <v>2.9569080425231296E-2</v>
      </c>
      <c r="G672">
        <f t="shared" si="51"/>
        <v>2.9569080425231298</v>
      </c>
      <c r="H672">
        <f>INDEX(Cond_Probability!$A$6:$H$60,MATCH('Model 3_Train'!A672,Cond_Probability!$A$6:$A$60,0),8)</f>
        <v>0.68023255813953487</v>
      </c>
      <c r="I672">
        <f>INDEX(Cond_Probability!$A$6:$H$60,MATCH('Model 3_Train'!B672,Cond_Probability!$A$6:$A$60,0),8)</f>
        <v>0.57971014492753625</v>
      </c>
      <c r="J672">
        <f>Cond_Probability!$C$3</f>
        <v>0.38383838383838381</v>
      </c>
      <c r="K672">
        <f t="shared" si="52"/>
        <v>0.1513619511597267</v>
      </c>
      <c r="L672">
        <f t="shared" si="53"/>
        <v>15.13619511597267</v>
      </c>
      <c r="M672" t="str">
        <f t="shared" si="54"/>
        <v>Survive</v>
      </c>
      <c r="N672" t="s">
        <v>1</v>
      </c>
    </row>
    <row r="673" spans="1:14" x14ac:dyDescent="0.3">
      <c r="A673" s="2" t="s">
        <v>13</v>
      </c>
      <c r="B673" s="1" t="s">
        <v>1248</v>
      </c>
      <c r="C673">
        <f>INDEX(Cond_Probability!$A$6:$H$60,MATCH('Model 3_Train'!A673,Cond_Probability!$A$6:$A$60,0),7)</f>
        <v>0.85117967332123412</v>
      </c>
      <c r="D673">
        <f>INDEX(Cond_Probability!$A$6:$H$60,MATCH('Model 3_Train'!B673,Cond_Probability!$A$6:$A$60,0),7)</f>
        <v>0.32246376811594202</v>
      </c>
      <c r="E673">
        <f>Cond_Probability!$C$2</f>
        <v>0.61616161616161613</v>
      </c>
      <c r="F673">
        <f t="shared" si="50"/>
        <v>0.16912071609065216</v>
      </c>
      <c r="G673">
        <f t="shared" si="51"/>
        <v>16.912071609065215</v>
      </c>
      <c r="H673">
        <f>INDEX(Cond_Probability!$A$6:$H$60,MATCH('Model 3_Train'!A673,Cond_Probability!$A$6:$A$60,0),8)</f>
        <v>0.31976744186046513</v>
      </c>
      <c r="I673">
        <f>INDEX(Cond_Probability!$A$6:$H$60,MATCH('Model 3_Train'!B673,Cond_Probability!$A$6:$A$60,0),8)</f>
        <v>0.57971014492753625</v>
      </c>
      <c r="J673">
        <f>Cond_Probability!$C$3</f>
        <v>0.38383838383838381</v>
      </c>
      <c r="K673">
        <f t="shared" si="52"/>
        <v>7.1153053963974075E-2</v>
      </c>
      <c r="L673">
        <f t="shared" si="53"/>
        <v>7.1153053963974076</v>
      </c>
      <c r="M673" t="str">
        <f t="shared" si="54"/>
        <v>Won't Survive</v>
      </c>
      <c r="N673" t="s">
        <v>1230</v>
      </c>
    </row>
    <row r="674" spans="1:14" x14ac:dyDescent="0.3">
      <c r="A674" s="2" t="s">
        <v>13</v>
      </c>
      <c r="B674" s="1" t="s">
        <v>1247</v>
      </c>
      <c r="C674">
        <f>INDEX(Cond_Probability!$A$6:$H$60,MATCH('Model 3_Train'!A674,Cond_Probability!$A$6:$A$60,0),7)</f>
        <v>0.85117967332123412</v>
      </c>
      <c r="D674">
        <f>INDEX(Cond_Probability!$A$6:$H$60,MATCH('Model 3_Train'!B674,Cond_Probability!$A$6:$A$60,0),7)</f>
        <v>0.18840579710144928</v>
      </c>
      <c r="E674">
        <f>Cond_Probability!$C$2</f>
        <v>0.61616161616161613</v>
      </c>
      <c r="F674">
        <f t="shared" si="50"/>
        <v>9.8812103783302394E-2</v>
      </c>
      <c r="G674">
        <f t="shared" si="51"/>
        <v>9.8812103783302394</v>
      </c>
      <c r="H674">
        <f>INDEX(Cond_Probability!$A$6:$H$60,MATCH('Model 3_Train'!A674,Cond_Probability!$A$6:$A$60,0),8)</f>
        <v>0.31976744186046513</v>
      </c>
      <c r="I674">
        <f>INDEX(Cond_Probability!$A$6:$H$60,MATCH('Model 3_Train'!B674,Cond_Probability!$A$6:$A$60,0),8)</f>
        <v>0.22318840579710145</v>
      </c>
      <c r="J674">
        <f>Cond_Probability!$C$3</f>
        <v>0.38383838383838381</v>
      </c>
      <c r="K674">
        <f t="shared" si="52"/>
        <v>2.7393925776130024E-2</v>
      </c>
      <c r="L674">
        <f t="shared" si="53"/>
        <v>2.7393925776130024</v>
      </c>
      <c r="M674" t="str">
        <f t="shared" si="54"/>
        <v>Won't Survive</v>
      </c>
      <c r="N674" t="s">
        <v>1230</v>
      </c>
    </row>
    <row r="675" spans="1:14" x14ac:dyDescent="0.3">
      <c r="A675" s="2" t="s">
        <v>13</v>
      </c>
      <c r="B675" s="1" t="s">
        <v>1247</v>
      </c>
      <c r="C675">
        <f>INDEX(Cond_Probability!$A$6:$H$60,MATCH('Model 3_Train'!A675,Cond_Probability!$A$6:$A$60,0),7)</f>
        <v>0.85117967332123412</v>
      </c>
      <c r="D675">
        <f>INDEX(Cond_Probability!$A$6:$H$60,MATCH('Model 3_Train'!B675,Cond_Probability!$A$6:$A$60,0),7)</f>
        <v>0.18840579710144928</v>
      </c>
      <c r="E675">
        <f>Cond_Probability!$C$2</f>
        <v>0.61616161616161613</v>
      </c>
      <c r="F675">
        <f t="shared" si="50"/>
        <v>9.8812103783302394E-2</v>
      </c>
      <c r="G675">
        <f t="shared" si="51"/>
        <v>9.8812103783302394</v>
      </c>
      <c r="H675">
        <f>INDEX(Cond_Probability!$A$6:$H$60,MATCH('Model 3_Train'!A675,Cond_Probability!$A$6:$A$60,0),8)</f>
        <v>0.31976744186046513</v>
      </c>
      <c r="I675">
        <f>INDEX(Cond_Probability!$A$6:$H$60,MATCH('Model 3_Train'!B675,Cond_Probability!$A$6:$A$60,0),8)</f>
        <v>0.22318840579710145</v>
      </c>
      <c r="J675">
        <f>Cond_Probability!$C$3</f>
        <v>0.38383838383838381</v>
      </c>
      <c r="K675">
        <f t="shared" si="52"/>
        <v>2.7393925776130024E-2</v>
      </c>
      <c r="L675">
        <f t="shared" si="53"/>
        <v>2.7393925776130024</v>
      </c>
      <c r="M675" t="str">
        <f t="shared" si="54"/>
        <v>Won't Survive</v>
      </c>
      <c r="N675" t="s">
        <v>1</v>
      </c>
    </row>
    <row r="676" spans="1:14" x14ac:dyDescent="0.3">
      <c r="A676" s="2" t="s">
        <v>13</v>
      </c>
      <c r="B676" s="1" t="s">
        <v>1228</v>
      </c>
      <c r="C676">
        <f>INDEX(Cond_Probability!$A$6:$H$60,MATCH('Model 3_Train'!A676,Cond_Probability!$A$6:$A$60,0),7)</f>
        <v>0.85117967332123412</v>
      </c>
      <c r="D676">
        <f>INDEX(Cond_Probability!$A$6:$H$60,MATCH('Model 3_Train'!B676,Cond_Probability!$A$6:$A$60,0),7)</f>
        <v>0.4891304347826087</v>
      </c>
      <c r="E676">
        <f>Cond_Probability!$C$2</f>
        <v>0.61616161616161613</v>
      </c>
      <c r="F676">
        <f t="shared" si="50"/>
        <v>0.25653142328357348</v>
      </c>
      <c r="G676">
        <f t="shared" si="51"/>
        <v>25.653142328357347</v>
      </c>
      <c r="H676">
        <f>INDEX(Cond_Probability!$A$6:$H$60,MATCH('Model 3_Train'!A676,Cond_Probability!$A$6:$A$60,0),8)</f>
        <v>0.31976744186046513</v>
      </c>
      <c r="I676">
        <f>INDEX(Cond_Probability!$A$6:$H$60,MATCH('Model 3_Train'!B676,Cond_Probability!$A$6:$A$60,0),8)</f>
        <v>0.19710144927536233</v>
      </c>
      <c r="J676">
        <f>Cond_Probability!$C$3</f>
        <v>0.38383838383838381</v>
      </c>
      <c r="K676">
        <f t="shared" si="52"/>
        <v>2.4192038347751188E-2</v>
      </c>
      <c r="L676">
        <f t="shared" si="53"/>
        <v>2.4192038347751188</v>
      </c>
      <c r="M676" t="str">
        <f t="shared" si="54"/>
        <v>Won't Survive</v>
      </c>
      <c r="N676" t="s">
        <v>1230</v>
      </c>
    </row>
    <row r="677" spans="1:14" x14ac:dyDescent="0.3">
      <c r="A677" s="2" t="s">
        <v>13</v>
      </c>
      <c r="B677" s="1" t="s">
        <v>1228</v>
      </c>
      <c r="C677">
        <f>INDEX(Cond_Probability!$A$6:$H$60,MATCH('Model 3_Train'!A677,Cond_Probability!$A$6:$A$60,0),7)</f>
        <v>0.85117967332123412</v>
      </c>
      <c r="D677">
        <f>INDEX(Cond_Probability!$A$6:$H$60,MATCH('Model 3_Train'!B677,Cond_Probability!$A$6:$A$60,0),7)</f>
        <v>0.4891304347826087</v>
      </c>
      <c r="E677">
        <f>Cond_Probability!$C$2</f>
        <v>0.61616161616161613</v>
      </c>
      <c r="F677">
        <f t="shared" si="50"/>
        <v>0.25653142328357348</v>
      </c>
      <c r="G677">
        <f t="shared" si="51"/>
        <v>25.653142328357347</v>
      </c>
      <c r="H677">
        <f>INDEX(Cond_Probability!$A$6:$H$60,MATCH('Model 3_Train'!A677,Cond_Probability!$A$6:$A$60,0),8)</f>
        <v>0.31976744186046513</v>
      </c>
      <c r="I677">
        <f>INDEX(Cond_Probability!$A$6:$H$60,MATCH('Model 3_Train'!B677,Cond_Probability!$A$6:$A$60,0),8)</f>
        <v>0.19710144927536233</v>
      </c>
      <c r="J677">
        <f>Cond_Probability!$C$3</f>
        <v>0.38383838383838381</v>
      </c>
      <c r="K677">
        <f t="shared" si="52"/>
        <v>2.4192038347751188E-2</v>
      </c>
      <c r="L677">
        <f t="shared" si="53"/>
        <v>2.4192038347751188</v>
      </c>
      <c r="M677" t="str">
        <f t="shared" si="54"/>
        <v>Won't Survive</v>
      </c>
      <c r="N677" t="s">
        <v>1230</v>
      </c>
    </row>
    <row r="678" spans="1:14" x14ac:dyDescent="0.3">
      <c r="A678" s="2" t="s">
        <v>13</v>
      </c>
      <c r="B678" s="1" t="s">
        <v>1228</v>
      </c>
      <c r="C678">
        <f>INDEX(Cond_Probability!$A$6:$H$60,MATCH('Model 3_Train'!A678,Cond_Probability!$A$6:$A$60,0),7)</f>
        <v>0.85117967332123412</v>
      </c>
      <c r="D678">
        <f>INDEX(Cond_Probability!$A$6:$H$60,MATCH('Model 3_Train'!B678,Cond_Probability!$A$6:$A$60,0),7)</f>
        <v>0.4891304347826087</v>
      </c>
      <c r="E678">
        <f>Cond_Probability!$C$2</f>
        <v>0.61616161616161613</v>
      </c>
      <c r="F678">
        <f t="shared" si="50"/>
        <v>0.25653142328357348</v>
      </c>
      <c r="G678">
        <f t="shared" si="51"/>
        <v>25.653142328357347</v>
      </c>
      <c r="H678">
        <f>INDEX(Cond_Probability!$A$6:$H$60,MATCH('Model 3_Train'!A678,Cond_Probability!$A$6:$A$60,0),8)</f>
        <v>0.31976744186046513</v>
      </c>
      <c r="I678">
        <f>INDEX(Cond_Probability!$A$6:$H$60,MATCH('Model 3_Train'!B678,Cond_Probability!$A$6:$A$60,0),8)</f>
        <v>0.19710144927536233</v>
      </c>
      <c r="J678">
        <f>Cond_Probability!$C$3</f>
        <v>0.38383838383838381</v>
      </c>
      <c r="K678">
        <f t="shared" si="52"/>
        <v>2.4192038347751188E-2</v>
      </c>
      <c r="L678">
        <f t="shared" si="53"/>
        <v>2.4192038347751188</v>
      </c>
      <c r="M678" t="str">
        <f t="shared" si="54"/>
        <v>Won't Survive</v>
      </c>
      <c r="N678" t="s">
        <v>1230</v>
      </c>
    </row>
    <row r="679" spans="1:14" x14ac:dyDescent="0.3">
      <c r="A679" s="2" t="s">
        <v>17</v>
      </c>
      <c r="B679" s="1" t="s">
        <v>1228</v>
      </c>
      <c r="C679">
        <f>INDEX(Cond_Probability!$A$6:$H$60,MATCH('Model 3_Train'!A679,Cond_Probability!$A$6:$A$60,0),7)</f>
        <v>0.14882032667876588</v>
      </c>
      <c r="D679">
        <f>INDEX(Cond_Probability!$A$6:$H$60,MATCH('Model 3_Train'!B679,Cond_Probability!$A$6:$A$60,0),7)</f>
        <v>0.4891304347826087</v>
      </c>
      <c r="E679">
        <f>Cond_Probability!$C$2</f>
        <v>0.61616161616161613</v>
      </c>
      <c r="F679">
        <f t="shared" si="50"/>
        <v>4.485197592591264E-2</v>
      </c>
      <c r="G679">
        <f t="shared" si="51"/>
        <v>4.4851975925912644</v>
      </c>
      <c r="H679">
        <f>INDEX(Cond_Probability!$A$6:$H$60,MATCH('Model 3_Train'!A679,Cond_Probability!$A$6:$A$60,0),8)</f>
        <v>0.68023255813953487</v>
      </c>
      <c r="I679">
        <f>INDEX(Cond_Probability!$A$6:$H$60,MATCH('Model 3_Train'!B679,Cond_Probability!$A$6:$A$60,0),8)</f>
        <v>0.19710144927536233</v>
      </c>
      <c r="J679">
        <f>Cond_Probability!$C$3</f>
        <v>0.38383838383838381</v>
      </c>
      <c r="K679">
        <f t="shared" si="52"/>
        <v>5.1463063394307069E-2</v>
      </c>
      <c r="L679">
        <f t="shared" si="53"/>
        <v>5.1463063394307067</v>
      </c>
      <c r="M679" t="str">
        <f t="shared" si="54"/>
        <v>Survive</v>
      </c>
      <c r="N679" t="s">
        <v>1</v>
      </c>
    </row>
    <row r="680" spans="1:14" x14ac:dyDescent="0.3">
      <c r="A680" s="2" t="s">
        <v>17</v>
      </c>
      <c r="B680" s="1" t="s">
        <v>1248</v>
      </c>
      <c r="C680">
        <f>INDEX(Cond_Probability!$A$6:$H$60,MATCH('Model 3_Train'!A680,Cond_Probability!$A$6:$A$60,0),7)</f>
        <v>0.14882032667876588</v>
      </c>
      <c r="D680">
        <f>INDEX(Cond_Probability!$A$6:$H$60,MATCH('Model 3_Train'!B680,Cond_Probability!$A$6:$A$60,0),7)</f>
        <v>0.32246376811594202</v>
      </c>
      <c r="E680">
        <f>Cond_Probability!$C$2</f>
        <v>0.61616161616161613</v>
      </c>
      <c r="F680">
        <f t="shared" si="50"/>
        <v>2.9569080425231296E-2</v>
      </c>
      <c r="G680">
        <f t="shared" si="51"/>
        <v>2.9569080425231298</v>
      </c>
      <c r="H680">
        <f>INDEX(Cond_Probability!$A$6:$H$60,MATCH('Model 3_Train'!A680,Cond_Probability!$A$6:$A$60,0),8)</f>
        <v>0.68023255813953487</v>
      </c>
      <c r="I680">
        <f>INDEX(Cond_Probability!$A$6:$H$60,MATCH('Model 3_Train'!B680,Cond_Probability!$A$6:$A$60,0),8)</f>
        <v>0.57971014492753625</v>
      </c>
      <c r="J680">
        <f>Cond_Probability!$C$3</f>
        <v>0.38383838383838381</v>
      </c>
      <c r="K680">
        <f t="shared" si="52"/>
        <v>0.1513619511597267</v>
      </c>
      <c r="L680">
        <f t="shared" si="53"/>
        <v>15.13619511597267</v>
      </c>
      <c r="M680" t="str">
        <f t="shared" si="54"/>
        <v>Survive</v>
      </c>
      <c r="N680" t="s">
        <v>1230</v>
      </c>
    </row>
    <row r="681" spans="1:14" x14ac:dyDescent="0.3">
      <c r="A681" s="2" t="s">
        <v>13</v>
      </c>
      <c r="B681" s="1" t="s">
        <v>1248</v>
      </c>
      <c r="C681">
        <f>INDEX(Cond_Probability!$A$6:$H$60,MATCH('Model 3_Train'!A681,Cond_Probability!$A$6:$A$60,0),7)</f>
        <v>0.85117967332123412</v>
      </c>
      <c r="D681">
        <f>INDEX(Cond_Probability!$A$6:$H$60,MATCH('Model 3_Train'!B681,Cond_Probability!$A$6:$A$60,0),7)</f>
        <v>0.32246376811594202</v>
      </c>
      <c r="E681">
        <f>Cond_Probability!$C$2</f>
        <v>0.61616161616161613</v>
      </c>
      <c r="F681">
        <f t="shared" si="50"/>
        <v>0.16912071609065216</v>
      </c>
      <c r="G681">
        <f t="shared" si="51"/>
        <v>16.912071609065215</v>
      </c>
      <c r="H681">
        <f>INDEX(Cond_Probability!$A$6:$H$60,MATCH('Model 3_Train'!A681,Cond_Probability!$A$6:$A$60,0),8)</f>
        <v>0.31976744186046513</v>
      </c>
      <c r="I681">
        <f>INDEX(Cond_Probability!$A$6:$H$60,MATCH('Model 3_Train'!B681,Cond_Probability!$A$6:$A$60,0),8)</f>
        <v>0.57971014492753625</v>
      </c>
      <c r="J681">
        <f>Cond_Probability!$C$3</f>
        <v>0.38383838383838381</v>
      </c>
      <c r="K681">
        <f t="shared" si="52"/>
        <v>7.1153053963974075E-2</v>
      </c>
      <c r="L681">
        <f t="shared" si="53"/>
        <v>7.1153053963974076</v>
      </c>
      <c r="M681" t="str">
        <f t="shared" si="54"/>
        <v>Won't Survive</v>
      </c>
      <c r="N681" t="s">
        <v>1</v>
      </c>
    </row>
    <row r="682" spans="1:14" x14ac:dyDescent="0.3">
      <c r="A682" s="2" t="s">
        <v>17</v>
      </c>
      <c r="B682" s="1" t="s">
        <v>1228</v>
      </c>
      <c r="C682">
        <f>INDEX(Cond_Probability!$A$6:$H$60,MATCH('Model 3_Train'!A682,Cond_Probability!$A$6:$A$60,0),7)</f>
        <v>0.14882032667876588</v>
      </c>
      <c r="D682">
        <f>INDEX(Cond_Probability!$A$6:$H$60,MATCH('Model 3_Train'!B682,Cond_Probability!$A$6:$A$60,0),7)</f>
        <v>0.4891304347826087</v>
      </c>
      <c r="E682">
        <f>Cond_Probability!$C$2</f>
        <v>0.61616161616161613</v>
      </c>
      <c r="F682">
        <f t="shared" si="50"/>
        <v>4.485197592591264E-2</v>
      </c>
      <c r="G682">
        <f t="shared" si="51"/>
        <v>4.4851975925912644</v>
      </c>
      <c r="H682">
        <f>INDEX(Cond_Probability!$A$6:$H$60,MATCH('Model 3_Train'!A682,Cond_Probability!$A$6:$A$60,0),8)</f>
        <v>0.68023255813953487</v>
      </c>
      <c r="I682">
        <f>INDEX(Cond_Probability!$A$6:$H$60,MATCH('Model 3_Train'!B682,Cond_Probability!$A$6:$A$60,0),8)</f>
        <v>0.19710144927536233</v>
      </c>
      <c r="J682">
        <f>Cond_Probability!$C$3</f>
        <v>0.38383838383838381</v>
      </c>
      <c r="K682">
        <f t="shared" si="52"/>
        <v>5.1463063394307069E-2</v>
      </c>
      <c r="L682">
        <f t="shared" si="53"/>
        <v>5.1463063394307067</v>
      </c>
      <c r="M682" t="str">
        <f t="shared" si="54"/>
        <v>Survive</v>
      </c>
      <c r="N682" t="s">
        <v>1230</v>
      </c>
    </row>
    <row r="683" spans="1:14" x14ac:dyDescent="0.3">
      <c r="A683" s="2" t="s">
        <v>13</v>
      </c>
      <c r="B683" s="1" t="s">
        <v>1248</v>
      </c>
      <c r="C683">
        <f>INDEX(Cond_Probability!$A$6:$H$60,MATCH('Model 3_Train'!A683,Cond_Probability!$A$6:$A$60,0),7)</f>
        <v>0.85117967332123412</v>
      </c>
      <c r="D683">
        <f>INDEX(Cond_Probability!$A$6:$H$60,MATCH('Model 3_Train'!B683,Cond_Probability!$A$6:$A$60,0),7)</f>
        <v>0.32246376811594202</v>
      </c>
      <c r="E683">
        <f>Cond_Probability!$C$2</f>
        <v>0.61616161616161613</v>
      </c>
      <c r="F683">
        <f t="shared" si="50"/>
        <v>0.16912071609065216</v>
      </c>
      <c r="G683">
        <f t="shared" si="51"/>
        <v>16.912071609065215</v>
      </c>
      <c r="H683">
        <f>INDEX(Cond_Probability!$A$6:$H$60,MATCH('Model 3_Train'!A683,Cond_Probability!$A$6:$A$60,0),8)</f>
        <v>0.31976744186046513</v>
      </c>
      <c r="I683">
        <f>INDEX(Cond_Probability!$A$6:$H$60,MATCH('Model 3_Train'!B683,Cond_Probability!$A$6:$A$60,0),8)</f>
        <v>0.57971014492753625</v>
      </c>
      <c r="J683">
        <f>Cond_Probability!$C$3</f>
        <v>0.38383838383838381</v>
      </c>
      <c r="K683">
        <f t="shared" si="52"/>
        <v>7.1153053963974075E-2</v>
      </c>
      <c r="L683">
        <f t="shared" si="53"/>
        <v>7.1153053963974076</v>
      </c>
      <c r="M683" t="str">
        <f t="shared" si="54"/>
        <v>Won't Survive</v>
      </c>
      <c r="N683" t="s">
        <v>1</v>
      </c>
    </row>
    <row r="684" spans="1:14" x14ac:dyDescent="0.3">
      <c r="A684" s="2" t="s">
        <v>13</v>
      </c>
      <c r="B684" s="1" t="s">
        <v>1228</v>
      </c>
      <c r="C684">
        <f>INDEX(Cond_Probability!$A$6:$H$60,MATCH('Model 3_Train'!A684,Cond_Probability!$A$6:$A$60,0),7)</f>
        <v>0.85117967332123412</v>
      </c>
      <c r="D684">
        <f>INDEX(Cond_Probability!$A$6:$H$60,MATCH('Model 3_Train'!B684,Cond_Probability!$A$6:$A$60,0),7)</f>
        <v>0.4891304347826087</v>
      </c>
      <c r="E684">
        <f>Cond_Probability!$C$2</f>
        <v>0.61616161616161613</v>
      </c>
      <c r="F684">
        <f t="shared" si="50"/>
        <v>0.25653142328357348</v>
      </c>
      <c r="G684">
        <f t="shared" si="51"/>
        <v>25.653142328357347</v>
      </c>
      <c r="H684">
        <f>INDEX(Cond_Probability!$A$6:$H$60,MATCH('Model 3_Train'!A684,Cond_Probability!$A$6:$A$60,0),8)</f>
        <v>0.31976744186046513</v>
      </c>
      <c r="I684">
        <f>INDEX(Cond_Probability!$A$6:$H$60,MATCH('Model 3_Train'!B684,Cond_Probability!$A$6:$A$60,0),8)</f>
        <v>0.19710144927536233</v>
      </c>
      <c r="J684">
        <f>Cond_Probability!$C$3</f>
        <v>0.38383838383838381</v>
      </c>
      <c r="K684">
        <f t="shared" si="52"/>
        <v>2.4192038347751188E-2</v>
      </c>
      <c r="L684">
        <f t="shared" si="53"/>
        <v>2.4192038347751188</v>
      </c>
      <c r="M684" t="str">
        <f t="shared" si="54"/>
        <v>Won't Survive</v>
      </c>
      <c r="N684" t="s">
        <v>1230</v>
      </c>
    </row>
    <row r="685" spans="1:14" x14ac:dyDescent="0.3">
      <c r="A685" s="2" t="s">
        <v>13</v>
      </c>
      <c r="B685" s="1" t="s">
        <v>1248</v>
      </c>
      <c r="C685">
        <f>INDEX(Cond_Probability!$A$6:$H$60,MATCH('Model 3_Train'!A685,Cond_Probability!$A$6:$A$60,0),7)</f>
        <v>0.85117967332123412</v>
      </c>
      <c r="D685">
        <f>INDEX(Cond_Probability!$A$6:$H$60,MATCH('Model 3_Train'!B685,Cond_Probability!$A$6:$A$60,0),7)</f>
        <v>0.32246376811594202</v>
      </c>
      <c r="E685">
        <f>Cond_Probability!$C$2</f>
        <v>0.61616161616161613</v>
      </c>
      <c r="F685">
        <f t="shared" si="50"/>
        <v>0.16912071609065216</v>
      </c>
      <c r="G685">
        <f t="shared" si="51"/>
        <v>16.912071609065215</v>
      </c>
      <c r="H685">
        <f>INDEX(Cond_Probability!$A$6:$H$60,MATCH('Model 3_Train'!A685,Cond_Probability!$A$6:$A$60,0),8)</f>
        <v>0.31976744186046513</v>
      </c>
      <c r="I685">
        <f>INDEX(Cond_Probability!$A$6:$H$60,MATCH('Model 3_Train'!B685,Cond_Probability!$A$6:$A$60,0),8)</f>
        <v>0.57971014492753625</v>
      </c>
      <c r="J685">
        <f>Cond_Probability!$C$3</f>
        <v>0.38383838383838381</v>
      </c>
      <c r="K685">
        <f t="shared" si="52"/>
        <v>7.1153053963974075E-2</v>
      </c>
      <c r="L685">
        <f t="shared" si="53"/>
        <v>7.1153053963974076</v>
      </c>
      <c r="M685" t="str">
        <f t="shared" si="54"/>
        <v>Won't Survive</v>
      </c>
      <c r="N685" t="s">
        <v>1230</v>
      </c>
    </row>
    <row r="686" spans="1:14" x14ac:dyDescent="0.3">
      <c r="A686" s="2" t="s">
        <v>13</v>
      </c>
      <c r="B686" s="1" t="s">
        <v>1248</v>
      </c>
      <c r="C686">
        <f>INDEX(Cond_Probability!$A$6:$H$60,MATCH('Model 3_Train'!A686,Cond_Probability!$A$6:$A$60,0),7)</f>
        <v>0.85117967332123412</v>
      </c>
      <c r="D686">
        <f>INDEX(Cond_Probability!$A$6:$H$60,MATCH('Model 3_Train'!B686,Cond_Probability!$A$6:$A$60,0),7)</f>
        <v>0.32246376811594202</v>
      </c>
      <c r="E686">
        <f>Cond_Probability!$C$2</f>
        <v>0.61616161616161613</v>
      </c>
      <c r="F686">
        <f t="shared" si="50"/>
        <v>0.16912071609065216</v>
      </c>
      <c r="G686">
        <f t="shared" si="51"/>
        <v>16.912071609065215</v>
      </c>
      <c r="H686">
        <f>INDEX(Cond_Probability!$A$6:$H$60,MATCH('Model 3_Train'!A686,Cond_Probability!$A$6:$A$60,0),8)</f>
        <v>0.31976744186046513</v>
      </c>
      <c r="I686">
        <f>INDEX(Cond_Probability!$A$6:$H$60,MATCH('Model 3_Train'!B686,Cond_Probability!$A$6:$A$60,0),8)</f>
        <v>0.57971014492753625</v>
      </c>
      <c r="J686">
        <f>Cond_Probability!$C$3</f>
        <v>0.38383838383838381</v>
      </c>
      <c r="K686">
        <f t="shared" si="52"/>
        <v>7.1153053963974075E-2</v>
      </c>
      <c r="L686">
        <f t="shared" si="53"/>
        <v>7.1153053963974076</v>
      </c>
      <c r="M686" t="str">
        <f t="shared" si="54"/>
        <v>Won't Survive</v>
      </c>
      <c r="N686" t="s">
        <v>1230</v>
      </c>
    </row>
    <row r="687" spans="1:14" x14ac:dyDescent="0.3">
      <c r="A687" s="2" t="s">
        <v>13</v>
      </c>
      <c r="B687" s="1" t="s">
        <v>1248</v>
      </c>
      <c r="C687">
        <f>INDEX(Cond_Probability!$A$6:$H$60,MATCH('Model 3_Train'!A687,Cond_Probability!$A$6:$A$60,0),7)</f>
        <v>0.85117967332123412</v>
      </c>
      <c r="D687">
        <f>INDEX(Cond_Probability!$A$6:$H$60,MATCH('Model 3_Train'!B687,Cond_Probability!$A$6:$A$60,0),7)</f>
        <v>0.32246376811594202</v>
      </c>
      <c r="E687">
        <f>Cond_Probability!$C$2</f>
        <v>0.61616161616161613</v>
      </c>
      <c r="F687">
        <f t="shared" si="50"/>
        <v>0.16912071609065216</v>
      </c>
      <c r="G687">
        <f t="shared" si="51"/>
        <v>16.912071609065215</v>
      </c>
      <c r="H687">
        <f>INDEX(Cond_Probability!$A$6:$H$60,MATCH('Model 3_Train'!A687,Cond_Probability!$A$6:$A$60,0),8)</f>
        <v>0.31976744186046513</v>
      </c>
      <c r="I687">
        <f>INDEX(Cond_Probability!$A$6:$H$60,MATCH('Model 3_Train'!B687,Cond_Probability!$A$6:$A$60,0),8)</f>
        <v>0.57971014492753625</v>
      </c>
      <c r="J687">
        <f>Cond_Probability!$C$3</f>
        <v>0.38383838383838381</v>
      </c>
      <c r="K687">
        <f t="shared" si="52"/>
        <v>7.1153053963974075E-2</v>
      </c>
      <c r="L687">
        <f t="shared" si="53"/>
        <v>7.1153053963974076</v>
      </c>
      <c r="M687" t="str">
        <f t="shared" si="54"/>
        <v>Won't Survive</v>
      </c>
      <c r="N687" t="s">
        <v>1230</v>
      </c>
    </row>
    <row r="688" spans="1:14" x14ac:dyDescent="0.3">
      <c r="A688" s="2" t="s">
        <v>13</v>
      </c>
      <c r="B688" s="1" t="s">
        <v>1248</v>
      </c>
      <c r="C688">
        <f>INDEX(Cond_Probability!$A$6:$H$60,MATCH('Model 3_Train'!A688,Cond_Probability!$A$6:$A$60,0),7)</f>
        <v>0.85117967332123412</v>
      </c>
      <c r="D688">
        <f>INDEX(Cond_Probability!$A$6:$H$60,MATCH('Model 3_Train'!B688,Cond_Probability!$A$6:$A$60,0),7)</f>
        <v>0.32246376811594202</v>
      </c>
      <c r="E688">
        <f>Cond_Probability!$C$2</f>
        <v>0.61616161616161613</v>
      </c>
      <c r="F688">
        <f t="shared" si="50"/>
        <v>0.16912071609065216</v>
      </c>
      <c r="G688">
        <f t="shared" si="51"/>
        <v>16.912071609065215</v>
      </c>
      <c r="H688">
        <f>INDEX(Cond_Probability!$A$6:$H$60,MATCH('Model 3_Train'!A688,Cond_Probability!$A$6:$A$60,0),8)</f>
        <v>0.31976744186046513</v>
      </c>
      <c r="I688">
        <f>INDEX(Cond_Probability!$A$6:$H$60,MATCH('Model 3_Train'!B688,Cond_Probability!$A$6:$A$60,0),8)</f>
        <v>0.57971014492753625</v>
      </c>
      <c r="J688">
        <f>Cond_Probability!$C$3</f>
        <v>0.38383838383838381</v>
      </c>
      <c r="K688">
        <f t="shared" si="52"/>
        <v>7.1153053963974075E-2</v>
      </c>
      <c r="L688">
        <f t="shared" si="53"/>
        <v>7.1153053963974076</v>
      </c>
      <c r="M688" t="str">
        <f t="shared" si="54"/>
        <v>Won't Survive</v>
      </c>
      <c r="N688" t="s">
        <v>1230</v>
      </c>
    </row>
    <row r="689" spans="1:14" x14ac:dyDescent="0.3">
      <c r="A689" s="2" t="s">
        <v>13</v>
      </c>
      <c r="B689" s="1" t="s">
        <v>1247</v>
      </c>
      <c r="C689">
        <f>INDEX(Cond_Probability!$A$6:$H$60,MATCH('Model 3_Train'!A689,Cond_Probability!$A$6:$A$60,0),7)</f>
        <v>0.85117967332123412</v>
      </c>
      <c r="D689">
        <f>INDEX(Cond_Probability!$A$6:$H$60,MATCH('Model 3_Train'!B689,Cond_Probability!$A$6:$A$60,0),7)</f>
        <v>0.18840579710144928</v>
      </c>
      <c r="E689">
        <f>Cond_Probability!$C$2</f>
        <v>0.61616161616161613</v>
      </c>
      <c r="F689">
        <f t="shared" si="50"/>
        <v>9.8812103783302394E-2</v>
      </c>
      <c r="G689">
        <f t="shared" si="51"/>
        <v>9.8812103783302394</v>
      </c>
      <c r="H689">
        <f>INDEX(Cond_Probability!$A$6:$H$60,MATCH('Model 3_Train'!A689,Cond_Probability!$A$6:$A$60,0),8)</f>
        <v>0.31976744186046513</v>
      </c>
      <c r="I689">
        <f>INDEX(Cond_Probability!$A$6:$H$60,MATCH('Model 3_Train'!B689,Cond_Probability!$A$6:$A$60,0),8)</f>
        <v>0.22318840579710145</v>
      </c>
      <c r="J689">
        <f>Cond_Probability!$C$3</f>
        <v>0.38383838383838381</v>
      </c>
      <c r="K689">
        <f t="shared" si="52"/>
        <v>2.7393925776130024E-2</v>
      </c>
      <c r="L689">
        <f t="shared" si="53"/>
        <v>2.7393925776130024</v>
      </c>
      <c r="M689" t="str">
        <f t="shared" si="54"/>
        <v>Won't Survive</v>
      </c>
      <c r="N689" t="s">
        <v>1230</v>
      </c>
    </row>
    <row r="690" spans="1:14" x14ac:dyDescent="0.3">
      <c r="A690" s="2" t="s">
        <v>13</v>
      </c>
      <c r="B690" s="1" t="s">
        <v>1228</v>
      </c>
      <c r="C690">
        <f>INDEX(Cond_Probability!$A$6:$H$60,MATCH('Model 3_Train'!A690,Cond_Probability!$A$6:$A$60,0),7)</f>
        <v>0.85117967332123412</v>
      </c>
      <c r="D690">
        <f>INDEX(Cond_Probability!$A$6:$H$60,MATCH('Model 3_Train'!B690,Cond_Probability!$A$6:$A$60,0),7)</f>
        <v>0.4891304347826087</v>
      </c>
      <c r="E690">
        <f>Cond_Probability!$C$2</f>
        <v>0.61616161616161613</v>
      </c>
      <c r="F690">
        <f t="shared" si="50"/>
        <v>0.25653142328357348</v>
      </c>
      <c r="G690">
        <f t="shared" si="51"/>
        <v>25.653142328357347</v>
      </c>
      <c r="H690">
        <f>INDEX(Cond_Probability!$A$6:$H$60,MATCH('Model 3_Train'!A690,Cond_Probability!$A$6:$A$60,0),8)</f>
        <v>0.31976744186046513</v>
      </c>
      <c r="I690">
        <f>INDEX(Cond_Probability!$A$6:$H$60,MATCH('Model 3_Train'!B690,Cond_Probability!$A$6:$A$60,0),8)</f>
        <v>0.19710144927536233</v>
      </c>
      <c r="J690">
        <f>Cond_Probability!$C$3</f>
        <v>0.38383838383838381</v>
      </c>
      <c r="K690">
        <f t="shared" si="52"/>
        <v>2.4192038347751188E-2</v>
      </c>
      <c r="L690">
        <f t="shared" si="53"/>
        <v>2.4192038347751188</v>
      </c>
      <c r="M690" t="str">
        <f t="shared" si="54"/>
        <v>Won't Survive</v>
      </c>
      <c r="N690" t="s">
        <v>1230</v>
      </c>
    </row>
    <row r="691" spans="1:14" x14ac:dyDescent="0.3">
      <c r="A691" s="2" t="s">
        <v>17</v>
      </c>
      <c r="B691" s="1" t="s">
        <v>1248</v>
      </c>
      <c r="C691">
        <f>INDEX(Cond_Probability!$A$6:$H$60,MATCH('Model 3_Train'!A691,Cond_Probability!$A$6:$A$60,0),7)</f>
        <v>0.14882032667876588</v>
      </c>
      <c r="D691">
        <f>INDEX(Cond_Probability!$A$6:$H$60,MATCH('Model 3_Train'!B691,Cond_Probability!$A$6:$A$60,0),7)</f>
        <v>0.32246376811594202</v>
      </c>
      <c r="E691">
        <f>Cond_Probability!$C$2</f>
        <v>0.61616161616161613</v>
      </c>
      <c r="F691">
        <f t="shared" si="50"/>
        <v>2.9569080425231296E-2</v>
      </c>
      <c r="G691">
        <f t="shared" si="51"/>
        <v>2.9569080425231298</v>
      </c>
      <c r="H691">
        <f>INDEX(Cond_Probability!$A$6:$H$60,MATCH('Model 3_Train'!A691,Cond_Probability!$A$6:$A$60,0),8)</f>
        <v>0.68023255813953487</v>
      </c>
      <c r="I691">
        <f>INDEX(Cond_Probability!$A$6:$H$60,MATCH('Model 3_Train'!B691,Cond_Probability!$A$6:$A$60,0),8)</f>
        <v>0.57971014492753625</v>
      </c>
      <c r="J691">
        <f>Cond_Probability!$C$3</f>
        <v>0.38383838383838381</v>
      </c>
      <c r="K691">
        <f t="shared" si="52"/>
        <v>0.1513619511597267</v>
      </c>
      <c r="L691">
        <f t="shared" si="53"/>
        <v>15.13619511597267</v>
      </c>
      <c r="M691" t="str">
        <f t="shared" si="54"/>
        <v>Survive</v>
      </c>
      <c r="N691" t="s">
        <v>1</v>
      </c>
    </row>
    <row r="692" spans="1:14" x14ac:dyDescent="0.3">
      <c r="A692" s="2" t="s">
        <v>13</v>
      </c>
      <c r="B692" s="1" t="s">
        <v>1248</v>
      </c>
      <c r="C692">
        <f>INDEX(Cond_Probability!$A$6:$H$60,MATCH('Model 3_Train'!A692,Cond_Probability!$A$6:$A$60,0),7)</f>
        <v>0.85117967332123412</v>
      </c>
      <c r="D692">
        <f>INDEX(Cond_Probability!$A$6:$H$60,MATCH('Model 3_Train'!B692,Cond_Probability!$A$6:$A$60,0),7)</f>
        <v>0.32246376811594202</v>
      </c>
      <c r="E692">
        <f>Cond_Probability!$C$2</f>
        <v>0.61616161616161613</v>
      </c>
      <c r="F692">
        <f t="shared" si="50"/>
        <v>0.16912071609065216</v>
      </c>
      <c r="G692">
        <f t="shared" si="51"/>
        <v>16.912071609065215</v>
      </c>
      <c r="H692">
        <f>INDEX(Cond_Probability!$A$6:$H$60,MATCH('Model 3_Train'!A692,Cond_Probability!$A$6:$A$60,0),8)</f>
        <v>0.31976744186046513</v>
      </c>
      <c r="I692">
        <f>INDEX(Cond_Probability!$A$6:$H$60,MATCH('Model 3_Train'!B692,Cond_Probability!$A$6:$A$60,0),8)</f>
        <v>0.57971014492753625</v>
      </c>
      <c r="J692">
        <f>Cond_Probability!$C$3</f>
        <v>0.38383838383838381</v>
      </c>
      <c r="K692">
        <f t="shared" si="52"/>
        <v>7.1153053963974075E-2</v>
      </c>
      <c r="L692">
        <f t="shared" si="53"/>
        <v>7.1153053963974076</v>
      </c>
      <c r="M692" t="str">
        <f t="shared" si="54"/>
        <v>Won't Survive</v>
      </c>
      <c r="N692" t="s">
        <v>1</v>
      </c>
    </row>
    <row r="693" spans="1:14" x14ac:dyDescent="0.3">
      <c r="A693" s="2" t="s">
        <v>17</v>
      </c>
      <c r="B693" s="1" t="s">
        <v>1247</v>
      </c>
      <c r="C693">
        <f>INDEX(Cond_Probability!$A$6:$H$60,MATCH('Model 3_Train'!A693,Cond_Probability!$A$6:$A$60,0),7)</f>
        <v>0.14882032667876588</v>
      </c>
      <c r="D693">
        <f>INDEX(Cond_Probability!$A$6:$H$60,MATCH('Model 3_Train'!B693,Cond_Probability!$A$6:$A$60,0),7)</f>
        <v>0.18840579710144928</v>
      </c>
      <c r="E693">
        <f>Cond_Probability!$C$2</f>
        <v>0.61616161616161613</v>
      </c>
      <c r="F693">
        <f t="shared" si="50"/>
        <v>1.7276316652944126E-2</v>
      </c>
      <c r="G693">
        <f t="shared" si="51"/>
        <v>1.7276316652944126</v>
      </c>
      <c r="H693">
        <f>INDEX(Cond_Probability!$A$6:$H$60,MATCH('Model 3_Train'!A693,Cond_Probability!$A$6:$A$60,0),8)</f>
        <v>0.68023255813953487</v>
      </c>
      <c r="I693">
        <f>INDEX(Cond_Probability!$A$6:$H$60,MATCH('Model 3_Train'!B693,Cond_Probability!$A$6:$A$60,0),8)</f>
        <v>0.22318840579710145</v>
      </c>
      <c r="J693">
        <f>Cond_Probability!$C$3</f>
        <v>0.38383838383838381</v>
      </c>
      <c r="K693">
        <f t="shared" si="52"/>
        <v>5.8274351196494774E-2</v>
      </c>
      <c r="L693">
        <f t="shared" si="53"/>
        <v>5.8274351196494774</v>
      </c>
      <c r="M693" t="str">
        <f t="shared" si="54"/>
        <v>Survive</v>
      </c>
      <c r="N693" t="s">
        <v>1</v>
      </c>
    </row>
    <row r="694" spans="1:14" x14ac:dyDescent="0.3">
      <c r="A694" s="2" t="s">
        <v>13</v>
      </c>
      <c r="B694" s="1" t="s">
        <v>1248</v>
      </c>
      <c r="C694">
        <f>INDEX(Cond_Probability!$A$6:$H$60,MATCH('Model 3_Train'!A694,Cond_Probability!$A$6:$A$60,0),7)</f>
        <v>0.85117967332123412</v>
      </c>
      <c r="D694">
        <f>INDEX(Cond_Probability!$A$6:$H$60,MATCH('Model 3_Train'!B694,Cond_Probability!$A$6:$A$60,0),7)</f>
        <v>0.32246376811594202</v>
      </c>
      <c r="E694">
        <f>Cond_Probability!$C$2</f>
        <v>0.61616161616161613</v>
      </c>
      <c r="F694">
        <f t="shared" si="50"/>
        <v>0.16912071609065216</v>
      </c>
      <c r="G694">
        <f t="shared" si="51"/>
        <v>16.912071609065215</v>
      </c>
      <c r="H694">
        <f>INDEX(Cond_Probability!$A$6:$H$60,MATCH('Model 3_Train'!A694,Cond_Probability!$A$6:$A$60,0),8)</f>
        <v>0.31976744186046513</v>
      </c>
      <c r="I694">
        <f>INDEX(Cond_Probability!$A$6:$H$60,MATCH('Model 3_Train'!B694,Cond_Probability!$A$6:$A$60,0),8)</f>
        <v>0.57971014492753625</v>
      </c>
      <c r="J694">
        <f>Cond_Probability!$C$3</f>
        <v>0.38383838383838381</v>
      </c>
      <c r="K694">
        <f t="shared" si="52"/>
        <v>7.1153053963974075E-2</v>
      </c>
      <c r="L694">
        <f t="shared" si="53"/>
        <v>7.1153053963974076</v>
      </c>
      <c r="M694" t="str">
        <f t="shared" si="54"/>
        <v>Won't Survive</v>
      </c>
      <c r="N694" t="s">
        <v>1</v>
      </c>
    </row>
    <row r="695" spans="1:14" x14ac:dyDescent="0.3">
      <c r="A695" s="2" t="s">
        <v>13</v>
      </c>
      <c r="B695" s="1" t="s">
        <v>1228</v>
      </c>
      <c r="C695">
        <f>INDEX(Cond_Probability!$A$6:$H$60,MATCH('Model 3_Train'!A695,Cond_Probability!$A$6:$A$60,0),7)</f>
        <v>0.85117967332123412</v>
      </c>
      <c r="D695">
        <f>INDEX(Cond_Probability!$A$6:$H$60,MATCH('Model 3_Train'!B695,Cond_Probability!$A$6:$A$60,0),7)</f>
        <v>0.4891304347826087</v>
      </c>
      <c r="E695">
        <f>Cond_Probability!$C$2</f>
        <v>0.61616161616161613</v>
      </c>
      <c r="F695">
        <f t="shared" si="50"/>
        <v>0.25653142328357348</v>
      </c>
      <c r="G695">
        <f t="shared" si="51"/>
        <v>25.653142328357347</v>
      </c>
      <c r="H695">
        <f>INDEX(Cond_Probability!$A$6:$H$60,MATCH('Model 3_Train'!A695,Cond_Probability!$A$6:$A$60,0),8)</f>
        <v>0.31976744186046513</v>
      </c>
      <c r="I695">
        <f>INDEX(Cond_Probability!$A$6:$H$60,MATCH('Model 3_Train'!B695,Cond_Probability!$A$6:$A$60,0),8)</f>
        <v>0.19710144927536233</v>
      </c>
      <c r="J695">
        <f>Cond_Probability!$C$3</f>
        <v>0.38383838383838381</v>
      </c>
      <c r="K695">
        <f t="shared" si="52"/>
        <v>2.4192038347751188E-2</v>
      </c>
      <c r="L695">
        <f t="shared" si="53"/>
        <v>2.4192038347751188</v>
      </c>
      <c r="M695" t="str">
        <f t="shared" si="54"/>
        <v>Won't Survive</v>
      </c>
      <c r="N695" t="s">
        <v>1230</v>
      </c>
    </row>
    <row r="696" spans="1:14" x14ac:dyDescent="0.3">
      <c r="A696" s="2" t="s">
        <v>13</v>
      </c>
      <c r="B696" s="1" t="s">
        <v>1248</v>
      </c>
      <c r="C696">
        <f>INDEX(Cond_Probability!$A$6:$H$60,MATCH('Model 3_Train'!A696,Cond_Probability!$A$6:$A$60,0),7)</f>
        <v>0.85117967332123412</v>
      </c>
      <c r="D696">
        <f>INDEX(Cond_Probability!$A$6:$H$60,MATCH('Model 3_Train'!B696,Cond_Probability!$A$6:$A$60,0),7)</f>
        <v>0.32246376811594202</v>
      </c>
      <c r="E696">
        <f>Cond_Probability!$C$2</f>
        <v>0.61616161616161613</v>
      </c>
      <c r="F696">
        <f t="shared" si="50"/>
        <v>0.16912071609065216</v>
      </c>
      <c r="G696">
        <f t="shared" si="51"/>
        <v>16.912071609065215</v>
      </c>
      <c r="H696">
        <f>INDEX(Cond_Probability!$A$6:$H$60,MATCH('Model 3_Train'!A696,Cond_Probability!$A$6:$A$60,0),8)</f>
        <v>0.31976744186046513</v>
      </c>
      <c r="I696">
        <f>INDEX(Cond_Probability!$A$6:$H$60,MATCH('Model 3_Train'!B696,Cond_Probability!$A$6:$A$60,0),8)</f>
        <v>0.57971014492753625</v>
      </c>
      <c r="J696">
        <f>Cond_Probability!$C$3</f>
        <v>0.38383838383838381</v>
      </c>
      <c r="K696">
        <f t="shared" si="52"/>
        <v>7.1153053963974075E-2</v>
      </c>
      <c r="L696">
        <f t="shared" si="53"/>
        <v>7.1153053963974076</v>
      </c>
      <c r="M696" t="str">
        <f t="shared" si="54"/>
        <v>Won't Survive</v>
      </c>
      <c r="N696" t="s">
        <v>1230</v>
      </c>
    </row>
    <row r="697" spans="1:14" x14ac:dyDescent="0.3">
      <c r="A697" s="2" t="s">
        <v>13</v>
      </c>
      <c r="B697" s="1" t="s">
        <v>1247</v>
      </c>
      <c r="C697">
        <f>INDEX(Cond_Probability!$A$6:$H$60,MATCH('Model 3_Train'!A697,Cond_Probability!$A$6:$A$60,0),7)</f>
        <v>0.85117967332123412</v>
      </c>
      <c r="D697">
        <f>INDEX(Cond_Probability!$A$6:$H$60,MATCH('Model 3_Train'!B697,Cond_Probability!$A$6:$A$60,0),7)</f>
        <v>0.18840579710144928</v>
      </c>
      <c r="E697">
        <f>Cond_Probability!$C$2</f>
        <v>0.61616161616161613</v>
      </c>
      <c r="F697">
        <f t="shared" si="50"/>
        <v>9.8812103783302394E-2</v>
      </c>
      <c r="G697">
        <f t="shared" si="51"/>
        <v>9.8812103783302394</v>
      </c>
      <c r="H697">
        <f>INDEX(Cond_Probability!$A$6:$H$60,MATCH('Model 3_Train'!A697,Cond_Probability!$A$6:$A$60,0),8)</f>
        <v>0.31976744186046513</v>
      </c>
      <c r="I697">
        <f>INDEX(Cond_Probability!$A$6:$H$60,MATCH('Model 3_Train'!B697,Cond_Probability!$A$6:$A$60,0),8)</f>
        <v>0.22318840579710145</v>
      </c>
      <c r="J697">
        <f>Cond_Probability!$C$3</f>
        <v>0.38383838383838381</v>
      </c>
      <c r="K697">
        <f t="shared" si="52"/>
        <v>2.7393925776130024E-2</v>
      </c>
      <c r="L697">
        <f t="shared" si="53"/>
        <v>2.7393925776130024</v>
      </c>
      <c r="M697" t="str">
        <f t="shared" si="54"/>
        <v>Won't Survive</v>
      </c>
      <c r="N697" t="s">
        <v>1230</v>
      </c>
    </row>
    <row r="698" spans="1:14" x14ac:dyDescent="0.3">
      <c r="A698" s="2" t="s">
        <v>13</v>
      </c>
      <c r="B698" s="1" t="s">
        <v>1228</v>
      </c>
      <c r="C698">
        <f>INDEX(Cond_Probability!$A$6:$H$60,MATCH('Model 3_Train'!A698,Cond_Probability!$A$6:$A$60,0),7)</f>
        <v>0.85117967332123412</v>
      </c>
      <c r="D698">
        <f>INDEX(Cond_Probability!$A$6:$H$60,MATCH('Model 3_Train'!B698,Cond_Probability!$A$6:$A$60,0),7)</f>
        <v>0.4891304347826087</v>
      </c>
      <c r="E698">
        <f>Cond_Probability!$C$2</f>
        <v>0.61616161616161613</v>
      </c>
      <c r="F698">
        <f t="shared" si="50"/>
        <v>0.25653142328357348</v>
      </c>
      <c r="G698">
        <f t="shared" si="51"/>
        <v>25.653142328357347</v>
      </c>
      <c r="H698">
        <f>INDEX(Cond_Probability!$A$6:$H$60,MATCH('Model 3_Train'!A698,Cond_Probability!$A$6:$A$60,0),8)</f>
        <v>0.31976744186046513</v>
      </c>
      <c r="I698">
        <f>INDEX(Cond_Probability!$A$6:$H$60,MATCH('Model 3_Train'!B698,Cond_Probability!$A$6:$A$60,0),8)</f>
        <v>0.19710144927536233</v>
      </c>
      <c r="J698">
        <f>Cond_Probability!$C$3</f>
        <v>0.38383838383838381</v>
      </c>
      <c r="K698">
        <f t="shared" si="52"/>
        <v>2.4192038347751188E-2</v>
      </c>
      <c r="L698">
        <f t="shared" si="53"/>
        <v>2.4192038347751188</v>
      </c>
      <c r="M698" t="str">
        <f t="shared" si="54"/>
        <v>Won't Survive</v>
      </c>
      <c r="N698" t="s">
        <v>1230</v>
      </c>
    </row>
    <row r="699" spans="1:14" x14ac:dyDescent="0.3">
      <c r="A699" s="2" t="s">
        <v>17</v>
      </c>
      <c r="B699" s="1" t="s">
        <v>1228</v>
      </c>
      <c r="C699">
        <f>INDEX(Cond_Probability!$A$6:$H$60,MATCH('Model 3_Train'!A699,Cond_Probability!$A$6:$A$60,0),7)</f>
        <v>0.14882032667876588</v>
      </c>
      <c r="D699">
        <f>INDEX(Cond_Probability!$A$6:$H$60,MATCH('Model 3_Train'!B699,Cond_Probability!$A$6:$A$60,0),7)</f>
        <v>0.4891304347826087</v>
      </c>
      <c r="E699">
        <f>Cond_Probability!$C$2</f>
        <v>0.61616161616161613</v>
      </c>
      <c r="F699">
        <f t="shared" si="50"/>
        <v>4.485197592591264E-2</v>
      </c>
      <c r="G699">
        <f t="shared" si="51"/>
        <v>4.4851975925912644</v>
      </c>
      <c r="H699">
        <f>INDEX(Cond_Probability!$A$6:$H$60,MATCH('Model 3_Train'!A699,Cond_Probability!$A$6:$A$60,0),8)</f>
        <v>0.68023255813953487</v>
      </c>
      <c r="I699">
        <f>INDEX(Cond_Probability!$A$6:$H$60,MATCH('Model 3_Train'!B699,Cond_Probability!$A$6:$A$60,0),8)</f>
        <v>0.19710144927536233</v>
      </c>
      <c r="J699">
        <f>Cond_Probability!$C$3</f>
        <v>0.38383838383838381</v>
      </c>
      <c r="K699">
        <f t="shared" si="52"/>
        <v>5.1463063394307069E-2</v>
      </c>
      <c r="L699">
        <f t="shared" si="53"/>
        <v>5.1463063394307067</v>
      </c>
      <c r="M699" t="str">
        <f t="shared" si="54"/>
        <v>Survive</v>
      </c>
      <c r="N699" t="s">
        <v>1</v>
      </c>
    </row>
    <row r="700" spans="1:14" x14ac:dyDescent="0.3">
      <c r="A700" s="2" t="s">
        <v>13</v>
      </c>
      <c r="B700" s="1" t="s">
        <v>1248</v>
      </c>
      <c r="C700">
        <f>INDEX(Cond_Probability!$A$6:$H$60,MATCH('Model 3_Train'!A700,Cond_Probability!$A$6:$A$60,0),7)</f>
        <v>0.85117967332123412</v>
      </c>
      <c r="D700">
        <f>INDEX(Cond_Probability!$A$6:$H$60,MATCH('Model 3_Train'!B700,Cond_Probability!$A$6:$A$60,0),7)</f>
        <v>0.32246376811594202</v>
      </c>
      <c r="E700">
        <f>Cond_Probability!$C$2</f>
        <v>0.61616161616161613</v>
      </c>
      <c r="F700">
        <f t="shared" si="50"/>
        <v>0.16912071609065216</v>
      </c>
      <c r="G700">
        <f t="shared" si="51"/>
        <v>16.912071609065215</v>
      </c>
      <c r="H700">
        <f>INDEX(Cond_Probability!$A$6:$H$60,MATCH('Model 3_Train'!A700,Cond_Probability!$A$6:$A$60,0),8)</f>
        <v>0.31976744186046513</v>
      </c>
      <c r="I700">
        <f>INDEX(Cond_Probability!$A$6:$H$60,MATCH('Model 3_Train'!B700,Cond_Probability!$A$6:$A$60,0),8)</f>
        <v>0.57971014492753625</v>
      </c>
      <c r="J700">
        <f>Cond_Probability!$C$3</f>
        <v>0.38383838383838381</v>
      </c>
      <c r="K700">
        <f t="shared" si="52"/>
        <v>7.1153053963974075E-2</v>
      </c>
      <c r="L700">
        <f t="shared" si="53"/>
        <v>7.1153053963974076</v>
      </c>
      <c r="M700" t="str">
        <f t="shared" si="54"/>
        <v>Won't Survive</v>
      </c>
      <c r="N700" t="s">
        <v>1230</v>
      </c>
    </row>
    <row r="701" spans="1:14" x14ac:dyDescent="0.3">
      <c r="A701" s="2" t="s">
        <v>13</v>
      </c>
      <c r="B701" s="1" t="s">
        <v>1228</v>
      </c>
      <c r="C701">
        <f>INDEX(Cond_Probability!$A$6:$H$60,MATCH('Model 3_Train'!A701,Cond_Probability!$A$6:$A$60,0),7)</f>
        <v>0.85117967332123412</v>
      </c>
      <c r="D701">
        <f>INDEX(Cond_Probability!$A$6:$H$60,MATCH('Model 3_Train'!B701,Cond_Probability!$A$6:$A$60,0),7)</f>
        <v>0.4891304347826087</v>
      </c>
      <c r="E701">
        <f>Cond_Probability!$C$2</f>
        <v>0.61616161616161613</v>
      </c>
      <c r="F701">
        <f t="shared" si="50"/>
        <v>0.25653142328357348</v>
      </c>
      <c r="G701">
        <f t="shared" si="51"/>
        <v>25.653142328357347</v>
      </c>
      <c r="H701">
        <f>INDEX(Cond_Probability!$A$6:$H$60,MATCH('Model 3_Train'!A701,Cond_Probability!$A$6:$A$60,0),8)</f>
        <v>0.31976744186046513</v>
      </c>
      <c r="I701">
        <f>INDEX(Cond_Probability!$A$6:$H$60,MATCH('Model 3_Train'!B701,Cond_Probability!$A$6:$A$60,0),8)</f>
        <v>0.19710144927536233</v>
      </c>
      <c r="J701">
        <f>Cond_Probability!$C$3</f>
        <v>0.38383838383838381</v>
      </c>
      <c r="K701">
        <f t="shared" si="52"/>
        <v>2.4192038347751188E-2</v>
      </c>
      <c r="L701">
        <f t="shared" si="53"/>
        <v>2.4192038347751188</v>
      </c>
      <c r="M701" t="str">
        <f t="shared" si="54"/>
        <v>Won't Survive</v>
      </c>
      <c r="N701" t="s">
        <v>1230</v>
      </c>
    </row>
    <row r="702" spans="1:14" x14ac:dyDescent="0.3">
      <c r="A702" s="2" t="s">
        <v>17</v>
      </c>
      <c r="B702" s="1" t="s">
        <v>1248</v>
      </c>
      <c r="C702">
        <f>INDEX(Cond_Probability!$A$6:$H$60,MATCH('Model 3_Train'!A702,Cond_Probability!$A$6:$A$60,0),7)</f>
        <v>0.14882032667876588</v>
      </c>
      <c r="D702">
        <f>INDEX(Cond_Probability!$A$6:$H$60,MATCH('Model 3_Train'!B702,Cond_Probability!$A$6:$A$60,0),7)</f>
        <v>0.32246376811594202</v>
      </c>
      <c r="E702">
        <f>Cond_Probability!$C$2</f>
        <v>0.61616161616161613</v>
      </c>
      <c r="F702">
        <f t="shared" si="50"/>
        <v>2.9569080425231296E-2</v>
      </c>
      <c r="G702">
        <f t="shared" si="51"/>
        <v>2.9569080425231298</v>
      </c>
      <c r="H702">
        <f>INDEX(Cond_Probability!$A$6:$H$60,MATCH('Model 3_Train'!A702,Cond_Probability!$A$6:$A$60,0),8)</f>
        <v>0.68023255813953487</v>
      </c>
      <c r="I702">
        <f>INDEX(Cond_Probability!$A$6:$H$60,MATCH('Model 3_Train'!B702,Cond_Probability!$A$6:$A$60,0),8)</f>
        <v>0.57971014492753625</v>
      </c>
      <c r="J702">
        <f>Cond_Probability!$C$3</f>
        <v>0.38383838383838381</v>
      </c>
      <c r="K702">
        <f t="shared" si="52"/>
        <v>0.1513619511597267</v>
      </c>
      <c r="L702">
        <f t="shared" si="53"/>
        <v>15.13619511597267</v>
      </c>
      <c r="M702" t="str">
        <f t="shared" si="54"/>
        <v>Survive</v>
      </c>
      <c r="N702" t="s">
        <v>1</v>
      </c>
    </row>
    <row r="703" spans="1:14" x14ac:dyDescent="0.3">
      <c r="A703" s="2" t="s">
        <v>13</v>
      </c>
      <c r="B703" s="1" t="s">
        <v>1248</v>
      </c>
      <c r="C703">
        <f>INDEX(Cond_Probability!$A$6:$H$60,MATCH('Model 3_Train'!A703,Cond_Probability!$A$6:$A$60,0),7)</f>
        <v>0.85117967332123412</v>
      </c>
      <c r="D703">
        <f>INDEX(Cond_Probability!$A$6:$H$60,MATCH('Model 3_Train'!B703,Cond_Probability!$A$6:$A$60,0),7)</f>
        <v>0.32246376811594202</v>
      </c>
      <c r="E703">
        <f>Cond_Probability!$C$2</f>
        <v>0.61616161616161613</v>
      </c>
      <c r="F703">
        <f t="shared" si="50"/>
        <v>0.16912071609065216</v>
      </c>
      <c r="G703">
        <f t="shared" si="51"/>
        <v>16.912071609065215</v>
      </c>
      <c r="H703">
        <f>INDEX(Cond_Probability!$A$6:$H$60,MATCH('Model 3_Train'!A703,Cond_Probability!$A$6:$A$60,0),8)</f>
        <v>0.31976744186046513</v>
      </c>
      <c r="I703">
        <f>INDEX(Cond_Probability!$A$6:$H$60,MATCH('Model 3_Train'!B703,Cond_Probability!$A$6:$A$60,0),8)</f>
        <v>0.57971014492753625</v>
      </c>
      <c r="J703">
        <f>Cond_Probability!$C$3</f>
        <v>0.38383838383838381</v>
      </c>
      <c r="K703">
        <f t="shared" si="52"/>
        <v>7.1153053963974075E-2</v>
      </c>
      <c r="L703">
        <f t="shared" si="53"/>
        <v>7.1153053963974076</v>
      </c>
      <c r="M703" t="str">
        <f t="shared" si="54"/>
        <v>Won't Survive</v>
      </c>
      <c r="N703" t="s">
        <v>1</v>
      </c>
    </row>
    <row r="704" spans="1:14" x14ac:dyDescent="0.3">
      <c r="A704" s="2" t="s">
        <v>17</v>
      </c>
      <c r="B704" s="1" t="s">
        <v>1247</v>
      </c>
      <c r="C704">
        <f>INDEX(Cond_Probability!$A$6:$H$60,MATCH('Model 3_Train'!A704,Cond_Probability!$A$6:$A$60,0),7)</f>
        <v>0.14882032667876588</v>
      </c>
      <c r="D704">
        <f>INDEX(Cond_Probability!$A$6:$H$60,MATCH('Model 3_Train'!B704,Cond_Probability!$A$6:$A$60,0),7)</f>
        <v>0.18840579710144928</v>
      </c>
      <c r="E704">
        <f>Cond_Probability!$C$2</f>
        <v>0.61616161616161613</v>
      </c>
      <c r="F704">
        <f t="shared" si="50"/>
        <v>1.7276316652944126E-2</v>
      </c>
      <c r="G704">
        <f t="shared" si="51"/>
        <v>1.7276316652944126</v>
      </c>
      <c r="H704">
        <f>INDEX(Cond_Probability!$A$6:$H$60,MATCH('Model 3_Train'!A704,Cond_Probability!$A$6:$A$60,0),8)</f>
        <v>0.68023255813953487</v>
      </c>
      <c r="I704">
        <f>INDEX(Cond_Probability!$A$6:$H$60,MATCH('Model 3_Train'!B704,Cond_Probability!$A$6:$A$60,0),8)</f>
        <v>0.22318840579710145</v>
      </c>
      <c r="J704">
        <f>Cond_Probability!$C$3</f>
        <v>0.38383838383838381</v>
      </c>
      <c r="K704">
        <f t="shared" si="52"/>
        <v>5.8274351196494774E-2</v>
      </c>
      <c r="L704">
        <f t="shared" si="53"/>
        <v>5.8274351196494774</v>
      </c>
      <c r="M704" t="str">
        <f t="shared" si="54"/>
        <v>Survive</v>
      </c>
      <c r="N704" t="s">
        <v>1230</v>
      </c>
    </row>
    <row r="705" spans="1:14" x14ac:dyDescent="0.3">
      <c r="A705" s="2" t="s">
        <v>13</v>
      </c>
      <c r="B705" s="1" t="s">
        <v>1228</v>
      </c>
      <c r="C705">
        <f>INDEX(Cond_Probability!$A$6:$H$60,MATCH('Model 3_Train'!A705,Cond_Probability!$A$6:$A$60,0),7)</f>
        <v>0.85117967332123412</v>
      </c>
      <c r="D705">
        <f>INDEX(Cond_Probability!$A$6:$H$60,MATCH('Model 3_Train'!B705,Cond_Probability!$A$6:$A$60,0),7)</f>
        <v>0.4891304347826087</v>
      </c>
      <c r="E705">
        <f>Cond_Probability!$C$2</f>
        <v>0.61616161616161613</v>
      </c>
      <c r="F705">
        <f t="shared" si="50"/>
        <v>0.25653142328357348</v>
      </c>
      <c r="G705">
        <f t="shared" si="51"/>
        <v>25.653142328357347</v>
      </c>
      <c r="H705">
        <f>INDEX(Cond_Probability!$A$6:$H$60,MATCH('Model 3_Train'!A705,Cond_Probability!$A$6:$A$60,0),8)</f>
        <v>0.31976744186046513</v>
      </c>
      <c r="I705">
        <f>INDEX(Cond_Probability!$A$6:$H$60,MATCH('Model 3_Train'!B705,Cond_Probability!$A$6:$A$60,0),8)</f>
        <v>0.19710144927536233</v>
      </c>
      <c r="J705">
        <f>Cond_Probability!$C$3</f>
        <v>0.38383838383838381</v>
      </c>
      <c r="K705">
        <f t="shared" si="52"/>
        <v>2.4192038347751188E-2</v>
      </c>
      <c r="L705">
        <f t="shared" si="53"/>
        <v>2.4192038347751188</v>
      </c>
      <c r="M705" t="str">
        <f t="shared" si="54"/>
        <v>Won't Survive</v>
      </c>
      <c r="N705" t="s">
        <v>1230</v>
      </c>
    </row>
    <row r="706" spans="1:14" x14ac:dyDescent="0.3">
      <c r="A706" s="2" t="s">
        <v>13</v>
      </c>
      <c r="B706" s="1" t="s">
        <v>1228</v>
      </c>
      <c r="C706">
        <f>INDEX(Cond_Probability!$A$6:$H$60,MATCH('Model 3_Train'!A706,Cond_Probability!$A$6:$A$60,0),7)</f>
        <v>0.85117967332123412</v>
      </c>
      <c r="D706">
        <f>INDEX(Cond_Probability!$A$6:$H$60,MATCH('Model 3_Train'!B706,Cond_Probability!$A$6:$A$60,0),7)</f>
        <v>0.4891304347826087</v>
      </c>
      <c r="E706">
        <f>Cond_Probability!$C$2</f>
        <v>0.61616161616161613</v>
      </c>
      <c r="F706">
        <f t="shared" si="50"/>
        <v>0.25653142328357348</v>
      </c>
      <c r="G706">
        <f t="shared" si="51"/>
        <v>25.653142328357347</v>
      </c>
      <c r="H706">
        <f>INDEX(Cond_Probability!$A$6:$H$60,MATCH('Model 3_Train'!A706,Cond_Probability!$A$6:$A$60,0),8)</f>
        <v>0.31976744186046513</v>
      </c>
      <c r="I706">
        <f>INDEX(Cond_Probability!$A$6:$H$60,MATCH('Model 3_Train'!B706,Cond_Probability!$A$6:$A$60,0),8)</f>
        <v>0.19710144927536233</v>
      </c>
      <c r="J706">
        <f>Cond_Probability!$C$3</f>
        <v>0.38383838383838381</v>
      </c>
      <c r="K706">
        <f t="shared" si="52"/>
        <v>2.4192038347751188E-2</v>
      </c>
      <c r="L706">
        <f t="shared" si="53"/>
        <v>2.4192038347751188</v>
      </c>
      <c r="M706" t="str">
        <f t="shared" si="54"/>
        <v>Won't Survive</v>
      </c>
      <c r="N706" t="s">
        <v>1230</v>
      </c>
    </row>
    <row r="707" spans="1:14" x14ac:dyDescent="0.3">
      <c r="A707" s="2" t="s">
        <v>13</v>
      </c>
      <c r="B707" s="1" t="s">
        <v>1248</v>
      </c>
      <c r="C707">
        <f>INDEX(Cond_Probability!$A$6:$H$60,MATCH('Model 3_Train'!A707,Cond_Probability!$A$6:$A$60,0),7)</f>
        <v>0.85117967332123412</v>
      </c>
      <c r="D707">
        <f>INDEX(Cond_Probability!$A$6:$H$60,MATCH('Model 3_Train'!B707,Cond_Probability!$A$6:$A$60,0),7)</f>
        <v>0.32246376811594202</v>
      </c>
      <c r="E707">
        <f>Cond_Probability!$C$2</f>
        <v>0.61616161616161613</v>
      </c>
      <c r="F707">
        <f t="shared" ref="F707:F770" si="55">PRODUCT(C707:E707)</f>
        <v>0.16912071609065216</v>
      </c>
      <c r="G707">
        <f t="shared" ref="G707:G770" si="56">F707*100</f>
        <v>16.912071609065215</v>
      </c>
      <c r="H707">
        <f>INDEX(Cond_Probability!$A$6:$H$60,MATCH('Model 3_Train'!A707,Cond_Probability!$A$6:$A$60,0),8)</f>
        <v>0.31976744186046513</v>
      </c>
      <c r="I707">
        <f>INDEX(Cond_Probability!$A$6:$H$60,MATCH('Model 3_Train'!B707,Cond_Probability!$A$6:$A$60,0),8)</f>
        <v>0.57971014492753625</v>
      </c>
      <c r="J707">
        <f>Cond_Probability!$C$3</f>
        <v>0.38383838383838381</v>
      </c>
      <c r="K707">
        <f t="shared" ref="K707:K770" si="57">PRODUCT(H707:J707)</f>
        <v>7.1153053963974075E-2</v>
      </c>
      <c r="L707">
        <f t="shared" ref="L707:L770" si="58">K707*100</f>
        <v>7.1153053963974076</v>
      </c>
      <c r="M707" t="str">
        <f t="shared" ref="M707:M770" si="59">IF(G707&gt;L707,"Won't Survive", "Survive")</f>
        <v>Won't Survive</v>
      </c>
      <c r="N707" t="s">
        <v>1230</v>
      </c>
    </row>
    <row r="708" spans="1:14" x14ac:dyDescent="0.3">
      <c r="A708" s="2" t="s">
        <v>17</v>
      </c>
      <c r="B708" s="1" t="s">
        <v>1247</v>
      </c>
      <c r="C708">
        <f>INDEX(Cond_Probability!$A$6:$H$60,MATCH('Model 3_Train'!A708,Cond_Probability!$A$6:$A$60,0),7)</f>
        <v>0.14882032667876588</v>
      </c>
      <c r="D708">
        <f>INDEX(Cond_Probability!$A$6:$H$60,MATCH('Model 3_Train'!B708,Cond_Probability!$A$6:$A$60,0),7)</f>
        <v>0.18840579710144928</v>
      </c>
      <c r="E708">
        <f>Cond_Probability!$C$2</f>
        <v>0.61616161616161613</v>
      </c>
      <c r="F708">
        <f t="shared" si="55"/>
        <v>1.7276316652944126E-2</v>
      </c>
      <c r="G708">
        <f t="shared" si="56"/>
        <v>1.7276316652944126</v>
      </c>
      <c r="H708">
        <f>INDEX(Cond_Probability!$A$6:$H$60,MATCH('Model 3_Train'!A708,Cond_Probability!$A$6:$A$60,0),8)</f>
        <v>0.68023255813953487</v>
      </c>
      <c r="I708">
        <f>INDEX(Cond_Probability!$A$6:$H$60,MATCH('Model 3_Train'!B708,Cond_Probability!$A$6:$A$60,0),8)</f>
        <v>0.22318840579710145</v>
      </c>
      <c r="J708">
        <f>Cond_Probability!$C$3</f>
        <v>0.38383838383838381</v>
      </c>
      <c r="K708">
        <f t="shared" si="57"/>
        <v>5.8274351196494774E-2</v>
      </c>
      <c r="L708">
        <f t="shared" si="58"/>
        <v>5.8274351196494774</v>
      </c>
      <c r="M708" t="str">
        <f t="shared" si="59"/>
        <v>Survive</v>
      </c>
      <c r="N708" t="s">
        <v>1</v>
      </c>
    </row>
    <row r="709" spans="1:14" x14ac:dyDescent="0.3">
      <c r="A709" s="2" t="s">
        <v>13</v>
      </c>
      <c r="B709" s="1" t="s">
        <v>1248</v>
      </c>
      <c r="C709">
        <f>INDEX(Cond_Probability!$A$6:$H$60,MATCH('Model 3_Train'!A709,Cond_Probability!$A$6:$A$60,0),7)</f>
        <v>0.85117967332123412</v>
      </c>
      <c r="D709">
        <f>INDEX(Cond_Probability!$A$6:$H$60,MATCH('Model 3_Train'!B709,Cond_Probability!$A$6:$A$60,0),7)</f>
        <v>0.32246376811594202</v>
      </c>
      <c r="E709">
        <f>Cond_Probability!$C$2</f>
        <v>0.61616161616161613</v>
      </c>
      <c r="F709">
        <f t="shared" si="55"/>
        <v>0.16912071609065216</v>
      </c>
      <c r="G709">
        <f t="shared" si="56"/>
        <v>16.912071609065215</v>
      </c>
      <c r="H709">
        <f>INDEX(Cond_Probability!$A$6:$H$60,MATCH('Model 3_Train'!A709,Cond_Probability!$A$6:$A$60,0),8)</f>
        <v>0.31976744186046513</v>
      </c>
      <c r="I709">
        <f>INDEX(Cond_Probability!$A$6:$H$60,MATCH('Model 3_Train'!B709,Cond_Probability!$A$6:$A$60,0),8)</f>
        <v>0.57971014492753625</v>
      </c>
      <c r="J709">
        <f>Cond_Probability!$C$3</f>
        <v>0.38383838383838381</v>
      </c>
      <c r="K709">
        <f t="shared" si="57"/>
        <v>7.1153053963974075E-2</v>
      </c>
      <c r="L709">
        <f t="shared" si="58"/>
        <v>7.1153053963974076</v>
      </c>
      <c r="M709" t="str">
        <f t="shared" si="59"/>
        <v>Won't Survive</v>
      </c>
      <c r="N709" t="s">
        <v>1</v>
      </c>
    </row>
    <row r="710" spans="1:14" x14ac:dyDescent="0.3">
      <c r="A710" s="2" t="s">
        <v>17</v>
      </c>
      <c r="B710" s="1" t="s">
        <v>1248</v>
      </c>
      <c r="C710">
        <f>INDEX(Cond_Probability!$A$6:$H$60,MATCH('Model 3_Train'!A710,Cond_Probability!$A$6:$A$60,0),7)</f>
        <v>0.14882032667876588</v>
      </c>
      <c r="D710">
        <f>INDEX(Cond_Probability!$A$6:$H$60,MATCH('Model 3_Train'!B710,Cond_Probability!$A$6:$A$60,0),7)</f>
        <v>0.32246376811594202</v>
      </c>
      <c r="E710">
        <f>Cond_Probability!$C$2</f>
        <v>0.61616161616161613</v>
      </c>
      <c r="F710">
        <f t="shared" si="55"/>
        <v>2.9569080425231296E-2</v>
      </c>
      <c r="G710">
        <f t="shared" si="56"/>
        <v>2.9569080425231298</v>
      </c>
      <c r="H710">
        <f>INDEX(Cond_Probability!$A$6:$H$60,MATCH('Model 3_Train'!A710,Cond_Probability!$A$6:$A$60,0),8)</f>
        <v>0.68023255813953487</v>
      </c>
      <c r="I710">
        <f>INDEX(Cond_Probability!$A$6:$H$60,MATCH('Model 3_Train'!B710,Cond_Probability!$A$6:$A$60,0),8)</f>
        <v>0.57971014492753625</v>
      </c>
      <c r="J710">
        <f>Cond_Probability!$C$3</f>
        <v>0.38383838383838381</v>
      </c>
      <c r="K710">
        <f t="shared" si="57"/>
        <v>0.1513619511597267</v>
      </c>
      <c r="L710">
        <f t="shared" si="58"/>
        <v>15.13619511597267</v>
      </c>
      <c r="M710" t="str">
        <f t="shared" si="59"/>
        <v>Survive</v>
      </c>
      <c r="N710" t="s">
        <v>1</v>
      </c>
    </row>
    <row r="711" spans="1:14" x14ac:dyDescent="0.3">
      <c r="A711" s="2" t="s">
        <v>13</v>
      </c>
      <c r="B711" s="1" t="s">
        <v>1247</v>
      </c>
      <c r="C711">
        <f>INDEX(Cond_Probability!$A$6:$H$60,MATCH('Model 3_Train'!A711,Cond_Probability!$A$6:$A$60,0),7)</f>
        <v>0.85117967332123412</v>
      </c>
      <c r="D711">
        <f>INDEX(Cond_Probability!$A$6:$H$60,MATCH('Model 3_Train'!B711,Cond_Probability!$A$6:$A$60,0),7)</f>
        <v>0.18840579710144928</v>
      </c>
      <c r="E711">
        <f>Cond_Probability!$C$2</f>
        <v>0.61616161616161613</v>
      </c>
      <c r="F711">
        <f t="shared" si="55"/>
        <v>9.8812103783302394E-2</v>
      </c>
      <c r="G711">
        <f t="shared" si="56"/>
        <v>9.8812103783302394</v>
      </c>
      <c r="H711">
        <f>INDEX(Cond_Probability!$A$6:$H$60,MATCH('Model 3_Train'!A711,Cond_Probability!$A$6:$A$60,0),8)</f>
        <v>0.31976744186046513</v>
      </c>
      <c r="I711">
        <f>INDEX(Cond_Probability!$A$6:$H$60,MATCH('Model 3_Train'!B711,Cond_Probability!$A$6:$A$60,0),8)</f>
        <v>0.22318840579710145</v>
      </c>
      <c r="J711">
        <f>Cond_Probability!$C$3</f>
        <v>0.38383838383838381</v>
      </c>
      <c r="K711">
        <f t="shared" si="57"/>
        <v>2.7393925776130024E-2</v>
      </c>
      <c r="L711">
        <f t="shared" si="58"/>
        <v>2.7393925776130024</v>
      </c>
      <c r="M711" t="str">
        <f t="shared" si="59"/>
        <v>Won't Survive</v>
      </c>
      <c r="N711" t="s">
        <v>1</v>
      </c>
    </row>
    <row r="712" spans="1:14" x14ac:dyDescent="0.3">
      <c r="A712" s="2" t="s">
        <v>17</v>
      </c>
      <c r="B712" s="1" t="s">
        <v>1248</v>
      </c>
      <c r="C712">
        <f>INDEX(Cond_Probability!$A$6:$H$60,MATCH('Model 3_Train'!A712,Cond_Probability!$A$6:$A$60,0),7)</f>
        <v>0.14882032667876588</v>
      </c>
      <c r="D712">
        <f>INDEX(Cond_Probability!$A$6:$H$60,MATCH('Model 3_Train'!B712,Cond_Probability!$A$6:$A$60,0),7)</f>
        <v>0.32246376811594202</v>
      </c>
      <c r="E712">
        <f>Cond_Probability!$C$2</f>
        <v>0.61616161616161613</v>
      </c>
      <c r="F712">
        <f t="shared" si="55"/>
        <v>2.9569080425231296E-2</v>
      </c>
      <c r="G712">
        <f t="shared" si="56"/>
        <v>2.9569080425231298</v>
      </c>
      <c r="H712">
        <f>INDEX(Cond_Probability!$A$6:$H$60,MATCH('Model 3_Train'!A712,Cond_Probability!$A$6:$A$60,0),8)</f>
        <v>0.68023255813953487</v>
      </c>
      <c r="I712">
        <f>INDEX(Cond_Probability!$A$6:$H$60,MATCH('Model 3_Train'!B712,Cond_Probability!$A$6:$A$60,0),8)</f>
        <v>0.57971014492753625</v>
      </c>
      <c r="J712">
        <f>Cond_Probability!$C$3</f>
        <v>0.38383838383838381</v>
      </c>
      <c r="K712">
        <f t="shared" si="57"/>
        <v>0.1513619511597267</v>
      </c>
      <c r="L712">
        <f t="shared" si="58"/>
        <v>15.13619511597267</v>
      </c>
      <c r="M712" t="str">
        <f t="shared" si="59"/>
        <v>Survive</v>
      </c>
      <c r="N712" t="s">
        <v>1</v>
      </c>
    </row>
    <row r="713" spans="1:14" x14ac:dyDescent="0.3">
      <c r="A713" s="2" t="s">
        <v>13</v>
      </c>
      <c r="B713" s="1" t="s">
        <v>1248</v>
      </c>
      <c r="C713">
        <f>INDEX(Cond_Probability!$A$6:$H$60,MATCH('Model 3_Train'!A713,Cond_Probability!$A$6:$A$60,0),7)</f>
        <v>0.85117967332123412</v>
      </c>
      <c r="D713">
        <f>INDEX(Cond_Probability!$A$6:$H$60,MATCH('Model 3_Train'!B713,Cond_Probability!$A$6:$A$60,0),7)</f>
        <v>0.32246376811594202</v>
      </c>
      <c r="E713">
        <f>Cond_Probability!$C$2</f>
        <v>0.61616161616161613</v>
      </c>
      <c r="F713">
        <f t="shared" si="55"/>
        <v>0.16912071609065216</v>
      </c>
      <c r="G713">
        <f t="shared" si="56"/>
        <v>16.912071609065215</v>
      </c>
      <c r="H713">
        <f>INDEX(Cond_Probability!$A$6:$H$60,MATCH('Model 3_Train'!A713,Cond_Probability!$A$6:$A$60,0),8)</f>
        <v>0.31976744186046513</v>
      </c>
      <c r="I713">
        <f>INDEX(Cond_Probability!$A$6:$H$60,MATCH('Model 3_Train'!B713,Cond_Probability!$A$6:$A$60,0),8)</f>
        <v>0.57971014492753625</v>
      </c>
      <c r="J713">
        <f>Cond_Probability!$C$3</f>
        <v>0.38383838383838381</v>
      </c>
      <c r="K713">
        <f t="shared" si="57"/>
        <v>7.1153053963974075E-2</v>
      </c>
      <c r="L713">
        <f t="shared" si="58"/>
        <v>7.1153053963974076</v>
      </c>
      <c r="M713" t="str">
        <f t="shared" si="59"/>
        <v>Won't Survive</v>
      </c>
      <c r="N713" t="s">
        <v>1230</v>
      </c>
    </row>
    <row r="714" spans="1:14" x14ac:dyDescent="0.3">
      <c r="A714" s="2" t="s">
        <v>13</v>
      </c>
      <c r="B714" s="1" t="s">
        <v>1248</v>
      </c>
      <c r="C714">
        <f>INDEX(Cond_Probability!$A$6:$H$60,MATCH('Model 3_Train'!A714,Cond_Probability!$A$6:$A$60,0),7)</f>
        <v>0.85117967332123412</v>
      </c>
      <c r="D714">
        <f>INDEX(Cond_Probability!$A$6:$H$60,MATCH('Model 3_Train'!B714,Cond_Probability!$A$6:$A$60,0),7)</f>
        <v>0.32246376811594202</v>
      </c>
      <c r="E714">
        <f>Cond_Probability!$C$2</f>
        <v>0.61616161616161613</v>
      </c>
      <c r="F714">
        <f t="shared" si="55"/>
        <v>0.16912071609065216</v>
      </c>
      <c r="G714">
        <f t="shared" si="56"/>
        <v>16.912071609065215</v>
      </c>
      <c r="H714">
        <f>INDEX(Cond_Probability!$A$6:$H$60,MATCH('Model 3_Train'!A714,Cond_Probability!$A$6:$A$60,0),8)</f>
        <v>0.31976744186046513</v>
      </c>
      <c r="I714">
        <f>INDEX(Cond_Probability!$A$6:$H$60,MATCH('Model 3_Train'!B714,Cond_Probability!$A$6:$A$60,0),8)</f>
        <v>0.57971014492753625</v>
      </c>
      <c r="J714">
        <f>Cond_Probability!$C$3</f>
        <v>0.38383838383838381</v>
      </c>
      <c r="K714">
        <f t="shared" si="57"/>
        <v>7.1153053963974075E-2</v>
      </c>
      <c r="L714">
        <f t="shared" si="58"/>
        <v>7.1153053963974076</v>
      </c>
      <c r="M714" t="str">
        <f t="shared" si="59"/>
        <v>Won't Survive</v>
      </c>
      <c r="N714" t="s">
        <v>1</v>
      </c>
    </row>
    <row r="715" spans="1:14" x14ac:dyDescent="0.3">
      <c r="A715" s="2" t="s">
        <v>13</v>
      </c>
      <c r="B715" s="1" t="s">
        <v>1228</v>
      </c>
      <c r="C715">
        <f>INDEX(Cond_Probability!$A$6:$H$60,MATCH('Model 3_Train'!A715,Cond_Probability!$A$6:$A$60,0),7)</f>
        <v>0.85117967332123412</v>
      </c>
      <c r="D715">
        <f>INDEX(Cond_Probability!$A$6:$H$60,MATCH('Model 3_Train'!B715,Cond_Probability!$A$6:$A$60,0),7)</f>
        <v>0.4891304347826087</v>
      </c>
      <c r="E715">
        <f>Cond_Probability!$C$2</f>
        <v>0.61616161616161613</v>
      </c>
      <c r="F715">
        <f t="shared" si="55"/>
        <v>0.25653142328357348</v>
      </c>
      <c r="G715">
        <f t="shared" si="56"/>
        <v>25.653142328357347</v>
      </c>
      <c r="H715">
        <f>INDEX(Cond_Probability!$A$6:$H$60,MATCH('Model 3_Train'!A715,Cond_Probability!$A$6:$A$60,0),8)</f>
        <v>0.31976744186046513</v>
      </c>
      <c r="I715">
        <f>INDEX(Cond_Probability!$A$6:$H$60,MATCH('Model 3_Train'!B715,Cond_Probability!$A$6:$A$60,0),8)</f>
        <v>0.19710144927536233</v>
      </c>
      <c r="J715">
        <f>Cond_Probability!$C$3</f>
        <v>0.38383838383838381</v>
      </c>
      <c r="K715">
        <f t="shared" si="57"/>
        <v>2.4192038347751188E-2</v>
      </c>
      <c r="L715">
        <f t="shared" si="58"/>
        <v>2.4192038347751188</v>
      </c>
      <c r="M715" t="str">
        <f t="shared" si="59"/>
        <v>Won't Survive</v>
      </c>
      <c r="N715" t="s">
        <v>1230</v>
      </c>
    </row>
    <row r="716" spans="1:14" x14ac:dyDescent="0.3">
      <c r="A716" s="2" t="s">
        <v>13</v>
      </c>
      <c r="B716" s="1" t="s">
        <v>1247</v>
      </c>
      <c r="C716">
        <f>INDEX(Cond_Probability!$A$6:$H$60,MATCH('Model 3_Train'!A716,Cond_Probability!$A$6:$A$60,0),7)</f>
        <v>0.85117967332123412</v>
      </c>
      <c r="D716">
        <f>INDEX(Cond_Probability!$A$6:$H$60,MATCH('Model 3_Train'!B716,Cond_Probability!$A$6:$A$60,0),7)</f>
        <v>0.18840579710144928</v>
      </c>
      <c r="E716">
        <f>Cond_Probability!$C$2</f>
        <v>0.61616161616161613</v>
      </c>
      <c r="F716">
        <f t="shared" si="55"/>
        <v>9.8812103783302394E-2</v>
      </c>
      <c r="G716">
        <f t="shared" si="56"/>
        <v>9.8812103783302394</v>
      </c>
      <c r="H716">
        <f>INDEX(Cond_Probability!$A$6:$H$60,MATCH('Model 3_Train'!A716,Cond_Probability!$A$6:$A$60,0),8)</f>
        <v>0.31976744186046513</v>
      </c>
      <c r="I716">
        <f>INDEX(Cond_Probability!$A$6:$H$60,MATCH('Model 3_Train'!B716,Cond_Probability!$A$6:$A$60,0),8)</f>
        <v>0.22318840579710145</v>
      </c>
      <c r="J716">
        <f>Cond_Probability!$C$3</f>
        <v>0.38383838383838381</v>
      </c>
      <c r="K716">
        <f t="shared" si="57"/>
        <v>2.7393925776130024E-2</v>
      </c>
      <c r="L716">
        <f t="shared" si="58"/>
        <v>2.7393925776130024</v>
      </c>
      <c r="M716" t="str">
        <f t="shared" si="59"/>
        <v>Won't Survive</v>
      </c>
      <c r="N716" t="s">
        <v>1230</v>
      </c>
    </row>
    <row r="717" spans="1:14" x14ac:dyDescent="0.3">
      <c r="A717" s="2" t="s">
        <v>13</v>
      </c>
      <c r="B717" s="1" t="s">
        <v>1228</v>
      </c>
      <c r="C717">
        <f>INDEX(Cond_Probability!$A$6:$H$60,MATCH('Model 3_Train'!A717,Cond_Probability!$A$6:$A$60,0),7)</f>
        <v>0.85117967332123412</v>
      </c>
      <c r="D717">
        <f>INDEX(Cond_Probability!$A$6:$H$60,MATCH('Model 3_Train'!B717,Cond_Probability!$A$6:$A$60,0),7)</f>
        <v>0.4891304347826087</v>
      </c>
      <c r="E717">
        <f>Cond_Probability!$C$2</f>
        <v>0.61616161616161613</v>
      </c>
      <c r="F717">
        <f t="shared" si="55"/>
        <v>0.25653142328357348</v>
      </c>
      <c r="G717">
        <f t="shared" si="56"/>
        <v>25.653142328357347</v>
      </c>
      <c r="H717">
        <f>INDEX(Cond_Probability!$A$6:$H$60,MATCH('Model 3_Train'!A717,Cond_Probability!$A$6:$A$60,0),8)</f>
        <v>0.31976744186046513</v>
      </c>
      <c r="I717">
        <f>INDEX(Cond_Probability!$A$6:$H$60,MATCH('Model 3_Train'!B717,Cond_Probability!$A$6:$A$60,0),8)</f>
        <v>0.19710144927536233</v>
      </c>
      <c r="J717">
        <f>Cond_Probability!$C$3</f>
        <v>0.38383838383838381</v>
      </c>
      <c r="K717">
        <f t="shared" si="57"/>
        <v>2.4192038347751188E-2</v>
      </c>
      <c r="L717">
        <f t="shared" si="58"/>
        <v>2.4192038347751188</v>
      </c>
      <c r="M717" t="str">
        <f t="shared" si="59"/>
        <v>Won't Survive</v>
      </c>
      <c r="N717" t="s">
        <v>1230</v>
      </c>
    </row>
    <row r="718" spans="1:14" x14ac:dyDescent="0.3">
      <c r="A718" s="2" t="s">
        <v>17</v>
      </c>
      <c r="B718" s="1" t="s">
        <v>1248</v>
      </c>
      <c r="C718">
        <f>INDEX(Cond_Probability!$A$6:$H$60,MATCH('Model 3_Train'!A718,Cond_Probability!$A$6:$A$60,0),7)</f>
        <v>0.14882032667876588</v>
      </c>
      <c r="D718">
        <f>INDEX(Cond_Probability!$A$6:$H$60,MATCH('Model 3_Train'!B718,Cond_Probability!$A$6:$A$60,0),7)</f>
        <v>0.32246376811594202</v>
      </c>
      <c r="E718">
        <f>Cond_Probability!$C$2</f>
        <v>0.61616161616161613</v>
      </c>
      <c r="F718">
        <f t="shared" si="55"/>
        <v>2.9569080425231296E-2</v>
      </c>
      <c r="G718">
        <f t="shared" si="56"/>
        <v>2.9569080425231298</v>
      </c>
      <c r="H718">
        <f>INDEX(Cond_Probability!$A$6:$H$60,MATCH('Model 3_Train'!A718,Cond_Probability!$A$6:$A$60,0),8)</f>
        <v>0.68023255813953487</v>
      </c>
      <c r="I718">
        <f>INDEX(Cond_Probability!$A$6:$H$60,MATCH('Model 3_Train'!B718,Cond_Probability!$A$6:$A$60,0),8)</f>
        <v>0.57971014492753625</v>
      </c>
      <c r="J718">
        <f>Cond_Probability!$C$3</f>
        <v>0.38383838383838381</v>
      </c>
      <c r="K718">
        <f t="shared" si="57"/>
        <v>0.1513619511597267</v>
      </c>
      <c r="L718">
        <f t="shared" si="58"/>
        <v>15.13619511597267</v>
      </c>
      <c r="M718" t="str">
        <f t="shared" si="59"/>
        <v>Survive</v>
      </c>
      <c r="N718" t="s">
        <v>1</v>
      </c>
    </row>
    <row r="719" spans="1:14" x14ac:dyDescent="0.3">
      <c r="A719" s="2" t="s">
        <v>17</v>
      </c>
      <c r="B719" s="1" t="s">
        <v>1247</v>
      </c>
      <c r="C719">
        <f>INDEX(Cond_Probability!$A$6:$H$60,MATCH('Model 3_Train'!A719,Cond_Probability!$A$6:$A$60,0),7)</f>
        <v>0.14882032667876588</v>
      </c>
      <c r="D719">
        <f>INDEX(Cond_Probability!$A$6:$H$60,MATCH('Model 3_Train'!B719,Cond_Probability!$A$6:$A$60,0),7)</f>
        <v>0.18840579710144928</v>
      </c>
      <c r="E719">
        <f>Cond_Probability!$C$2</f>
        <v>0.61616161616161613</v>
      </c>
      <c r="F719">
        <f t="shared" si="55"/>
        <v>1.7276316652944126E-2</v>
      </c>
      <c r="G719">
        <f t="shared" si="56"/>
        <v>1.7276316652944126</v>
      </c>
      <c r="H719">
        <f>INDEX(Cond_Probability!$A$6:$H$60,MATCH('Model 3_Train'!A719,Cond_Probability!$A$6:$A$60,0),8)</f>
        <v>0.68023255813953487</v>
      </c>
      <c r="I719">
        <f>INDEX(Cond_Probability!$A$6:$H$60,MATCH('Model 3_Train'!B719,Cond_Probability!$A$6:$A$60,0),8)</f>
        <v>0.22318840579710145</v>
      </c>
      <c r="J719">
        <f>Cond_Probability!$C$3</f>
        <v>0.38383838383838381</v>
      </c>
      <c r="K719">
        <f t="shared" si="57"/>
        <v>5.8274351196494774E-2</v>
      </c>
      <c r="L719">
        <f t="shared" si="58"/>
        <v>5.8274351196494774</v>
      </c>
      <c r="M719" t="str">
        <f t="shared" si="59"/>
        <v>Survive</v>
      </c>
      <c r="N719" t="s">
        <v>1</v>
      </c>
    </row>
    <row r="720" spans="1:14" x14ac:dyDescent="0.3">
      <c r="A720" s="2" t="s">
        <v>13</v>
      </c>
      <c r="B720" s="1" t="s">
        <v>1247</v>
      </c>
      <c r="C720">
        <f>INDEX(Cond_Probability!$A$6:$H$60,MATCH('Model 3_Train'!A720,Cond_Probability!$A$6:$A$60,0),7)</f>
        <v>0.85117967332123412</v>
      </c>
      <c r="D720">
        <f>INDEX(Cond_Probability!$A$6:$H$60,MATCH('Model 3_Train'!B720,Cond_Probability!$A$6:$A$60,0),7)</f>
        <v>0.18840579710144928</v>
      </c>
      <c r="E720">
        <f>Cond_Probability!$C$2</f>
        <v>0.61616161616161613</v>
      </c>
      <c r="F720">
        <f t="shared" si="55"/>
        <v>9.8812103783302394E-2</v>
      </c>
      <c r="G720">
        <f t="shared" si="56"/>
        <v>9.8812103783302394</v>
      </c>
      <c r="H720">
        <f>INDEX(Cond_Probability!$A$6:$H$60,MATCH('Model 3_Train'!A720,Cond_Probability!$A$6:$A$60,0),8)</f>
        <v>0.31976744186046513</v>
      </c>
      <c r="I720">
        <f>INDEX(Cond_Probability!$A$6:$H$60,MATCH('Model 3_Train'!B720,Cond_Probability!$A$6:$A$60,0),8)</f>
        <v>0.22318840579710145</v>
      </c>
      <c r="J720">
        <f>Cond_Probability!$C$3</f>
        <v>0.38383838383838381</v>
      </c>
      <c r="K720">
        <f t="shared" si="57"/>
        <v>2.7393925776130024E-2</v>
      </c>
      <c r="L720">
        <f t="shared" si="58"/>
        <v>2.7393925776130024</v>
      </c>
      <c r="M720" t="str">
        <f t="shared" si="59"/>
        <v>Won't Survive</v>
      </c>
      <c r="N720" t="s">
        <v>1230</v>
      </c>
    </row>
    <row r="721" spans="1:14" x14ac:dyDescent="0.3">
      <c r="A721" s="2" t="s">
        <v>13</v>
      </c>
      <c r="B721" s="1" t="s">
        <v>1228</v>
      </c>
      <c r="C721">
        <f>INDEX(Cond_Probability!$A$6:$H$60,MATCH('Model 3_Train'!A721,Cond_Probability!$A$6:$A$60,0),7)</f>
        <v>0.85117967332123412</v>
      </c>
      <c r="D721">
        <f>INDEX(Cond_Probability!$A$6:$H$60,MATCH('Model 3_Train'!B721,Cond_Probability!$A$6:$A$60,0),7)</f>
        <v>0.4891304347826087</v>
      </c>
      <c r="E721">
        <f>Cond_Probability!$C$2</f>
        <v>0.61616161616161613</v>
      </c>
      <c r="F721">
        <f t="shared" si="55"/>
        <v>0.25653142328357348</v>
      </c>
      <c r="G721">
        <f t="shared" si="56"/>
        <v>25.653142328357347</v>
      </c>
      <c r="H721">
        <f>INDEX(Cond_Probability!$A$6:$H$60,MATCH('Model 3_Train'!A721,Cond_Probability!$A$6:$A$60,0),8)</f>
        <v>0.31976744186046513</v>
      </c>
      <c r="I721">
        <f>INDEX(Cond_Probability!$A$6:$H$60,MATCH('Model 3_Train'!B721,Cond_Probability!$A$6:$A$60,0),8)</f>
        <v>0.19710144927536233</v>
      </c>
      <c r="J721">
        <f>Cond_Probability!$C$3</f>
        <v>0.38383838383838381</v>
      </c>
      <c r="K721">
        <f t="shared" si="57"/>
        <v>2.4192038347751188E-2</v>
      </c>
      <c r="L721">
        <f t="shared" si="58"/>
        <v>2.4192038347751188</v>
      </c>
      <c r="M721" t="str">
        <f t="shared" si="59"/>
        <v>Won't Survive</v>
      </c>
      <c r="N721" t="s">
        <v>1230</v>
      </c>
    </row>
    <row r="722" spans="1:14" x14ac:dyDescent="0.3">
      <c r="A722" s="2" t="s">
        <v>17</v>
      </c>
      <c r="B722" s="1" t="s">
        <v>1248</v>
      </c>
      <c r="C722">
        <f>INDEX(Cond_Probability!$A$6:$H$60,MATCH('Model 3_Train'!A722,Cond_Probability!$A$6:$A$60,0),7)</f>
        <v>0.14882032667876588</v>
      </c>
      <c r="D722">
        <f>INDEX(Cond_Probability!$A$6:$H$60,MATCH('Model 3_Train'!B722,Cond_Probability!$A$6:$A$60,0),7)</f>
        <v>0.32246376811594202</v>
      </c>
      <c r="E722">
        <f>Cond_Probability!$C$2</f>
        <v>0.61616161616161613</v>
      </c>
      <c r="F722">
        <f t="shared" si="55"/>
        <v>2.9569080425231296E-2</v>
      </c>
      <c r="G722">
        <f t="shared" si="56"/>
        <v>2.9569080425231298</v>
      </c>
      <c r="H722">
        <f>INDEX(Cond_Probability!$A$6:$H$60,MATCH('Model 3_Train'!A722,Cond_Probability!$A$6:$A$60,0),8)</f>
        <v>0.68023255813953487</v>
      </c>
      <c r="I722">
        <f>INDEX(Cond_Probability!$A$6:$H$60,MATCH('Model 3_Train'!B722,Cond_Probability!$A$6:$A$60,0),8)</f>
        <v>0.57971014492753625</v>
      </c>
      <c r="J722">
        <f>Cond_Probability!$C$3</f>
        <v>0.38383838383838381</v>
      </c>
      <c r="K722">
        <f t="shared" si="57"/>
        <v>0.1513619511597267</v>
      </c>
      <c r="L722">
        <f t="shared" si="58"/>
        <v>15.13619511597267</v>
      </c>
      <c r="M722" t="str">
        <f t="shared" si="59"/>
        <v>Survive</v>
      </c>
      <c r="N722" t="s">
        <v>1</v>
      </c>
    </row>
    <row r="723" spans="1:14" x14ac:dyDescent="0.3">
      <c r="A723" s="2" t="s">
        <v>13</v>
      </c>
      <c r="B723" s="1" t="s">
        <v>1228</v>
      </c>
      <c r="C723">
        <f>INDEX(Cond_Probability!$A$6:$H$60,MATCH('Model 3_Train'!A723,Cond_Probability!$A$6:$A$60,0),7)</f>
        <v>0.85117967332123412</v>
      </c>
      <c r="D723">
        <f>INDEX(Cond_Probability!$A$6:$H$60,MATCH('Model 3_Train'!B723,Cond_Probability!$A$6:$A$60,0),7)</f>
        <v>0.4891304347826087</v>
      </c>
      <c r="E723">
        <f>Cond_Probability!$C$2</f>
        <v>0.61616161616161613</v>
      </c>
      <c r="F723">
        <f t="shared" si="55"/>
        <v>0.25653142328357348</v>
      </c>
      <c r="G723">
        <f t="shared" si="56"/>
        <v>25.653142328357347</v>
      </c>
      <c r="H723">
        <f>INDEX(Cond_Probability!$A$6:$H$60,MATCH('Model 3_Train'!A723,Cond_Probability!$A$6:$A$60,0),8)</f>
        <v>0.31976744186046513</v>
      </c>
      <c r="I723">
        <f>INDEX(Cond_Probability!$A$6:$H$60,MATCH('Model 3_Train'!B723,Cond_Probability!$A$6:$A$60,0),8)</f>
        <v>0.19710144927536233</v>
      </c>
      <c r="J723">
        <f>Cond_Probability!$C$3</f>
        <v>0.38383838383838381</v>
      </c>
      <c r="K723">
        <f t="shared" si="57"/>
        <v>2.4192038347751188E-2</v>
      </c>
      <c r="L723">
        <f t="shared" si="58"/>
        <v>2.4192038347751188</v>
      </c>
      <c r="M723" t="str">
        <f t="shared" si="59"/>
        <v>Won't Survive</v>
      </c>
      <c r="N723" t="s">
        <v>1230</v>
      </c>
    </row>
    <row r="724" spans="1:14" x14ac:dyDescent="0.3">
      <c r="A724" s="2" t="s">
        <v>13</v>
      </c>
      <c r="B724" s="1" t="s">
        <v>1247</v>
      </c>
      <c r="C724">
        <f>INDEX(Cond_Probability!$A$6:$H$60,MATCH('Model 3_Train'!A724,Cond_Probability!$A$6:$A$60,0),7)</f>
        <v>0.85117967332123412</v>
      </c>
      <c r="D724">
        <f>INDEX(Cond_Probability!$A$6:$H$60,MATCH('Model 3_Train'!B724,Cond_Probability!$A$6:$A$60,0),7)</f>
        <v>0.18840579710144928</v>
      </c>
      <c r="E724">
        <f>Cond_Probability!$C$2</f>
        <v>0.61616161616161613</v>
      </c>
      <c r="F724">
        <f t="shared" si="55"/>
        <v>9.8812103783302394E-2</v>
      </c>
      <c r="G724">
        <f t="shared" si="56"/>
        <v>9.8812103783302394</v>
      </c>
      <c r="H724">
        <f>INDEX(Cond_Probability!$A$6:$H$60,MATCH('Model 3_Train'!A724,Cond_Probability!$A$6:$A$60,0),8)</f>
        <v>0.31976744186046513</v>
      </c>
      <c r="I724">
        <f>INDEX(Cond_Probability!$A$6:$H$60,MATCH('Model 3_Train'!B724,Cond_Probability!$A$6:$A$60,0),8)</f>
        <v>0.22318840579710145</v>
      </c>
      <c r="J724">
        <f>Cond_Probability!$C$3</f>
        <v>0.38383838383838381</v>
      </c>
      <c r="K724">
        <f t="shared" si="57"/>
        <v>2.7393925776130024E-2</v>
      </c>
      <c r="L724">
        <f t="shared" si="58"/>
        <v>2.7393925776130024</v>
      </c>
      <c r="M724" t="str">
        <f t="shared" si="59"/>
        <v>Won't Survive</v>
      </c>
      <c r="N724" t="s">
        <v>1230</v>
      </c>
    </row>
    <row r="725" spans="1:14" x14ac:dyDescent="0.3">
      <c r="A725" s="2" t="s">
        <v>13</v>
      </c>
      <c r="B725" s="1" t="s">
        <v>1247</v>
      </c>
      <c r="C725">
        <f>INDEX(Cond_Probability!$A$6:$H$60,MATCH('Model 3_Train'!A725,Cond_Probability!$A$6:$A$60,0),7)</f>
        <v>0.85117967332123412</v>
      </c>
      <c r="D725">
        <f>INDEX(Cond_Probability!$A$6:$H$60,MATCH('Model 3_Train'!B725,Cond_Probability!$A$6:$A$60,0),7)</f>
        <v>0.18840579710144928</v>
      </c>
      <c r="E725">
        <f>Cond_Probability!$C$2</f>
        <v>0.61616161616161613</v>
      </c>
      <c r="F725">
        <f t="shared" si="55"/>
        <v>9.8812103783302394E-2</v>
      </c>
      <c r="G725">
        <f t="shared" si="56"/>
        <v>9.8812103783302394</v>
      </c>
      <c r="H725">
        <f>INDEX(Cond_Probability!$A$6:$H$60,MATCH('Model 3_Train'!A725,Cond_Probability!$A$6:$A$60,0),8)</f>
        <v>0.31976744186046513</v>
      </c>
      <c r="I725">
        <f>INDEX(Cond_Probability!$A$6:$H$60,MATCH('Model 3_Train'!B725,Cond_Probability!$A$6:$A$60,0),8)</f>
        <v>0.22318840579710145</v>
      </c>
      <c r="J725">
        <f>Cond_Probability!$C$3</f>
        <v>0.38383838383838381</v>
      </c>
      <c r="K725">
        <f t="shared" si="57"/>
        <v>2.7393925776130024E-2</v>
      </c>
      <c r="L725">
        <f t="shared" si="58"/>
        <v>2.7393925776130024</v>
      </c>
      <c r="M725" t="str">
        <f t="shared" si="59"/>
        <v>Won't Survive</v>
      </c>
      <c r="N725" t="s">
        <v>1230</v>
      </c>
    </row>
    <row r="726" spans="1:14" x14ac:dyDescent="0.3">
      <c r="A726" s="2" t="s">
        <v>13</v>
      </c>
      <c r="B726" s="1" t="s">
        <v>1248</v>
      </c>
      <c r="C726">
        <f>INDEX(Cond_Probability!$A$6:$H$60,MATCH('Model 3_Train'!A726,Cond_Probability!$A$6:$A$60,0),7)</f>
        <v>0.85117967332123412</v>
      </c>
      <c r="D726">
        <f>INDEX(Cond_Probability!$A$6:$H$60,MATCH('Model 3_Train'!B726,Cond_Probability!$A$6:$A$60,0),7)</f>
        <v>0.32246376811594202</v>
      </c>
      <c r="E726">
        <f>Cond_Probability!$C$2</f>
        <v>0.61616161616161613</v>
      </c>
      <c r="F726">
        <f t="shared" si="55"/>
        <v>0.16912071609065216</v>
      </c>
      <c r="G726">
        <f t="shared" si="56"/>
        <v>16.912071609065215</v>
      </c>
      <c r="H726">
        <f>INDEX(Cond_Probability!$A$6:$H$60,MATCH('Model 3_Train'!A726,Cond_Probability!$A$6:$A$60,0),8)</f>
        <v>0.31976744186046513</v>
      </c>
      <c r="I726">
        <f>INDEX(Cond_Probability!$A$6:$H$60,MATCH('Model 3_Train'!B726,Cond_Probability!$A$6:$A$60,0),8)</f>
        <v>0.57971014492753625</v>
      </c>
      <c r="J726">
        <f>Cond_Probability!$C$3</f>
        <v>0.38383838383838381</v>
      </c>
      <c r="K726">
        <f t="shared" si="57"/>
        <v>7.1153053963974075E-2</v>
      </c>
      <c r="L726">
        <f t="shared" si="58"/>
        <v>7.1153053963974076</v>
      </c>
      <c r="M726" t="str">
        <f t="shared" si="59"/>
        <v>Won't Survive</v>
      </c>
      <c r="N726" t="s">
        <v>1</v>
      </c>
    </row>
    <row r="727" spans="1:14" x14ac:dyDescent="0.3">
      <c r="A727" s="2" t="s">
        <v>13</v>
      </c>
      <c r="B727" s="1" t="s">
        <v>1228</v>
      </c>
      <c r="C727">
        <f>INDEX(Cond_Probability!$A$6:$H$60,MATCH('Model 3_Train'!A727,Cond_Probability!$A$6:$A$60,0),7)</f>
        <v>0.85117967332123412</v>
      </c>
      <c r="D727">
        <f>INDEX(Cond_Probability!$A$6:$H$60,MATCH('Model 3_Train'!B727,Cond_Probability!$A$6:$A$60,0),7)</f>
        <v>0.4891304347826087</v>
      </c>
      <c r="E727">
        <f>Cond_Probability!$C$2</f>
        <v>0.61616161616161613</v>
      </c>
      <c r="F727">
        <f t="shared" si="55"/>
        <v>0.25653142328357348</v>
      </c>
      <c r="G727">
        <f t="shared" si="56"/>
        <v>25.653142328357347</v>
      </c>
      <c r="H727">
        <f>INDEX(Cond_Probability!$A$6:$H$60,MATCH('Model 3_Train'!A727,Cond_Probability!$A$6:$A$60,0),8)</f>
        <v>0.31976744186046513</v>
      </c>
      <c r="I727">
        <f>INDEX(Cond_Probability!$A$6:$H$60,MATCH('Model 3_Train'!B727,Cond_Probability!$A$6:$A$60,0),8)</f>
        <v>0.19710144927536233</v>
      </c>
      <c r="J727">
        <f>Cond_Probability!$C$3</f>
        <v>0.38383838383838381</v>
      </c>
      <c r="K727">
        <f t="shared" si="57"/>
        <v>2.4192038347751188E-2</v>
      </c>
      <c r="L727">
        <f t="shared" si="58"/>
        <v>2.4192038347751188</v>
      </c>
      <c r="M727" t="str">
        <f t="shared" si="59"/>
        <v>Won't Survive</v>
      </c>
      <c r="N727" t="s">
        <v>1230</v>
      </c>
    </row>
    <row r="728" spans="1:14" x14ac:dyDescent="0.3">
      <c r="A728" s="2" t="s">
        <v>17</v>
      </c>
      <c r="B728" s="1" t="s">
        <v>1248</v>
      </c>
      <c r="C728">
        <f>INDEX(Cond_Probability!$A$6:$H$60,MATCH('Model 3_Train'!A728,Cond_Probability!$A$6:$A$60,0),7)</f>
        <v>0.14882032667876588</v>
      </c>
      <c r="D728">
        <f>INDEX(Cond_Probability!$A$6:$H$60,MATCH('Model 3_Train'!B728,Cond_Probability!$A$6:$A$60,0),7)</f>
        <v>0.32246376811594202</v>
      </c>
      <c r="E728">
        <f>Cond_Probability!$C$2</f>
        <v>0.61616161616161613</v>
      </c>
      <c r="F728">
        <f t="shared" si="55"/>
        <v>2.9569080425231296E-2</v>
      </c>
      <c r="G728">
        <f t="shared" si="56"/>
        <v>2.9569080425231298</v>
      </c>
      <c r="H728">
        <f>INDEX(Cond_Probability!$A$6:$H$60,MATCH('Model 3_Train'!A728,Cond_Probability!$A$6:$A$60,0),8)</f>
        <v>0.68023255813953487</v>
      </c>
      <c r="I728">
        <f>INDEX(Cond_Probability!$A$6:$H$60,MATCH('Model 3_Train'!B728,Cond_Probability!$A$6:$A$60,0),8)</f>
        <v>0.57971014492753625</v>
      </c>
      <c r="J728">
        <f>Cond_Probability!$C$3</f>
        <v>0.38383838383838381</v>
      </c>
      <c r="K728">
        <f t="shared" si="57"/>
        <v>0.1513619511597267</v>
      </c>
      <c r="L728">
        <f t="shared" si="58"/>
        <v>15.13619511597267</v>
      </c>
      <c r="M728" t="str">
        <f t="shared" si="59"/>
        <v>Survive</v>
      </c>
      <c r="N728" t="s">
        <v>1</v>
      </c>
    </row>
    <row r="729" spans="1:14" x14ac:dyDescent="0.3">
      <c r="A729" s="2" t="s">
        <v>17</v>
      </c>
      <c r="B729" s="1" t="s">
        <v>1228</v>
      </c>
      <c r="C729">
        <f>INDEX(Cond_Probability!$A$6:$H$60,MATCH('Model 3_Train'!A729,Cond_Probability!$A$6:$A$60,0),7)</f>
        <v>0.14882032667876588</v>
      </c>
      <c r="D729">
        <f>INDEX(Cond_Probability!$A$6:$H$60,MATCH('Model 3_Train'!B729,Cond_Probability!$A$6:$A$60,0),7)</f>
        <v>0.4891304347826087</v>
      </c>
      <c r="E729">
        <f>Cond_Probability!$C$2</f>
        <v>0.61616161616161613</v>
      </c>
      <c r="F729">
        <f t="shared" si="55"/>
        <v>4.485197592591264E-2</v>
      </c>
      <c r="G729">
        <f t="shared" si="56"/>
        <v>4.4851975925912644</v>
      </c>
      <c r="H729">
        <f>INDEX(Cond_Probability!$A$6:$H$60,MATCH('Model 3_Train'!A729,Cond_Probability!$A$6:$A$60,0),8)</f>
        <v>0.68023255813953487</v>
      </c>
      <c r="I729">
        <f>INDEX(Cond_Probability!$A$6:$H$60,MATCH('Model 3_Train'!B729,Cond_Probability!$A$6:$A$60,0),8)</f>
        <v>0.19710144927536233</v>
      </c>
      <c r="J729">
        <f>Cond_Probability!$C$3</f>
        <v>0.38383838383838381</v>
      </c>
      <c r="K729">
        <f t="shared" si="57"/>
        <v>5.1463063394307069E-2</v>
      </c>
      <c r="L729">
        <f t="shared" si="58"/>
        <v>5.1463063394307067</v>
      </c>
      <c r="M729" t="str">
        <f t="shared" si="59"/>
        <v>Survive</v>
      </c>
      <c r="N729" t="s">
        <v>1</v>
      </c>
    </row>
    <row r="730" spans="1:14" x14ac:dyDescent="0.3">
      <c r="A730" s="2" t="s">
        <v>13</v>
      </c>
      <c r="B730" s="1" t="s">
        <v>1248</v>
      </c>
      <c r="C730">
        <f>INDEX(Cond_Probability!$A$6:$H$60,MATCH('Model 3_Train'!A730,Cond_Probability!$A$6:$A$60,0),7)</f>
        <v>0.85117967332123412</v>
      </c>
      <c r="D730">
        <f>INDEX(Cond_Probability!$A$6:$H$60,MATCH('Model 3_Train'!B730,Cond_Probability!$A$6:$A$60,0),7)</f>
        <v>0.32246376811594202</v>
      </c>
      <c r="E730">
        <f>Cond_Probability!$C$2</f>
        <v>0.61616161616161613</v>
      </c>
      <c r="F730">
        <f t="shared" si="55"/>
        <v>0.16912071609065216</v>
      </c>
      <c r="G730">
        <f t="shared" si="56"/>
        <v>16.912071609065215</v>
      </c>
      <c r="H730">
        <f>INDEX(Cond_Probability!$A$6:$H$60,MATCH('Model 3_Train'!A730,Cond_Probability!$A$6:$A$60,0),8)</f>
        <v>0.31976744186046513</v>
      </c>
      <c r="I730">
        <f>INDEX(Cond_Probability!$A$6:$H$60,MATCH('Model 3_Train'!B730,Cond_Probability!$A$6:$A$60,0),8)</f>
        <v>0.57971014492753625</v>
      </c>
      <c r="J730">
        <f>Cond_Probability!$C$3</f>
        <v>0.38383838383838381</v>
      </c>
      <c r="K730">
        <f t="shared" si="57"/>
        <v>7.1153053963974075E-2</v>
      </c>
      <c r="L730">
        <f t="shared" si="58"/>
        <v>7.1153053963974076</v>
      </c>
      <c r="M730" t="str">
        <f t="shared" si="59"/>
        <v>Won't Survive</v>
      </c>
      <c r="N730" t="s">
        <v>1230</v>
      </c>
    </row>
    <row r="731" spans="1:14" x14ac:dyDescent="0.3">
      <c r="A731" s="2" t="s">
        <v>17</v>
      </c>
      <c r="B731" s="1" t="s">
        <v>1228</v>
      </c>
      <c r="C731">
        <f>INDEX(Cond_Probability!$A$6:$H$60,MATCH('Model 3_Train'!A731,Cond_Probability!$A$6:$A$60,0),7)</f>
        <v>0.14882032667876588</v>
      </c>
      <c r="D731">
        <f>INDEX(Cond_Probability!$A$6:$H$60,MATCH('Model 3_Train'!B731,Cond_Probability!$A$6:$A$60,0),7)</f>
        <v>0.4891304347826087</v>
      </c>
      <c r="E731">
        <f>Cond_Probability!$C$2</f>
        <v>0.61616161616161613</v>
      </c>
      <c r="F731">
        <f t="shared" si="55"/>
        <v>4.485197592591264E-2</v>
      </c>
      <c r="G731">
        <f t="shared" si="56"/>
        <v>4.4851975925912644</v>
      </c>
      <c r="H731">
        <f>INDEX(Cond_Probability!$A$6:$H$60,MATCH('Model 3_Train'!A731,Cond_Probability!$A$6:$A$60,0),8)</f>
        <v>0.68023255813953487</v>
      </c>
      <c r="I731">
        <f>INDEX(Cond_Probability!$A$6:$H$60,MATCH('Model 3_Train'!B731,Cond_Probability!$A$6:$A$60,0),8)</f>
        <v>0.19710144927536233</v>
      </c>
      <c r="J731">
        <f>Cond_Probability!$C$3</f>
        <v>0.38383838383838381</v>
      </c>
      <c r="K731">
        <f t="shared" si="57"/>
        <v>5.1463063394307069E-2</v>
      </c>
      <c r="L731">
        <f t="shared" si="58"/>
        <v>5.1463063394307067</v>
      </c>
      <c r="M731" t="str">
        <f t="shared" si="59"/>
        <v>Survive</v>
      </c>
      <c r="N731" t="s">
        <v>1230</v>
      </c>
    </row>
    <row r="732" spans="1:14" x14ac:dyDescent="0.3">
      <c r="A732" s="2" t="s">
        <v>17</v>
      </c>
      <c r="B732" s="1" t="s">
        <v>1248</v>
      </c>
      <c r="C732">
        <f>INDEX(Cond_Probability!$A$6:$H$60,MATCH('Model 3_Train'!A732,Cond_Probability!$A$6:$A$60,0),7)</f>
        <v>0.14882032667876588</v>
      </c>
      <c r="D732">
        <f>INDEX(Cond_Probability!$A$6:$H$60,MATCH('Model 3_Train'!B732,Cond_Probability!$A$6:$A$60,0),7)</f>
        <v>0.32246376811594202</v>
      </c>
      <c r="E732">
        <f>Cond_Probability!$C$2</f>
        <v>0.61616161616161613</v>
      </c>
      <c r="F732">
        <f t="shared" si="55"/>
        <v>2.9569080425231296E-2</v>
      </c>
      <c r="G732">
        <f t="shared" si="56"/>
        <v>2.9569080425231298</v>
      </c>
      <c r="H732">
        <f>INDEX(Cond_Probability!$A$6:$H$60,MATCH('Model 3_Train'!A732,Cond_Probability!$A$6:$A$60,0),8)</f>
        <v>0.68023255813953487</v>
      </c>
      <c r="I732">
        <f>INDEX(Cond_Probability!$A$6:$H$60,MATCH('Model 3_Train'!B732,Cond_Probability!$A$6:$A$60,0),8)</f>
        <v>0.57971014492753625</v>
      </c>
      <c r="J732">
        <f>Cond_Probability!$C$3</f>
        <v>0.38383838383838381</v>
      </c>
      <c r="K732">
        <f t="shared" si="57"/>
        <v>0.1513619511597267</v>
      </c>
      <c r="L732">
        <f t="shared" si="58"/>
        <v>15.13619511597267</v>
      </c>
      <c r="M732" t="str">
        <f t="shared" si="59"/>
        <v>Survive</v>
      </c>
      <c r="N732" t="s">
        <v>1</v>
      </c>
    </row>
    <row r="733" spans="1:14" x14ac:dyDescent="0.3">
      <c r="A733" s="2" t="s">
        <v>13</v>
      </c>
      <c r="B733" s="1" t="s">
        <v>1247</v>
      </c>
      <c r="C733">
        <f>INDEX(Cond_Probability!$A$6:$H$60,MATCH('Model 3_Train'!A733,Cond_Probability!$A$6:$A$60,0),7)</f>
        <v>0.85117967332123412</v>
      </c>
      <c r="D733">
        <f>INDEX(Cond_Probability!$A$6:$H$60,MATCH('Model 3_Train'!B733,Cond_Probability!$A$6:$A$60,0),7)</f>
        <v>0.18840579710144928</v>
      </c>
      <c r="E733">
        <f>Cond_Probability!$C$2</f>
        <v>0.61616161616161613</v>
      </c>
      <c r="F733">
        <f t="shared" si="55"/>
        <v>9.8812103783302394E-2</v>
      </c>
      <c r="G733">
        <f t="shared" si="56"/>
        <v>9.8812103783302394</v>
      </c>
      <c r="H733">
        <f>INDEX(Cond_Probability!$A$6:$H$60,MATCH('Model 3_Train'!A733,Cond_Probability!$A$6:$A$60,0),8)</f>
        <v>0.31976744186046513</v>
      </c>
      <c r="I733">
        <f>INDEX(Cond_Probability!$A$6:$H$60,MATCH('Model 3_Train'!B733,Cond_Probability!$A$6:$A$60,0),8)</f>
        <v>0.22318840579710145</v>
      </c>
      <c r="J733">
        <f>Cond_Probability!$C$3</f>
        <v>0.38383838383838381</v>
      </c>
      <c r="K733">
        <f t="shared" si="57"/>
        <v>2.7393925776130024E-2</v>
      </c>
      <c r="L733">
        <f t="shared" si="58"/>
        <v>2.7393925776130024</v>
      </c>
      <c r="M733" t="str">
        <f t="shared" si="59"/>
        <v>Won't Survive</v>
      </c>
      <c r="N733" t="s">
        <v>1230</v>
      </c>
    </row>
    <row r="734" spans="1:14" x14ac:dyDescent="0.3">
      <c r="A734" s="2" t="s">
        <v>13</v>
      </c>
      <c r="B734" s="1" t="s">
        <v>1228</v>
      </c>
      <c r="C734">
        <f>INDEX(Cond_Probability!$A$6:$H$60,MATCH('Model 3_Train'!A734,Cond_Probability!$A$6:$A$60,0),7)</f>
        <v>0.85117967332123412</v>
      </c>
      <c r="D734">
        <f>INDEX(Cond_Probability!$A$6:$H$60,MATCH('Model 3_Train'!B734,Cond_Probability!$A$6:$A$60,0),7)</f>
        <v>0.4891304347826087</v>
      </c>
      <c r="E734">
        <f>Cond_Probability!$C$2</f>
        <v>0.61616161616161613</v>
      </c>
      <c r="F734">
        <f t="shared" si="55"/>
        <v>0.25653142328357348</v>
      </c>
      <c r="G734">
        <f t="shared" si="56"/>
        <v>25.653142328357347</v>
      </c>
      <c r="H734">
        <f>INDEX(Cond_Probability!$A$6:$H$60,MATCH('Model 3_Train'!A734,Cond_Probability!$A$6:$A$60,0),8)</f>
        <v>0.31976744186046513</v>
      </c>
      <c r="I734">
        <f>INDEX(Cond_Probability!$A$6:$H$60,MATCH('Model 3_Train'!B734,Cond_Probability!$A$6:$A$60,0),8)</f>
        <v>0.19710144927536233</v>
      </c>
      <c r="J734">
        <f>Cond_Probability!$C$3</f>
        <v>0.38383838383838381</v>
      </c>
      <c r="K734">
        <f t="shared" si="57"/>
        <v>2.4192038347751188E-2</v>
      </c>
      <c r="L734">
        <f t="shared" si="58"/>
        <v>2.4192038347751188</v>
      </c>
      <c r="M734" t="str">
        <f t="shared" si="59"/>
        <v>Won't Survive</v>
      </c>
      <c r="N734" t="s">
        <v>1230</v>
      </c>
    </row>
    <row r="735" spans="1:14" x14ac:dyDescent="0.3">
      <c r="A735" s="2" t="s">
        <v>13</v>
      </c>
      <c r="B735" s="1" t="s">
        <v>1247</v>
      </c>
      <c r="C735">
        <f>INDEX(Cond_Probability!$A$6:$H$60,MATCH('Model 3_Train'!A735,Cond_Probability!$A$6:$A$60,0),7)</f>
        <v>0.85117967332123412</v>
      </c>
      <c r="D735">
        <f>INDEX(Cond_Probability!$A$6:$H$60,MATCH('Model 3_Train'!B735,Cond_Probability!$A$6:$A$60,0),7)</f>
        <v>0.18840579710144928</v>
      </c>
      <c r="E735">
        <f>Cond_Probability!$C$2</f>
        <v>0.61616161616161613</v>
      </c>
      <c r="F735">
        <f t="shared" si="55"/>
        <v>9.8812103783302394E-2</v>
      </c>
      <c r="G735">
        <f t="shared" si="56"/>
        <v>9.8812103783302394</v>
      </c>
      <c r="H735">
        <f>INDEX(Cond_Probability!$A$6:$H$60,MATCH('Model 3_Train'!A735,Cond_Probability!$A$6:$A$60,0),8)</f>
        <v>0.31976744186046513</v>
      </c>
      <c r="I735">
        <f>INDEX(Cond_Probability!$A$6:$H$60,MATCH('Model 3_Train'!B735,Cond_Probability!$A$6:$A$60,0),8)</f>
        <v>0.22318840579710145</v>
      </c>
      <c r="J735">
        <f>Cond_Probability!$C$3</f>
        <v>0.38383838383838381</v>
      </c>
      <c r="K735">
        <f t="shared" si="57"/>
        <v>2.7393925776130024E-2</v>
      </c>
      <c r="L735">
        <f t="shared" si="58"/>
        <v>2.7393925776130024</v>
      </c>
      <c r="M735" t="str">
        <f t="shared" si="59"/>
        <v>Won't Survive</v>
      </c>
      <c r="N735" t="s">
        <v>1230</v>
      </c>
    </row>
    <row r="736" spans="1:14" x14ac:dyDescent="0.3">
      <c r="A736" s="2" t="s">
        <v>13</v>
      </c>
      <c r="B736" s="1" t="s">
        <v>1247</v>
      </c>
      <c r="C736">
        <f>INDEX(Cond_Probability!$A$6:$H$60,MATCH('Model 3_Train'!A736,Cond_Probability!$A$6:$A$60,0),7)</f>
        <v>0.85117967332123412</v>
      </c>
      <c r="D736">
        <f>INDEX(Cond_Probability!$A$6:$H$60,MATCH('Model 3_Train'!B736,Cond_Probability!$A$6:$A$60,0),7)</f>
        <v>0.18840579710144928</v>
      </c>
      <c r="E736">
        <f>Cond_Probability!$C$2</f>
        <v>0.61616161616161613</v>
      </c>
      <c r="F736">
        <f t="shared" si="55"/>
        <v>9.8812103783302394E-2</v>
      </c>
      <c r="G736">
        <f t="shared" si="56"/>
        <v>9.8812103783302394</v>
      </c>
      <c r="H736">
        <f>INDEX(Cond_Probability!$A$6:$H$60,MATCH('Model 3_Train'!A736,Cond_Probability!$A$6:$A$60,0),8)</f>
        <v>0.31976744186046513</v>
      </c>
      <c r="I736">
        <f>INDEX(Cond_Probability!$A$6:$H$60,MATCH('Model 3_Train'!B736,Cond_Probability!$A$6:$A$60,0),8)</f>
        <v>0.22318840579710145</v>
      </c>
      <c r="J736">
        <f>Cond_Probability!$C$3</f>
        <v>0.38383838383838381</v>
      </c>
      <c r="K736">
        <f t="shared" si="57"/>
        <v>2.7393925776130024E-2</v>
      </c>
      <c r="L736">
        <f t="shared" si="58"/>
        <v>2.7393925776130024</v>
      </c>
      <c r="M736" t="str">
        <f t="shared" si="59"/>
        <v>Won't Survive</v>
      </c>
      <c r="N736" t="s">
        <v>1230</v>
      </c>
    </row>
    <row r="737" spans="1:14" x14ac:dyDescent="0.3">
      <c r="A737" s="2" t="s">
        <v>13</v>
      </c>
      <c r="B737" s="1" t="s">
        <v>1247</v>
      </c>
      <c r="C737">
        <f>INDEX(Cond_Probability!$A$6:$H$60,MATCH('Model 3_Train'!A737,Cond_Probability!$A$6:$A$60,0),7)</f>
        <v>0.85117967332123412</v>
      </c>
      <c r="D737">
        <f>INDEX(Cond_Probability!$A$6:$H$60,MATCH('Model 3_Train'!B737,Cond_Probability!$A$6:$A$60,0),7)</f>
        <v>0.18840579710144928</v>
      </c>
      <c r="E737">
        <f>Cond_Probability!$C$2</f>
        <v>0.61616161616161613</v>
      </c>
      <c r="F737">
        <f t="shared" si="55"/>
        <v>9.8812103783302394E-2</v>
      </c>
      <c r="G737">
        <f t="shared" si="56"/>
        <v>9.8812103783302394</v>
      </c>
      <c r="H737">
        <f>INDEX(Cond_Probability!$A$6:$H$60,MATCH('Model 3_Train'!A737,Cond_Probability!$A$6:$A$60,0),8)</f>
        <v>0.31976744186046513</v>
      </c>
      <c r="I737">
        <f>INDEX(Cond_Probability!$A$6:$H$60,MATCH('Model 3_Train'!B737,Cond_Probability!$A$6:$A$60,0),8)</f>
        <v>0.22318840579710145</v>
      </c>
      <c r="J737">
        <f>Cond_Probability!$C$3</f>
        <v>0.38383838383838381</v>
      </c>
      <c r="K737">
        <f t="shared" si="57"/>
        <v>2.7393925776130024E-2</v>
      </c>
      <c r="L737">
        <f t="shared" si="58"/>
        <v>2.7393925776130024</v>
      </c>
      <c r="M737" t="str">
        <f t="shared" si="59"/>
        <v>Won't Survive</v>
      </c>
      <c r="N737" t="s">
        <v>1230</v>
      </c>
    </row>
    <row r="738" spans="1:14" x14ac:dyDescent="0.3">
      <c r="A738" s="2" t="s">
        <v>17</v>
      </c>
      <c r="B738" s="1" t="s">
        <v>1248</v>
      </c>
      <c r="C738">
        <f>INDEX(Cond_Probability!$A$6:$H$60,MATCH('Model 3_Train'!A738,Cond_Probability!$A$6:$A$60,0),7)</f>
        <v>0.14882032667876588</v>
      </c>
      <c r="D738">
        <f>INDEX(Cond_Probability!$A$6:$H$60,MATCH('Model 3_Train'!B738,Cond_Probability!$A$6:$A$60,0),7)</f>
        <v>0.32246376811594202</v>
      </c>
      <c r="E738">
        <f>Cond_Probability!$C$2</f>
        <v>0.61616161616161613</v>
      </c>
      <c r="F738">
        <f t="shared" si="55"/>
        <v>2.9569080425231296E-2</v>
      </c>
      <c r="G738">
        <f t="shared" si="56"/>
        <v>2.9569080425231298</v>
      </c>
      <c r="H738">
        <f>INDEX(Cond_Probability!$A$6:$H$60,MATCH('Model 3_Train'!A738,Cond_Probability!$A$6:$A$60,0),8)</f>
        <v>0.68023255813953487</v>
      </c>
      <c r="I738">
        <f>INDEX(Cond_Probability!$A$6:$H$60,MATCH('Model 3_Train'!B738,Cond_Probability!$A$6:$A$60,0),8)</f>
        <v>0.57971014492753625</v>
      </c>
      <c r="J738">
        <f>Cond_Probability!$C$3</f>
        <v>0.38383838383838381</v>
      </c>
      <c r="K738">
        <f t="shared" si="57"/>
        <v>0.1513619511597267</v>
      </c>
      <c r="L738">
        <f t="shared" si="58"/>
        <v>15.13619511597267</v>
      </c>
      <c r="M738" t="str">
        <f t="shared" si="59"/>
        <v>Survive</v>
      </c>
      <c r="N738" t="s">
        <v>1230</v>
      </c>
    </row>
    <row r="739" spans="1:14" x14ac:dyDescent="0.3">
      <c r="A739" s="2" t="s">
        <v>13</v>
      </c>
      <c r="B739" s="1" t="s">
        <v>1248</v>
      </c>
      <c r="C739">
        <f>INDEX(Cond_Probability!$A$6:$H$60,MATCH('Model 3_Train'!A739,Cond_Probability!$A$6:$A$60,0),7)</f>
        <v>0.85117967332123412</v>
      </c>
      <c r="D739">
        <f>INDEX(Cond_Probability!$A$6:$H$60,MATCH('Model 3_Train'!B739,Cond_Probability!$A$6:$A$60,0),7)</f>
        <v>0.32246376811594202</v>
      </c>
      <c r="E739">
        <f>Cond_Probability!$C$2</f>
        <v>0.61616161616161613</v>
      </c>
      <c r="F739">
        <f t="shared" si="55"/>
        <v>0.16912071609065216</v>
      </c>
      <c r="G739">
        <f t="shared" si="56"/>
        <v>16.912071609065215</v>
      </c>
      <c r="H739">
        <f>INDEX(Cond_Probability!$A$6:$H$60,MATCH('Model 3_Train'!A739,Cond_Probability!$A$6:$A$60,0),8)</f>
        <v>0.31976744186046513</v>
      </c>
      <c r="I739">
        <f>INDEX(Cond_Probability!$A$6:$H$60,MATCH('Model 3_Train'!B739,Cond_Probability!$A$6:$A$60,0),8)</f>
        <v>0.57971014492753625</v>
      </c>
      <c r="J739">
        <f>Cond_Probability!$C$3</f>
        <v>0.38383838383838381</v>
      </c>
      <c r="K739">
        <f t="shared" si="57"/>
        <v>7.1153053963974075E-2</v>
      </c>
      <c r="L739">
        <f t="shared" si="58"/>
        <v>7.1153053963974076</v>
      </c>
      <c r="M739" t="str">
        <f t="shared" si="59"/>
        <v>Won't Survive</v>
      </c>
      <c r="N739" t="s">
        <v>1</v>
      </c>
    </row>
    <row r="740" spans="1:14" x14ac:dyDescent="0.3">
      <c r="A740" s="2" t="s">
        <v>13</v>
      </c>
      <c r="B740" s="1" t="s">
        <v>1228</v>
      </c>
      <c r="C740">
        <f>INDEX(Cond_Probability!$A$6:$H$60,MATCH('Model 3_Train'!A740,Cond_Probability!$A$6:$A$60,0),7)</f>
        <v>0.85117967332123412</v>
      </c>
      <c r="D740">
        <f>INDEX(Cond_Probability!$A$6:$H$60,MATCH('Model 3_Train'!B740,Cond_Probability!$A$6:$A$60,0),7)</f>
        <v>0.4891304347826087</v>
      </c>
      <c r="E740">
        <f>Cond_Probability!$C$2</f>
        <v>0.61616161616161613</v>
      </c>
      <c r="F740">
        <f t="shared" si="55"/>
        <v>0.25653142328357348</v>
      </c>
      <c r="G740">
        <f t="shared" si="56"/>
        <v>25.653142328357347</v>
      </c>
      <c r="H740">
        <f>INDEX(Cond_Probability!$A$6:$H$60,MATCH('Model 3_Train'!A740,Cond_Probability!$A$6:$A$60,0),8)</f>
        <v>0.31976744186046513</v>
      </c>
      <c r="I740">
        <f>INDEX(Cond_Probability!$A$6:$H$60,MATCH('Model 3_Train'!B740,Cond_Probability!$A$6:$A$60,0),8)</f>
        <v>0.19710144927536233</v>
      </c>
      <c r="J740">
        <f>Cond_Probability!$C$3</f>
        <v>0.38383838383838381</v>
      </c>
      <c r="K740">
        <f t="shared" si="57"/>
        <v>2.4192038347751188E-2</v>
      </c>
      <c r="L740">
        <f t="shared" si="58"/>
        <v>2.4192038347751188</v>
      </c>
      <c r="M740" t="str">
        <f t="shared" si="59"/>
        <v>Won't Survive</v>
      </c>
      <c r="N740" t="s">
        <v>1230</v>
      </c>
    </row>
    <row r="741" spans="1:14" x14ac:dyDescent="0.3">
      <c r="A741" s="2" t="s">
        <v>13</v>
      </c>
      <c r="B741" s="1" t="s">
        <v>1228</v>
      </c>
      <c r="C741">
        <f>INDEX(Cond_Probability!$A$6:$H$60,MATCH('Model 3_Train'!A741,Cond_Probability!$A$6:$A$60,0),7)</f>
        <v>0.85117967332123412</v>
      </c>
      <c r="D741">
        <f>INDEX(Cond_Probability!$A$6:$H$60,MATCH('Model 3_Train'!B741,Cond_Probability!$A$6:$A$60,0),7)</f>
        <v>0.4891304347826087</v>
      </c>
      <c r="E741">
        <f>Cond_Probability!$C$2</f>
        <v>0.61616161616161613</v>
      </c>
      <c r="F741">
        <f t="shared" si="55"/>
        <v>0.25653142328357348</v>
      </c>
      <c r="G741">
        <f t="shared" si="56"/>
        <v>25.653142328357347</v>
      </c>
      <c r="H741">
        <f>INDEX(Cond_Probability!$A$6:$H$60,MATCH('Model 3_Train'!A741,Cond_Probability!$A$6:$A$60,0),8)</f>
        <v>0.31976744186046513</v>
      </c>
      <c r="I741">
        <f>INDEX(Cond_Probability!$A$6:$H$60,MATCH('Model 3_Train'!B741,Cond_Probability!$A$6:$A$60,0),8)</f>
        <v>0.19710144927536233</v>
      </c>
      <c r="J741">
        <f>Cond_Probability!$C$3</f>
        <v>0.38383838383838381</v>
      </c>
      <c r="K741">
        <f t="shared" si="57"/>
        <v>2.4192038347751188E-2</v>
      </c>
      <c r="L741">
        <f t="shared" si="58"/>
        <v>2.4192038347751188</v>
      </c>
      <c r="M741" t="str">
        <f t="shared" si="59"/>
        <v>Won't Survive</v>
      </c>
      <c r="N741" t="s">
        <v>1230</v>
      </c>
    </row>
    <row r="742" spans="1:14" x14ac:dyDescent="0.3">
      <c r="A742" s="2" t="s">
        <v>13</v>
      </c>
      <c r="B742" s="1" t="s">
        <v>1248</v>
      </c>
      <c r="C742">
        <f>INDEX(Cond_Probability!$A$6:$H$60,MATCH('Model 3_Train'!A742,Cond_Probability!$A$6:$A$60,0),7)</f>
        <v>0.85117967332123412</v>
      </c>
      <c r="D742">
        <f>INDEX(Cond_Probability!$A$6:$H$60,MATCH('Model 3_Train'!B742,Cond_Probability!$A$6:$A$60,0),7)</f>
        <v>0.32246376811594202</v>
      </c>
      <c r="E742">
        <f>Cond_Probability!$C$2</f>
        <v>0.61616161616161613</v>
      </c>
      <c r="F742">
        <f t="shared" si="55"/>
        <v>0.16912071609065216</v>
      </c>
      <c r="G742">
        <f t="shared" si="56"/>
        <v>16.912071609065215</v>
      </c>
      <c r="H742">
        <f>INDEX(Cond_Probability!$A$6:$H$60,MATCH('Model 3_Train'!A742,Cond_Probability!$A$6:$A$60,0),8)</f>
        <v>0.31976744186046513</v>
      </c>
      <c r="I742">
        <f>INDEX(Cond_Probability!$A$6:$H$60,MATCH('Model 3_Train'!B742,Cond_Probability!$A$6:$A$60,0),8)</f>
        <v>0.57971014492753625</v>
      </c>
      <c r="J742">
        <f>Cond_Probability!$C$3</f>
        <v>0.38383838383838381</v>
      </c>
      <c r="K742">
        <f t="shared" si="57"/>
        <v>7.1153053963974075E-2</v>
      </c>
      <c r="L742">
        <f t="shared" si="58"/>
        <v>7.1153053963974076</v>
      </c>
      <c r="M742" t="str">
        <f t="shared" si="59"/>
        <v>Won't Survive</v>
      </c>
      <c r="N742" t="s">
        <v>1</v>
      </c>
    </row>
    <row r="743" spans="1:14" x14ac:dyDescent="0.3">
      <c r="A743" s="2" t="s">
        <v>13</v>
      </c>
      <c r="B743" s="1" t="s">
        <v>1248</v>
      </c>
      <c r="C743">
        <f>INDEX(Cond_Probability!$A$6:$H$60,MATCH('Model 3_Train'!A743,Cond_Probability!$A$6:$A$60,0),7)</f>
        <v>0.85117967332123412</v>
      </c>
      <c r="D743">
        <f>INDEX(Cond_Probability!$A$6:$H$60,MATCH('Model 3_Train'!B743,Cond_Probability!$A$6:$A$60,0),7)</f>
        <v>0.32246376811594202</v>
      </c>
      <c r="E743">
        <f>Cond_Probability!$C$2</f>
        <v>0.61616161616161613</v>
      </c>
      <c r="F743">
        <f t="shared" si="55"/>
        <v>0.16912071609065216</v>
      </c>
      <c r="G743">
        <f t="shared" si="56"/>
        <v>16.912071609065215</v>
      </c>
      <c r="H743">
        <f>INDEX(Cond_Probability!$A$6:$H$60,MATCH('Model 3_Train'!A743,Cond_Probability!$A$6:$A$60,0),8)</f>
        <v>0.31976744186046513</v>
      </c>
      <c r="I743">
        <f>INDEX(Cond_Probability!$A$6:$H$60,MATCH('Model 3_Train'!B743,Cond_Probability!$A$6:$A$60,0),8)</f>
        <v>0.57971014492753625</v>
      </c>
      <c r="J743">
        <f>Cond_Probability!$C$3</f>
        <v>0.38383838383838381</v>
      </c>
      <c r="K743">
        <f t="shared" si="57"/>
        <v>7.1153053963974075E-2</v>
      </c>
      <c r="L743">
        <f t="shared" si="58"/>
        <v>7.1153053963974076</v>
      </c>
      <c r="M743" t="str">
        <f t="shared" si="59"/>
        <v>Won't Survive</v>
      </c>
      <c r="N743" t="s">
        <v>1230</v>
      </c>
    </row>
    <row r="744" spans="1:14" x14ac:dyDescent="0.3">
      <c r="A744" s="2" t="s">
        <v>17</v>
      </c>
      <c r="B744" s="1" t="s">
        <v>1248</v>
      </c>
      <c r="C744">
        <f>INDEX(Cond_Probability!$A$6:$H$60,MATCH('Model 3_Train'!A744,Cond_Probability!$A$6:$A$60,0),7)</f>
        <v>0.14882032667876588</v>
      </c>
      <c r="D744">
        <f>INDEX(Cond_Probability!$A$6:$H$60,MATCH('Model 3_Train'!B744,Cond_Probability!$A$6:$A$60,0),7)</f>
        <v>0.32246376811594202</v>
      </c>
      <c r="E744">
        <f>Cond_Probability!$C$2</f>
        <v>0.61616161616161613</v>
      </c>
      <c r="F744">
        <f t="shared" si="55"/>
        <v>2.9569080425231296E-2</v>
      </c>
      <c r="G744">
        <f t="shared" si="56"/>
        <v>2.9569080425231298</v>
      </c>
      <c r="H744">
        <f>INDEX(Cond_Probability!$A$6:$H$60,MATCH('Model 3_Train'!A744,Cond_Probability!$A$6:$A$60,0),8)</f>
        <v>0.68023255813953487</v>
      </c>
      <c r="I744">
        <f>INDEX(Cond_Probability!$A$6:$H$60,MATCH('Model 3_Train'!B744,Cond_Probability!$A$6:$A$60,0),8)</f>
        <v>0.57971014492753625</v>
      </c>
      <c r="J744">
        <f>Cond_Probability!$C$3</f>
        <v>0.38383838383838381</v>
      </c>
      <c r="K744">
        <f t="shared" si="57"/>
        <v>0.1513619511597267</v>
      </c>
      <c r="L744">
        <f t="shared" si="58"/>
        <v>15.13619511597267</v>
      </c>
      <c r="M744" t="str">
        <f t="shared" si="59"/>
        <v>Survive</v>
      </c>
      <c r="N744" t="s">
        <v>1</v>
      </c>
    </row>
    <row r="745" spans="1:14" x14ac:dyDescent="0.3">
      <c r="A745" s="2" t="s">
        <v>13</v>
      </c>
      <c r="B745" s="1" t="s">
        <v>1247</v>
      </c>
      <c r="C745">
        <f>INDEX(Cond_Probability!$A$6:$H$60,MATCH('Model 3_Train'!A745,Cond_Probability!$A$6:$A$60,0),7)</f>
        <v>0.85117967332123412</v>
      </c>
      <c r="D745">
        <f>INDEX(Cond_Probability!$A$6:$H$60,MATCH('Model 3_Train'!B745,Cond_Probability!$A$6:$A$60,0),7)</f>
        <v>0.18840579710144928</v>
      </c>
      <c r="E745">
        <f>Cond_Probability!$C$2</f>
        <v>0.61616161616161613</v>
      </c>
      <c r="F745">
        <f t="shared" si="55"/>
        <v>9.8812103783302394E-2</v>
      </c>
      <c r="G745">
        <f t="shared" si="56"/>
        <v>9.8812103783302394</v>
      </c>
      <c r="H745">
        <f>INDEX(Cond_Probability!$A$6:$H$60,MATCH('Model 3_Train'!A745,Cond_Probability!$A$6:$A$60,0),8)</f>
        <v>0.31976744186046513</v>
      </c>
      <c r="I745">
        <f>INDEX(Cond_Probability!$A$6:$H$60,MATCH('Model 3_Train'!B745,Cond_Probability!$A$6:$A$60,0),8)</f>
        <v>0.22318840579710145</v>
      </c>
      <c r="J745">
        <f>Cond_Probability!$C$3</f>
        <v>0.38383838383838381</v>
      </c>
      <c r="K745">
        <f t="shared" si="57"/>
        <v>2.7393925776130024E-2</v>
      </c>
      <c r="L745">
        <f t="shared" si="58"/>
        <v>2.7393925776130024</v>
      </c>
      <c r="M745" t="str">
        <f t="shared" si="59"/>
        <v>Won't Survive</v>
      </c>
      <c r="N745" t="s">
        <v>1230</v>
      </c>
    </row>
    <row r="746" spans="1:14" x14ac:dyDescent="0.3">
      <c r="A746" s="2" t="s">
        <v>13</v>
      </c>
      <c r="B746" s="1" t="s">
        <v>1228</v>
      </c>
      <c r="C746">
        <f>INDEX(Cond_Probability!$A$6:$H$60,MATCH('Model 3_Train'!A746,Cond_Probability!$A$6:$A$60,0),7)</f>
        <v>0.85117967332123412</v>
      </c>
      <c r="D746">
        <f>INDEX(Cond_Probability!$A$6:$H$60,MATCH('Model 3_Train'!B746,Cond_Probability!$A$6:$A$60,0),7)</f>
        <v>0.4891304347826087</v>
      </c>
      <c r="E746">
        <f>Cond_Probability!$C$2</f>
        <v>0.61616161616161613</v>
      </c>
      <c r="F746">
        <f t="shared" si="55"/>
        <v>0.25653142328357348</v>
      </c>
      <c r="G746">
        <f t="shared" si="56"/>
        <v>25.653142328357347</v>
      </c>
      <c r="H746">
        <f>INDEX(Cond_Probability!$A$6:$H$60,MATCH('Model 3_Train'!A746,Cond_Probability!$A$6:$A$60,0),8)</f>
        <v>0.31976744186046513</v>
      </c>
      <c r="I746">
        <f>INDEX(Cond_Probability!$A$6:$H$60,MATCH('Model 3_Train'!B746,Cond_Probability!$A$6:$A$60,0),8)</f>
        <v>0.19710144927536233</v>
      </c>
      <c r="J746">
        <f>Cond_Probability!$C$3</f>
        <v>0.38383838383838381</v>
      </c>
      <c r="K746">
        <f t="shared" si="57"/>
        <v>2.4192038347751188E-2</v>
      </c>
      <c r="L746">
        <f t="shared" si="58"/>
        <v>2.4192038347751188</v>
      </c>
      <c r="M746" t="str">
        <f t="shared" si="59"/>
        <v>Won't Survive</v>
      </c>
      <c r="N746" t="s">
        <v>1</v>
      </c>
    </row>
    <row r="747" spans="1:14" x14ac:dyDescent="0.3">
      <c r="A747" s="2" t="s">
        <v>13</v>
      </c>
      <c r="B747" s="1" t="s">
        <v>1248</v>
      </c>
      <c r="C747">
        <f>INDEX(Cond_Probability!$A$6:$H$60,MATCH('Model 3_Train'!A747,Cond_Probability!$A$6:$A$60,0),7)</f>
        <v>0.85117967332123412</v>
      </c>
      <c r="D747">
        <f>INDEX(Cond_Probability!$A$6:$H$60,MATCH('Model 3_Train'!B747,Cond_Probability!$A$6:$A$60,0),7)</f>
        <v>0.32246376811594202</v>
      </c>
      <c r="E747">
        <f>Cond_Probability!$C$2</f>
        <v>0.61616161616161613</v>
      </c>
      <c r="F747">
        <f t="shared" si="55"/>
        <v>0.16912071609065216</v>
      </c>
      <c r="G747">
        <f t="shared" si="56"/>
        <v>16.912071609065215</v>
      </c>
      <c r="H747">
        <f>INDEX(Cond_Probability!$A$6:$H$60,MATCH('Model 3_Train'!A747,Cond_Probability!$A$6:$A$60,0),8)</f>
        <v>0.31976744186046513</v>
      </c>
      <c r="I747">
        <f>INDEX(Cond_Probability!$A$6:$H$60,MATCH('Model 3_Train'!B747,Cond_Probability!$A$6:$A$60,0),8)</f>
        <v>0.57971014492753625</v>
      </c>
      <c r="J747">
        <f>Cond_Probability!$C$3</f>
        <v>0.38383838383838381</v>
      </c>
      <c r="K747">
        <f t="shared" si="57"/>
        <v>7.1153053963974075E-2</v>
      </c>
      <c r="L747">
        <f t="shared" si="58"/>
        <v>7.1153053963974076</v>
      </c>
      <c r="M747" t="str">
        <f t="shared" si="59"/>
        <v>Won't Survive</v>
      </c>
      <c r="N747" t="s">
        <v>1230</v>
      </c>
    </row>
    <row r="748" spans="1:14" x14ac:dyDescent="0.3">
      <c r="A748" s="2" t="s">
        <v>13</v>
      </c>
      <c r="B748" s="1" t="s">
        <v>1248</v>
      </c>
      <c r="C748">
        <f>INDEX(Cond_Probability!$A$6:$H$60,MATCH('Model 3_Train'!A748,Cond_Probability!$A$6:$A$60,0),7)</f>
        <v>0.85117967332123412</v>
      </c>
      <c r="D748">
        <f>INDEX(Cond_Probability!$A$6:$H$60,MATCH('Model 3_Train'!B748,Cond_Probability!$A$6:$A$60,0),7)</f>
        <v>0.32246376811594202</v>
      </c>
      <c r="E748">
        <f>Cond_Probability!$C$2</f>
        <v>0.61616161616161613</v>
      </c>
      <c r="F748">
        <f t="shared" si="55"/>
        <v>0.16912071609065216</v>
      </c>
      <c r="G748">
        <f t="shared" si="56"/>
        <v>16.912071609065215</v>
      </c>
      <c r="H748">
        <f>INDEX(Cond_Probability!$A$6:$H$60,MATCH('Model 3_Train'!A748,Cond_Probability!$A$6:$A$60,0),8)</f>
        <v>0.31976744186046513</v>
      </c>
      <c r="I748">
        <f>INDEX(Cond_Probability!$A$6:$H$60,MATCH('Model 3_Train'!B748,Cond_Probability!$A$6:$A$60,0),8)</f>
        <v>0.57971014492753625</v>
      </c>
      <c r="J748">
        <f>Cond_Probability!$C$3</f>
        <v>0.38383838383838381</v>
      </c>
      <c r="K748">
        <f t="shared" si="57"/>
        <v>7.1153053963974075E-2</v>
      </c>
      <c r="L748">
        <f t="shared" si="58"/>
        <v>7.1153053963974076</v>
      </c>
      <c r="M748" t="str">
        <f t="shared" si="59"/>
        <v>Won't Survive</v>
      </c>
      <c r="N748" t="s">
        <v>1230</v>
      </c>
    </row>
    <row r="749" spans="1:14" x14ac:dyDescent="0.3">
      <c r="A749" s="2" t="s">
        <v>17</v>
      </c>
      <c r="B749" s="1" t="s">
        <v>1247</v>
      </c>
      <c r="C749">
        <f>INDEX(Cond_Probability!$A$6:$H$60,MATCH('Model 3_Train'!A749,Cond_Probability!$A$6:$A$60,0),7)</f>
        <v>0.14882032667876588</v>
      </c>
      <c r="D749">
        <f>INDEX(Cond_Probability!$A$6:$H$60,MATCH('Model 3_Train'!B749,Cond_Probability!$A$6:$A$60,0),7)</f>
        <v>0.18840579710144928</v>
      </c>
      <c r="E749">
        <f>Cond_Probability!$C$2</f>
        <v>0.61616161616161613</v>
      </c>
      <c r="F749">
        <f t="shared" si="55"/>
        <v>1.7276316652944126E-2</v>
      </c>
      <c r="G749">
        <f t="shared" si="56"/>
        <v>1.7276316652944126</v>
      </c>
      <c r="H749">
        <f>INDEX(Cond_Probability!$A$6:$H$60,MATCH('Model 3_Train'!A749,Cond_Probability!$A$6:$A$60,0),8)</f>
        <v>0.68023255813953487</v>
      </c>
      <c r="I749">
        <f>INDEX(Cond_Probability!$A$6:$H$60,MATCH('Model 3_Train'!B749,Cond_Probability!$A$6:$A$60,0),8)</f>
        <v>0.22318840579710145</v>
      </c>
      <c r="J749">
        <f>Cond_Probability!$C$3</f>
        <v>0.38383838383838381</v>
      </c>
      <c r="K749">
        <f t="shared" si="57"/>
        <v>5.8274351196494774E-2</v>
      </c>
      <c r="L749">
        <f t="shared" si="58"/>
        <v>5.8274351196494774</v>
      </c>
      <c r="M749" t="str">
        <f t="shared" si="59"/>
        <v>Survive</v>
      </c>
      <c r="N749" t="s">
        <v>1</v>
      </c>
    </row>
    <row r="750" spans="1:14" x14ac:dyDescent="0.3">
      <c r="A750" s="2" t="s">
        <v>13</v>
      </c>
      <c r="B750" s="1" t="s">
        <v>1248</v>
      </c>
      <c r="C750">
        <f>INDEX(Cond_Probability!$A$6:$H$60,MATCH('Model 3_Train'!A750,Cond_Probability!$A$6:$A$60,0),7)</f>
        <v>0.85117967332123412</v>
      </c>
      <c r="D750">
        <f>INDEX(Cond_Probability!$A$6:$H$60,MATCH('Model 3_Train'!B750,Cond_Probability!$A$6:$A$60,0),7)</f>
        <v>0.32246376811594202</v>
      </c>
      <c r="E750">
        <f>Cond_Probability!$C$2</f>
        <v>0.61616161616161613</v>
      </c>
      <c r="F750">
        <f t="shared" si="55"/>
        <v>0.16912071609065216</v>
      </c>
      <c r="G750">
        <f t="shared" si="56"/>
        <v>16.912071609065215</v>
      </c>
      <c r="H750">
        <f>INDEX(Cond_Probability!$A$6:$H$60,MATCH('Model 3_Train'!A750,Cond_Probability!$A$6:$A$60,0),8)</f>
        <v>0.31976744186046513</v>
      </c>
      <c r="I750">
        <f>INDEX(Cond_Probability!$A$6:$H$60,MATCH('Model 3_Train'!B750,Cond_Probability!$A$6:$A$60,0),8)</f>
        <v>0.57971014492753625</v>
      </c>
      <c r="J750">
        <f>Cond_Probability!$C$3</f>
        <v>0.38383838383838381</v>
      </c>
      <c r="K750">
        <f t="shared" si="57"/>
        <v>7.1153053963974075E-2</v>
      </c>
      <c r="L750">
        <f t="shared" si="58"/>
        <v>7.1153053963974076</v>
      </c>
      <c r="M750" t="str">
        <f t="shared" si="59"/>
        <v>Won't Survive</v>
      </c>
      <c r="N750" t="s">
        <v>1230</v>
      </c>
    </row>
    <row r="751" spans="1:14" x14ac:dyDescent="0.3">
      <c r="A751" s="2" t="s">
        <v>13</v>
      </c>
      <c r="B751" s="1" t="s">
        <v>1228</v>
      </c>
      <c r="C751">
        <f>INDEX(Cond_Probability!$A$6:$H$60,MATCH('Model 3_Train'!A751,Cond_Probability!$A$6:$A$60,0),7)</f>
        <v>0.85117967332123412</v>
      </c>
      <c r="D751">
        <f>INDEX(Cond_Probability!$A$6:$H$60,MATCH('Model 3_Train'!B751,Cond_Probability!$A$6:$A$60,0),7)</f>
        <v>0.4891304347826087</v>
      </c>
      <c r="E751">
        <f>Cond_Probability!$C$2</f>
        <v>0.61616161616161613</v>
      </c>
      <c r="F751">
        <f t="shared" si="55"/>
        <v>0.25653142328357348</v>
      </c>
      <c r="G751">
        <f t="shared" si="56"/>
        <v>25.653142328357347</v>
      </c>
      <c r="H751">
        <f>INDEX(Cond_Probability!$A$6:$H$60,MATCH('Model 3_Train'!A751,Cond_Probability!$A$6:$A$60,0),8)</f>
        <v>0.31976744186046513</v>
      </c>
      <c r="I751">
        <f>INDEX(Cond_Probability!$A$6:$H$60,MATCH('Model 3_Train'!B751,Cond_Probability!$A$6:$A$60,0),8)</f>
        <v>0.19710144927536233</v>
      </c>
      <c r="J751">
        <f>Cond_Probability!$C$3</f>
        <v>0.38383838383838381</v>
      </c>
      <c r="K751">
        <f t="shared" si="57"/>
        <v>2.4192038347751188E-2</v>
      </c>
      <c r="L751">
        <f t="shared" si="58"/>
        <v>2.4192038347751188</v>
      </c>
      <c r="M751" t="str">
        <f t="shared" si="59"/>
        <v>Won't Survive</v>
      </c>
      <c r="N751" t="s">
        <v>1230</v>
      </c>
    </row>
    <row r="752" spans="1:14" x14ac:dyDescent="0.3">
      <c r="A752" s="2" t="s">
        <v>17</v>
      </c>
      <c r="B752" s="1" t="s">
        <v>1248</v>
      </c>
      <c r="C752">
        <f>INDEX(Cond_Probability!$A$6:$H$60,MATCH('Model 3_Train'!A752,Cond_Probability!$A$6:$A$60,0),7)</f>
        <v>0.14882032667876588</v>
      </c>
      <c r="D752">
        <f>INDEX(Cond_Probability!$A$6:$H$60,MATCH('Model 3_Train'!B752,Cond_Probability!$A$6:$A$60,0),7)</f>
        <v>0.32246376811594202</v>
      </c>
      <c r="E752">
        <f>Cond_Probability!$C$2</f>
        <v>0.61616161616161613</v>
      </c>
      <c r="F752">
        <f t="shared" si="55"/>
        <v>2.9569080425231296E-2</v>
      </c>
      <c r="G752">
        <f t="shared" si="56"/>
        <v>2.9569080425231298</v>
      </c>
      <c r="H752">
        <f>INDEX(Cond_Probability!$A$6:$H$60,MATCH('Model 3_Train'!A752,Cond_Probability!$A$6:$A$60,0),8)</f>
        <v>0.68023255813953487</v>
      </c>
      <c r="I752">
        <f>INDEX(Cond_Probability!$A$6:$H$60,MATCH('Model 3_Train'!B752,Cond_Probability!$A$6:$A$60,0),8)</f>
        <v>0.57971014492753625</v>
      </c>
      <c r="J752">
        <f>Cond_Probability!$C$3</f>
        <v>0.38383838383838381</v>
      </c>
      <c r="K752">
        <f t="shared" si="57"/>
        <v>0.1513619511597267</v>
      </c>
      <c r="L752">
        <f t="shared" si="58"/>
        <v>15.13619511597267</v>
      </c>
      <c r="M752" t="str">
        <f t="shared" si="59"/>
        <v>Survive</v>
      </c>
      <c r="N752" t="s">
        <v>1</v>
      </c>
    </row>
    <row r="753" spans="1:14" x14ac:dyDescent="0.3">
      <c r="A753" s="2" t="s">
        <v>13</v>
      </c>
      <c r="B753" s="1" t="s">
        <v>1247</v>
      </c>
      <c r="C753">
        <f>INDEX(Cond_Probability!$A$6:$H$60,MATCH('Model 3_Train'!A753,Cond_Probability!$A$6:$A$60,0),7)</f>
        <v>0.85117967332123412</v>
      </c>
      <c r="D753">
        <f>INDEX(Cond_Probability!$A$6:$H$60,MATCH('Model 3_Train'!B753,Cond_Probability!$A$6:$A$60,0),7)</f>
        <v>0.18840579710144928</v>
      </c>
      <c r="E753">
        <f>Cond_Probability!$C$2</f>
        <v>0.61616161616161613</v>
      </c>
      <c r="F753">
        <f t="shared" si="55"/>
        <v>9.8812103783302394E-2</v>
      </c>
      <c r="G753">
        <f t="shared" si="56"/>
        <v>9.8812103783302394</v>
      </c>
      <c r="H753">
        <f>INDEX(Cond_Probability!$A$6:$H$60,MATCH('Model 3_Train'!A753,Cond_Probability!$A$6:$A$60,0),8)</f>
        <v>0.31976744186046513</v>
      </c>
      <c r="I753">
        <f>INDEX(Cond_Probability!$A$6:$H$60,MATCH('Model 3_Train'!B753,Cond_Probability!$A$6:$A$60,0),8)</f>
        <v>0.22318840579710145</v>
      </c>
      <c r="J753">
        <f>Cond_Probability!$C$3</f>
        <v>0.38383838383838381</v>
      </c>
      <c r="K753">
        <f t="shared" si="57"/>
        <v>2.7393925776130024E-2</v>
      </c>
      <c r="L753">
        <f t="shared" si="58"/>
        <v>2.7393925776130024</v>
      </c>
      <c r="M753" t="str">
        <f t="shared" si="59"/>
        <v>Won't Survive</v>
      </c>
      <c r="N753" t="s">
        <v>1</v>
      </c>
    </row>
    <row r="754" spans="1:14" x14ac:dyDescent="0.3">
      <c r="A754" s="2" t="s">
        <v>13</v>
      </c>
      <c r="B754" s="1" t="s">
        <v>1228</v>
      </c>
      <c r="C754">
        <f>INDEX(Cond_Probability!$A$6:$H$60,MATCH('Model 3_Train'!A754,Cond_Probability!$A$6:$A$60,0),7)</f>
        <v>0.85117967332123412</v>
      </c>
      <c r="D754">
        <f>INDEX(Cond_Probability!$A$6:$H$60,MATCH('Model 3_Train'!B754,Cond_Probability!$A$6:$A$60,0),7)</f>
        <v>0.4891304347826087</v>
      </c>
      <c r="E754">
        <f>Cond_Probability!$C$2</f>
        <v>0.61616161616161613</v>
      </c>
      <c r="F754">
        <f t="shared" si="55"/>
        <v>0.25653142328357348</v>
      </c>
      <c r="G754">
        <f t="shared" si="56"/>
        <v>25.653142328357347</v>
      </c>
      <c r="H754">
        <f>INDEX(Cond_Probability!$A$6:$H$60,MATCH('Model 3_Train'!A754,Cond_Probability!$A$6:$A$60,0),8)</f>
        <v>0.31976744186046513</v>
      </c>
      <c r="I754">
        <f>INDEX(Cond_Probability!$A$6:$H$60,MATCH('Model 3_Train'!B754,Cond_Probability!$A$6:$A$60,0),8)</f>
        <v>0.19710144927536233</v>
      </c>
      <c r="J754">
        <f>Cond_Probability!$C$3</f>
        <v>0.38383838383838381</v>
      </c>
      <c r="K754">
        <f t="shared" si="57"/>
        <v>2.4192038347751188E-2</v>
      </c>
      <c r="L754">
        <f t="shared" si="58"/>
        <v>2.4192038347751188</v>
      </c>
      <c r="M754" t="str">
        <f t="shared" si="59"/>
        <v>Won't Survive</v>
      </c>
      <c r="N754" t="s">
        <v>1230</v>
      </c>
    </row>
    <row r="755" spans="1:14" x14ac:dyDescent="0.3">
      <c r="A755" s="2" t="s">
        <v>13</v>
      </c>
      <c r="B755" s="1" t="s">
        <v>1228</v>
      </c>
      <c r="C755">
        <f>INDEX(Cond_Probability!$A$6:$H$60,MATCH('Model 3_Train'!A755,Cond_Probability!$A$6:$A$60,0),7)</f>
        <v>0.85117967332123412</v>
      </c>
      <c r="D755">
        <f>INDEX(Cond_Probability!$A$6:$H$60,MATCH('Model 3_Train'!B755,Cond_Probability!$A$6:$A$60,0),7)</f>
        <v>0.4891304347826087</v>
      </c>
      <c r="E755">
        <f>Cond_Probability!$C$2</f>
        <v>0.61616161616161613</v>
      </c>
      <c r="F755">
        <f t="shared" si="55"/>
        <v>0.25653142328357348</v>
      </c>
      <c r="G755">
        <f t="shared" si="56"/>
        <v>25.653142328357347</v>
      </c>
      <c r="H755">
        <f>INDEX(Cond_Probability!$A$6:$H$60,MATCH('Model 3_Train'!A755,Cond_Probability!$A$6:$A$60,0),8)</f>
        <v>0.31976744186046513</v>
      </c>
      <c r="I755">
        <f>INDEX(Cond_Probability!$A$6:$H$60,MATCH('Model 3_Train'!B755,Cond_Probability!$A$6:$A$60,0),8)</f>
        <v>0.19710144927536233</v>
      </c>
      <c r="J755">
        <f>Cond_Probability!$C$3</f>
        <v>0.38383838383838381</v>
      </c>
      <c r="K755">
        <f t="shared" si="57"/>
        <v>2.4192038347751188E-2</v>
      </c>
      <c r="L755">
        <f t="shared" si="58"/>
        <v>2.4192038347751188</v>
      </c>
      <c r="M755" t="str">
        <f t="shared" si="59"/>
        <v>Won't Survive</v>
      </c>
      <c r="N755" t="s">
        <v>1230</v>
      </c>
    </row>
    <row r="756" spans="1:14" x14ac:dyDescent="0.3">
      <c r="A756" s="2" t="s">
        <v>17</v>
      </c>
      <c r="B756" s="1" t="s">
        <v>1248</v>
      </c>
      <c r="C756">
        <f>INDEX(Cond_Probability!$A$6:$H$60,MATCH('Model 3_Train'!A756,Cond_Probability!$A$6:$A$60,0),7)</f>
        <v>0.14882032667876588</v>
      </c>
      <c r="D756">
        <f>INDEX(Cond_Probability!$A$6:$H$60,MATCH('Model 3_Train'!B756,Cond_Probability!$A$6:$A$60,0),7)</f>
        <v>0.32246376811594202</v>
      </c>
      <c r="E756">
        <f>Cond_Probability!$C$2</f>
        <v>0.61616161616161613</v>
      </c>
      <c r="F756">
        <f t="shared" si="55"/>
        <v>2.9569080425231296E-2</v>
      </c>
      <c r="G756">
        <f t="shared" si="56"/>
        <v>2.9569080425231298</v>
      </c>
      <c r="H756">
        <f>INDEX(Cond_Probability!$A$6:$H$60,MATCH('Model 3_Train'!A756,Cond_Probability!$A$6:$A$60,0),8)</f>
        <v>0.68023255813953487</v>
      </c>
      <c r="I756">
        <f>INDEX(Cond_Probability!$A$6:$H$60,MATCH('Model 3_Train'!B756,Cond_Probability!$A$6:$A$60,0),8)</f>
        <v>0.57971014492753625</v>
      </c>
      <c r="J756">
        <f>Cond_Probability!$C$3</f>
        <v>0.38383838383838381</v>
      </c>
      <c r="K756">
        <f t="shared" si="57"/>
        <v>0.1513619511597267</v>
      </c>
      <c r="L756">
        <f t="shared" si="58"/>
        <v>15.13619511597267</v>
      </c>
      <c r="M756" t="str">
        <f t="shared" si="59"/>
        <v>Survive</v>
      </c>
      <c r="N756" t="s">
        <v>1</v>
      </c>
    </row>
    <row r="757" spans="1:14" x14ac:dyDescent="0.3">
      <c r="A757" s="2" t="s">
        <v>13</v>
      </c>
      <c r="B757" s="1" t="s">
        <v>1247</v>
      </c>
      <c r="C757">
        <f>INDEX(Cond_Probability!$A$6:$H$60,MATCH('Model 3_Train'!A757,Cond_Probability!$A$6:$A$60,0),7)</f>
        <v>0.85117967332123412</v>
      </c>
      <c r="D757">
        <f>INDEX(Cond_Probability!$A$6:$H$60,MATCH('Model 3_Train'!B757,Cond_Probability!$A$6:$A$60,0),7)</f>
        <v>0.18840579710144928</v>
      </c>
      <c r="E757">
        <f>Cond_Probability!$C$2</f>
        <v>0.61616161616161613</v>
      </c>
      <c r="F757">
        <f t="shared" si="55"/>
        <v>9.8812103783302394E-2</v>
      </c>
      <c r="G757">
        <f t="shared" si="56"/>
        <v>9.8812103783302394</v>
      </c>
      <c r="H757">
        <f>INDEX(Cond_Probability!$A$6:$H$60,MATCH('Model 3_Train'!A757,Cond_Probability!$A$6:$A$60,0),8)</f>
        <v>0.31976744186046513</v>
      </c>
      <c r="I757">
        <f>INDEX(Cond_Probability!$A$6:$H$60,MATCH('Model 3_Train'!B757,Cond_Probability!$A$6:$A$60,0),8)</f>
        <v>0.22318840579710145</v>
      </c>
      <c r="J757">
        <f>Cond_Probability!$C$3</f>
        <v>0.38383838383838381</v>
      </c>
      <c r="K757">
        <f t="shared" si="57"/>
        <v>2.7393925776130024E-2</v>
      </c>
      <c r="L757">
        <f t="shared" si="58"/>
        <v>2.7393925776130024</v>
      </c>
      <c r="M757" t="str">
        <f t="shared" si="59"/>
        <v>Won't Survive</v>
      </c>
      <c r="N757" t="s">
        <v>1</v>
      </c>
    </row>
    <row r="758" spans="1:14" x14ac:dyDescent="0.3">
      <c r="A758" s="2" t="s">
        <v>13</v>
      </c>
      <c r="B758" s="1" t="s">
        <v>1228</v>
      </c>
      <c r="C758">
        <f>INDEX(Cond_Probability!$A$6:$H$60,MATCH('Model 3_Train'!A758,Cond_Probability!$A$6:$A$60,0),7)</f>
        <v>0.85117967332123412</v>
      </c>
      <c r="D758">
        <f>INDEX(Cond_Probability!$A$6:$H$60,MATCH('Model 3_Train'!B758,Cond_Probability!$A$6:$A$60,0),7)</f>
        <v>0.4891304347826087</v>
      </c>
      <c r="E758">
        <f>Cond_Probability!$C$2</f>
        <v>0.61616161616161613</v>
      </c>
      <c r="F758">
        <f t="shared" si="55"/>
        <v>0.25653142328357348</v>
      </c>
      <c r="G758">
        <f t="shared" si="56"/>
        <v>25.653142328357347</v>
      </c>
      <c r="H758">
        <f>INDEX(Cond_Probability!$A$6:$H$60,MATCH('Model 3_Train'!A758,Cond_Probability!$A$6:$A$60,0),8)</f>
        <v>0.31976744186046513</v>
      </c>
      <c r="I758">
        <f>INDEX(Cond_Probability!$A$6:$H$60,MATCH('Model 3_Train'!B758,Cond_Probability!$A$6:$A$60,0),8)</f>
        <v>0.19710144927536233</v>
      </c>
      <c r="J758">
        <f>Cond_Probability!$C$3</f>
        <v>0.38383838383838381</v>
      </c>
      <c r="K758">
        <f t="shared" si="57"/>
        <v>2.4192038347751188E-2</v>
      </c>
      <c r="L758">
        <f t="shared" si="58"/>
        <v>2.4192038347751188</v>
      </c>
      <c r="M758" t="str">
        <f t="shared" si="59"/>
        <v>Won't Survive</v>
      </c>
      <c r="N758" t="s">
        <v>1230</v>
      </c>
    </row>
    <row r="759" spans="1:14" x14ac:dyDescent="0.3">
      <c r="A759" s="2" t="s">
        <v>13</v>
      </c>
      <c r="B759" s="1" t="s">
        <v>1247</v>
      </c>
      <c r="C759">
        <f>INDEX(Cond_Probability!$A$6:$H$60,MATCH('Model 3_Train'!A759,Cond_Probability!$A$6:$A$60,0),7)</f>
        <v>0.85117967332123412</v>
      </c>
      <c r="D759">
        <f>INDEX(Cond_Probability!$A$6:$H$60,MATCH('Model 3_Train'!B759,Cond_Probability!$A$6:$A$60,0),7)</f>
        <v>0.18840579710144928</v>
      </c>
      <c r="E759">
        <f>Cond_Probability!$C$2</f>
        <v>0.61616161616161613</v>
      </c>
      <c r="F759">
        <f t="shared" si="55"/>
        <v>9.8812103783302394E-2</v>
      </c>
      <c r="G759">
        <f t="shared" si="56"/>
        <v>9.8812103783302394</v>
      </c>
      <c r="H759">
        <f>INDEX(Cond_Probability!$A$6:$H$60,MATCH('Model 3_Train'!A759,Cond_Probability!$A$6:$A$60,0),8)</f>
        <v>0.31976744186046513</v>
      </c>
      <c r="I759">
        <f>INDEX(Cond_Probability!$A$6:$H$60,MATCH('Model 3_Train'!B759,Cond_Probability!$A$6:$A$60,0),8)</f>
        <v>0.22318840579710145</v>
      </c>
      <c r="J759">
        <f>Cond_Probability!$C$3</f>
        <v>0.38383838383838381</v>
      </c>
      <c r="K759">
        <f t="shared" si="57"/>
        <v>2.7393925776130024E-2</v>
      </c>
      <c r="L759">
        <f t="shared" si="58"/>
        <v>2.7393925776130024</v>
      </c>
      <c r="M759" t="str">
        <f t="shared" si="59"/>
        <v>Won't Survive</v>
      </c>
      <c r="N759" t="s">
        <v>1230</v>
      </c>
    </row>
    <row r="760" spans="1:14" x14ac:dyDescent="0.3">
      <c r="A760" s="2" t="s">
        <v>13</v>
      </c>
      <c r="B760" s="1" t="s">
        <v>1228</v>
      </c>
      <c r="C760">
        <f>INDEX(Cond_Probability!$A$6:$H$60,MATCH('Model 3_Train'!A760,Cond_Probability!$A$6:$A$60,0),7)</f>
        <v>0.85117967332123412</v>
      </c>
      <c r="D760">
        <f>INDEX(Cond_Probability!$A$6:$H$60,MATCH('Model 3_Train'!B760,Cond_Probability!$A$6:$A$60,0),7)</f>
        <v>0.4891304347826087</v>
      </c>
      <c r="E760">
        <f>Cond_Probability!$C$2</f>
        <v>0.61616161616161613</v>
      </c>
      <c r="F760">
        <f t="shared" si="55"/>
        <v>0.25653142328357348</v>
      </c>
      <c r="G760">
        <f t="shared" si="56"/>
        <v>25.653142328357347</v>
      </c>
      <c r="H760">
        <f>INDEX(Cond_Probability!$A$6:$H$60,MATCH('Model 3_Train'!A760,Cond_Probability!$A$6:$A$60,0),8)</f>
        <v>0.31976744186046513</v>
      </c>
      <c r="I760">
        <f>INDEX(Cond_Probability!$A$6:$H$60,MATCH('Model 3_Train'!B760,Cond_Probability!$A$6:$A$60,0),8)</f>
        <v>0.19710144927536233</v>
      </c>
      <c r="J760">
        <f>Cond_Probability!$C$3</f>
        <v>0.38383838383838381</v>
      </c>
      <c r="K760">
        <f t="shared" si="57"/>
        <v>2.4192038347751188E-2</v>
      </c>
      <c r="L760">
        <f t="shared" si="58"/>
        <v>2.4192038347751188</v>
      </c>
      <c r="M760" t="str">
        <f t="shared" si="59"/>
        <v>Won't Survive</v>
      </c>
      <c r="N760" t="s">
        <v>1230</v>
      </c>
    </row>
    <row r="761" spans="1:14" x14ac:dyDescent="0.3">
      <c r="A761" s="2" t="s">
        <v>17</v>
      </c>
      <c r="B761" s="1" t="s">
        <v>1248</v>
      </c>
      <c r="C761">
        <f>INDEX(Cond_Probability!$A$6:$H$60,MATCH('Model 3_Train'!A761,Cond_Probability!$A$6:$A$60,0),7)</f>
        <v>0.14882032667876588</v>
      </c>
      <c r="D761">
        <f>INDEX(Cond_Probability!$A$6:$H$60,MATCH('Model 3_Train'!B761,Cond_Probability!$A$6:$A$60,0),7)</f>
        <v>0.32246376811594202</v>
      </c>
      <c r="E761">
        <f>Cond_Probability!$C$2</f>
        <v>0.61616161616161613</v>
      </c>
      <c r="F761">
        <f t="shared" si="55"/>
        <v>2.9569080425231296E-2</v>
      </c>
      <c r="G761">
        <f t="shared" si="56"/>
        <v>2.9569080425231298</v>
      </c>
      <c r="H761">
        <f>INDEX(Cond_Probability!$A$6:$H$60,MATCH('Model 3_Train'!A761,Cond_Probability!$A$6:$A$60,0),8)</f>
        <v>0.68023255813953487</v>
      </c>
      <c r="I761">
        <f>INDEX(Cond_Probability!$A$6:$H$60,MATCH('Model 3_Train'!B761,Cond_Probability!$A$6:$A$60,0),8)</f>
        <v>0.57971014492753625</v>
      </c>
      <c r="J761">
        <f>Cond_Probability!$C$3</f>
        <v>0.38383838383838381</v>
      </c>
      <c r="K761">
        <f t="shared" si="57"/>
        <v>0.1513619511597267</v>
      </c>
      <c r="L761">
        <f t="shared" si="58"/>
        <v>15.13619511597267</v>
      </c>
      <c r="M761" t="str">
        <f t="shared" si="59"/>
        <v>Survive</v>
      </c>
      <c r="N761" t="s">
        <v>1</v>
      </c>
    </row>
    <row r="762" spans="1:14" x14ac:dyDescent="0.3">
      <c r="A762" s="2" t="s">
        <v>13</v>
      </c>
      <c r="B762" s="1" t="s">
        <v>1247</v>
      </c>
      <c r="C762">
        <f>INDEX(Cond_Probability!$A$6:$H$60,MATCH('Model 3_Train'!A762,Cond_Probability!$A$6:$A$60,0),7)</f>
        <v>0.85117967332123412</v>
      </c>
      <c r="D762">
        <f>INDEX(Cond_Probability!$A$6:$H$60,MATCH('Model 3_Train'!B762,Cond_Probability!$A$6:$A$60,0),7)</f>
        <v>0.18840579710144928</v>
      </c>
      <c r="E762">
        <f>Cond_Probability!$C$2</f>
        <v>0.61616161616161613</v>
      </c>
      <c r="F762">
        <f t="shared" si="55"/>
        <v>9.8812103783302394E-2</v>
      </c>
      <c r="G762">
        <f t="shared" si="56"/>
        <v>9.8812103783302394</v>
      </c>
      <c r="H762">
        <f>INDEX(Cond_Probability!$A$6:$H$60,MATCH('Model 3_Train'!A762,Cond_Probability!$A$6:$A$60,0),8)</f>
        <v>0.31976744186046513</v>
      </c>
      <c r="I762">
        <f>INDEX(Cond_Probability!$A$6:$H$60,MATCH('Model 3_Train'!B762,Cond_Probability!$A$6:$A$60,0),8)</f>
        <v>0.22318840579710145</v>
      </c>
      <c r="J762">
        <f>Cond_Probability!$C$3</f>
        <v>0.38383838383838381</v>
      </c>
      <c r="K762">
        <f t="shared" si="57"/>
        <v>2.7393925776130024E-2</v>
      </c>
      <c r="L762">
        <f t="shared" si="58"/>
        <v>2.7393925776130024</v>
      </c>
      <c r="M762" t="str">
        <f t="shared" si="59"/>
        <v>Won't Survive</v>
      </c>
      <c r="N762" t="s">
        <v>1230</v>
      </c>
    </row>
    <row r="763" spans="1:14" x14ac:dyDescent="0.3">
      <c r="A763" s="2" t="s">
        <v>13</v>
      </c>
      <c r="B763" s="1" t="s">
        <v>1228</v>
      </c>
      <c r="C763">
        <f>INDEX(Cond_Probability!$A$6:$H$60,MATCH('Model 3_Train'!A763,Cond_Probability!$A$6:$A$60,0),7)</f>
        <v>0.85117967332123412</v>
      </c>
      <c r="D763">
        <f>INDEX(Cond_Probability!$A$6:$H$60,MATCH('Model 3_Train'!B763,Cond_Probability!$A$6:$A$60,0),7)</f>
        <v>0.4891304347826087</v>
      </c>
      <c r="E763">
        <f>Cond_Probability!$C$2</f>
        <v>0.61616161616161613</v>
      </c>
      <c r="F763">
        <f t="shared" si="55"/>
        <v>0.25653142328357348</v>
      </c>
      <c r="G763">
        <f t="shared" si="56"/>
        <v>25.653142328357347</v>
      </c>
      <c r="H763">
        <f>INDEX(Cond_Probability!$A$6:$H$60,MATCH('Model 3_Train'!A763,Cond_Probability!$A$6:$A$60,0),8)</f>
        <v>0.31976744186046513</v>
      </c>
      <c r="I763">
        <f>INDEX(Cond_Probability!$A$6:$H$60,MATCH('Model 3_Train'!B763,Cond_Probability!$A$6:$A$60,0),8)</f>
        <v>0.19710144927536233</v>
      </c>
      <c r="J763">
        <f>Cond_Probability!$C$3</f>
        <v>0.38383838383838381</v>
      </c>
      <c r="K763">
        <f t="shared" si="57"/>
        <v>2.4192038347751188E-2</v>
      </c>
      <c r="L763">
        <f t="shared" si="58"/>
        <v>2.4192038347751188</v>
      </c>
      <c r="M763" t="str">
        <f t="shared" si="59"/>
        <v>Won't Survive</v>
      </c>
      <c r="N763" t="s">
        <v>1230</v>
      </c>
    </row>
    <row r="764" spans="1:14" x14ac:dyDescent="0.3">
      <c r="A764" s="2" t="s">
        <v>13</v>
      </c>
      <c r="B764" s="1" t="s">
        <v>1228</v>
      </c>
      <c r="C764">
        <f>INDEX(Cond_Probability!$A$6:$H$60,MATCH('Model 3_Train'!A764,Cond_Probability!$A$6:$A$60,0),7)</f>
        <v>0.85117967332123412</v>
      </c>
      <c r="D764">
        <f>INDEX(Cond_Probability!$A$6:$H$60,MATCH('Model 3_Train'!B764,Cond_Probability!$A$6:$A$60,0),7)</f>
        <v>0.4891304347826087</v>
      </c>
      <c r="E764">
        <f>Cond_Probability!$C$2</f>
        <v>0.61616161616161613</v>
      </c>
      <c r="F764">
        <f t="shared" si="55"/>
        <v>0.25653142328357348</v>
      </c>
      <c r="G764">
        <f t="shared" si="56"/>
        <v>25.653142328357347</v>
      </c>
      <c r="H764">
        <f>INDEX(Cond_Probability!$A$6:$H$60,MATCH('Model 3_Train'!A764,Cond_Probability!$A$6:$A$60,0),8)</f>
        <v>0.31976744186046513</v>
      </c>
      <c r="I764">
        <f>INDEX(Cond_Probability!$A$6:$H$60,MATCH('Model 3_Train'!B764,Cond_Probability!$A$6:$A$60,0),8)</f>
        <v>0.19710144927536233</v>
      </c>
      <c r="J764">
        <f>Cond_Probability!$C$3</f>
        <v>0.38383838383838381</v>
      </c>
      <c r="K764">
        <f t="shared" si="57"/>
        <v>2.4192038347751188E-2</v>
      </c>
      <c r="L764">
        <f t="shared" si="58"/>
        <v>2.4192038347751188</v>
      </c>
      <c r="M764" t="str">
        <f t="shared" si="59"/>
        <v>Won't Survive</v>
      </c>
      <c r="N764" t="s">
        <v>1</v>
      </c>
    </row>
    <row r="765" spans="1:14" x14ac:dyDescent="0.3">
      <c r="A765" s="2" t="s">
        <v>17</v>
      </c>
      <c r="B765" s="1" t="s">
        <v>1248</v>
      </c>
      <c r="C765">
        <f>INDEX(Cond_Probability!$A$6:$H$60,MATCH('Model 3_Train'!A765,Cond_Probability!$A$6:$A$60,0),7)</f>
        <v>0.14882032667876588</v>
      </c>
      <c r="D765">
        <f>INDEX(Cond_Probability!$A$6:$H$60,MATCH('Model 3_Train'!B765,Cond_Probability!$A$6:$A$60,0),7)</f>
        <v>0.32246376811594202</v>
      </c>
      <c r="E765">
        <f>Cond_Probability!$C$2</f>
        <v>0.61616161616161613</v>
      </c>
      <c r="F765">
        <f t="shared" si="55"/>
        <v>2.9569080425231296E-2</v>
      </c>
      <c r="G765">
        <f t="shared" si="56"/>
        <v>2.9569080425231298</v>
      </c>
      <c r="H765">
        <f>INDEX(Cond_Probability!$A$6:$H$60,MATCH('Model 3_Train'!A765,Cond_Probability!$A$6:$A$60,0),8)</f>
        <v>0.68023255813953487</v>
      </c>
      <c r="I765">
        <f>INDEX(Cond_Probability!$A$6:$H$60,MATCH('Model 3_Train'!B765,Cond_Probability!$A$6:$A$60,0),8)</f>
        <v>0.57971014492753625</v>
      </c>
      <c r="J765">
        <f>Cond_Probability!$C$3</f>
        <v>0.38383838383838381</v>
      </c>
      <c r="K765">
        <f t="shared" si="57"/>
        <v>0.1513619511597267</v>
      </c>
      <c r="L765">
        <f t="shared" si="58"/>
        <v>15.13619511597267</v>
      </c>
      <c r="M765" t="str">
        <f t="shared" si="59"/>
        <v>Survive</v>
      </c>
      <c r="N765" t="s">
        <v>1</v>
      </c>
    </row>
    <row r="766" spans="1:14" x14ac:dyDescent="0.3">
      <c r="A766" s="2" t="s">
        <v>13</v>
      </c>
      <c r="B766" s="1" t="s">
        <v>1228</v>
      </c>
      <c r="C766">
        <f>INDEX(Cond_Probability!$A$6:$H$60,MATCH('Model 3_Train'!A766,Cond_Probability!$A$6:$A$60,0),7)</f>
        <v>0.85117967332123412</v>
      </c>
      <c r="D766">
        <f>INDEX(Cond_Probability!$A$6:$H$60,MATCH('Model 3_Train'!B766,Cond_Probability!$A$6:$A$60,0),7)</f>
        <v>0.4891304347826087</v>
      </c>
      <c r="E766">
        <f>Cond_Probability!$C$2</f>
        <v>0.61616161616161613</v>
      </c>
      <c r="F766">
        <f t="shared" si="55"/>
        <v>0.25653142328357348</v>
      </c>
      <c r="G766">
        <f t="shared" si="56"/>
        <v>25.653142328357347</v>
      </c>
      <c r="H766">
        <f>INDEX(Cond_Probability!$A$6:$H$60,MATCH('Model 3_Train'!A766,Cond_Probability!$A$6:$A$60,0),8)</f>
        <v>0.31976744186046513</v>
      </c>
      <c r="I766">
        <f>INDEX(Cond_Probability!$A$6:$H$60,MATCH('Model 3_Train'!B766,Cond_Probability!$A$6:$A$60,0),8)</f>
        <v>0.19710144927536233</v>
      </c>
      <c r="J766">
        <f>Cond_Probability!$C$3</f>
        <v>0.38383838383838381</v>
      </c>
      <c r="K766">
        <f t="shared" si="57"/>
        <v>2.4192038347751188E-2</v>
      </c>
      <c r="L766">
        <f t="shared" si="58"/>
        <v>2.4192038347751188</v>
      </c>
      <c r="M766" t="str">
        <f t="shared" si="59"/>
        <v>Won't Survive</v>
      </c>
      <c r="N766" t="s">
        <v>1230</v>
      </c>
    </row>
    <row r="767" spans="1:14" x14ac:dyDescent="0.3">
      <c r="A767" s="2" t="s">
        <v>17</v>
      </c>
      <c r="B767" s="1" t="s">
        <v>1248</v>
      </c>
      <c r="C767">
        <f>INDEX(Cond_Probability!$A$6:$H$60,MATCH('Model 3_Train'!A767,Cond_Probability!$A$6:$A$60,0),7)</f>
        <v>0.14882032667876588</v>
      </c>
      <c r="D767">
        <f>INDEX(Cond_Probability!$A$6:$H$60,MATCH('Model 3_Train'!B767,Cond_Probability!$A$6:$A$60,0),7)</f>
        <v>0.32246376811594202</v>
      </c>
      <c r="E767">
        <f>Cond_Probability!$C$2</f>
        <v>0.61616161616161613</v>
      </c>
      <c r="F767">
        <f t="shared" si="55"/>
        <v>2.9569080425231296E-2</v>
      </c>
      <c r="G767">
        <f t="shared" si="56"/>
        <v>2.9569080425231298</v>
      </c>
      <c r="H767">
        <f>INDEX(Cond_Probability!$A$6:$H$60,MATCH('Model 3_Train'!A767,Cond_Probability!$A$6:$A$60,0),8)</f>
        <v>0.68023255813953487</v>
      </c>
      <c r="I767">
        <f>INDEX(Cond_Probability!$A$6:$H$60,MATCH('Model 3_Train'!B767,Cond_Probability!$A$6:$A$60,0),8)</f>
        <v>0.57971014492753625</v>
      </c>
      <c r="J767">
        <f>Cond_Probability!$C$3</f>
        <v>0.38383838383838381</v>
      </c>
      <c r="K767">
        <f t="shared" si="57"/>
        <v>0.1513619511597267</v>
      </c>
      <c r="L767">
        <f t="shared" si="58"/>
        <v>15.13619511597267</v>
      </c>
      <c r="M767" t="str">
        <f t="shared" si="59"/>
        <v>Survive</v>
      </c>
      <c r="N767" t="s">
        <v>1</v>
      </c>
    </row>
    <row r="768" spans="1:14" x14ac:dyDescent="0.3">
      <c r="A768" s="2" t="s">
        <v>13</v>
      </c>
      <c r="B768" s="1" t="s">
        <v>1248</v>
      </c>
      <c r="C768">
        <f>INDEX(Cond_Probability!$A$6:$H$60,MATCH('Model 3_Train'!A768,Cond_Probability!$A$6:$A$60,0),7)</f>
        <v>0.85117967332123412</v>
      </c>
      <c r="D768">
        <f>INDEX(Cond_Probability!$A$6:$H$60,MATCH('Model 3_Train'!B768,Cond_Probability!$A$6:$A$60,0),7)</f>
        <v>0.32246376811594202</v>
      </c>
      <c r="E768">
        <f>Cond_Probability!$C$2</f>
        <v>0.61616161616161613</v>
      </c>
      <c r="F768">
        <f t="shared" si="55"/>
        <v>0.16912071609065216</v>
      </c>
      <c r="G768">
        <f t="shared" si="56"/>
        <v>16.912071609065215</v>
      </c>
      <c r="H768">
        <f>INDEX(Cond_Probability!$A$6:$H$60,MATCH('Model 3_Train'!A768,Cond_Probability!$A$6:$A$60,0),8)</f>
        <v>0.31976744186046513</v>
      </c>
      <c r="I768">
        <f>INDEX(Cond_Probability!$A$6:$H$60,MATCH('Model 3_Train'!B768,Cond_Probability!$A$6:$A$60,0),8)</f>
        <v>0.57971014492753625</v>
      </c>
      <c r="J768">
        <f>Cond_Probability!$C$3</f>
        <v>0.38383838383838381</v>
      </c>
      <c r="K768">
        <f t="shared" si="57"/>
        <v>7.1153053963974075E-2</v>
      </c>
      <c r="L768">
        <f t="shared" si="58"/>
        <v>7.1153053963974076</v>
      </c>
      <c r="M768" t="str">
        <f t="shared" si="59"/>
        <v>Won't Survive</v>
      </c>
      <c r="N768" t="s">
        <v>1230</v>
      </c>
    </row>
    <row r="769" spans="1:14" x14ac:dyDescent="0.3">
      <c r="A769" s="2" t="s">
        <v>17</v>
      </c>
      <c r="B769" s="1" t="s">
        <v>1228</v>
      </c>
      <c r="C769">
        <f>INDEX(Cond_Probability!$A$6:$H$60,MATCH('Model 3_Train'!A769,Cond_Probability!$A$6:$A$60,0),7)</f>
        <v>0.14882032667876588</v>
      </c>
      <c r="D769">
        <f>INDEX(Cond_Probability!$A$6:$H$60,MATCH('Model 3_Train'!B769,Cond_Probability!$A$6:$A$60,0),7)</f>
        <v>0.4891304347826087</v>
      </c>
      <c r="E769">
        <f>Cond_Probability!$C$2</f>
        <v>0.61616161616161613</v>
      </c>
      <c r="F769">
        <f t="shared" si="55"/>
        <v>4.485197592591264E-2</v>
      </c>
      <c r="G769">
        <f t="shared" si="56"/>
        <v>4.4851975925912644</v>
      </c>
      <c r="H769">
        <f>INDEX(Cond_Probability!$A$6:$H$60,MATCH('Model 3_Train'!A769,Cond_Probability!$A$6:$A$60,0),8)</f>
        <v>0.68023255813953487</v>
      </c>
      <c r="I769">
        <f>INDEX(Cond_Probability!$A$6:$H$60,MATCH('Model 3_Train'!B769,Cond_Probability!$A$6:$A$60,0),8)</f>
        <v>0.19710144927536233</v>
      </c>
      <c r="J769">
        <f>Cond_Probability!$C$3</f>
        <v>0.38383838383838381</v>
      </c>
      <c r="K769">
        <f t="shared" si="57"/>
        <v>5.1463063394307069E-2</v>
      </c>
      <c r="L769">
        <f t="shared" si="58"/>
        <v>5.1463063394307067</v>
      </c>
      <c r="M769" t="str">
        <f t="shared" si="59"/>
        <v>Survive</v>
      </c>
      <c r="N769" t="s">
        <v>1230</v>
      </c>
    </row>
    <row r="770" spans="1:14" x14ac:dyDescent="0.3">
      <c r="A770" s="2" t="s">
        <v>13</v>
      </c>
      <c r="B770" s="1" t="s">
        <v>1248</v>
      </c>
      <c r="C770">
        <f>INDEX(Cond_Probability!$A$6:$H$60,MATCH('Model 3_Train'!A770,Cond_Probability!$A$6:$A$60,0),7)</f>
        <v>0.85117967332123412</v>
      </c>
      <c r="D770">
        <f>INDEX(Cond_Probability!$A$6:$H$60,MATCH('Model 3_Train'!B770,Cond_Probability!$A$6:$A$60,0),7)</f>
        <v>0.32246376811594202</v>
      </c>
      <c r="E770">
        <f>Cond_Probability!$C$2</f>
        <v>0.61616161616161613</v>
      </c>
      <c r="F770">
        <f t="shared" si="55"/>
        <v>0.16912071609065216</v>
      </c>
      <c r="G770">
        <f t="shared" si="56"/>
        <v>16.912071609065215</v>
      </c>
      <c r="H770">
        <f>INDEX(Cond_Probability!$A$6:$H$60,MATCH('Model 3_Train'!A770,Cond_Probability!$A$6:$A$60,0),8)</f>
        <v>0.31976744186046513</v>
      </c>
      <c r="I770">
        <f>INDEX(Cond_Probability!$A$6:$H$60,MATCH('Model 3_Train'!B770,Cond_Probability!$A$6:$A$60,0),8)</f>
        <v>0.57971014492753625</v>
      </c>
      <c r="J770">
        <f>Cond_Probability!$C$3</f>
        <v>0.38383838383838381</v>
      </c>
      <c r="K770">
        <f t="shared" si="57"/>
        <v>7.1153053963974075E-2</v>
      </c>
      <c r="L770">
        <f t="shared" si="58"/>
        <v>7.1153053963974076</v>
      </c>
      <c r="M770" t="str">
        <f t="shared" si="59"/>
        <v>Won't Survive</v>
      </c>
      <c r="N770" t="s">
        <v>1230</v>
      </c>
    </row>
    <row r="771" spans="1:14" x14ac:dyDescent="0.3">
      <c r="A771" s="2" t="s">
        <v>13</v>
      </c>
      <c r="B771" s="1" t="s">
        <v>1228</v>
      </c>
      <c r="C771">
        <f>INDEX(Cond_Probability!$A$6:$H$60,MATCH('Model 3_Train'!A771,Cond_Probability!$A$6:$A$60,0),7)</f>
        <v>0.85117967332123412</v>
      </c>
      <c r="D771">
        <f>INDEX(Cond_Probability!$A$6:$H$60,MATCH('Model 3_Train'!B771,Cond_Probability!$A$6:$A$60,0),7)</f>
        <v>0.4891304347826087</v>
      </c>
      <c r="E771">
        <f>Cond_Probability!$C$2</f>
        <v>0.61616161616161613</v>
      </c>
      <c r="F771">
        <f t="shared" ref="F771:F834" si="60">PRODUCT(C771:E771)</f>
        <v>0.25653142328357348</v>
      </c>
      <c r="G771">
        <f t="shared" ref="G771:G834" si="61">F771*100</f>
        <v>25.653142328357347</v>
      </c>
      <c r="H771">
        <f>INDEX(Cond_Probability!$A$6:$H$60,MATCH('Model 3_Train'!A771,Cond_Probability!$A$6:$A$60,0),8)</f>
        <v>0.31976744186046513</v>
      </c>
      <c r="I771">
        <f>INDEX(Cond_Probability!$A$6:$H$60,MATCH('Model 3_Train'!B771,Cond_Probability!$A$6:$A$60,0),8)</f>
        <v>0.19710144927536233</v>
      </c>
      <c r="J771">
        <f>Cond_Probability!$C$3</f>
        <v>0.38383838383838381</v>
      </c>
      <c r="K771">
        <f t="shared" ref="K771:K834" si="62">PRODUCT(H771:J771)</f>
        <v>2.4192038347751188E-2</v>
      </c>
      <c r="L771">
        <f t="shared" ref="L771:L834" si="63">K771*100</f>
        <v>2.4192038347751188</v>
      </c>
      <c r="M771" t="str">
        <f t="shared" ref="M771:M834" si="64">IF(G771&gt;L771,"Won't Survive", "Survive")</f>
        <v>Won't Survive</v>
      </c>
      <c r="N771" t="s">
        <v>1230</v>
      </c>
    </row>
    <row r="772" spans="1:14" x14ac:dyDescent="0.3">
      <c r="A772" s="2" t="s">
        <v>13</v>
      </c>
      <c r="B772" s="1" t="s">
        <v>1228</v>
      </c>
      <c r="C772">
        <f>INDEX(Cond_Probability!$A$6:$H$60,MATCH('Model 3_Train'!A772,Cond_Probability!$A$6:$A$60,0),7)</f>
        <v>0.85117967332123412</v>
      </c>
      <c r="D772">
        <f>INDEX(Cond_Probability!$A$6:$H$60,MATCH('Model 3_Train'!B772,Cond_Probability!$A$6:$A$60,0),7)</f>
        <v>0.4891304347826087</v>
      </c>
      <c r="E772">
        <f>Cond_Probability!$C$2</f>
        <v>0.61616161616161613</v>
      </c>
      <c r="F772">
        <f t="shared" si="60"/>
        <v>0.25653142328357348</v>
      </c>
      <c r="G772">
        <f t="shared" si="61"/>
        <v>25.653142328357347</v>
      </c>
      <c r="H772">
        <f>INDEX(Cond_Probability!$A$6:$H$60,MATCH('Model 3_Train'!A772,Cond_Probability!$A$6:$A$60,0),8)</f>
        <v>0.31976744186046513</v>
      </c>
      <c r="I772">
        <f>INDEX(Cond_Probability!$A$6:$H$60,MATCH('Model 3_Train'!B772,Cond_Probability!$A$6:$A$60,0),8)</f>
        <v>0.19710144927536233</v>
      </c>
      <c r="J772">
        <f>Cond_Probability!$C$3</f>
        <v>0.38383838383838381</v>
      </c>
      <c r="K772">
        <f t="shared" si="62"/>
        <v>2.4192038347751188E-2</v>
      </c>
      <c r="L772">
        <f t="shared" si="63"/>
        <v>2.4192038347751188</v>
      </c>
      <c r="M772" t="str">
        <f t="shared" si="64"/>
        <v>Won't Survive</v>
      </c>
      <c r="N772" t="s">
        <v>1230</v>
      </c>
    </row>
    <row r="773" spans="1:14" x14ac:dyDescent="0.3">
      <c r="A773" s="2" t="s">
        <v>13</v>
      </c>
      <c r="B773" s="1" t="s">
        <v>1228</v>
      </c>
      <c r="C773">
        <f>INDEX(Cond_Probability!$A$6:$H$60,MATCH('Model 3_Train'!A773,Cond_Probability!$A$6:$A$60,0),7)</f>
        <v>0.85117967332123412</v>
      </c>
      <c r="D773">
        <f>INDEX(Cond_Probability!$A$6:$H$60,MATCH('Model 3_Train'!B773,Cond_Probability!$A$6:$A$60,0),7)</f>
        <v>0.4891304347826087</v>
      </c>
      <c r="E773">
        <f>Cond_Probability!$C$2</f>
        <v>0.61616161616161613</v>
      </c>
      <c r="F773">
        <f t="shared" si="60"/>
        <v>0.25653142328357348</v>
      </c>
      <c r="G773">
        <f t="shared" si="61"/>
        <v>25.653142328357347</v>
      </c>
      <c r="H773">
        <f>INDEX(Cond_Probability!$A$6:$H$60,MATCH('Model 3_Train'!A773,Cond_Probability!$A$6:$A$60,0),8)</f>
        <v>0.31976744186046513</v>
      </c>
      <c r="I773">
        <f>INDEX(Cond_Probability!$A$6:$H$60,MATCH('Model 3_Train'!B773,Cond_Probability!$A$6:$A$60,0),8)</f>
        <v>0.19710144927536233</v>
      </c>
      <c r="J773">
        <f>Cond_Probability!$C$3</f>
        <v>0.38383838383838381</v>
      </c>
      <c r="K773">
        <f t="shared" si="62"/>
        <v>2.4192038347751188E-2</v>
      </c>
      <c r="L773">
        <f t="shared" si="63"/>
        <v>2.4192038347751188</v>
      </c>
      <c r="M773" t="str">
        <f t="shared" si="64"/>
        <v>Won't Survive</v>
      </c>
      <c r="N773" t="s">
        <v>1230</v>
      </c>
    </row>
    <row r="774" spans="1:14" x14ac:dyDescent="0.3">
      <c r="A774" s="2" t="s">
        <v>17</v>
      </c>
      <c r="B774" s="1" t="s">
        <v>1247</v>
      </c>
      <c r="C774">
        <f>INDEX(Cond_Probability!$A$6:$H$60,MATCH('Model 3_Train'!A774,Cond_Probability!$A$6:$A$60,0),7)</f>
        <v>0.14882032667876588</v>
      </c>
      <c r="D774">
        <f>INDEX(Cond_Probability!$A$6:$H$60,MATCH('Model 3_Train'!B774,Cond_Probability!$A$6:$A$60,0),7)</f>
        <v>0.18840579710144928</v>
      </c>
      <c r="E774">
        <f>Cond_Probability!$C$2</f>
        <v>0.61616161616161613</v>
      </c>
      <c r="F774">
        <f t="shared" si="60"/>
        <v>1.7276316652944126E-2</v>
      </c>
      <c r="G774">
        <f t="shared" si="61"/>
        <v>1.7276316652944126</v>
      </c>
      <c r="H774">
        <f>INDEX(Cond_Probability!$A$6:$H$60,MATCH('Model 3_Train'!A774,Cond_Probability!$A$6:$A$60,0),8)</f>
        <v>0.68023255813953487</v>
      </c>
      <c r="I774">
        <f>INDEX(Cond_Probability!$A$6:$H$60,MATCH('Model 3_Train'!B774,Cond_Probability!$A$6:$A$60,0),8)</f>
        <v>0.22318840579710145</v>
      </c>
      <c r="J774">
        <f>Cond_Probability!$C$3</f>
        <v>0.38383838383838381</v>
      </c>
      <c r="K774">
        <f t="shared" si="62"/>
        <v>5.8274351196494774E-2</v>
      </c>
      <c r="L774">
        <f t="shared" si="63"/>
        <v>5.8274351196494774</v>
      </c>
      <c r="M774" t="str">
        <f t="shared" si="64"/>
        <v>Survive</v>
      </c>
      <c r="N774" t="s">
        <v>1230</v>
      </c>
    </row>
    <row r="775" spans="1:14" x14ac:dyDescent="0.3">
      <c r="A775" s="2" t="s">
        <v>13</v>
      </c>
      <c r="B775" s="1" t="s">
        <v>1228</v>
      </c>
      <c r="C775">
        <f>INDEX(Cond_Probability!$A$6:$H$60,MATCH('Model 3_Train'!A775,Cond_Probability!$A$6:$A$60,0),7)</f>
        <v>0.85117967332123412</v>
      </c>
      <c r="D775">
        <f>INDEX(Cond_Probability!$A$6:$H$60,MATCH('Model 3_Train'!B775,Cond_Probability!$A$6:$A$60,0),7)</f>
        <v>0.4891304347826087</v>
      </c>
      <c r="E775">
        <f>Cond_Probability!$C$2</f>
        <v>0.61616161616161613</v>
      </c>
      <c r="F775">
        <f t="shared" si="60"/>
        <v>0.25653142328357348</v>
      </c>
      <c r="G775">
        <f t="shared" si="61"/>
        <v>25.653142328357347</v>
      </c>
      <c r="H775">
        <f>INDEX(Cond_Probability!$A$6:$H$60,MATCH('Model 3_Train'!A775,Cond_Probability!$A$6:$A$60,0),8)</f>
        <v>0.31976744186046513</v>
      </c>
      <c r="I775">
        <f>INDEX(Cond_Probability!$A$6:$H$60,MATCH('Model 3_Train'!B775,Cond_Probability!$A$6:$A$60,0),8)</f>
        <v>0.19710144927536233</v>
      </c>
      <c r="J775">
        <f>Cond_Probability!$C$3</f>
        <v>0.38383838383838381</v>
      </c>
      <c r="K775">
        <f t="shared" si="62"/>
        <v>2.4192038347751188E-2</v>
      </c>
      <c r="L775">
        <f t="shared" si="63"/>
        <v>2.4192038347751188</v>
      </c>
      <c r="M775" t="str">
        <f t="shared" si="64"/>
        <v>Won't Survive</v>
      </c>
      <c r="N775" t="s">
        <v>1230</v>
      </c>
    </row>
    <row r="776" spans="1:14" x14ac:dyDescent="0.3">
      <c r="A776" s="2" t="s">
        <v>17</v>
      </c>
      <c r="B776" s="1" t="s">
        <v>1248</v>
      </c>
      <c r="C776">
        <f>INDEX(Cond_Probability!$A$6:$H$60,MATCH('Model 3_Train'!A776,Cond_Probability!$A$6:$A$60,0),7)</f>
        <v>0.14882032667876588</v>
      </c>
      <c r="D776">
        <f>INDEX(Cond_Probability!$A$6:$H$60,MATCH('Model 3_Train'!B776,Cond_Probability!$A$6:$A$60,0),7)</f>
        <v>0.32246376811594202</v>
      </c>
      <c r="E776">
        <f>Cond_Probability!$C$2</f>
        <v>0.61616161616161613</v>
      </c>
      <c r="F776">
        <f t="shared" si="60"/>
        <v>2.9569080425231296E-2</v>
      </c>
      <c r="G776">
        <f t="shared" si="61"/>
        <v>2.9569080425231298</v>
      </c>
      <c r="H776">
        <f>INDEX(Cond_Probability!$A$6:$H$60,MATCH('Model 3_Train'!A776,Cond_Probability!$A$6:$A$60,0),8)</f>
        <v>0.68023255813953487</v>
      </c>
      <c r="I776">
        <f>INDEX(Cond_Probability!$A$6:$H$60,MATCH('Model 3_Train'!B776,Cond_Probability!$A$6:$A$60,0),8)</f>
        <v>0.57971014492753625</v>
      </c>
      <c r="J776">
        <f>Cond_Probability!$C$3</f>
        <v>0.38383838383838381</v>
      </c>
      <c r="K776">
        <f t="shared" si="62"/>
        <v>0.1513619511597267</v>
      </c>
      <c r="L776">
        <f t="shared" si="63"/>
        <v>15.13619511597267</v>
      </c>
      <c r="M776" t="str">
        <f t="shared" si="64"/>
        <v>Survive</v>
      </c>
      <c r="N776" t="s">
        <v>1</v>
      </c>
    </row>
    <row r="777" spans="1:14" x14ac:dyDescent="0.3">
      <c r="A777" s="2" t="s">
        <v>13</v>
      </c>
      <c r="B777" s="1" t="s">
        <v>1228</v>
      </c>
      <c r="C777">
        <f>INDEX(Cond_Probability!$A$6:$H$60,MATCH('Model 3_Train'!A777,Cond_Probability!$A$6:$A$60,0),7)</f>
        <v>0.85117967332123412</v>
      </c>
      <c r="D777">
        <f>INDEX(Cond_Probability!$A$6:$H$60,MATCH('Model 3_Train'!B777,Cond_Probability!$A$6:$A$60,0),7)</f>
        <v>0.4891304347826087</v>
      </c>
      <c r="E777">
        <f>Cond_Probability!$C$2</f>
        <v>0.61616161616161613</v>
      </c>
      <c r="F777">
        <f t="shared" si="60"/>
        <v>0.25653142328357348</v>
      </c>
      <c r="G777">
        <f t="shared" si="61"/>
        <v>25.653142328357347</v>
      </c>
      <c r="H777">
        <f>INDEX(Cond_Probability!$A$6:$H$60,MATCH('Model 3_Train'!A777,Cond_Probability!$A$6:$A$60,0),8)</f>
        <v>0.31976744186046513</v>
      </c>
      <c r="I777">
        <f>INDEX(Cond_Probability!$A$6:$H$60,MATCH('Model 3_Train'!B777,Cond_Probability!$A$6:$A$60,0),8)</f>
        <v>0.19710144927536233</v>
      </c>
      <c r="J777">
        <f>Cond_Probability!$C$3</f>
        <v>0.38383838383838381</v>
      </c>
      <c r="K777">
        <f t="shared" si="62"/>
        <v>2.4192038347751188E-2</v>
      </c>
      <c r="L777">
        <f t="shared" si="63"/>
        <v>2.4192038347751188</v>
      </c>
      <c r="M777" t="str">
        <f t="shared" si="64"/>
        <v>Won't Survive</v>
      </c>
      <c r="N777" t="s">
        <v>1230</v>
      </c>
    </row>
    <row r="778" spans="1:14" x14ac:dyDescent="0.3">
      <c r="A778" s="2" t="s">
        <v>13</v>
      </c>
      <c r="B778" s="1" t="s">
        <v>1228</v>
      </c>
      <c r="C778">
        <f>INDEX(Cond_Probability!$A$6:$H$60,MATCH('Model 3_Train'!A778,Cond_Probability!$A$6:$A$60,0),7)</f>
        <v>0.85117967332123412</v>
      </c>
      <c r="D778">
        <f>INDEX(Cond_Probability!$A$6:$H$60,MATCH('Model 3_Train'!B778,Cond_Probability!$A$6:$A$60,0),7)</f>
        <v>0.4891304347826087</v>
      </c>
      <c r="E778">
        <f>Cond_Probability!$C$2</f>
        <v>0.61616161616161613</v>
      </c>
      <c r="F778">
        <f t="shared" si="60"/>
        <v>0.25653142328357348</v>
      </c>
      <c r="G778">
        <f t="shared" si="61"/>
        <v>25.653142328357347</v>
      </c>
      <c r="H778">
        <f>INDEX(Cond_Probability!$A$6:$H$60,MATCH('Model 3_Train'!A778,Cond_Probability!$A$6:$A$60,0),8)</f>
        <v>0.31976744186046513</v>
      </c>
      <c r="I778">
        <f>INDEX(Cond_Probability!$A$6:$H$60,MATCH('Model 3_Train'!B778,Cond_Probability!$A$6:$A$60,0),8)</f>
        <v>0.19710144927536233</v>
      </c>
      <c r="J778">
        <f>Cond_Probability!$C$3</f>
        <v>0.38383838383838381</v>
      </c>
      <c r="K778">
        <f t="shared" si="62"/>
        <v>2.4192038347751188E-2</v>
      </c>
      <c r="L778">
        <f t="shared" si="63"/>
        <v>2.4192038347751188</v>
      </c>
      <c r="M778" t="str">
        <f t="shared" si="64"/>
        <v>Won't Survive</v>
      </c>
      <c r="N778" t="s">
        <v>1230</v>
      </c>
    </row>
    <row r="779" spans="1:14" x14ac:dyDescent="0.3">
      <c r="A779" s="2" t="s">
        <v>17</v>
      </c>
      <c r="B779" s="1" t="s">
        <v>1247</v>
      </c>
      <c r="C779">
        <f>INDEX(Cond_Probability!$A$6:$H$60,MATCH('Model 3_Train'!A779,Cond_Probability!$A$6:$A$60,0),7)</f>
        <v>0.14882032667876588</v>
      </c>
      <c r="D779">
        <f>INDEX(Cond_Probability!$A$6:$H$60,MATCH('Model 3_Train'!B779,Cond_Probability!$A$6:$A$60,0),7)</f>
        <v>0.18840579710144928</v>
      </c>
      <c r="E779">
        <f>Cond_Probability!$C$2</f>
        <v>0.61616161616161613</v>
      </c>
      <c r="F779">
        <f t="shared" si="60"/>
        <v>1.7276316652944126E-2</v>
      </c>
      <c r="G779">
        <f t="shared" si="61"/>
        <v>1.7276316652944126</v>
      </c>
      <c r="H779">
        <f>INDEX(Cond_Probability!$A$6:$H$60,MATCH('Model 3_Train'!A779,Cond_Probability!$A$6:$A$60,0),8)</f>
        <v>0.68023255813953487</v>
      </c>
      <c r="I779">
        <f>INDEX(Cond_Probability!$A$6:$H$60,MATCH('Model 3_Train'!B779,Cond_Probability!$A$6:$A$60,0),8)</f>
        <v>0.22318840579710145</v>
      </c>
      <c r="J779">
        <f>Cond_Probability!$C$3</f>
        <v>0.38383838383838381</v>
      </c>
      <c r="K779">
        <f t="shared" si="62"/>
        <v>5.8274351196494774E-2</v>
      </c>
      <c r="L779">
        <f t="shared" si="63"/>
        <v>5.8274351196494774</v>
      </c>
      <c r="M779" t="str">
        <f t="shared" si="64"/>
        <v>Survive</v>
      </c>
      <c r="N779" t="s">
        <v>1</v>
      </c>
    </row>
    <row r="780" spans="1:14" x14ac:dyDescent="0.3">
      <c r="A780" s="2" t="s">
        <v>13</v>
      </c>
      <c r="B780" s="1" t="s">
        <v>1228</v>
      </c>
      <c r="C780">
        <f>INDEX(Cond_Probability!$A$6:$H$60,MATCH('Model 3_Train'!A780,Cond_Probability!$A$6:$A$60,0),7)</f>
        <v>0.85117967332123412</v>
      </c>
      <c r="D780">
        <f>INDEX(Cond_Probability!$A$6:$H$60,MATCH('Model 3_Train'!B780,Cond_Probability!$A$6:$A$60,0),7)</f>
        <v>0.4891304347826087</v>
      </c>
      <c r="E780">
        <f>Cond_Probability!$C$2</f>
        <v>0.61616161616161613</v>
      </c>
      <c r="F780">
        <f t="shared" si="60"/>
        <v>0.25653142328357348</v>
      </c>
      <c r="G780">
        <f t="shared" si="61"/>
        <v>25.653142328357347</v>
      </c>
      <c r="H780">
        <f>INDEX(Cond_Probability!$A$6:$H$60,MATCH('Model 3_Train'!A780,Cond_Probability!$A$6:$A$60,0),8)</f>
        <v>0.31976744186046513</v>
      </c>
      <c r="I780">
        <f>INDEX(Cond_Probability!$A$6:$H$60,MATCH('Model 3_Train'!B780,Cond_Probability!$A$6:$A$60,0),8)</f>
        <v>0.19710144927536233</v>
      </c>
      <c r="J780">
        <f>Cond_Probability!$C$3</f>
        <v>0.38383838383838381</v>
      </c>
      <c r="K780">
        <f t="shared" si="62"/>
        <v>2.4192038347751188E-2</v>
      </c>
      <c r="L780">
        <f t="shared" si="63"/>
        <v>2.4192038347751188</v>
      </c>
      <c r="M780" t="str">
        <f t="shared" si="64"/>
        <v>Won't Survive</v>
      </c>
      <c r="N780" t="s">
        <v>1230</v>
      </c>
    </row>
    <row r="781" spans="1:14" x14ac:dyDescent="0.3">
      <c r="A781" s="2" t="s">
        <v>17</v>
      </c>
      <c r="B781" s="1" t="s">
        <v>1248</v>
      </c>
      <c r="C781">
        <f>INDEX(Cond_Probability!$A$6:$H$60,MATCH('Model 3_Train'!A781,Cond_Probability!$A$6:$A$60,0),7)</f>
        <v>0.14882032667876588</v>
      </c>
      <c r="D781">
        <f>INDEX(Cond_Probability!$A$6:$H$60,MATCH('Model 3_Train'!B781,Cond_Probability!$A$6:$A$60,0),7)</f>
        <v>0.32246376811594202</v>
      </c>
      <c r="E781">
        <f>Cond_Probability!$C$2</f>
        <v>0.61616161616161613</v>
      </c>
      <c r="F781">
        <f t="shared" si="60"/>
        <v>2.9569080425231296E-2</v>
      </c>
      <c r="G781">
        <f t="shared" si="61"/>
        <v>2.9569080425231298</v>
      </c>
      <c r="H781">
        <f>INDEX(Cond_Probability!$A$6:$H$60,MATCH('Model 3_Train'!A781,Cond_Probability!$A$6:$A$60,0),8)</f>
        <v>0.68023255813953487</v>
      </c>
      <c r="I781">
        <f>INDEX(Cond_Probability!$A$6:$H$60,MATCH('Model 3_Train'!B781,Cond_Probability!$A$6:$A$60,0),8)</f>
        <v>0.57971014492753625</v>
      </c>
      <c r="J781">
        <f>Cond_Probability!$C$3</f>
        <v>0.38383838383838381</v>
      </c>
      <c r="K781">
        <f t="shared" si="62"/>
        <v>0.1513619511597267</v>
      </c>
      <c r="L781">
        <f t="shared" si="63"/>
        <v>15.13619511597267</v>
      </c>
      <c r="M781" t="str">
        <f t="shared" si="64"/>
        <v>Survive</v>
      </c>
      <c r="N781" t="s">
        <v>1</v>
      </c>
    </row>
    <row r="782" spans="1:14" x14ac:dyDescent="0.3">
      <c r="A782" s="2" t="s">
        <v>17</v>
      </c>
      <c r="B782" s="1" t="s">
        <v>1228</v>
      </c>
      <c r="C782">
        <f>INDEX(Cond_Probability!$A$6:$H$60,MATCH('Model 3_Train'!A782,Cond_Probability!$A$6:$A$60,0),7)</f>
        <v>0.14882032667876588</v>
      </c>
      <c r="D782">
        <f>INDEX(Cond_Probability!$A$6:$H$60,MATCH('Model 3_Train'!B782,Cond_Probability!$A$6:$A$60,0),7)</f>
        <v>0.4891304347826087</v>
      </c>
      <c r="E782">
        <f>Cond_Probability!$C$2</f>
        <v>0.61616161616161613</v>
      </c>
      <c r="F782">
        <f t="shared" si="60"/>
        <v>4.485197592591264E-2</v>
      </c>
      <c r="G782">
        <f t="shared" si="61"/>
        <v>4.4851975925912644</v>
      </c>
      <c r="H782">
        <f>INDEX(Cond_Probability!$A$6:$H$60,MATCH('Model 3_Train'!A782,Cond_Probability!$A$6:$A$60,0),8)</f>
        <v>0.68023255813953487</v>
      </c>
      <c r="I782">
        <f>INDEX(Cond_Probability!$A$6:$H$60,MATCH('Model 3_Train'!B782,Cond_Probability!$A$6:$A$60,0),8)</f>
        <v>0.19710144927536233</v>
      </c>
      <c r="J782">
        <f>Cond_Probability!$C$3</f>
        <v>0.38383838383838381</v>
      </c>
      <c r="K782">
        <f t="shared" si="62"/>
        <v>5.1463063394307069E-2</v>
      </c>
      <c r="L782">
        <f t="shared" si="63"/>
        <v>5.1463063394307067</v>
      </c>
      <c r="M782" t="str">
        <f t="shared" si="64"/>
        <v>Survive</v>
      </c>
      <c r="N782" t="s">
        <v>1</v>
      </c>
    </row>
    <row r="783" spans="1:14" x14ac:dyDescent="0.3">
      <c r="A783" s="2" t="s">
        <v>17</v>
      </c>
      <c r="B783" s="1" t="s">
        <v>1248</v>
      </c>
      <c r="C783">
        <f>INDEX(Cond_Probability!$A$6:$H$60,MATCH('Model 3_Train'!A783,Cond_Probability!$A$6:$A$60,0),7)</f>
        <v>0.14882032667876588</v>
      </c>
      <c r="D783">
        <f>INDEX(Cond_Probability!$A$6:$H$60,MATCH('Model 3_Train'!B783,Cond_Probability!$A$6:$A$60,0),7)</f>
        <v>0.32246376811594202</v>
      </c>
      <c r="E783">
        <f>Cond_Probability!$C$2</f>
        <v>0.61616161616161613</v>
      </c>
      <c r="F783">
        <f t="shared" si="60"/>
        <v>2.9569080425231296E-2</v>
      </c>
      <c r="G783">
        <f t="shared" si="61"/>
        <v>2.9569080425231298</v>
      </c>
      <c r="H783">
        <f>INDEX(Cond_Probability!$A$6:$H$60,MATCH('Model 3_Train'!A783,Cond_Probability!$A$6:$A$60,0),8)</f>
        <v>0.68023255813953487</v>
      </c>
      <c r="I783">
        <f>INDEX(Cond_Probability!$A$6:$H$60,MATCH('Model 3_Train'!B783,Cond_Probability!$A$6:$A$60,0),8)</f>
        <v>0.57971014492753625</v>
      </c>
      <c r="J783">
        <f>Cond_Probability!$C$3</f>
        <v>0.38383838383838381</v>
      </c>
      <c r="K783">
        <f t="shared" si="62"/>
        <v>0.1513619511597267</v>
      </c>
      <c r="L783">
        <f t="shared" si="63"/>
        <v>15.13619511597267</v>
      </c>
      <c r="M783" t="str">
        <f t="shared" si="64"/>
        <v>Survive</v>
      </c>
      <c r="N783" t="s">
        <v>1</v>
      </c>
    </row>
    <row r="784" spans="1:14" x14ac:dyDescent="0.3">
      <c r="A784" s="2" t="s">
        <v>13</v>
      </c>
      <c r="B784" s="1" t="s">
        <v>1248</v>
      </c>
      <c r="C784">
        <f>INDEX(Cond_Probability!$A$6:$H$60,MATCH('Model 3_Train'!A784,Cond_Probability!$A$6:$A$60,0),7)</f>
        <v>0.85117967332123412</v>
      </c>
      <c r="D784">
        <f>INDEX(Cond_Probability!$A$6:$H$60,MATCH('Model 3_Train'!B784,Cond_Probability!$A$6:$A$60,0),7)</f>
        <v>0.32246376811594202</v>
      </c>
      <c r="E784">
        <f>Cond_Probability!$C$2</f>
        <v>0.61616161616161613</v>
      </c>
      <c r="F784">
        <f t="shared" si="60"/>
        <v>0.16912071609065216</v>
      </c>
      <c r="G784">
        <f t="shared" si="61"/>
        <v>16.912071609065215</v>
      </c>
      <c r="H784">
        <f>INDEX(Cond_Probability!$A$6:$H$60,MATCH('Model 3_Train'!A784,Cond_Probability!$A$6:$A$60,0),8)</f>
        <v>0.31976744186046513</v>
      </c>
      <c r="I784">
        <f>INDEX(Cond_Probability!$A$6:$H$60,MATCH('Model 3_Train'!B784,Cond_Probability!$A$6:$A$60,0),8)</f>
        <v>0.57971014492753625</v>
      </c>
      <c r="J784">
        <f>Cond_Probability!$C$3</f>
        <v>0.38383838383838381</v>
      </c>
      <c r="K784">
        <f t="shared" si="62"/>
        <v>7.1153053963974075E-2</v>
      </c>
      <c r="L784">
        <f t="shared" si="63"/>
        <v>7.1153053963974076</v>
      </c>
      <c r="M784" t="str">
        <f t="shared" si="64"/>
        <v>Won't Survive</v>
      </c>
      <c r="N784" t="s">
        <v>1230</v>
      </c>
    </row>
    <row r="785" spans="1:14" x14ac:dyDescent="0.3">
      <c r="A785" s="2" t="s">
        <v>13</v>
      </c>
      <c r="B785" s="1" t="s">
        <v>1248</v>
      </c>
      <c r="C785">
        <f>INDEX(Cond_Probability!$A$6:$H$60,MATCH('Model 3_Train'!A785,Cond_Probability!$A$6:$A$60,0),7)</f>
        <v>0.85117967332123412</v>
      </c>
      <c r="D785">
        <f>INDEX(Cond_Probability!$A$6:$H$60,MATCH('Model 3_Train'!B785,Cond_Probability!$A$6:$A$60,0),7)</f>
        <v>0.32246376811594202</v>
      </c>
      <c r="E785">
        <f>Cond_Probability!$C$2</f>
        <v>0.61616161616161613</v>
      </c>
      <c r="F785">
        <f t="shared" si="60"/>
        <v>0.16912071609065216</v>
      </c>
      <c r="G785">
        <f t="shared" si="61"/>
        <v>16.912071609065215</v>
      </c>
      <c r="H785">
        <f>INDEX(Cond_Probability!$A$6:$H$60,MATCH('Model 3_Train'!A785,Cond_Probability!$A$6:$A$60,0),8)</f>
        <v>0.31976744186046513</v>
      </c>
      <c r="I785">
        <f>INDEX(Cond_Probability!$A$6:$H$60,MATCH('Model 3_Train'!B785,Cond_Probability!$A$6:$A$60,0),8)</f>
        <v>0.57971014492753625</v>
      </c>
      <c r="J785">
        <f>Cond_Probability!$C$3</f>
        <v>0.38383838383838381</v>
      </c>
      <c r="K785">
        <f t="shared" si="62"/>
        <v>7.1153053963974075E-2</v>
      </c>
      <c r="L785">
        <f t="shared" si="63"/>
        <v>7.1153053963974076</v>
      </c>
      <c r="M785" t="str">
        <f t="shared" si="64"/>
        <v>Won't Survive</v>
      </c>
      <c r="N785" t="s">
        <v>1230</v>
      </c>
    </row>
    <row r="786" spans="1:14" x14ac:dyDescent="0.3">
      <c r="A786" s="2" t="s">
        <v>13</v>
      </c>
      <c r="B786" s="1" t="s">
        <v>1228</v>
      </c>
      <c r="C786">
        <f>INDEX(Cond_Probability!$A$6:$H$60,MATCH('Model 3_Train'!A786,Cond_Probability!$A$6:$A$60,0),7)</f>
        <v>0.85117967332123412</v>
      </c>
      <c r="D786">
        <f>INDEX(Cond_Probability!$A$6:$H$60,MATCH('Model 3_Train'!B786,Cond_Probability!$A$6:$A$60,0),7)</f>
        <v>0.4891304347826087</v>
      </c>
      <c r="E786">
        <f>Cond_Probability!$C$2</f>
        <v>0.61616161616161613</v>
      </c>
      <c r="F786">
        <f t="shared" si="60"/>
        <v>0.25653142328357348</v>
      </c>
      <c r="G786">
        <f t="shared" si="61"/>
        <v>25.653142328357347</v>
      </c>
      <c r="H786">
        <f>INDEX(Cond_Probability!$A$6:$H$60,MATCH('Model 3_Train'!A786,Cond_Probability!$A$6:$A$60,0),8)</f>
        <v>0.31976744186046513</v>
      </c>
      <c r="I786">
        <f>INDEX(Cond_Probability!$A$6:$H$60,MATCH('Model 3_Train'!B786,Cond_Probability!$A$6:$A$60,0),8)</f>
        <v>0.19710144927536233</v>
      </c>
      <c r="J786">
        <f>Cond_Probability!$C$3</f>
        <v>0.38383838383838381</v>
      </c>
      <c r="K786">
        <f t="shared" si="62"/>
        <v>2.4192038347751188E-2</v>
      </c>
      <c r="L786">
        <f t="shared" si="63"/>
        <v>2.4192038347751188</v>
      </c>
      <c r="M786" t="str">
        <f t="shared" si="64"/>
        <v>Won't Survive</v>
      </c>
      <c r="N786" t="s">
        <v>1230</v>
      </c>
    </row>
    <row r="787" spans="1:14" x14ac:dyDescent="0.3">
      <c r="A787" s="2" t="s">
        <v>13</v>
      </c>
      <c r="B787" s="1" t="s">
        <v>1228</v>
      </c>
      <c r="C787">
        <f>INDEX(Cond_Probability!$A$6:$H$60,MATCH('Model 3_Train'!A787,Cond_Probability!$A$6:$A$60,0),7)</f>
        <v>0.85117967332123412</v>
      </c>
      <c r="D787">
        <f>INDEX(Cond_Probability!$A$6:$H$60,MATCH('Model 3_Train'!B787,Cond_Probability!$A$6:$A$60,0),7)</f>
        <v>0.4891304347826087</v>
      </c>
      <c r="E787">
        <f>Cond_Probability!$C$2</f>
        <v>0.61616161616161613</v>
      </c>
      <c r="F787">
        <f t="shared" si="60"/>
        <v>0.25653142328357348</v>
      </c>
      <c r="G787">
        <f t="shared" si="61"/>
        <v>25.653142328357347</v>
      </c>
      <c r="H787">
        <f>INDEX(Cond_Probability!$A$6:$H$60,MATCH('Model 3_Train'!A787,Cond_Probability!$A$6:$A$60,0),8)</f>
        <v>0.31976744186046513</v>
      </c>
      <c r="I787">
        <f>INDEX(Cond_Probability!$A$6:$H$60,MATCH('Model 3_Train'!B787,Cond_Probability!$A$6:$A$60,0),8)</f>
        <v>0.19710144927536233</v>
      </c>
      <c r="J787">
        <f>Cond_Probability!$C$3</f>
        <v>0.38383838383838381</v>
      </c>
      <c r="K787">
        <f t="shared" si="62"/>
        <v>2.4192038347751188E-2</v>
      </c>
      <c r="L787">
        <f t="shared" si="63"/>
        <v>2.4192038347751188</v>
      </c>
      <c r="M787" t="str">
        <f t="shared" si="64"/>
        <v>Won't Survive</v>
      </c>
      <c r="N787" t="s">
        <v>1230</v>
      </c>
    </row>
    <row r="788" spans="1:14" x14ac:dyDescent="0.3">
      <c r="A788" s="2" t="s">
        <v>17</v>
      </c>
      <c r="B788" s="1" t="s">
        <v>1228</v>
      </c>
      <c r="C788">
        <f>INDEX(Cond_Probability!$A$6:$H$60,MATCH('Model 3_Train'!A788,Cond_Probability!$A$6:$A$60,0),7)</f>
        <v>0.14882032667876588</v>
      </c>
      <c r="D788">
        <f>INDEX(Cond_Probability!$A$6:$H$60,MATCH('Model 3_Train'!B788,Cond_Probability!$A$6:$A$60,0),7)</f>
        <v>0.4891304347826087</v>
      </c>
      <c r="E788">
        <f>Cond_Probability!$C$2</f>
        <v>0.61616161616161613</v>
      </c>
      <c r="F788">
        <f t="shared" si="60"/>
        <v>4.485197592591264E-2</v>
      </c>
      <c r="G788">
        <f t="shared" si="61"/>
        <v>4.4851975925912644</v>
      </c>
      <c r="H788">
        <f>INDEX(Cond_Probability!$A$6:$H$60,MATCH('Model 3_Train'!A788,Cond_Probability!$A$6:$A$60,0),8)</f>
        <v>0.68023255813953487</v>
      </c>
      <c r="I788">
        <f>INDEX(Cond_Probability!$A$6:$H$60,MATCH('Model 3_Train'!B788,Cond_Probability!$A$6:$A$60,0),8)</f>
        <v>0.19710144927536233</v>
      </c>
      <c r="J788">
        <f>Cond_Probability!$C$3</f>
        <v>0.38383838383838381</v>
      </c>
      <c r="K788">
        <f t="shared" si="62"/>
        <v>5.1463063394307069E-2</v>
      </c>
      <c r="L788">
        <f t="shared" si="63"/>
        <v>5.1463063394307067</v>
      </c>
      <c r="M788" t="str">
        <f t="shared" si="64"/>
        <v>Survive</v>
      </c>
      <c r="N788" t="s">
        <v>1</v>
      </c>
    </row>
    <row r="789" spans="1:14" x14ac:dyDescent="0.3">
      <c r="A789" s="2" t="s">
        <v>13</v>
      </c>
      <c r="B789" s="1" t="s">
        <v>1248</v>
      </c>
      <c r="C789">
        <f>INDEX(Cond_Probability!$A$6:$H$60,MATCH('Model 3_Train'!A789,Cond_Probability!$A$6:$A$60,0),7)</f>
        <v>0.85117967332123412</v>
      </c>
      <c r="D789">
        <f>INDEX(Cond_Probability!$A$6:$H$60,MATCH('Model 3_Train'!B789,Cond_Probability!$A$6:$A$60,0),7)</f>
        <v>0.32246376811594202</v>
      </c>
      <c r="E789">
        <f>Cond_Probability!$C$2</f>
        <v>0.61616161616161613</v>
      </c>
      <c r="F789">
        <f t="shared" si="60"/>
        <v>0.16912071609065216</v>
      </c>
      <c r="G789">
        <f t="shared" si="61"/>
        <v>16.912071609065215</v>
      </c>
      <c r="H789">
        <f>INDEX(Cond_Probability!$A$6:$H$60,MATCH('Model 3_Train'!A789,Cond_Probability!$A$6:$A$60,0),8)</f>
        <v>0.31976744186046513</v>
      </c>
      <c r="I789">
        <f>INDEX(Cond_Probability!$A$6:$H$60,MATCH('Model 3_Train'!B789,Cond_Probability!$A$6:$A$60,0),8)</f>
        <v>0.57971014492753625</v>
      </c>
      <c r="J789">
        <f>Cond_Probability!$C$3</f>
        <v>0.38383838383838381</v>
      </c>
      <c r="K789">
        <f t="shared" si="62"/>
        <v>7.1153053963974075E-2</v>
      </c>
      <c r="L789">
        <f t="shared" si="63"/>
        <v>7.1153053963974076</v>
      </c>
      <c r="M789" t="str">
        <f t="shared" si="64"/>
        <v>Won't Survive</v>
      </c>
      <c r="N789" t="s">
        <v>1230</v>
      </c>
    </row>
    <row r="790" spans="1:14" x14ac:dyDescent="0.3">
      <c r="A790" s="2" t="s">
        <v>13</v>
      </c>
      <c r="B790" s="1" t="s">
        <v>1248</v>
      </c>
      <c r="C790">
        <f>INDEX(Cond_Probability!$A$6:$H$60,MATCH('Model 3_Train'!A790,Cond_Probability!$A$6:$A$60,0),7)</f>
        <v>0.85117967332123412</v>
      </c>
      <c r="D790">
        <f>INDEX(Cond_Probability!$A$6:$H$60,MATCH('Model 3_Train'!B790,Cond_Probability!$A$6:$A$60,0),7)</f>
        <v>0.32246376811594202</v>
      </c>
      <c r="E790">
        <f>Cond_Probability!$C$2</f>
        <v>0.61616161616161613</v>
      </c>
      <c r="F790">
        <f t="shared" si="60"/>
        <v>0.16912071609065216</v>
      </c>
      <c r="G790">
        <f t="shared" si="61"/>
        <v>16.912071609065215</v>
      </c>
      <c r="H790">
        <f>INDEX(Cond_Probability!$A$6:$H$60,MATCH('Model 3_Train'!A790,Cond_Probability!$A$6:$A$60,0),8)</f>
        <v>0.31976744186046513</v>
      </c>
      <c r="I790">
        <f>INDEX(Cond_Probability!$A$6:$H$60,MATCH('Model 3_Train'!B790,Cond_Probability!$A$6:$A$60,0),8)</f>
        <v>0.57971014492753625</v>
      </c>
      <c r="J790">
        <f>Cond_Probability!$C$3</f>
        <v>0.38383838383838381</v>
      </c>
      <c r="K790">
        <f t="shared" si="62"/>
        <v>7.1153053963974075E-2</v>
      </c>
      <c r="L790">
        <f t="shared" si="63"/>
        <v>7.1153053963974076</v>
      </c>
      <c r="M790" t="str">
        <f t="shared" si="64"/>
        <v>Won't Survive</v>
      </c>
      <c r="N790" t="s">
        <v>1</v>
      </c>
    </row>
    <row r="791" spans="1:14" x14ac:dyDescent="0.3">
      <c r="A791" s="2" t="s">
        <v>13</v>
      </c>
      <c r="B791" s="1" t="s">
        <v>1248</v>
      </c>
      <c r="C791">
        <f>INDEX(Cond_Probability!$A$6:$H$60,MATCH('Model 3_Train'!A791,Cond_Probability!$A$6:$A$60,0),7)</f>
        <v>0.85117967332123412</v>
      </c>
      <c r="D791">
        <f>INDEX(Cond_Probability!$A$6:$H$60,MATCH('Model 3_Train'!B791,Cond_Probability!$A$6:$A$60,0),7)</f>
        <v>0.32246376811594202</v>
      </c>
      <c r="E791">
        <f>Cond_Probability!$C$2</f>
        <v>0.61616161616161613</v>
      </c>
      <c r="F791">
        <f t="shared" si="60"/>
        <v>0.16912071609065216</v>
      </c>
      <c r="G791">
        <f t="shared" si="61"/>
        <v>16.912071609065215</v>
      </c>
      <c r="H791">
        <f>INDEX(Cond_Probability!$A$6:$H$60,MATCH('Model 3_Train'!A791,Cond_Probability!$A$6:$A$60,0),8)</f>
        <v>0.31976744186046513</v>
      </c>
      <c r="I791">
        <f>INDEX(Cond_Probability!$A$6:$H$60,MATCH('Model 3_Train'!B791,Cond_Probability!$A$6:$A$60,0),8)</f>
        <v>0.57971014492753625</v>
      </c>
      <c r="J791">
        <f>Cond_Probability!$C$3</f>
        <v>0.38383838383838381</v>
      </c>
      <c r="K791">
        <f t="shared" si="62"/>
        <v>7.1153053963974075E-2</v>
      </c>
      <c r="L791">
        <f t="shared" si="63"/>
        <v>7.1153053963974076</v>
      </c>
      <c r="M791" t="str">
        <f t="shared" si="64"/>
        <v>Won't Survive</v>
      </c>
      <c r="N791" t="s">
        <v>1230</v>
      </c>
    </row>
    <row r="792" spans="1:14" x14ac:dyDescent="0.3">
      <c r="A792" s="2" t="s">
        <v>13</v>
      </c>
      <c r="B792" s="1" t="s">
        <v>1228</v>
      </c>
      <c r="C792">
        <f>INDEX(Cond_Probability!$A$6:$H$60,MATCH('Model 3_Train'!A792,Cond_Probability!$A$6:$A$60,0),7)</f>
        <v>0.85117967332123412</v>
      </c>
      <c r="D792">
        <f>INDEX(Cond_Probability!$A$6:$H$60,MATCH('Model 3_Train'!B792,Cond_Probability!$A$6:$A$60,0),7)</f>
        <v>0.4891304347826087</v>
      </c>
      <c r="E792">
        <f>Cond_Probability!$C$2</f>
        <v>0.61616161616161613</v>
      </c>
      <c r="F792">
        <f t="shared" si="60"/>
        <v>0.25653142328357348</v>
      </c>
      <c r="G792">
        <f t="shared" si="61"/>
        <v>25.653142328357347</v>
      </c>
      <c r="H792">
        <f>INDEX(Cond_Probability!$A$6:$H$60,MATCH('Model 3_Train'!A792,Cond_Probability!$A$6:$A$60,0),8)</f>
        <v>0.31976744186046513</v>
      </c>
      <c r="I792">
        <f>INDEX(Cond_Probability!$A$6:$H$60,MATCH('Model 3_Train'!B792,Cond_Probability!$A$6:$A$60,0),8)</f>
        <v>0.19710144927536233</v>
      </c>
      <c r="J792">
        <f>Cond_Probability!$C$3</f>
        <v>0.38383838383838381</v>
      </c>
      <c r="K792">
        <f t="shared" si="62"/>
        <v>2.4192038347751188E-2</v>
      </c>
      <c r="L792">
        <f t="shared" si="63"/>
        <v>2.4192038347751188</v>
      </c>
      <c r="M792" t="str">
        <f t="shared" si="64"/>
        <v>Won't Survive</v>
      </c>
      <c r="N792" t="s">
        <v>1230</v>
      </c>
    </row>
    <row r="793" spans="1:14" x14ac:dyDescent="0.3">
      <c r="A793" s="2" t="s">
        <v>13</v>
      </c>
      <c r="B793" s="1" t="s">
        <v>1248</v>
      </c>
      <c r="C793">
        <f>INDEX(Cond_Probability!$A$6:$H$60,MATCH('Model 3_Train'!A793,Cond_Probability!$A$6:$A$60,0),7)</f>
        <v>0.85117967332123412</v>
      </c>
      <c r="D793">
        <f>INDEX(Cond_Probability!$A$6:$H$60,MATCH('Model 3_Train'!B793,Cond_Probability!$A$6:$A$60,0),7)</f>
        <v>0.32246376811594202</v>
      </c>
      <c r="E793">
        <f>Cond_Probability!$C$2</f>
        <v>0.61616161616161613</v>
      </c>
      <c r="F793">
        <f t="shared" si="60"/>
        <v>0.16912071609065216</v>
      </c>
      <c r="G793">
        <f t="shared" si="61"/>
        <v>16.912071609065215</v>
      </c>
      <c r="H793">
        <f>INDEX(Cond_Probability!$A$6:$H$60,MATCH('Model 3_Train'!A793,Cond_Probability!$A$6:$A$60,0),8)</f>
        <v>0.31976744186046513</v>
      </c>
      <c r="I793">
        <f>INDEX(Cond_Probability!$A$6:$H$60,MATCH('Model 3_Train'!B793,Cond_Probability!$A$6:$A$60,0),8)</f>
        <v>0.57971014492753625</v>
      </c>
      <c r="J793">
        <f>Cond_Probability!$C$3</f>
        <v>0.38383838383838381</v>
      </c>
      <c r="K793">
        <f t="shared" si="62"/>
        <v>7.1153053963974075E-2</v>
      </c>
      <c r="L793">
        <f t="shared" si="63"/>
        <v>7.1153053963974076</v>
      </c>
      <c r="M793" t="str">
        <f t="shared" si="64"/>
        <v>Won't Survive</v>
      </c>
      <c r="N793" t="s">
        <v>1230</v>
      </c>
    </row>
    <row r="794" spans="1:14" x14ac:dyDescent="0.3">
      <c r="A794" s="2" t="s">
        <v>17</v>
      </c>
      <c r="B794" s="1" t="s">
        <v>1248</v>
      </c>
      <c r="C794">
        <f>INDEX(Cond_Probability!$A$6:$H$60,MATCH('Model 3_Train'!A794,Cond_Probability!$A$6:$A$60,0),7)</f>
        <v>0.14882032667876588</v>
      </c>
      <c r="D794">
        <f>INDEX(Cond_Probability!$A$6:$H$60,MATCH('Model 3_Train'!B794,Cond_Probability!$A$6:$A$60,0),7)</f>
        <v>0.32246376811594202</v>
      </c>
      <c r="E794">
        <f>Cond_Probability!$C$2</f>
        <v>0.61616161616161613</v>
      </c>
      <c r="F794">
        <f t="shared" si="60"/>
        <v>2.9569080425231296E-2</v>
      </c>
      <c r="G794">
        <f t="shared" si="61"/>
        <v>2.9569080425231298</v>
      </c>
      <c r="H794">
        <f>INDEX(Cond_Probability!$A$6:$H$60,MATCH('Model 3_Train'!A794,Cond_Probability!$A$6:$A$60,0),8)</f>
        <v>0.68023255813953487</v>
      </c>
      <c r="I794">
        <f>INDEX(Cond_Probability!$A$6:$H$60,MATCH('Model 3_Train'!B794,Cond_Probability!$A$6:$A$60,0),8)</f>
        <v>0.57971014492753625</v>
      </c>
      <c r="J794">
        <f>Cond_Probability!$C$3</f>
        <v>0.38383838383838381</v>
      </c>
      <c r="K794">
        <f t="shared" si="62"/>
        <v>0.1513619511597267</v>
      </c>
      <c r="L794">
        <f t="shared" si="63"/>
        <v>15.13619511597267</v>
      </c>
      <c r="M794" t="str">
        <f t="shared" si="64"/>
        <v>Survive</v>
      </c>
      <c r="N794" t="s">
        <v>1230</v>
      </c>
    </row>
    <row r="795" spans="1:14" x14ac:dyDescent="0.3">
      <c r="A795" s="2" t="s">
        <v>13</v>
      </c>
      <c r="B795" s="1" t="s">
        <v>1248</v>
      </c>
      <c r="C795">
        <f>INDEX(Cond_Probability!$A$6:$H$60,MATCH('Model 3_Train'!A795,Cond_Probability!$A$6:$A$60,0),7)</f>
        <v>0.85117967332123412</v>
      </c>
      <c r="D795">
        <f>INDEX(Cond_Probability!$A$6:$H$60,MATCH('Model 3_Train'!B795,Cond_Probability!$A$6:$A$60,0),7)</f>
        <v>0.32246376811594202</v>
      </c>
      <c r="E795">
        <f>Cond_Probability!$C$2</f>
        <v>0.61616161616161613</v>
      </c>
      <c r="F795">
        <f t="shared" si="60"/>
        <v>0.16912071609065216</v>
      </c>
      <c r="G795">
        <f t="shared" si="61"/>
        <v>16.912071609065215</v>
      </c>
      <c r="H795">
        <f>INDEX(Cond_Probability!$A$6:$H$60,MATCH('Model 3_Train'!A795,Cond_Probability!$A$6:$A$60,0),8)</f>
        <v>0.31976744186046513</v>
      </c>
      <c r="I795">
        <f>INDEX(Cond_Probability!$A$6:$H$60,MATCH('Model 3_Train'!B795,Cond_Probability!$A$6:$A$60,0),8)</f>
        <v>0.57971014492753625</v>
      </c>
      <c r="J795">
        <f>Cond_Probability!$C$3</f>
        <v>0.38383838383838381</v>
      </c>
      <c r="K795">
        <f t="shared" si="62"/>
        <v>7.1153053963974075E-2</v>
      </c>
      <c r="L795">
        <f t="shared" si="63"/>
        <v>7.1153053963974076</v>
      </c>
      <c r="M795" t="str">
        <f t="shared" si="64"/>
        <v>Won't Survive</v>
      </c>
      <c r="N795" t="s">
        <v>1230</v>
      </c>
    </row>
    <row r="796" spans="1:14" x14ac:dyDescent="0.3">
      <c r="A796" s="2" t="s">
        <v>13</v>
      </c>
      <c r="B796" s="1" t="s">
        <v>1228</v>
      </c>
      <c r="C796">
        <f>INDEX(Cond_Probability!$A$6:$H$60,MATCH('Model 3_Train'!A796,Cond_Probability!$A$6:$A$60,0),7)</f>
        <v>0.85117967332123412</v>
      </c>
      <c r="D796">
        <f>INDEX(Cond_Probability!$A$6:$H$60,MATCH('Model 3_Train'!B796,Cond_Probability!$A$6:$A$60,0),7)</f>
        <v>0.4891304347826087</v>
      </c>
      <c r="E796">
        <f>Cond_Probability!$C$2</f>
        <v>0.61616161616161613</v>
      </c>
      <c r="F796">
        <f t="shared" si="60"/>
        <v>0.25653142328357348</v>
      </c>
      <c r="G796">
        <f t="shared" si="61"/>
        <v>25.653142328357347</v>
      </c>
      <c r="H796">
        <f>INDEX(Cond_Probability!$A$6:$H$60,MATCH('Model 3_Train'!A796,Cond_Probability!$A$6:$A$60,0),8)</f>
        <v>0.31976744186046513</v>
      </c>
      <c r="I796">
        <f>INDEX(Cond_Probability!$A$6:$H$60,MATCH('Model 3_Train'!B796,Cond_Probability!$A$6:$A$60,0),8)</f>
        <v>0.19710144927536233</v>
      </c>
      <c r="J796">
        <f>Cond_Probability!$C$3</f>
        <v>0.38383838383838381</v>
      </c>
      <c r="K796">
        <f t="shared" si="62"/>
        <v>2.4192038347751188E-2</v>
      </c>
      <c r="L796">
        <f t="shared" si="63"/>
        <v>2.4192038347751188</v>
      </c>
      <c r="M796" t="str">
        <f t="shared" si="64"/>
        <v>Won't Survive</v>
      </c>
      <c r="N796" t="s">
        <v>1230</v>
      </c>
    </row>
    <row r="797" spans="1:14" x14ac:dyDescent="0.3">
      <c r="A797" s="2" t="s">
        <v>13</v>
      </c>
      <c r="B797" s="1" t="s">
        <v>1247</v>
      </c>
      <c r="C797">
        <f>INDEX(Cond_Probability!$A$6:$H$60,MATCH('Model 3_Train'!A797,Cond_Probability!$A$6:$A$60,0),7)</f>
        <v>0.85117967332123412</v>
      </c>
      <c r="D797">
        <f>INDEX(Cond_Probability!$A$6:$H$60,MATCH('Model 3_Train'!B797,Cond_Probability!$A$6:$A$60,0),7)</f>
        <v>0.18840579710144928</v>
      </c>
      <c r="E797">
        <f>Cond_Probability!$C$2</f>
        <v>0.61616161616161613</v>
      </c>
      <c r="F797">
        <f t="shared" si="60"/>
        <v>9.8812103783302394E-2</v>
      </c>
      <c r="G797">
        <f t="shared" si="61"/>
        <v>9.8812103783302394</v>
      </c>
      <c r="H797">
        <f>INDEX(Cond_Probability!$A$6:$H$60,MATCH('Model 3_Train'!A797,Cond_Probability!$A$6:$A$60,0),8)</f>
        <v>0.31976744186046513</v>
      </c>
      <c r="I797">
        <f>INDEX(Cond_Probability!$A$6:$H$60,MATCH('Model 3_Train'!B797,Cond_Probability!$A$6:$A$60,0),8)</f>
        <v>0.22318840579710145</v>
      </c>
      <c r="J797">
        <f>Cond_Probability!$C$3</f>
        <v>0.38383838383838381</v>
      </c>
      <c r="K797">
        <f t="shared" si="62"/>
        <v>2.7393925776130024E-2</v>
      </c>
      <c r="L797">
        <f t="shared" si="63"/>
        <v>2.7393925776130024</v>
      </c>
      <c r="M797" t="str">
        <f t="shared" si="64"/>
        <v>Won't Survive</v>
      </c>
      <c r="N797" t="s">
        <v>1230</v>
      </c>
    </row>
    <row r="798" spans="1:14" x14ac:dyDescent="0.3">
      <c r="A798" s="2" t="s">
        <v>17</v>
      </c>
      <c r="B798" s="1" t="s">
        <v>1248</v>
      </c>
      <c r="C798">
        <f>INDEX(Cond_Probability!$A$6:$H$60,MATCH('Model 3_Train'!A798,Cond_Probability!$A$6:$A$60,0),7)</f>
        <v>0.14882032667876588</v>
      </c>
      <c r="D798">
        <f>INDEX(Cond_Probability!$A$6:$H$60,MATCH('Model 3_Train'!B798,Cond_Probability!$A$6:$A$60,0),7)</f>
        <v>0.32246376811594202</v>
      </c>
      <c r="E798">
        <f>Cond_Probability!$C$2</f>
        <v>0.61616161616161613</v>
      </c>
      <c r="F798">
        <f t="shared" si="60"/>
        <v>2.9569080425231296E-2</v>
      </c>
      <c r="G798">
        <f t="shared" si="61"/>
        <v>2.9569080425231298</v>
      </c>
      <c r="H798">
        <f>INDEX(Cond_Probability!$A$6:$H$60,MATCH('Model 3_Train'!A798,Cond_Probability!$A$6:$A$60,0),8)</f>
        <v>0.68023255813953487</v>
      </c>
      <c r="I798">
        <f>INDEX(Cond_Probability!$A$6:$H$60,MATCH('Model 3_Train'!B798,Cond_Probability!$A$6:$A$60,0),8)</f>
        <v>0.57971014492753625</v>
      </c>
      <c r="J798">
        <f>Cond_Probability!$C$3</f>
        <v>0.38383838383838381</v>
      </c>
      <c r="K798">
        <f t="shared" si="62"/>
        <v>0.1513619511597267</v>
      </c>
      <c r="L798">
        <f t="shared" si="63"/>
        <v>15.13619511597267</v>
      </c>
      <c r="M798" t="str">
        <f t="shared" si="64"/>
        <v>Survive</v>
      </c>
      <c r="N798" t="s">
        <v>1</v>
      </c>
    </row>
    <row r="799" spans="1:14" x14ac:dyDescent="0.3">
      <c r="A799" s="2" t="s">
        <v>17</v>
      </c>
      <c r="B799" s="1" t="s">
        <v>1228</v>
      </c>
      <c r="C799">
        <f>INDEX(Cond_Probability!$A$6:$H$60,MATCH('Model 3_Train'!A799,Cond_Probability!$A$6:$A$60,0),7)</f>
        <v>0.14882032667876588</v>
      </c>
      <c r="D799">
        <f>INDEX(Cond_Probability!$A$6:$H$60,MATCH('Model 3_Train'!B799,Cond_Probability!$A$6:$A$60,0),7)</f>
        <v>0.4891304347826087</v>
      </c>
      <c r="E799">
        <f>Cond_Probability!$C$2</f>
        <v>0.61616161616161613</v>
      </c>
      <c r="F799">
        <f t="shared" si="60"/>
        <v>4.485197592591264E-2</v>
      </c>
      <c r="G799">
        <f t="shared" si="61"/>
        <v>4.4851975925912644</v>
      </c>
      <c r="H799">
        <f>INDEX(Cond_Probability!$A$6:$H$60,MATCH('Model 3_Train'!A799,Cond_Probability!$A$6:$A$60,0),8)</f>
        <v>0.68023255813953487</v>
      </c>
      <c r="I799">
        <f>INDEX(Cond_Probability!$A$6:$H$60,MATCH('Model 3_Train'!B799,Cond_Probability!$A$6:$A$60,0),8)</f>
        <v>0.19710144927536233</v>
      </c>
      <c r="J799">
        <f>Cond_Probability!$C$3</f>
        <v>0.38383838383838381</v>
      </c>
      <c r="K799">
        <f t="shared" si="62"/>
        <v>5.1463063394307069E-2</v>
      </c>
      <c r="L799">
        <f t="shared" si="63"/>
        <v>5.1463063394307067</v>
      </c>
      <c r="M799" t="str">
        <f t="shared" si="64"/>
        <v>Survive</v>
      </c>
      <c r="N799" t="s">
        <v>1</v>
      </c>
    </row>
    <row r="800" spans="1:14" x14ac:dyDescent="0.3">
      <c r="A800" s="2" t="s">
        <v>13</v>
      </c>
      <c r="B800" s="1" t="s">
        <v>1228</v>
      </c>
      <c r="C800">
        <f>INDEX(Cond_Probability!$A$6:$H$60,MATCH('Model 3_Train'!A800,Cond_Probability!$A$6:$A$60,0),7)</f>
        <v>0.85117967332123412</v>
      </c>
      <c r="D800">
        <f>INDEX(Cond_Probability!$A$6:$H$60,MATCH('Model 3_Train'!B800,Cond_Probability!$A$6:$A$60,0),7)</f>
        <v>0.4891304347826087</v>
      </c>
      <c r="E800">
        <f>Cond_Probability!$C$2</f>
        <v>0.61616161616161613</v>
      </c>
      <c r="F800">
        <f t="shared" si="60"/>
        <v>0.25653142328357348</v>
      </c>
      <c r="G800">
        <f t="shared" si="61"/>
        <v>25.653142328357347</v>
      </c>
      <c r="H800">
        <f>INDEX(Cond_Probability!$A$6:$H$60,MATCH('Model 3_Train'!A800,Cond_Probability!$A$6:$A$60,0),8)</f>
        <v>0.31976744186046513</v>
      </c>
      <c r="I800">
        <f>INDEX(Cond_Probability!$A$6:$H$60,MATCH('Model 3_Train'!B800,Cond_Probability!$A$6:$A$60,0),8)</f>
        <v>0.19710144927536233</v>
      </c>
      <c r="J800">
        <f>Cond_Probability!$C$3</f>
        <v>0.38383838383838381</v>
      </c>
      <c r="K800">
        <f t="shared" si="62"/>
        <v>2.4192038347751188E-2</v>
      </c>
      <c r="L800">
        <f t="shared" si="63"/>
        <v>2.4192038347751188</v>
      </c>
      <c r="M800" t="str">
        <f t="shared" si="64"/>
        <v>Won't Survive</v>
      </c>
      <c r="N800" t="s">
        <v>1230</v>
      </c>
    </row>
    <row r="801" spans="1:14" x14ac:dyDescent="0.3">
      <c r="A801" s="2" t="s">
        <v>17</v>
      </c>
      <c r="B801" s="1" t="s">
        <v>1248</v>
      </c>
      <c r="C801">
        <f>INDEX(Cond_Probability!$A$6:$H$60,MATCH('Model 3_Train'!A801,Cond_Probability!$A$6:$A$60,0),7)</f>
        <v>0.14882032667876588</v>
      </c>
      <c r="D801">
        <f>INDEX(Cond_Probability!$A$6:$H$60,MATCH('Model 3_Train'!B801,Cond_Probability!$A$6:$A$60,0),7)</f>
        <v>0.32246376811594202</v>
      </c>
      <c r="E801">
        <f>Cond_Probability!$C$2</f>
        <v>0.61616161616161613</v>
      </c>
      <c r="F801">
        <f t="shared" si="60"/>
        <v>2.9569080425231296E-2</v>
      </c>
      <c r="G801">
        <f t="shared" si="61"/>
        <v>2.9569080425231298</v>
      </c>
      <c r="H801">
        <f>INDEX(Cond_Probability!$A$6:$H$60,MATCH('Model 3_Train'!A801,Cond_Probability!$A$6:$A$60,0),8)</f>
        <v>0.68023255813953487</v>
      </c>
      <c r="I801">
        <f>INDEX(Cond_Probability!$A$6:$H$60,MATCH('Model 3_Train'!B801,Cond_Probability!$A$6:$A$60,0),8)</f>
        <v>0.57971014492753625</v>
      </c>
      <c r="J801">
        <f>Cond_Probability!$C$3</f>
        <v>0.38383838383838381</v>
      </c>
      <c r="K801">
        <f t="shared" si="62"/>
        <v>0.1513619511597267</v>
      </c>
      <c r="L801">
        <f t="shared" si="63"/>
        <v>15.13619511597267</v>
      </c>
      <c r="M801" t="str">
        <f t="shared" si="64"/>
        <v>Survive</v>
      </c>
      <c r="N801" t="s">
        <v>1230</v>
      </c>
    </row>
    <row r="802" spans="1:14" x14ac:dyDescent="0.3">
      <c r="A802" s="2" t="s">
        <v>13</v>
      </c>
      <c r="B802" s="1" t="s">
        <v>1247</v>
      </c>
      <c r="C802">
        <f>INDEX(Cond_Probability!$A$6:$H$60,MATCH('Model 3_Train'!A802,Cond_Probability!$A$6:$A$60,0),7)</f>
        <v>0.85117967332123412</v>
      </c>
      <c r="D802">
        <f>INDEX(Cond_Probability!$A$6:$H$60,MATCH('Model 3_Train'!B802,Cond_Probability!$A$6:$A$60,0),7)</f>
        <v>0.18840579710144928</v>
      </c>
      <c r="E802">
        <f>Cond_Probability!$C$2</f>
        <v>0.61616161616161613</v>
      </c>
      <c r="F802">
        <f t="shared" si="60"/>
        <v>9.8812103783302394E-2</v>
      </c>
      <c r="G802">
        <f t="shared" si="61"/>
        <v>9.8812103783302394</v>
      </c>
      <c r="H802">
        <f>INDEX(Cond_Probability!$A$6:$H$60,MATCH('Model 3_Train'!A802,Cond_Probability!$A$6:$A$60,0),8)</f>
        <v>0.31976744186046513</v>
      </c>
      <c r="I802">
        <f>INDEX(Cond_Probability!$A$6:$H$60,MATCH('Model 3_Train'!B802,Cond_Probability!$A$6:$A$60,0),8)</f>
        <v>0.22318840579710145</v>
      </c>
      <c r="J802">
        <f>Cond_Probability!$C$3</f>
        <v>0.38383838383838381</v>
      </c>
      <c r="K802">
        <f t="shared" si="62"/>
        <v>2.7393925776130024E-2</v>
      </c>
      <c r="L802">
        <f t="shared" si="63"/>
        <v>2.7393925776130024</v>
      </c>
      <c r="M802" t="str">
        <f t="shared" si="64"/>
        <v>Won't Survive</v>
      </c>
      <c r="N802" t="s">
        <v>1230</v>
      </c>
    </row>
    <row r="803" spans="1:14" x14ac:dyDescent="0.3">
      <c r="A803" s="2" t="s">
        <v>17</v>
      </c>
      <c r="B803" s="1" t="s">
        <v>1248</v>
      </c>
      <c r="C803">
        <f>INDEX(Cond_Probability!$A$6:$H$60,MATCH('Model 3_Train'!A803,Cond_Probability!$A$6:$A$60,0),7)</f>
        <v>0.14882032667876588</v>
      </c>
      <c r="D803">
        <f>INDEX(Cond_Probability!$A$6:$H$60,MATCH('Model 3_Train'!B803,Cond_Probability!$A$6:$A$60,0),7)</f>
        <v>0.32246376811594202</v>
      </c>
      <c r="E803">
        <f>Cond_Probability!$C$2</f>
        <v>0.61616161616161613</v>
      </c>
      <c r="F803">
        <f t="shared" si="60"/>
        <v>2.9569080425231296E-2</v>
      </c>
      <c r="G803">
        <f t="shared" si="61"/>
        <v>2.9569080425231298</v>
      </c>
      <c r="H803">
        <f>INDEX(Cond_Probability!$A$6:$H$60,MATCH('Model 3_Train'!A803,Cond_Probability!$A$6:$A$60,0),8)</f>
        <v>0.68023255813953487</v>
      </c>
      <c r="I803">
        <f>INDEX(Cond_Probability!$A$6:$H$60,MATCH('Model 3_Train'!B803,Cond_Probability!$A$6:$A$60,0),8)</f>
        <v>0.57971014492753625</v>
      </c>
      <c r="J803">
        <f>Cond_Probability!$C$3</f>
        <v>0.38383838383838381</v>
      </c>
      <c r="K803">
        <f t="shared" si="62"/>
        <v>0.1513619511597267</v>
      </c>
      <c r="L803">
        <f t="shared" si="63"/>
        <v>15.13619511597267</v>
      </c>
      <c r="M803" t="str">
        <f t="shared" si="64"/>
        <v>Survive</v>
      </c>
      <c r="N803" t="s">
        <v>1</v>
      </c>
    </row>
    <row r="804" spans="1:14" x14ac:dyDescent="0.3">
      <c r="A804" s="2" t="s">
        <v>13</v>
      </c>
      <c r="B804" s="1" t="s">
        <v>1248</v>
      </c>
      <c r="C804">
        <f>INDEX(Cond_Probability!$A$6:$H$60,MATCH('Model 3_Train'!A804,Cond_Probability!$A$6:$A$60,0),7)</f>
        <v>0.85117967332123412</v>
      </c>
      <c r="D804">
        <f>INDEX(Cond_Probability!$A$6:$H$60,MATCH('Model 3_Train'!B804,Cond_Probability!$A$6:$A$60,0),7)</f>
        <v>0.32246376811594202</v>
      </c>
      <c r="E804">
        <f>Cond_Probability!$C$2</f>
        <v>0.61616161616161613</v>
      </c>
      <c r="F804">
        <f t="shared" si="60"/>
        <v>0.16912071609065216</v>
      </c>
      <c r="G804">
        <f t="shared" si="61"/>
        <v>16.912071609065215</v>
      </c>
      <c r="H804">
        <f>INDEX(Cond_Probability!$A$6:$H$60,MATCH('Model 3_Train'!A804,Cond_Probability!$A$6:$A$60,0),8)</f>
        <v>0.31976744186046513</v>
      </c>
      <c r="I804">
        <f>INDEX(Cond_Probability!$A$6:$H$60,MATCH('Model 3_Train'!B804,Cond_Probability!$A$6:$A$60,0),8)</f>
        <v>0.57971014492753625</v>
      </c>
      <c r="J804">
        <f>Cond_Probability!$C$3</f>
        <v>0.38383838383838381</v>
      </c>
      <c r="K804">
        <f t="shared" si="62"/>
        <v>7.1153053963974075E-2</v>
      </c>
      <c r="L804">
        <f t="shared" si="63"/>
        <v>7.1153053963974076</v>
      </c>
      <c r="M804" t="str">
        <f t="shared" si="64"/>
        <v>Won't Survive</v>
      </c>
      <c r="N804" t="s">
        <v>1</v>
      </c>
    </row>
    <row r="805" spans="1:14" x14ac:dyDescent="0.3">
      <c r="A805" s="2" t="s">
        <v>13</v>
      </c>
      <c r="B805" s="1" t="s">
        <v>1228</v>
      </c>
      <c r="C805">
        <f>INDEX(Cond_Probability!$A$6:$H$60,MATCH('Model 3_Train'!A805,Cond_Probability!$A$6:$A$60,0),7)</f>
        <v>0.85117967332123412</v>
      </c>
      <c r="D805">
        <f>INDEX(Cond_Probability!$A$6:$H$60,MATCH('Model 3_Train'!B805,Cond_Probability!$A$6:$A$60,0),7)</f>
        <v>0.4891304347826087</v>
      </c>
      <c r="E805">
        <f>Cond_Probability!$C$2</f>
        <v>0.61616161616161613</v>
      </c>
      <c r="F805">
        <f t="shared" si="60"/>
        <v>0.25653142328357348</v>
      </c>
      <c r="G805">
        <f t="shared" si="61"/>
        <v>25.653142328357347</v>
      </c>
      <c r="H805">
        <f>INDEX(Cond_Probability!$A$6:$H$60,MATCH('Model 3_Train'!A805,Cond_Probability!$A$6:$A$60,0),8)</f>
        <v>0.31976744186046513</v>
      </c>
      <c r="I805">
        <f>INDEX(Cond_Probability!$A$6:$H$60,MATCH('Model 3_Train'!B805,Cond_Probability!$A$6:$A$60,0),8)</f>
        <v>0.19710144927536233</v>
      </c>
      <c r="J805">
        <f>Cond_Probability!$C$3</f>
        <v>0.38383838383838381</v>
      </c>
      <c r="K805">
        <f t="shared" si="62"/>
        <v>2.4192038347751188E-2</v>
      </c>
      <c r="L805">
        <f t="shared" si="63"/>
        <v>2.4192038347751188</v>
      </c>
      <c r="M805" t="str">
        <f t="shared" si="64"/>
        <v>Won't Survive</v>
      </c>
      <c r="N805" t="s">
        <v>1</v>
      </c>
    </row>
    <row r="806" spans="1:14" x14ac:dyDescent="0.3">
      <c r="A806" s="2" t="s">
        <v>13</v>
      </c>
      <c r="B806" s="1" t="s">
        <v>1228</v>
      </c>
      <c r="C806">
        <f>INDEX(Cond_Probability!$A$6:$H$60,MATCH('Model 3_Train'!A806,Cond_Probability!$A$6:$A$60,0),7)</f>
        <v>0.85117967332123412</v>
      </c>
      <c r="D806">
        <f>INDEX(Cond_Probability!$A$6:$H$60,MATCH('Model 3_Train'!B806,Cond_Probability!$A$6:$A$60,0),7)</f>
        <v>0.4891304347826087</v>
      </c>
      <c r="E806">
        <f>Cond_Probability!$C$2</f>
        <v>0.61616161616161613</v>
      </c>
      <c r="F806">
        <f t="shared" si="60"/>
        <v>0.25653142328357348</v>
      </c>
      <c r="G806">
        <f t="shared" si="61"/>
        <v>25.653142328357347</v>
      </c>
      <c r="H806">
        <f>INDEX(Cond_Probability!$A$6:$H$60,MATCH('Model 3_Train'!A806,Cond_Probability!$A$6:$A$60,0),8)</f>
        <v>0.31976744186046513</v>
      </c>
      <c r="I806">
        <f>INDEX(Cond_Probability!$A$6:$H$60,MATCH('Model 3_Train'!B806,Cond_Probability!$A$6:$A$60,0),8)</f>
        <v>0.19710144927536233</v>
      </c>
      <c r="J806">
        <f>Cond_Probability!$C$3</f>
        <v>0.38383838383838381</v>
      </c>
      <c r="K806">
        <f t="shared" si="62"/>
        <v>2.4192038347751188E-2</v>
      </c>
      <c r="L806">
        <f t="shared" si="63"/>
        <v>2.4192038347751188</v>
      </c>
      <c r="M806" t="str">
        <f t="shared" si="64"/>
        <v>Won't Survive</v>
      </c>
      <c r="N806" t="s">
        <v>1</v>
      </c>
    </row>
    <row r="807" spans="1:14" x14ac:dyDescent="0.3">
      <c r="A807" s="2" t="s">
        <v>13</v>
      </c>
      <c r="B807" s="1" t="s">
        <v>1228</v>
      </c>
      <c r="C807">
        <f>INDEX(Cond_Probability!$A$6:$H$60,MATCH('Model 3_Train'!A807,Cond_Probability!$A$6:$A$60,0),7)</f>
        <v>0.85117967332123412</v>
      </c>
      <c r="D807">
        <f>INDEX(Cond_Probability!$A$6:$H$60,MATCH('Model 3_Train'!B807,Cond_Probability!$A$6:$A$60,0),7)</f>
        <v>0.4891304347826087</v>
      </c>
      <c r="E807">
        <f>Cond_Probability!$C$2</f>
        <v>0.61616161616161613</v>
      </c>
      <c r="F807">
        <f t="shared" si="60"/>
        <v>0.25653142328357348</v>
      </c>
      <c r="G807">
        <f t="shared" si="61"/>
        <v>25.653142328357347</v>
      </c>
      <c r="H807">
        <f>INDEX(Cond_Probability!$A$6:$H$60,MATCH('Model 3_Train'!A807,Cond_Probability!$A$6:$A$60,0),8)</f>
        <v>0.31976744186046513</v>
      </c>
      <c r="I807">
        <f>INDEX(Cond_Probability!$A$6:$H$60,MATCH('Model 3_Train'!B807,Cond_Probability!$A$6:$A$60,0),8)</f>
        <v>0.19710144927536233</v>
      </c>
      <c r="J807">
        <f>Cond_Probability!$C$3</f>
        <v>0.38383838383838381</v>
      </c>
      <c r="K807">
        <f t="shared" si="62"/>
        <v>2.4192038347751188E-2</v>
      </c>
      <c r="L807">
        <f t="shared" si="63"/>
        <v>2.4192038347751188</v>
      </c>
      <c r="M807" t="str">
        <f t="shared" si="64"/>
        <v>Won't Survive</v>
      </c>
      <c r="N807" t="s">
        <v>1230</v>
      </c>
    </row>
    <row r="808" spans="1:14" x14ac:dyDescent="0.3">
      <c r="A808" s="2" t="s">
        <v>13</v>
      </c>
      <c r="B808" s="1" t="s">
        <v>1228</v>
      </c>
      <c r="C808">
        <f>INDEX(Cond_Probability!$A$6:$H$60,MATCH('Model 3_Train'!A808,Cond_Probability!$A$6:$A$60,0),7)</f>
        <v>0.85117967332123412</v>
      </c>
      <c r="D808">
        <f>INDEX(Cond_Probability!$A$6:$H$60,MATCH('Model 3_Train'!B808,Cond_Probability!$A$6:$A$60,0),7)</f>
        <v>0.4891304347826087</v>
      </c>
      <c r="E808">
        <f>Cond_Probability!$C$2</f>
        <v>0.61616161616161613</v>
      </c>
      <c r="F808">
        <f t="shared" si="60"/>
        <v>0.25653142328357348</v>
      </c>
      <c r="G808">
        <f t="shared" si="61"/>
        <v>25.653142328357347</v>
      </c>
      <c r="H808">
        <f>INDEX(Cond_Probability!$A$6:$H$60,MATCH('Model 3_Train'!A808,Cond_Probability!$A$6:$A$60,0),8)</f>
        <v>0.31976744186046513</v>
      </c>
      <c r="I808">
        <f>INDEX(Cond_Probability!$A$6:$H$60,MATCH('Model 3_Train'!B808,Cond_Probability!$A$6:$A$60,0),8)</f>
        <v>0.19710144927536233</v>
      </c>
      <c r="J808">
        <f>Cond_Probability!$C$3</f>
        <v>0.38383838383838381</v>
      </c>
      <c r="K808">
        <f t="shared" si="62"/>
        <v>2.4192038347751188E-2</v>
      </c>
      <c r="L808">
        <f t="shared" si="63"/>
        <v>2.4192038347751188</v>
      </c>
      <c r="M808" t="str">
        <f t="shared" si="64"/>
        <v>Won't Survive</v>
      </c>
      <c r="N808" t="s">
        <v>1230</v>
      </c>
    </row>
    <row r="809" spans="1:14" x14ac:dyDescent="0.3">
      <c r="A809" s="2" t="s">
        <v>17</v>
      </c>
      <c r="B809" s="1" t="s">
        <v>1228</v>
      </c>
      <c r="C809">
        <f>INDEX(Cond_Probability!$A$6:$H$60,MATCH('Model 3_Train'!A809,Cond_Probability!$A$6:$A$60,0),7)</f>
        <v>0.14882032667876588</v>
      </c>
      <c r="D809">
        <f>INDEX(Cond_Probability!$A$6:$H$60,MATCH('Model 3_Train'!B809,Cond_Probability!$A$6:$A$60,0),7)</f>
        <v>0.4891304347826087</v>
      </c>
      <c r="E809">
        <f>Cond_Probability!$C$2</f>
        <v>0.61616161616161613</v>
      </c>
      <c r="F809">
        <f t="shared" si="60"/>
        <v>4.485197592591264E-2</v>
      </c>
      <c r="G809">
        <f t="shared" si="61"/>
        <v>4.4851975925912644</v>
      </c>
      <c r="H809">
        <f>INDEX(Cond_Probability!$A$6:$H$60,MATCH('Model 3_Train'!A809,Cond_Probability!$A$6:$A$60,0),8)</f>
        <v>0.68023255813953487</v>
      </c>
      <c r="I809">
        <f>INDEX(Cond_Probability!$A$6:$H$60,MATCH('Model 3_Train'!B809,Cond_Probability!$A$6:$A$60,0),8)</f>
        <v>0.19710144927536233</v>
      </c>
      <c r="J809">
        <f>Cond_Probability!$C$3</f>
        <v>0.38383838383838381</v>
      </c>
      <c r="K809">
        <f t="shared" si="62"/>
        <v>5.1463063394307069E-2</v>
      </c>
      <c r="L809">
        <f t="shared" si="63"/>
        <v>5.1463063394307067</v>
      </c>
      <c r="M809" t="str">
        <f t="shared" si="64"/>
        <v>Survive</v>
      </c>
      <c r="N809" t="s">
        <v>1230</v>
      </c>
    </row>
    <row r="810" spans="1:14" x14ac:dyDescent="0.3">
      <c r="A810" s="2" t="s">
        <v>13</v>
      </c>
      <c r="B810" s="1" t="s">
        <v>1247</v>
      </c>
      <c r="C810">
        <f>INDEX(Cond_Probability!$A$6:$H$60,MATCH('Model 3_Train'!A810,Cond_Probability!$A$6:$A$60,0),7)</f>
        <v>0.85117967332123412</v>
      </c>
      <c r="D810">
        <f>INDEX(Cond_Probability!$A$6:$H$60,MATCH('Model 3_Train'!B810,Cond_Probability!$A$6:$A$60,0),7)</f>
        <v>0.18840579710144928</v>
      </c>
      <c r="E810">
        <f>Cond_Probability!$C$2</f>
        <v>0.61616161616161613</v>
      </c>
      <c r="F810">
        <f t="shared" si="60"/>
        <v>9.8812103783302394E-2</v>
      </c>
      <c r="G810">
        <f t="shared" si="61"/>
        <v>9.8812103783302394</v>
      </c>
      <c r="H810">
        <f>INDEX(Cond_Probability!$A$6:$H$60,MATCH('Model 3_Train'!A810,Cond_Probability!$A$6:$A$60,0),8)</f>
        <v>0.31976744186046513</v>
      </c>
      <c r="I810">
        <f>INDEX(Cond_Probability!$A$6:$H$60,MATCH('Model 3_Train'!B810,Cond_Probability!$A$6:$A$60,0),8)</f>
        <v>0.22318840579710145</v>
      </c>
      <c r="J810">
        <f>Cond_Probability!$C$3</f>
        <v>0.38383838383838381</v>
      </c>
      <c r="K810">
        <f t="shared" si="62"/>
        <v>2.7393925776130024E-2</v>
      </c>
      <c r="L810">
        <f t="shared" si="63"/>
        <v>2.7393925776130024</v>
      </c>
      <c r="M810" t="str">
        <f t="shared" si="64"/>
        <v>Won't Survive</v>
      </c>
      <c r="N810" t="s">
        <v>1230</v>
      </c>
    </row>
    <row r="811" spans="1:14" x14ac:dyDescent="0.3">
      <c r="A811" s="2" t="s">
        <v>17</v>
      </c>
      <c r="B811" s="1" t="s">
        <v>1248</v>
      </c>
      <c r="C811">
        <f>INDEX(Cond_Probability!$A$6:$H$60,MATCH('Model 3_Train'!A811,Cond_Probability!$A$6:$A$60,0),7)</f>
        <v>0.14882032667876588</v>
      </c>
      <c r="D811">
        <f>INDEX(Cond_Probability!$A$6:$H$60,MATCH('Model 3_Train'!B811,Cond_Probability!$A$6:$A$60,0),7)</f>
        <v>0.32246376811594202</v>
      </c>
      <c r="E811">
        <f>Cond_Probability!$C$2</f>
        <v>0.61616161616161613</v>
      </c>
      <c r="F811">
        <f t="shared" si="60"/>
        <v>2.9569080425231296E-2</v>
      </c>
      <c r="G811">
        <f t="shared" si="61"/>
        <v>2.9569080425231298</v>
      </c>
      <c r="H811">
        <f>INDEX(Cond_Probability!$A$6:$H$60,MATCH('Model 3_Train'!A811,Cond_Probability!$A$6:$A$60,0),8)</f>
        <v>0.68023255813953487</v>
      </c>
      <c r="I811">
        <f>INDEX(Cond_Probability!$A$6:$H$60,MATCH('Model 3_Train'!B811,Cond_Probability!$A$6:$A$60,0),8)</f>
        <v>0.57971014492753625</v>
      </c>
      <c r="J811">
        <f>Cond_Probability!$C$3</f>
        <v>0.38383838383838381</v>
      </c>
      <c r="K811">
        <f t="shared" si="62"/>
        <v>0.1513619511597267</v>
      </c>
      <c r="L811">
        <f t="shared" si="63"/>
        <v>15.13619511597267</v>
      </c>
      <c r="M811" t="str">
        <f t="shared" si="64"/>
        <v>Survive</v>
      </c>
      <c r="N811" t="s">
        <v>1</v>
      </c>
    </row>
    <row r="812" spans="1:14" x14ac:dyDescent="0.3">
      <c r="A812" s="2" t="s">
        <v>13</v>
      </c>
      <c r="B812" s="1" t="s">
        <v>1228</v>
      </c>
      <c r="C812">
        <f>INDEX(Cond_Probability!$A$6:$H$60,MATCH('Model 3_Train'!A812,Cond_Probability!$A$6:$A$60,0),7)</f>
        <v>0.85117967332123412</v>
      </c>
      <c r="D812">
        <f>INDEX(Cond_Probability!$A$6:$H$60,MATCH('Model 3_Train'!B812,Cond_Probability!$A$6:$A$60,0),7)</f>
        <v>0.4891304347826087</v>
      </c>
      <c r="E812">
        <f>Cond_Probability!$C$2</f>
        <v>0.61616161616161613</v>
      </c>
      <c r="F812">
        <f t="shared" si="60"/>
        <v>0.25653142328357348</v>
      </c>
      <c r="G812">
        <f t="shared" si="61"/>
        <v>25.653142328357347</v>
      </c>
      <c r="H812">
        <f>INDEX(Cond_Probability!$A$6:$H$60,MATCH('Model 3_Train'!A812,Cond_Probability!$A$6:$A$60,0),8)</f>
        <v>0.31976744186046513</v>
      </c>
      <c r="I812">
        <f>INDEX(Cond_Probability!$A$6:$H$60,MATCH('Model 3_Train'!B812,Cond_Probability!$A$6:$A$60,0),8)</f>
        <v>0.19710144927536233</v>
      </c>
      <c r="J812">
        <f>Cond_Probability!$C$3</f>
        <v>0.38383838383838381</v>
      </c>
      <c r="K812">
        <f t="shared" si="62"/>
        <v>2.4192038347751188E-2</v>
      </c>
      <c r="L812">
        <f t="shared" si="63"/>
        <v>2.4192038347751188</v>
      </c>
      <c r="M812" t="str">
        <f t="shared" si="64"/>
        <v>Won't Survive</v>
      </c>
      <c r="N812" t="s">
        <v>1230</v>
      </c>
    </row>
    <row r="813" spans="1:14" x14ac:dyDescent="0.3">
      <c r="A813" s="2" t="s">
        <v>13</v>
      </c>
      <c r="B813" s="1" t="s">
        <v>1248</v>
      </c>
      <c r="C813">
        <f>INDEX(Cond_Probability!$A$6:$H$60,MATCH('Model 3_Train'!A813,Cond_Probability!$A$6:$A$60,0),7)</f>
        <v>0.85117967332123412</v>
      </c>
      <c r="D813">
        <f>INDEX(Cond_Probability!$A$6:$H$60,MATCH('Model 3_Train'!B813,Cond_Probability!$A$6:$A$60,0),7)</f>
        <v>0.32246376811594202</v>
      </c>
      <c r="E813">
        <f>Cond_Probability!$C$2</f>
        <v>0.61616161616161613</v>
      </c>
      <c r="F813">
        <f t="shared" si="60"/>
        <v>0.16912071609065216</v>
      </c>
      <c r="G813">
        <f t="shared" si="61"/>
        <v>16.912071609065215</v>
      </c>
      <c r="H813">
        <f>INDEX(Cond_Probability!$A$6:$H$60,MATCH('Model 3_Train'!A813,Cond_Probability!$A$6:$A$60,0),8)</f>
        <v>0.31976744186046513</v>
      </c>
      <c r="I813">
        <f>INDEX(Cond_Probability!$A$6:$H$60,MATCH('Model 3_Train'!B813,Cond_Probability!$A$6:$A$60,0),8)</f>
        <v>0.57971014492753625</v>
      </c>
      <c r="J813">
        <f>Cond_Probability!$C$3</f>
        <v>0.38383838383838381</v>
      </c>
      <c r="K813">
        <f t="shared" si="62"/>
        <v>7.1153053963974075E-2</v>
      </c>
      <c r="L813">
        <f t="shared" si="63"/>
        <v>7.1153053963974076</v>
      </c>
      <c r="M813" t="str">
        <f t="shared" si="64"/>
        <v>Won't Survive</v>
      </c>
      <c r="N813" t="s">
        <v>1230</v>
      </c>
    </row>
    <row r="814" spans="1:14" x14ac:dyDescent="0.3">
      <c r="A814" s="2" t="s">
        <v>13</v>
      </c>
      <c r="B814" s="1" t="s">
        <v>1247</v>
      </c>
      <c r="C814">
        <f>INDEX(Cond_Probability!$A$6:$H$60,MATCH('Model 3_Train'!A814,Cond_Probability!$A$6:$A$60,0),7)</f>
        <v>0.85117967332123412</v>
      </c>
      <c r="D814">
        <f>INDEX(Cond_Probability!$A$6:$H$60,MATCH('Model 3_Train'!B814,Cond_Probability!$A$6:$A$60,0),7)</f>
        <v>0.18840579710144928</v>
      </c>
      <c r="E814">
        <f>Cond_Probability!$C$2</f>
        <v>0.61616161616161613</v>
      </c>
      <c r="F814">
        <f t="shared" si="60"/>
        <v>9.8812103783302394E-2</v>
      </c>
      <c r="G814">
        <f t="shared" si="61"/>
        <v>9.8812103783302394</v>
      </c>
      <c r="H814">
        <f>INDEX(Cond_Probability!$A$6:$H$60,MATCH('Model 3_Train'!A814,Cond_Probability!$A$6:$A$60,0),8)</f>
        <v>0.31976744186046513</v>
      </c>
      <c r="I814">
        <f>INDEX(Cond_Probability!$A$6:$H$60,MATCH('Model 3_Train'!B814,Cond_Probability!$A$6:$A$60,0),8)</f>
        <v>0.22318840579710145</v>
      </c>
      <c r="J814">
        <f>Cond_Probability!$C$3</f>
        <v>0.38383838383838381</v>
      </c>
      <c r="K814">
        <f t="shared" si="62"/>
        <v>2.7393925776130024E-2</v>
      </c>
      <c r="L814">
        <f t="shared" si="63"/>
        <v>2.7393925776130024</v>
      </c>
      <c r="M814" t="str">
        <f t="shared" si="64"/>
        <v>Won't Survive</v>
      </c>
      <c r="N814" t="s">
        <v>1230</v>
      </c>
    </row>
    <row r="815" spans="1:14" x14ac:dyDescent="0.3">
      <c r="A815" s="2" t="s">
        <v>17</v>
      </c>
      <c r="B815" s="1" t="s">
        <v>1248</v>
      </c>
      <c r="C815">
        <f>INDEX(Cond_Probability!$A$6:$H$60,MATCH('Model 3_Train'!A815,Cond_Probability!$A$6:$A$60,0),7)</f>
        <v>0.14882032667876588</v>
      </c>
      <c r="D815">
        <f>INDEX(Cond_Probability!$A$6:$H$60,MATCH('Model 3_Train'!B815,Cond_Probability!$A$6:$A$60,0),7)</f>
        <v>0.32246376811594202</v>
      </c>
      <c r="E815">
        <f>Cond_Probability!$C$2</f>
        <v>0.61616161616161613</v>
      </c>
      <c r="F815">
        <f t="shared" si="60"/>
        <v>2.9569080425231296E-2</v>
      </c>
      <c r="G815">
        <f t="shared" si="61"/>
        <v>2.9569080425231298</v>
      </c>
      <c r="H815">
        <f>INDEX(Cond_Probability!$A$6:$H$60,MATCH('Model 3_Train'!A815,Cond_Probability!$A$6:$A$60,0),8)</f>
        <v>0.68023255813953487</v>
      </c>
      <c r="I815">
        <f>INDEX(Cond_Probability!$A$6:$H$60,MATCH('Model 3_Train'!B815,Cond_Probability!$A$6:$A$60,0),8)</f>
        <v>0.57971014492753625</v>
      </c>
      <c r="J815">
        <f>Cond_Probability!$C$3</f>
        <v>0.38383838383838381</v>
      </c>
      <c r="K815">
        <f t="shared" si="62"/>
        <v>0.1513619511597267</v>
      </c>
      <c r="L815">
        <f t="shared" si="63"/>
        <v>15.13619511597267</v>
      </c>
      <c r="M815" t="str">
        <f t="shared" si="64"/>
        <v>Survive</v>
      </c>
      <c r="N815" t="s">
        <v>1230</v>
      </c>
    </row>
    <row r="816" spans="1:14" x14ac:dyDescent="0.3">
      <c r="A816" s="2" t="s">
        <v>13</v>
      </c>
      <c r="B816" s="1" t="s">
        <v>1228</v>
      </c>
      <c r="C816">
        <f>INDEX(Cond_Probability!$A$6:$H$60,MATCH('Model 3_Train'!A816,Cond_Probability!$A$6:$A$60,0),7)</f>
        <v>0.85117967332123412</v>
      </c>
      <c r="D816">
        <f>INDEX(Cond_Probability!$A$6:$H$60,MATCH('Model 3_Train'!B816,Cond_Probability!$A$6:$A$60,0),7)</f>
        <v>0.4891304347826087</v>
      </c>
      <c r="E816">
        <f>Cond_Probability!$C$2</f>
        <v>0.61616161616161613</v>
      </c>
      <c r="F816">
        <f t="shared" si="60"/>
        <v>0.25653142328357348</v>
      </c>
      <c r="G816">
        <f t="shared" si="61"/>
        <v>25.653142328357347</v>
      </c>
      <c r="H816">
        <f>INDEX(Cond_Probability!$A$6:$H$60,MATCH('Model 3_Train'!A816,Cond_Probability!$A$6:$A$60,0),8)</f>
        <v>0.31976744186046513</v>
      </c>
      <c r="I816">
        <f>INDEX(Cond_Probability!$A$6:$H$60,MATCH('Model 3_Train'!B816,Cond_Probability!$A$6:$A$60,0),8)</f>
        <v>0.19710144927536233</v>
      </c>
      <c r="J816">
        <f>Cond_Probability!$C$3</f>
        <v>0.38383838383838381</v>
      </c>
      <c r="K816">
        <f t="shared" si="62"/>
        <v>2.4192038347751188E-2</v>
      </c>
      <c r="L816">
        <f t="shared" si="63"/>
        <v>2.4192038347751188</v>
      </c>
      <c r="M816" t="str">
        <f t="shared" si="64"/>
        <v>Won't Survive</v>
      </c>
      <c r="N816" t="s">
        <v>1230</v>
      </c>
    </row>
    <row r="817" spans="1:14" x14ac:dyDescent="0.3">
      <c r="A817" s="2" t="s">
        <v>13</v>
      </c>
      <c r="B817" s="1" t="s">
        <v>1228</v>
      </c>
      <c r="C817">
        <f>INDEX(Cond_Probability!$A$6:$H$60,MATCH('Model 3_Train'!A817,Cond_Probability!$A$6:$A$60,0),7)</f>
        <v>0.85117967332123412</v>
      </c>
      <c r="D817">
        <f>INDEX(Cond_Probability!$A$6:$H$60,MATCH('Model 3_Train'!B817,Cond_Probability!$A$6:$A$60,0),7)</f>
        <v>0.4891304347826087</v>
      </c>
      <c r="E817">
        <f>Cond_Probability!$C$2</f>
        <v>0.61616161616161613</v>
      </c>
      <c r="F817">
        <f t="shared" si="60"/>
        <v>0.25653142328357348</v>
      </c>
      <c r="G817">
        <f t="shared" si="61"/>
        <v>25.653142328357347</v>
      </c>
      <c r="H817">
        <f>INDEX(Cond_Probability!$A$6:$H$60,MATCH('Model 3_Train'!A817,Cond_Probability!$A$6:$A$60,0),8)</f>
        <v>0.31976744186046513</v>
      </c>
      <c r="I817">
        <f>INDEX(Cond_Probability!$A$6:$H$60,MATCH('Model 3_Train'!B817,Cond_Probability!$A$6:$A$60,0),8)</f>
        <v>0.19710144927536233</v>
      </c>
      <c r="J817">
        <f>Cond_Probability!$C$3</f>
        <v>0.38383838383838381</v>
      </c>
      <c r="K817">
        <f t="shared" si="62"/>
        <v>2.4192038347751188E-2</v>
      </c>
      <c r="L817">
        <f t="shared" si="63"/>
        <v>2.4192038347751188</v>
      </c>
      <c r="M817" t="str">
        <f t="shared" si="64"/>
        <v>Won't Survive</v>
      </c>
      <c r="N817" t="s">
        <v>1230</v>
      </c>
    </row>
    <row r="818" spans="1:14" x14ac:dyDescent="0.3">
      <c r="A818" s="2" t="s">
        <v>17</v>
      </c>
      <c r="B818" s="1" t="s">
        <v>1228</v>
      </c>
      <c r="C818">
        <f>INDEX(Cond_Probability!$A$6:$H$60,MATCH('Model 3_Train'!A818,Cond_Probability!$A$6:$A$60,0),7)</f>
        <v>0.14882032667876588</v>
      </c>
      <c r="D818">
        <f>INDEX(Cond_Probability!$A$6:$H$60,MATCH('Model 3_Train'!B818,Cond_Probability!$A$6:$A$60,0),7)</f>
        <v>0.4891304347826087</v>
      </c>
      <c r="E818">
        <f>Cond_Probability!$C$2</f>
        <v>0.61616161616161613</v>
      </c>
      <c r="F818">
        <f t="shared" si="60"/>
        <v>4.485197592591264E-2</v>
      </c>
      <c r="G818">
        <f t="shared" si="61"/>
        <v>4.4851975925912644</v>
      </c>
      <c r="H818">
        <f>INDEX(Cond_Probability!$A$6:$H$60,MATCH('Model 3_Train'!A818,Cond_Probability!$A$6:$A$60,0),8)</f>
        <v>0.68023255813953487</v>
      </c>
      <c r="I818">
        <f>INDEX(Cond_Probability!$A$6:$H$60,MATCH('Model 3_Train'!B818,Cond_Probability!$A$6:$A$60,0),8)</f>
        <v>0.19710144927536233</v>
      </c>
      <c r="J818">
        <f>Cond_Probability!$C$3</f>
        <v>0.38383838383838381</v>
      </c>
      <c r="K818">
        <f t="shared" si="62"/>
        <v>5.1463063394307069E-2</v>
      </c>
      <c r="L818">
        <f t="shared" si="63"/>
        <v>5.1463063394307067</v>
      </c>
      <c r="M818" t="str">
        <f t="shared" si="64"/>
        <v>Survive</v>
      </c>
      <c r="N818" t="s">
        <v>1230</v>
      </c>
    </row>
    <row r="819" spans="1:14" x14ac:dyDescent="0.3">
      <c r="A819" s="2" t="s">
        <v>13</v>
      </c>
      <c r="B819" s="1" t="s">
        <v>1248</v>
      </c>
      <c r="C819">
        <f>INDEX(Cond_Probability!$A$6:$H$60,MATCH('Model 3_Train'!A819,Cond_Probability!$A$6:$A$60,0),7)</f>
        <v>0.85117967332123412</v>
      </c>
      <c r="D819">
        <f>INDEX(Cond_Probability!$A$6:$H$60,MATCH('Model 3_Train'!B819,Cond_Probability!$A$6:$A$60,0),7)</f>
        <v>0.32246376811594202</v>
      </c>
      <c r="E819">
        <f>Cond_Probability!$C$2</f>
        <v>0.61616161616161613</v>
      </c>
      <c r="F819">
        <f t="shared" si="60"/>
        <v>0.16912071609065216</v>
      </c>
      <c r="G819">
        <f t="shared" si="61"/>
        <v>16.912071609065215</v>
      </c>
      <c r="H819">
        <f>INDEX(Cond_Probability!$A$6:$H$60,MATCH('Model 3_Train'!A819,Cond_Probability!$A$6:$A$60,0),8)</f>
        <v>0.31976744186046513</v>
      </c>
      <c r="I819">
        <f>INDEX(Cond_Probability!$A$6:$H$60,MATCH('Model 3_Train'!B819,Cond_Probability!$A$6:$A$60,0),8)</f>
        <v>0.57971014492753625</v>
      </c>
      <c r="J819">
        <f>Cond_Probability!$C$3</f>
        <v>0.38383838383838381</v>
      </c>
      <c r="K819">
        <f t="shared" si="62"/>
        <v>7.1153053963974075E-2</v>
      </c>
      <c r="L819">
        <f t="shared" si="63"/>
        <v>7.1153053963974076</v>
      </c>
      <c r="M819" t="str">
        <f t="shared" si="64"/>
        <v>Won't Survive</v>
      </c>
      <c r="N819" t="s">
        <v>1230</v>
      </c>
    </row>
    <row r="820" spans="1:14" x14ac:dyDescent="0.3">
      <c r="A820" s="2" t="s">
        <v>13</v>
      </c>
      <c r="B820" s="1" t="s">
        <v>1228</v>
      </c>
      <c r="C820">
        <f>INDEX(Cond_Probability!$A$6:$H$60,MATCH('Model 3_Train'!A820,Cond_Probability!$A$6:$A$60,0),7)</f>
        <v>0.85117967332123412</v>
      </c>
      <c r="D820">
        <f>INDEX(Cond_Probability!$A$6:$H$60,MATCH('Model 3_Train'!B820,Cond_Probability!$A$6:$A$60,0),7)</f>
        <v>0.4891304347826087</v>
      </c>
      <c r="E820">
        <f>Cond_Probability!$C$2</f>
        <v>0.61616161616161613</v>
      </c>
      <c r="F820">
        <f t="shared" si="60"/>
        <v>0.25653142328357348</v>
      </c>
      <c r="G820">
        <f t="shared" si="61"/>
        <v>25.653142328357347</v>
      </c>
      <c r="H820">
        <f>INDEX(Cond_Probability!$A$6:$H$60,MATCH('Model 3_Train'!A820,Cond_Probability!$A$6:$A$60,0),8)</f>
        <v>0.31976744186046513</v>
      </c>
      <c r="I820">
        <f>INDEX(Cond_Probability!$A$6:$H$60,MATCH('Model 3_Train'!B820,Cond_Probability!$A$6:$A$60,0),8)</f>
        <v>0.19710144927536233</v>
      </c>
      <c r="J820">
        <f>Cond_Probability!$C$3</f>
        <v>0.38383838383838381</v>
      </c>
      <c r="K820">
        <f t="shared" si="62"/>
        <v>2.4192038347751188E-2</v>
      </c>
      <c r="L820">
        <f t="shared" si="63"/>
        <v>2.4192038347751188</v>
      </c>
      <c r="M820" t="str">
        <f t="shared" si="64"/>
        <v>Won't Survive</v>
      </c>
      <c r="N820" t="s">
        <v>1230</v>
      </c>
    </row>
    <row r="821" spans="1:14" x14ac:dyDescent="0.3">
      <c r="A821" s="2" t="s">
        <v>13</v>
      </c>
      <c r="B821" s="1" t="s">
        <v>1248</v>
      </c>
      <c r="C821">
        <f>INDEX(Cond_Probability!$A$6:$H$60,MATCH('Model 3_Train'!A821,Cond_Probability!$A$6:$A$60,0),7)</f>
        <v>0.85117967332123412</v>
      </c>
      <c r="D821">
        <f>INDEX(Cond_Probability!$A$6:$H$60,MATCH('Model 3_Train'!B821,Cond_Probability!$A$6:$A$60,0),7)</f>
        <v>0.32246376811594202</v>
      </c>
      <c r="E821">
        <f>Cond_Probability!$C$2</f>
        <v>0.61616161616161613</v>
      </c>
      <c r="F821">
        <f t="shared" si="60"/>
        <v>0.16912071609065216</v>
      </c>
      <c r="G821">
        <f t="shared" si="61"/>
        <v>16.912071609065215</v>
      </c>
      <c r="H821">
        <f>INDEX(Cond_Probability!$A$6:$H$60,MATCH('Model 3_Train'!A821,Cond_Probability!$A$6:$A$60,0),8)</f>
        <v>0.31976744186046513</v>
      </c>
      <c r="I821">
        <f>INDEX(Cond_Probability!$A$6:$H$60,MATCH('Model 3_Train'!B821,Cond_Probability!$A$6:$A$60,0),8)</f>
        <v>0.57971014492753625</v>
      </c>
      <c r="J821">
        <f>Cond_Probability!$C$3</f>
        <v>0.38383838383838381</v>
      </c>
      <c r="K821">
        <f t="shared" si="62"/>
        <v>7.1153053963974075E-2</v>
      </c>
      <c r="L821">
        <f t="shared" si="63"/>
        <v>7.1153053963974076</v>
      </c>
      <c r="M821" t="str">
        <f t="shared" si="64"/>
        <v>Won't Survive</v>
      </c>
      <c r="N821" t="s">
        <v>1230</v>
      </c>
    </row>
    <row r="822" spans="1:14" x14ac:dyDescent="0.3">
      <c r="A822" s="2" t="s">
        <v>17</v>
      </c>
      <c r="B822" s="1" t="s">
        <v>1248</v>
      </c>
      <c r="C822">
        <f>INDEX(Cond_Probability!$A$6:$H$60,MATCH('Model 3_Train'!A822,Cond_Probability!$A$6:$A$60,0),7)</f>
        <v>0.14882032667876588</v>
      </c>
      <c r="D822">
        <f>INDEX(Cond_Probability!$A$6:$H$60,MATCH('Model 3_Train'!B822,Cond_Probability!$A$6:$A$60,0),7)</f>
        <v>0.32246376811594202</v>
      </c>
      <c r="E822">
        <f>Cond_Probability!$C$2</f>
        <v>0.61616161616161613</v>
      </c>
      <c r="F822">
        <f t="shared" si="60"/>
        <v>2.9569080425231296E-2</v>
      </c>
      <c r="G822">
        <f t="shared" si="61"/>
        <v>2.9569080425231298</v>
      </c>
      <c r="H822">
        <f>INDEX(Cond_Probability!$A$6:$H$60,MATCH('Model 3_Train'!A822,Cond_Probability!$A$6:$A$60,0),8)</f>
        <v>0.68023255813953487</v>
      </c>
      <c r="I822">
        <f>INDEX(Cond_Probability!$A$6:$H$60,MATCH('Model 3_Train'!B822,Cond_Probability!$A$6:$A$60,0),8)</f>
        <v>0.57971014492753625</v>
      </c>
      <c r="J822">
        <f>Cond_Probability!$C$3</f>
        <v>0.38383838383838381</v>
      </c>
      <c r="K822">
        <f t="shared" si="62"/>
        <v>0.1513619511597267</v>
      </c>
      <c r="L822">
        <f t="shared" si="63"/>
        <v>15.13619511597267</v>
      </c>
      <c r="M822" t="str">
        <f t="shared" si="64"/>
        <v>Survive</v>
      </c>
      <c r="N822" t="s">
        <v>1</v>
      </c>
    </row>
    <row r="823" spans="1:14" x14ac:dyDescent="0.3">
      <c r="A823" s="2" t="s">
        <v>13</v>
      </c>
      <c r="B823" s="1" t="s">
        <v>1228</v>
      </c>
      <c r="C823">
        <f>INDEX(Cond_Probability!$A$6:$H$60,MATCH('Model 3_Train'!A823,Cond_Probability!$A$6:$A$60,0),7)</f>
        <v>0.85117967332123412</v>
      </c>
      <c r="D823">
        <f>INDEX(Cond_Probability!$A$6:$H$60,MATCH('Model 3_Train'!B823,Cond_Probability!$A$6:$A$60,0),7)</f>
        <v>0.4891304347826087</v>
      </c>
      <c r="E823">
        <f>Cond_Probability!$C$2</f>
        <v>0.61616161616161613</v>
      </c>
      <c r="F823">
        <f t="shared" si="60"/>
        <v>0.25653142328357348</v>
      </c>
      <c r="G823">
        <f t="shared" si="61"/>
        <v>25.653142328357347</v>
      </c>
      <c r="H823">
        <f>INDEX(Cond_Probability!$A$6:$H$60,MATCH('Model 3_Train'!A823,Cond_Probability!$A$6:$A$60,0),8)</f>
        <v>0.31976744186046513</v>
      </c>
      <c r="I823">
        <f>INDEX(Cond_Probability!$A$6:$H$60,MATCH('Model 3_Train'!B823,Cond_Probability!$A$6:$A$60,0),8)</f>
        <v>0.19710144927536233</v>
      </c>
      <c r="J823">
        <f>Cond_Probability!$C$3</f>
        <v>0.38383838383838381</v>
      </c>
      <c r="K823">
        <f t="shared" si="62"/>
        <v>2.4192038347751188E-2</v>
      </c>
      <c r="L823">
        <f t="shared" si="63"/>
        <v>2.4192038347751188</v>
      </c>
      <c r="M823" t="str">
        <f t="shared" si="64"/>
        <v>Won't Survive</v>
      </c>
      <c r="N823" t="s">
        <v>1</v>
      </c>
    </row>
    <row r="824" spans="1:14" x14ac:dyDescent="0.3">
      <c r="A824" s="2" t="s">
        <v>13</v>
      </c>
      <c r="B824" s="1" t="s">
        <v>1228</v>
      </c>
      <c r="C824">
        <f>INDEX(Cond_Probability!$A$6:$H$60,MATCH('Model 3_Train'!A824,Cond_Probability!$A$6:$A$60,0),7)</f>
        <v>0.85117967332123412</v>
      </c>
      <c r="D824">
        <f>INDEX(Cond_Probability!$A$6:$H$60,MATCH('Model 3_Train'!B824,Cond_Probability!$A$6:$A$60,0),7)</f>
        <v>0.4891304347826087</v>
      </c>
      <c r="E824">
        <f>Cond_Probability!$C$2</f>
        <v>0.61616161616161613</v>
      </c>
      <c r="F824">
        <f t="shared" si="60"/>
        <v>0.25653142328357348</v>
      </c>
      <c r="G824">
        <f t="shared" si="61"/>
        <v>25.653142328357347</v>
      </c>
      <c r="H824">
        <f>INDEX(Cond_Probability!$A$6:$H$60,MATCH('Model 3_Train'!A824,Cond_Probability!$A$6:$A$60,0),8)</f>
        <v>0.31976744186046513</v>
      </c>
      <c r="I824">
        <f>INDEX(Cond_Probability!$A$6:$H$60,MATCH('Model 3_Train'!B824,Cond_Probability!$A$6:$A$60,0),8)</f>
        <v>0.19710144927536233</v>
      </c>
      <c r="J824">
        <f>Cond_Probability!$C$3</f>
        <v>0.38383838383838381</v>
      </c>
      <c r="K824">
        <f t="shared" si="62"/>
        <v>2.4192038347751188E-2</v>
      </c>
      <c r="L824">
        <f t="shared" si="63"/>
        <v>2.4192038347751188</v>
      </c>
      <c r="M824" t="str">
        <f t="shared" si="64"/>
        <v>Won't Survive</v>
      </c>
      <c r="N824" t="s">
        <v>1230</v>
      </c>
    </row>
    <row r="825" spans="1:14" x14ac:dyDescent="0.3">
      <c r="A825" s="2" t="s">
        <v>17</v>
      </c>
      <c r="B825" s="1" t="s">
        <v>1247</v>
      </c>
      <c r="C825">
        <f>INDEX(Cond_Probability!$A$6:$H$60,MATCH('Model 3_Train'!A825,Cond_Probability!$A$6:$A$60,0),7)</f>
        <v>0.14882032667876588</v>
      </c>
      <c r="D825">
        <f>INDEX(Cond_Probability!$A$6:$H$60,MATCH('Model 3_Train'!B825,Cond_Probability!$A$6:$A$60,0),7)</f>
        <v>0.18840579710144928</v>
      </c>
      <c r="E825">
        <f>Cond_Probability!$C$2</f>
        <v>0.61616161616161613</v>
      </c>
      <c r="F825">
        <f t="shared" si="60"/>
        <v>1.7276316652944126E-2</v>
      </c>
      <c r="G825">
        <f t="shared" si="61"/>
        <v>1.7276316652944126</v>
      </c>
      <c r="H825">
        <f>INDEX(Cond_Probability!$A$6:$H$60,MATCH('Model 3_Train'!A825,Cond_Probability!$A$6:$A$60,0),8)</f>
        <v>0.68023255813953487</v>
      </c>
      <c r="I825">
        <f>INDEX(Cond_Probability!$A$6:$H$60,MATCH('Model 3_Train'!B825,Cond_Probability!$A$6:$A$60,0),8)</f>
        <v>0.22318840579710145</v>
      </c>
      <c r="J825">
        <f>Cond_Probability!$C$3</f>
        <v>0.38383838383838381</v>
      </c>
      <c r="K825">
        <f t="shared" si="62"/>
        <v>5.8274351196494774E-2</v>
      </c>
      <c r="L825">
        <f t="shared" si="63"/>
        <v>5.8274351196494774</v>
      </c>
      <c r="M825" t="str">
        <f t="shared" si="64"/>
        <v>Survive</v>
      </c>
      <c r="N825" t="s">
        <v>1</v>
      </c>
    </row>
    <row r="826" spans="1:14" x14ac:dyDescent="0.3">
      <c r="A826" s="2" t="s">
        <v>13</v>
      </c>
      <c r="B826" s="1" t="s">
        <v>1248</v>
      </c>
      <c r="C826">
        <f>INDEX(Cond_Probability!$A$6:$H$60,MATCH('Model 3_Train'!A826,Cond_Probability!$A$6:$A$60,0),7)</f>
        <v>0.85117967332123412</v>
      </c>
      <c r="D826">
        <f>INDEX(Cond_Probability!$A$6:$H$60,MATCH('Model 3_Train'!B826,Cond_Probability!$A$6:$A$60,0),7)</f>
        <v>0.32246376811594202</v>
      </c>
      <c r="E826">
        <f>Cond_Probability!$C$2</f>
        <v>0.61616161616161613</v>
      </c>
      <c r="F826">
        <f t="shared" si="60"/>
        <v>0.16912071609065216</v>
      </c>
      <c r="G826">
        <f t="shared" si="61"/>
        <v>16.912071609065215</v>
      </c>
      <c r="H826">
        <f>INDEX(Cond_Probability!$A$6:$H$60,MATCH('Model 3_Train'!A826,Cond_Probability!$A$6:$A$60,0),8)</f>
        <v>0.31976744186046513</v>
      </c>
      <c r="I826">
        <f>INDEX(Cond_Probability!$A$6:$H$60,MATCH('Model 3_Train'!B826,Cond_Probability!$A$6:$A$60,0),8)</f>
        <v>0.57971014492753625</v>
      </c>
      <c r="J826">
        <f>Cond_Probability!$C$3</f>
        <v>0.38383838383838381</v>
      </c>
      <c r="K826">
        <f t="shared" si="62"/>
        <v>7.1153053963974075E-2</v>
      </c>
      <c r="L826">
        <f t="shared" si="63"/>
        <v>7.1153053963974076</v>
      </c>
      <c r="M826" t="str">
        <f t="shared" si="64"/>
        <v>Won't Survive</v>
      </c>
      <c r="N826" t="s">
        <v>1230</v>
      </c>
    </row>
    <row r="827" spans="1:14" x14ac:dyDescent="0.3">
      <c r="A827" s="2" t="s">
        <v>13</v>
      </c>
      <c r="B827" s="1" t="s">
        <v>1228</v>
      </c>
      <c r="C827">
        <f>INDEX(Cond_Probability!$A$6:$H$60,MATCH('Model 3_Train'!A827,Cond_Probability!$A$6:$A$60,0),7)</f>
        <v>0.85117967332123412</v>
      </c>
      <c r="D827">
        <f>INDEX(Cond_Probability!$A$6:$H$60,MATCH('Model 3_Train'!B827,Cond_Probability!$A$6:$A$60,0),7)</f>
        <v>0.4891304347826087</v>
      </c>
      <c r="E827">
        <f>Cond_Probability!$C$2</f>
        <v>0.61616161616161613</v>
      </c>
      <c r="F827">
        <f t="shared" si="60"/>
        <v>0.25653142328357348</v>
      </c>
      <c r="G827">
        <f t="shared" si="61"/>
        <v>25.653142328357347</v>
      </c>
      <c r="H827">
        <f>INDEX(Cond_Probability!$A$6:$H$60,MATCH('Model 3_Train'!A827,Cond_Probability!$A$6:$A$60,0),8)</f>
        <v>0.31976744186046513</v>
      </c>
      <c r="I827">
        <f>INDEX(Cond_Probability!$A$6:$H$60,MATCH('Model 3_Train'!B827,Cond_Probability!$A$6:$A$60,0),8)</f>
        <v>0.19710144927536233</v>
      </c>
      <c r="J827">
        <f>Cond_Probability!$C$3</f>
        <v>0.38383838383838381</v>
      </c>
      <c r="K827">
        <f t="shared" si="62"/>
        <v>2.4192038347751188E-2</v>
      </c>
      <c r="L827">
        <f t="shared" si="63"/>
        <v>2.4192038347751188</v>
      </c>
      <c r="M827" t="str">
        <f t="shared" si="64"/>
        <v>Won't Survive</v>
      </c>
      <c r="N827" t="s">
        <v>1230</v>
      </c>
    </row>
    <row r="828" spans="1:14" x14ac:dyDescent="0.3">
      <c r="A828" s="2" t="s">
        <v>13</v>
      </c>
      <c r="B828" s="1" t="s">
        <v>1248</v>
      </c>
      <c r="C828">
        <f>INDEX(Cond_Probability!$A$6:$H$60,MATCH('Model 3_Train'!A828,Cond_Probability!$A$6:$A$60,0),7)</f>
        <v>0.85117967332123412</v>
      </c>
      <c r="D828">
        <f>INDEX(Cond_Probability!$A$6:$H$60,MATCH('Model 3_Train'!B828,Cond_Probability!$A$6:$A$60,0),7)</f>
        <v>0.32246376811594202</v>
      </c>
      <c r="E828">
        <f>Cond_Probability!$C$2</f>
        <v>0.61616161616161613</v>
      </c>
      <c r="F828">
        <f t="shared" si="60"/>
        <v>0.16912071609065216</v>
      </c>
      <c r="G828">
        <f t="shared" si="61"/>
        <v>16.912071609065215</v>
      </c>
      <c r="H828">
        <f>INDEX(Cond_Probability!$A$6:$H$60,MATCH('Model 3_Train'!A828,Cond_Probability!$A$6:$A$60,0),8)</f>
        <v>0.31976744186046513</v>
      </c>
      <c r="I828">
        <f>INDEX(Cond_Probability!$A$6:$H$60,MATCH('Model 3_Train'!B828,Cond_Probability!$A$6:$A$60,0),8)</f>
        <v>0.57971014492753625</v>
      </c>
      <c r="J828">
        <f>Cond_Probability!$C$3</f>
        <v>0.38383838383838381</v>
      </c>
      <c r="K828">
        <f t="shared" si="62"/>
        <v>7.1153053963974075E-2</v>
      </c>
      <c r="L828">
        <f t="shared" si="63"/>
        <v>7.1153053963974076</v>
      </c>
      <c r="M828" t="str">
        <f t="shared" si="64"/>
        <v>Won't Survive</v>
      </c>
      <c r="N828" t="s">
        <v>1230</v>
      </c>
    </row>
    <row r="829" spans="1:14" x14ac:dyDescent="0.3">
      <c r="A829" s="2" t="s">
        <v>13</v>
      </c>
      <c r="B829" s="1" t="s">
        <v>1248</v>
      </c>
      <c r="C829">
        <f>INDEX(Cond_Probability!$A$6:$H$60,MATCH('Model 3_Train'!A829,Cond_Probability!$A$6:$A$60,0),7)</f>
        <v>0.85117967332123412</v>
      </c>
      <c r="D829">
        <f>INDEX(Cond_Probability!$A$6:$H$60,MATCH('Model 3_Train'!B829,Cond_Probability!$A$6:$A$60,0),7)</f>
        <v>0.32246376811594202</v>
      </c>
      <c r="E829">
        <f>Cond_Probability!$C$2</f>
        <v>0.61616161616161613</v>
      </c>
      <c r="F829">
        <f t="shared" si="60"/>
        <v>0.16912071609065216</v>
      </c>
      <c r="G829">
        <f t="shared" si="61"/>
        <v>16.912071609065215</v>
      </c>
      <c r="H829">
        <f>INDEX(Cond_Probability!$A$6:$H$60,MATCH('Model 3_Train'!A829,Cond_Probability!$A$6:$A$60,0),8)</f>
        <v>0.31976744186046513</v>
      </c>
      <c r="I829">
        <f>INDEX(Cond_Probability!$A$6:$H$60,MATCH('Model 3_Train'!B829,Cond_Probability!$A$6:$A$60,0),8)</f>
        <v>0.57971014492753625</v>
      </c>
      <c r="J829">
        <f>Cond_Probability!$C$3</f>
        <v>0.38383838383838381</v>
      </c>
      <c r="K829">
        <f t="shared" si="62"/>
        <v>7.1153053963974075E-2</v>
      </c>
      <c r="L829">
        <f t="shared" si="63"/>
        <v>7.1153053963974076</v>
      </c>
      <c r="M829" t="str">
        <f t="shared" si="64"/>
        <v>Won't Survive</v>
      </c>
      <c r="N829" t="s">
        <v>1</v>
      </c>
    </row>
    <row r="830" spans="1:14" x14ac:dyDescent="0.3">
      <c r="A830" s="2" t="s">
        <v>13</v>
      </c>
      <c r="B830" s="1" t="s">
        <v>1228</v>
      </c>
      <c r="C830">
        <f>INDEX(Cond_Probability!$A$6:$H$60,MATCH('Model 3_Train'!A830,Cond_Probability!$A$6:$A$60,0),7)</f>
        <v>0.85117967332123412</v>
      </c>
      <c r="D830">
        <f>INDEX(Cond_Probability!$A$6:$H$60,MATCH('Model 3_Train'!B830,Cond_Probability!$A$6:$A$60,0),7)</f>
        <v>0.4891304347826087</v>
      </c>
      <c r="E830">
        <f>Cond_Probability!$C$2</f>
        <v>0.61616161616161613</v>
      </c>
      <c r="F830">
        <f t="shared" si="60"/>
        <v>0.25653142328357348</v>
      </c>
      <c r="G830">
        <f t="shared" si="61"/>
        <v>25.653142328357347</v>
      </c>
      <c r="H830">
        <f>INDEX(Cond_Probability!$A$6:$H$60,MATCH('Model 3_Train'!A830,Cond_Probability!$A$6:$A$60,0),8)</f>
        <v>0.31976744186046513</v>
      </c>
      <c r="I830">
        <f>INDEX(Cond_Probability!$A$6:$H$60,MATCH('Model 3_Train'!B830,Cond_Probability!$A$6:$A$60,0),8)</f>
        <v>0.19710144927536233</v>
      </c>
      <c r="J830">
        <f>Cond_Probability!$C$3</f>
        <v>0.38383838383838381</v>
      </c>
      <c r="K830">
        <f t="shared" si="62"/>
        <v>2.4192038347751188E-2</v>
      </c>
      <c r="L830">
        <f t="shared" si="63"/>
        <v>2.4192038347751188</v>
      </c>
      <c r="M830" t="str">
        <f t="shared" si="64"/>
        <v>Won't Survive</v>
      </c>
      <c r="N830" t="s">
        <v>1</v>
      </c>
    </row>
    <row r="831" spans="1:14" x14ac:dyDescent="0.3">
      <c r="A831" s="2" t="s">
        <v>17</v>
      </c>
      <c r="B831" s="1" t="s">
        <v>1248</v>
      </c>
      <c r="C831">
        <f>INDEX(Cond_Probability!$A$6:$H$60,MATCH('Model 3_Train'!A831,Cond_Probability!$A$6:$A$60,0),7)</f>
        <v>0.14882032667876588</v>
      </c>
      <c r="D831">
        <f>INDEX(Cond_Probability!$A$6:$H$60,MATCH('Model 3_Train'!B831,Cond_Probability!$A$6:$A$60,0),7)</f>
        <v>0.32246376811594202</v>
      </c>
      <c r="E831">
        <f>Cond_Probability!$C$2</f>
        <v>0.61616161616161613</v>
      </c>
      <c r="F831">
        <f t="shared" si="60"/>
        <v>2.9569080425231296E-2</v>
      </c>
      <c r="G831">
        <f t="shared" si="61"/>
        <v>2.9569080425231298</v>
      </c>
      <c r="H831">
        <f>INDEX(Cond_Probability!$A$6:$H$60,MATCH('Model 3_Train'!A831,Cond_Probability!$A$6:$A$60,0),8)</f>
        <v>0.68023255813953487</v>
      </c>
      <c r="I831">
        <f>INDEX(Cond_Probability!$A$6:$H$60,MATCH('Model 3_Train'!B831,Cond_Probability!$A$6:$A$60,0),8)</f>
        <v>0.57971014492753625</v>
      </c>
      <c r="J831">
        <f>Cond_Probability!$C$3</f>
        <v>0.38383838383838381</v>
      </c>
      <c r="K831">
        <f t="shared" si="62"/>
        <v>0.1513619511597267</v>
      </c>
      <c r="L831">
        <f t="shared" si="63"/>
        <v>15.13619511597267</v>
      </c>
      <c r="M831" t="str">
        <f t="shared" si="64"/>
        <v>Survive</v>
      </c>
      <c r="N831" t="s">
        <v>1</v>
      </c>
    </row>
    <row r="832" spans="1:14" x14ac:dyDescent="0.3">
      <c r="A832" s="2" t="s">
        <v>17</v>
      </c>
      <c r="B832" s="1" t="s">
        <v>1247</v>
      </c>
      <c r="C832">
        <f>INDEX(Cond_Probability!$A$6:$H$60,MATCH('Model 3_Train'!A832,Cond_Probability!$A$6:$A$60,0),7)</f>
        <v>0.14882032667876588</v>
      </c>
      <c r="D832">
        <f>INDEX(Cond_Probability!$A$6:$H$60,MATCH('Model 3_Train'!B832,Cond_Probability!$A$6:$A$60,0),7)</f>
        <v>0.18840579710144928</v>
      </c>
      <c r="E832">
        <f>Cond_Probability!$C$2</f>
        <v>0.61616161616161613</v>
      </c>
      <c r="F832">
        <f t="shared" si="60"/>
        <v>1.7276316652944126E-2</v>
      </c>
      <c r="G832">
        <f t="shared" si="61"/>
        <v>1.7276316652944126</v>
      </c>
      <c r="H832">
        <f>INDEX(Cond_Probability!$A$6:$H$60,MATCH('Model 3_Train'!A832,Cond_Probability!$A$6:$A$60,0),8)</f>
        <v>0.68023255813953487</v>
      </c>
      <c r="I832">
        <f>INDEX(Cond_Probability!$A$6:$H$60,MATCH('Model 3_Train'!B832,Cond_Probability!$A$6:$A$60,0),8)</f>
        <v>0.22318840579710145</v>
      </c>
      <c r="J832">
        <f>Cond_Probability!$C$3</f>
        <v>0.38383838383838381</v>
      </c>
      <c r="K832">
        <f t="shared" si="62"/>
        <v>5.8274351196494774E-2</v>
      </c>
      <c r="L832">
        <f t="shared" si="63"/>
        <v>5.8274351196494774</v>
      </c>
      <c r="M832" t="str">
        <f t="shared" si="64"/>
        <v>Survive</v>
      </c>
      <c r="N832" t="s">
        <v>1</v>
      </c>
    </row>
    <row r="833" spans="1:14" x14ac:dyDescent="0.3">
      <c r="A833" s="2" t="s">
        <v>13</v>
      </c>
      <c r="B833" s="1" t="s">
        <v>1247</v>
      </c>
      <c r="C833">
        <f>INDEX(Cond_Probability!$A$6:$H$60,MATCH('Model 3_Train'!A833,Cond_Probability!$A$6:$A$60,0),7)</f>
        <v>0.85117967332123412</v>
      </c>
      <c r="D833">
        <f>INDEX(Cond_Probability!$A$6:$H$60,MATCH('Model 3_Train'!B833,Cond_Probability!$A$6:$A$60,0),7)</f>
        <v>0.18840579710144928</v>
      </c>
      <c r="E833">
        <f>Cond_Probability!$C$2</f>
        <v>0.61616161616161613</v>
      </c>
      <c r="F833">
        <f t="shared" si="60"/>
        <v>9.8812103783302394E-2</v>
      </c>
      <c r="G833">
        <f t="shared" si="61"/>
        <v>9.8812103783302394</v>
      </c>
      <c r="H833">
        <f>INDEX(Cond_Probability!$A$6:$H$60,MATCH('Model 3_Train'!A833,Cond_Probability!$A$6:$A$60,0),8)</f>
        <v>0.31976744186046513</v>
      </c>
      <c r="I833">
        <f>INDEX(Cond_Probability!$A$6:$H$60,MATCH('Model 3_Train'!B833,Cond_Probability!$A$6:$A$60,0),8)</f>
        <v>0.22318840579710145</v>
      </c>
      <c r="J833">
        <f>Cond_Probability!$C$3</f>
        <v>0.38383838383838381</v>
      </c>
      <c r="K833">
        <f t="shared" si="62"/>
        <v>2.7393925776130024E-2</v>
      </c>
      <c r="L833">
        <f t="shared" si="63"/>
        <v>2.7393925776130024</v>
      </c>
      <c r="M833" t="str">
        <f t="shared" si="64"/>
        <v>Won't Survive</v>
      </c>
      <c r="N833" t="s">
        <v>1</v>
      </c>
    </row>
    <row r="834" spans="1:14" x14ac:dyDescent="0.3">
      <c r="A834" s="2" t="s">
        <v>13</v>
      </c>
      <c r="B834" s="1" t="s">
        <v>1228</v>
      </c>
      <c r="C834">
        <f>INDEX(Cond_Probability!$A$6:$H$60,MATCH('Model 3_Train'!A834,Cond_Probability!$A$6:$A$60,0),7)</f>
        <v>0.85117967332123412</v>
      </c>
      <c r="D834">
        <f>INDEX(Cond_Probability!$A$6:$H$60,MATCH('Model 3_Train'!B834,Cond_Probability!$A$6:$A$60,0),7)</f>
        <v>0.4891304347826087</v>
      </c>
      <c r="E834">
        <f>Cond_Probability!$C$2</f>
        <v>0.61616161616161613</v>
      </c>
      <c r="F834">
        <f t="shared" si="60"/>
        <v>0.25653142328357348</v>
      </c>
      <c r="G834">
        <f t="shared" si="61"/>
        <v>25.653142328357347</v>
      </c>
      <c r="H834">
        <f>INDEX(Cond_Probability!$A$6:$H$60,MATCH('Model 3_Train'!A834,Cond_Probability!$A$6:$A$60,0),8)</f>
        <v>0.31976744186046513</v>
      </c>
      <c r="I834">
        <f>INDEX(Cond_Probability!$A$6:$H$60,MATCH('Model 3_Train'!B834,Cond_Probability!$A$6:$A$60,0),8)</f>
        <v>0.19710144927536233</v>
      </c>
      <c r="J834">
        <f>Cond_Probability!$C$3</f>
        <v>0.38383838383838381</v>
      </c>
      <c r="K834">
        <f t="shared" si="62"/>
        <v>2.4192038347751188E-2</v>
      </c>
      <c r="L834">
        <f t="shared" si="63"/>
        <v>2.4192038347751188</v>
      </c>
      <c r="M834" t="str">
        <f t="shared" si="64"/>
        <v>Won't Survive</v>
      </c>
      <c r="N834" t="s">
        <v>1230</v>
      </c>
    </row>
    <row r="835" spans="1:14" x14ac:dyDescent="0.3">
      <c r="A835" s="2" t="s">
        <v>13</v>
      </c>
      <c r="B835" s="1" t="s">
        <v>1228</v>
      </c>
      <c r="C835">
        <f>INDEX(Cond_Probability!$A$6:$H$60,MATCH('Model 3_Train'!A835,Cond_Probability!$A$6:$A$60,0),7)</f>
        <v>0.85117967332123412</v>
      </c>
      <c r="D835">
        <f>INDEX(Cond_Probability!$A$6:$H$60,MATCH('Model 3_Train'!B835,Cond_Probability!$A$6:$A$60,0),7)</f>
        <v>0.4891304347826087</v>
      </c>
      <c r="E835">
        <f>Cond_Probability!$C$2</f>
        <v>0.61616161616161613</v>
      </c>
      <c r="F835">
        <f t="shared" ref="F835:F892" si="65">PRODUCT(C835:E835)</f>
        <v>0.25653142328357348</v>
      </c>
      <c r="G835">
        <f t="shared" ref="G835:G892" si="66">F835*100</f>
        <v>25.653142328357347</v>
      </c>
      <c r="H835">
        <f>INDEX(Cond_Probability!$A$6:$H$60,MATCH('Model 3_Train'!A835,Cond_Probability!$A$6:$A$60,0),8)</f>
        <v>0.31976744186046513</v>
      </c>
      <c r="I835">
        <f>INDEX(Cond_Probability!$A$6:$H$60,MATCH('Model 3_Train'!B835,Cond_Probability!$A$6:$A$60,0),8)</f>
        <v>0.19710144927536233</v>
      </c>
      <c r="J835">
        <f>Cond_Probability!$C$3</f>
        <v>0.38383838383838381</v>
      </c>
      <c r="K835">
        <f t="shared" ref="K835:K892" si="67">PRODUCT(H835:J835)</f>
        <v>2.4192038347751188E-2</v>
      </c>
      <c r="L835">
        <f t="shared" ref="L835:L892" si="68">K835*100</f>
        <v>2.4192038347751188</v>
      </c>
      <c r="M835" t="str">
        <f t="shared" ref="M835:M892" si="69">IF(G835&gt;L835,"Won't Survive", "Survive")</f>
        <v>Won't Survive</v>
      </c>
      <c r="N835" t="s">
        <v>1230</v>
      </c>
    </row>
    <row r="836" spans="1:14" x14ac:dyDescent="0.3">
      <c r="A836" s="2" t="s">
        <v>13</v>
      </c>
      <c r="B836" s="1" t="s">
        <v>1228</v>
      </c>
      <c r="C836">
        <f>INDEX(Cond_Probability!$A$6:$H$60,MATCH('Model 3_Train'!A836,Cond_Probability!$A$6:$A$60,0),7)</f>
        <v>0.85117967332123412</v>
      </c>
      <c r="D836">
        <f>INDEX(Cond_Probability!$A$6:$H$60,MATCH('Model 3_Train'!B836,Cond_Probability!$A$6:$A$60,0),7)</f>
        <v>0.4891304347826087</v>
      </c>
      <c r="E836">
        <f>Cond_Probability!$C$2</f>
        <v>0.61616161616161613</v>
      </c>
      <c r="F836">
        <f t="shared" si="65"/>
        <v>0.25653142328357348</v>
      </c>
      <c r="G836">
        <f t="shared" si="66"/>
        <v>25.653142328357347</v>
      </c>
      <c r="H836">
        <f>INDEX(Cond_Probability!$A$6:$H$60,MATCH('Model 3_Train'!A836,Cond_Probability!$A$6:$A$60,0),8)</f>
        <v>0.31976744186046513</v>
      </c>
      <c r="I836">
        <f>INDEX(Cond_Probability!$A$6:$H$60,MATCH('Model 3_Train'!B836,Cond_Probability!$A$6:$A$60,0),8)</f>
        <v>0.19710144927536233</v>
      </c>
      <c r="J836">
        <f>Cond_Probability!$C$3</f>
        <v>0.38383838383838381</v>
      </c>
      <c r="K836">
        <f t="shared" si="67"/>
        <v>2.4192038347751188E-2</v>
      </c>
      <c r="L836">
        <f t="shared" si="68"/>
        <v>2.4192038347751188</v>
      </c>
      <c r="M836" t="str">
        <f t="shared" si="69"/>
        <v>Won't Survive</v>
      </c>
      <c r="N836" t="s">
        <v>1230</v>
      </c>
    </row>
    <row r="837" spans="1:14" x14ac:dyDescent="0.3">
      <c r="A837" s="2" t="s">
        <v>17</v>
      </c>
      <c r="B837" s="1" t="s">
        <v>1248</v>
      </c>
      <c r="C837">
        <f>INDEX(Cond_Probability!$A$6:$H$60,MATCH('Model 3_Train'!A837,Cond_Probability!$A$6:$A$60,0),7)</f>
        <v>0.14882032667876588</v>
      </c>
      <c r="D837">
        <f>INDEX(Cond_Probability!$A$6:$H$60,MATCH('Model 3_Train'!B837,Cond_Probability!$A$6:$A$60,0),7)</f>
        <v>0.32246376811594202</v>
      </c>
      <c r="E837">
        <f>Cond_Probability!$C$2</f>
        <v>0.61616161616161613</v>
      </c>
      <c r="F837">
        <f t="shared" si="65"/>
        <v>2.9569080425231296E-2</v>
      </c>
      <c r="G837">
        <f t="shared" si="66"/>
        <v>2.9569080425231298</v>
      </c>
      <c r="H837">
        <f>INDEX(Cond_Probability!$A$6:$H$60,MATCH('Model 3_Train'!A837,Cond_Probability!$A$6:$A$60,0),8)</f>
        <v>0.68023255813953487</v>
      </c>
      <c r="I837">
        <f>INDEX(Cond_Probability!$A$6:$H$60,MATCH('Model 3_Train'!B837,Cond_Probability!$A$6:$A$60,0),8)</f>
        <v>0.57971014492753625</v>
      </c>
      <c r="J837">
        <f>Cond_Probability!$C$3</f>
        <v>0.38383838383838381</v>
      </c>
      <c r="K837">
        <f t="shared" si="67"/>
        <v>0.1513619511597267</v>
      </c>
      <c r="L837">
        <f t="shared" si="68"/>
        <v>15.13619511597267</v>
      </c>
      <c r="M837" t="str">
        <f t="shared" si="69"/>
        <v>Survive</v>
      </c>
      <c r="N837" t="s">
        <v>1</v>
      </c>
    </row>
    <row r="838" spans="1:14" x14ac:dyDescent="0.3">
      <c r="A838" s="2" t="s">
        <v>13</v>
      </c>
      <c r="B838" s="1" t="s">
        <v>1228</v>
      </c>
      <c r="C838">
        <f>INDEX(Cond_Probability!$A$6:$H$60,MATCH('Model 3_Train'!A838,Cond_Probability!$A$6:$A$60,0),7)</f>
        <v>0.85117967332123412</v>
      </c>
      <c r="D838">
        <f>INDEX(Cond_Probability!$A$6:$H$60,MATCH('Model 3_Train'!B838,Cond_Probability!$A$6:$A$60,0),7)</f>
        <v>0.4891304347826087</v>
      </c>
      <c r="E838">
        <f>Cond_Probability!$C$2</f>
        <v>0.61616161616161613</v>
      </c>
      <c r="F838">
        <f t="shared" si="65"/>
        <v>0.25653142328357348</v>
      </c>
      <c r="G838">
        <f t="shared" si="66"/>
        <v>25.653142328357347</v>
      </c>
      <c r="H838">
        <f>INDEX(Cond_Probability!$A$6:$H$60,MATCH('Model 3_Train'!A838,Cond_Probability!$A$6:$A$60,0),8)</f>
        <v>0.31976744186046513</v>
      </c>
      <c r="I838">
        <f>INDEX(Cond_Probability!$A$6:$H$60,MATCH('Model 3_Train'!B838,Cond_Probability!$A$6:$A$60,0),8)</f>
        <v>0.19710144927536233</v>
      </c>
      <c r="J838">
        <f>Cond_Probability!$C$3</f>
        <v>0.38383838383838381</v>
      </c>
      <c r="K838">
        <f t="shared" si="67"/>
        <v>2.4192038347751188E-2</v>
      </c>
      <c r="L838">
        <f t="shared" si="68"/>
        <v>2.4192038347751188</v>
      </c>
      <c r="M838" t="str">
        <f t="shared" si="69"/>
        <v>Won't Survive</v>
      </c>
      <c r="N838" t="s">
        <v>1230</v>
      </c>
    </row>
    <row r="839" spans="1:14" x14ac:dyDescent="0.3">
      <c r="A839" s="2" t="s">
        <v>13</v>
      </c>
      <c r="B839" s="1" t="s">
        <v>1228</v>
      </c>
      <c r="C839">
        <f>INDEX(Cond_Probability!$A$6:$H$60,MATCH('Model 3_Train'!A839,Cond_Probability!$A$6:$A$60,0),7)</f>
        <v>0.85117967332123412</v>
      </c>
      <c r="D839">
        <f>INDEX(Cond_Probability!$A$6:$H$60,MATCH('Model 3_Train'!B839,Cond_Probability!$A$6:$A$60,0),7)</f>
        <v>0.4891304347826087</v>
      </c>
      <c r="E839">
        <f>Cond_Probability!$C$2</f>
        <v>0.61616161616161613</v>
      </c>
      <c r="F839">
        <f t="shared" si="65"/>
        <v>0.25653142328357348</v>
      </c>
      <c r="G839">
        <f t="shared" si="66"/>
        <v>25.653142328357347</v>
      </c>
      <c r="H839">
        <f>INDEX(Cond_Probability!$A$6:$H$60,MATCH('Model 3_Train'!A839,Cond_Probability!$A$6:$A$60,0),8)</f>
        <v>0.31976744186046513</v>
      </c>
      <c r="I839">
        <f>INDEX(Cond_Probability!$A$6:$H$60,MATCH('Model 3_Train'!B839,Cond_Probability!$A$6:$A$60,0),8)</f>
        <v>0.19710144927536233</v>
      </c>
      <c r="J839">
        <f>Cond_Probability!$C$3</f>
        <v>0.38383838383838381</v>
      </c>
      <c r="K839">
        <f t="shared" si="67"/>
        <v>2.4192038347751188E-2</v>
      </c>
      <c r="L839">
        <f t="shared" si="68"/>
        <v>2.4192038347751188</v>
      </c>
      <c r="M839" t="str">
        <f t="shared" si="69"/>
        <v>Won't Survive</v>
      </c>
      <c r="N839" t="s">
        <v>1230</v>
      </c>
    </row>
    <row r="840" spans="1:14" x14ac:dyDescent="0.3">
      <c r="A840" s="2" t="s">
        <v>13</v>
      </c>
      <c r="B840" s="1" t="s">
        <v>1248</v>
      </c>
      <c r="C840">
        <f>INDEX(Cond_Probability!$A$6:$H$60,MATCH('Model 3_Train'!A840,Cond_Probability!$A$6:$A$60,0),7)</f>
        <v>0.85117967332123412</v>
      </c>
      <c r="D840">
        <f>INDEX(Cond_Probability!$A$6:$H$60,MATCH('Model 3_Train'!B840,Cond_Probability!$A$6:$A$60,0),7)</f>
        <v>0.32246376811594202</v>
      </c>
      <c r="E840">
        <f>Cond_Probability!$C$2</f>
        <v>0.61616161616161613</v>
      </c>
      <c r="F840">
        <f t="shared" si="65"/>
        <v>0.16912071609065216</v>
      </c>
      <c r="G840">
        <f t="shared" si="66"/>
        <v>16.912071609065215</v>
      </c>
      <c r="H840">
        <f>INDEX(Cond_Probability!$A$6:$H$60,MATCH('Model 3_Train'!A840,Cond_Probability!$A$6:$A$60,0),8)</f>
        <v>0.31976744186046513</v>
      </c>
      <c r="I840">
        <f>INDEX(Cond_Probability!$A$6:$H$60,MATCH('Model 3_Train'!B840,Cond_Probability!$A$6:$A$60,0),8)</f>
        <v>0.57971014492753625</v>
      </c>
      <c r="J840">
        <f>Cond_Probability!$C$3</f>
        <v>0.38383838383838381</v>
      </c>
      <c r="K840">
        <f t="shared" si="67"/>
        <v>7.1153053963974075E-2</v>
      </c>
      <c r="L840">
        <f t="shared" si="68"/>
        <v>7.1153053963974076</v>
      </c>
      <c r="M840" t="str">
        <f t="shared" si="69"/>
        <v>Won't Survive</v>
      </c>
      <c r="N840" t="s">
        <v>1</v>
      </c>
    </row>
    <row r="841" spans="1:14" x14ac:dyDescent="0.3">
      <c r="A841" s="2" t="s">
        <v>13</v>
      </c>
      <c r="B841" s="1" t="s">
        <v>1248</v>
      </c>
      <c r="C841">
        <f>INDEX(Cond_Probability!$A$6:$H$60,MATCH('Model 3_Train'!A841,Cond_Probability!$A$6:$A$60,0),7)</f>
        <v>0.85117967332123412</v>
      </c>
      <c r="D841">
        <f>INDEX(Cond_Probability!$A$6:$H$60,MATCH('Model 3_Train'!B841,Cond_Probability!$A$6:$A$60,0),7)</f>
        <v>0.32246376811594202</v>
      </c>
      <c r="E841">
        <f>Cond_Probability!$C$2</f>
        <v>0.61616161616161613</v>
      </c>
      <c r="F841">
        <f t="shared" si="65"/>
        <v>0.16912071609065216</v>
      </c>
      <c r="G841">
        <f t="shared" si="66"/>
        <v>16.912071609065215</v>
      </c>
      <c r="H841">
        <f>INDEX(Cond_Probability!$A$6:$H$60,MATCH('Model 3_Train'!A841,Cond_Probability!$A$6:$A$60,0),8)</f>
        <v>0.31976744186046513</v>
      </c>
      <c r="I841">
        <f>INDEX(Cond_Probability!$A$6:$H$60,MATCH('Model 3_Train'!B841,Cond_Probability!$A$6:$A$60,0),8)</f>
        <v>0.57971014492753625</v>
      </c>
      <c r="J841">
        <f>Cond_Probability!$C$3</f>
        <v>0.38383838383838381</v>
      </c>
      <c r="K841">
        <f t="shared" si="67"/>
        <v>7.1153053963974075E-2</v>
      </c>
      <c r="L841">
        <f t="shared" si="68"/>
        <v>7.1153053963974076</v>
      </c>
      <c r="M841" t="str">
        <f t="shared" si="69"/>
        <v>Won't Survive</v>
      </c>
      <c r="N841" t="s">
        <v>1</v>
      </c>
    </row>
    <row r="842" spans="1:14" x14ac:dyDescent="0.3">
      <c r="A842" s="2" t="s">
        <v>13</v>
      </c>
      <c r="B842" s="1" t="s">
        <v>1228</v>
      </c>
      <c r="C842">
        <f>INDEX(Cond_Probability!$A$6:$H$60,MATCH('Model 3_Train'!A842,Cond_Probability!$A$6:$A$60,0),7)</f>
        <v>0.85117967332123412</v>
      </c>
      <c r="D842">
        <f>INDEX(Cond_Probability!$A$6:$H$60,MATCH('Model 3_Train'!B842,Cond_Probability!$A$6:$A$60,0),7)</f>
        <v>0.4891304347826087</v>
      </c>
      <c r="E842">
        <f>Cond_Probability!$C$2</f>
        <v>0.61616161616161613</v>
      </c>
      <c r="F842">
        <f t="shared" si="65"/>
        <v>0.25653142328357348</v>
      </c>
      <c r="G842">
        <f t="shared" si="66"/>
        <v>25.653142328357347</v>
      </c>
      <c r="H842">
        <f>INDEX(Cond_Probability!$A$6:$H$60,MATCH('Model 3_Train'!A842,Cond_Probability!$A$6:$A$60,0),8)</f>
        <v>0.31976744186046513</v>
      </c>
      <c r="I842">
        <f>INDEX(Cond_Probability!$A$6:$H$60,MATCH('Model 3_Train'!B842,Cond_Probability!$A$6:$A$60,0),8)</f>
        <v>0.19710144927536233</v>
      </c>
      <c r="J842">
        <f>Cond_Probability!$C$3</f>
        <v>0.38383838383838381</v>
      </c>
      <c r="K842">
        <f t="shared" si="67"/>
        <v>2.4192038347751188E-2</v>
      </c>
      <c r="L842">
        <f t="shared" si="68"/>
        <v>2.4192038347751188</v>
      </c>
      <c r="M842" t="str">
        <f t="shared" si="69"/>
        <v>Won't Survive</v>
      </c>
      <c r="N842" t="s">
        <v>1230</v>
      </c>
    </row>
    <row r="843" spans="1:14" x14ac:dyDescent="0.3">
      <c r="A843" s="2" t="s">
        <v>13</v>
      </c>
      <c r="B843" s="1" t="s">
        <v>1247</v>
      </c>
      <c r="C843">
        <f>INDEX(Cond_Probability!$A$6:$H$60,MATCH('Model 3_Train'!A843,Cond_Probability!$A$6:$A$60,0),7)</f>
        <v>0.85117967332123412</v>
      </c>
      <c r="D843">
        <f>INDEX(Cond_Probability!$A$6:$H$60,MATCH('Model 3_Train'!B843,Cond_Probability!$A$6:$A$60,0),7)</f>
        <v>0.18840579710144928</v>
      </c>
      <c r="E843">
        <f>Cond_Probability!$C$2</f>
        <v>0.61616161616161613</v>
      </c>
      <c r="F843">
        <f t="shared" si="65"/>
        <v>9.8812103783302394E-2</v>
      </c>
      <c r="G843">
        <f t="shared" si="66"/>
        <v>9.8812103783302394</v>
      </c>
      <c r="H843">
        <f>INDEX(Cond_Probability!$A$6:$H$60,MATCH('Model 3_Train'!A843,Cond_Probability!$A$6:$A$60,0),8)</f>
        <v>0.31976744186046513</v>
      </c>
      <c r="I843">
        <f>INDEX(Cond_Probability!$A$6:$H$60,MATCH('Model 3_Train'!B843,Cond_Probability!$A$6:$A$60,0),8)</f>
        <v>0.22318840579710145</v>
      </c>
      <c r="J843">
        <f>Cond_Probability!$C$3</f>
        <v>0.38383838383838381</v>
      </c>
      <c r="K843">
        <f t="shared" si="67"/>
        <v>2.7393925776130024E-2</v>
      </c>
      <c r="L843">
        <f t="shared" si="68"/>
        <v>2.7393925776130024</v>
      </c>
      <c r="M843" t="str">
        <f t="shared" si="69"/>
        <v>Won't Survive</v>
      </c>
      <c r="N843" t="s">
        <v>1230</v>
      </c>
    </row>
    <row r="844" spans="1:14" x14ac:dyDescent="0.3">
      <c r="A844" s="2" t="s">
        <v>17</v>
      </c>
      <c r="B844" s="1" t="s">
        <v>1248</v>
      </c>
      <c r="C844">
        <f>INDEX(Cond_Probability!$A$6:$H$60,MATCH('Model 3_Train'!A844,Cond_Probability!$A$6:$A$60,0),7)</f>
        <v>0.14882032667876588</v>
      </c>
      <c r="D844">
        <f>INDEX(Cond_Probability!$A$6:$H$60,MATCH('Model 3_Train'!B844,Cond_Probability!$A$6:$A$60,0),7)</f>
        <v>0.32246376811594202</v>
      </c>
      <c r="E844">
        <f>Cond_Probability!$C$2</f>
        <v>0.61616161616161613</v>
      </c>
      <c r="F844">
        <f t="shared" si="65"/>
        <v>2.9569080425231296E-2</v>
      </c>
      <c r="G844">
        <f t="shared" si="66"/>
        <v>2.9569080425231298</v>
      </c>
      <c r="H844">
        <f>INDEX(Cond_Probability!$A$6:$H$60,MATCH('Model 3_Train'!A844,Cond_Probability!$A$6:$A$60,0),8)</f>
        <v>0.68023255813953487</v>
      </c>
      <c r="I844">
        <f>INDEX(Cond_Probability!$A$6:$H$60,MATCH('Model 3_Train'!B844,Cond_Probability!$A$6:$A$60,0),8)</f>
        <v>0.57971014492753625</v>
      </c>
      <c r="J844">
        <f>Cond_Probability!$C$3</f>
        <v>0.38383838383838381</v>
      </c>
      <c r="K844">
        <f t="shared" si="67"/>
        <v>0.1513619511597267</v>
      </c>
      <c r="L844">
        <f t="shared" si="68"/>
        <v>15.13619511597267</v>
      </c>
      <c r="M844" t="str">
        <f t="shared" si="69"/>
        <v>Survive</v>
      </c>
      <c r="N844" t="s">
        <v>1</v>
      </c>
    </row>
    <row r="845" spans="1:14" x14ac:dyDescent="0.3">
      <c r="A845" s="2" t="s">
        <v>13</v>
      </c>
      <c r="B845" s="1" t="s">
        <v>1228</v>
      </c>
      <c r="C845">
        <f>INDEX(Cond_Probability!$A$6:$H$60,MATCH('Model 3_Train'!A845,Cond_Probability!$A$6:$A$60,0),7)</f>
        <v>0.85117967332123412</v>
      </c>
      <c r="D845">
        <f>INDEX(Cond_Probability!$A$6:$H$60,MATCH('Model 3_Train'!B845,Cond_Probability!$A$6:$A$60,0),7)</f>
        <v>0.4891304347826087</v>
      </c>
      <c r="E845">
        <f>Cond_Probability!$C$2</f>
        <v>0.61616161616161613</v>
      </c>
      <c r="F845">
        <f t="shared" si="65"/>
        <v>0.25653142328357348</v>
      </c>
      <c r="G845">
        <f t="shared" si="66"/>
        <v>25.653142328357347</v>
      </c>
      <c r="H845">
        <f>INDEX(Cond_Probability!$A$6:$H$60,MATCH('Model 3_Train'!A845,Cond_Probability!$A$6:$A$60,0),8)</f>
        <v>0.31976744186046513</v>
      </c>
      <c r="I845">
        <f>INDEX(Cond_Probability!$A$6:$H$60,MATCH('Model 3_Train'!B845,Cond_Probability!$A$6:$A$60,0),8)</f>
        <v>0.19710144927536233</v>
      </c>
      <c r="J845">
        <f>Cond_Probability!$C$3</f>
        <v>0.38383838383838381</v>
      </c>
      <c r="K845">
        <f t="shared" si="67"/>
        <v>2.4192038347751188E-2</v>
      </c>
      <c r="L845">
        <f t="shared" si="68"/>
        <v>2.4192038347751188</v>
      </c>
      <c r="M845" t="str">
        <f t="shared" si="69"/>
        <v>Won't Survive</v>
      </c>
      <c r="N845" t="s">
        <v>1230</v>
      </c>
    </row>
    <row r="846" spans="1:14" x14ac:dyDescent="0.3">
      <c r="A846" s="2" t="s">
        <v>13</v>
      </c>
      <c r="B846" s="1" t="s">
        <v>1228</v>
      </c>
      <c r="C846">
        <f>INDEX(Cond_Probability!$A$6:$H$60,MATCH('Model 3_Train'!A846,Cond_Probability!$A$6:$A$60,0),7)</f>
        <v>0.85117967332123412</v>
      </c>
      <c r="D846">
        <f>INDEX(Cond_Probability!$A$6:$H$60,MATCH('Model 3_Train'!B846,Cond_Probability!$A$6:$A$60,0),7)</f>
        <v>0.4891304347826087</v>
      </c>
      <c r="E846">
        <f>Cond_Probability!$C$2</f>
        <v>0.61616161616161613</v>
      </c>
      <c r="F846">
        <f t="shared" si="65"/>
        <v>0.25653142328357348</v>
      </c>
      <c r="G846">
        <f t="shared" si="66"/>
        <v>25.653142328357347</v>
      </c>
      <c r="H846">
        <f>INDEX(Cond_Probability!$A$6:$H$60,MATCH('Model 3_Train'!A846,Cond_Probability!$A$6:$A$60,0),8)</f>
        <v>0.31976744186046513</v>
      </c>
      <c r="I846">
        <f>INDEX(Cond_Probability!$A$6:$H$60,MATCH('Model 3_Train'!B846,Cond_Probability!$A$6:$A$60,0),8)</f>
        <v>0.19710144927536233</v>
      </c>
      <c r="J846">
        <f>Cond_Probability!$C$3</f>
        <v>0.38383838383838381</v>
      </c>
      <c r="K846">
        <f t="shared" si="67"/>
        <v>2.4192038347751188E-2</v>
      </c>
      <c r="L846">
        <f t="shared" si="68"/>
        <v>2.4192038347751188</v>
      </c>
      <c r="M846" t="str">
        <f t="shared" si="69"/>
        <v>Won't Survive</v>
      </c>
      <c r="N846" t="s">
        <v>1230</v>
      </c>
    </row>
    <row r="847" spans="1:14" x14ac:dyDescent="0.3">
      <c r="A847" s="2" t="s">
        <v>13</v>
      </c>
      <c r="B847" s="1" t="s">
        <v>1228</v>
      </c>
      <c r="C847">
        <f>INDEX(Cond_Probability!$A$6:$H$60,MATCH('Model 3_Train'!A847,Cond_Probability!$A$6:$A$60,0),7)</f>
        <v>0.85117967332123412</v>
      </c>
      <c r="D847">
        <f>INDEX(Cond_Probability!$A$6:$H$60,MATCH('Model 3_Train'!B847,Cond_Probability!$A$6:$A$60,0),7)</f>
        <v>0.4891304347826087</v>
      </c>
      <c r="E847">
        <f>Cond_Probability!$C$2</f>
        <v>0.61616161616161613</v>
      </c>
      <c r="F847">
        <f t="shared" si="65"/>
        <v>0.25653142328357348</v>
      </c>
      <c r="G847">
        <f t="shared" si="66"/>
        <v>25.653142328357347</v>
      </c>
      <c r="H847">
        <f>INDEX(Cond_Probability!$A$6:$H$60,MATCH('Model 3_Train'!A847,Cond_Probability!$A$6:$A$60,0),8)</f>
        <v>0.31976744186046513</v>
      </c>
      <c r="I847">
        <f>INDEX(Cond_Probability!$A$6:$H$60,MATCH('Model 3_Train'!B847,Cond_Probability!$A$6:$A$60,0),8)</f>
        <v>0.19710144927536233</v>
      </c>
      <c r="J847">
        <f>Cond_Probability!$C$3</f>
        <v>0.38383838383838381</v>
      </c>
      <c r="K847">
        <f t="shared" si="67"/>
        <v>2.4192038347751188E-2</v>
      </c>
      <c r="L847">
        <f t="shared" si="68"/>
        <v>2.4192038347751188</v>
      </c>
      <c r="M847" t="str">
        <f t="shared" si="69"/>
        <v>Won't Survive</v>
      </c>
      <c r="N847" t="s">
        <v>1230</v>
      </c>
    </row>
    <row r="848" spans="1:14" x14ac:dyDescent="0.3">
      <c r="A848" s="2" t="s">
        <v>13</v>
      </c>
      <c r="B848" s="1" t="s">
        <v>1248</v>
      </c>
      <c r="C848">
        <f>INDEX(Cond_Probability!$A$6:$H$60,MATCH('Model 3_Train'!A848,Cond_Probability!$A$6:$A$60,0),7)</f>
        <v>0.85117967332123412</v>
      </c>
      <c r="D848">
        <f>INDEX(Cond_Probability!$A$6:$H$60,MATCH('Model 3_Train'!B848,Cond_Probability!$A$6:$A$60,0),7)</f>
        <v>0.32246376811594202</v>
      </c>
      <c r="E848">
        <f>Cond_Probability!$C$2</f>
        <v>0.61616161616161613</v>
      </c>
      <c r="F848">
        <f t="shared" si="65"/>
        <v>0.16912071609065216</v>
      </c>
      <c r="G848">
        <f t="shared" si="66"/>
        <v>16.912071609065215</v>
      </c>
      <c r="H848">
        <f>INDEX(Cond_Probability!$A$6:$H$60,MATCH('Model 3_Train'!A848,Cond_Probability!$A$6:$A$60,0),8)</f>
        <v>0.31976744186046513</v>
      </c>
      <c r="I848">
        <f>INDEX(Cond_Probability!$A$6:$H$60,MATCH('Model 3_Train'!B848,Cond_Probability!$A$6:$A$60,0),8)</f>
        <v>0.57971014492753625</v>
      </c>
      <c r="J848">
        <f>Cond_Probability!$C$3</f>
        <v>0.38383838383838381</v>
      </c>
      <c r="K848">
        <f t="shared" si="67"/>
        <v>7.1153053963974075E-2</v>
      </c>
      <c r="L848">
        <f t="shared" si="68"/>
        <v>7.1153053963974076</v>
      </c>
      <c r="M848" t="str">
        <f t="shared" si="69"/>
        <v>Won't Survive</v>
      </c>
      <c r="N848" t="s">
        <v>1230</v>
      </c>
    </row>
    <row r="849" spans="1:14" x14ac:dyDescent="0.3">
      <c r="A849" s="2" t="s">
        <v>13</v>
      </c>
      <c r="B849" s="1" t="s">
        <v>1228</v>
      </c>
      <c r="C849">
        <f>INDEX(Cond_Probability!$A$6:$H$60,MATCH('Model 3_Train'!A849,Cond_Probability!$A$6:$A$60,0),7)</f>
        <v>0.85117967332123412</v>
      </c>
      <c r="D849">
        <f>INDEX(Cond_Probability!$A$6:$H$60,MATCH('Model 3_Train'!B849,Cond_Probability!$A$6:$A$60,0),7)</f>
        <v>0.4891304347826087</v>
      </c>
      <c r="E849">
        <f>Cond_Probability!$C$2</f>
        <v>0.61616161616161613</v>
      </c>
      <c r="F849">
        <f t="shared" si="65"/>
        <v>0.25653142328357348</v>
      </c>
      <c r="G849">
        <f t="shared" si="66"/>
        <v>25.653142328357347</v>
      </c>
      <c r="H849">
        <f>INDEX(Cond_Probability!$A$6:$H$60,MATCH('Model 3_Train'!A849,Cond_Probability!$A$6:$A$60,0),8)</f>
        <v>0.31976744186046513</v>
      </c>
      <c r="I849">
        <f>INDEX(Cond_Probability!$A$6:$H$60,MATCH('Model 3_Train'!B849,Cond_Probability!$A$6:$A$60,0),8)</f>
        <v>0.19710144927536233</v>
      </c>
      <c r="J849">
        <f>Cond_Probability!$C$3</f>
        <v>0.38383838383838381</v>
      </c>
      <c r="K849">
        <f t="shared" si="67"/>
        <v>2.4192038347751188E-2</v>
      </c>
      <c r="L849">
        <f t="shared" si="68"/>
        <v>2.4192038347751188</v>
      </c>
      <c r="M849" t="str">
        <f t="shared" si="69"/>
        <v>Won't Survive</v>
      </c>
      <c r="N849" t="s">
        <v>1230</v>
      </c>
    </row>
    <row r="850" spans="1:14" x14ac:dyDescent="0.3">
      <c r="A850" s="2" t="s">
        <v>13</v>
      </c>
      <c r="B850" s="1" t="s">
        <v>1248</v>
      </c>
      <c r="C850">
        <f>INDEX(Cond_Probability!$A$6:$H$60,MATCH('Model 3_Train'!A850,Cond_Probability!$A$6:$A$60,0),7)</f>
        <v>0.85117967332123412</v>
      </c>
      <c r="D850">
        <f>INDEX(Cond_Probability!$A$6:$H$60,MATCH('Model 3_Train'!B850,Cond_Probability!$A$6:$A$60,0),7)</f>
        <v>0.32246376811594202</v>
      </c>
      <c r="E850">
        <f>Cond_Probability!$C$2</f>
        <v>0.61616161616161613</v>
      </c>
      <c r="F850">
        <f t="shared" si="65"/>
        <v>0.16912071609065216</v>
      </c>
      <c r="G850">
        <f t="shared" si="66"/>
        <v>16.912071609065215</v>
      </c>
      <c r="H850">
        <f>INDEX(Cond_Probability!$A$6:$H$60,MATCH('Model 3_Train'!A850,Cond_Probability!$A$6:$A$60,0),8)</f>
        <v>0.31976744186046513</v>
      </c>
      <c r="I850">
        <f>INDEX(Cond_Probability!$A$6:$H$60,MATCH('Model 3_Train'!B850,Cond_Probability!$A$6:$A$60,0),8)</f>
        <v>0.57971014492753625</v>
      </c>
      <c r="J850">
        <f>Cond_Probability!$C$3</f>
        <v>0.38383838383838381</v>
      </c>
      <c r="K850">
        <f t="shared" si="67"/>
        <v>7.1153053963974075E-2</v>
      </c>
      <c r="L850">
        <f t="shared" si="68"/>
        <v>7.1153053963974076</v>
      </c>
      <c r="M850" t="str">
        <f t="shared" si="69"/>
        <v>Won't Survive</v>
      </c>
      <c r="N850" t="s">
        <v>1230</v>
      </c>
    </row>
    <row r="851" spans="1:14" x14ac:dyDescent="0.3">
      <c r="A851" s="2" t="s">
        <v>17</v>
      </c>
      <c r="B851" s="1" t="s">
        <v>1248</v>
      </c>
      <c r="C851">
        <f>INDEX(Cond_Probability!$A$6:$H$60,MATCH('Model 3_Train'!A851,Cond_Probability!$A$6:$A$60,0),7)</f>
        <v>0.14882032667876588</v>
      </c>
      <c r="D851">
        <f>INDEX(Cond_Probability!$A$6:$H$60,MATCH('Model 3_Train'!B851,Cond_Probability!$A$6:$A$60,0),7)</f>
        <v>0.32246376811594202</v>
      </c>
      <c r="E851">
        <f>Cond_Probability!$C$2</f>
        <v>0.61616161616161613</v>
      </c>
      <c r="F851">
        <f t="shared" si="65"/>
        <v>2.9569080425231296E-2</v>
      </c>
      <c r="G851">
        <f t="shared" si="66"/>
        <v>2.9569080425231298</v>
      </c>
      <c r="H851">
        <f>INDEX(Cond_Probability!$A$6:$H$60,MATCH('Model 3_Train'!A851,Cond_Probability!$A$6:$A$60,0),8)</f>
        <v>0.68023255813953487</v>
      </c>
      <c r="I851">
        <f>INDEX(Cond_Probability!$A$6:$H$60,MATCH('Model 3_Train'!B851,Cond_Probability!$A$6:$A$60,0),8)</f>
        <v>0.57971014492753625</v>
      </c>
      <c r="J851">
        <f>Cond_Probability!$C$3</f>
        <v>0.38383838383838381</v>
      </c>
      <c r="K851">
        <f t="shared" si="67"/>
        <v>0.1513619511597267</v>
      </c>
      <c r="L851">
        <f t="shared" si="68"/>
        <v>15.13619511597267</v>
      </c>
      <c r="M851" t="str">
        <f t="shared" si="69"/>
        <v>Survive</v>
      </c>
      <c r="N851" t="s">
        <v>1</v>
      </c>
    </row>
    <row r="852" spans="1:14" x14ac:dyDescent="0.3">
      <c r="A852" s="2" t="s">
        <v>13</v>
      </c>
      <c r="B852" s="1" t="s">
        <v>1248</v>
      </c>
      <c r="C852">
        <f>INDEX(Cond_Probability!$A$6:$H$60,MATCH('Model 3_Train'!A852,Cond_Probability!$A$6:$A$60,0),7)</f>
        <v>0.85117967332123412</v>
      </c>
      <c r="D852">
        <f>INDEX(Cond_Probability!$A$6:$H$60,MATCH('Model 3_Train'!B852,Cond_Probability!$A$6:$A$60,0),7)</f>
        <v>0.32246376811594202</v>
      </c>
      <c r="E852">
        <f>Cond_Probability!$C$2</f>
        <v>0.61616161616161613</v>
      </c>
      <c r="F852">
        <f t="shared" si="65"/>
        <v>0.16912071609065216</v>
      </c>
      <c r="G852">
        <f t="shared" si="66"/>
        <v>16.912071609065215</v>
      </c>
      <c r="H852">
        <f>INDEX(Cond_Probability!$A$6:$H$60,MATCH('Model 3_Train'!A852,Cond_Probability!$A$6:$A$60,0),8)</f>
        <v>0.31976744186046513</v>
      </c>
      <c r="I852">
        <f>INDEX(Cond_Probability!$A$6:$H$60,MATCH('Model 3_Train'!B852,Cond_Probability!$A$6:$A$60,0),8)</f>
        <v>0.57971014492753625</v>
      </c>
      <c r="J852">
        <f>Cond_Probability!$C$3</f>
        <v>0.38383838383838381</v>
      </c>
      <c r="K852">
        <f t="shared" si="67"/>
        <v>7.1153053963974075E-2</v>
      </c>
      <c r="L852">
        <f t="shared" si="68"/>
        <v>7.1153053963974076</v>
      </c>
      <c r="M852" t="str">
        <f t="shared" si="69"/>
        <v>Won't Survive</v>
      </c>
      <c r="N852" t="s">
        <v>1230</v>
      </c>
    </row>
    <row r="853" spans="1:14" x14ac:dyDescent="0.3">
      <c r="A853" s="2" t="s">
        <v>13</v>
      </c>
      <c r="B853" s="1" t="s">
        <v>1228</v>
      </c>
      <c r="C853">
        <f>INDEX(Cond_Probability!$A$6:$H$60,MATCH('Model 3_Train'!A853,Cond_Probability!$A$6:$A$60,0),7)</f>
        <v>0.85117967332123412</v>
      </c>
      <c r="D853">
        <f>INDEX(Cond_Probability!$A$6:$H$60,MATCH('Model 3_Train'!B853,Cond_Probability!$A$6:$A$60,0),7)</f>
        <v>0.4891304347826087</v>
      </c>
      <c r="E853">
        <f>Cond_Probability!$C$2</f>
        <v>0.61616161616161613</v>
      </c>
      <c r="F853">
        <f t="shared" si="65"/>
        <v>0.25653142328357348</v>
      </c>
      <c r="G853">
        <f t="shared" si="66"/>
        <v>25.653142328357347</v>
      </c>
      <c r="H853">
        <f>INDEX(Cond_Probability!$A$6:$H$60,MATCH('Model 3_Train'!A853,Cond_Probability!$A$6:$A$60,0),8)</f>
        <v>0.31976744186046513</v>
      </c>
      <c r="I853">
        <f>INDEX(Cond_Probability!$A$6:$H$60,MATCH('Model 3_Train'!B853,Cond_Probability!$A$6:$A$60,0),8)</f>
        <v>0.19710144927536233</v>
      </c>
      <c r="J853">
        <f>Cond_Probability!$C$3</f>
        <v>0.38383838383838381</v>
      </c>
      <c r="K853">
        <f t="shared" si="67"/>
        <v>2.4192038347751188E-2</v>
      </c>
      <c r="L853">
        <f t="shared" si="68"/>
        <v>2.4192038347751188</v>
      </c>
      <c r="M853" t="str">
        <f t="shared" si="69"/>
        <v>Won't Survive</v>
      </c>
      <c r="N853" t="s">
        <v>1230</v>
      </c>
    </row>
    <row r="854" spans="1:14" x14ac:dyDescent="0.3">
      <c r="A854" s="2" t="s">
        <v>17</v>
      </c>
      <c r="B854" s="1" t="s">
        <v>1247</v>
      </c>
      <c r="C854">
        <f>INDEX(Cond_Probability!$A$6:$H$60,MATCH('Model 3_Train'!A854,Cond_Probability!$A$6:$A$60,0),7)</f>
        <v>0.14882032667876588</v>
      </c>
      <c r="D854">
        <f>INDEX(Cond_Probability!$A$6:$H$60,MATCH('Model 3_Train'!B854,Cond_Probability!$A$6:$A$60,0),7)</f>
        <v>0.18840579710144928</v>
      </c>
      <c r="E854">
        <f>Cond_Probability!$C$2</f>
        <v>0.61616161616161613</v>
      </c>
      <c r="F854">
        <f t="shared" si="65"/>
        <v>1.7276316652944126E-2</v>
      </c>
      <c r="G854">
        <f t="shared" si="66"/>
        <v>1.7276316652944126</v>
      </c>
      <c r="H854">
        <f>INDEX(Cond_Probability!$A$6:$H$60,MATCH('Model 3_Train'!A854,Cond_Probability!$A$6:$A$60,0),8)</f>
        <v>0.68023255813953487</v>
      </c>
      <c r="I854">
        <f>INDEX(Cond_Probability!$A$6:$H$60,MATCH('Model 3_Train'!B854,Cond_Probability!$A$6:$A$60,0),8)</f>
        <v>0.22318840579710145</v>
      </c>
      <c r="J854">
        <f>Cond_Probability!$C$3</f>
        <v>0.38383838383838381</v>
      </c>
      <c r="K854">
        <f t="shared" si="67"/>
        <v>5.8274351196494774E-2</v>
      </c>
      <c r="L854">
        <f t="shared" si="68"/>
        <v>5.8274351196494774</v>
      </c>
      <c r="M854" t="str">
        <f t="shared" si="69"/>
        <v>Survive</v>
      </c>
      <c r="N854" t="s">
        <v>1230</v>
      </c>
    </row>
    <row r="855" spans="1:14" x14ac:dyDescent="0.3">
      <c r="A855" s="2" t="s">
        <v>17</v>
      </c>
      <c r="B855" s="1" t="s">
        <v>1248</v>
      </c>
      <c r="C855">
        <f>INDEX(Cond_Probability!$A$6:$H$60,MATCH('Model 3_Train'!A855,Cond_Probability!$A$6:$A$60,0),7)</f>
        <v>0.14882032667876588</v>
      </c>
      <c r="D855">
        <f>INDEX(Cond_Probability!$A$6:$H$60,MATCH('Model 3_Train'!B855,Cond_Probability!$A$6:$A$60,0),7)</f>
        <v>0.32246376811594202</v>
      </c>
      <c r="E855">
        <f>Cond_Probability!$C$2</f>
        <v>0.61616161616161613</v>
      </c>
      <c r="F855">
        <f t="shared" si="65"/>
        <v>2.9569080425231296E-2</v>
      </c>
      <c r="G855">
        <f t="shared" si="66"/>
        <v>2.9569080425231298</v>
      </c>
      <c r="H855">
        <f>INDEX(Cond_Probability!$A$6:$H$60,MATCH('Model 3_Train'!A855,Cond_Probability!$A$6:$A$60,0),8)</f>
        <v>0.68023255813953487</v>
      </c>
      <c r="I855">
        <f>INDEX(Cond_Probability!$A$6:$H$60,MATCH('Model 3_Train'!B855,Cond_Probability!$A$6:$A$60,0),8)</f>
        <v>0.57971014492753625</v>
      </c>
      <c r="J855">
        <f>Cond_Probability!$C$3</f>
        <v>0.38383838383838381</v>
      </c>
      <c r="K855">
        <f t="shared" si="67"/>
        <v>0.1513619511597267</v>
      </c>
      <c r="L855">
        <f t="shared" si="68"/>
        <v>15.13619511597267</v>
      </c>
      <c r="M855" t="str">
        <f t="shared" si="69"/>
        <v>Survive</v>
      </c>
      <c r="N855" t="s">
        <v>1</v>
      </c>
    </row>
    <row r="856" spans="1:14" x14ac:dyDescent="0.3">
      <c r="A856" s="2" t="s">
        <v>17</v>
      </c>
      <c r="B856" s="1" t="s">
        <v>1248</v>
      </c>
      <c r="C856">
        <f>INDEX(Cond_Probability!$A$6:$H$60,MATCH('Model 3_Train'!A856,Cond_Probability!$A$6:$A$60,0),7)</f>
        <v>0.14882032667876588</v>
      </c>
      <c r="D856">
        <f>INDEX(Cond_Probability!$A$6:$H$60,MATCH('Model 3_Train'!B856,Cond_Probability!$A$6:$A$60,0),7)</f>
        <v>0.32246376811594202</v>
      </c>
      <c r="E856">
        <f>Cond_Probability!$C$2</f>
        <v>0.61616161616161613</v>
      </c>
      <c r="F856">
        <f t="shared" si="65"/>
        <v>2.9569080425231296E-2</v>
      </c>
      <c r="G856">
        <f t="shared" si="66"/>
        <v>2.9569080425231298</v>
      </c>
      <c r="H856">
        <f>INDEX(Cond_Probability!$A$6:$H$60,MATCH('Model 3_Train'!A856,Cond_Probability!$A$6:$A$60,0),8)</f>
        <v>0.68023255813953487</v>
      </c>
      <c r="I856">
        <f>INDEX(Cond_Probability!$A$6:$H$60,MATCH('Model 3_Train'!B856,Cond_Probability!$A$6:$A$60,0),8)</f>
        <v>0.57971014492753625</v>
      </c>
      <c r="J856">
        <f>Cond_Probability!$C$3</f>
        <v>0.38383838383838381</v>
      </c>
      <c r="K856">
        <f t="shared" si="67"/>
        <v>0.1513619511597267</v>
      </c>
      <c r="L856">
        <f t="shared" si="68"/>
        <v>15.13619511597267</v>
      </c>
      <c r="M856" t="str">
        <f t="shared" si="69"/>
        <v>Survive</v>
      </c>
      <c r="N856" t="s">
        <v>1230</v>
      </c>
    </row>
    <row r="857" spans="1:14" x14ac:dyDescent="0.3">
      <c r="A857" s="2" t="s">
        <v>17</v>
      </c>
      <c r="B857" s="1" t="s">
        <v>1228</v>
      </c>
      <c r="C857">
        <f>INDEX(Cond_Probability!$A$6:$H$60,MATCH('Model 3_Train'!A857,Cond_Probability!$A$6:$A$60,0),7)</f>
        <v>0.14882032667876588</v>
      </c>
      <c r="D857">
        <f>INDEX(Cond_Probability!$A$6:$H$60,MATCH('Model 3_Train'!B857,Cond_Probability!$A$6:$A$60,0),7)</f>
        <v>0.4891304347826087</v>
      </c>
      <c r="E857">
        <f>Cond_Probability!$C$2</f>
        <v>0.61616161616161613</v>
      </c>
      <c r="F857">
        <f t="shared" si="65"/>
        <v>4.485197592591264E-2</v>
      </c>
      <c r="G857">
        <f t="shared" si="66"/>
        <v>4.4851975925912644</v>
      </c>
      <c r="H857">
        <f>INDEX(Cond_Probability!$A$6:$H$60,MATCH('Model 3_Train'!A857,Cond_Probability!$A$6:$A$60,0),8)</f>
        <v>0.68023255813953487</v>
      </c>
      <c r="I857">
        <f>INDEX(Cond_Probability!$A$6:$H$60,MATCH('Model 3_Train'!B857,Cond_Probability!$A$6:$A$60,0),8)</f>
        <v>0.19710144927536233</v>
      </c>
      <c r="J857">
        <f>Cond_Probability!$C$3</f>
        <v>0.38383838383838381</v>
      </c>
      <c r="K857">
        <f t="shared" si="67"/>
        <v>5.1463063394307069E-2</v>
      </c>
      <c r="L857">
        <f t="shared" si="68"/>
        <v>5.1463063394307067</v>
      </c>
      <c r="M857" t="str">
        <f t="shared" si="69"/>
        <v>Survive</v>
      </c>
      <c r="N857" t="s">
        <v>1</v>
      </c>
    </row>
    <row r="858" spans="1:14" x14ac:dyDescent="0.3">
      <c r="A858" s="2" t="s">
        <v>17</v>
      </c>
      <c r="B858" s="1" t="s">
        <v>1248</v>
      </c>
      <c r="C858">
        <f>INDEX(Cond_Probability!$A$6:$H$60,MATCH('Model 3_Train'!A858,Cond_Probability!$A$6:$A$60,0),7)</f>
        <v>0.14882032667876588</v>
      </c>
      <c r="D858">
        <f>INDEX(Cond_Probability!$A$6:$H$60,MATCH('Model 3_Train'!B858,Cond_Probability!$A$6:$A$60,0),7)</f>
        <v>0.32246376811594202</v>
      </c>
      <c r="E858">
        <f>Cond_Probability!$C$2</f>
        <v>0.61616161616161613</v>
      </c>
      <c r="F858">
        <f t="shared" si="65"/>
        <v>2.9569080425231296E-2</v>
      </c>
      <c r="G858">
        <f t="shared" si="66"/>
        <v>2.9569080425231298</v>
      </c>
      <c r="H858">
        <f>INDEX(Cond_Probability!$A$6:$H$60,MATCH('Model 3_Train'!A858,Cond_Probability!$A$6:$A$60,0),8)</f>
        <v>0.68023255813953487</v>
      </c>
      <c r="I858">
        <f>INDEX(Cond_Probability!$A$6:$H$60,MATCH('Model 3_Train'!B858,Cond_Probability!$A$6:$A$60,0),8)</f>
        <v>0.57971014492753625</v>
      </c>
      <c r="J858">
        <f>Cond_Probability!$C$3</f>
        <v>0.38383838383838381</v>
      </c>
      <c r="K858">
        <f t="shared" si="67"/>
        <v>0.1513619511597267</v>
      </c>
      <c r="L858">
        <f t="shared" si="68"/>
        <v>15.13619511597267</v>
      </c>
      <c r="M858" t="str">
        <f t="shared" si="69"/>
        <v>Survive</v>
      </c>
      <c r="N858" t="s">
        <v>1</v>
      </c>
    </row>
    <row r="859" spans="1:14" x14ac:dyDescent="0.3">
      <c r="A859" s="2" t="s">
        <v>13</v>
      </c>
      <c r="B859" s="1" t="s">
        <v>1248</v>
      </c>
      <c r="C859">
        <f>INDEX(Cond_Probability!$A$6:$H$60,MATCH('Model 3_Train'!A859,Cond_Probability!$A$6:$A$60,0),7)</f>
        <v>0.85117967332123412</v>
      </c>
      <c r="D859">
        <f>INDEX(Cond_Probability!$A$6:$H$60,MATCH('Model 3_Train'!B859,Cond_Probability!$A$6:$A$60,0),7)</f>
        <v>0.32246376811594202</v>
      </c>
      <c r="E859">
        <f>Cond_Probability!$C$2</f>
        <v>0.61616161616161613</v>
      </c>
      <c r="F859">
        <f t="shared" si="65"/>
        <v>0.16912071609065216</v>
      </c>
      <c r="G859">
        <f t="shared" si="66"/>
        <v>16.912071609065215</v>
      </c>
      <c r="H859">
        <f>INDEX(Cond_Probability!$A$6:$H$60,MATCH('Model 3_Train'!A859,Cond_Probability!$A$6:$A$60,0),8)</f>
        <v>0.31976744186046513</v>
      </c>
      <c r="I859">
        <f>INDEX(Cond_Probability!$A$6:$H$60,MATCH('Model 3_Train'!B859,Cond_Probability!$A$6:$A$60,0),8)</f>
        <v>0.57971014492753625</v>
      </c>
      <c r="J859">
        <f>Cond_Probability!$C$3</f>
        <v>0.38383838383838381</v>
      </c>
      <c r="K859">
        <f t="shared" si="67"/>
        <v>7.1153053963974075E-2</v>
      </c>
      <c r="L859">
        <f t="shared" si="68"/>
        <v>7.1153053963974076</v>
      </c>
      <c r="M859" t="str">
        <f t="shared" si="69"/>
        <v>Won't Survive</v>
      </c>
      <c r="N859" t="s">
        <v>1</v>
      </c>
    </row>
    <row r="860" spans="1:14" x14ac:dyDescent="0.3">
      <c r="A860" s="2" t="s">
        <v>17</v>
      </c>
      <c r="B860" s="1" t="s">
        <v>1247</v>
      </c>
      <c r="C860">
        <f>INDEX(Cond_Probability!$A$6:$H$60,MATCH('Model 3_Train'!A860,Cond_Probability!$A$6:$A$60,0),7)</f>
        <v>0.14882032667876588</v>
      </c>
      <c r="D860">
        <f>INDEX(Cond_Probability!$A$6:$H$60,MATCH('Model 3_Train'!B860,Cond_Probability!$A$6:$A$60,0),7)</f>
        <v>0.18840579710144928</v>
      </c>
      <c r="E860">
        <f>Cond_Probability!$C$2</f>
        <v>0.61616161616161613</v>
      </c>
      <c r="F860">
        <f t="shared" si="65"/>
        <v>1.7276316652944126E-2</v>
      </c>
      <c r="G860">
        <f t="shared" si="66"/>
        <v>1.7276316652944126</v>
      </c>
      <c r="H860">
        <f>INDEX(Cond_Probability!$A$6:$H$60,MATCH('Model 3_Train'!A860,Cond_Probability!$A$6:$A$60,0),8)</f>
        <v>0.68023255813953487</v>
      </c>
      <c r="I860">
        <f>INDEX(Cond_Probability!$A$6:$H$60,MATCH('Model 3_Train'!B860,Cond_Probability!$A$6:$A$60,0),8)</f>
        <v>0.22318840579710145</v>
      </c>
      <c r="J860">
        <f>Cond_Probability!$C$3</f>
        <v>0.38383838383838381</v>
      </c>
      <c r="K860">
        <f t="shared" si="67"/>
        <v>5.8274351196494774E-2</v>
      </c>
      <c r="L860">
        <f t="shared" si="68"/>
        <v>5.8274351196494774</v>
      </c>
      <c r="M860" t="str">
        <f t="shared" si="69"/>
        <v>Survive</v>
      </c>
      <c r="N860" t="s">
        <v>1</v>
      </c>
    </row>
    <row r="861" spans="1:14" x14ac:dyDescent="0.3">
      <c r="A861" s="2" t="s">
        <v>13</v>
      </c>
      <c r="B861" s="1" t="s">
        <v>1228</v>
      </c>
      <c r="C861">
        <f>INDEX(Cond_Probability!$A$6:$H$60,MATCH('Model 3_Train'!A861,Cond_Probability!$A$6:$A$60,0),7)</f>
        <v>0.85117967332123412</v>
      </c>
      <c r="D861">
        <f>INDEX(Cond_Probability!$A$6:$H$60,MATCH('Model 3_Train'!B861,Cond_Probability!$A$6:$A$60,0),7)</f>
        <v>0.4891304347826087</v>
      </c>
      <c r="E861">
        <f>Cond_Probability!$C$2</f>
        <v>0.61616161616161613</v>
      </c>
      <c r="F861">
        <f t="shared" si="65"/>
        <v>0.25653142328357348</v>
      </c>
      <c r="G861">
        <f t="shared" si="66"/>
        <v>25.653142328357347</v>
      </c>
      <c r="H861">
        <f>INDEX(Cond_Probability!$A$6:$H$60,MATCH('Model 3_Train'!A861,Cond_Probability!$A$6:$A$60,0),8)</f>
        <v>0.31976744186046513</v>
      </c>
      <c r="I861">
        <f>INDEX(Cond_Probability!$A$6:$H$60,MATCH('Model 3_Train'!B861,Cond_Probability!$A$6:$A$60,0),8)</f>
        <v>0.19710144927536233</v>
      </c>
      <c r="J861">
        <f>Cond_Probability!$C$3</f>
        <v>0.38383838383838381</v>
      </c>
      <c r="K861">
        <f t="shared" si="67"/>
        <v>2.4192038347751188E-2</v>
      </c>
      <c r="L861">
        <f t="shared" si="68"/>
        <v>2.4192038347751188</v>
      </c>
      <c r="M861" t="str">
        <f t="shared" si="69"/>
        <v>Won't Survive</v>
      </c>
      <c r="N861" t="s">
        <v>1230</v>
      </c>
    </row>
    <row r="862" spans="1:14" x14ac:dyDescent="0.3">
      <c r="A862" s="2" t="s">
        <v>13</v>
      </c>
      <c r="B862" s="1" t="s">
        <v>1247</v>
      </c>
      <c r="C862">
        <f>INDEX(Cond_Probability!$A$6:$H$60,MATCH('Model 3_Train'!A862,Cond_Probability!$A$6:$A$60,0),7)</f>
        <v>0.85117967332123412</v>
      </c>
      <c r="D862">
        <f>INDEX(Cond_Probability!$A$6:$H$60,MATCH('Model 3_Train'!B862,Cond_Probability!$A$6:$A$60,0),7)</f>
        <v>0.18840579710144928</v>
      </c>
      <c r="E862">
        <f>Cond_Probability!$C$2</f>
        <v>0.61616161616161613</v>
      </c>
      <c r="F862">
        <f t="shared" si="65"/>
        <v>9.8812103783302394E-2</v>
      </c>
      <c r="G862">
        <f t="shared" si="66"/>
        <v>9.8812103783302394</v>
      </c>
      <c r="H862">
        <f>INDEX(Cond_Probability!$A$6:$H$60,MATCH('Model 3_Train'!A862,Cond_Probability!$A$6:$A$60,0),8)</f>
        <v>0.31976744186046513</v>
      </c>
      <c r="I862">
        <f>INDEX(Cond_Probability!$A$6:$H$60,MATCH('Model 3_Train'!B862,Cond_Probability!$A$6:$A$60,0),8)</f>
        <v>0.22318840579710145</v>
      </c>
      <c r="J862">
        <f>Cond_Probability!$C$3</f>
        <v>0.38383838383838381</v>
      </c>
      <c r="K862">
        <f t="shared" si="67"/>
        <v>2.7393925776130024E-2</v>
      </c>
      <c r="L862">
        <f t="shared" si="68"/>
        <v>2.7393925776130024</v>
      </c>
      <c r="M862" t="str">
        <f t="shared" si="69"/>
        <v>Won't Survive</v>
      </c>
      <c r="N862" t="s">
        <v>1230</v>
      </c>
    </row>
    <row r="863" spans="1:14" x14ac:dyDescent="0.3">
      <c r="A863" s="2" t="s">
        <v>13</v>
      </c>
      <c r="B863" s="1" t="s">
        <v>1247</v>
      </c>
      <c r="C863">
        <f>INDEX(Cond_Probability!$A$6:$H$60,MATCH('Model 3_Train'!A863,Cond_Probability!$A$6:$A$60,0),7)</f>
        <v>0.85117967332123412</v>
      </c>
      <c r="D863">
        <f>INDEX(Cond_Probability!$A$6:$H$60,MATCH('Model 3_Train'!B863,Cond_Probability!$A$6:$A$60,0),7)</f>
        <v>0.18840579710144928</v>
      </c>
      <c r="E863">
        <f>Cond_Probability!$C$2</f>
        <v>0.61616161616161613</v>
      </c>
      <c r="F863">
        <f t="shared" si="65"/>
        <v>9.8812103783302394E-2</v>
      </c>
      <c r="G863">
        <f t="shared" si="66"/>
        <v>9.8812103783302394</v>
      </c>
      <c r="H863">
        <f>INDEX(Cond_Probability!$A$6:$H$60,MATCH('Model 3_Train'!A863,Cond_Probability!$A$6:$A$60,0),8)</f>
        <v>0.31976744186046513</v>
      </c>
      <c r="I863">
        <f>INDEX(Cond_Probability!$A$6:$H$60,MATCH('Model 3_Train'!B863,Cond_Probability!$A$6:$A$60,0),8)</f>
        <v>0.22318840579710145</v>
      </c>
      <c r="J863">
        <f>Cond_Probability!$C$3</f>
        <v>0.38383838383838381</v>
      </c>
      <c r="K863">
        <f t="shared" si="67"/>
        <v>2.7393925776130024E-2</v>
      </c>
      <c r="L863">
        <f t="shared" si="68"/>
        <v>2.7393925776130024</v>
      </c>
      <c r="M863" t="str">
        <f t="shared" si="69"/>
        <v>Won't Survive</v>
      </c>
      <c r="N863" t="s">
        <v>1230</v>
      </c>
    </row>
    <row r="864" spans="1:14" x14ac:dyDescent="0.3">
      <c r="A864" s="2" t="s">
        <v>17</v>
      </c>
      <c r="B864" s="1" t="s">
        <v>1248</v>
      </c>
      <c r="C864">
        <f>INDEX(Cond_Probability!$A$6:$H$60,MATCH('Model 3_Train'!A864,Cond_Probability!$A$6:$A$60,0),7)</f>
        <v>0.14882032667876588</v>
      </c>
      <c r="D864">
        <f>INDEX(Cond_Probability!$A$6:$H$60,MATCH('Model 3_Train'!B864,Cond_Probability!$A$6:$A$60,0),7)</f>
        <v>0.32246376811594202</v>
      </c>
      <c r="E864">
        <f>Cond_Probability!$C$2</f>
        <v>0.61616161616161613</v>
      </c>
      <c r="F864">
        <f t="shared" si="65"/>
        <v>2.9569080425231296E-2</v>
      </c>
      <c r="G864">
        <f t="shared" si="66"/>
        <v>2.9569080425231298</v>
      </c>
      <c r="H864">
        <f>INDEX(Cond_Probability!$A$6:$H$60,MATCH('Model 3_Train'!A864,Cond_Probability!$A$6:$A$60,0),8)</f>
        <v>0.68023255813953487</v>
      </c>
      <c r="I864">
        <f>INDEX(Cond_Probability!$A$6:$H$60,MATCH('Model 3_Train'!B864,Cond_Probability!$A$6:$A$60,0),8)</f>
        <v>0.57971014492753625</v>
      </c>
      <c r="J864">
        <f>Cond_Probability!$C$3</f>
        <v>0.38383838383838381</v>
      </c>
      <c r="K864">
        <f t="shared" si="67"/>
        <v>0.1513619511597267</v>
      </c>
      <c r="L864">
        <f t="shared" si="68"/>
        <v>15.13619511597267</v>
      </c>
      <c r="M864" t="str">
        <f t="shared" si="69"/>
        <v>Survive</v>
      </c>
      <c r="N864" t="s">
        <v>1</v>
      </c>
    </row>
    <row r="865" spans="1:14" x14ac:dyDescent="0.3">
      <c r="A865" s="2" t="s">
        <v>17</v>
      </c>
      <c r="B865" s="1" t="s">
        <v>1248</v>
      </c>
      <c r="C865">
        <f>INDEX(Cond_Probability!$A$6:$H$60,MATCH('Model 3_Train'!A865,Cond_Probability!$A$6:$A$60,0),7)</f>
        <v>0.14882032667876588</v>
      </c>
      <c r="D865">
        <f>INDEX(Cond_Probability!$A$6:$H$60,MATCH('Model 3_Train'!B865,Cond_Probability!$A$6:$A$60,0),7)</f>
        <v>0.32246376811594202</v>
      </c>
      <c r="E865">
        <f>Cond_Probability!$C$2</f>
        <v>0.61616161616161613</v>
      </c>
      <c r="F865">
        <f t="shared" si="65"/>
        <v>2.9569080425231296E-2</v>
      </c>
      <c r="G865">
        <f t="shared" si="66"/>
        <v>2.9569080425231298</v>
      </c>
      <c r="H865">
        <f>INDEX(Cond_Probability!$A$6:$H$60,MATCH('Model 3_Train'!A865,Cond_Probability!$A$6:$A$60,0),8)</f>
        <v>0.68023255813953487</v>
      </c>
      <c r="I865">
        <f>INDEX(Cond_Probability!$A$6:$H$60,MATCH('Model 3_Train'!B865,Cond_Probability!$A$6:$A$60,0),8)</f>
        <v>0.57971014492753625</v>
      </c>
      <c r="J865">
        <f>Cond_Probability!$C$3</f>
        <v>0.38383838383838381</v>
      </c>
      <c r="K865">
        <f t="shared" si="67"/>
        <v>0.1513619511597267</v>
      </c>
      <c r="L865">
        <f t="shared" si="68"/>
        <v>15.13619511597267</v>
      </c>
      <c r="M865" t="str">
        <f t="shared" si="69"/>
        <v>Survive</v>
      </c>
      <c r="N865" t="s">
        <v>1230</v>
      </c>
    </row>
    <row r="866" spans="1:14" x14ac:dyDescent="0.3">
      <c r="A866" s="2" t="s">
        <v>13</v>
      </c>
      <c r="B866" s="1" t="s">
        <v>1247</v>
      </c>
      <c r="C866">
        <f>INDEX(Cond_Probability!$A$6:$H$60,MATCH('Model 3_Train'!A866,Cond_Probability!$A$6:$A$60,0),7)</f>
        <v>0.85117967332123412</v>
      </c>
      <c r="D866">
        <f>INDEX(Cond_Probability!$A$6:$H$60,MATCH('Model 3_Train'!B866,Cond_Probability!$A$6:$A$60,0),7)</f>
        <v>0.18840579710144928</v>
      </c>
      <c r="E866">
        <f>Cond_Probability!$C$2</f>
        <v>0.61616161616161613</v>
      </c>
      <c r="F866">
        <f t="shared" si="65"/>
        <v>9.8812103783302394E-2</v>
      </c>
      <c r="G866">
        <f t="shared" si="66"/>
        <v>9.8812103783302394</v>
      </c>
      <c r="H866">
        <f>INDEX(Cond_Probability!$A$6:$H$60,MATCH('Model 3_Train'!A866,Cond_Probability!$A$6:$A$60,0),8)</f>
        <v>0.31976744186046513</v>
      </c>
      <c r="I866">
        <f>INDEX(Cond_Probability!$A$6:$H$60,MATCH('Model 3_Train'!B866,Cond_Probability!$A$6:$A$60,0),8)</f>
        <v>0.22318840579710145</v>
      </c>
      <c r="J866">
        <f>Cond_Probability!$C$3</f>
        <v>0.38383838383838381</v>
      </c>
      <c r="K866">
        <f t="shared" si="67"/>
        <v>2.7393925776130024E-2</v>
      </c>
      <c r="L866">
        <f t="shared" si="68"/>
        <v>2.7393925776130024</v>
      </c>
      <c r="M866" t="str">
        <f t="shared" si="69"/>
        <v>Won't Survive</v>
      </c>
      <c r="N866" t="s">
        <v>1230</v>
      </c>
    </row>
    <row r="867" spans="1:14" x14ac:dyDescent="0.3">
      <c r="A867" s="2" t="s">
        <v>17</v>
      </c>
      <c r="B867" s="1" t="s">
        <v>1247</v>
      </c>
      <c r="C867">
        <f>INDEX(Cond_Probability!$A$6:$H$60,MATCH('Model 3_Train'!A867,Cond_Probability!$A$6:$A$60,0),7)</f>
        <v>0.14882032667876588</v>
      </c>
      <c r="D867">
        <f>INDEX(Cond_Probability!$A$6:$H$60,MATCH('Model 3_Train'!B867,Cond_Probability!$A$6:$A$60,0),7)</f>
        <v>0.18840579710144928</v>
      </c>
      <c r="E867">
        <f>Cond_Probability!$C$2</f>
        <v>0.61616161616161613</v>
      </c>
      <c r="F867">
        <f t="shared" si="65"/>
        <v>1.7276316652944126E-2</v>
      </c>
      <c r="G867">
        <f t="shared" si="66"/>
        <v>1.7276316652944126</v>
      </c>
      <c r="H867">
        <f>INDEX(Cond_Probability!$A$6:$H$60,MATCH('Model 3_Train'!A867,Cond_Probability!$A$6:$A$60,0),8)</f>
        <v>0.68023255813953487</v>
      </c>
      <c r="I867">
        <f>INDEX(Cond_Probability!$A$6:$H$60,MATCH('Model 3_Train'!B867,Cond_Probability!$A$6:$A$60,0),8)</f>
        <v>0.22318840579710145</v>
      </c>
      <c r="J867">
        <f>Cond_Probability!$C$3</f>
        <v>0.38383838383838381</v>
      </c>
      <c r="K867">
        <f t="shared" si="67"/>
        <v>5.8274351196494774E-2</v>
      </c>
      <c r="L867">
        <f t="shared" si="68"/>
        <v>5.8274351196494774</v>
      </c>
      <c r="M867" t="str">
        <f t="shared" si="69"/>
        <v>Survive</v>
      </c>
      <c r="N867" t="s">
        <v>1</v>
      </c>
    </row>
    <row r="868" spans="1:14" x14ac:dyDescent="0.3">
      <c r="A868" s="2" t="s">
        <v>17</v>
      </c>
      <c r="B868" s="1" t="s">
        <v>1247</v>
      </c>
      <c r="C868">
        <f>INDEX(Cond_Probability!$A$6:$H$60,MATCH('Model 3_Train'!A868,Cond_Probability!$A$6:$A$60,0),7)</f>
        <v>0.14882032667876588</v>
      </c>
      <c r="D868">
        <f>INDEX(Cond_Probability!$A$6:$H$60,MATCH('Model 3_Train'!B868,Cond_Probability!$A$6:$A$60,0),7)</f>
        <v>0.18840579710144928</v>
      </c>
      <c r="E868">
        <f>Cond_Probability!$C$2</f>
        <v>0.61616161616161613</v>
      </c>
      <c r="F868">
        <f t="shared" si="65"/>
        <v>1.7276316652944126E-2</v>
      </c>
      <c r="G868">
        <f t="shared" si="66"/>
        <v>1.7276316652944126</v>
      </c>
      <c r="H868">
        <f>INDEX(Cond_Probability!$A$6:$H$60,MATCH('Model 3_Train'!A868,Cond_Probability!$A$6:$A$60,0),8)</f>
        <v>0.68023255813953487</v>
      </c>
      <c r="I868">
        <f>INDEX(Cond_Probability!$A$6:$H$60,MATCH('Model 3_Train'!B868,Cond_Probability!$A$6:$A$60,0),8)</f>
        <v>0.22318840579710145</v>
      </c>
      <c r="J868">
        <f>Cond_Probability!$C$3</f>
        <v>0.38383838383838381</v>
      </c>
      <c r="K868">
        <f t="shared" si="67"/>
        <v>5.8274351196494774E-2</v>
      </c>
      <c r="L868">
        <f t="shared" si="68"/>
        <v>5.8274351196494774</v>
      </c>
      <c r="M868" t="str">
        <f t="shared" si="69"/>
        <v>Survive</v>
      </c>
      <c r="N868" t="s">
        <v>1</v>
      </c>
    </row>
    <row r="869" spans="1:14" x14ac:dyDescent="0.3">
      <c r="A869" s="2" t="s">
        <v>13</v>
      </c>
      <c r="B869" s="1" t="s">
        <v>1248</v>
      </c>
      <c r="C869">
        <f>INDEX(Cond_Probability!$A$6:$H$60,MATCH('Model 3_Train'!A869,Cond_Probability!$A$6:$A$60,0),7)</f>
        <v>0.85117967332123412</v>
      </c>
      <c r="D869">
        <f>INDEX(Cond_Probability!$A$6:$H$60,MATCH('Model 3_Train'!B869,Cond_Probability!$A$6:$A$60,0),7)</f>
        <v>0.32246376811594202</v>
      </c>
      <c r="E869">
        <f>Cond_Probability!$C$2</f>
        <v>0.61616161616161613</v>
      </c>
      <c r="F869">
        <f t="shared" si="65"/>
        <v>0.16912071609065216</v>
      </c>
      <c r="G869">
        <f t="shared" si="66"/>
        <v>16.912071609065215</v>
      </c>
      <c r="H869">
        <f>INDEX(Cond_Probability!$A$6:$H$60,MATCH('Model 3_Train'!A869,Cond_Probability!$A$6:$A$60,0),8)</f>
        <v>0.31976744186046513</v>
      </c>
      <c r="I869">
        <f>INDEX(Cond_Probability!$A$6:$H$60,MATCH('Model 3_Train'!B869,Cond_Probability!$A$6:$A$60,0),8)</f>
        <v>0.57971014492753625</v>
      </c>
      <c r="J869">
        <f>Cond_Probability!$C$3</f>
        <v>0.38383838383838381</v>
      </c>
      <c r="K869">
        <f t="shared" si="67"/>
        <v>7.1153053963974075E-2</v>
      </c>
      <c r="L869">
        <f t="shared" si="68"/>
        <v>7.1153053963974076</v>
      </c>
      <c r="M869" t="str">
        <f t="shared" si="69"/>
        <v>Won't Survive</v>
      </c>
      <c r="N869" t="s">
        <v>1230</v>
      </c>
    </row>
    <row r="870" spans="1:14" x14ac:dyDescent="0.3">
      <c r="A870" s="2" t="s">
        <v>13</v>
      </c>
      <c r="B870" s="1" t="s">
        <v>1228</v>
      </c>
      <c r="C870">
        <f>INDEX(Cond_Probability!$A$6:$H$60,MATCH('Model 3_Train'!A870,Cond_Probability!$A$6:$A$60,0),7)</f>
        <v>0.85117967332123412</v>
      </c>
      <c r="D870">
        <f>INDEX(Cond_Probability!$A$6:$H$60,MATCH('Model 3_Train'!B870,Cond_Probability!$A$6:$A$60,0),7)</f>
        <v>0.4891304347826087</v>
      </c>
      <c r="E870">
        <f>Cond_Probability!$C$2</f>
        <v>0.61616161616161613</v>
      </c>
      <c r="F870">
        <f t="shared" si="65"/>
        <v>0.25653142328357348</v>
      </c>
      <c r="G870">
        <f t="shared" si="66"/>
        <v>25.653142328357347</v>
      </c>
      <c r="H870">
        <f>INDEX(Cond_Probability!$A$6:$H$60,MATCH('Model 3_Train'!A870,Cond_Probability!$A$6:$A$60,0),8)</f>
        <v>0.31976744186046513</v>
      </c>
      <c r="I870">
        <f>INDEX(Cond_Probability!$A$6:$H$60,MATCH('Model 3_Train'!B870,Cond_Probability!$A$6:$A$60,0),8)</f>
        <v>0.19710144927536233</v>
      </c>
      <c r="J870">
        <f>Cond_Probability!$C$3</f>
        <v>0.38383838383838381</v>
      </c>
      <c r="K870">
        <f t="shared" si="67"/>
        <v>2.4192038347751188E-2</v>
      </c>
      <c r="L870">
        <f t="shared" si="68"/>
        <v>2.4192038347751188</v>
      </c>
      <c r="M870" t="str">
        <f t="shared" si="69"/>
        <v>Won't Survive</v>
      </c>
      <c r="N870" t="s">
        <v>1230</v>
      </c>
    </row>
    <row r="871" spans="1:14" x14ac:dyDescent="0.3">
      <c r="A871" s="2" t="s">
        <v>13</v>
      </c>
      <c r="B871" s="1" t="s">
        <v>1247</v>
      </c>
      <c r="C871">
        <f>INDEX(Cond_Probability!$A$6:$H$60,MATCH('Model 3_Train'!A871,Cond_Probability!$A$6:$A$60,0),7)</f>
        <v>0.85117967332123412</v>
      </c>
      <c r="D871">
        <f>INDEX(Cond_Probability!$A$6:$H$60,MATCH('Model 3_Train'!B871,Cond_Probability!$A$6:$A$60,0),7)</f>
        <v>0.18840579710144928</v>
      </c>
      <c r="E871">
        <f>Cond_Probability!$C$2</f>
        <v>0.61616161616161613</v>
      </c>
      <c r="F871">
        <f t="shared" si="65"/>
        <v>9.8812103783302394E-2</v>
      </c>
      <c r="G871">
        <f t="shared" si="66"/>
        <v>9.8812103783302394</v>
      </c>
      <c r="H871">
        <f>INDEX(Cond_Probability!$A$6:$H$60,MATCH('Model 3_Train'!A871,Cond_Probability!$A$6:$A$60,0),8)</f>
        <v>0.31976744186046513</v>
      </c>
      <c r="I871">
        <f>INDEX(Cond_Probability!$A$6:$H$60,MATCH('Model 3_Train'!B871,Cond_Probability!$A$6:$A$60,0),8)</f>
        <v>0.22318840579710145</v>
      </c>
      <c r="J871">
        <f>Cond_Probability!$C$3</f>
        <v>0.38383838383838381</v>
      </c>
      <c r="K871">
        <f t="shared" si="67"/>
        <v>2.7393925776130024E-2</v>
      </c>
      <c r="L871">
        <f t="shared" si="68"/>
        <v>2.7393925776130024</v>
      </c>
      <c r="M871" t="str">
        <f t="shared" si="69"/>
        <v>Won't Survive</v>
      </c>
      <c r="N871" t="s">
        <v>1</v>
      </c>
    </row>
    <row r="872" spans="1:14" x14ac:dyDescent="0.3">
      <c r="A872" s="2" t="s">
        <v>13</v>
      </c>
      <c r="B872" s="1" t="s">
        <v>1228</v>
      </c>
      <c r="C872">
        <f>INDEX(Cond_Probability!$A$6:$H$60,MATCH('Model 3_Train'!A872,Cond_Probability!$A$6:$A$60,0),7)</f>
        <v>0.85117967332123412</v>
      </c>
      <c r="D872">
        <f>INDEX(Cond_Probability!$A$6:$H$60,MATCH('Model 3_Train'!B872,Cond_Probability!$A$6:$A$60,0),7)</f>
        <v>0.4891304347826087</v>
      </c>
      <c r="E872">
        <f>Cond_Probability!$C$2</f>
        <v>0.61616161616161613</v>
      </c>
      <c r="F872">
        <f t="shared" si="65"/>
        <v>0.25653142328357348</v>
      </c>
      <c r="G872">
        <f t="shared" si="66"/>
        <v>25.653142328357347</v>
      </c>
      <c r="H872">
        <f>INDEX(Cond_Probability!$A$6:$H$60,MATCH('Model 3_Train'!A872,Cond_Probability!$A$6:$A$60,0),8)</f>
        <v>0.31976744186046513</v>
      </c>
      <c r="I872">
        <f>INDEX(Cond_Probability!$A$6:$H$60,MATCH('Model 3_Train'!B872,Cond_Probability!$A$6:$A$60,0),8)</f>
        <v>0.19710144927536233</v>
      </c>
      <c r="J872">
        <f>Cond_Probability!$C$3</f>
        <v>0.38383838383838381</v>
      </c>
      <c r="K872">
        <f t="shared" si="67"/>
        <v>2.4192038347751188E-2</v>
      </c>
      <c r="L872">
        <f t="shared" si="68"/>
        <v>2.4192038347751188</v>
      </c>
      <c r="M872" t="str">
        <f t="shared" si="69"/>
        <v>Won't Survive</v>
      </c>
      <c r="N872" t="s">
        <v>1230</v>
      </c>
    </row>
    <row r="873" spans="1:14" x14ac:dyDescent="0.3">
      <c r="A873" s="2" t="s">
        <v>17</v>
      </c>
      <c r="B873" s="1" t="s">
        <v>1248</v>
      </c>
      <c r="C873">
        <f>INDEX(Cond_Probability!$A$6:$H$60,MATCH('Model 3_Train'!A873,Cond_Probability!$A$6:$A$60,0),7)</f>
        <v>0.14882032667876588</v>
      </c>
      <c r="D873">
        <f>INDEX(Cond_Probability!$A$6:$H$60,MATCH('Model 3_Train'!B873,Cond_Probability!$A$6:$A$60,0),7)</f>
        <v>0.32246376811594202</v>
      </c>
      <c r="E873">
        <f>Cond_Probability!$C$2</f>
        <v>0.61616161616161613</v>
      </c>
      <c r="F873">
        <f t="shared" si="65"/>
        <v>2.9569080425231296E-2</v>
      </c>
      <c r="G873">
        <f t="shared" si="66"/>
        <v>2.9569080425231298</v>
      </c>
      <c r="H873">
        <f>INDEX(Cond_Probability!$A$6:$H$60,MATCH('Model 3_Train'!A873,Cond_Probability!$A$6:$A$60,0),8)</f>
        <v>0.68023255813953487</v>
      </c>
      <c r="I873">
        <f>INDEX(Cond_Probability!$A$6:$H$60,MATCH('Model 3_Train'!B873,Cond_Probability!$A$6:$A$60,0),8)</f>
        <v>0.57971014492753625</v>
      </c>
      <c r="J873">
        <f>Cond_Probability!$C$3</f>
        <v>0.38383838383838381</v>
      </c>
      <c r="K873">
        <f t="shared" si="67"/>
        <v>0.1513619511597267</v>
      </c>
      <c r="L873">
        <f t="shared" si="68"/>
        <v>15.13619511597267</v>
      </c>
      <c r="M873" t="str">
        <f t="shared" si="69"/>
        <v>Survive</v>
      </c>
      <c r="N873" t="s">
        <v>1</v>
      </c>
    </row>
    <row r="874" spans="1:14" x14ac:dyDescent="0.3">
      <c r="A874" s="2" t="s">
        <v>13</v>
      </c>
      <c r="B874" s="1" t="s">
        <v>1228</v>
      </c>
      <c r="C874">
        <f>INDEX(Cond_Probability!$A$6:$H$60,MATCH('Model 3_Train'!A874,Cond_Probability!$A$6:$A$60,0),7)</f>
        <v>0.85117967332123412</v>
      </c>
      <c r="D874">
        <f>INDEX(Cond_Probability!$A$6:$H$60,MATCH('Model 3_Train'!B874,Cond_Probability!$A$6:$A$60,0),7)</f>
        <v>0.4891304347826087</v>
      </c>
      <c r="E874">
        <f>Cond_Probability!$C$2</f>
        <v>0.61616161616161613</v>
      </c>
      <c r="F874">
        <f t="shared" si="65"/>
        <v>0.25653142328357348</v>
      </c>
      <c r="G874">
        <f t="shared" si="66"/>
        <v>25.653142328357347</v>
      </c>
      <c r="H874">
        <f>INDEX(Cond_Probability!$A$6:$H$60,MATCH('Model 3_Train'!A874,Cond_Probability!$A$6:$A$60,0),8)</f>
        <v>0.31976744186046513</v>
      </c>
      <c r="I874">
        <f>INDEX(Cond_Probability!$A$6:$H$60,MATCH('Model 3_Train'!B874,Cond_Probability!$A$6:$A$60,0),8)</f>
        <v>0.19710144927536233</v>
      </c>
      <c r="J874">
        <f>Cond_Probability!$C$3</f>
        <v>0.38383838383838381</v>
      </c>
      <c r="K874">
        <f t="shared" si="67"/>
        <v>2.4192038347751188E-2</v>
      </c>
      <c r="L874">
        <f t="shared" si="68"/>
        <v>2.4192038347751188</v>
      </c>
      <c r="M874" t="str">
        <f t="shared" si="69"/>
        <v>Won't Survive</v>
      </c>
      <c r="N874" t="s">
        <v>1230</v>
      </c>
    </row>
    <row r="875" spans="1:14" x14ac:dyDescent="0.3">
      <c r="A875" s="2" t="s">
        <v>13</v>
      </c>
      <c r="B875" s="1" t="s">
        <v>1228</v>
      </c>
      <c r="C875">
        <f>INDEX(Cond_Probability!$A$6:$H$60,MATCH('Model 3_Train'!A875,Cond_Probability!$A$6:$A$60,0),7)</f>
        <v>0.85117967332123412</v>
      </c>
      <c r="D875">
        <f>INDEX(Cond_Probability!$A$6:$H$60,MATCH('Model 3_Train'!B875,Cond_Probability!$A$6:$A$60,0),7)</f>
        <v>0.4891304347826087</v>
      </c>
      <c r="E875">
        <f>Cond_Probability!$C$2</f>
        <v>0.61616161616161613</v>
      </c>
      <c r="F875">
        <f t="shared" si="65"/>
        <v>0.25653142328357348</v>
      </c>
      <c r="G875">
        <f t="shared" si="66"/>
        <v>25.653142328357347</v>
      </c>
      <c r="H875">
        <f>INDEX(Cond_Probability!$A$6:$H$60,MATCH('Model 3_Train'!A875,Cond_Probability!$A$6:$A$60,0),8)</f>
        <v>0.31976744186046513</v>
      </c>
      <c r="I875">
        <f>INDEX(Cond_Probability!$A$6:$H$60,MATCH('Model 3_Train'!B875,Cond_Probability!$A$6:$A$60,0),8)</f>
        <v>0.19710144927536233</v>
      </c>
      <c r="J875">
        <f>Cond_Probability!$C$3</f>
        <v>0.38383838383838381</v>
      </c>
      <c r="K875">
        <f t="shared" si="67"/>
        <v>2.4192038347751188E-2</v>
      </c>
      <c r="L875">
        <f t="shared" si="68"/>
        <v>2.4192038347751188</v>
      </c>
      <c r="M875" t="str">
        <f t="shared" si="69"/>
        <v>Won't Survive</v>
      </c>
      <c r="N875" t="s">
        <v>1230</v>
      </c>
    </row>
    <row r="876" spans="1:14" x14ac:dyDescent="0.3">
      <c r="A876" s="2" t="s">
        <v>17</v>
      </c>
      <c r="B876" s="1" t="s">
        <v>1248</v>
      </c>
      <c r="C876">
        <f>INDEX(Cond_Probability!$A$6:$H$60,MATCH('Model 3_Train'!A876,Cond_Probability!$A$6:$A$60,0),7)</f>
        <v>0.14882032667876588</v>
      </c>
      <c r="D876">
        <f>INDEX(Cond_Probability!$A$6:$H$60,MATCH('Model 3_Train'!B876,Cond_Probability!$A$6:$A$60,0),7)</f>
        <v>0.32246376811594202</v>
      </c>
      <c r="E876">
        <f>Cond_Probability!$C$2</f>
        <v>0.61616161616161613</v>
      </c>
      <c r="F876">
        <f t="shared" si="65"/>
        <v>2.9569080425231296E-2</v>
      </c>
      <c r="G876">
        <f t="shared" si="66"/>
        <v>2.9569080425231298</v>
      </c>
      <c r="H876">
        <f>INDEX(Cond_Probability!$A$6:$H$60,MATCH('Model 3_Train'!A876,Cond_Probability!$A$6:$A$60,0),8)</f>
        <v>0.68023255813953487</v>
      </c>
      <c r="I876">
        <f>INDEX(Cond_Probability!$A$6:$H$60,MATCH('Model 3_Train'!B876,Cond_Probability!$A$6:$A$60,0),8)</f>
        <v>0.57971014492753625</v>
      </c>
      <c r="J876">
        <f>Cond_Probability!$C$3</f>
        <v>0.38383838383838381</v>
      </c>
      <c r="K876">
        <f t="shared" si="67"/>
        <v>0.1513619511597267</v>
      </c>
      <c r="L876">
        <f t="shared" si="68"/>
        <v>15.13619511597267</v>
      </c>
      <c r="M876" t="str">
        <f t="shared" si="69"/>
        <v>Survive</v>
      </c>
      <c r="N876" t="s">
        <v>1</v>
      </c>
    </row>
    <row r="877" spans="1:14" x14ac:dyDescent="0.3">
      <c r="A877" s="2" t="s">
        <v>17</v>
      </c>
      <c r="B877" s="1" t="s">
        <v>1228</v>
      </c>
      <c r="C877">
        <f>INDEX(Cond_Probability!$A$6:$H$60,MATCH('Model 3_Train'!A877,Cond_Probability!$A$6:$A$60,0),7)</f>
        <v>0.14882032667876588</v>
      </c>
      <c r="D877">
        <f>INDEX(Cond_Probability!$A$6:$H$60,MATCH('Model 3_Train'!B877,Cond_Probability!$A$6:$A$60,0),7)</f>
        <v>0.4891304347826087</v>
      </c>
      <c r="E877">
        <f>Cond_Probability!$C$2</f>
        <v>0.61616161616161613</v>
      </c>
      <c r="F877">
        <f t="shared" si="65"/>
        <v>4.485197592591264E-2</v>
      </c>
      <c r="G877">
        <f t="shared" si="66"/>
        <v>4.4851975925912644</v>
      </c>
      <c r="H877">
        <f>INDEX(Cond_Probability!$A$6:$H$60,MATCH('Model 3_Train'!A877,Cond_Probability!$A$6:$A$60,0),8)</f>
        <v>0.68023255813953487</v>
      </c>
      <c r="I877">
        <f>INDEX(Cond_Probability!$A$6:$H$60,MATCH('Model 3_Train'!B877,Cond_Probability!$A$6:$A$60,0),8)</f>
        <v>0.19710144927536233</v>
      </c>
      <c r="J877">
        <f>Cond_Probability!$C$3</f>
        <v>0.38383838383838381</v>
      </c>
      <c r="K877">
        <f t="shared" si="67"/>
        <v>5.1463063394307069E-2</v>
      </c>
      <c r="L877">
        <f t="shared" si="68"/>
        <v>5.1463063394307067</v>
      </c>
      <c r="M877" t="str">
        <f t="shared" si="69"/>
        <v>Survive</v>
      </c>
      <c r="N877" t="s">
        <v>1</v>
      </c>
    </row>
    <row r="878" spans="1:14" x14ac:dyDescent="0.3">
      <c r="A878" s="2" t="s">
        <v>13</v>
      </c>
      <c r="B878" s="1" t="s">
        <v>1228</v>
      </c>
      <c r="C878">
        <f>INDEX(Cond_Probability!$A$6:$H$60,MATCH('Model 3_Train'!A878,Cond_Probability!$A$6:$A$60,0),7)</f>
        <v>0.85117967332123412</v>
      </c>
      <c r="D878">
        <f>INDEX(Cond_Probability!$A$6:$H$60,MATCH('Model 3_Train'!B878,Cond_Probability!$A$6:$A$60,0),7)</f>
        <v>0.4891304347826087</v>
      </c>
      <c r="E878">
        <f>Cond_Probability!$C$2</f>
        <v>0.61616161616161613</v>
      </c>
      <c r="F878">
        <f t="shared" si="65"/>
        <v>0.25653142328357348</v>
      </c>
      <c r="G878">
        <f t="shared" si="66"/>
        <v>25.653142328357347</v>
      </c>
      <c r="H878">
        <f>INDEX(Cond_Probability!$A$6:$H$60,MATCH('Model 3_Train'!A878,Cond_Probability!$A$6:$A$60,0),8)</f>
        <v>0.31976744186046513</v>
      </c>
      <c r="I878">
        <f>INDEX(Cond_Probability!$A$6:$H$60,MATCH('Model 3_Train'!B878,Cond_Probability!$A$6:$A$60,0),8)</f>
        <v>0.19710144927536233</v>
      </c>
      <c r="J878">
        <f>Cond_Probability!$C$3</f>
        <v>0.38383838383838381</v>
      </c>
      <c r="K878">
        <f t="shared" si="67"/>
        <v>2.4192038347751188E-2</v>
      </c>
      <c r="L878">
        <f t="shared" si="68"/>
        <v>2.4192038347751188</v>
      </c>
      <c r="M878" t="str">
        <f t="shared" si="69"/>
        <v>Won't Survive</v>
      </c>
      <c r="N878" t="s">
        <v>1230</v>
      </c>
    </row>
    <row r="879" spans="1:14" x14ac:dyDescent="0.3">
      <c r="A879" s="2" t="s">
        <v>13</v>
      </c>
      <c r="B879" s="1" t="s">
        <v>1228</v>
      </c>
      <c r="C879">
        <f>INDEX(Cond_Probability!$A$6:$H$60,MATCH('Model 3_Train'!A879,Cond_Probability!$A$6:$A$60,0),7)</f>
        <v>0.85117967332123412</v>
      </c>
      <c r="D879">
        <f>INDEX(Cond_Probability!$A$6:$H$60,MATCH('Model 3_Train'!B879,Cond_Probability!$A$6:$A$60,0),7)</f>
        <v>0.4891304347826087</v>
      </c>
      <c r="E879">
        <f>Cond_Probability!$C$2</f>
        <v>0.61616161616161613</v>
      </c>
      <c r="F879">
        <f t="shared" si="65"/>
        <v>0.25653142328357348</v>
      </c>
      <c r="G879">
        <f t="shared" si="66"/>
        <v>25.653142328357347</v>
      </c>
      <c r="H879">
        <f>INDEX(Cond_Probability!$A$6:$H$60,MATCH('Model 3_Train'!A879,Cond_Probability!$A$6:$A$60,0),8)</f>
        <v>0.31976744186046513</v>
      </c>
      <c r="I879">
        <f>INDEX(Cond_Probability!$A$6:$H$60,MATCH('Model 3_Train'!B879,Cond_Probability!$A$6:$A$60,0),8)</f>
        <v>0.19710144927536233</v>
      </c>
      <c r="J879">
        <f>Cond_Probability!$C$3</f>
        <v>0.38383838383838381</v>
      </c>
      <c r="K879">
        <f t="shared" si="67"/>
        <v>2.4192038347751188E-2</v>
      </c>
      <c r="L879">
        <f t="shared" si="68"/>
        <v>2.4192038347751188</v>
      </c>
      <c r="M879" t="str">
        <f t="shared" si="69"/>
        <v>Won't Survive</v>
      </c>
      <c r="N879" t="s">
        <v>1230</v>
      </c>
    </row>
    <row r="880" spans="1:14" x14ac:dyDescent="0.3">
      <c r="A880" s="2" t="s">
        <v>13</v>
      </c>
      <c r="B880" s="1" t="s">
        <v>1228</v>
      </c>
      <c r="C880">
        <f>INDEX(Cond_Probability!$A$6:$H$60,MATCH('Model 3_Train'!A880,Cond_Probability!$A$6:$A$60,0),7)</f>
        <v>0.85117967332123412</v>
      </c>
      <c r="D880">
        <f>INDEX(Cond_Probability!$A$6:$H$60,MATCH('Model 3_Train'!B880,Cond_Probability!$A$6:$A$60,0),7)</f>
        <v>0.4891304347826087</v>
      </c>
      <c r="E880">
        <f>Cond_Probability!$C$2</f>
        <v>0.61616161616161613</v>
      </c>
      <c r="F880">
        <f t="shared" si="65"/>
        <v>0.25653142328357348</v>
      </c>
      <c r="G880">
        <f t="shared" si="66"/>
        <v>25.653142328357347</v>
      </c>
      <c r="H880">
        <f>INDEX(Cond_Probability!$A$6:$H$60,MATCH('Model 3_Train'!A880,Cond_Probability!$A$6:$A$60,0),8)</f>
        <v>0.31976744186046513</v>
      </c>
      <c r="I880">
        <f>INDEX(Cond_Probability!$A$6:$H$60,MATCH('Model 3_Train'!B880,Cond_Probability!$A$6:$A$60,0),8)</f>
        <v>0.19710144927536233</v>
      </c>
      <c r="J880">
        <f>Cond_Probability!$C$3</f>
        <v>0.38383838383838381</v>
      </c>
      <c r="K880">
        <f t="shared" si="67"/>
        <v>2.4192038347751188E-2</v>
      </c>
      <c r="L880">
        <f t="shared" si="68"/>
        <v>2.4192038347751188</v>
      </c>
      <c r="M880" t="str">
        <f t="shared" si="69"/>
        <v>Won't Survive</v>
      </c>
      <c r="N880" t="s">
        <v>1230</v>
      </c>
    </row>
    <row r="881" spans="1:14" x14ac:dyDescent="0.3">
      <c r="A881" s="2" t="s">
        <v>17</v>
      </c>
      <c r="B881" s="1" t="s">
        <v>1248</v>
      </c>
      <c r="C881">
        <f>INDEX(Cond_Probability!$A$6:$H$60,MATCH('Model 3_Train'!A881,Cond_Probability!$A$6:$A$60,0),7)</f>
        <v>0.14882032667876588</v>
      </c>
      <c r="D881">
        <f>INDEX(Cond_Probability!$A$6:$H$60,MATCH('Model 3_Train'!B881,Cond_Probability!$A$6:$A$60,0),7)</f>
        <v>0.32246376811594202</v>
      </c>
      <c r="E881">
        <f>Cond_Probability!$C$2</f>
        <v>0.61616161616161613</v>
      </c>
      <c r="F881">
        <f t="shared" si="65"/>
        <v>2.9569080425231296E-2</v>
      </c>
      <c r="G881">
        <f t="shared" si="66"/>
        <v>2.9569080425231298</v>
      </c>
      <c r="H881">
        <f>INDEX(Cond_Probability!$A$6:$H$60,MATCH('Model 3_Train'!A881,Cond_Probability!$A$6:$A$60,0),8)</f>
        <v>0.68023255813953487</v>
      </c>
      <c r="I881">
        <f>INDEX(Cond_Probability!$A$6:$H$60,MATCH('Model 3_Train'!B881,Cond_Probability!$A$6:$A$60,0),8)</f>
        <v>0.57971014492753625</v>
      </c>
      <c r="J881">
        <f>Cond_Probability!$C$3</f>
        <v>0.38383838383838381</v>
      </c>
      <c r="K881">
        <f t="shared" si="67"/>
        <v>0.1513619511597267</v>
      </c>
      <c r="L881">
        <f t="shared" si="68"/>
        <v>15.13619511597267</v>
      </c>
      <c r="M881" t="str">
        <f t="shared" si="69"/>
        <v>Survive</v>
      </c>
      <c r="N881" t="s">
        <v>1</v>
      </c>
    </row>
    <row r="882" spans="1:14" x14ac:dyDescent="0.3">
      <c r="A882" s="2" t="s">
        <v>17</v>
      </c>
      <c r="B882" s="1" t="s">
        <v>1248</v>
      </c>
      <c r="C882">
        <f>INDEX(Cond_Probability!$A$6:$H$60,MATCH('Model 3_Train'!A882,Cond_Probability!$A$6:$A$60,0),7)</f>
        <v>0.14882032667876588</v>
      </c>
      <c r="D882">
        <f>INDEX(Cond_Probability!$A$6:$H$60,MATCH('Model 3_Train'!B882,Cond_Probability!$A$6:$A$60,0),7)</f>
        <v>0.32246376811594202</v>
      </c>
      <c r="E882">
        <f>Cond_Probability!$C$2</f>
        <v>0.61616161616161613</v>
      </c>
      <c r="F882">
        <f t="shared" si="65"/>
        <v>2.9569080425231296E-2</v>
      </c>
      <c r="G882">
        <f t="shared" si="66"/>
        <v>2.9569080425231298</v>
      </c>
      <c r="H882">
        <f>INDEX(Cond_Probability!$A$6:$H$60,MATCH('Model 3_Train'!A882,Cond_Probability!$A$6:$A$60,0),8)</f>
        <v>0.68023255813953487</v>
      </c>
      <c r="I882">
        <f>INDEX(Cond_Probability!$A$6:$H$60,MATCH('Model 3_Train'!B882,Cond_Probability!$A$6:$A$60,0),8)</f>
        <v>0.57971014492753625</v>
      </c>
      <c r="J882">
        <f>Cond_Probability!$C$3</f>
        <v>0.38383838383838381</v>
      </c>
      <c r="K882">
        <f t="shared" si="67"/>
        <v>0.1513619511597267</v>
      </c>
      <c r="L882">
        <f t="shared" si="68"/>
        <v>15.13619511597267</v>
      </c>
      <c r="M882" t="str">
        <f t="shared" si="69"/>
        <v>Survive</v>
      </c>
      <c r="N882" t="s">
        <v>1</v>
      </c>
    </row>
    <row r="883" spans="1:14" x14ac:dyDescent="0.3">
      <c r="A883" s="2" t="s">
        <v>13</v>
      </c>
      <c r="B883" s="1" t="s">
        <v>1228</v>
      </c>
      <c r="C883">
        <f>INDEX(Cond_Probability!$A$6:$H$60,MATCH('Model 3_Train'!A883,Cond_Probability!$A$6:$A$60,0),7)</f>
        <v>0.85117967332123412</v>
      </c>
      <c r="D883">
        <f>INDEX(Cond_Probability!$A$6:$H$60,MATCH('Model 3_Train'!B883,Cond_Probability!$A$6:$A$60,0),7)</f>
        <v>0.4891304347826087</v>
      </c>
      <c r="E883">
        <f>Cond_Probability!$C$2</f>
        <v>0.61616161616161613</v>
      </c>
      <c r="F883">
        <f t="shared" si="65"/>
        <v>0.25653142328357348</v>
      </c>
      <c r="G883">
        <f t="shared" si="66"/>
        <v>25.653142328357347</v>
      </c>
      <c r="H883">
        <f>INDEX(Cond_Probability!$A$6:$H$60,MATCH('Model 3_Train'!A883,Cond_Probability!$A$6:$A$60,0),8)</f>
        <v>0.31976744186046513</v>
      </c>
      <c r="I883">
        <f>INDEX(Cond_Probability!$A$6:$H$60,MATCH('Model 3_Train'!B883,Cond_Probability!$A$6:$A$60,0),8)</f>
        <v>0.19710144927536233</v>
      </c>
      <c r="J883">
        <f>Cond_Probability!$C$3</f>
        <v>0.38383838383838381</v>
      </c>
      <c r="K883">
        <f t="shared" si="67"/>
        <v>2.4192038347751188E-2</v>
      </c>
      <c r="L883">
        <f t="shared" si="68"/>
        <v>2.4192038347751188</v>
      </c>
      <c r="M883" t="str">
        <f t="shared" si="69"/>
        <v>Won't Survive</v>
      </c>
      <c r="N883" t="s">
        <v>1230</v>
      </c>
    </row>
    <row r="884" spans="1:14" x14ac:dyDescent="0.3">
      <c r="A884" s="2" t="s">
        <v>17</v>
      </c>
      <c r="B884" s="1" t="s">
        <v>1247</v>
      </c>
      <c r="C884">
        <f>INDEX(Cond_Probability!$A$6:$H$60,MATCH('Model 3_Train'!A884,Cond_Probability!$A$6:$A$60,0),7)</f>
        <v>0.14882032667876588</v>
      </c>
      <c r="D884">
        <f>INDEX(Cond_Probability!$A$6:$H$60,MATCH('Model 3_Train'!B884,Cond_Probability!$A$6:$A$60,0),7)</f>
        <v>0.18840579710144928</v>
      </c>
      <c r="E884">
        <f>Cond_Probability!$C$2</f>
        <v>0.61616161616161613</v>
      </c>
      <c r="F884">
        <f t="shared" si="65"/>
        <v>1.7276316652944126E-2</v>
      </c>
      <c r="G884">
        <f t="shared" si="66"/>
        <v>1.7276316652944126</v>
      </c>
      <c r="H884">
        <f>INDEX(Cond_Probability!$A$6:$H$60,MATCH('Model 3_Train'!A884,Cond_Probability!$A$6:$A$60,0),8)</f>
        <v>0.68023255813953487</v>
      </c>
      <c r="I884">
        <f>INDEX(Cond_Probability!$A$6:$H$60,MATCH('Model 3_Train'!B884,Cond_Probability!$A$6:$A$60,0),8)</f>
        <v>0.22318840579710145</v>
      </c>
      <c r="J884">
        <f>Cond_Probability!$C$3</f>
        <v>0.38383838383838381</v>
      </c>
      <c r="K884">
        <f t="shared" si="67"/>
        <v>5.8274351196494774E-2</v>
      </c>
      <c r="L884">
        <f t="shared" si="68"/>
        <v>5.8274351196494774</v>
      </c>
      <c r="M884" t="str">
        <f t="shared" si="69"/>
        <v>Survive</v>
      </c>
      <c r="N884" t="s">
        <v>1230</v>
      </c>
    </row>
    <row r="885" spans="1:14" x14ac:dyDescent="0.3">
      <c r="A885" s="2" t="s">
        <v>13</v>
      </c>
      <c r="B885" s="1" t="s">
        <v>1247</v>
      </c>
      <c r="C885">
        <f>INDEX(Cond_Probability!$A$6:$H$60,MATCH('Model 3_Train'!A885,Cond_Probability!$A$6:$A$60,0),7)</f>
        <v>0.85117967332123412</v>
      </c>
      <c r="D885">
        <f>INDEX(Cond_Probability!$A$6:$H$60,MATCH('Model 3_Train'!B885,Cond_Probability!$A$6:$A$60,0),7)</f>
        <v>0.18840579710144928</v>
      </c>
      <c r="E885">
        <f>Cond_Probability!$C$2</f>
        <v>0.61616161616161613</v>
      </c>
      <c r="F885">
        <f t="shared" si="65"/>
        <v>9.8812103783302394E-2</v>
      </c>
      <c r="G885">
        <f t="shared" si="66"/>
        <v>9.8812103783302394</v>
      </c>
      <c r="H885">
        <f>INDEX(Cond_Probability!$A$6:$H$60,MATCH('Model 3_Train'!A885,Cond_Probability!$A$6:$A$60,0),8)</f>
        <v>0.31976744186046513</v>
      </c>
      <c r="I885">
        <f>INDEX(Cond_Probability!$A$6:$H$60,MATCH('Model 3_Train'!B885,Cond_Probability!$A$6:$A$60,0),8)</f>
        <v>0.22318840579710145</v>
      </c>
      <c r="J885">
        <f>Cond_Probability!$C$3</f>
        <v>0.38383838383838381</v>
      </c>
      <c r="K885">
        <f t="shared" si="67"/>
        <v>2.7393925776130024E-2</v>
      </c>
      <c r="L885">
        <f t="shared" si="68"/>
        <v>2.7393925776130024</v>
      </c>
      <c r="M885" t="str">
        <f t="shared" si="69"/>
        <v>Won't Survive</v>
      </c>
      <c r="N885" t="s">
        <v>1230</v>
      </c>
    </row>
    <row r="886" spans="1:14" x14ac:dyDescent="0.3">
      <c r="A886" s="2" t="s">
        <v>13</v>
      </c>
      <c r="B886" s="1" t="s">
        <v>1228</v>
      </c>
      <c r="C886">
        <f>INDEX(Cond_Probability!$A$6:$H$60,MATCH('Model 3_Train'!A886,Cond_Probability!$A$6:$A$60,0),7)</f>
        <v>0.85117967332123412</v>
      </c>
      <c r="D886">
        <f>INDEX(Cond_Probability!$A$6:$H$60,MATCH('Model 3_Train'!B886,Cond_Probability!$A$6:$A$60,0),7)</f>
        <v>0.4891304347826087</v>
      </c>
      <c r="E886">
        <f>Cond_Probability!$C$2</f>
        <v>0.61616161616161613</v>
      </c>
      <c r="F886">
        <f t="shared" si="65"/>
        <v>0.25653142328357348</v>
      </c>
      <c r="G886">
        <f t="shared" si="66"/>
        <v>25.653142328357347</v>
      </c>
      <c r="H886">
        <f>INDEX(Cond_Probability!$A$6:$H$60,MATCH('Model 3_Train'!A886,Cond_Probability!$A$6:$A$60,0),8)</f>
        <v>0.31976744186046513</v>
      </c>
      <c r="I886">
        <f>INDEX(Cond_Probability!$A$6:$H$60,MATCH('Model 3_Train'!B886,Cond_Probability!$A$6:$A$60,0),8)</f>
        <v>0.19710144927536233</v>
      </c>
      <c r="J886">
        <f>Cond_Probability!$C$3</f>
        <v>0.38383838383838381</v>
      </c>
      <c r="K886">
        <f t="shared" si="67"/>
        <v>2.4192038347751188E-2</v>
      </c>
      <c r="L886">
        <f t="shared" si="68"/>
        <v>2.4192038347751188</v>
      </c>
      <c r="M886" t="str">
        <f t="shared" si="69"/>
        <v>Won't Survive</v>
      </c>
      <c r="N886" t="s">
        <v>1230</v>
      </c>
    </row>
    <row r="887" spans="1:14" x14ac:dyDescent="0.3">
      <c r="A887" s="2" t="s">
        <v>17</v>
      </c>
      <c r="B887" s="1" t="s">
        <v>1248</v>
      </c>
      <c r="C887">
        <f>INDEX(Cond_Probability!$A$6:$H$60,MATCH('Model 3_Train'!A887,Cond_Probability!$A$6:$A$60,0),7)</f>
        <v>0.14882032667876588</v>
      </c>
      <c r="D887">
        <f>INDEX(Cond_Probability!$A$6:$H$60,MATCH('Model 3_Train'!B887,Cond_Probability!$A$6:$A$60,0),7)</f>
        <v>0.32246376811594202</v>
      </c>
      <c r="E887">
        <f>Cond_Probability!$C$2</f>
        <v>0.61616161616161613</v>
      </c>
      <c r="F887">
        <f t="shared" si="65"/>
        <v>2.9569080425231296E-2</v>
      </c>
      <c r="G887">
        <f t="shared" si="66"/>
        <v>2.9569080425231298</v>
      </c>
      <c r="H887">
        <f>INDEX(Cond_Probability!$A$6:$H$60,MATCH('Model 3_Train'!A887,Cond_Probability!$A$6:$A$60,0),8)</f>
        <v>0.68023255813953487</v>
      </c>
      <c r="I887">
        <f>INDEX(Cond_Probability!$A$6:$H$60,MATCH('Model 3_Train'!B887,Cond_Probability!$A$6:$A$60,0),8)</f>
        <v>0.57971014492753625</v>
      </c>
      <c r="J887">
        <f>Cond_Probability!$C$3</f>
        <v>0.38383838383838381</v>
      </c>
      <c r="K887">
        <f t="shared" si="67"/>
        <v>0.1513619511597267</v>
      </c>
      <c r="L887">
        <f t="shared" si="68"/>
        <v>15.13619511597267</v>
      </c>
      <c r="M887" t="str">
        <f t="shared" si="69"/>
        <v>Survive</v>
      </c>
      <c r="N887" t="s">
        <v>1230</v>
      </c>
    </row>
    <row r="888" spans="1:14" x14ac:dyDescent="0.3">
      <c r="A888" s="2" t="s">
        <v>13</v>
      </c>
      <c r="B888" s="1" t="s">
        <v>1247</v>
      </c>
      <c r="C888">
        <f>INDEX(Cond_Probability!$A$6:$H$60,MATCH('Model 3_Train'!A888,Cond_Probability!$A$6:$A$60,0),7)</f>
        <v>0.85117967332123412</v>
      </c>
      <c r="D888">
        <f>INDEX(Cond_Probability!$A$6:$H$60,MATCH('Model 3_Train'!B888,Cond_Probability!$A$6:$A$60,0),7)</f>
        <v>0.18840579710144928</v>
      </c>
      <c r="E888">
        <f>Cond_Probability!$C$2</f>
        <v>0.61616161616161613</v>
      </c>
      <c r="F888">
        <f t="shared" si="65"/>
        <v>9.8812103783302394E-2</v>
      </c>
      <c r="G888">
        <f t="shared" si="66"/>
        <v>9.8812103783302394</v>
      </c>
      <c r="H888">
        <f>INDEX(Cond_Probability!$A$6:$H$60,MATCH('Model 3_Train'!A888,Cond_Probability!$A$6:$A$60,0),8)</f>
        <v>0.31976744186046513</v>
      </c>
      <c r="I888">
        <f>INDEX(Cond_Probability!$A$6:$H$60,MATCH('Model 3_Train'!B888,Cond_Probability!$A$6:$A$60,0),8)</f>
        <v>0.22318840579710145</v>
      </c>
      <c r="J888">
        <f>Cond_Probability!$C$3</f>
        <v>0.38383838383838381</v>
      </c>
      <c r="K888">
        <f t="shared" si="67"/>
        <v>2.7393925776130024E-2</v>
      </c>
      <c r="L888">
        <f t="shared" si="68"/>
        <v>2.7393925776130024</v>
      </c>
      <c r="M888" t="str">
        <f t="shared" si="69"/>
        <v>Won't Survive</v>
      </c>
      <c r="N888" t="s">
        <v>1230</v>
      </c>
    </row>
    <row r="889" spans="1:14" x14ac:dyDescent="0.3">
      <c r="A889" s="2" t="s">
        <v>17</v>
      </c>
      <c r="B889" s="1" t="s">
        <v>1248</v>
      </c>
      <c r="C889">
        <f>INDEX(Cond_Probability!$A$6:$H$60,MATCH('Model 3_Train'!A889,Cond_Probability!$A$6:$A$60,0),7)</f>
        <v>0.14882032667876588</v>
      </c>
      <c r="D889">
        <f>INDEX(Cond_Probability!$A$6:$H$60,MATCH('Model 3_Train'!B889,Cond_Probability!$A$6:$A$60,0),7)</f>
        <v>0.32246376811594202</v>
      </c>
      <c r="E889">
        <f>Cond_Probability!$C$2</f>
        <v>0.61616161616161613</v>
      </c>
      <c r="F889">
        <f t="shared" si="65"/>
        <v>2.9569080425231296E-2</v>
      </c>
      <c r="G889">
        <f t="shared" si="66"/>
        <v>2.9569080425231298</v>
      </c>
      <c r="H889">
        <f>INDEX(Cond_Probability!$A$6:$H$60,MATCH('Model 3_Train'!A889,Cond_Probability!$A$6:$A$60,0),8)</f>
        <v>0.68023255813953487</v>
      </c>
      <c r="I889">
        <f>INDEX(Cond_Probability!$A$6:$H$60,MATCH('Model 3_Train'!B889,Cond_Probability!$A$6:$A$60,0),8)</f>
        <v>0.57971014492753625</v>
      </c>
      <c r="J889">
        <f>Cond_Probability!$C$3</f>
        <v>0.38383838383838381</v>
      </c>
      <c r="K889">
        <f t="shared" si="67"/>
        <v>0.1513619511597267</v>
      </c>
      <c r="L889">
        <f t="shared" si="68"/>
        <v>15.13619511597267</v>
      </c>
      <c r="M889" t="str">
        <f t="shared" si="69"/>
        <v>Survive</v>
      </c>
      <c r="N889" t="s">
        <v>1</v>
      </c>
    </row>
    <row r="890" spans="1:14" x14ac:dyDescent="0.3">
      <c r="A890" s="2" t="s">
        <v>17</v>
      </c>
      <c r="B890" s="1" t="s">
        <v>1248</v>
      </c>
      <c r="C890">
        <f>INDEX(Cond_Probability!$A$6:$H$60,MATCH('Model 3_Train'!A890,Cond_Probability!$A$6:$A$60,0),7)</f>
        <v>0.14882032667876588</v>
      </c>
      <c r="D890">
        <f>INDEX(Cond_Probability!$A$6:$H$60,MATCH('Model 3_Train'!B890,Cond_Probability!$A$6:$A$60,0),7)</f>
        <v>0.32246376811594202</v>
      </c>
      <c r="E890">
        <f>Cond_Probability!$C$2</f>
        <v>0.61616161616161613</v>
      </c>
      <c r="F890">
        <f t="shared" si="65"/>
        <v>2.9569080425231296E-2</v>
      </c>
      <c r="G890">
        <f t="shared" si="66"/>
        <v>2.9569080425231298</v>
      </c>
      <c r="H890">
        <f>INDEX(Cond_Probability!$A$6:$H$60,MATCH('Model 3_Train'!A890,Cond_Probability!$A$6:$A$60,0),8)</f>
        <v>0.68023255813953487</v>
      </c>
      <c r="I890">
        <f>INDEX(Cond_Probability!$A$6:$H$60,MATCH('Model 3_Train'!B890,Cond_Probability!$A$6:$A$60,0),8)</f>
        <v>0.57971014492753625</v>
      </c>
      <c r="J890">
        <f>Cond_Probability!$C$3</f>
        <v>0.38383838383838381</v>
      </c>
      <c r="K890">
        <f t="shared" si="67"/>
        <v>0.1513619511597267</v>
      </c>
      <c r="L890">
        <f t="shared" si="68"/>
        <v>15.13619511597267</v>
      </c>
      <c r="M890" t="str">
        <f t="shared" si="69"/>
        <v>Survive</v>
      </c>
      <c r="N890" t="s">
        <v>1230</v>
      </c>
    </row>
    <row r="891" spans="1:14" x14ac:dyDescent="0.3">
      <c r="A891" s="2" t="s">
        <v>13</v>
      </c>
      <c r="B891" s="1" t="s">
        <v>1248</v>
      </c>
      <c r="C891">
        <f>INDEX(Cond_Probability!$A$6:$H$60,MATCH('Model 3_Train'!A891,Cond_Probability!$A$6:$A$60,0),7)</f>
        <v>0.85117967332123412</v>
      </c>
      <c r="D891">
        <f>INDEX(Cond_Probability!$A$6:$H$60,MATCH('Model 3_Train'!B891,Cond_Probability!$A$6:$A$60,0),7)</f>
        <v>0.32246376811594202</v>
      </c>
      <c r="E891">
        <f>Cond_Probability!$C$2</f>
        <v>0.61616161616161613</v>
      </c>
      <c r="F891">
        <f t="shared" si="65"/>
        <v>0.16912071609065216</v>
      </c>
      <c r="G891">
        <f t="shared" si="66"/>
        <v>16.912071609065215</v>
      </c>
      <c r="H891">
        <f>INDEX(Cond_Probability!$A$6:$H$60,MATCH('Model 3_Train'!A891,Cond_Probability!$A$6:$A$60,0),8)</f>
        <v>0.31976744186046513</v>
      </c>
      <c r="I891">
        <f>INDEX(Cond_Probability!$A$6:$H$60,MATCH('Model 3_Train'!B891,Cond_Probability!$A$6:$A$60,0),8)</f>
        <v>0.57971014492753625</v>
      </c>
      <c r="J891">
        <f>Cond_Probability!$C$3</f>
        <v>0.38383838383838381</v>
      </c>
      <c r="K891">
        <f t="shared" si="67"/>
        <v>7.1153053963974075E-2</v>
      </c>
      <c r="L891">
        <f t="shared" si="68"/>
        <v>7.1153053963974076</v>
      </c>
      <c r="M891" t="str">
        <f t="shared" si="69"/>
        <v>Won't Survive</v>
      </c>
      <c r="N891" t="s">
        <v>1</v>
      </c>
    </row>
    <row r="892" spans="1:14" x14ac:dyDescent="0.3">
      <c r="A892" s="2" t="s">
        <v>13</v>
      </c>
      <c r="B892" s="1" t="s">
        <v>1228</v>
      </c>
      <c r="C892">
        <f>INDEX(Cond_Probability!$A$6:$H$60,MATCH('Model 3_Train'!A892,Cond_Probability!$A$6:$A$60,0),7)</f>
        <v>0.85117967332123412</v>
      </c>
      <c r="D892">
        <f>INDEX(Cond_Probability!$A$6:$H$60,MATCH('Model 3_Train'!B892,Cond_Probability!$A$6:$A$60,0),7)</f>
        <v>0.4891304347826087</v>
      </c>
      <c r="E892">
        <f>Cond_Probability!$C$2</f>
        <v>0.61616161616161613</v>
      </c>
      <c r="F892">
        <f t="shared" si="65"/>
        <v>0.25653142328357348</v>
      </c>
      <c r="G892">
        <f t="shared" si="66"/>
        <v>25.653142328357347</v>
      </c>
      <c r="H892">
        <f>INDEX(Cond_Probability!$A$6:$H$60,MATCH('Model 3_Train'!A892,Cond_Probability!$A$6:$A$60,0),8)</f>
        <v>0.31976744186046513</v>
      </c>
      <c r="I892">
        <f>INDEX(Cond_Probability!$A$6:$H$60,MATCH('Model 3_Train'!B892,Cond_Probability!$A$6:$A$60,0),8)</f>
        <v>0.19710144927536233</v>
      </c>
      <c r="J892">
        <f>Cond_Probability!$C$3</f>
        <v>0.38383838383838381</v>
      </c>
      <c r="K892">
        <f t="shared" si="67"/>
        <v>2.4192038347751188E-2</v>
      </c>
      <c r="L892">
        <f t="shared" si="68"/>
        <v>2.4192038347751188</v>
      </c>
      <c r="M892" t="str">
        <f t="shared" si="69"/>
        <v>Won't Survive</v>
      </c>
      <c r="N892" t="s">
        <v>1230</v>
      </c>
    </row>
    <row r="893" spans="1:14" x14ac:dyDescent="0.3">
      <c r="B893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48B36-8AF6-4A49-BF30-484A8D5E6579}">
  <dimension ref="A1:N893"/>
  <sheetViews>
    <sheetView workbookViewId="0">
      <selection activeCell="C2" sqref="C2"/>
    </sheetView>
  </sheetViews>
  <sheetFormatPr defaultRowHeight="14.4" x14ac:dyDescent="0.3"/>
  <cols>
    <col min="1" max="1" width="13.109375" style="1" customWidth="1"/>
    <col min="2" max="2" width="19.21875" style="1" customWidth="1"/>
    <col min="3" max="3" width="30.44140625" customWidth="1"/>
    <col min="4" max="5" width="30.6640625" customWidth="1"/>
    <col min="6" max="6" width="20.6640625" customWidth="1"/>
    <col min="7" max="7" width="24.44140625" customWidth="1"/>
    <col min="8" max="8" width="32.109375" customWidth="1"/>
    <col min="9" max="10" width="32.88671875" customWidth="1"/>
    <col min="11" max="11" width="27.6640625" customWidth="1"/>
    <col min="12" max="12" width="22" customWidth="1"/>
    <col min="13" max="13" width="12.88671875" customWidth="1"/>
    <col min="14" max="14" width="12" style="2" customWidth="1"/>
  </cols>
  <sheetData>
    <row r="1" spans="1:14" ht="15.6" thickTop="1" thickBot="1" x14ac:dyDescent="0.35">
      <c r="A1" s="1" t="s">
        <v>1227</v>
      </c>
      <c r="B1" s="1" t="s">
        <v>1249</v>
      </c>
      <c r="C1" s="15" t="s">
        <v>1270</v>
      </c>
      <c r="D1" s="15" t="s">
        <v>1271</v>
      </c>
      <c r="E1" s="15" t="s">
        <v>1280</v>
      </c>
      <c r="F1" s="3" t="s">
        <v>1287</v>
      </c>
      <c r="G1" s="3" t="s">
        <v>1283</v>
      </c>
      <c r="H1" s="16" t="s">
        <v>1277</v>
      </c>
      <c r="I1" s="16" t="s">
        <v>1278</v>
      </c>
      <c r="J1" s="16" t="s">
        <v>1279</v>
      </c>
      <c r="K1" s="3" t="s">
        <v>1286</v>
      </c>
      <c r="L1" s="3" t="s">
        <v>1284</v>
      </c>
      <c r="M1" s="19" t="s">
        <v>1285</v>
      </c>
      <c r="N1" s="20" t="s">
        <v>1222</v>
      </c>
    </row>
    <row r="2" spans="1:14" ht="15" thickTop="1" x14ac:dyDescent="0.3">
      <c r="A2" s="1" t="s">
        <v>1228</v>
      </c>
      <c r="B2" s="1" t="s">
        <v>1253</v>
      </c>
      <c r="C2">
        <f>INDEX(Cond_Probability!$A$6:$H$60,MATCH('Model 4_Train'!A2,Cond_Probability!$A$6:$A$60,0),7)</f>
        <v>0.4891304347826087</v>
      </c>
      <c r="D2">
        <f>INDEX(Cond_Probability!$A$6:$H$60,MATCH('Model 4_Train'!B2,Cond_Probability!$A$6:$A$60,0),7)</f>
        <v>0.77396021699819173</v>
      </c>
      <c r="E2">
        <f>Cond_Probability!$C$2</f>
        <v>0.61616161616161613</v>
      </c>
      <c r="F2">
        <f>PRODUCT(C2:E2)</f>
        <v>0.23325876105182655</v>
      </c>
      <c r="G2">
        <f>F2*100</f>
        <v>23.325876105182655</v>
      </c>
      <c r="H2">
        <f>INDEX(Cond_Probability!$A$6:$H$60,MATCH('Model 4_Train'!A2,Cond_Probability!$A$6:$A$60,0),8)</f>
        <v>0.19710144927536233</v>
      </c>
      <c r="I2">
        <f>INDEX(Cond_Probability!$A$6:$H$60,MATCH(B2,Cond_Probability!$A$6:$A$60,0),8)</f>
        <v>0.63005780346820806</v>
      </c>
      <c r="J2">
        <f>Cond_Probability!$C$3</f>
        <v>0.38383838383838381</v>
      </c>
      <c r="K2">
        <f>PRODUCT(H2:J2)</f>
        <v>4.766708722476503E-2</v>
      </c>
      <c r="L2">
        <f>K2*100</f>
        <v>4.766708722476503</v>
      </c>
      <c r="M2" t="str">
        <f>IF(G2&gt;L2,"Won't Survive", "Survive")</f>
        <v>Won't Survive</v>
      </c>
      <c r="N2" s="2" t="s">
        <v>1230</v>
      </c>
    </row>
    <row r="3" spans="1:14" x14ac:dyDescent="0.3">
      <c r="A3" s="1" t="s">
        <v>1248</v>
      </c>
      <c r="B3" s="1" t="s">
        <v>1251</v>
      </c>
      <c r="C3">
        <f>INDEX(Cond_Probability!$A$6:$H$60,MATCH('Model 4_Train'!A3,Cond_Probability!$A$6:$A$60,0),7)</f>
        <v>0.32246376811594202</v>
      </c>
      <c r="D3">
        <f>INDEX(Cond_Probability!$A$6:$H$60,MATCH('Model 4_Train'!B3,Cond_Probability!$A$6:$A$60,0),7)</f>
        <v>0.13743218806509946</v>
      </c>
      <c r="E3">
        <f>Cond_Probability!$C$2</f>
        <v>0.61616161616161613</v>
      </c>
      <c r="F3">
        <f t="shared" ref="F3:F66" si="0">PRODUCT(C3:E3)</f>
        <v>2.7306373481387237E-2</v>
      </c>
      <c r="G3">
        <f t="shared" ref="G3:G66" si="1">F3*100</f>
        <v>2.7306373481387238</v>
      </c>
      <c r="H3">
        <f>INDEX(Cond_Probability!$A$6:$H$60,MATCH('Model 4_Train'!A3,Cond_Probability!$A$6:$A$60,0),8)</f>
        <v>0.57971014492753625</v>
      </c>
      <c r="I3">
        <f>INDEX(Cond_Probability!$A$6:$H$60,MATCH(B3,Cond_Probability!$A$6:$A$60,0),8)</f>
        <v>0.27167630057803466</v>
      </c>
      <c r="J3">
        <f>Cond_Probability!$C$3</f>
        <v>0.38383838383838381</v>
      </c>
      <c r="K3">
        <f t="shared" ref="K3:K66" si="2">PRODUCT(H3:J3)</f>
        <v>6.0452053415109452E-2</v>
      </c>
      <c r="L3">
        <f t="shared" ref="L3:L66" si="3">K3*100</f>
        <v>6.045205341510945</v>
      </c>
      <c r="M3" t="str">
        <f t="shared" ref="M3:M66" si="4">IF(G3&gt;L3,"Won't Survive", "Survive")</f>
        <v>Survive</v>
      </c>
      <c r="N3" s="2" t="s">
        <v>1</v>
      </c>
    </row>
    <row r="4" spans="1:14" x14ac:dyDescent="0.3">
      <c r="A4" s="1" t="s">
        <v>1228</v>
      </c>
      <c r="B4" s="1" t="s">
        <v>1253</v>
      </c>
      <c r="C4">
        <f>INDEX(Cond_Probability!$A$6:$H$60,MATCH('Model 4_Train'!A4,Cond_Probability!$A$6:$A$60,0),7)</f>
        <v>0.4891304347826087</v>
      </c>
      <c r="D4">
        <f>INDEX(Cond_Probability!$A$6:$H$60,MATCH('Model 4_Train'!B4,Cond_Probability!$A$6:$A$60,0),7)</f>
        <v>0.77396021699819173</v>
      </c>
      <c r="E4">
        <f>Cond_Probability!$C$2</f>
        <v>0.61616161616161613</v>
      </c>
      <c r="F4">
        <f t="shared" si="0"/>
        <v>0.23325876105182655</v>
      </c>
      <c r="G4">
        <f t="shared" si="1"/>
        <v>23.325876105182655</v>
      </c>
      <c r="H4">
        <f>INDEX(Cond_Probability!$A$6:$H$60,MATCH('Model 4_Train'!A4,Cond_Probability!$A$6:$A$60,0),8)</f>
        <v>0.19710144927536233</v>
      </c>
      <c r="I4">
        <f>INDEX(Cond_Probability!$A$6:$H$60,MATCH(B4,Cond_Probability!$A$6:$A$60,0),8)</f>
        <v>0.63005780346820806</v>
      </c>
      <c r="J4">
        <f>Cond_Probability!$C$3</f>
        <v>0.38383838383838381</v>
      </c>
      <c r="K4">
        <f t="shared" si="2"/>
        <v>4.766708722476503E-2</v>
      </c>
      <c r="L4">
        <f t="shared" si="3"/>
        <v>4.766708722476503</v>
      </c>
      <c r="M4" t="str">
        <f t="shared" si="4"/>
        <v>Won't Survive</v>
      </c>
      <c r="N4" s="2" t="s">
        <v>1</v>
      </c>
    </row>
    <row r="5" spans="1:14" x14ac:dyDescent="0.3">
      <c r="A5" s="1" t="s">
        <v>1248</v>
      </c>
      <c r="B5" s="1" t="s">
        <v>1253</v>
      </c>
      <c r="C5">
        <f>INDEX(Cond_Probability!$A$6:$H$60,MATCH('Model 4_Train'!A5,Cond_Probability!$A$6:$A$60,0),7)</f>
        <v>0.32246376811594202</v>
      </c>
      <c r="D5">
        <f>INDEX(Cond_Probability!$A$6:$H$60,MATCH('Model 4_Train'!B5,Cond_Probability!$A$6:$A$60,0),7)</f>
        <v>0.77396021699819173</v>
      </c>
      <c r="E5">
        <f>Cond_Probability!$C$2</f>
        <v>0.61616161616161613</v>
      </c>
      <c r="F5">
        <f t="shared" si="0"/>
        <v>0.1537779980267597</v>
      </c>
      <c r="G5">
        <f t="shared" si="1"/>
        <v>15.37779980267597</v>
      </c>
      <c r="H5">
        <f>INDEX(Cond_Probability!$A$6:$H$60,MATCH('Model 4_Train'!A5,Cond_Probability!$A$6:$A$60,0),8)</f>
        <v>0.57971014492753625</v>
      </c>
      <c r="I5">
        <f>INDEX(Cond_Probability!$A$6:$H$60,MATCH(B5,Cond_Probability!$A$6:$A$60,0),8)</f>
        <v>0.63005780346820806</v>
      </c>
      <c r="J5">
        <f>Cond_Probability!$C$3</f>
        <v>0.38383838383838381</v>
      </c>
      <c r="K5">
        <f t="shared" si="2"/>
        <v>0.14019731536695598</v>
      </c>
      <c r="L5">
        <f t="shared" si="3"/>
        <v>14.019731536695598</v>
      </c>
      <c r="M5" t="str">
        <f t="shared" si="4"/>
        <v>Won't Survive</v>
      </c>
      <c r="N5" s="2" t="s">
        <v>1</v>
      </c>
    </row>
    <row r="6" spans="1:14" x14ac:dyDescent="0.3">
      <c r="A6" s="1" t="s">
        <v>1228</v>
      </c>
      <c r="B6" s="1" t="s">
        <v>1253</v>
      </c>
      <c r="C6">
        <f>INDEX(Cond_Probability!$A$6:$H$60,MATCH('Model 4_Train'!A6,Cond_Probability!$A$6:$A$60,0),7)</f>
        <v>0.4891304347826087</v>
      </c>
      <c r="D6">
        <f>INDEX(Cond_Probability!$A$6:$H$60,MATCH('Model 4_Train'!B6,Cond_Probability!$A$6:$A$60,0),7)</f>
        <v>0.77396021699819173</v>
      </c>
      <c r="E6">
        <f>Cond_Probability!$C$2</f>
        <v>0.61616161616161613</v>
      </c>
      <c r="F6">
        <f t="shared" si="0"/>
        <v>0.23325876105182655</v>
      </c>
      <c r="G6">
        <f t="shared" si="1"/>
        <v>23.325876105182655</v>
      </c>
      <c r="H6">
        <f>INDEX(Cond_Probability!$A$6:$H$60,MATCH('Model 4_Train'!A6,Cond_Probability!$A$6:$A$60,0),8)</f>
        <v>0.19710144927536233</v>
      </c>
      <c r="I6">
        <f>INDEX(Cond_Probability!$A$6:$H$60,MATCH(B6,Cond_Probability!$A$6:$A$60,0),8)</f>
        <v>0.63005780346820806</v>
      </c>
      <c r="J6">
        <f>Cond_Probability!$C$3</f>
        <v>0.38383838383838381</v>
      </c>
      <c r="K6">
        <f t="shared" si="2"/>
        <v>4.766708722476503E-2</v>
      </c>
      <c r="L6">
        <f t="shared" si="3"/>
        <v>4.766708722476503</v>
      </c>
      <c r="M6" t="str">
        <f t="shared" si="4"/>
        <v>Won't Survive</v>
      </c>
      <c r="N6" s="2" t="s">
        <v>1230</v>
      </c>
    </row>
    <row r="7" spans="1:14" x14ac:dyDescent="0.3">
      <c r="A7" s="1" t="s">
        <v>1228</v>
      </c>
      <c r="B7" s="1" t="s">
        <v>1252</v>
      </c>
      <c r="C7">
        <f>INDEX(Cond_Probability!$A$6:$H$60,MATCH('Model 4_Train'!A7,Cond_Probability!$A$6:$A$60,0),7)</f>
        <v>0.4891304347826087</v>
      </c>
      <c r="D7">
        <f>INDEX(Cond_Probability!$A$6:$H$60,MATCH('Model 4_Train'!B7,Cond_Probability!$A$6:$A$60,0),7)</f>
        <v>8.6799276672694395E-2</v>
      </c>
      <c r="E7">
        <f>Cond_Probability!$C$2</f>
        <v>0.61616161616161613</v>
      </c>
      <c r="F7">
        <f t="shared" si="0"/>
        <v>2.6159861052541294E-2</v>
      </c>
      <c r="G7">
        <f t="shared" si="1"/>
        <v>2.6159861052541293</v>
      </c>
      <c r="H7">
        <f>INDEX(Cond_Probability!$A$6:$H$60,MATCH('Model 4_Train'!A7,Cond_Probability!$A$6:$A$60,0),8)</f>
        <v>0.19710144927536233</v>
      </c>
      <c r="I7">
        <f>INDEX(Cond_Probability!$A$6:$H$60,MATCH(B7,Cond_Probability!$A$6:$A$60,0),8)</f>
        <v>8.9595375722543349E-2</v>
      </c>
      <c r="J7">
        <f>Cond_Probability!$C$3</f>
        <v>0.38383838383838381</v>
      </c>
      <c r="K7">
        <f t="shared" si="2"/>
        <v>6.7783472659069532E-3</v>
      </c>
      <c r="L7">
        <f t="shared" si="3"/>
        <v>0.67783472659069532</v>
      </c>
      <c r="M7" t="str">
        <f t="shared" si="4"/>
        <v>Won't Survive</v>
      </c>
      <c r="N7" s="2" t="s">
        <v>1230</v>
      </c>
    </row>
    <row r="8" spans="1:14" x14ac:dyDescent="0.3">
      <c r="A8" s="1" t="s">
        <v>1248</v>
      </c>
      <c r="B8" s="1" t="s">
        <v>1253</v>
      </c>
      <c r="C8">
        <f>INDEX(Cond_Probability!$A$6:$H$60,MATCH('Model 4_Train'!A8,Cond_Probability!$A$6:$A$60,0),7)</f>
        <v>0.32246376811594202</v>
      </c>
      <c r="D8">
        <f>INDEX(Cond_Probability!$A$6:$H$60,MATCH('Model 4_Train'!B8,Cond_Probability!$A$6:$A$60,0),7)</f>
        <v>0.77396021699819173</v>
      </c>
      <c r="E8">
        <f>Cond_Probability!$C$2</f>
        <v>0.61616161616161613</v>
      </c>
      <c r="F8">
        <f t="shared" si="0"/>
        <v>0.1537779980267597</v>
      </c>
      <c r="G8">
        <f t="shared" si="1"/>
        <v>15.37779980267597</v>
      </c>
      <c r="H8">
        <f>INDEX(Cond_Probability!$A$6:$H$60,MATCH('Model 4_Train'!A8,Cond_Probability!$A$6:$A$60,0),8)</f>
        <v>0.57971014492753625</v>
      </c>
      <c r="I8">
        <f>INDEX(Cond_Probability!$A$6:$H$60,MATCH(B8,Cond_Probability!$A$6:$A$60,0),8)</f>
        <v>0.63005780346820806</v>
      </c>
      <c r="J8">
        <f>Cond_Probability!$C$3</f>
        <v>0.38383838383838381</v>
      </c>
      <c r="K8">
        <f t="shared" si="2"/>
        <v>0.14019731536695598</v>
      </c>
      <c r="L8">
        <f t="shared" si="3"/>
        <v>14.019731536695598</v>
      </c>
      <c r="M8" t="str">
        <f t="shared" si="4"/>
        <v>Won't Survive</v>
      </c>
      <c r="N8" s="2" t="s">
        <v>1230</v>
      </c>
    </row>
    <row r="9" spans="1:14" x14ac:dyDescent="0.3">
      <c r="A9" s="1" t="s">
        <v>1248</v>
      </c>
      <c r="B9" s="1" t="s">
        <v>1253</v>
      </c>
      <c r="C9">
        <f>INDEX(Cond_Probability!$A$6:$H$60,MATCH('Model 4_Train'!A9,Cond_Probability!$A$6:$A$60,0),7)</f>
        <v>0.32246376811594202</v>
      </c>
      <c r="D9">
        <f>INDEX(Cond_Probability!$A$6:$H$60,MATCH('Model 4_Train'!B9,Cond_Probability!$A$6:$A$60,0),7)</f>
        <v>0.77396021699819173</v>
      </c>
      <c r="E9">
        <f>Cond_Probability!$C$2</f>
        <v>0.61616161616161613</v>
      </c>
      <c r="F9">
        <f t="shared" si="0"/>
        <v>0.1537779980267597</v>
      </c>
      <c r="G9">
        <f t="shared" si="1"/>
        <v>15.37779980267597</v>
      </c>
      <c r="H9">
        <f>INDEX(Cond_Probability!$A$6:$H$60,MATCH('Model 4_Train'!A9,Cond_Probability!$A$6:$A$60,0),8)</f>
        <v>0.57971014492753625</v>
      </c>
      <c r="I9">
        <f>INDEX(Cond_Probability!$A$6:$H$60,MATCH(B9,Cond_Probability!$A$6:$A$60,0),8)</f>
        <v>0.63005780346820806</v>
      </c>
      <c r="J9">
        <f>Cond_Probability!$C$3</f>
        <v>0.38383838383838381</v>
      </c>
      <c r="K9">
        <f t="shared" si="2"/>
        <v>0.14019731536695598</v>
      </c>
      <c r="L9">
        <f t="shared" si="3"/>
        <v>14.019731536695598</v>
      </c>
      <c r="M9" t="str">
        <f t="shared" si="4"/>
        <v>Won't Survive</v>
      </c>
      <c r="N9" s="2" t="s">
        <v>1230</v>
      </c>
    </row>
    <row r="10" spans="1:14" x14ac:dyDescent="0.3">
      <c r="A10" s="1" t="s">
        <v>1247</v>
      </c>
      <c r="B10" s="1" t="s">
        <v>1253</v>
      </c>
      <c r="C10">
        <f>INDEX(Cond_Probability!$A$6:$H$60,MATCH('Model 4_Train'!A10,Cond_Probability!$A$6:$A$60,0),7)</f>
        <v>0.18840579710144928</v>
      </c>
      <c r="D10">
        <f>INDEX(Cond_Probability!$A$6:$H$60,MATCH('Model 4_Train'!B10,Cond_Probability!$A$6:$A$60,0),7)</f>
        <v>0.77396021699819173</v>
      </c>
      <c r="E10">
        <f>Cond_Probability!$C$2</f>
        <v>0.61616161616161613</v>
      </c>
      <c r="F10">
        <f t="shared" si="0"/>
        <v>8.9847819071814675E-2</v>
      </c>
      <c r="G10">
        <f t="shared" si="1"/>
        <v>8.9847819071814676</v>
      </c>
      <c r="H10">
        <f>INDEX(Cond_Probability!$A$6:$H$60,MATCH('Model 4_Train'!A10,Cond_Probability!$A$6:$A$60,0),8)</f>
        <v>0.22318840579710145</v>
      </c>
      <c r="I10">
        <f>INDEX(Cond_Probability!$A$6:$H$60,MATCH(B10,Cond_Probability!$A$6:$A$60,0),8)</f>
        <v>0.63005780346820806</v>
      </c>
      <c r="J10">
        <f>Cond_Probability!$C$3</f>
        <v>0.38383838383838381</v>
      </c>
      <c r="K10">
        <f t="shared" si="2"/>
        <v>5.3975966416278047E-2</v>
      </c>
      <c r="L10">
        <f t="shared" si="3"/>
        <v>5.3975966416278043</v>
      </c>
      <c r="M10" t="str">
        <f t="shared" si="4"/>
        <v>Won't Survive</v>
      </c>
      <c r="N10" s="2" t="s">
        <v>1</v>
      </c>
    </row>
    <row r="11" spans="1:14" x14ac:dyDescent="0.3">
      <c r="A11" s="1" t="s">
        <v>1248</v>
      </c>
      <c r="B11" s="1" t="s">
        <v>1251</v>
      </c>
      <c r="C11">
        <f>INDEX(Cond_Probability!$A$6:$H$60,MATCH('Model 4_Train'!A11,Cond_Probability!$A$6:$A$60,0),7)</f>
        <v>0.32246376811594202</v>
      </c>
      <c r="D11">
        <f>INDEX(Cond_Probability!$A$6:$H$60,MATCH('Model 4_Train'!B11,Cond_Probability!$A$6:$A$60,0),7)</f>
        <v>0.13743218806509946</v>
      </c>
      <c r="E11">
        <f>Cond_Probability!$C$2</f>
        <v>0.61616161616161613</v>
      </c>
      <c r="F11">
        <f t="shared" si="0"/>
        <v>2.7306373481387237E-2</v>
      </c>
      <c r="G11">
        <f t="shared" si="1"/>
        <v>2.7306373481387238</v>
      </c>
      <c r="H11">
        <f>INDEX(Cond_Probability!$A$6:$H$60,MATCH('Model 4_Train'!A11,Cond_Probability!$A$6:$A$60,0),8)</f>
        <v>0.57971014492753625</v>
      </c>
      <c r="I11">
        <f>INDEX(Cond_Probability!$A$6:$H$60,MATCH(B11,Cond_Probability!$A$6:$A$60,0),8)</f>
        <v>0.27167630057803466</v>
      </c>
      <c r="J11">
        <f>Cond_Probability!$C$3</f>
        <v>0.38383838383838381</v>
      </c>
      <c r="K11">
        <f t="shared" si="2"/>
        <v>6.0452053415109452E-2</v>
      </c>
      <c r="L11">
        <f t="shared" si="3"/>
        <v>6.045205341510945</v>
      </c>
      <c r="M11" t="str">
        <f t="shared" si="4"/>
        <v>Survive</v>
      </c>
      <c r="N11" s="2" t="s">
        <v>1</v>
      </c>
    </row>
    <row r="12" spans="1:14" x14ac:dyDescent="0.3">
      <c r="A12" s="1" t="s">
        <v>1247</v>
      </c>
      <c r="B12" s="1" t="s">
        <v>1253</v>
      </c>
      <c r="C12">
        <f>INDEX(Cond_Probability!$A$6:$H$60,MATCH('Model 4_Train'!A12,Cond_Probability!$A$6:$A$60,0),7)</f>
        <v>0.18840579710144928</v>
      </c>
      <c r="D12">
        <f>INDEX(Cond_Probability!$A$6:$H$60,MATCH('Model 4_Train'!B12,Cond_Probability!$A$6:$A$60,0),7)</f>
        <v>0.77396021699819173</v>
      </c>
      <c r="E12">
        <f>Cond_Probability!$C$2</f>
        <v>0.61616161616161613</v>
      </c>
      <c r="F12">
        <f t="shared" si="0"/>
        <v>8.9847819071814675E-2</v>
      </c>
      <c r="G12">
        <f t="shared" si="1"/>
        <v>8.9847819071814676</v>
      </c>
      <c r="H12">
        <f>INDEX(Cond_Probability!$A$6:$H$60,MATCH('Model 4_Train'!A12,Cond_Probability!$A$6:$A$60,0),8)</f>
        <v>0.22318840579710145</v>
      </c>
      <c r="I12">
        <f>INDEX(Cond_Probability!$A$6:$H$60,MATCH(B12,Cond_Probability!$A$6:$A$60,0),8)</f>
        <v>0.63005780346820806</v>
      </c>
      <c r="J12">
        <f>Cond_Probability!$C$3</f>
        <v>0.38383838383838381</v>
      </c>
      <c r="K12">
        <f t="shared" si="2"/>
        <v>5.3975966416278047E-2</v>
      </c>
      <c r="L12">
        <f t="shared" si="3"/>
        <v>5.3975966416278043</v>
      </c>
      <c r="M12" t="str">
        <f t="shared" si="4"/>
        <v>Won't Survive</v>
      </c>
      <c r="N12" s="2" t="s">
        <v>1</v>
      </c>
    </row>
    <row r="13" spans="1:14" x14ac:dyDescent="0.3">
      <c r="A13" s="1" t="s">
        <v>1248</v>
      </c>
      <c r="B13" s="1" t="s">
        <v>1253</v>
      </c>
      <c r="C13">
        <f>INDEX(Cond_Probability!$A$6:$H$60,MATCH('Model 4_Train'!A13,Cond_Probability!$A$6:$A$60,0),7)</f>
        <v>0.32246376811594202</v>
      </c>
      <c r="D13">
        <f>INDEX(Cond_Probability!$A$6:$H$60,MATCH('Model 4_Train'!B13,Cond_Probability!$A$6:$A$60,0),7)</f>
        <v>0.77396021699819173</v>
      </c>
      <c r="E13">
        <f>Cond_Probability!$C$2</f>
        <v>0.61616161616161613</v>
      </c>
      <c r="F13">
        <f t="shared" si="0"/>
        <v>0.1537779980267597</v>
      </c>
      <c r="G13">
        <f t="shared" si="1"/>
        <v>15.37779980267597</v>
      </c>
      <c r="H13">
        <f>INDEX(Cond_Probability!$A$6:$H$60,MATCH('Model 4_Train'!A13,Cond_Probability!$A$6:$A$60,0),8)</f>
        <v>0.57971014492753625</v>
      </c>
      <c r="I13">
        <f>INDEX(Cond_Probability!$A$6:$H$60,MATCH(B13,Cond_Probability!$A$6:$A$60,0),8)</f>
        <v>0.63005780346820806</v>
      </c>
      <c r="J13">
        <f>Cond_Probability!$C$3</f>
        <v>0.38383838383838381</v>
      </c>
      <c r="K13">
        <f t="shared" si="2"/>
        <v>0.14019731536695598</v>
      </c>
      <c r="L13">
        <f t="shared" si="3"/>
        <v>14.019731536695598</v>
      </c>
      <c r="M13" t="str">
        <f t="shared" si="4"/>
        <v>Won't Survive</v>
      </c>
      <c r="N13" s="2" t="s">
        <v>1</v>
      </c>
    </row>
    <row r="14" spans="1:14" x14ac:dyDescent="0.3">
      <c r="A14" s="1" t="s">
        <v>1228</v>
      </c>
      <c r="B14" s="1" t="s">
        <v>1253</v>
      </c>
      <c r="C14">
        <f>INDEX(Cond_Probability!$A$6:$H$60,MATCH('Model 4_Train'!A14,Cond_Probability!$A$6:$A$60,0),7)</f>
        <v>0.4891304347826087</v>
      </c>
      <c r="D14">
        <f>INDEX(Cond_Probability!$A$6:$H$60,MATCH('Model 4_Train'!B14,Cond_Probability!$A$6:$A$60,0),7)</f>
        <v>0.77396021699819173</v>
      </c>
      <c r="E14">
        <f>Cond_Probability!$C$2</f>
        <v>0.61616161616161613</v>
      </c>
      <c r="F14">
        <f t="shared" si="0"/>
        <v>0.23325876105182655</v>
      </c>
      <c r="G14">
        <f t="shared" si="1"/>
        <v>23.325876105182655</v>
      </c>
      <c r="H14">
        <f>INDEX(Cond_Probability!$A$6:$H$60,MATCH('Model 4_Train'!A14,Cond_Probability!$A$6:$A$60,0),8)</f>
        <v>0.19710144927536233</v>
      </c>
      <c r="I14">
        <f>INDEX(Cond_Probability!$A$6:$H$60,MATCH(B14,Cond_Probability!$A$6:$A$60,0),8)</f>
        <v>0.63005780346820806</v>
      </c>
      <c r="J14">
        <f>Cond_Probability!$C$3</f>
        <v>0.38383838383838381</v>
      </c>
      <c r="K14">
        <f t="shared" si="2"/>
        <v>4.766708722476503E-2</v>
      </c>
      <c r="L14">
        <f t="shared" si="3"/>
        <v>4.766708722476503</v>
      </c>
      <c r="M14" t="str">
        <f t="shared" si="4"/>
        <v>Won't Survive</v>
      </c>
      <c r="N14" s="2" t="s">
        <v>1230</v>
      </c>
    </row>
    <row r="15" spans="1:14" x14ac:dyDescent="0.3">
      <c r="A15" s="1" t="s">
        <v>1248</v>
      </c>
      <c r="B15" s="1" t="s">
        <v>1253</v>
      </c>
      <c r="C15">
        <f>INDEX(Cond_Probability!$A$6:$H$60,MATCH('Model 4_Train'!A15,Cond_Probability!$A$6:$A$60,0),7)</f>
        <v>0.32246376811594202</v>
      </c>
      <c r="D15">
        <f>INDEX(Cond_Probability!$A$6:$H$60,MATCH('Model 4_Train'!B15,Cond_Probability!$A$6:$A$60,0),7)</f>
        <v>0.77396021699819173</v>
      </c>
      <c r="E15">
        <f>Cond_Probability!$C$2</f>
        <v>0.61616161616161613</v>
      </c>
      <c r="F15">
        <f t="shared" si="0"/>
        <v>0.1537779980267597</v>
      </c>
      <c r="G15">
        <f t="shared" si="1"/>
        <v>15.37779980267597</v>
      </c>
      <c r="H15">
        <f>INDEX(Cond_Probability!$A$6:$H$60,MATCH('Model 4_Train'!A15,Cond_Probability!$A$6:$A$60,0),8)</f>
        <v>0.57971014492753625</v>
      </c>
      <c r="I15">
        <f>INDEX(Cond_Probability!$A$6:$H$60,MATCH(B15,Cond_Probability!$A$6:$A$60,0),8)</f>
        <v>0.63005780346820806</v>
      </c>
      <c r="J15">
        <f>Cond_Probability!$C$3</f>
        <v>0.38383838383838381</v>
      </c>
      <c r="K15">
        <f t="shared" si="2"/>
        <v>0.14019731536695598</v>
      </c>
      <c r="L15">
        <f t="shared" si="3"/>
        <v>14.019731536695598</v>
      </c>
      <c r="M15" t="str">
        <f t="shared" si="4"/>
        <v>Won't Survive</v>
      </c>
      <c r="N15" s="2" t="s">
        <v>1230</v>
      </c>
    </row>
    <row r="16" spans="1:14" x14ac:dyDescent="0.3">
      <c r="A16" s="1" t="s">
        <v>1228</v>
      </c>
      <c r="B16" s="1" t="s">
        <v>1253</v>
      </c>
      <c r="C16">
        <f>INDEX(Cond_Probability!$A$6:$H$60,MATCH('Model 4_Train'!A16,Cond_Probability!$A$6:$A$60,0),7)</f>
        <v>0.4891304347826087</v>
      </c>
      <c r="D16">
        <f>INDEX(Cond_Probability!$A$6:$H$60,MATCH('Model 4_Train'!B16,Cond_Probability!$A$6:$A$60,0),7)</f>
        <v>0.77396021699819173</v>
      </c>
      <c r="E16">
        <f>Cond_Probability!$C$2</f>
        <v>0.61616161616161613</v>
      </c>
      <c r="F16">
        <f t="shared" si="0"/>
        <v>0.23325876105182655</v>
      </c>
      <c r="G16">
        <f t="shared" si="1"/>
        <v>23.325876105182655</v>
      </c>
      <c r="H16">
        <f>INDEX(Cond_Probability!$A$6:$H$60,MATCH('Model 4_Train'!A16,Cond_Probability!$A$6:$A$60,0),8)</f>
        <v>0.19710144927536233</v>
      </c>
      <c r="I16">
        <f>INDEX(Cond_Probability!$A$6:$H$60,MATCH(B16,Cond_Probability!$A$6:$A$60,0),8)</f>
        <v>0.63005780346820806</v>
      </c>
      <c r="J16">
        <f>Cond_Probability!$C$3</f>
        <v>0.38383838383838381</v>
      </c>
      <c r="K16">
        <f t="shared" si="2"/>
        <v>4.766708722476503E-2</v>
      </c>
      <c r="L16">
        <f t="shared" si="3"/>
        <v>4.766708722476503</v>
      </c>
      <c r="M16" t="str">
        <f t="shared" si="4"/>
        <v>Won't Survive</v>
      </c>
      <c r="N16" s="2" t="s">
        <v>1230</v>
      </c>
    </row>
    <row r="17" spans="1:14" x14ac:dyDescent="0.3">
      <c r="A17" s="1" t="s">
        <v>1247</v>
      </c>
      <c r="B17" s="1" t="s">
        <v>1253</v>
      </c>
      <c r="C17">
        <f>INDEX(Cond_Probability!$A$6:$H$60,MATCH('Model 4_Train'!A17,Cond_Probability!$A$6:$A$60,0),7)</f>
        <v>0.18840579710144928</v>
      </c>
      <c r="D17">
        <f>INDEX(Cond_Probability!$A$6:$H$60,MATCH('Model 4_Train'!B17,Cond_Probability!$A$6:$A$60,0),7)</f>
        <v>0.77396021699819173</v>
      </c>
      <c r="E17">
        <f>Cond_Probability!$C$2</f>
        <v>0.61616161616161613</v>
      </c>
      <c r="F17">
        <f t="shared" si="0"/>
        <v>8.9847819071814675E-2</v>
      </c>
      <c r="G17">
        <f t="shared" si="1"/>
        <v>8.9847819071814676</v>
      </c>
      <c r="H17">
        <f>INDEX(Cond_Probability!$A$6:$H$60,MATCH('Model 4_Train'!A17,Cond_Probability!$A$6:$A$60,0),8)</f>
        <v>0.22318840579710145</v>
      </c>
      <c r="I17">
        <f>INDEX(Cond_Probability!$A$6:$H$60,MATCH(B17,Cond_Probability!$A$6:$A$60,0),8)</f>
        <v>0.63005780346820806</v>
      </c>
      <c r="J17">
        <f>Cond_Probability!$C$3</f>
        <v>0.38383838383838381</v>
      </c>
      <c r="K17">
        <f t="shared" si="2"/>
        <v>5.3975966416278047E-2</v>
      </c>
      <c r="L17">
        <f t="shared" si="3"/>
        <v>5.3975966416278043</v>
      </c>
      <c r="M17" t="str">
        <f t="shared" si="4"/>
        <v>Won't Survive</v>
      </c>
      <c r="N17" s="2" t="s">
        <v>1</v>
      </c>
    </row>
    <row r="18" spans="1:14" x14ac:dyDescent="0.3">
      <c r="A18" s="1" t="s">
        <v>1248</v>
      </c>
      <c r="B18" s="1" t="s">
        <v>1252</v>
      </c>
      <c r="C18">
        <f>INDEX(Cond_Probability!$A$6:$H$60,MATCH('Model 4_Train'!A18,Cond_Probability!$A$6:$A$60,0),7)</f>
        <v>0.32246376811594202</v>
      </c>
      <c r="D18">
        <f>INDEX(Cond_Probability!$A$6:$H$60,MATCH('Model 4_Train'!B18,Cond_Probability!$A$6:$A$60,0),7)</f>
        <v>8.6799276672694395E-2</v>
      </c>
      <c r="E18">
        <f>Cond_Probability!$C$2</f>
        <v>0.61616161616161613</v>
      </c>
      <c r="F18">
        <f t="shared" si="0"/>
        <v>1.7246130619823521E-2</v>
      </c>
      <c r="G18">
        <f t="shared" si="1"/>
        <v>1.7246130619823521</v>
      </c>
      <c r="H18">
        <f>INDEX(Cond_Probability!$A$6:$H$60,MATCH('Model 4_Train'!A18,Cond_Probability!$A$6:$A$60,0),8)</f>
        <v>0.57971014492753625</v>
      </c>
      <c r="I18">
        <f>INDEX(Cond_Probability!$A$6:$H$60,MATCH(B18,Cond_Probability!$A$6:$A$60,0),8)</f>
        <v>8.9595375722543349E-2</v>
      </c>
      <c r="J18">
        <f>Cond_Probability!$C$3</f>
        <v>0.38383838383838381</v>
      </c>
      <c r="K18">
        <f t="shared" si="2"/>
        <v>1.9936315487961629E-2</v>
      </c>
      <c r="L18">
        <f t="shared" si="3"/>
        <v>1.9936315487961629</v>
      </c>
      <c r="M18" t="str">
        <f t="shared" si="4"/>
        <v>Survive</v>
      </c>
      <c r="N18" s="2" t="s">
        <v>1230</v>
      </c>
    </row>
    <row r="19" spans="1:14" x14ac:dyDescent="0.3">
      <c r="A19" s="1" t="s">
        <v>1247</v>
      </c>
      <c r="B19" s="1" t="s">
        <v>1253</v>
      </c>
      <c r="C19">
        <f>INDEX(Cond_Probability!$A$6:$H$60,MATCH('Model 4_Train'!A19,Cond_Probability!$A$6:$A$60,0),7)</f>
        <v>0.18840579710144928</v>
      </c>
      <c r="D19">
        <f>INDEX(Cond_Probability!$A$6:$H$60,MATCH('Model 4_Train'!B19,Cond_Probability!$A$6:$A$60,0),7)</f>
        <v>0.77396021699819173</v>
      </c>
      <c r="E19">
        <f>Cond_Probability!$C$2</f>
        <v>0.61616161616161613</v>
      </c>
      <c r="F19">
        <f t="shared" si="0"/>
        <v>8.9847819071814675E-2</v>
      </c>
      <c r="G19">
        <f t="shared" si="1"/>
        <v>8.9847819071814676</v>
      </c>
      <c r="H19">
        <f>INDEX(Cond_Probability!$A$6:$H$60,MATCH('Model 4_Train'!A19,Cond_Probability!$A$6:$A$60,0),8)</f>
        <v>0.22318840579710145</v>
      </c>
      <c r="I19">
        <f>INDEX(Cond_Probability!$A$6:$H$60,MATCH(B19,Cond_Probability!$A$6:$A$60,0),8)</f>
        <v>0.63005780346820806</v>
      </c>
      <c r="J19">
        <f>Cond_Probability!$C$3</f>
        <v>0.38383838383838381</v>
      </c>
      <c r="K19">
        <f t="shared" si="2"/>
        <v>5.3975966416278047E-2</v>
      </c>
      <c r="L19">
        <f t="shared" si="3"/>
        <v>5.3975966416278043</v>
      </c>
      <c r="M19" t="str">
        <f t="shared" si="4"/>
        <v>Won't Survive</v>
      </c>
      <c r="N19" s="2" t="s">
        <v>1</v>
      </c>
    </row>
    <row r="20" spans="1:14" x14ac:dyDescent="0.3">
      <c r="A20" s="1" t="s">
        <v>1247</v>
      </c>
      <c r="B20" s="1" t="s">
        <v>1253</v>
      </c>
      <c r="C20">
        <f>INDEX(Cond_Probability!$A$6:$H$60,MATCH('Model 4_Train'!A20,Cond_Probability!$A$6:$A$60,0),7)</f>
        <v>0.18840579710144928</v>
      </c>
      <c r="D20">
        <f>INDEX(Cond_Probability!$A$6:$H$60,MATCH('Model 4_Train'!B20,Cond_Probability!$A$6:$A$60,0),7)</f>
        <v>0.77396021699819173</v>
      </c>
      <c r="E20">
        <f>Cond_Probability!$C$2</f>
        <v>0.61616161616161613</v>
      </c>
      <c r="F20">
        <f t="shared" si="0"/>
        <v>8.9847819071814675E-2</v>
      </c>
      <c r="G20">
        <f t="shared" si="1"/>
        <v>8.9847819071814676</v>
      </c>
      <c r="H20">
        <f>INDEX(Cond_Probability!$A$6:$H$60,MATCH('Model 4_Train'!A20,Cond_Probability!$A$6:$A$60,0),8)</f>
        <v>0.22318840579710145</v>
      </c>
      <c r="I20">
        <f>INDEX(Cond_Probability!$A$6:$H$60,MATCH(B20,Cond_Probability!$A$6:$A$60,0),8)</f>
        <v>0.63005780346820806</v>
      </c>
      <c r="J20">
        <f>Cond_Probability!$C$3</f>
        <v>0.38383838383838381</v>
      </c>
      <c r="K20">
        <f t="shared" si="2"/>
        <v>5.3975966416278047E-2</v>
      </c>
      <c r="L20">
        <f t="shared" si="3"/>
        <v>5.3975966416278043</v>
      </c>
      <c r="M20" t="str">
        <f t="shared" si="4"/>
        <v>Won't Survive</v>
      </c>
      <c r="N20" s="2" t="s">
        <v>1230</v>
      </c>
    </row>
    <row r="21" spans="1:14" x14ac:dyDescent="0.3">
      <c r="A21" s="1" t="s">
        <v>1228</v>
      </c>
      <c r="B21" s="1" t="s">
        <v>1251</v>
      </c>
      <c r="C21">
        <f>INDEX(Cond_Probability!$A$6:$H$60,MATCH('Model 4_Train'!A21,Cond_Probability!$A$6:$A$60,0),7)</f>
        <v>0.4891304347826087</v>
      </c>
      <c r="D21">
        <f>INDEX(Cond_Probability!$A$6:$H$60,MATCH('Model 4_Train'!B21,Cond_Probability!$A$6:$A$60,0),7)</f>
        <v>0.13743218806509946</v>
      </c>
      <c r="E21">
        <f>Cond_Probability!$C$2</f>
        <v>0.61616161616161613</v>
      </c>
      <c r="F21">
        <f t="shared" si="0"/>
        <v>4.1419779999857048E-2</v>
      </c>
      <c r="G21">
        <f t="shared" si="1"/>
        <v>4.1419779999857047</v>
      </c>
      <c r="H21">
        <f>INDEX(Cond_Probability!$A$6:$H$60,MATCH('Model 4_Train'!A21,Cond_Probability!$A$6:$A$60,0),8)</f>
        <v>0.19710144927536233</v>
      </c>
      <c r="I21">
        <f>INDEX(Cond_Probability!$A$6:$H$60,MATCH(B21,Cond_Probability!$A$6:$A$60,0),8)</f>
        <v>0.27167630057803466</v>
      </c>
      <c r="J21">
        <f>Cond_Probability!$C$3</f>
        <v>0.38383838383838381</v>
      </c>
      <c r="K21">
        <f t="shared" si="2"/>
        <v>2.0553698161137213E-2</v>
      </c>
      <c r="L21">
        <f t="shared" si="3"/>
        <v>2.0553698161137213</v>
      </c>
      <c r="M21" t="str">
        <f t="shared" si="4"/>
        <v>Won't Survive</v>
      </c>
      <c r="N21" s="2" t="s">
        <v>1</v>
      </c>
    </row>
    <row r="22" spans="1:14" x14ac:dyDescent="0.3">
      <c r="A22" s="1" t="s">
        <v>1248</v>
      </c>
      <c r="B22" s="1" t="s">
        <v>1253</v>
      </c>
      <c r="C22">
        <f>INDEX(Cond_Probability!$A$6:$H$60,MATCH('Model 4_Train'!A22,Cond_Probability!$A$6:$A$60,0),7)</f>
        <v>0.32246376811594202</v>
      </c>
      <c r="D22">
        <f>INDEX(Cond_Probability!$A$6:$H$60,MATCH('Model 4_Train'!B22,Cond_Probability!$A$6:$A$60,0),7)</f>
        <v>0.77396021699819173</v>
      </c>
      <c r="E22">
        <f>Cond_Probability!$C$2</f>
        <v>0.61616161616161613</v>
      </c>
      <c r="F22">
        <f t="shared" si="0"/>
        <v>0.1537779980267597</v>
      </c>
      <c r="G22">
        <f t="shared" si="1"/>
        <v>15.37779980267597</v>
      </c>
      <c r="H22">
        <f>INDEX(Cond_Probability!$A$6:$H$60,MATCH('Model 4_Train'!A22,Cond_Probability!$A$6:$A$60,0),8)</f>
        <v>0.57971014492753625</v>
      </c>
      <c r="I22">
        <f>INDEX(Cond_Probability!$A$6:$H$60,MATCH(B22,Cond_Probability!$A$6:$A$60,0),8)</f>
        <v>0.63005780346820806</v>
      </c>
      <c r="J22">
        <f>Cond_Probability!$C$3</f>
        <v>0.38383838383838381</v>
      </c>
      <c r="K22">
        <f t="shared" si="2"/>
        <v>0.14019731536695598</v>
      </c>
      <c r="L22">
        <f t="shared" si="3"/>
        <v>14.019731536695598</v>
      </c>
      <c r="M22" t="str">
        <f t="shared" si="4"/>
        <v>Won't Survive</v>
      </c>
      <c r="N22" s="2" t="s">
        <v>1230</v>
      </c>
    </row>
    <row r="23" spans="1:14" x14ac:dyDescent="0.3">
      <c r="A23" s="1" t="s">
        <v>1247</v>
      </c>
      <c r="B23" s="1" t="s">
        <v>1253</v>
      </c>
      <c r="C23">
        <f>INDEX(Cond_Probability!$A$6:$H$60,MATCH('Model 4_Train'!A23,Cond_Probability!$A$6:$A$60,0),7)</f>
        <v>0.18840579710144928</v>
      </c>
      <c r="D23">
        <f>INDEX(Cond_Probability!$A$6:$H$60,MATCH('Model 4_Train'!B23,Cond_Probability!$A$6:$A$60,0),7)</f>
        <v>0.77396021699819173</v>
      </c>
      <c r="E23">
        <f>Cond_Probability!$C$2</f>
        <v>0.61616161616161613</v>
      </c>
      <c r="F23">
        <f t="shared" si="0"/>
        <v>8.9847819071814675E-2</v>
      </c>
      <c r="G23">
        <f t="shared" si="1"/>
        <v>8.9847819071814676</v>
      </c>
      <c r="H23">
        <f>INDEX(Cond_Probability!$A$6:$H$60,MATCH('Model 4_Train'!A23,Cond_Probability!$A$6:$A$60,0),8)</f>
        <v>0.22318840579710145</v>
      </c>
      <c r="I23">
        <f>INDEX(Cond_Probability!$A$6:$H$60,MATCH(B23,Cond_Probability!$A$6:$A$60,0),8)</f>
        <v>0.63005780346820806</v>
      </c>
      <c r="J23">
        <f>Cond_Probability!$C$3</f>
        <v>0.38383838383838381</v>
      </c>
      <c r="K23">
        <f t="shared" si="2"/>
        <v>5.3975966416278047E-2</v>
      </c>
      <c r="L23">
        <f t="shared" si="3"/>
        <v>5.3975966416278043</v>
      </c>
      <c r="M23" t="str">
        <f t="shared" si="4"/>
        <v>Won't Survive</v>
      </c>
      <c r="N23" s="2" t="s">
        <v>1</v>
      </c>
    </row>
    <row r="24" spans="1:14" x14ac:dyDescent="0.3">
      <c r="A24" s="1" t="s">
        <v>1228</v>
      </c>
      <c r="B24" s="1" t="s">
        <v>1252</v>
      </c>
      <c r="C24">
        <f>INDEX(Cond_Probability!$A$6:$H$60,MATCH('Model 4_Train'!A24,Cond_Probability!$A$6:$A$60,0),7)</f>
        <v>0.4891304347826087</v>
      </c>
      <c r="D24">
        <f>INDEX(Cond_Probability!$A$6:$H$60,MATCH('Model 4_Train'!B24,Cond_Probability!$A$6:$A$60,0),7)</f>
        <v>8.6799276672694395E-2</v>
      </c>
      <c r="E24">
        <f>Cond_Probability!$C$2</f>
        <v>0.61616161616161613</v>
      </c>
      <c r="F24">
        <f t="shared" si="0"/>
        <v>2.6159861052541294E-2</v>
      </c>
      <c r="G24">
        <f t="shared" si="1"/>
        <v>2.6159861052541293</v>
      </c>
      <c r="H24">
        <f>INDEX(Cond_Probability!$A$6:$H$60,MATCH('Model 4_Train'!A24,Cond_Probability!$A$6:$A$60,0),8)</f>
        <v>0.19710144927536233</v>
      </c>
      <c r="I24">
        <f>INDEX(Cond_Probability!$A$6:$H$60,MATCH(B24,Cond_Probability!$A$6:$A$60,0),8)</f>
        <v>8.9595375722543349E-2</v>
      </c>
      <c r="J24">
        <f>Cond_Probability!$C$3</f>
        <v>0.38383838383838381</v>
      </c>
      <c r="K24">
        <f t="shared" si="2"/>
        <v>6.7783472659069532E-3</v>
      </c>
      <c r="L24">
        <f t="shared" si="3"/>
        <v>0.67783472659069532</v>
      </c>
      <c r="M24" t="str">
        <f t="shared" si="4"/>
        <v>Won't Survive</v>
      </c>
      <c r="N24" s="2" t="s">
        <v>1</v>
      </c>
    </row>
    <row r="25" spans="1:14" x14ac:dyDescent="0.3">
      <c r="A25" s="1" t="s">
        <v>1248</v>
      </c>
      <c r="B25" s="1" t="s">
        <v>1253</v>
      </c>
      <c r="C25">
        <f>INDEX(Cond_Probability!$A$6:$H$60,MATCH('Model 4_Train'!A25,Cond_Probability!$A$6:$A$60,0),7)</f>
        <v>0.32246376811594202</v>
      </c>
      <c r="D25">
        <f>INDEX(Cond_Probability!$A$6:$H$60,MATCH('Model 4_Train'!B25,Cond_Probability!$A$6:$A$60,0),7)</f>
        <v>0.77396021699819173</v>
      </c>
      <c r="E25">
        <f>Cond_Probability!$C$2</f>
        <v>0.61616161616161613</v>
      </c>
      <c r="F25">
        <f t="shared" si="0"/>
        <v>0.1537779980267597</v>
      </c>
      <c r="G25">
        <f t="shared" si="1"/>
        <v>15.37779980267597</v>
      </c>
      <c r="H25">
        <f>INDEX(Cond_Probability!$A$6:$H$60,MATCH('Model 4_Train'!A25,Cond_Probability!$A$6:$A$60,0),8)</f>
        <v>0.57971014492753625</v>
      </c>
      <c r="I25">
        <f>INDEX(Cond_Probability!$A$6:$H$60,MATCH(B25,Cond_Probability!$A$6:$A$60,0),8)</f>
        <v>0.63005780346820806</v>
      </c>
      <c r="J25">
        <f>Cond_Probability!$C$3</f>
        <v>0.38383838383838381</v>
      </c>
      <c r="K25">
        <f t="shared" si="2"/>
        <v>0.14019731536695598</v>
      </c>
      <c r="L25">
        <f t="shared" si="3"/>
        <v>14.019731536695598</v>
      </c>
      <c r="M25" t="str">
        <f t="shared" si="4"/>
        <v>Won't Survive</v>
      </c>
      <c r="N25" s="2" t="s">
        <v>1</v>
      </c>
    </row>
    <row r="26" spans="1:14" x14ac:dyDescent="0.3">
      <c r="A26" s="1" t="s">
        <v>1248</v>
      </c>
      <c r="B26" s="1" t="s">
        <v>1253</v>
      </c>
      <c r="C26">
        <f>INDEX(Cond_Probability!$A$6:$H$60,MATCH('Model 4_Train'!A26,Cond_Probability!$A$6:$A$60,0),7)</f>
        <v>0.32246376811594202</v>
      </c>
      <c r="D26">
        <f>INDEX(Cond_Probability!$A$6:$H$60,MATCH('Model 4_Train'!B26,Cond_Probability!$A$6:$A$60,0),7)</f>
        <v>0.77396021699819173</v>
      </c>
      <c r="E26">
        <f>Cond_Probability!$C$2</f>
        <v>0.61616161616161613</v>
      </c>
      <c r="F26">
        <f t="shared" si="0"/>
        <v>0.1537779980267597</v>
      </c>
      <c r="G26">
        <f t="shared" si="1"/>
        <v>15.37779980267597</v>
      </c>
      <c r="H26">
        <f>INDEX(Cond_Probability!$A$6:$H$60,MATCH('Model 4_Train'!A26,Cond_Probability!$A$6:$A$60,0),8)</f>
        <v>0.57971014492753625</v>
      </c>
      <c r="I26">
        <f>INDEX(Cond_Probability!$A$6:$H$60,MATCH(B26,Cond_Probability!$A$6:$A$60,0),8)</f>
        <v>0.63005780346820806</v>
      </c>
      <c r="J26">
        <f>Cond_Probability!$C$3</f>
        <v>0.38383838383838381</v>
      </c>
      <c r="K26">
        <f t="shared" si="2"/>
        <v>0.14019731536695598</v>
      </c>
      <c r="L26">
        <f t="shared" si="3"/>
        <v>14.019731536695598</v>
      </c>
      <c r="M26" t="str">
        <f t="shared" si="4"/>
        <v>Won't Survive</v>
      </c>
      <c r="N26" s="2" t="s">
        <v>1230</v>
      </c>
    </row>
    <row r="27" spans="1:14" x14ac:dyDescent="0.3">
      <c r="A27" s="1" t="s">
        <v>1248</v>
      </c>
      <c r="B27" s="1" t="s">
        <v>1253</v>
      </c>
      <c r="C27">
        <f>INDEX(Cond_Probability!$A$6:$H$60,MATCH('Model 4_Train'!A27,Cond_Probability!$A$6:$A$60,0),7)</f>
        <v>0.32246376811594202</v>
      </c>
      <c r="D27">
        <f>INDEX(Cond_Probability!$A$6:$H$60,MATCH('Model 4_Train'!B27,Cond_Probability!$A$6:$A$60,0),7)</f>
        <v>0.77396021699819173</v>
      </c>
      <c r="E27">
        <f>Cond_Probability!$C$2</f>
        <v>0.61616161616161613</v>
      </c>
      <c r="F27">
        <f t="shared" si="0"/>
        <v>0.1537779980267597</v>
      </c>
      <c r="G27">
        <f t="shared" si="1"/>
        <v>15.37779980267597</v>
      </c>
      <c r="H27">
        <f>INDEX(Cond_Probability!$A$6:$H$60,MATCH('Model 4_Train'!A27,Cond_Probability!$A$6:$A$60,0),8)</f>
        <v>0.57971014492753625</v>
      </c>
      <c r="I27">
        <f>INDEX(Cond_Probability!$A$6:$H$60,MATCH(B27,Cond_Probability!$A$6:$A$60,0),8)</f>
        <v>0.63005780346820806</v>
      </c>
      <c r="J27">
        <f>Cond_Probability!$C$3</f>
        <v>0.38383838383838381</v>
      </c>
      <c r="K27">
        <f t="shared" si="2"/>
        <v>0.14019731536695598</v>
      </c>
      <c r="L27">
        <f t="shared" si="3"/>
        <v>14.019731536695598</v>
      </c>
      <c r="M27" t="str">
        <f t="shared" si="4"/>
        <v>Won't Survive</v>
      </c>
      <c r="N27" s="2" t="s">
        <v>1</v>
      </c>
    </row>
    <row r="28" spans="1:14" x14ac:dyDescent="0.3">
      <c r="A28" s="1" t="s">
        <v>1228</v>
      </c>
      <c r="B28" s="1" t="s">
        <v>1251</v>
      </c>
      <c r="C28">
        <f>INDEX(Cond_Probability!$A$6:$H$60,MATCH('Model 4_Train'!A28,Cond_Probability!$A$6:$A$60,0),7)</f>
        <v>0.4891304347826087</v>
      </c>
      <c r="D28">
        <f>INDEX(Cond_Probability!$A$6:$H$60,MATCH('Model 4_Train'!B28,Cond_Probability!$A$6:$A$60,0),7)</f>
        <v>0.13743218806509946</v>
      </c>
      <c r="E28">
        <f>Cond_Probability!$C$2</f>
        <v>0.61616161616161613</v>
      </c>
      <c r="F28">
        <f t="shared" si="0"/>
        <v>4.1419779999857048E-2</v>
      </c>
      <c r="G28">
        <f t="shared" si="1"/>
        <v>4.1419779999857047</v>
      </c>
      <c r="H28">
        <f>INDEX(Cond_Probability!$A$6:$H$60,MATCH('Model 4_Train'!A28,Cond_Probability!$A$6:$A$60,0),8)</f>
        <v>0.19710144927536233</v>
      </c>
      <c r="I28">
        <f>INDEX(Cond_Probability!$A$6:$H$60,MATCH(B28,Cond_Probability!$A$6:$A$60,0),8)</f>
        <v>0.27167630057803466</v>
      </c>
      <c r="J28">
        <f>Cond_Probability!$C$3</f>
        <v>0.38383838383838381</v>
      </c>
      <c r="K28">
        <f t="shared" si="2"/>
        <v>2.0553698161137213E-2</v>
      </c>
      <c r="L28">
        <f t="shared" si="3"/>
        <v>2.0553698161137213</v>
      </c>
      <c r="M28" t="str">
        <f t="shared" si="4"/>
        <v>Won't Survive</v>
      </c>
      <c r="N28" s="2" t="s">
        <v>1230</v>
      </c>
    </row>
    <row r="29" spans="1:14" x14ac:dyDescent="0.3">
      <c r="A29" s="1" t="s">
        <v>1248</v>
      </c>
      <c r="B29" s="1" t="s">
        <v>1253</v>
      </c>
      <c r="C29">
        <f>INDEX(Cond_Probability!$A$6:$H$60,MATCH('Model 4_Train'!A29,Cond_Probability!$A$6:$A$60,0),7)</f>
        <v>0.32246376811594202</v>
      </c>
      <c r="D29">
        <f>INDEX(Cond_Probability!$A$6:$H$60,MATCH('Model 4_Train'!B29,Cond_Probability!$A$6:$A$60,0),7)</f>
        <v>0.77396021699819173</v>
      </c>
      <c r="E29">
        <f>Cond_Probability!$C$2</f>
        <v>0.61616161616161613</v>
      </c>
      <c r="F29">
        <f t="shared" si="0"/>
        <v>0.1537779980267597</v>
      </c>
      <c r="G29">
        <f t="shared" si="1"/>
        <v>15.37779980267597</v>
      </c>
      <c r="H29">
        <f>INDEX(Cond_Probability!$A$6:$H$60,MATCH('Model 4_Train'!A29,Cond_Probability!$A$6:$A$60,0),8)</f>
        <v>0.57971014492753625</v>
      </c>
      <c r="I29">
        <f>INDEX(Cond_Probability!$A$6:$H$60,MATCH(B29,Cond_Probability!$A$6:$A$60,0),8)</f>
        <v>0.63005780346820806</v>
      </c>
      <c r="J29">
        <f>Cond_Probability!$C$3</f>
        <v>0.38383838383838381</v>
      </c>
      <c r="K29">
        <f t="shared" si="2"/>
        <v>0.14019731536695598</v>
      </c>
      <c r="L29">
        <f t="shared" si="3"/>
        <v>14.019731536695598</v>
      </c>
      <c r="M29" t="str">
        <f t="shared" si="4"/>
        <v>Won't Survive</v>
      </c>
      <c r="N29" s="2" t="s">
        <v>1230</v>
      </c>
    </row>
    <row r="30" spans="1:14" x14ac:dyDescent="0.3">
      <c r="A30" s="1" t="s">
        <v>1228</v>
      </c>
      <c r="B30" s="1" t="s">
        <v>1252</v>
      </c>
      <c r="C30">
        <f>INDEX(Cond_Probability!$A$6:$H$60,MATCH('Model 4_Train'!A30,Cond_Probability!$A$6:$A$60,0),7)</f>
        <v>0.4891304347826087</v>
      </c>
      <c r="D30">
        <f>INDEX(Cond_Probability!$A$6:$H$60,MATCH('Model 4_Train'!B30,Cond_Probability!$A$6:$A$60,0),7)</f>
        <v>8.6799276672694395E-2</v>
      </c>
      <c r="E30">
        <f>Cond_Probability!$C$2</f>
        <v>0.61616161616161613</v>
      </c>
      <c r="F30">
        <f t="shared" si="0"/>
        <v>2.6159861052541294E-2</v>
      </c>
      <c r="G30">
        <f t="shared" si="1"/>
        <v>2.6159861052541293</v>
      </c>
      <c r="H30">
        <f>INDEX(Cond_Probability!$A$6:$H$60,MATCH('Model 4_Train'!A30,Cond_Probability!$A$6:$A$60,0),8)</f>
        <v>0.19710144927536233</v>
      </c>
      <c r="I30">
        <f>INDEX(Cond_Probability!$A$6:$H$60,MATCH(B30,Cond_Probability!$A$6:$A$60,0),8)</f>
        <v>8.9595375722543349E-2</v>
      </c>
      <c r="J30">
        <f>Cond_Probability!$C$3</f>
        <v>0.38383838383838381</v>
      </c>
      <c r="K30">
        <f t="shared" si="2"/>
        <v>6.7783472659069532E-3</v>
      </c>
      <c r="L30">
        <f t="shared" si="3"/>
        <v>0.67783472659069532</v>
      </c>
      <c r="M30" t="str">
        <f t="shared" si="4"/>
        <v>Won't Survive</v>
      </c>
      <c r="N30" s="2" t="s">
        <v>1</v>
      </c>
    </row>
    <row r="31" spans="1:14" x14ac:dyDescent="0.3">
      <c r="A31" s="1" t="s">
        <v>1228</v>
      </c>
      <c r="B31" s="1" t="s">
        <v>1253</v>
      </c>
      <c r="C31">
        <f>INDEX(Cond_Probability!$A$6:$H$60,MATCH('Model 4_Train'!A31,Cond_Probability!$A$6:$A$60,0),7)</f>
        <v>0.4891304347826087</v>
      </c>
      <c r="D31">
        <f>INDEX(Cond_Probability!$A$6:$H$60,MATCH('Model 4_Train'!B31,Cond_Probability!$A$6:$A$60,0),7)</f>
        <v>0.77396021699819173</v>
      </c>
      <c r="E31">
        <f>Cond_Probability!$C$2</f>
        <v>0.61616161616161613</v>
      </c>
      <c r="F31">
        <f t="shared" si="0"/>
        <v>0.23325876105182655</v>
      </c>
      <c r="G31">
        <f t="shared" si="1"/>
        <v>23.325876105182655</v>
      </c>
      <c r="H31">
        <f>INDEX(Cond_Probability!$A$6:$H$60,MATCH('Model 4_Train'!A31,Cond_Probability!$A$6:$A$60,0),8)</f>
        <v>0.19710144927536233</v>
      </c>
      <c r="I31">
        <f>INDEX(Cond_Probability!$A$6:$H$60,MATCH(B31,Cond_Probability!$A$6:$A$60,0),8)</f>
        <v>0.63005780346820806</v>
      </c>
      <c r="J31">
        <f>Cond_Probability!$C$3</f>
        <v>0.38383838383838381</v>
      </c>
      <c r="K31">
        <f t="shared" si="2"/>
        <v>4.766708722476503E-2</v>
      </c>
      <c r="L31">
        <f t="shared" si="3"/>
        <v>4.766708722476503</v>
      </c>
      <c r="M31" t="str">
        <f t="shared" si="4"/>
        <v>Won't Survive</v>
      </c>
      <c r="N31" s="2" t="s">
        <v>1230</v>
      </c>
    </row>
    <row r="32" spans="1:14" x14ac:dyDescent="0.3">
      <c r="A32" s="1" t="s">
        <v>1248</v>
      </c>
      <c r="B32" s="1" t="s">
        <v>1251</v>
      </c>
      <c r="C32">
        <f>INDEX(Cond_Probability!$A$6:$H$60,MATCH('Model 4_Train'!A32,Cond_Probability!$A$6:$A$60,0),7)</f>
        <v>0.32246376811594202</v>
      </c>
      <c r="D32">
        <f>INDEX(Cond_Probability!$A$6:$H$60,MATCH('Model 4_Train'!B32,Cond_Probability!$A$6:$A$60,0),7)</f>
        <v>0.13743218806509946</v>
      </c>
      <c r="E32">
        <f>Cond_Probability!$C$2</f>
        <v>0.61616161616161613</v>
      </c>
      <c r="F32">
        <f t="shared" si="0"/>
        <v>2.7306373481387237E-2</v>
      </c>
      <c r="G32">
        <f t="shared" si="1"/>
        <v>2.7306373481387238</v>
      </c>
      <c r="H32">
        <f>INDEX(Cond_Probability!$A$6:$H$60,MATCH('Model 4_Train'!A32,Cond_Probability!$A$6:$A$60,0),8)</f>
        <v>0.57971014492753625</v>
      </c>
      <c r="I32">
        <f>INDEX(Cond_Probability!$A$6:$H$60,MATCH(B32,Cond_Probability!$A$6:$A$60,0),8)</f>
        <v>0.27167630057803466</v>
      </c>
      <c r="J32">
        <f>Cond_Probability!$C$3</f>
        <v>0.38383838383838381</v>
      </c>
      <c r="K32">
        <f t="shared" si="2"/>
        <v>6.0452053415109452E-2</v>
      </c>
      <c r="L32">
        <f t="shared" si="3"/>
        <v>6.045205341510945</v>
      </c>
      <c r="M32" t="str">
        <f t="shared" si="4"/>
        <v>Survive</v>
      </c>
      <c r="N32" s="2" t="s">
        <v>1230</v>
      </c>
    </row>
    <row r="33" spans="1:14" x14ac:dyDescent="0.3">
      <c r="A33" s="1" t="s">
        <v>1248</v>
      </c>
      <c r="B33" s="1" t="s">
        <v>1251</v>
      </c>
      <c r="C33">
        <f>INDEX(Cond_Probability!$A$6:$H$60,MATCH('Model 4_Train'!A33,Cond_Probability!$A$6:$A$60,0),7)</f>
        <v>0.32246376811594202</v>
      </c>
      <c r="D33">
        <f>INDEX(Cond_Probability!$A$6:$H$60,MATCH('Model 4_Train'!B33,Cond_Probability!$A$6:$A$60,0),7)</f>
        <v>0.13743218806509946</v>
      </c>
      <c r="E33">
        <f>Cond_Probability!$C$2</f>
        <v>0.61616161616161613</v>
      </c>
      <c r="F33">
        <f t="shared" si="0"/>
        <v>2.7306373481387237E-2</v>
      </c>
      <c r="G33">
        <f t="shared" si="1"/>
        <v>2.7306373481387238</v>
      </c>
      <c r="H33">
        <f>INDEX(Cond_Probability!$A$6:$H$60,MATCH('Model 4_Train'!A33,Cond_Probability!$A$6:$A$60,0),8)</f>
        <v>0.57971014492753625</v>
      </c>
      <c r="I33">
        <f>INDEX(Cond_Probability!$A$6:$H$60,MATCH(B33,Cond_Probability!$A$6:$A$60,0),8)</f>
        <v>0.27167630057803466</v>
      </c>
      <c r="J33">
        <f>Cond_Probability!$C$3</f>
        <v>0.38383838383838381</v>
      </c>
      <c r="K33">
        <f t="shared" si="2"/>
        <v>6.0452053415109452E-2</v>
      </c>
      <c r="L33">
        <f t="shared" si="3"/>
        <v>6.045205341510945</v>
      </c>
      <c r="M33" t="str">
        <f t="shared" si="4"/>
        <v>Survive</v>
      </c>
      <c r="N33" s="2" t="s">
        <v>1</v>
      </c>
    </row>
    <row r="34" spans="1:14" x14ac:dyDescent="0.3">
      <c r="A34" s="1" t="s">
        <v>1228</v>
      </c>
      <c r="B34" s="1" t="s">
        <v>1252</v>
      </c>
      <c r="C34">
        <f>INDEX(Cond_Probability!$A$6:$H$60,MATCH('Model 4_Train'!A34,Cond_Probability!$A$6:$A$60,0),7)</f>
        <v>0.4891304347826087</v>
      </c>
      <c r="D34">
        <f>INDEX(Cond_Probability!$A$6:$H$60,MATCH('Model 4_Train'!B34,Cond_Probability!$A$6:$A$60,0),7)</f>
        <v>8.6799276672694395E-2</v>
      </c>
      <c r="E34">
        <f>Cond_Probability!$C$2</f>
        <v>0.61616161616161613</v>
      </c>
      <c r="F34">
        <f t="shared" si="0"/>
        <v>2.6159861052541294E-2</v>
      </c>
      <c r="G34">
        <f t="shared" si="1"/>
        <v>2.6159861052541293</v>
      </c>
      <c r="H34">
        <f>INDEX(Cond_Probability!$A$6:$H$60,MATCH('Model 4_Train'!A34,Cond_Probability!$A$6:$A$60,0),8)</f>
        <v>0.19710144927536233</v>
      </c>
      <c r="I34">
        <f>INDEX(Cond_Probability!$A$6:$H$60,MATCH(B34,Cond_Probability!$A$6:$A$60,0),8)</f>
        <v>8.9595375722543349E-2</v>
      </c>
      <c r="J34">
        <f>Cond_Probability!$C$3</f>
        <v>0.38383838383838381</v>
      </c>
      <c r="K34">
        <f t="shared" si="2"/>
        <v>6.7783472659069532E-3</v>
      </c>
      <c r="L34">
        <f t="shared" si="3"/>
        <v>0.67783472659069532</v>
      </c>
      <c r="M34" t="str">
        <f t="shared" si="4"/>
        <v>Won't Survive</v>
      </c>
      <c r="N34" s="2" t="s">
        <v>1</v>
      </c>
    </row>
    <row r="35" spans="1:14" x14ac:dyDescent="0.3">
      <c r="A35" s="1" t="s">
        <v>1247</v>
      </c>
      <c r="B35" s="1" t="s">
        <v>1253</v>
      </c>
      <c r="C35">
        <f>INDEX(Cond_Probability!$A$6:$H$60,MATCH('Model 4_Train'!A35,Cond_Probability!$A$6:$A$60,0),7)</f>
        <v>0.18840579710144928</v>
      </c>
      <c r="D35">
        <f>INDEX(Cond_Probability!$A$6:$H$60,MATCH('Model 4_Train'!B35,Cond_Probability!$A$6:$A$60,0),7)</f>
        <v>0.77396021699819173</v>
      </c>
      <c r="E35">
        <f>Cond_Probability!$C$2</f>
        <v>0.61616161616161613</v>
      </c>
      <c r="F35">
        <f t="shared" si="0"/>
        <v>8.9847819071814675E-2</v>
      </c>
      <c r="G35">
        <f t="shared" si="1"/>
        <v>8.9847819071814676</v>
      </c>
      <c r="H35">
        <f>INDEX(Cond_Probability!$A$6:$H$60,MATCH('Model 4_Train'!A35,Cond_Probability!$A$6:$A$60,0),8)</f>
        <v>0.22318840579710145</v>
      </c>
      <c r="I35">
        <f>INDEX(Cond_Probability!$A$6:$H$60,MATCH(B35,Cond_Probability!$A$6:$A$60,0),8)</f>
        <v>0.63005780346820806</v>
      </c>
      <c r="J35">
        <f>Cond_Probability!$C$3</f>
        <v>0.38383838383838381</v>
      </c>
      <c r="K35">
        <f t="shared" si="2"/>
        <v>5.3975966416278047E-2</v>
      </c>
      <c r="L35">
        <f t="shared" si="3"/>
        <v>5.3975966416278043</v>
      </c>
      <c r="M35" t="str">
        <f t="shared" si="4"/>
        <v>Won't Survive</v>
      </c>
      <c r="N35" s="2" t="s">
        <v>1230</v>
      </c>
    </row>
    <row r="36" spans="1:14" x14ac:dyDescent="0.3">
      <c r="A36" s="1" t="s">
        <v>1248</v>
      </c>
      <c r="B36" s="1" t="s">
        <v>1251</v>
      </c>
      <c r="C36">
        <f>INDEX(Cond_Probability!$A$6:$H$60,MATCH('Model 4_Train'!A36,Cond_Probability!$A$6:$A$60,0),7)</f>
        <v>0.32246376811594202</v>
      </c>
      <c r="D36">
        <f>INDEX(Cond_Probability!$A$6:$H$60,MATCH('Model 4_Train'!B36,Cond_Probability!$A$6:$A$60,0),7)</f>
        <v>0.13743218806509946</v>
      </c>
      <c r="E36">
        <f>Cond_Probability!$C$2</f>
        <v>0.61616161616161613</v>
      </c>
      <c r="F36">
        <f t="shared" si="0"/>
        <v>2.7306373481387237E-2</v>
      </c>
      <c r="G36">
        <f t="shared" si="1"/>
        <v>2.7306373481387238</v>
      </c>
      <c r="H36">
        <f>INDEX(Cond_Probability!$A$6:$H$60,MATCH('Model 4_Train'!A36,Cond_Probability!$A$6:$A$60,0),8)</f>
        <v>0.57971014492753625</v>
      </c>
      <c r="I36">
        <f>INDEX(Cond_Probability!$A$6:$H$60,MATCH(B36,Cond_Probability!$A$6:$A$60,0),8)</f>
        <v>0.27167630057803466</v>
      </c>
      <c r="J36">
        <f>Cond_Probability!$C$3</f>
        <v>0.38383838383838381</v>
      </c>
      <c r="K36">
        <f t="shared" si="2"/>
        <v>6.0452053415109452E-2</v>
      </c>
      <c r="L36">
        <f t="shared" si="3"/>
        <v>6.045205341510945</v>
      </c>
      <c r="M36" t="str">
        <f t="shared" si="4"/>
        <v>Survive</v>
      </c>
      <c r="N36" s="2" t="s">
        <v>1230</v>
      </c>
    </row>
    <row r="37" spans="1:14" x14ac:dyDescent="0.3">
      <c r="A37" s="1" t="s">
        <v>1248</v>
      </c>
      <c r="B37" s="1" t="s">
        <v>1253</v>
      </c>
      <c r="C37">
        <f>INDEX(Cond_Probability!$A$6:$H$60,MATCH('Model 4_Train'!A37,Cond_Probability!$A$6:$A$60,0),7)</f>
        <v>0.32246376811594202</v>
      </c>
      <c r="D37">
        <f>INDEX(Cond_Probability!$A$6:$H$60,MATCH('Model 4_Train'!B37,Cond_Probability!$A$6:$A$60,0),7)</f>
        <v>0.77396021699819173</v>
      </c>
      <c r="E37">
        <f>Cond_Probability!$C$2</f>
        <v>0.61616161616161613</v>
      </c>
      <c r="F37">
        <f t="shared" si="0"/>
        <v>0.1537779980267597</v>
      </c>
      <c r="G37">
        <f t="shared" si="1"/>
        <v>15.37779980267597</v>
      </c>
      <c r="H37">
        <f>INDEX(Cond_Probability!$A$6:$H$60,MATCH('Model 4_Train'!A37,Cond_Probability!$A$6:$A$60,0),8)</f>
        <v>0.57971014492753625</v>
      </c>
      <c r="I37">
        <f>INDEX(Cond_Probability!$A$6:$H$60,MATCH(B37,Cond_Probability!$A$6:$A$60,0),8)</f>
        <v>0.63005780346820806</v>
      </c>
      <c r="J37">
        <f>Cond_Probability!$C$3</f>
        <v>0.38383838383838381</v>
      </c>
      <c r="K37">
        <f t="shared" si="2"/>
        <v>0.14019731536695598</v>
      </c>
      <c r="L37">
        <f t="shared" si="3"/>
        <v>14.019731536695598</v>
      </c>
      <c r="M37" t="str">
        <f t="shared" si="4"/>
        <v>Won't Survive</v>
      </c>
      <c r="N37" s="2" t="s">
        <v>1230</v>
      </c>
    </row>
    <row r="38" spans="1:14" x14ac:dyDescent="0.3">
      <c r="A38" s="1" t="s">
        <v>1228</v>
      </c>
      <c r="B38" s="1" t="s">
        <v>1251</v>
      </c>
      <c r="C38">
        <f>INDEX(Cond_Probability!$A$6:$H$60,MATCH('Model 4_Train'!A38,Cond_Probability!$A$6:$A$60,0),7)</f>
        <v>0.4891304347826087</v>
      </c>
      <c r="D38">
        <f>INDEX(Cond_Probability!$A$6:$H$60,MATCH('Model 4_Train'!B38,Cond_Probability!$A$6:$A$60,0),7)</f>
        <v>0.13743218806509946</v>
      </c>
      <c r="E38">
        <f>Cond_Probability!$C$2</f>
        <v>0.61616161616161613</v>
      </c>
      <c r="F38">
        <f t="shared" si="0"/>
        <v>4.1419779999857048E-2</v>
      </c>
      <c r="G38">
        <f t="shared" si="1"/>
        <v>4.1419779999857047</v>
      </c>
      <c r="H38">
        <f>INDEX(Cond_Probability!$A$6:$H$60,MATCH('Model 4_Train'!A38,Cond_Probability!$A$6:$A$60,0),8)</f>
        <v>0.19710144927536233</v>
      </c>
      <c r="I38">
        <f>INDEX(Cond_Probability!$A$6:$H$60,MATCH(B38,Cond_Probability!$A$6:$A$60,0),8)</f>
        <v>0.27167630057803466</v>
      </c>
      <c r="J38">
        <f>Cond_Probability!$C$3</f>
        <v>0.38383838383838381</v>
      </c>
      <c r="K38">
        <f t="shared" si="2"/>
        <v>2.0553698161137213E-2</v>
      </c>
      <c r="L38">
        <f t="shared" si="3"/>
        <v>2.0553698161137213</v>
      </c>
      <c r="M38" t="str">
        <f t="shared" si="4"/>
        <v>Won't Survive</v>
      </c>
      <c r="N38" s="2" t="s">
        <v>1</v>
      </c>
    </row>
    <row r="39" spans="1:14" x14ac:dyDescent="0.3">
      <c r="A39" s="1" t="s">
        <v>1228</v>
      </c>
      <c r="B39" s="1" t="s">
        <v>1253</v>
      </c>
      <c r="C39">
        <f>INDEX(Cond_Probability!$A$6:$H$60,MATCH('Model 4_Train'!A39,Cond_Probability!$A$6:$A$60,0),7)</f>
        <v>0.4891304347826087</v>
      </c>
      <c r="D39">
        <f>INDEX(Cond_Probability!$A$6:$H$60,MATCH('Model 4_Train'!B39,Cond_Probability!$A$6:$A$60,0),7)</f>
        <v>0.77396021699819173</v>
      </c>
      <c r="E39">
        <f>Cond_Probability!$C$2</f>
        <v>0.61616161616161613</v>
      </c>
      <c r="F39">
        <f t="shared" si="0"/>
        <v>0.23325876105182655</v>
      </c>
      <c r="G39">
        <f t="shared" si="1"/>
        <v>23.325876105182655</v>
      </c>
      <c r="H39">
        <f>INDEX(Cond_Probability!$A$6:$H$60,MATCH('Model 4_Train'!A39,Cond_Probability!$A$6:$A$60,0),8)</f>
        <v>0.19710144927536233</v>
      </c>
      <c r="I39">
        <f>INDEX(Cond_Probability!$A$6:$H$60,MATCH(B39,Cond_Probability!$A$6:$A$60,0),8)</f>
        <v>0.63005780346820806</v>
      </c>
      <c r="J39">
        <f>Cond_Probability!$C$3</f>
        <v>0.38383838383838381</v>
      </c>
      <c r="K39">
        <f t="shared" si="2"/>
        <v>4.766708722476503E-2</v>
      </c>
      <c r="L39">
        <f t="shared" si="3"/>
        <v>4.766708722476503</v>
      </c>
      <c r="M39" t="str">
        <f t="shared" si="4"/>
        <v>Won't Survive</v>
      </c>
      <c r="N39" s="2" t="s">
        <v>1230</v>
      </c>
    </row>
    <row r="40" spans="1:14" x14ac:dyDescent="0.3">
      <c r="A40" s="1" t="s">
        <v>1247</v>
      </c>
      <c r="B40" s="1" t="s">
        <v>1253</v>
      </c>
      <c r="C40">
        <f>INDEX(Cond_Probability!$A$6:$H$60,MATCH('Model 4_Train'!A40,Cond_Probability!$A$6:$A$60,0),7)</f>
        <v>0.18840579710144928</v>
      </c>
      <c r="D40">
        <f>INDEX(Cond_Probability!$A$6:$H$60,MATCH('Model 4_Train'!B40,Cond_Probability!$A$6:$A$60,0),7)</f>
        <v>0.77396021699819173</v>
      </c>
      <c r="E40">
        <f>Cond_Probability!$C$2</f>
        <v>0.61616161616161613</v>
      </c>
      <c r="F40">
        <f t="shared" si="0"/>
        <v>8.9847819071814675E-2</v>
      </c>
      <c r="G40">
        <f t="shared" si="1"/>
        <v>8.9847819071814676</v>
      </c>
      <c r="H40">
        <f>INDEX(Cond_Probability!$A$6:$H$60,MATCH('Model 4_Train'!A40,Cond_Probability!$A$6:$A$60,0),8)</f>
        <v>0.22318840579710145</v>
      </c>
      <c r="I40">
        <f>INDEX(Cond_Probability!$A$6:$H$60,MATCH(B40,Cond_Probability!$A$6:$A$60,0),8)</f>
        <v>0.63005780346820806</v>
      </c>
      <c r="J40">
        <f>Cond_Probability!$C$3</f>
        <v>0.38383838383838381</v>
      </c>
      <c r="K40">
        <f t="shared" si="2"/>
        <v>5.3975966416278047E-2</v>
      </c>
      <c r="L40">
        <f t="shared" si="3"/>
        <v>5.3975966416278043</v>
      </c>
      <c r="M40" t="str">
        <f t="shared" si="4"/>
        <v>Won't Survive</v>
      </c>
      <c r="N40" s="2" t="s">
        <v>1230</v>
      </c>
    </row>
    <row r="41" spans="1:14" x14ac:dyDescent="0.3">
      <c r="A41" s="1" t="s">
        <v>1247</v>
      </c>
      <c r="B41" s="1" t="s">
        <v>1251</v>
      </c>
      <c r="C41">
        <f>INDEX(Cond_Probability!$A$6:$H$60,MATCH('Model 4_Train'!A41,Cond_Probability!$A$6:$A$60,0),7)</f>
        <v>0.18840579710144928</v>
      </c>
      <c r="D41">
        <f>INDEX(Cond_Probability!$A$6:$H$60,MATCH('Model 4_Train'!B41,Cond_Probability!$A$6:$A$60,0),7)</f>
        <v>0.13743218806509946</v>
      </c>
      <c r="E41">
        <f>Cond_Probability!$C$2</f>
        <v>0.61616161616161613</v>
      </c>
      <c r="F41">
        <f t="shared" si="0"/>
        <v>1.5954285629574568E-2</v>
      </c>
      <c r="G41">
        <f t="shared" si="1"/>
        <v>1.5954285629574567</v>
      </c>
      <c r="H41">
        <f>INDEX(Cond_Probability!$A$6:$H$60,MATCH('Model 4_Train'!A41,Cond_Probability!$A$6:$A$60,0),8)</f>
        <v>0.22318840579710145</v>
      </c>
      <c r="I41">
        <f>INDEX(Cond_Probability!$A$6:$H$60,MATCH(B41,Cond_Probability!$A$6:$A$60,0),8)</f>
        <v>0.27167630057803466</v>
      </c>
      <c r="J41">
        <f>Cond_Probability!$C$3</f>
        <v>0.38383838383838381</v>
      </c>
      <c r="K41">
        <f t="shared" si="2"/>
        <v>2.327404056481714E-2</v>
      </c>
      <c r="L41">
        <f t="shared" si="3"/>
        <v>2.327404056481714</v>
      </c>
      <c r="M41" t="str">
        <f t="shared" si="4"/>
        <v>Survive</v>
      </c>
      <c r="N41" s="2" t="s">
        <v>1</v>
      </c>
    </row>
    <row r="42" spans="1:14" x14ac:dyDescent="0.3">
      <c r="A42" s="1" t="s">
        <v>1228</v>
      </c>
      <c r="B42" s="1" t="s">
        <v>1253</v>
      </c>
      <c r="C42">
        <f>INDEX(Cond_Probability!$A$6:$H$60,MATCH('Model 4_Train'!A42,Cond_Probability!$A$6:$A$60,0),7)</f>
        <v>0.4891304347826087</v>
      </c>
      <c r="D42">
        <f>INDEX(Cond_Probability!$A$6:$H$60,MATCH('Model 4_Train'!B42,Cond_Probability!$A$6:$A$60,0),7)</f>
        <v>0.77396021699819173</v>
      </c>
      <c r="E42">
        <f>Cond_Probability!$C$2</f>
        <v>0.61616161616161613</v>
      </c>
      <c r="F42">
        <f t="shared" si="0"/>
        <v>0.23325876105182655</v>
      </c>
      <c r="G42">
        <f t="shared" si="1"/>
        <v>23.325876105182655</v>
      </c>
      <c r="H42">
        <f>INDEX(Cond_Probability!$A$6:$H$60,MATCH('Model 4_Train'!A42,Cond_Probability!$A$6:$A$60,0),8)</f>
        <v>0.19710144927536233</v>
      </c>
      <c r="I42">
        <f>INDEX(Cond_Probability!$A$6:$H$60,MATCH(B42,Cond_Probability!$A$6:$A$60,0),8)</f>
        <v>0.63005780346820806</v>
      </c>
      <c r="J42">
        <f>Cond_Probability!$C$3</f>
        <v>0.38383838383838381</v>
      </c>
      <c r="K42">
        <f t="shared" si="2"/>
        <v>4.766708722476503E-2</v>
      </c>
      <c r="L42">
        <f t="shared" si="3"/>
        <v>4.766708722476503</v>
      </c>
      <c r="M42" t="str">
        <f t="shared" si="4"/>
        <v>Won't Survive</v>
      </c>
      <c r="N42" s="2" t="s">
        <v>1230</v>
      </c>
    </row>
    <row r="43" spans="1:14" x14ac:dyDescent="0.3">
      <c r="A43" s="1" t="s">
        <v>1248</v>
      </c>
      <c r="B43" s="1" t="s">
        <v>1253</v>
      </c>
      <c r="C43">
        <f>INDEX(Cond_Probability!$A$6:$H$60,MATCH('Model 4_Train'!A43,Cond_Probability!$A$6:$A$60,0),7)</f>
        <v>0.32246376811594202</v>
      </c>
      <c r="D43">
        <f>INDEX(Cond_Probability!$A$6:$H$60,MATCH('Model 4_Train'!B43,Cond_Probability!$A$6:$A$60,0),7)</f>
        <v>0.77396021699819173</v>
      </c>
      <c r="E43">
        <f>Cond_Probability!$C$2</f>
        <v>0.61616161616161613</v>
      </c>
      <c r="F43">
        <f t="shared" si="0"/>
        <v>0.1537779980267597</v>
      </c>
      <c r="G43">
        <f t="shared" si="1"/>
        <v>15.37779980267597</v>
      </c>
      <c r="H43">
        <f>INDEX(Cond_Probability!$A$6:$H$60,MATCH('Model 4_Train'!A43,Cond_Probability!$A$6:$A$60,0),8)</f>
        <v>0.57971014492753625</v>
      </c>
      <c r="I43">
        <f>INDEX(Cond_Probability!$A$6:$H$60,MATCH(B43,Cond_Probability!$A$6:$A$60,0),8)</f>
        <v>0.63005780346820806</v>
      </c>
      <c r="J43">
        <f>Cond_Probability!$C$3</f>
        <v>0.38383838383838381</v>
      </c>
      <c r="K43">
        <f t="shared" si="2"/>
        <v>0.14019731536695598</v>
      </c>
      <c r="L43">
        <f t="shared" si="3"/>
        <v>14.019731536695598</v>
      </c>
      <c r="M43" t="str">
        <f t="shared" si="4"/>
        <v>Won't Survive</v>
      </c>
      <c r="N43" s="2" t="s">
        <v>1230</v>
      </c>
    </row>
    <row r="44" spans="1:14" x14ac:dyDescent="0.3">
      <c r="A44" s="1" t="s">
        <v>1228</v>
      </c>
      <c r="B44" s="1" t="s">
        <v>1251</v>
      </c>
      <c r="C44">
        <f>INDEX(Cond_Probability!$A$6:$H$60,MATCH('Model 4_Train'!A44,Cond_Probability!$A$6:$A$60,0),7)</f>
        <v>0.4891304347826087</v>
      </c>
      <c r="D44">
        <f>INDEX(Cond_Probability!$A$6:$H$60,MATCH('Model 4_Train'!B44,Cond_Probability!$A$6:$A$60,0),7)</f>
        <v>0.13743218806509946</v>
      </c>
      <c r="E44">
        <f>Cond_Probability!$C$2</f>
        <v>0.61616161616161613</v>
      </c>
      <c r="F44">
        <f t="shared" si="0"/>
        <v>4.1419779999857048E-2</v>
      </c>
      <c r="G44">
        <f t="shared" si="1"/>
        <v>4.1419779999857047</v>
      </c>
      <c r="H44">
        <f>INDEX(Cond_Probability!$A$6:$H$60,MATCH('Model 4_Train'!A44,Cond_Probability!$A$6:$A$60,0),8)</f>
        <v>0.19710144927536233</v>
      </c>
      <c r="I44">
        <f>INDEX(Cond_Probability!$A$6:$H$60,MATCH(B44,Cond_Probability!$A$6:$A$60,0),8)</f>
        <v>0.27167630057803466</v>
      </c>
      <c r="J44">
        <f>Cond_Probability!$C$3</f>
        <v>0.38383838383838381</v>
      </c>
      <c r="K44">
        <f t="shared" si="2"/>
        <v>2.0553698161137213E-2</v>
      </c>
      <c r="L44">
        <f t="shared" si="3"/>
        <v>2.0553698161137213</v>
      </c>
      <c r="M44" t="str">
        <f t="shared" si="4"/>
        <v>Won't Survive</v>
      </c>
      <c r="N44" s="2" t="s">
        <v>1230</v>
      </c>
    </row>
    <row r="45" spans="1:14" x14ac:dyDescent="0.3">
      <c r="A45" s="1" t="s">
        <v>1248</v>
      </c>
      <c r="B45" s="1" t="s">
        <v>1251</v>
      </c>
      <c r="C45">
        <f>INDEX(Cond_Probability!$A$6:$H$60,MATCH('Model 4_Train'!A45,Cond_Probability!$A$6:$A$60,0),7)</f>
        <v>0.32246376811594202</v>
      </c>
      <c r="D45">
        <f>INDEX(Cond_Probability!$A$6:$H$60,MATCH('Model 4_Train'!B45,Cond_Probability!$A$6:$A$60,0),7)</f>
        <v>0.13743218806509946</v>
      </c>
      <c r="E45">
        <f>Cond_Probability!$C$2</f>
        <v>0.61616161616161613</v>
      </c>
      <c r="F45">
        <f t="shared" si="0"/>
        <v>2.7306373481387237E-2</v>
      </c>
      <c r="G45">
        <f t="shared" si="1"/>
        <v>2.7306373481387238</v>
      </c>
      <c r="H45">
        <f>INDEX(Cond_Probability!$A$6:$H$60,MATCH('Model 4_Train'!A45,Cond_Probability!$A$6:$A$60,0),8)</f>
        <v>0.57971014492753625</v>
      </c>
      <c r="I45">
        <f>INDEX(Cond_Probability!$A$6:$H$60,MATCH(B45,Cond_Probability!$A$6:$A$60,0),8)</f>
        <v>0.27167630057803466</v>
      </c>
      <c r="J45">
        <f>Cond_Probability!$C$3</f>
        <v>0.38383838383838381</v>
      </c>
      <c r="K45">
        <f t="shared" si="2"/>
        <v>6.0452053415109452E-2</v>
      </c>
      <c r="L45">
        <f t="shared" si="3"/>
        <v>6.045205341510945</v>
      </c>
      <c r="M45" t="str">
        <f t="shared" si="4"/>
        <v>Survive</v>
      </c>
      <c r="N45" s="2" t="s">
        <v>1</v>
      </c>
    </row>
    <row r="46" spans="1:14" x14ac:dyDescent="0.3">
      <c r="A46" s="1" t="s">
        <v>1228</v>
      </c>
      <c r="B46" s="1" t="s">
        <v>1252</v>
      </c>
      <c r="C46">
        <f>INDEX(Cond_Probability!$A$6:$H$60,MATCH('Model 4_Train'!A46,Cond_Probability!$A$6:$A$60,0),7)</f>
        <v>0.4891304347826087</v>
      </c>
      <c r="D46">
        <f>INDEX(Cond_Probability!$A$6:$H$60,MATCH('Model 4_Train'!B46,Cond_Probability!$A$6:$A$60,0),7)</f>
        <v>8.6799276672694395E-2</v>
      </c>
      <c r="E46">
        <f>Cond_Probability!$C$2</f>
        <v>0.61616161616161613</v>
      </c>
      <c r="F46">
        <f t="shared" si="0"/>
        <v>2.6159861052541294E-2</v>
      </c>
      <c r="G46">
        <f t="shared" si="1"/>
        <v>2.6159861052541293</v>
      </c>
      <c r="H46">
        <f>INDEX(Cond_Probability!$A$6:$H$60,MATCH('Model 4_Train'!A46,Cond_Probability!$A$6:$A$60,0),8)</f>
        <v>0.19710144927536233</v>
      </c>
      <c r="I46">
        <f>INDEX(Cond_Probability!$A$6:$H$60,MATCH(B46,Cond_Probability!$A$6:$A$60,0),8)</f>
        <v>8.9595375722543349E-2</v>
      </c>
      <c r="J46">
        <f>Cond_Probability!$C$3</f>
        <v>0.38383838383838381</v>
      </c>
      <c r="K46">
        <f t="shared" si="2"/>
        <v>6.7783472659069532E-3</v>
      </c>
      <c r="L46">
        <f t="shared" si="3"/>
        <v>0.67783472659069532</v>
      </c>
      <c r="M46" t="str">
        <f t="shared" si="4"/>
        <v>Won't Survive</v>
      </c>
      <c r="N46" s="2" t="s">
        <v>1</v>
      </c>
    </row>
    <row r="47" spans="1:14" x14ac:dyDescent="0.3">
      <c r="A47" s="1" t="s">
        <v>1228</v>
      </c>
      <c r="B47" s="1" t="s">
        <v>1253</v>
      </c>
      <c r="C47">
        <f>INDEX(Cond_Probability!$A$6:$H$60,MATCH('Model 4_Train'!A47,Cond_Probability!$A$6:$A$60,0),7)</f>
        <v>0.4891304347826087</v>
      </c>
      <c r="D47">
        <f>INDEX(Cond_Probability!$A$6:$H$60,MATCH('Model 4_Train'!B47,Cond_Probability!$A$6:$A$60,0),7)</f>
        <v>0.77396021699819173</v>
      </c>
      <c r="E47">
        <f>Cond_Probability!$C$2</f>
        <v>0.61616161616161613</v>
      </c>
      <c r="F47">
        <f t="shared" si="0"/>
        <v>0.23325876105182655</v>
      </c>
      <c r="G47">
        <f t="shared" si="1"/>
        <v>23.325876105182655</v>
      </c>
      <c r="H47">
        <f>INDEX(Cond_Probability!$A$6:$H$60,MATCH('Model 4_Train'!A47,Cond_Probability!$A$6:$A$60,0),8)</f>
        <v>0.19710144927536233</v>
      </c>
      <c r="I47">
        <f>INDEX(Cond_Probability!$A$6:$H$60,MATCH(B47,Cond_Probability!$A$6:$A$60,0),8)</f>
        <v>0.63005780346820806</v>
      </c>
      <c r="J47">
        <f>Cond_Probability!$C$3</f>
        <v>0.38383838383838381</v>
      </c>
      <c r="K47">
        <f t="shared" si="2"/>
        <v>4.766708722476503E-2</v>
      </c>
      <c r="L47">
        <f t="shared" si="3"/>
        <v>4.766708722476503</v>
      </c>
      <c r="M47" t="str">
        <f t="shared" si="4"/>
        <v>Won't Survive</v>
      </c>
      <c r="N47" s="2" t="s">
        <v>1230</v>
      </c>
    </row>
    <row r="48" spans="1:14" x14ac:dyDescent="0.3">
      <c r="A48" s="1" t="s">
        <v>1247</v>
      </c>
      <c r="B48" s="1" t="s">
        <v>1252</v>
      </c>
      <c r="C48">
        <f>INDEX(Cond_Probability!$A$6:$H$60,MATCH('Model 4_Train'!A48,Cond_Probability!$A$6:$A$60,0),7)</f>
        <v>0.18840579710144928</v>
      </c>
      <c r="D48">
        <f>INDEX(Cond_Probability!$A$6:$H$60,MATCH('Model 4_Train'!B48,Cond_Probability!$A$6:$A$60,0),7)</f>
        <v>8.6799276672694395E-2</v>
      </c>
      <c r="E48">
        <f>Cond_Probability!$C$2</f>
        <v>0.61616161616161613</v>
      </c>
      <c r="F48">
        <f t="shared" si="0"/>
        <v>1.0076390923941832E-2</v>
      </c>
      <c r="G48">
        <f t="shared" si="1"/>
        <v>1.0076390923941831</v>
      </c>
      <c r="H48">
        <f>INDEX(Cond_Probability!$A$6:$H$60,MATCH('Model 4_Train'!A48,Cond_Probability!$A$6:$A$60,0),8)</f>
        <v>0.22318840579710145</v>
      </c>
      <c r="I48">
        <f>INDEX(Cond_Probability!$A$6:$H$60,MATCH(B48,Cond_Probability!$A$6:$A$60,0),8)</f>
        <v>8.9595375722543349E-2</v>
      </c>
      <c r="J48">
        <f>Cond_Probability!$C$3</f>
        <v>0.38383838383838381</v>
      </c>
      <c r="K48">
        <f t="shared" si="2"/>
        <v>7.6754814628652275E-3</v>
      </c>
      <c r="L48">
        <f t="shared" si="3"/>
        <v>0.76754814628652279</v>
      </c>
      <c r="M48" t="str">
        <f t="shared" si="4"/>
        <v>Won't Survive</v>
      </c>
      <c r="N48" s="2" t="s">
        <v>1230</v>
      </c>
    </row>
    <row r="49" spans="1:14" x14ac:dyDescent="0.3">
      <c r="A49" s="1" t="s">
        <v>1228</v>
      </c>
      <c r="B49" s="1" t="s">
        <v>1252</v>
      </c>
      <c r="C49">
        <f>INDEX(Cond_Probability!$A$6:$H$60,MATCH('Model 4_Train'!A49,Cond_Probability!$A$6:$A$60,0),7)</f>
        <v>0.4891304347826087</v>
      </c>
      <c r="D49">
        <f>INDEX(Cond_Probability!$A$6:$H$60,MATCH('Model 4_Train'!B49,Cond_Probability!$A$6:$A$60,0),7)</f>
        <v>8.6799276672694395E-2</v>
      </c>
      <c r="E49">
        <f>Cond_Probability!$C$2</f>
        <v>0.61616161616161613</v>
      </c>
      <c r="F49">
        <f t="shared" si="0"/>
        <v>2.6159861052541294E-2</v>
      </c>
      <c r="G49">
        <f t="shared" si="1"/>
        <v>2.6159861052541293</v>
      </c>
      <c r="H49">
        <f>INDEX(Cond_Probability!$A$6:$H$60,MATCH('Model 4_Train'!A49,Cond_Probability!$A$6:$A$60,0),8)</f>
        <v>0.19710144927536233</v>
      </c>
      <c r="I49">
        <f>INDEX(Cond_Probability!$A$6:$H$60,MATCH(B49,Cond_Probability!$A$6:$A$60,0),8)</f>
        <v>8.9595375722543349E-2</v>
      </c>
      <c r="J49">
        <f>Cond_Probability!$C$3</f>
        <v>0.38383838383838381</v>
      </c>
      <c r="K49">
        <f t="shared" si="2"/>
        <v>6.7783472659069532E-3</v>
      </c>
      <c r="L49">
        <f t="shared" si="3"/>
        <v>0.67783472659069532</v>
      </c>
      <c r="M49" t="str">
        <f t="shared" si="4"/>
        <v>Won't Survive</v>
      </c>
      <c r="N49" s="2" t="s">
        <v>1</v>
      </c>
    </row>
    <row r="50" spans="1:14" x14ac:dyDescent="0.3">
      <c r="A50" s="1" t="s">
        <v>1248</v>
      </c>
      <c r="B50" s="1" t="s">
        <v>1251</v>
      </c>
      <c r="C50">
        <f>INDEX(Cond_Probability!$A$6:$H$60,MATCH('Model 4_Train'!A50,Cond_Probability!$A$6:$A$60,0),7)</f>
        <v>0.32246376811594202</v>
      </c>
      <c r="D50">
        <f>INDEX(Cond_Probability!$A$6:$H$60,MATCH('Model 4_Train'!B50,Cond_Probability!$A$6:$A$60,0),7)</f>
        <v>0.13743218806509946</v>
      </c>
      <c r="E50">
        <f>Cond_Probability!$C$2</f>
        <v>0.61616161616161613</v>
      </c>
      <c r="F50">
        <f t="shared" si="0"/>
        <v>2.7306373481387237E-2</v>
      </c>
      <c r="G50">
        <f t="shared" si="1"/>
        <v>2.7306373481387238</v>
      </c>
      <c r="H50">
        <f>INDEX(Cond_Probability!$A$6:$H$60,MATCH('Model 4_Train'!A50,Cond_Probability!$A$6:$A$60,0),8)</f>
        <v>0.57971014492753625</v>
      </c>
      <c r="I50">
        <f>INDEX(Cond_Probability!$A$6:$H$60,MATCH(B50,Cond_Probability!$A$6:$A$60,0),8)</f>
        <v>0.27167630057803466</v>
      </c>
      <c r="J50">
        <f>Cond_Probability!$C$3</f>
        <v>0.38383838383838381</v>
      </c>
      <c r="K50">
        <f t="shared" si="2"/>
        <v>6.0452053415109452E-2</v>
      </c>
      <c r="L50">
        <f t="shared" si="3"/>
        <v>6.045205341510945</v>
      </c>
      <c r="M50" t="str">
        <f t="shared" si="4"/>
        <v>Survive</v>
      </c>
      <c r="N50" s="2" t="s">
        <v>1230</v>
      </c>
    </row>
    <row r="51" spans="1:14" x14ac:dyDescent="0.3">
      <c r="A51" s="1" t="s">
        <v>1247</v>
      </c>
      <c r="B51" s="1" t="s">
        <v>1253</v>
      </c>
      <c r="C51">
        <f>INDEX(Cond_Probability!$A$6:$H$60,MATCH('Model 4_Train'!A51,Cond_Probability!$A$6:$A$60,0),7)</f>
        <v>0.18840579710144928</v>
      </c>
      <c r="D51">
        <f>INDEX(Cond_Probability!$A$6:$H$60,MATCH('Model 4_Train'!B51,Cond_Probability!$A$6:$A$60,0),7)</f>
        <v>0.77396021699819173</v>
      </c>
      <c r="E51">
        <f>Cond_Probability!$C$2</f>
        <v>0.61616161616161613</v>
      </c>
      <c r="F51">
        <f t="shared" si="0"/>
        <v>8.9847819071814675E-2</v>
      </c>
      <c r="G51">
        <f t="shared" si="1"/>
        <v>8.9847819071814676</v>
      </c>
      <c r="H51">
        <f>INDEX(Cond_Probability!$A$6:$H$60,MATCH('Model 4_Train'!A51,Cond_Probability!$A$6:$A$60,0),8)</f>
        <v>0.22318840579710145</v>
      </c>
      <c r="I51">
        <f>INDEX(Cond_Probability!$A$6:$H$60,MATCH(B51,Cond_Probability!$A$6:$A$60,0),8)</f>
        <v>0.63005780346820806</v>
      </c>
      <c r="J51">
        <f>Cond_Probability!$C$3</f>
        <v>0.38383838383838381</v>
      </c>
      <c r="K51">
        <f t="shared" si="2"/>
        <v>5.3975966416278047E-2</v>
      </c>
      <c r="L51">
        <f t="shared" si="3"/>
        <v>5.3975966416278043</v>
      </c>
      <c r="M51" t="str">
        <f t="shared" si="4"/>
        <v>Won't Survive</v>
      </c>
      <c r="N51" s="2" t="s">
        <v>1230</v>
      </c>
    </row>
    <row r="52" spans="1:14" x14ac:dyDescent="0.3">
      <c r="A52" s="1" t="s">
        <v>1248</v>
      </c>
      <c r="B52" s="1" t="s">
        <v>1253</v>
      </c>
      <c r="C52">
        <f>INDEX(Cond_Probability!$A$6:$H$60,MATCH('Model 4_Train'!A52,Cond_Probability!$A$6:$A$60,0),7)</f>
        <v>0.32246376811594202</v>
      </c>
      <c r="D52">
        <f>INDEX(Cond_Probability!$A$6:$H$60,MATCH('Model 4_Train'!B52,Cond_Probability!$A$6:$A$60,0),7)</f>
        <v>0.77396021699819173</v>
      </c>
      <c r="E52">
        <f>Cond_Probability!$C$2</f>
        <v>0.61616161616161613</v>
      </c>
      <c r="F52">
        <f t="shared" si="0"/>
        <v>0.1537779980267597</v>
      </c>
      <c r="G52">
        <f t="shared" si="1"/>
        <v>15.37779980267597</v>
      </c>
      <c r="H52">
        <f>INDEX(Cond_Probability!$A$6:$H$60,MATCH('Model 4_Train'!A52,Cond_Probability!$A$6:$A$60,0),8)</f>
        <v>0.57971014492753625</v>
      </c>
      <c r="I52">
        <f>INDEX(Cond_Probability!$A$6:$H$60,MATCH(B52,Cond_Probability!$A$6:$A$60,0),8)</f>
        <v>0.63005780346820806</v>
      </c>
      <c r="J52">
        <f>Cond_Probability!$C$3</f>
        <v>0.38383838383838381</v>
      </c>
      <c r="K52">
        <f t="shared" si="2"/>
        <v>0.14019731536695598</v>
      </c>
      <c r="L52">
        <f t="shared" si="3"/>
        <v>14.019731536695598</v>
      </c>
      <c r="M52" t="str">
        <f t="shared" si="4"/>
        <v>Won't Survive</v>
      </c>
      <c r="N52" s="2" t="s">
        <v>1230</v>
      </c>
    </row>
    <row r="53" spans="1:14" x14ac:dyDescent="0.3">
      <c r="A53" s="1" t="s">
        <v>1228</v>
      </c>
      <c r="B53" s="1" t="s">
        <v>1253</v>
      </c>
      <c r="C53">
        <f>INDEX(Cond_Probability!$A$6:$H$60,MATCH('Model 4_Train'!A53,Cond_Probability!$A$6:$A$60,0),7)</f>
        <v>0.4891304347826087</v>
      </c>
      <c r="D53">
        <f>INDEX(Cond_Probability!$A$6:$H$60,MATCH('Model 4_Train'!B53,Cond_Probability!$A$6:$A$60,0),7)</f>
        <v>0.77396021699819173</v>
      </c>
      <c r="E53">
        <f>Cond_Probability!$C$2</f>
        <v>0.61616161616161613</v>
      </c>
      <c r="F53">
        <f t="shared" si="0"/>
        <v>0.23325876105182655</v>
      </c>
      <c r="G53">
        <f t="shared" si="1"/>
        <v>23.325876105182655</v>
      </c>
      <c r="H53">
        <f>INDEX(Cond_Probability!$A$6:$H$60,MATCH('Model 4_Train'!A53,Cond_Probability!$A$6:$A$60,0),8)</f>
        <v>0.19710144927536233</v>
      </c>
      <c r="I53">
        <f>INDEX(Cond_Probability!$A$6:$H$60,MATCH(B53,Cond_Probability!$A$6:$A$60,0),8)</f>
        <v>0.63005780346820806</v>
      </c>
      <c r="J53">
        <f>Cond_Probability!$C$3</f>
        <v>0.38383838383838381</v>
      </c>
      <c r="K53">
        <f t="shared" si="2"/>
        <v>4.766708722476503E-2</v>
      </c>
      <c r="L53">
        <f t="shared" si="3"/>
        <v>4.766708722476503</v>
      </c>
      <c r="M53" t="str">
        <f t="shared" si="4"/>
        <v>Won't Survive</v>
      </c>
      <c r="N53" s="2" t="s">
        <v>1230</v>
      </c>
    </row>
    <row r="54" spans="1:14" x14ac:dyDescent="0.3">
      <c r="A54" s="1" t="s">
        <v>1248</v>
      </c>
      <c r="B54" s="1" t="s">
        <v>1251</v>
      </c>
      <c r="C54">
        <f>INDEX(Cond_Probability!$A$6:$H$60,MATCH('Model 4_Train'!A54,Cond_Probability!$A$6:$A$60,0),7)</f>
        <v>0.32246376811594202</v>
      </c>
      <c r="D54">
        <f>INDEX(Cond_Probability!$A$6:$H$60,MATCH('Model 4_Train'!B54,Cond_Probability!$A$6:$A$60,0),7)</f>
        <v>0.13743218806509946</v>
      </c>
      <c r="E54">
        <f>Cond_Probability!$C$2</f>
        <v>0.61616161616161613</v>
      </c>
      <c r="F54">
        <f t="shared" si="0"/>
        <v>2.7306373481387237E-2</v>
      </c>
      <c r="G54">
        <f t="shared" si="1"/>
        <v>2.7306373481387238</v>
      </c>
      <c r="H54">
        <f>INDEX(Cond_Probability!$A$6:$H$60,MATCH('Model 4_Train'!A54,Cond_Probability!$A$6:$A$60,0),8)</f>
        <v>0.57971014492753625</v>
      </c>
      <c r="I54">
        <f>INDEX(Cond_Probability!$A$6:$H$60,MATCH(B54,Cond_Probability!$A$6:$A$60,0),8)</f>
        <v>0.27167630057803466</v>
      </c>
      <c r="J54">
        <f>Cond_Probability!$C$3</f>
        <v>0.38383838383838381</v>
      </c>
      <c r="K54">
        <f t="shared" si="2"/>
        <v>6.0452053415109452E-2</v>
      </c>
      <c r="L54">
        <f t="shared" si="3"/>
        <v>6.045205341510945</v>
      </c>
      <c r="M54" t="str">
        <f t="shared" si="4"/>
        <v>Survive</v>
      </c>
      <c r="N54" s="2" t="s">
        <v>1</v>
      </c>
    </row>
    <row r="55" spans="1:14" x14ac:dyDescent="0.3">
      <c r="A55" s="1" t="s">
        <v>1248</v>
      </c>
      <c r="B55" s="1" t="s">
        <v>1253</v>
      </c>
      <c r="C55">
        <f>INDEX(Cond_Probability!$A$6:$H$60,MATCH('Model 4_Train'!A55,Cond_Probability!$A$6:$A$60,0),7)</f>
        <v>0.32246376811594202</v>
      </c>
      <c r="D55">
        <f>INDEX(Cond_Probability!$A$6:$H$60,MATCH('Model 4_Train'!B55,Cond_Probability!$A$6:$A$60,0),7)</f>
        <v>0.77396021699819173</v>
      </c>
      <c r="E55">
        <f>Cond_Probability!$C$2</f>
        <v>0.61616161616161613</v>
      </c>
      <c r="F55">
        <f t="shared" si="0"/>
        <v>0.1537779980267597</v>
      </c>
      <c r="G55">
        <f t="shared" si="1"/>
        <v>15.37779980267597</v>
      </c>
      <c r="H55">
        <f>INDEX(Cond_Probability!$A$6:$H$60,MATCH('Model 4_Train'!A55,Cond_Probability!$A$6:$A$60,0),8)</f>
        <v>0.57971014492753625</v>
      </c>
      <c r="I55">
        <f>INDEX(Cond_Probability!$A$6:$H$60,MATCH(B55,Cond_Probability!$A$6:$A$60,0),8)</f>
        <v>0.63005780346820806</v>
      </c>
      <c r="J55">
        <f>Cond_Probability!$C$3</f>
        <v>0.38383838383838381</v>
      </c>
      <c r="K55">
        <f t="shared" si="2"/>
        <v>0.14019731536695598</v>
      </c>
      <c r="L55">
        <f t="shared" si="3"/>
        <v>14.019731536695598</v>
      </c>
      <c r="M55" t="str">
        <f t="shared" si="4"/>
        <v>Won't Survive</v>
      </c>
      <c r="N55" s="2" t="s">
        <v>1</v>
      </c>
    </row>
    <row r="56" spans="1:14" x14ac:dyDescent="0.3">
      <c r="A56" s="1" t="s">
        <v>1248</v>
      </c>
      <c r="B56" s="1" t="s">
        <v>1251</v>
      </c>
      <c r="C56">
        <f>INDEX(Cond_Probability!$A$6:$H$60,MATCH('Model 4_Train'!A56,Cond_Probability!$A$6:$A$60,0),7)</f>
        <v>0.32246376811594202</v>
      </c>
      <c r="D56">
        <f>INDEX(Cond_Probability!$A$6:$H$60,MATCH('Model 4_Train'!B56,Cond_Probability!$A$6:$A$60,0),7)</f>
        <v>0.13743218806509946</v>
      </c>
      <c r="E56">
        <f>Cond_Probability!$C$2</f>
        <v>0.61616161616161613</v>
      </c>
      <c r="F56">
        <f t="shared" si="0"/>
        <v>2.7306373481387237E-2</v>
      </c>
      <c r="G56">
        <f t="shared" si="1"/>
        <v>2.7306373481387238</v>
      </c>
      <c r="H56">
        <f>INDEX(Cond_Probability!$A$6:$H$60,MATCH('Model 4_Train'!A56,Cond_Probability!$A$6:$A$60,0),8)</f>
        <v>0.57971014492753625</v>
      </c>
      <c r="I56">
        <f>INDEX(Cond_Probability!$A$6:$H$60,MATCH(B56,Cond_Probability!$A$6:$A$60,0),8)</f>
        <v>0.27167630057803466</v>
      </c>
      <c r="J56">
        <f>Cond_Probability!$C$3</f>
        <v>0.38383838383838381</v>
      </c>
      <c r="K56">
        <f t="shared" si="2"/>
        <v>6.0452053415109452E-2</v>
      </c>
      <c r="L56">
        <f t="shared" si="3"/>
        <v>6.045205341510945</v>
      </c>
      <c r="M56" t="str">
        <f t="shared" si="4"/>
        <v>Survive</v>
      </c>
      <c r="N56" s="2" t="s">
        <v>1230</v>
      </c>
    </row>
    <row r="57" spans="1:14" x14ac:dyDescent="0.3">
      <c r="A57" s="1" t="s">
        <v>1248</v>
      </c>
      <c r="B57" s="1" t="s">
        <v>1253</v>
      </c>
      <c r="C57">
        <f>INDEX(Cond_Probability!$A$6:$H$60,MATCH('Model 4_Train'!A57,Cond_Probability!$A$6:$A$60,0),7)</f>
        <v>0.32246376811594202</v>
      </c>
      <c r="D57">
        <f>INDEX(Cond_Probability!$A$6:$H$60,MATCH('Model 4_Train'!B57,Cond_Probability!$A$6:$A$60,0),7)</f>
        <v>0.77396021699819173</v>
      </c>
      <c r="E57">
        <f>Cond_Probability!$C$2</f>
        <v>0.61616161616161613</v>
      </c>
      <c r="F57">
        <f t="shared" si="0"/>
        <v>0.1537779980267597</v>
      </c>
      <c r="G57">
        <f t="shared" si="1"/>
        <v>15.37779980267597</v>
      </c>
      <c r="H57">
        <f>INDEX(Cond_Probability!$A$6:$H$60,MATCH('Model 4_Train'!A57,Cond_Probability!$A$6:$A$60,0),8)</f>
        <v>0.57971014492753625</v>
      </c>
      <c r="I57">
        <f>INDEX(Cond_Probability!$A$6:$H$60,MATCH(B57,Cond_Probability!$A$6:$A$60,0),8)</f>
        <v>0.63005780346820806</v>
      </c>
      <c r="J57">
        <f>Cond_Probability!$C$3</f>
        <v>0.38383838383838381</v>
      </c>
      <c r="K57">
        <f t="shared" si="2"/>
        <v>0.14019731536695598</v>
      </c>
      <c r="L57">
        <f t="shared" si="3"/>
        <v>14.019731536695598</v>
      </c>
      <c r="M57" t="str">
        <f t="shared" si="4"/>
        <v>Won't Survive</v>
      </c>
      <c r="N57" s="2" t="s">
        <v>1</v>
      </c>
    </row>
    <row r="58" spans="1:14" x14ac:dyDescent="0.3">
      <c r="A58" s="1" t="s">
        <v>1247</v>
      </c>
      <c r="B58" s="1" t="s">
        <v>1253</v>
      </c>
      <c r="C58">
        <f>INDEX(Cond_Probability!$A$6:$H$60,MATCH('Model 4_Train'!A58,Cond_Probability!$A$6:$A$60,0),7)</f>
        <v>0.18840579710144928</v>
      </c>
      <c r="D58">
        <f>INDEX(Cond_Probability!$A$6:$H$60,MATCH('Model 4_Train'!B58,Cond_Probability!$A$6:$A$60,0),7)</f>
        <v>0.77396021699819173</v>
      </c>
      <c r="E58">
        <f>Cond_Probability!$C$2</f>
        <v>0.61616161616161613</v>
      </c>
      <c r="F58">
        <f t="shared" si="0"/>
        <v>8.9847819071814675E-2</v>
      </c>
      <c r="G58">
        <f t="shared" si="1"/>
        <v>8.9847819071814676</v>
      </c>
      <c r="H58">
        <f>INDEX(Cond_Probability!$A$6:$H$60,MATCH('Model 4_Train'!A58,Cond_Probability!$A$6:$A$60,0),8)</f>
        <v>0.22318840579710145</v>
      </c>
      <c r="I58">
        <f>INDEX(Cond_Probability!$A$6:$H$60,MATCH(B58,Cond_Probability!$A$6:$A$60,0),8)</f>
        <v>0.63005780346820806</v>
      </c>
      <c r="J58">
        <f>Cond_Probability!$C$3</f>
        <v>0.38383838383838381</v>
      </c>
      <c r="K58">
        <f t="shared" si="2"/>
        <v>5.3975966416278047E-2</v>
      </c>
      <c r="L58">
        <f t="shared" si="3"/>
        <v>5.3975966416278043</v>
      </c>
      <c r="M58" t="str">
        <f t="shared" si="4"/>
        <v>Won't Survive</v>
      </c>
      <c r="N58" s="2" t="s">
        <v>1</v>
      </c>
    </row>
    <row r="59" spans="1:14" x14ac:dyDescent="0.3">
      <c r="A59" s="1" t="s">
        <v>1228</v>
      </c>
      <c r="B59" s="1" t="s">
        <v>1251</v>
      </c>
      <c r="C59">
        <f>INDEX(Cond_Probability!$A$6:$H$60,MATCH('Model 4_Train'!A59,Cond_Probability!$A$6:$A$60,0),7)</f>
        <v>0.4891304347826087</v>
      </c>
      <c r="D59">
        <f>INDEX(Cond_Probability!$A$6:$H$60,MATCH('Model 4_Train'!B59,Cond_Probability!$A$6:$A$60,0),7)</f>
        <v>0.13743218806509946</v>
      </c>
      <c r="E59">
        <f>Cond_Probability!$C$2</f>
        <v>0.61616161616161613</v>
      </c>
      <c r="F59">
        <f t="shared" si="0"/>
        <v>4.1419779999857048E-2</v>
      </c>
      <c r="G59">
        <f t="shared" si="1"/>
        <v>4.1419779999857047</v>
      </c>
      <c r="H59">
        <f>INDEX(Cond_Probability!$A$6:$H$60,MATCH('Model 4_Train'!A59,Cond_Probability!$A$6:$A$60,0),8)</f>
        <v>0.19710144927536233</v>
      </c>
      <c r="I59">
        <f>INDEX(Cond_Probability!$A$6:$H$60,MATCH(B59,Cond_Probability!$A$6:$A$60,0),8)</f>
        <v>0.27167630057803466</v>
      </c>
      <c r="J59">
        <f>Cond_Probability!$C$3</f>
        <v>0.38383838383838381</v>
      </c>
      <c r="K59">
        <f t="shared" si="2"/>
        <v>2.0553698161137213E-2</v>
      </c>
      <c r="L59">
        <f t="shared" si="3"/>
        <v>2.0553698161137213</v>
      </c>
      <c r="M59" t="str">
        <f t="shared" si="4"/>
        <v>Won't Survive</v>
      </c>
      <c r="N59" s="2" t="s">
        <v>1230</v>
      </c>
    </row>
    <row r="60" spans="1:14" x14ac:dyDescent="0.3">
      <c r="A60" s="1" t="s">
        <v>1248</v>
      </c>
      <c r="B60" s="1" t="s">
        <v>1253</v>
      </c>
      <c r="C60">
        <f>INDEX(Cond_Probability!$A$6:$H$60,MATCH('Model 4_Train'!A60,Cond_Probability!$A$6:$A$60,0),7)</f>
        <v>0.32246376811594202</v>
      </c>
      <c r="D60">
        <f>INDEX(Cond_Probability!$A$6:$H$60,MATCH('Model 4_Train'!B60,Cond_Probability!$A$6:$A$60,0),7)</f>
        <v>0.77396021699819173</v>
      </c>
      <c r="E60">
        <f>Cond_Probability!$C$2</f>
        <v>0.61616161616161613</v>
      </c>
      <c r="F60">
        <f t="shared" si="0"/>
        <v>0.1537779980267597</v>
      </c>
      <c r="G60">
        <f t="shared" si="1"/>
        <v>15.37779980267597</v>
      </c>
      <c r="H60">
        <f>INDEX(Cond_Probability!$A$6:$H$60,MATCH('Model 4_Train'!A60,Cond_Probability!$A$6:$A$60,0),8)</f>
        <v>0.57971014492753625</v>
      </c>
      <c r="I60">
        <f>INDEX(Cond_Probability!$A$6:$H$60,MATCH(B60,Cond_Probability!$A$6:$A$60,0),8)</f>
        <v>0.63005780346820806</v>
      </c>
      <c r="J60">
        <f>Cond_Probability!$C$3</f>
        <v>0.38383838383838381</v>
      </c>
      <c r="K60">
        <f t="shared" si="2"/>
        <v>0.14019731536695598</v>
      </c>
      <c r="L60">
        <f t="shared" si="3"/>
        <v>14.019731536695598</v>
      </c>
      <c r="M60" t="str">
        <f t="shared" si="4"/>
        <v>Won't Survive</v>
      </c>
      <c r="N60" s="2" t="s">
        <v>1</v>
      </c>
    </row>
    <row r="61" spans="1:14" x14ac:dyDescent="0.3">
      <c r="A61" s="1" t="s">
        <v>1248</v>
      </c>
      <c r="B61" s="1" t="s">
        <v>1253</v>
      </c>
      <c r="C61">
        <f>INDEX(Cond_Probability!$A$6:$H$60,MATCH('Model 4_Train'!A61,Cond_Probability!$A$6:$A$60,0),7)</f>
        <v>0.32246376811594202</v>
      </c>
      <c r="D61">
        <f>INDEX(Cond_Probability!$A$6:$H$60,MATCH('Model 4_Train'!B61,Cond_Probability!$A$6:$A$60,0),7)</f>
        <v>0.77396021699819173</v>
      </c>
      <c r="E61">
        <f>Cond_Probability!$C$2</f>
        <v>0.61616161616161613</v>
      </c>
      <c r="F61">
        <f t="shared" si="0"/>
        <v>0.1537779980267597</v>
      </c>
      <c r="G61">
        <f t="shared" si="1"/>
        <v>15.37779980267597</v>
      </c>
      <c r="H61">
        <f>INDEX(Cond_Probability!$A$6:$H$60,MATCH('Model 4_Train'!A61,Cond_Probability!$A$6:$A$60,0),8)</f>
        <v>0.57971014492753625</v>
      </c>
      <c r="I61">
        <f>INDEX(Cond_Probability!$A$6:$H$60,MATCH(B61,Cond_Probability!$A$6:$A$60,0),8)</f>
        <v>0.63005780346820806</v>
      </c>
      <c r="J61">
        <f>Cond_Probability!$C$3</f>
        <v>0.38383838383838381</v>
      </c>
      <c r="K61">
        <f t="shared" si="2"/>
        <v>0.14019731536695598</v>
      </c>
      <c r="L61">
        <f t="shared" si="3"/>
        <v>14.019731536695598</v>
      </c>
      <c r="M61" t="str">
        <f t="shared" si="4"/>
        <v>Won't Survive</v>
      </c>
      <c r="N61" s="2" t="s">
        <v>1230</v>
      </c>
    </row>
    <row r="62" spans="1:14" x14ac:dyDescent="0.3">
      <c r="A62" s="1" t="s">
        <v>1228</v>
      </c>
      <c r="B62" s="1" t="s">
        <v>1251</v>
      </c>
      <c r="C62">
        <f>INDEX(Cond_Probability!$A$6:$H$60,MATCH('Model 4_Train'!A62,Cond_Probability!$A$6:$A$60,0),7)</f>
        <v>0.4891304347826087</v>
      </c>
      <c r="D62">
        <f>INDEX(Cond_Probability!$A$6:$H$60,MATCH('Model 4_Train'!B62,Cond_Probability!$A$6:$A$60,0),7)</f>
        <v>0.13743218806509946</v>
      </c>
      <c r="E62">
        <f>Cond_Probability!$C$2</f>
        <v>0.61616161616161613</v>
      </c>
      <c r="F62">
        <f t="shared" si="0"/>
        <v>4.1419779999857048E-2</v>
      </c>
      <c r="G62">
        <f t="shared" si="1"/>
        <v>4.1419779999857047</v>
      </c>
      <c r="H62">
        <f>INDEX(Cond_Probability!$A$6:$H$60,MATCH('Model 4_Train'!A62,Cond_Probability!$A$6:$A$60,0),8)</f>
        <v>0.19710144927536233</v>
      </c>
      <c r="I62">
        <f>INDEX(Cond_Probability!$A$6:$H$60,MATCH(B62,Cond_Probability!$A$6:$A$60,0),8)</f>
        <v>0.27167630057803466</v>
      </c>
      <c r="J62">
        <f>Cond_Probability!$C$3</f>
        <v>0.38383838383838381</v>
      </c>
      <c r="K62">
        <f t="shared" si="2"/>
        <v>2.0553698161137213E-2</v>
      </c>
      <c r="L62">
        <f t="shared" si="3"/>
        <v>2.0553698161137213</v>
      </c>
      <c r="M62" t="str">
        <f t="shared" si="4"/>
        <v>Won't Survive</v>
      </c>
      <c r="N62" s="2" t="s">
        <v>1230</v>
      </c>
    </row>
    <row r="63" spans="1:14" x14ac:dyDescent="0.3">
      <c r="A63" s="1" t="s">
        <v>1248</v>
      </c>
      <c r="B63" s="1" t="s">
        <v>1250</v>
      </c>
      <c r="C63">
        <f>INDEX(Cond_Probability!$A$6:$H$60,MATCH('Model 4_Train'!A63,Cond_Probability!$A$6:$A$60,0),7)</f>
        <v>0.32246376811594202</v>
      </c>
      <c r="D63">
        <f>INDEX(Cond_Probability!$A$6:$H$60,MATCH('Model 4_Train'!B63,Cond_Probability!$A$6:$A$60,0),7)</f>
        <v>1.8083182640144665E-3</v>
      </c>
      <c r="E63">
        <f>Cond_Probability!$C$2</f>
        <v>0.61616161616161613</v>
      </c>
      <c r="F63">
        <f t="shared" si="0"/>
        <v>3.5929438791298994E-4</v>
      </c>
      <c r="G63">
        <f t="shared" si="1"/>
        <v>3.5929438791298993E-2</v>
      </c>
      <c r="H63">
        <f>INDEX(Cond_Probability!$A$6:$H$60,MATCH('Model 4_Train'!A63,Cond_Probability!$A$6:$A$60,0),8)</f>
        <v>0.57971014492753625</v>
      </c>
      <c r="I63">
        <f>INDEX(Cond_Probability!$A$6:$H$60,MATCH(B63,Cond_Probability!$A$6:$A$60,0),8)</f>
        <v>8.670520231213872E-3</v>
      </c>
      <c r="J63">
        <f>Cond_Probability!$C$3</f>
        <v>0.38383838383838381</v>
      </c>
      <c r="K63">
        <f t="shared" si="2"/>
        <v>1.9293208536737057E-3</v>
      </c>
      <c r="L63">
        <f t="shared" si="3"/>
        <v>0.19293208536737058</v>
      </c>
      <c r="M63" t="str">
        <f t="shared" si="4"/>
        <v>Survive</v>
      </c>
      <c r="N63" s="2" t="s">
        <v>1</v>
      </c>
    </row>
    <row r="64" spans="1:14" x14ac:dyDescent="0.3">
      <c r="A64" s="1" t="s">
        <v>1248</v>
      </c>
      <c r="B64" s="1" t="s">
        <v>1253</v>
      </c>
      <c r="C64">
        <f>INDEX(Cond_Probability!$A$6:$H$60,MATCH('Model 4_Train'!A64,Cond_Probability!$A$6:$A$60,0),7)</f>
        <v>0.32246376811594202</v>
      </c>
      <c r="D64">
        <f>INDEX(Cond_Probability!$A$6:$H$60,MATCH('Model 4_Train'!B64,Cond_Probability!$A$6:$A$60,0),7)</f>
        <v>0.77396021699819173</v>
      </c>
      <c r="E64">
        <f>Cond_Probability!$C$2</f>
        <v>0.61616161616161613</v>
      </c>
      <c r="F64">
        <f t="shared" si="0"/>
        <v>0.1537779980267597</v>
      </c>
      <c r="G64">
        <f t="shared" si="1"/>
        <v>15.37779980267597</v>
      </c>
      <c r="H64">
        <f>INDEX(Cond_Probability!$A$6:$H$60,MATCH('Model 4_Train'!A64,Cond_Probability!$A$6:$A$60,0),8)</f>
        <v>0.57971014492753625</v>
      </c>
      <c r="I64">
        <f>INDEX(Cond_Probability!$A$6:$H$60,MATCH(B64,Cond_Probability!$A$6:$A$60,0),8)</f>
        <v>0.63005780346820806</v>
      </c>
      <c r="J64">
        <f>Cond_Probability!$C$3</f>
        <v>0.38383838383838381</v>
      </c>
      <c r="K64">
        <f t="shared" si="2"/>
        <v>0.14019731536695598</v>
      </c>
      <c r="L64">
        <f t="shared" si="3"/>
        <v>14.019731536695598</v>
      </c>
      <c r="M64" t="str">
        <f t="shared" si="4"/>
        <v>Won't Survive</v>
      </c>
      <c r="N64" s="2" t="s">
        <v>1230</v>
      </c>
    </row>
    <row r="65" spans="1:14" x14ac:dyDescent="0.3">
      <c r="A65" s="1" t="s">
        <v>1248</v>
      </c>
      <c r="B65" s="1" t="s">
        <v>1253</v>
      </c>
      <c r="C65">
        <f>INDEX(Cond_Probability!$A$6:$H$60,MATCH('Model 4_Train'!A65,Cond_Probability!$A$6:$A$60,0),7)</f>
        <v>0.32246376811594202</v>
      </c>
      <c r="D65">
        <f>INDEX(Cond_Probability!$A$6:$H$60,MATCH('Model 4_Train'!B65,Cond_Probability!$A$6:$A$60,0),7)</f>
        <v>0.77396021699819173</v>
      </c>
      <c r="E65">
        <f>Cond_Probability!$C$2</f>
        <v>0.61616161616161613</v>
      </c>
      <c r="F65">
        <f t="shared" si="0"/>
        <v>0.1537779980267597</v>
      </c>
      <c r="G65">
        <f t="shared" si="1"/>
        <v>15.37779980267597</v>
      </c>
      <c r="H65">
        <f>INDEX(Cond_Probability!$A$6:$H$60,MATCH('Model 4_Train'!A65,Cond_Probability!$A$6:$A$60,0),8)</f>
        <v>0.57971014492753625</v>
      </c>
      <c r="I65">
        <f>INDEX(Cond_Probability!$A$6:$H$60,MATCH(B65,Cond_Probability!$A$6:$A$60,0),8)</f>
        <v>0.63005780346820806</v>
      </c>
      <c r="J65">
        <f>Cond_Probability!$C$3</f>
        <v>0.38383838383838381</v>
      </c>
      <c r="K65">
        <f t="shared" si="2"/>
        <v>0.14019731536695598</v>
      </c>
      <c r="L65">
        <f t="shared" si="3"/>
        <v>14.019731536695598</v>
      </c>
      <c r="M65" t="str">
        <f t="shared" si="4"/>
        <v>Won't Survive</v>
      </c>
      <c r="N65" s="2" t="s">
        <v>1230</v>
      </c>
    </row>
    <row r="66" spans="1:14" x14ac:dyDescent="0.3">
      <c r="A66" s="1" t="s">
        <v>1248</v>
      </c>
      <c r="B66" s="1" t="s">
        <v>1251</v>
      </c>
      <c r="C66">
        <f>INDEX(Cond_Probability!$A$6:$H$60,MATCH('Model 4_Train'!A66,Cond_Probability!$A$6:$A$60,0),7)</f>
        <v>0.32246376811594202</v>
      </c>
      <c r="D66">
        <f>INDEX(Cond_Probability!$A$6:$H$60,MATCH('Model 4_Train'!B66,Cond_Probability!$A$6:$A$60,0),7)</f>
        <v>0.13743218806509946</v>
      </c>
      <c r="E66">
        <f>Cond_Probability!$C$2</f>
        <v>0.61616161616161613</v>
      </c>
      <c r="F66">
        <f t="shared" si="0"/>
        <v>2.7306373481387237E-2</v>
      </c>
      <c r="G66">
        <f t="shared" si="1"/>
        <v>2.7306373481387238</v>
      </c>
      <c r="H66">
        <f>INDEX(Cond_Probability!$A$6:$H$60,MATCH('Model 4_Train'!A66,Cond_Probability!$A$6:$A$60,0),8)</f>
        <v>0.57971014492753625</v>
      </c>
      <c r="I66">
        <f>INDEX(Cond_Probability!$A$6:$H$60,MATCH(B66,Cond_Probability!$A$6:$A$60,0),8)</f>
        <v>0.27167630057803466</v>
      </c>
      <c r="J66">
        <f>Cond_Probability!$C$3</f>
        <v>0.38383838383838381</v>
      </c>
      <c r="K66">
        <f t="shared" si="2"/>
        <v>6.0452053415109452E-2</v>
      </c>
      <c r="L66">
        <f t="shared" si="3"/>
        <v>6.045205341510945</v>
      </c>
      <c r="M66" t="str">
        <f t="shared" si="4"/>
        <v>Survive</v>
      </c>
      <c r="N66" s="2" t="s">
        <v>1230</v>
      </c>
    </row>
    <row r="67" spans="1:14" x14ac:dyDescent="0.3">
      <c r="A67" s="1" t="s">
        <v>1247</v>
      </c>
      <c r="B67" s="1" t="s">
        <v>1251</v>
      </c>
      <c r="C67">
        <f>INDEX(Cond_Probability!$A$6:$H$60,MATCH('Model 4_Train'!A67,Cond_Probability!$A$6:$A$60,0),7)</f>
        <v>0.18840579710144928</v>
      </c>
      <c r="D67">
        <f>INDEX(Cond_Probability!$A$6:$H$60,MATCH('Model 4_Train'!B67,Cond_Probability!$A$6:$A$60,0),7)</f>
        <v>0.13743218806509946</v>
      </c>
      <c r="E67">
        <f>Cond_Probability!$C$2</f>
        <v>0.61616161616161613</v>
      </c>
      <c r="F67">
        <f t="shared" ref="F67:F130" si="5">PRODUCT(C67:E67)</f>
        <v>1.5954285629574568E-2</v>
      </c>
      <c r="G67">
        <f t="shared" ref="G67:G130" si="6">F67*100</f>
        <v>1.5954285629574567</v>
      </c>
      <c r="H67">
        <f>INDEX(Cond_Probability!$A$6:$H$60,MATCH('Model 4_Train'!A67,Cond_Probability!$A$6:$A$60,0),8)</f>
        <v>0.22318840579710145</v>
      </c>
      <c r="I67">
        <f>INDEX(Cond_Probability!$A$6:$H$60,MATCH(B67,Cond_Probability!$A$6:$A$60,0),8)</f>
        <v>0.27167630057803466</v>
      </c>
      <c r="J67">
        <f>Cond_Probability!$C$3</f>
        <v>0.38383838383838381</v>
      </c>
      <c r="K67">
        <f t="shared" ref="K67:K130" si="7">PRODUCT(H67:J67)</f>
        <v>2.327404056481714E-2</v>
      </c>
      <c r="L67">
        <f t="shared" ref="L67:L130" si="8">K67*100</f>
        <v>2.327404056481714</v>
      </c>
      <c r="M67" t="str">
        <f t="shared" ref="M67:M130" si="9">IF(G67&gt;L67,"Won't Survive", "Survive")</f>
        <v>Survive</v>
      </c>
      <c r="N67" s="2" t="s">
        <v>1</v>
      </c>
    </row>
    <row r="68" spans="1:14" x14ac:dyDescent="0.3">
      <c r="A68" s="1" t="s">
        <v>1247</v>
      </c>
      <c r="B68" s="1" t="s">
        <v>1253</v>
      </c>
      <c r="C68">
        <f>INDEX(Cond_Probability!$A$6:$H$60,MATCH('Model 4_Train'!A68,Cond_Probability!$A$6:$A$60,0),7)</f>
        <v>0.18840579710144928</v>
      </c>
      <c r="D68">
        <f>INDEX(Cond_Probability!$A$6:$H$60,MATCH('Model 4_Train'!B68,Cond_Probability!$A$6:$A$60,0),7)</f>
        <v>0.77396021699819173</v>
      </c>
      <c r="E68">
        <f>Cond_Probability!$C$2</f>
        <v>0.61616161616161613</v>
      </c>
      <c r="F68">
        <f t="shared" si="5"/>
        <v>8.9847819071814675E-2</v>
      </c>
      <c r="G68">
        <f t="shared" si="6"/>
        <v>8.9847819071814676</v>
      </c>
      <c r="H68">
        <f>INDEX(Cond_Probability!$A$6:$H$60,MATCH('Model 4_Train'!A68,Cond_Probability!$A$6:$A$60,0),8)</f>
        <v>0.22318840579710145</v>
      </c>
      <c r="I68">
        <f>INDEX(Cond_Probability!$A$6:$H$60,MATCH(B68,Cond_Probability!$A$6:$A$60,0),8)</f>
        <v>0.63005780346820806</v>
      </c>
      <c r="J68">
        <f>Cond_Probability!$C$3</f>
        <v>0.38383838383838381</v>
      </c>
      <c r="K68">
        <f t="shared" si="7"/>
        <v>5.3975966416278047E-2</v>
      </c>
      <c r="L68">
        <f t="shared" si="8"/>
        <v>5.3975966416278043</v>
      </c>
      <c r="M68" t="str">
        <f t="shared" si="9"/>
        <v>Won't Survive</v>
      </c>
      <c r="N68" s="2" t="s">
        <v>1</v>
      </c>
    </row>
    <row r="69" spans="1:14" x14ac:dyDescent="0.3">
      <c r="A69" s="1" t="s">
        <v>1228</v>
      </c>
      <c r="B69" s="1" t="s">
        <v>1253</v>
      </c>
      <c r="C69">
        <f>INDEX(Cond_Probability!$A$6:$H$60,MATCH('Model 4_Train'!A69,Cond_Probability!$A$6:$A$60,0),7)</f>
        <v>0.4891304347826087</v>
      </c>
      <c r="D69">
        <f>INDEX(Cond_Probability!$A$6:$H$60,MATCH('Model 4_Train'!B69,Cond_Probability!$A$6:$A$60,0),7)</f>
        <v>0.77396021699819173</v>
      </c>
      <c r="E69">
        <f>Cond_Probability!$C$2</f>
        <v>0.61616161616161613</v>
      </c>
      <c r="F69">
        <f t="shared" si="5"/>
        <v>0.23325876105182655</v>
      </c>
      <c r="G69">
        <f t="shared" si="6"/>
        <v>23.325876105182655</v>
      </c>
      <c r="H69">
        <f>INDEX(Cond_Probability!$A$6:$H$60,MATCH('Model 4_Train'!A69,Cond_Probability!$A$6:$A$60,0),8)</f>
        <v>0.19710144927536233</v>
      </c>
      <c r="I69">
        <f>INDEX(Cond_Probability!$A$6:$H$60,MATCH(B69,Cond_Probability!$A$6:$A$60,0),8)</f>
        <v>0.63005780346820806</v>
      </c>
      <c r="J69">
        <f>Cond_Probability!$C$3</f>
        <v>0.38383838383838381</v>
      </c>
      <c r="K69">
        <f t="shared" si="7"/>
        <v>4.766708722476503E-2</v>
      </c>
      <c r="L69">
        <f t="shared" si="8"/>
        <v>4.766708722476503</v>
      </c>
      <c r="M69" t="str">
        <f t="shared" si="9"/>
        <v>Won't Survive</v>
      </c>
      <c r="N69" s="2" t="s">
        <v>1230</v>
      </c>
    </row>
    <row r="70" spans="1:14" x14ac:dyDescent="0.3">
      <c r="A70" s="1" t="s">
        <v>1228</v>
      </c>
      <c r="B70" s="1" t="s">
        <v>1253</v>
      </c>
      <c r="C70">
        <f>INDEX(Cond_Probability!$A$6:$H$60,MATCH('Model 4_Train'!A70,Cond_Probability!$A$6:$A$60,0),7)</f>
        <v>0.4891304347826087</v>
      </c>
      <c r="D70">
        <f>INDEX(Cond_Probability!$A$6:$H$60,MATCH('Model 4_Train'!B70,Cond_Probability!$A$6:$A$60,0),7)</f>
        <v>0.77396021699819173</v>
      </c>
      <c r="E70">
        <f>Cond_Probability!$C$2</f>
        <v>0.61616161616161613</v>
      </c>
      <c r="F70">
        <f t="shared" si="5"/>
        <v>0.23325876105182655</v>
      </c>
      <c r="G70">
        <f t="shared" si="6"/>
        <v>23.325876105182655</v>
      </c>
      <c r="H70">
        <f>INDEX(Cond_Probability!$A$6:$H$60,MATCH('Model 4_Train'!A70,Cond_Probability!$A$6:$A$60,0),8)</f>
        <v>0.19710144927536233</v>
      </c>
      <c r="I70">
        <f>INDEX(Cond_Probability!$A$6:$H$60,MATCH(B70,Cond_Probability!$A$6:$A$60,0),8)</f>
        <v>0.63005780346820806</v>
      </c>
      <c r="J70">
        <f>Cond_Probability!$C$3</f>
        <v>0.38383838383838381</v>
      </c>
      <c r="K70">
        <f t="shared" si="7"/>
        <v>4.766708722476503E-2</v>
      </c>
      <c r="L70">
        <f t="shared" si="8"/>
        <v>4.766708722476503</v>
      </c>
      <c r="M70" t="str">
        <f t="shared" si="9"/>
        <v>Won't Survive</v>
      </c>
      <c r="N70" s="2" t="s">
        <v>1</v>
      </c>
    </row>
    <row r="71" spans="1:14" x14ac:dyDescent="0.3">
      <c r="A71" s="1" t="s">
        <v>1228</v>
      </c>
      <c r="B71" s="1" t="s">
        <v>1253</v>
      </c>
      <c r="C71">
        <f>INDEX(Cond_Probability!$A$6:$H$60,MATCH('Model 4_Train'!A71,Cond_Probability!$A$6:$A$60,0),7)</f>
        <v>0.4891304347826087</v>
      </c>
      <c r="D71">
        <f>INDEX(Cond_Probability!$A$6:$H$60,MATCH('Model 4_Train'!B71,Cond_Probability!$A$6:$A$60,0),7)</f>
        <v>0.77396021699819173</v>
      </c>
      <c r="E71">
        <f>Cond_Probability!$C$2</f>
        <v>0.61616161616161613</v>
      </c>
      <c r="F71">
        <f t="shared" si="5"/>
        <v>0.23325876105182655</v>
      </c>
      <c r="G71">
        <f t="shared" si="6"/>
        <v>23.325876105182655</v>
      </c>
      <c r="H71">
        <f>INDEX(Cond_Probability!$A$6:$H$60,MATCH('Model 4_Train'!A71,Cond_Probability!$A$6:$A$60,0),8)</f>
        <v>0.19710144927536233</v>
      </c>
      <c r="I71">
        <f>INDEX(Cond_Probability!$A$6:$H$60,MATCH(B71,Cond_Probability!$A$6:$A$60,0),8)</f>
        <v>0.63005780346820806</v>
      </c>
      <c r="J71">
        <f>Cond_Probability!$C$3</f>
        <v>0.38383838383838381</v>
      </c>
      <c r="K71">
        <f t="shared" si="7"/>
        <v>4.766708722476503E-2</v>
      </c>
      <c r="L71">
        <f t="shared" si="8"/>
        <v>4.766708722476503</v>
      </c>
      <c r="M71" t="str">
        <f t="shared" si="9"/>
        <v>Won't Survive</v>
      </c>
      <c r="N71" s="2" t="s">
        <v>1230</v>
      </c>
    </row>
    <row r="72" spans="1:14" x14ac:dyDescent="0.3">
      <c r="A72" s="1" t="s">
        <v>1247</v>
      </c>
      <c r="B72" s="1" t="s">
        <v>1253</v>
      </c>
      <c r="C72">
        <f>INDEX(Cond_Probability!$A$6:$H$60,MATCH('Model 4_Train'!A72,Cond_Probability!$A$6:$A$60,0),7)</f>
        <v>0.18840579710144928</v>
      </c>
      <c r="D72">
        <f>INDEX(Cond_Probability!$A$6:$H$60,MATCH('Model 4_Train'!B72,Cond_Probability!$A$6:$A$60,0),7)</f>
        <v>0.77396021699819173</v>
      </c>
      <c r="E72">
        <f>Cond_Probability!$C$2</f>
        <v>0.61616161616161613</v>
      </c>
      <c r="F72">
        <f t="shared" si="5"/>
        <v>8.9847819071814675E-2</v>
      </c>
      <c r="G72">
        <f t="shared" si="6"/>
        <v>8.9847819071814676</v>
      </c>
      <c r="H72">
        <f>INDEX(Cond_Probability!$A$6:$H$60,MATCH('Model 4_Train'!A72,Cond_Probability!$A$6:$A$60,0),8)</f>
        <v>0.22318840579710145</v>
      </c>
      <c r="I72">
        <f>INDEX(Cond_Probability!$A$6:$H$60,MATCH(B72,Cond_Probability!$A$6:$A$60,0),8)</f>
        <v>0.63005780346820806</v>
      </c>
      <c r="J72">
        <f>Cond_Probability!$C$3</f>
        <v>0.38383838383838381</v>
      </c>
      <c r="K72">
        <f t="shared" si="7"/>
        <v>5.3975966416278047E-2</v>
      </c>
      <c r="L72">
        <f t="shared" si="8"/>
        <v>5.3975966416278043</v>
      </c>
      <c r="M72" t="str">
        <f t="shared" si="9"/>
        <v>Won't Survive</v>
      </c>
      <c r="N72" s="2" t="s">
        <v>1230</v>
      </c>
    </row>
    <row r="73" spans="1:14" x14ac:dyDescent="0.3">
      <c r="A73" s="1" t="s">
        <v>1248</v>
      </c>
      <c r="B73" s="1" t="s">
        <v>1253</v>
      </c>
      <c r="C73">
        <f>INDEX(Cond_Probability!$A$6:$H$60,MATCH('Model 4_Train'!A73,Cond_Probability!$A$6:$A$60,0),7)</f>
        <v>0.32246376811594202</v>
      </c>
      <c r="D73">
        <f>INDEX(Cond_Probability!$A$6:$H$60,MATCH('Model 4_Train'!B73,Cond_Probability!$A$6:$A$60,0),7)</f>
        <v>0.77396021699819173</v>
      </c>
      <c r="E73">
        <f>Cond_Probability!$C$2</f>
        <v>0.61616161616161613</v>
      </c>
      <c r="F73">
        <f t="shared" si="5"/>
        <v>0.1537779980267597</v>
      </c>
      <c r="G73">
        <f t="shared" si="6"/>
        <v>15.37779980267597</v>
      </c>
      <c r="H73">
        <f>INDEX(Cond_Probability!$A$6:$H$60,MATCH('Model 4_Train'!A73,Cond_Probability!$A$6:$A$60,0),8)</f>
        <v>0.57971014492753625</v>
      </c>
      <c r="I73">
        <f>INDEX(Cond_Probability!$A$6:$H$60,MATCH(B73,Cond_Probability!$A$6:$A$60,0),8)</f>
        <v>0.63005780346820806</v>
      </c>
      <c r="J73">
        <f>Cond_Probability!$C$3</f>
        <v>0.38383838383838381</v>
      </c>
      <c r="K73">
        <f t="shared" si="7"/>
        <v>0.14019731536695598</v>
      </c>
      <c r="L73">
        <f t="shared" si="8"/>
        <v>14.019731536695598</v>
      </c>
      <c r="M73" t="str">
        <f t="shared" si="9"/>
        <v>Won't Survive</v>
      </c>
      <c r="N73" s="2" t="s">
        <v>1230</v>
      </c>
    </row>
    <row r="74" spans="1:14" x14ac:dyDescent="0.3">
      <c r="A74" s="1" t="s">
        <v>1248</v>
      </c>
      <c r="B74" s="1" t="s">
        <v>1253</v>
      </c>
      <c r="C74">
        <f>INDEX(Cond_Probability!$A$6:$H$60,MATCH('Model 4_Train'!A74,Cond_Probability!$A$6:$A$60,0),7)</f>
        <v>0.32246376811594202</v>
      </c>
      <c r="D74">
        <f>INDEX(Cond_Probability!$A$6:$H$60,MATCH('Model 4_Train'!B74,Cond_Probability!$A$6:$A$60,0),7)</f>
        <v>0.77396021699819173</v>
      </c>
      <c r="E74">
        <f>Cond_Probability!$C$2</f>
        <v>0.61616161616161613</v>
      </c>
      <c r="F74">
        <f t="shared" si="5"/>
        <v>0.1537779980267597</v>
      </c>
      <c r="G74">
        <f t="shared" si="6"/>
        <v>15.37779980267597</v>
      </c>
      <c r="H74">
        <f>INDEX(Cond_Probability!$A$6:$H$60,MATCH('Model 4_Train'!A74,Cond_Probability!$A$6:$A$60,0),8)</f>
        <v>0.57971014492753625</v>
      </c>
      <c r="I74">
        <f>INDEX(Cond_Probability!$A$6:$H$60,MATCH(B74,Cond_Probability!$A$6:$A$60,0),8)</f>
        <v>0.63005780346820806</v>
      </c>
      <c r="J74">
        <f>Cond_Probability!$C$3</f>
        <v>0.38383838383838381</v>
      </c>
      <c r="K74">
        <f t="shared" si="7"/>
        <v>0.14019731536695598</v>
      </c>
      <c r="L74">
        <f t="shared" si="8"/>
        <v>14.019731536695598</v>
      </c>
      <c r="M74" t="str">
        <f t="shared" si="9"/>
        <v>Won't Survive</v>
      </c>
      <c r="N74" s="2" t="s">
        <v>1230</v>
      </c>
    </row>
    <row r="75" spans="1:14" x14ac:dyDescent="0.3">
      <c r="A75" s="1" t="s">
        <v>1247</v>
      </c>
      <c r="B75" s="1" t="s">
        <v>1251</v>
      </c>
      <c r="C75">
        <f>INDEX(Cond_Probability!$A$6:$H$60,MATCH('Model 4_Train'!A75,Cond_Probability!$A$6:$A$60,0),7)</f>
        <v>0.18840579710144928</v>
      </c>
      <c r="D75">
        <f>INDEX(Cond_Probability!$A$6:$H$60,MATCH('Model 4_Train'!B75,Cond_Probability!$A$6:$A$60,0),7)</f>
        <v>0.13743218806509946</v>
      </c>
      <c r="E75">
        <f>Cond_Probability!$C$2</f>
        <v>0.61616161616161613</v>
      </c>
      <c r="F75">
        <f t="shared" si="5"/>
        <v>1.5954285629574568E-2</v>
      </c>
      <c r="G75">
        <f t="shared" si="6"/>
        <v>1.5954285629574567</v>
      </c>
      <c r="H75">
        <f>INDEX(Cond_Probability!$A$6:$H$60,MATCH('Model 4_Train'!A75,Cond_Probability!$A$6:$A$60,0),8)</f>
        <v>0.22318840579710145</v>
      </c>
      <c r="I75">
        <f>INDEX(Cond_Probability!$A$6:$H$60,MATCH(B75,Cond_Probability!$A$6:$A$60,0),8)</f>
        <v>0.27167630057803466</v>
      </c>
      <c r="J75">
        <f>Cond_Probability!$C$3</f>
        <v>0.38383838383838381</v>
      </c>
      <c r="K75">
        <f t="shared" si="7"/>
        <v>2.327404056481714E-2</v>
      </c>
      <c r="L75">
        <f t="shared" si="8"/>
        <v>2.327404056481714</v>
      </c>
      <c r="M75" t="str">
        <f t="shared" si="9"/>
        <v>Survive</v>
      </c>
      <c r="N75" s="2" t="s">
        <v>1230</v>
      </c>
    </row>
    <row r="76" spans="1:14" x14ac:dyDescent="0.3">
      <c r="A76" s="1" t="s">
        <v>1248</v>
      </c>
      <c r="B76" s="1" t="s">
        <v>1253</v>
      </c>
      <c r="C76">
        <f>INDEX(Cond_Probability!$A$6:$H$60,MATCH('Model 4_Train'!A76,Cond_Probability!$A$6:$A$60,0),7)</f>
        <v>0.32246376811594202</v>
      </c>
      <c r="D76">
        <f>INDEX(Cond_Probability!$A$6:$H$60,MATCH('Model 4_Train'!B76,Cond_Probability!$A$6:$A$60,0),7)</f>
        <v>0.77396021699819173</v>
      </c>
      <c r="E76">
        <f>Cond_Probability!$C$2</f>
        <v>0.61616161616161613</v>
      </c>
      <c r="F76">
        <f t="shared" si="5"/>
        <v>0.1537779980267597</v>
      </c>
      <c r="G76">
        <f t="shared" si="6"/>
        <v>15.37779980267597</v>
      </c>
      <c r="H76">
        <f>INDEX(Cond_Probability!$A$6:$H$60,MATCH('Model 4_Train'!A76,Cond_Probability!$A$6:$A$60,0),8)</f>
        <v>0.57971014492753625</v>
      </c>
      <c r="I76">
        <f>INDEX(Cond_Probability!$A$6:$H$60,MATCH(B76,Cond_Probability!$A$6:$A$60,0),8)</f>
        <v>0.63005780346820806</v>
      </c>
      <c r="J76">
        <f>Cond_Probability!$C$3</f>
        <v>0.38383838383838381</v>
      </c>
      <c r="K76">
        <f t="shared" si="7"/>
        <v>0.14019731536695598</v>
      </c>
      <c r="L76">
        <f t="shared" si="8"/>
        <v>14.019731536695598</v>
      </c>
      <c r="M76" t="str">
        <f t="shared" si="9"/>
        <v>Won't Survive</v>
      </c>
      <c r="N76" s="2" t="s">
        <v>1</v>
      </c>
    </row>
    <row r="77" spans="1:14" x14ac:dyDescent="0.3">
      <c r="A77" s="1" t="s">
        <v>1228</v>
      </c>
      <c r="B77" s="1" t="s">
        <v>1253</v>
      </c>
      <c r="C77">
        <f>INDEX(Cond_Probability!$A$6:$H$60,MATCH('Model 4_Train'!A77,Cond_Probability!$A$6:$A$60,0),7)</f>
        <v>0.4891304347826087</v>
      </c>
      <c r="D77">
        <f>INDEX(Cond_Probability!$A$6:$H$60,MATCH('Model 4_Train'!B77,Cond_Probability!$A$6:$A$60,0),7)</f>
        <v>0.77396021699819173</v>
      </c>
      <c r="E77">
        <f>Cond_Probability!$C$2</f>
        <v>0.61616161616161613</v>
      </c>
      <c r="F77">
        <f t="shared" si="5"/>
        <v>0.23325876105182655</v>
      </c>
      <c r="G77">
        <f t="shared" si="6"/>
        <v>23.325876105182655</v>
      </c>
      <c r="H77">
        <f>INDEX(Cond_Probability!$A$6:$H$60,MATCH('Model 4_Train'!A77,Cond_Probability!$A$6:$A$60,0),8)</f>
        <v>0.19710144927536233</v>
      </c>
      <c r="I77">
        <f>INDEX(Cond_Probability!$A$6:$H$60,MATCH(B77,Cond_Probability!$A$6:$A$60,0),8)</f>
        <v>0.63005780346820806</v>
      </c>
      <c r="J77">
        <f>Cond_Probability!$C$3</f>
        <v>0.38383838383838381</v>
      </c>
      <c r="K77">
        <f t="shared" si="7"/>
        <v>4.766708722476503E-2</v>
      </c>
      <c r="L77">
        <f t="shared" si="8"/>
        <v>4.766708722476503</v>
      </c>
      <c r="M77" t="str">
        <f t="shared" si="9"/>
        <v>Won't Survive</v>
      </c>
      <c r="N77" s="2" t="s">
        <v>1230</v>
      </c>
    </row>
    <row r="78" spans="1:14" x14ac:dyDescent="0.3">
      <c r="A78" s="1" t="s">
        <v>1228</v>
      </c>
      <c r="B78" s="1" t="s">
        <v>1253</v>
      </c>
      <c r="C78">
        <f>INDEX(Cond_Probability!$A$6:$H$60,MATCH('Model 4_Train'!A78,Cond_Probability!$A$6:$A$60,0),7)</f>
        <v>0.4891304347826087</v>
      </c>
      <c r="D78">
        <f>INDEX(Cond_Probability!$A$6:$H$60,MATCH('Model 4_Train'!B78,Cond_Probability!$A$6:$A$60,0),7)</f>
        <v>0.77396021699819173</v>
      </c>
      <c r="E78">
        <f>Cond_Probability!$C$2</f>
        <v>0.61616161616161613</v>
      </c>
      <c r="F78">
        <f t="shared" si="5"/>
        <v>0.23325876105182655</v>
      </c>
      <c r="G78">
        <f t="shared" si="6"/>
        <v>23.325876105182655</v>
      </c>
      <c r="H78">
        <f>INDEX(Cond_Probability!$A$6:$H$60,MATCH('Model 4_Train'!A78,Cond_Probability!$A$6:$A$60,0),8)</f>
        <v>0.19710144927536233</v>
      </c>
      <c r="I78">
        <f>INDEX(Cond_Probability!$A$6:$H$60,MATCH(B78,Cond_Probability!$A$6:$A$60,0),8)</f>
        <v>0.63005780346820806</v>
      </c>
      <c r="J78">
        <f>Cond_Probability!$C$3</f>
        <v>0.38383838383838381</v>
      </c>
      <c r="K78">
        <f t="shared" si="7"/>
        <v>4.766708722476503E-2</v>
      </c>
      <c r="L78">
        <f t="shared" si="8"/>
        <v>4.766708722476503</v>
      </c>
      <c r="M78" t="str">
        <f t="shared" si="9"/>
        <v>Won't Survive</v>
      </c>
      <c r="N78" s="2" t="s">
        <v>1230</v>
      </c>
    </row>
    <row r="79" spans="1:14" x14ac:dyDescent="0.3">
      <c r="A79" s="1" t="s">
        <v>1228</v>
      </c>
      <c r="B79" s="1" t="s">
        <v>1253</v>
      </c>
      <c r="C79">
        <f>INDEX(Cond_Probability!$A$6:$H$60,MATCH('Model 4_Train'!A79,Cond_Probability!$A$6:$A$60,0),7)</f>
        <v>0.4891304347826087</v>
      </c>
      <c r="D79">
        <f>INDEX(Cond_Probability!$A$6:$H$60,MATCH('Model 4_Train'!B79,Cond_Probability!$A$6:$A$60,0),7)</f>
        <v>0.77396021699819173</v>
      </c>
      <c r="E79">
        <f>Cond_Probability!$C$2</f>
        <v>0.61616161616161613</v>
      </c>
      <c r="F79">
        <f t="shared" si="5"/>
        <v>0.23325876105182655</v>
      </c>
      <c r="G79">
        <f t="shared" si="6"/>
        <v>23.325876105182655</v>
      </c>
      <c r="H79">
        <f>INDEX(Cond_Probability!$A$6:$H$60,MATCH('Model 4_Train'!A79,Cond_Probability!$A$6:$A$60,0),8)</f>
        <v>0.19710144927536233</v>
      </c>
      <c r="I79">
        <f>INDEX(Cond_Probability!$A$6:$H$60,MATCH(B79,Cond_Probability!$A$6:$A$60,0),8)</f>
        <v>0.63005780346820806</v>
      </c>
      <c r="J79">
        <f>Cond_Probability!$C$3</f>
        <v>0.38383838383838381</v>
      </c>
      <c r="K79">
        <f t="shared" si="7"/>
        <v>4.766708722476503E-2</v>
      </c>
      <c r="L79">
        <f t="shared" si="8"/>
        <v>4.766708722476503</v>
      </c>
      <c r="M79" t="str">
        <f t="shared" si="9"/>
        <v>Won't Survive</v>
      </c>
      <c r="N79" s="2" t="s">
        <v>1230</v>
      </c>
    </row>
    <row r="80" spans="1:14" x14ac:dyDescent="0.3">
      <c r="A80" s="1" t="s">
        <v>1248</v>
      </c>
      <c r="B80" s="1" t="s">
        <v>1253</v>
      </c>
      <c r="C80">
        <f>INDEX(Cond_Probability!$A$6:$H$60,MATCH('Model 4_Train'!A80,Cond_Probability!$A$6:$A$60,0),7)</f>
        <v>0.32246376811594202</v>
      </c>
      <c r="D80">
        <f>INDEX(Cond_Probability!$A$6:$H$60,MATCH('Model 4_Train'!B80,Cond_Probability!$A$6:$A$60,0),7)</f>
        <v>0.77396021699819173</v>
      </c>
      <c r="E80">
        <f>Cond_Probability!$C$2</f>
        <v>0.61616161616161613</v>
      </c>
      <c r="F80">
        <f t="shared" si="5"/>
        <v>0.1537779980267597</v>
      </c>
      <c r="G80">
        <f t="shared" si="6"/>
        <v>15.37779980267597</v>
      </c>
      <c r="H80">
        <f>INDEX(Cond_Probability!$A$6:$H$60,MATCH('Model 4_Train'!A80,Cond_Probability!$A$6:$A$60,0),8)</f>
        <v>0.57971014492753625</v>
      </c>
      <c r="I80">
        <f>INDEX(Cond_Probability!$A$6:$H$60,MATCH(B80,Cond_Probability!$A$6:$A$60,0),8)</f>
        <v>0.63005780346820806</v>
      </c>
      <c r="J80">
        <f>Cond_Probability!$C$3</f>
        <v>0.38383838383838381</v>
      </c>
      <c r="K80">
        <f t="shared" si="7"/>
        <v>0.14019731536695598</v>
      </c>
      <c r="L80">
        <f t="shared" si="8"/>
        <v>14.019731536695598</v>
      </c>
      <c r="M80" t="str">
        <f t="shared" si="9"/>
        <v>Won't Survive</v>
      </c>
      <c r="N80" s="2" t="s">
        <v>1</v>
      </c>
    </row>
    <row r="81" spans="1:14" x14ac:dyDescent="0.3">
      <c r="A81" s="1" t="s">
        <v>1247</v>
      </c>
      <c r="B81" s="1" t="s">
        <v>1253</v>
      </c>
      <c r="C81">
        <f>INDEX(Cond_Probability!$A$6:$H$60,MATCH('Model 4_Train'!A81,Cond_Probability!$A$6:$A$60,0),7)</f>
        <v>0.18840579710144928</v>
      </c>
      <c r="D81">
        <f>INDEX(Cond_Probability!$A$6:$H$60,MATCH('Model 4_Train'!B81,Cond_Probability!$A$6:$A$60,0),7)</f>
        <v>0.77396021699819173</v>
      </c>
      <c r="E81">
        <f>Cond_Probability!$C$2</f>
        <v>0.61616161616161613</v>
      </c>
      <c r="F81">
        <f t="shared" si="5"/>
        <v>8.9847819071814675E-2</v>
      </c>
      <c r="G81">
        <f t="shared" si="6"/>
        <v>8.9847819071814676</v>
      </c>
      <c r="H81">
        <f>INDEX(Cond_Probability!$A$6:$H$60,MATCH('Model 4_Train'!A81,Cond_Probability!$A$6:$A$60,0),8)</f>
        <v>0.22318840579710145</v>
      </c>
      <c r="I81">
        <f>INDEX(Cond_Probability!$A$6:$H$60,MATCH(B81,Cond_Probability!$A$6:$A$60,0),8)</f>
        <v>0.63005780346820806</v>
      </c>
      <c r="J81">
        <f>Cond_Probability!$C$3</f>
        <v>0.38383838383838381</v>
      </c>
      <c r="K81">
        <f t="shared" si="7"/>
        <v>5.3975966416278047E-2</v>
      </c>
      <c r="L81">
        <f t="shared" si="8"/>
        <v>5.3975966416278043</v>
      </c>
      <c r="M81" t="str">
        <f t="shared" si="9"/>
        <v>Won't Survive</v>
      </c>
      <c r="N81" s="2" t="s">
        <v>1</v>
      </c>
    </row>
    <row r="82" spans="1:14" x14ac:dyDescent="0.3">
      <c r="A82" s="1" t="s">
        <v>1228</v>
      </c>
      <c r="B82" s="1" t="s">
        <v>1253</v>
      </c>
      <c r="C82">
        <f>INDEX(Cond_Probability!$A$6:$H$60,MATCH('Model 4_Train'!A82,Cond_Probability!$A$6:$A$60,0),7)</f>
        <v>0.4891304347826087</v>
      </c>
      <c r="D82">
        <f>INDEX(Cond_Probability!$A$6:$H$60,MATCH('Model 4_Train'!B82,Cond_Probability!$A$6:$A$60,0),7)</f>
        <v>0.77396021699819173</v>
      </c>
      <c r="E82">
        <f>Cond_Probability!$C$2</f>
        <v>0.61616161616161613</v>
      </c>
      <c r="F82">
        <f t="shared" si="5"/>
        <v>0.23325876105182655</v>
      </c>
      <c r="G82">
        <f t="shared" si="6"/>
        <v>23.325876105182655</v>
      </c>
      <c r="H82">
        <f>INDEX(Cond_Probability!$A$6:$H$60,MATCH('Model 4_Train'!A82,Cond_Probability!$A$6:$A$60,0),8)</f>
        <v>0.19710144927536233</v>
      </c>
      <c r="I82">
        <f>INDEX(Cond_Probability!$A$6:$H$60,MATCH(B82,Cond_Probability!$A$6:$A$60,0),8)</f>
        <v>0.63005780346820806</v>
      </c>
      <c r="J82">
        <f>Cond_Probability!$C$3</f>
        <v>0.38383838383838381</v>
      </c>
      <c r="K82">
        <f t="shared" si="7"/>
        <v>4.766708722476503E-2</v>
      </c>
      <c r="L82">
        <f t="shared" si="8"/>
        <v>4.766708722476503</v>
      </c>
      <c r="M82" t="str">
        <f t="shared" si="9"/>
        <v>Won't Survive</v>
      </c>
      <c r="N82" s="2" t="s">
        <v>1230</v>
      </c>
    </row>
    <row r="83" spans="1:14" x14ac:dyDescent="0.3">
      <c r="A83" s="1" t="s">
        <v>1228</v>
      </c>
      <c r="B83" s="1" t="s">
        <v>1253</v>
      </c>
      <c r="C83">
        <f>INDEX(Cond_Probability!$A$6:$H$60,MATCH('Model 4_Train'!A83,Cond_Probability!$A$6:$A$60,0),7)</f>
        <v>0.4891304347826087</v>
      </c>
      <c r="D83">
        <f>INDEX(Cond_Probability!$A$6:$H$60,MATCH('Model 4_Train'!B83,Cond_Probability!$A$6:$A$60,0),7)</f>
        <v>0.77396021699819173</v>
      </c>
      <c r="E83">
        <f>Cond_Probability!$C$2</f>
        <v>0.61616161616161613</v>
      </c>
      <c r="F83">
        <f t="shared" si="5"/>
        <v>0.23325876105182655</v>
      </c>
      <c r="G83">
        <f t="shared" si="6"/>
        <v>23.325876105182655</v>
      </c>
      <c r="H83">
        <f>INDEX(Cond_Probability!$A$6:$H$60,MATCH('Model 4_Train'!A83,Cond_Probability!$A$6:$A$60,0),8)</f>
        <v>0.19710144927536233</v>
      </c>
      <c r="I83">
        <f>INDEX(Cond_Probability!$A$6:$H$60,MATCH(B83,Cond_Probability!$A$6:$A$60,0),8)</f>
        <v>0.63005780346820806</v>
      </c>
      <c r="J83">
        <f>Cond_Probability!$C$3</f>
        <v>0.38383838383838381</v>
      </c>
      <c r="K83">
        <f t="shared" si="7"/>
        <v>4.766708722476503E-2</v>
      </c>
      <c r="L83">
        <f t="shared" si="8"/>
        <v>4.766708722476503</v>
      </c>
      <c r="M83" t="str">
        <f t="shared" si="9"/>
        <v>Won't Survive</v>
      </c>
      <c r="N83" s="2" t="s">
        <v>1</v>
      </c>
    </row>
    <row r="84" spans="1:14" x14ac:dyDescent="0.3">
      <c r="A84" s="1" t="s">
        <v>1228</v>
      </c>
      <c r="B84" s="1" t="s">
        <v>1252</v>
      </c>
      <c r="C84">
        <f>INDEX(Cond_Probability!$A$6:$H$60,MATCH('Model 4_Train'!A84,Cond_Probability!$A$6:$A$60,0),7)</f>
        <v>0.4891304347826087</v>
      </c>
      <c r="D84">
        <f>INDEX(Cond_Probability!$A$6:$H$60,MATCH('Model 4_Train'!B84,Cond_Probability!$A$6:$A$60,0),7)</f>
        <v>8.6799276672694395E-2</v>
      </c>
      <c r="E84">
        <f>Cond_Probability!$C$2</f>
        <v>0.61616161616161613</v>
      </c>
      <c r="F84">
        <f t="shared" si="5"/>
        <v>2.6159861052541294E-2</v>
      </c>
      <c r="G84">
        <f t="shared" si="6"/>
        <v>2.6159861052541293</v>
      </c>
      <c r="H84">
        <f>INDEX(Cond_Probability!$A$6:$H$60,MATCH('Model 4_Train'!A84,Cond_Probability!$A$6:$A$60,0),8)</f>
        <v>0.19710144927536233</v>
      </c>
      <c r="I84">
        <f>INDEX(Cond_Probability!$A$6:$H$60,MATCH(B84,Cond_Probability!$A$6:$A$60,0),8)</f>
        <v>8.9595375722543349E-2</v>
      </c>
      <c r="J84">
        <f>Cond_Probability!$C$3</f>
        <v>0.38383838383838381</v>
      </c>
      <c r="K84">
        <f t="shared" si="7"/>
        <v>6.7783472659069532E-3</v>
      </c>
      <c r="L84">
        <f t="shared" si="8"/>
        <v>0.67783472659069532</v>
      </c>
      <c r="M84" t="str">
        <f t="shared" si="9"/>
        <v>Won't Survive</v>
      </c>
      <c r="N84" s="2" t="s">
        <v>1</v>
      </c>
    </row>
    <row r="85" spans="1:14" x14ac:dyDescent="0.3">
      <c r="A85" s="1" t="s">
        <v>1248</v>
      </c>
      <c r="B85" s="1" t="s">
        <v>1253</v>
      </c>
      <c r="C85">
        <f>INDEX(Cond_Probability!$A$6:$H$60,MATCH('Model 4_Train'!A85,Cond_Probability!$A$6:$A$60,0),7)</f>
        <v>0.32246376811594202</v>
      </c>
      <c r="D85">
        <f>INDEX(Cond_Probability!$A$6:$H$60,MATCH('Model 4_Train'!B85,Cond_Probability!$A$6:$A$60,0),7)</f>
        <v>0.77396021699819173</v>
      </c>
      <c r="E85">
        <f>Cond_Probability!$C$2</f>
        <v>0.61616161616161613</v>
      </c>
      <c r="F85">
        <f t="shared" si="5"/>
        <v>0.1537779980267597</v>
      </c>
      <c r="G85">
        <f t="shared" si="6"/>
        <v>15.37779980267597</v>
      </c>
      <c r="H85">
        <f>INDEX(Cond_Probability!$A$6:$H$60,MATCH('Model 4_Train'!A85,Cond_Probability!$A$6:$A$60,0),8)</f>
        <v>0.57971014492753625</v>
      </c>
      <c r="I85">
        <f>INDEX(Cond_Probability!$A$6:$H$60,MATCH(B85,Cond_Probability!$A$6:$A$60,0),8)</f>
        <v>0.63005780346820806</v>
      </c>
      <c r="J85">
        <f>Cond_Probability!$C$3</f>
        <v>0.38383838383838381</v>
      </c>
      <c r="K85">
        <f t="shared" si="7"/>
        <v>0.14019731536695598</v>
      </c>
      <c r="L85">
        <f t="shared" si="8"/>
        <v>14.019731536695598</v>
      </c>
      <c r="M85" t="str">
        <f t="shared" si="9"/>
        <v>Won't Survive</v>
      </c>
      <c r="N85" s="2" t="s">
        <v>1230</v>
      </c>
    </row>
    <row r="86" spans="1:14" x14ac:dyDescent="0.3">
      <c r="A86" s="1" t="s">
        <v>1247</v>
      </c>
      <c r="B86" s="1" t="s">
        <v>1253</v>
      </c>
      <c r="C86">
        <f>INDEX(Cond_Probability!$A$6:$H$60,MATCH('Model 4_Train'!A86,Cond_Probability!$A$6:$A$60,0),7)</f>
        <v>0.18840579710144928</v>
      </c>
      <c r="D86">
        <f>INDEX(Cond_Probability!$A$6:$H$60,MATCH('Model 4_Train'!B86,Cond_Probability!$A$6:$A$60,0),7)</f>
        <v>0.77396021699819173</v>
      </c>
      <c r="E86">
        <f>Cond_Probability!$C$2</f>
        <v>0.61616161616161613</v>
      </c>
      <c r="F86">
        <f t="shared" si="5"/>
        <v>8.9847819071814675E-2</v>
      </c>
      <c r="G86">
        <f t="shared" si="6"/>
        <v>8.9847819071814676</v>
      </c>
      <c r="H86">
        <f>INDEX(Cond_Probability!$A$6:$H$60,MATCH('Model 4_Train'!A86,Cond_Probability!$A$6:$A$60,0),8)</f>
        <v>0.22318840579710145</v>
      </c>
      <c r="I86">
        <f>INDEX(Cond_Probability!$A$6:$H$60,MATCH(B86,Cond_Probability!$A$6:$A$60,0),8)</f>
        <v>0.63005780346820806</v>
      </c>
      <c r="J86">
        <f>Cond_Probability!$C$3</f>
        <v>0.38383838383838381</v>
      </c>
      <c r="K86">
        <f t="shared" si="7"/>
        <v>5.3975966416278047E-2</v>
      </c>
      <c r="L86">
        <f t="shared" si="8"/>
        <v>5.3975966416278043</v>
      </c>
      <c r="M86" t="str">
        <f t="shared" si="9"/>
        <v>Won't Survive</v>
      </c>
      <c r="N86" s="2" t="s">
        <v>1</v>
      </c>
    </row>
    <row r="87" spans="1:14" x14ac:dyDescent="0.3">
      <c r="A87" s="1" t="s">
        <v>1247</v>
      </c>
      <c r="B87" s="1" t="s">
        <v>1253</v>
      </c>
      <c r="C87">
        <f>INDEX(Cond_Probability!$A$6:$H$60,MATCH('Model 4_Train'!A87,Cond_Probability!$A$6:$A$60,0),7)</f>
        <v>0.18840579710144928</v>
      </c>
      <c r="D87">
        <f>INDEX(Cond_Probability!$A$6:$H$60,MATCH('Model 4_Train'!B87,Cond_Probability!$A$6:$A$60,0),7)</f>
        <v>0.77396021699819173</v>
      </c>
      <c r="E87">
        <f>Cond_Probability!$C$2</f>
        <v>0.61616161616161613</v>
      </c>
      <c r="F87">
        <f t="shared" si="5"/>
        <v>8.9847819071814675E-2</v>
      </c>
      <c r="G87">
        <f t="shared" si="6"/>
        <v>8.9847819071814676</v>
      </c>
      <c r="H87">
        <f>INDEX(Cond_Probability!$A$6:$H$60,MATCH('Model 4_Train'!A87,Cond_Probability!$A$6:$A$60,0),8)</f>
        <v>0.22318840579710145</v>
      </c>
      <c r="I87">
        <f>INDEX(Cond_Probability!$A$6:$H$60,MATCH(B87,Cond_Probability!$A$6:$A$60,0),8)</f>
        <v>0.63005780346820806</v>
      </c>
      <c r="J87">
        <f>Cond_Probability!$C$3</f>
        <v>0.38383838383838381</v>
      </c>
      <c r="K87">
        <f t="shared" si="7"/>
        <v>5.3975966416278047E-2</v>
      </c>
      <c r="L87">
        <f t="shared" si="8"/>
        <v>5.3975966416278043</v>
      </c>
      <c r="M87" t="str">
        <f t="shared" si="9"/>
        <v>Won't Survive</v>
      </c>
      <c r="N87" s="2" t="s">
        <v>1</v>
      </c>
    </row>
    <row r="88" spans="1:14" x14ac:dyDescent="0.3">
      <c r="A88" s="1" t="s">
        <v>1248</v>
      </c>
      <c r="B88" s="1" t="s">
        <v>1253</v>
      </c>
      <c r="C88">
        <f>INDEX(Cond_Probability!$A$6:$H$60,MATCH('Model 4_Train'!A88,Cond_Probability!$A$6:$A$60,0),7)</f>
        <v>0.32246376811594202</v>
      </c>
      <c r="D88">
        <f>INDEX(Cond_Probability!$A$6:$H$60,MATCH('Model 4_Train'!B88,Cond_Probability!$A$6:$A$60,0),7)</f>
        <v>0.77396021699819173</v>
      </c>
      <c r="E88">
        <f>Cond_Probability!$C$2</f>
        <v>0.61616161616161613</v>
      </c>
      <c r="F88">
        <f t="shared" si="5"/>
        <v>0.1537779980267597</v>
      </c>
      <c r="G88">
        <f t="shared" si="6"/>
        <v>15.37779980267597</v>
      </c>
      <c r="H88">
        <f>INDEX(Cond_Probability!$A$6:$H$60,MATCH('Model 4_Train'!A88,Cond_Probability!$A$6:$A$60,0),8)</f>
        <v>0.57971014492753625</v>
      </c>
      <c r="I88">
        <f>INDEX(Cond_Probability!$A$6:$H$60,MATCH(B88,Cond_Probability!$A$6:$A$60,0),8)</f>
        <v>0.63005780346820806</v>
      </c>
      <c r="J88">
        <f>Cond_Probability!$C$3</f>
        <v>0.38383838383838381</v>
      </c>
      <c r="K88">
        <f t="shared" si="7"/>
        <v>0.14019731536695598</v>
      </c>
      <c r="L88">
        <f t="shared" si="8"/>
        <v>14.019731536695598</v>
      </c>
      <c r="M88" t="str">
        <f t="shared" si="9"/>
        <v>Won't Survive</v>
      </c>
      <c r="N88" s="2" t="s">
        <v>1230</v>
      </c>
    </row>
    <row r="89" spans="1:14" x14ac:dyDescent="0.3">
      <c r="A89" s="1" t="s">
        <v>1228</v>
      </c>
      <c r="B89" s="1" t="s">
        <v>1253</v>
      </c>
      <c r="C89">
        <f>INDEX(Cond_Probability!$A$6:$H$60,MATCH('Model 4_Train'!A89,Cond_Probability!$A$6:$A$60,0),7)</f>
        <v>0.4891304347826087</v>
      </c>
      <c r="D89">
        <f>INDEX(Cond_Probability!$A$6:$H$60,MATCH('Model 4_Train'!B89,Cond_Probability!$A$6:$A$60,0),7)</f>
        <v>0.77396021699819173</v>
      </c>
      <c r="E89">
        <f>Cond_Probability!$C$2</f>
        <v>0.61616161616161613</v>
      </c>
      <c r="F89">
        <f t="shared" si="5"/>
        <v>0.23325876105182655</v>
      </c>
      <c r="G89">
        <f t="shared" si="6"/>
        <v>23.325876105182655</v>
      </c>
      <c r="H89">
        <f>INDEX(Cond_Probability!$A$6:$H$60,MATCH('Model 4_Train'!A89,Cond_Probability!$A$6:$A$60,0),8)</f>
        <v>0.19710144927536233</v>
      </c>
      <c r="I89">
        <f>INDEX(Cond_Probability!$A$6:$H$60,MATCH(B89,Cond_Probability!$A$6:$A$60,0),8)</f>
        <v>0.63005780346820806</v>
      </c>
      <c r="J89">
        <f>Cond_Probability!$C$3</f>
        <v>0.38383838383838381</v>
      </c>
      <c r="K89">
        <f t="shared" si="7"/>
        <v>4.766708722476503E-2</v>
      </c>
      <c r="L89">
        <f t="shared" si="8"/>
        <v>4.766708722476503</v>
      </c>
      <c r="M89" t="str">
        <f t="shared" si="9"/>
        <v>Won't Survive</v>
      </c>
      <c r="N89" s="2" t="s">
        <v>1230</v>
      </c>
    </row>
    <row r="90" spans="1:14" x14ac:dyDescent="0.3">
      <c r="A90" s="1" t="s">
        <v>1248</v>
      </c>
      <c r="B90" s="1" t="s">
        <v>1253</v>
      </c>
      <c r="C90">
        <f>INDEX(Cond_Probability!$A$6:$H$60,MATCH('Model 4_Train'!A90,Cond_Probability!$A$6:$A$60,0),7)</f>
        <v>0.32246376811594202</v>
      </c>
      <c r="D90">
        <f>INDEX(Cond_Probability!$A$6:$H$60,MATCH('Model 4_Train'!B90,Cond_Probability!$A$6:$A$60,0),7)</f>
        <v>0.77396021699819173</v>
      </c>
      <c r="E90">
        <f>Cond_Probability!$C$2</f>
        <v>0.61616161616161613</v>
      </c>
      <c r="F90">
        <f t="shared" si="5"/>
        <v>0.1537779980267597</v>
      </c>
      <c r="G90">
        <f t="shared" si="6"/>
        <v>15.37779980267597</v>
      </c>
      <c r="H90">
        <f>INDEX(Cond_Probability!$A$6:$H$60,MATCH('Model 4_Train'!A90,Cond_Probability!$A$6:$A$60,0),8)</f>
        <v>0.57971014492753625</v>
      </c>
      <c r="I90">
        <f>INDEX(Cond_Probability!$A$6:$H$60,MATCH(B90,Cond_Probability!$A$6:$A$60,0),8)</f>
        <v>0.63005780346820806</v>
      </c>
      <c r="J90">
        <f>Cond_Probability!$C$3</f>
        <v>0.38383838383838381</v>
      </c>
      <c r="K90">
        <f t="shared" si="7"/>
        <v>0.14019731536695598</v>
      </c>
      <c r="L90">
        <f t="shared" si="8"/>
        <v>14.019731536695598</v>
      </c>
      <c r="M90" t="str">
        <f t="shared" si="9"/>
        <v>Won't Survive</v>
      </c>
      <c r="N90" s="2" t="s">
        <v>1</v>
      </c>
    </row>
    <row r="91" spans="1:14" x14ac:dyDescent="0.3">
      <c r="A91" s="1" t="s">
        <v>1228</v>
      </c>
      <c r="B91" s="1" t="s">
        <v>1253</v>
      </c>
      <c r="C91">
        <f>INDEX(Cond_Probability!$A$6:$H$60,MATCH('Model 4_Train'!A91,Cond_Probability!$A$6:$A$60,0),7)</f>
        <v>0.4891304347826087</v>
      </c>
      <c r="D91">
        <f>INDEX(Cond_Probability!$A$6:$H$60,MATCH('Model 4_Train'!B91,Cond_Probability!$A$6:$A$60,0),7)</f>
        <v>0.77396021699819173</v>
      </c>
      <c r="E91">
        <f>Cond_Probability!$C$2</f>
        <v>0.61616161616161613</v>
      </c>
      <c r="F91">
        <f t="shared" si="5"/>
        <v>0.23325876105182655</v>
      </c>
      <c r="G91">
        <f t="shared" si="6"/>
        <v>23.325876105182655</v>
      </c>
      <c r="H91">
        <f>INDEX(Cond_Probability!$A$6:$H$60,MATCH('Model 4_Train'!A91,Cond_Probability!$A$6:$A$60,0),8)</f>
        <v>0.19710144927536233</v>
      </c>
      <c r="I91">
        <f>INDEX(Cond_Probability!$A$6:$H$60,MATCH(B91,Cond_Probability!$A$6:$A$60,0),8)</f>
        <v>0.63005780346820806</v>
      </c>
      <c r="J91">
        <f>Cond_Probability!$C$3</f>
        <v>0.38383838383838381</v>
      </c>
      <c r="K91">
        <f t="shared" si="7"/>
        <v>4.766708722476503E-2</v>
      </c>
      <c r="L91">
        <f t="shared" si="8"/>
        <v>4.766708722476503</v>
      </c>
      <c r="M91" t="str">
        <f t="shared" si="9"/>
        <v>Won't Survive</v>
      </c>
      <c r="N91" s="2" t="s">
        <v>1230</v>
      </c>
    </row>
    <row r="92" spans="1:14" x14ac:dyDescent="0.3">
      <c r="A92" s="1" t="s">
        <v>1228</v>
      </c>
      <c r="B92" s="1" t="s">
        <v>1253</v>
      </c>
      <c r="C92">
        <f>INDEX(Cond_Probability!$A$6:$H$60,MATCH('Model 4_Train'!A92,Cond_Probability!$A$6:$A$60,0),7)</f>
        <v>0.4891304347826087</v>
      </c>
      <c r="D92">
        <f>INDEX(Cond_Probability!$A$6:$H$60,MATCH('Model 4_Train'!B92,Cond_Probability!$A$6:$A$60,0),7)</f>
        <v>0.77396021699819173</v>
      </c>
      <c r="E92">
        <f>Cond_Probability!$C$2</f>
        <v>0.61616161616161613</v>
      </c>
      <c r="F92">
        <f t="shared" si="5"/>
        <v>0.23325876105182655</v>
      </c>
      <c r="G92">
        <f t="shared" si="6"/>
        <v>23.325876105182655</v>
      </c>
      <c r="H92">
        <f>INDEX(Cond_Probability!$A$6:$H$60,MATCH('Model 4_Train'!A92,Cond_Probability!$A$6:$A$60,0),8)</f>
        <v>0.19710144927536233</v>
      </c>
      <c r="I92">
        <f>INDEX(Cond_Probability!$A$6:$H$60,MATCH(B92,Cond_Probability!$A$6:$A$60,0),8)</f>
        <v>0.63005780346820806</v>
      </c>
      <c r="J92">
        <f>Cond_Probability!$C$3</f>
        <v>0.38383838383838381</v>
      </c>
      <c r="K92">
        <f t="shared" si="7"/>
        <v>4.766708722476503E-2</v>
      </c>
      <c r="L92">
        <f t="shared" si="8"/>
        <v>4.766708722476503</v>
      </c>
      <c r="M92" t="str">
        <f t="shared" si="9"/>
        <v>Won't Survive</v>
      </c>
      <c r="N92" s="2" t="s">
        <v>1230</v>
      </c>
    </row>
    <row r="93" spans="1:14" x14ac:dyDescent="0.3">
      <c r="A93" s="1" t="s">
        <v>1228</v>
      </c>
      <c r="B93" s="1" t="s">
        <v>1253</v>
      </c>
      <c r="C93">
        <f>INDEX(Cond_Probability!$A$6:$H$60,MATCH('Model 4_Train'!A93,Cond_Probability!$A$6:$A$60,0),7)</f>
        <v>0.4891304347826087</v>
      </c>
      <c r="D93">
        <f>INDEX(Cond_Probability!$A$6:$H$60,MATCH('Model 4_Train'!B93,Cond_Probability!$A$6:$A$60,0),7)</f>
        <v>0.77396021699819173</v>
      </c>
      <c r="E93">
        <f>Cond_Probability!$C$2</f>
        <v>0.61616161616161613</v>
      </c>
      <c r="F93">
        <f t="shared" si="5"/>
        <v>0.23325876105182655</v>
      </c>
      <c r="G93">
        <f t="shared" si="6"/>
        <v>23.325876105182655</v>
      </c>
      <c r="H93">
        <f>INDEX(Cond_Probability!$A$6:$H$60,MATCH('Model 4_Train'!A93,Cond_Probability!$A$6:$A$60,0),8)</f>
        <v>0.19710144927536233</v>
      </c>
      <c r="I93">
        <f>INDEX(Cond_Probability!$A$6:$H$60,MATCH(B93,Cond_Probability!$A$6:$A$60,0),8)</f>
        <v>0.63005780346820806</v>
      </c>
      <c r="J93">
        <f>Cond_Probability!$C$3</f>
        <v>0.38383838383838381</v>
      </c>
      <c r="K93">
        <f t="shared" si="7"/>
        <v>4.766708722476503E-2</v>
      </c>
      <c r="L93">
        <f t="shared" si="8"/>
        <v>4.766708722476503</v>
      </c>
      <c r="M93" t="str">
        <f t="shared" si="9"/>
        <v>Won't Survive</v>
      </c>
      <c r="N93" s="2" t="s">
        <v>1230</v>
      </c>
    </row>
    <row r="94" spans="1:14" x14ac:dyDescent="0.3">
      <c r="A94" s="1" t="s">
        <v>1248</v>
      </c>
      <c r="B94" s="1" t="s">
        <v>1253</v>
      </c>
      <c r="C94">
        <f>INDEX(Cond_Probability!$A$6:$H$60,MATCH('Model 4_Train'!A94,Cond_Probability!$A$6:$A$60,0),7)</f>
        <v>0.32246376811594202</v>
      </c>
      <c r="D94">
        <f>INDEX(Cond_Probability!$A$6:$H$60,MATCH('Model 4_Train'!B94,Cond_Probability!$A$6:$A$60,0),7)</f>
        <v>0.77396021699819173</v>
      </c>
      <c r="E94">
        <f>Cond_Probability!$C$2</f>
        <v>0.61616161616161613</v>
      </c>
      <c r="F94">
        <f t="shared" si="5"/>
        <v>0.1537779980267597</v>
      </c>
      <c r="G94">
        <f t="shared" si="6"/>
        <v>15.37779980267597</v>
      </c>
      <c r="H94">
        <f>INDEX(Cond_Probability!$A$6:$H$60,MATCH('Model 4_Train'!A94,Cond_Probability!$A$6:$A$60,0),8)</f>
        <v>0.57971014492753625</v>
      </c>
      <c r="I94">
        <f>INDEX(Cond_Probability!$A$6:$H$60,MATCH(B94,Cond_Probability!$A$6:$A$60,0),8)</f>
        <v>0.63005780346820806</v>
      </c>
      <c r="J94">
        <f>Cond_Probability!$C$3</f>
        <v>0.38383838383838381</v>
      </c>
      <c r="K94">
        <f t="shared" si="7"/>
        <v>0.14019731536695598</v>
      </c>
      <c r="L94">
        <f t="shared" si="8"/>
        <v>14.019731536695598</v>
      </c>
      <c r="M94" t="str">
        <f t="shared" si="9"/>
        <v>Won't Survive</v>
      </c>
      <c r="N94" s="2" t="s">
        <v>1230</v>
      </c>
    </row>
    <row r="95" spans="1:14" x14ac:dyDescent="0.3">
      <c r="A95" s="1" t="s">
        <v>1248</v>
      </c>
      <c r="B95" s="1" t="s">
        <v>1253</v>
      </c>
      <c r="C95">
        <f>INDEX(Cond_Probability!$A$6:$H$60,MATCH('Model 4_Train'!A95,Cond_Probability!$A$6:$A$60,0),7)</f>
        <v>0.32246376811594202</v>
      </c>
      <c r="D95">
        <f>INDEX(Cond_Probability!$A$6:$H$60,MATCH('Model 4_Train'!B95,Cond_Probability!$A$6:$A$60,0),7)</f>
        <v>0.77396021699819173</v>
      </c>
      <c r="E95">
        <f>Cond_Probability!$C$2</f>
        <v>0.61616161616161613</v>
      </c>
      <c r="F95">
        <f t="shared" si="5"/>
        <v>0.1537779980267597</v>
      </c>
      <c r="G95">
        <f t="shared" si="6"/>
        <v>15.37779980267597</v>
      </c>
      <c r="H95">
        <f>INDEX(Cond_Probability!$A$6:$H$60,MATCH('Model 4_Train'!A95,Cond_Probability!$A$6:$A$60,0),8)</f>
        <v>0.57971014492753625</v>
      </c>
      <c r="I95">
        <f>INDEX(Cond_Probability!$A$6:$H$60,MATCH(B95,Cond_Probability!$A$6:$A$60,0),8)</f>
        <v>0.63005780346820806</v>
      </c>
      <c r="J95">
        <f>Cond_Probability!$C$3</f>
        <v>0.38383838383838381</v>
      </c>
      <c r="K95">
        <f t="shared" si="7"/>
        <v>0.14019731536695598</v>
      </c>
      <c r="L95">
        <f t="shared" si="8"/>
        <v>14.019731536695598</v>
      </c>
      <c r="M95" t="str">
        <f t="shared" si="9"/>
        <v>Won't Survive</v>
      </c>
      <c r="N95" s="2" t="s">
        <v>1230</v>
      </c>
    </row>
    <row r="96" spans="1:14" x14ac:dyDescent="0.3">
      <c r="A96" s="1" t="s">
        <v>1228</v>
      </c>
      <c r="B96" s="1" t="s">
        <v>1253</v>
      </c>
      <c r="C96">
        <f>INDEX(Cond_Probability!$A$6:$H$60,MATCH('Model 4_Train'!A96,Cond_Probability!$A$6:$A$60,0),7)</f>
        <v>0.4891304347826087</v>
      </c>
      <c r="D96">
        <f>INDEX(Cond_Probability!$A$6:$H$60,MATCH('Model 4_Train'!B96,Cond_Probability!$A$6:$A$60,0),7)</f>
        <v>0.77396021699819173</v>
      </c>
      <c r="E96">
        <f>Cond_Probability!$C$2</f>
        <v>0.61616161616161613</v>
      </c>
      <c r="F96">
        <f t="shared" si="5"/>
        <v>0.23325876105182655</v>
      </c>
      <c r="G96">
        <f t="shared" si="6"/>
        <v>23.325876105182655</v>
      </c>
      <c r="H96">
        <f>INDEX(Cond_Probability!$A$6:$H$60,MATCH('Model 4_Train'!A96,Cond_Probability!$A$6:$A$60,0),8)</f>
        <v>0.19710144927536233</v>
      </c>
      <c r="I96">
        <f>INDEX(Cond_Probability!$A$6:$H$60,MATCH(B96,Cond_Probability!$A$6:$A$60,0),8)</f>
        <v>0.63005780346820806</v>
      </c>
      <c r="J96">
        <f>Cond_Probability!$C$3</f>
        <v>0.38383838383838381</v>
      </c>
      <c r="K96">
        <f t="shared" si="7"/>
        <v>4.766708722476503E-2</v>
      </c>
      <c r="L96">
        <f t="shared" si="8"/>
        <v>4.766708722476503</v>
      </c>
      <c r="M96" t="str">
        <f t="shared" si="9"/>
        <v>Won't Survive</v>
      </c>
      <c r="N96" s="2" t="s">
        <v>1230</v>
      </c>
    </row>
    <row r="97" spans="1:14" x14ac:dyDescent="0.3">
      <c r="A97" s="1" t="s">
        <v>1228</v>
      </c>
      <c r="B97" s="1" t="s">
        <v>1253</v>
      </c>
      <c r="C97">
        <f>INDEX(Cond_Probability!$A$6:$H$60,MATCH('Model 4_Train'!A97,Cond_Probability!$A$6:$A$60,0),7)</f>
        <v>0.4891304347826087</v>
      </c>
      <c r="D97">
        <f>INDEX(Cond_Probability!$A$6:$H$60,MATCH('Model 4_Train'!B97,Cond_Probability!$A$6:$A$60,0),7)</f>
        <v>0.77396021699819173</v>
      </c>
      <c r="E97">
        <f>Cond_Probability!$C$2</f>
        <v>0.61616161616161613</v>
      </c>
      <c r="F97">
        <f t="shared" si="5"/>
        <v>0.23325876105182655</v>
      </c>
      <c r="G97">
        <f t="shared" si="6"/>
        <v>23.325876105182655</v>
      </c>
      <c r="H97">
        <f>INDEX(Cond_Probability!$A$6:$H$60,MATCH('Model 4_Train'!A97,Cond_Probability!$A$6:$A$60,0),8)</f>
        <v>0.19710144927536233</v>
      </c>
      <c r="I97">
        <f>INDEX(Cond_Probability!$A$6:$H$60,MATCH(B97,Cond_Probability!$A$6:$A$60,0),8)</f>
        <v>0.63005780346820806</v>
      </c>
      <c r="J97">
        <f>Cond_Probability!$C$3</f>
        <v>0.38383838383838381</v>
      </c>
      <c r="K97">
        <f t="shared" si="7"/>
        <v>4.766708722476503E-2</v>
      </c>
      <c r="L97">
        <f t="shared" si="8"/>
        <v>4.766708722476503</v>
      </c>
      <c r="M97" t="str">
        <f t="shared" si="9"/>
        <v>Won't Survive</v>
      </c>
      <c r="N97" s="2" t="s">
        <v>1230</v>
      </c>
    </row>
    <row r="98" spans="1:14" x14ac:dyDescent="0.3">
      <c r="A98" s="1" t="s">
        <v>1248</v>
      </c>
      <c r="B98" s="1" t="s">
        <v>1251</v>
      </c>
      <c r="C98">
        <f>INDEX(Cond_Probability!$A$6:$H$60,MATCH('Model 4_Train'!A98,Cond_Probability!$A$6:$A$60,0),7)</f>
        <v>0.32246376811594202</v>
      </c>
      <c r="D98">
        <f>INDEX(Cond_Probability!$A$6:$H$60,MATCH('Model 4_Train'!B98,Cond_Probability!$A$6:$A$60,0),7)</f>
        <v>0.13743218806509946</v>
      </c>
      <c r="E98">
        <f>Cond_Probability!$C$2</f>
        <v>0.61616161616161613</v>
      </c>
      <c r="F98">
        <f t="shared" si="5"/>
        <v>2.7306373481387237E-2</v>
      </c>
      <c r="G98">
        <f t="shared" si="6"/>
        <v>2.7306373481387238</v>
      </c>
      <c r="H98">
        <f>INDEX(Cond_Probability!$A$6:$H$60,MATCH('Model 4_Train'!A98,Cond_Probability!$A$6:$A$60,0),8)</f>
        <v>0.57971014492753625</v>
      </c>
      <c r="I98">
        <f>INDEX(Cond_Probability!$A$6:$H$60,MATCH(B98,Cond_Probability!$A$6:$A$60,0),8)</f>
        <v>0.27167630057803466</v>
      </c>
      <c r="J98">
        <f>Cond_Probability!$C$3</f>
        <v>0.38383838383838381</v>
      </c>
      <c r="K98">
        <f t="shared" si="7"/>
        <v>6.0452053415109452E-2</v>
      </c>
      <c r="L98">
        <f t="shared" si="8"/>
        <v>6.045205341510945</v>
      </c>
      <c r="M98" t="str">
        <f t="shared" si="9"/>
        <v>Survive</v>
      </c>
      <c r="N98" s="2" t="s">
        <v>1230</v>
      </c>
    </row>
    <row r="99" spans="1:14" x14ac:dyDescent="0.3">
      <c r="A99" s="1" t="s">
        <v>1248</v>
      </c>
      <c r="B99" s="1" t="s">
        <v>1251</v>
      </c>
      <c r="C99">
        <f>INDEX(Cond_Probability!$A$6:$H$60,MATCH('Model 4_Train'!A99,Cond_Probability!$A$6:$A$60,0),7)</f>
        <v>0.32246376811594202</v>
      </c>
      <c r="D99">
        <f>INDEX(Cond_Probability!$A$6:$H$60,MATCH('Model 4_Train'!B99,Cond_Probability!$A$6:$A$60,0),7)</f>
        <v>0.13743218806509946</v>
      </c>
      <c r="E99">
        <f>Cond_Probability!$C$2</f>
        <v>0.61616161616161613</v>
      </c>
      <c r="F99">
        <f t="shared" si="5"/>
        <v>2.7306373481387237E-2</v>
      </c>
      <c r="G99">
        <f t="shared" si="6"/>
        <v>2.7306373481387238</v>
      </c>
      <c r="H99">
        <f>INDEX(Cond_Probability!$A$6:$H$60,MATCH('Model 4_Train'!A99,Cond_Probability!$A$6:$A$60,0),8)</f>
        <v>0.57971014492753625</v>
      </c>
      <c r="I99">
        <f>INDEX(Cond_Probability!$A$6:$H$60,MATCH(B99,Cond_Probability!$A$6:$A$60,0),8)</f>
        <v>0.27167630057803466</v>
      </c>
      <c r="J99">
        <f>Cond_Probability!$C$3</f>
        <v>0.38383838383838381</v>
      </c>
      <c r="K99">
        <f t="shared" si="7"/>
        <v>6.0452053415109452E-2</v>
      </c>
      <c r="L99">
        <f t="shared" si="8"/>
        <v>6.045205341510945</v>
      </c>
      <c r="M99" t="str">
        <f t="shared" si="9"/>
        <v>Survive</v>
      </c>
      <c r="N99" s="2" t="s">
        <v>1</v>
      </c>
    </row>
    <row r="100" spans="1:14" x14ac:dyDescent="0.3">
      <c r="A100" s="1" t="s">
        <v>1248</v>
      </c>
      <c r="B100" s="1" t="s">
        <v>1253</v>
      </c>
      <c r="C100">
        <f>INDEX(Cond_Probability!$A$6:$H$60,MATCH('Model 4_Train'!A100,Cond_Probability!$A$6:$A$60,0),7)</f>
        <v>0.32246376811594202</v>
      </c>
      <c r="D100">
        <f>INDEX(Cond_Probability!$A$6:$H$60,MATCH('Model 4_Train'!B100,Cond_Probability!$A$6:$A$60,0),7)</f>
        <v>0.77396021699819173</v>
      </c>
      <c r="E100">
        <f>Cond_Probability!$C$2</f>
        <v>0.61616161616161613</v>
      </c>
      <c r="F100">
        <f t="shared" si="5"/>
        <v>0.1537779980267597</v>
      </c>
      <c r="G100">
        <f t="shared" si="6"/>
        <v>15.37779980267597</v>
      </c>
      <c r="H100">
        <f>INDEX(Cond_Probability!$A$6:$H$60,MATCH('Model 4_Train'!A100,Cond_Probability!$A$6:$A$60,0),8)</f>
        <v>0.57971014492753625</v>
      </c>
      <c r="I100">
        <f>INDEX(Cond_Probability!$A$6:$H$60,MATCH(B100,Cond_Probability!$A$6:$A$60,0),8)</f>
        <v>0.63005780346820806</v>
      </c>
      <c r="J100">
        <f>Cond_Probability!$C$3</f>
        <v>0.38383838383838381</v>
      </c>
      <c r="K100">
        <f t="shared" si="7"/>
        <v>0.14019731536695598</v>
      </c>
      <c r="L100">
        <f t="shared" si="8"/>
        <v>14.019731536695598</v>
      </c>
      <c r="M100" t="str">
        <f t="shared" si="9"/>
        <v>Won't Survive</v>
      </c>
      <c r="N100" s="2" t="s">
        <v>1</v>
      </c>
    </row>
    <row r="101" spans="1:14" x14ac:dyDescent="0.3">
      <c r="A101" s="1" t="s">
        <v>1248</v>
      </c>
      <c r="B101" s="1" t="s">
        <v>1253</v>
      </c>
      <c r="C101">
        <f>INDEX(Cond_Probability!$A$6:$H$60,MATCH('Model 4_Train'!A101,Cond_Probability!$A$6:$A$60,0),7)</f>
        <v>0.32246376811594202</v>
      </c>
      <c r="D101">
        <f>INDEX(Cond_Probability!$A$6:$H$60,MATCH('Model 4_Train'!B101,Cond_Probability!$A$6:$A$60,0),7)</f>
        <v>0.77396021699819173</v>
      </c>
      <c r="E101">
        <f>Cond_Probability!$C$2</f>
        <v>0.61616161616161613</v>
      </c>
      <c r="F101">
        <f t="shared" si="5"/>
        <v>0.1537779980267597</v>
      </c>
      <c r="G101">
        <f t="shared" si="6"/>
        <v>15.37779980267597</v>
      </c>
      <c r="H101">
        <f>INDEX(Cond_Probability!$A$6:$H$60,MATCH('Model 4_Train'!A101,Cond_Probability!$A$6:$A$60,0),8)</f>
        <v>0.57971014492753625</v>
      </c>
      <c r="I101">
        <f>INDEX(Cond_Probability!$A$6:$H$60,MATCH(B101,Cond_Probability!$A$6:$A$60,0),8)</f>
        <v>0.63005780346820806</v>
      </c>
      <c r="J101">
        <f>Cond_Probability!$C$3</f>
        <v>0.38383838383838381</v>
      </c>
      <c r="K101">
        <f t="shared" si="7"/>
        <v>0.14019731536695598</v>
      </c>
      <c r="L101">
        <f t="shared" si="8"/>
        <v>14.019731536695598</v>
      </c>
      <c r="M101" t="str">
        <f t="shared" si="9"/>
        <v>Won't Survive</v>
      </c>
      <c r="N101" s="2" t="s">
        <v>1230</v>
      </c>
    </row>
    <row r="102" spans="1:14" x14ac:dyDescent="0.3">
      <c r="A102" s="1" t="s">
        <v>1228</v>
      </c>
      <c r="B102" s="1" t="s">
        <v>1253</v>
      </c>
      <c r="C102">
        <f>INDEX(Cond_Probability!$A$6:$H$60,MATCH('Model 4_Train'!A102,Cond_Probability!$A$6:$A$60,0),7)</f>
        <v>0.4891304347826087</v>
      </c>
      <c r="D102">
        <f>INDEX(Cond_Probability!$A$6:$H$60,MATCH('Model 4_Train'!B102,Cond_Probability!$A$6:$A$60,0),7)</f>
        <v>0.77396021699819173</v>
      </c>
      <c r="E102">
        <f>Cond_Probability!$C$2</f>
        <v>0.61616161616161613</v>
      </c>
      <c r="F102">
        <f t="shared" si="5"/>
        <v>0.23325876105182655</v>
      </c>
      <c r="G102">
        <f t="shared" si="6"/>
        <v>23.325876105182655</v>
      </c>
      <c r="H102">
        <f>INDEX(Cond_Probability!$A$6:$H$60,MATCH('Model 4_Train'!A102,Cond_Probability!$A$6:$A$60,0),8)</f>
        <v>0.19710144927536233</v>
      </c>
      <c r="I102">
        <f>INDEX(Cond_Probability!$A$6:$H$60,MATCH(B102,Cond_Probability!$A$6:$A$60,0),8)</f>
        <v>0.63005780346820806</v>
      </c>
      <c r="J102">
        <f>Cond_Probability!$C$3</f>
        <v>0.38383838383838381</v>
      </c>
      <c r="K102">
        <f t="shared" si="7"/>
        <v>4.766708722476503E-2</v>
      </c>
      <c r="L102">
        <f t="shared" si="8"/>
        <v>4.766708722476503</v>
      </c>
      <c r="M102" t="str">
        <f t="shared" si="9"/>
        <v>Won't Survive</v>
      </c>
      <c r="N102" s="2" t="s">
        <v>1230</v>
      </c>
    </row>
    <row r="103" spans="1:14" x14ac:dyDescent="0.3">
      <c r="A103" s="1" t="s">
        <v>1228</v>
      </c>
      <c r="B103" s="1" t="s">
        <v>1253</v>
      </c>
      <c r="C103">
        <f>INDEX(Cond_Probability!$A$6:$H$60,MATCH('Model 4_Train'!A103,Cond_Probability!$A$6:$A$60,0),7)</f>
        <v>0.4891304347826087</v>
      </c>
      <c r="D103">
        <f>INDEX(Cond_Probability!$A$6:$H$60,MATCH('Model 4_Train'!B103,Cond_Probability!$A$6:$A$60,0),7)</f>
        <v>0.77396021699819173</v>
      </c>
      <c r="E103">
        <f>Cond_Probability!$C$2</f>
        <v>0.61616161616161613</v>
      </c>
      <c r="F103">
        <f t="shared" si="5"/>
        <v>0.23325876105182655</v>
      </c>
      <c r="G103">
        <f t="shared" si="6"/>
        <v>23.325876105182655</v>
      </c>
      <c r="H103">
        <f>INDEX(Cond_Probability!$A$6:$H$60,MATCH('Model 4_Train'!A103,Cond_Probability!$A$6:$A$60,0),8)</f>
        <v>0.19710144927536233</v>
      </c>
      <c r="I103">
        <f>INDEX(Cond_Probability!$A$6:$H$60,MATCH(B103,Cond_Probability!$A$6:$A$60,0),8)</f>
        <v>0.63005780346820806</v>
      </c>
      <c r="J103">
        <f>Cond_Probability!$C$3</f>
        <v>0.38383838383838381</v>
      </c>
      <c r="K103">
        <f t="shared" si="7"/>
        <v>4.766708722476503E-2</v>
      </c>
      <c r="L103">
        <f t="shared" si="8"/>
        <v>4.766708722476503</v>
      </c>
      <c r="M103" t="str">
        <f t="shared" si="9"/>
        <v>Won't Survive</v>
      </c>
      <c r="N103" s="2" t="s">
        <v>1230</v>
      </c>
    </row>
    <row r="104" spans="1:14" x14ac:dyDescent="0.3">
      <c r="A104" s="1" t="s">
        <v>1248</v>
      </c>
      <c r="B104" s="1" t="s">
        <v>1253</v>
      </c>
      <c r="C104">
        <f>INDEX(Cond_Probability!$A$6:$H$60,MATCH('Model 4_Train'!A104,Cond_Probability!$A$6:$A$60,0),7)</f>
        <v>0.32246376811594202</v>
      </c>
      <c r="D104">
        <f>INDEX(Cond_Probability!$A$6:$H$60,MATCH('Model 4_Train'!B104,Cond_Probability!$A$6:$A$60,0),7)</f>
        <v>0.77396021699819173</v>
      </c>
      <c r="E104">
        <f>Cond_Probability!$C$2</f>
        <v>0.61616161616161613</v>
      </c>
      <c r="F104">
        <f t="shared" si="5"/>
        <v>0.1537779980267597</v>
      </c>
      <c r="G104">
        <f t="shared" si="6"/>
        <v>15.37779980267597</v>
      </c>
      <c r="H104">
        <f>INDEX(Cond_Probability!$A$6:$H$60,MATCH('Model 4_Train'!A104,Cond_Probability!$A$6:$A$60,0),8)</f>
        <v>0.57971014492753625</v>
      </c>
      <c r="I104">
        <f>INDEX(Cond_Probability!$A$6:$H$60,MATCH(B104,Cond_Probability!$A$6:$A$60,0),8)</f>
        <v>0.63005780346820806</v>
      </c>
      <c r="J104">
        <f>Cond_Probability!$C$3</f>
        <v>0.38383838383838381</v>
      </c>
      <c r="K104">
        <f t="shared" si="7"/>
        <v>0.14019731536695598</v>
      </c>
      <c r="L104">
        <f t="shared" si="8"/>
        <v>14.019731536695598</v>
      </c>
      <c r="M104" t="str">
        <f t="shared" si="9"/>
        <v>Won't Survive</v>
      </c>
      <c r="N104" s="2" t="s">
        <v>1230</v>
      </c>
    </row>
    <row r="105" spans="1:14" x14ac:dyDescent="0.3">
      <c r="A105" s="1" t="s">
        <v>1228</v>
      </c>
      <c r="B105" s="1" t="s">
        <v>1253</v>
      </c>
      <c r="C105">
        <f>INDEX(Cond_Probability!$A$6:$H$60,MATCH('Model 4_Train'!A105,Cond_Probability!$A$6:$A$60,0),7)</f>
        <v>0.4891304347826087</v>
      </c>
      <c r="D105">
        <f>INDEX(Cond_Probability!$A$6:$H$60,MATCH('Model 4_Train'!B105,Cond_Probability!$A$6:$A$60,0),7)</f>
        <v>0.77396021699819173</v>
      </c>
      <c r="E105">
        <f>Cond_Probability!$C$2</f>
        <v>0.61616161616161613</v>
      </c>
      <c r="F105">
        <f t="shared" si="5"/>
        <v>0.23325876105182655</v>
      </c>
      <c r="G105">
        <f t="shared" si="6"/>
        <v>23.325876105182655</v>
      </c>
      <c r="H105">
        <f>INDEX(Cond_Probability!$A$6:$H$60,MATCH('Model 4_Train'!A105,Cond_Probability!$A$6:$A$60,0),8)</f>
        <v>0.19710144927536233</v>
      </c>
      <c r="I105">
        <f>INDEX(Cond_Probability!$A$6:$H$60,MATCH(B105,Cond_Probability!$A$6:$A$60,0),8)</f>
        <v>0.63005780346820806</v>
      </c>
      <c r="J105">
        <f>Cond_Probability!$C$3</f>
        <v>0.38383838383838381</v>
      </c>
      <c r="K105">
        <f t="shared" si="7"/>
        <v>4.766708722476503E-2</v>
      </c>
      <c r="L105">
        <f t="shared" si="8"/>
        <v>4.766708722476503</v>
      </c>
      <c r="M105" t="str">
        <f t="shared" si="9"/>
        <v>Won't Survive</v>
      </c>
      <c r="N105" s="2" t="s">
        <v>1230</v>
      </c>
    </row>
    <row r="106" spans="1:14" x14ac:dyDescent="0.3">
      <c r="A106" s="1" t="s">
        <v>1228</v>
      </c>
      <c r="B106" s="1" t="s">
        <v>1253</v>
      </c>
      <c r="C106">
        <f>INDEX(Cond_Probability!$A$6:$H$60,MATCH('Model 4_Train'!A106,Cond_Probability!$A$6:$A$60,0),7)</f>
        <v>0.4891304347826087</v>
      </c>
      <c r="D106">
        <f>INDEX(Cond_Probability!$A$6:$H$60,MATCH('Model 4_Train'!B106,Cond_Probability!$A$6:$A$60,0),7)</f>
        <v>0.77396021699819173</v>
      </c>
      <c r="E106">
        <f>Cond_Probability!$C$2</f>
        <v>0.61616161616161613</v>
      </c>
      <c r="F106">
        <f t="shared" si="5"/>
        <v>0.23325876105182655</v>
      </c>
      <c r="G106">
        <f t="shared" si="6"/>
        <v>23.325876105182655</v>
      </c>
      <c r="H106">
        <f>INDEX(Cond_Probability!$A$6:$H$60,MATCH('Model 4_Train'!A106,Cond_Probability!$A$6:$A$60,0),8)</f>
        <v>0.19710144927536233</v>
      </c>
      <c r="I106">
        <f>INDEX(Cond_Probability!$A$6:$H$60,MATCH(B106,Cond_Probability!$A$6:$A$60,0),8)</f>
        <v>0.63005780346820806</v>
      </c>
      <c r="J106">
        <f>Cond_Probability!$C$3</f>
        <v>0.38383838383838381</v>
      </c>
      <c r="K106">
        <f t="shared" si="7"/>
        <v>4.766708722476503E-2</v>
      </c>
      <c r="L106">
        <f t="shared" si="8"/>
        <v>4.766708722476503</v>
      </c>
      <c r="M106" t="str">
        <f t="shared" si="9"/>
        <v>Won't Survive</v>
      </c>
      <c r="N106" s="2" t="s">
        <v>1230</v>
      </c>
    </row>
    <row r="107" spans="1:14" x14ac:dyDescent="0.3">
      <c r="A107" s="1" t="s">
        <v>1228</v>
      </c>
      <c r="B107" s="1" t="s">
        <v>1253</v>
      </c>
      <c r="C107">
        <f>INDEX(Cond_Probability!$A$6:$H$60,MATCH('Model 4_Train'!A107,Cond_Probability!$A$6:$A$60,0),7)</f>
        <v>0.4891304347826087</v>
      </c>
      <c r="D107">
        <f>INDEX(Cond_Probability!$A$6:$H$60,MATCH('Model 4_Train'!B107,Cond_Probability!$A$6:$A$60,0),7)</f>
        <v>0.77396021699819173</v>
      </c>
      <c r="E107">
        <f>Cond_Probability!$C$2</f>
        <v>0.61616161616161613</v>
      </c>
      <c r="F107">
        <f t="shared" si="5"/>
        <v>0.23325876105182655</v>
      </c>
      <c r="G107">
        <f t="shared" si="6"/>
        <v>23.325876105182655</v>
      </c>
      <c r="H107">
        <f>INDEX(Cond_Probability!$A$6:$H$60,MATCH('Model 4_Train'!A107,Cond_Probability!$A$6:$A$60,0),8)</f>
        <v>0.19710144927536233</v>
      </c>
      <c r="I107">
        <f>INDEX(Cond_Probability!$A$6:$H$60,MATCH(B107,Cond_Probability!$A$6:$A$60,0),8)</f>
        <v>0.63005780346820806</v>
      </c>
      <c r="J107">
        <f>Cond_Probability!$C$3</f>
        <v>0.38383838383838381</v>
      </c>
      <c r="K107">
        <f t="shared" si="7"/>
        <v>4.766708722476503E-2</v>
      </c>
      <c r="L107">
        <f t="shared" si="8"/>
        <v>4.766708722476503</v>
      </c>
      <c r="M107" t="str">
        <f t="shared" si="9"/>
        <v>Won't Survive</v>
      </c>
      <c r="N107" s="2" t="s">
        <v>1230</v>
      </c>
    </row>
    <row r="108" spans="1:14" x14ac:dyDescent="0.3">
      <c r="A108" s="1" t="s">
        <v>1228</v>
      </c>
      <c r="B108" s="1" t="s">
        <v>1253</v>
      </c>
      <c r="C108">
        <f>INDEX(Cond_Probability!$A$6:$H$60,MATCH('Model 4_Train'!A108,Cond_Probability!$A$6:$A$60,0),7)</f>
        <v>0.4891304347826087</v>
      </c>
      <c r="D108">
        <f>INDEX(Cond_Probability!$A$6:$H$60,MATCH('Model 4_Train'!B108,Cond_Probability!$A$6:$A$60,0),7)</f>
        <v>0.77396021699819173</v>
      </c>
      <c r="E108">
        <f>Cond_Probability!$C$2</f>
        <v>0.61616161616161613</v>
      </c>
      <c r="F108">
        <f t="shared" si="5"/>
        <v>0.23325876105182655</v>
      </c>
      <c r="G108">
        <f t="shared" si="6"/>
        <v>23.325876105182655</v>
      </c>
      <c r="H108">
        <f>INDEX(Cond_Probability!$A$6:$H$60,MATCH('Model 4_Train'!A108,Cond_Probability!$A$6:$A$60,0),8)</f>
        <v>0.19710144927536233</v>
      </c>
      <c r="I108">
        <f>INDEX(Cond_Probability!$A$6:$H$60,MATCH(B108,Cond_Probability!$A$6:$A$60,0),8)</f>
        <v>0.63005780346820806</v>
      </c>
      <c r="J108">
        <f>Cond_Probability!$C$3</f>
        <v>0.38383838383838381</v>
      </c>
      <c r="K108">
        <f t="shared" si="7"/>
        <v>4.766708722476503E-2</v>
      </c>
      <c r="L108">
        <f t="shared" si="8"/>
        <v>4.766708722476503</v>
      </c>
      <c r="M108" t="str">
        <f t="shared" si="9"/>
        <v>Won't Survive</v>
      </c>
      <c r="N108" s="2" t="s">
        <v>1</v>
      </c>
    </row>
    <row r="109" spans="1:14" x14ac:dyDescent="0.3">
      <c r="A109" s="1" t="s">
        <v>1228</v>
      </c>
      <c r="B109" s="1" t="s">
        <v>1253</v>
      </c>
      <c r="C109">
        <f>INDEX(Cond_Probability!$A$6:$H$60,MATCH('Model 4_Train'!A109,Cond_Probability!$A$6:$A$60,0),7)</f>
        <v>0.4891304347826087</v>
      </c>
      <c r="D109">
        <f>INDEX(Cond_Probability!$A$6:$H$60,MATCH('Model 4_Train'!B109,Cond_Probability!$A$6:$A$60,0),7)</f>
        <v>0.77396021699819173</v>
      </c>
      <c r="E109">
        <f>Cond_Probability!$C$2</f>
        <v>0.61616161616161613</v>
      </c>
      <c r="F109">
        <f t="shared" si="5"/>
        <v>0.23325876105182655</v>
      </c>
      <c r="G109">
        <f t="shared" si="6"/>
        <v>23.325876105182655</v>
      </c>
      <c r="H109">
        <f>INDEX(Cond_Probability!$A$6:$H$60,MATCH('Model 4_Train'!A109,Cond_Probability!$A$6:$A$60,0),8)</f>
        <v>0.19710144927536233</v>
      </c>
      <c r="I109">
        <f>INDEX(Cond_Probability!$A$6:$H$60,MATCH(B109,Cond_Probability!$A$6:$A$60,0),8)</f>
        <v>0.63005780346820806</v>
      </c>
      <c r="J109">
        <f>Cond_Probability!$C$3</f>
        <v>0.38383838383838381</v>
      </c>
      <c r="K109">
        <f t="shared" si="7"/>
        <v>4.766708722476503E-2</v>
      </c>
      <c r="L109">
        <f t="shared" si="8"/>
        <v>4.766708722476503</v>
      </c>
      <c r="M109" t="str">
        <f t="shared" si="9"/>
        <v>Won't Survive</v>
      </c>
      <c r="N109" s="2" t="s">
        <v>1</v>
      </c>
    </row>
    <row r="110" spans="1:14" x14ac:dyDescent="0.3">
      <c r="A110" s="1" t="s">
        <v>1228</v>
      </c>
      <c r="B110" s="1" t="s">
        <v>1253</v>
      </c>
      <c r="C110">
        <f>INDEX(Cond_Probability!$A$6:$H$60,MATCH('Model 4_Train'!A110,Cond_Probability!$A$6:$A$60,0),7)</f>
        <v>0.4891304347826087</v>
      </c>
      <c r="D110">
        <f>INDEX(Cond_Probability!$A$6:$H$60,MATCH('Model 4_Train'!B110,Cond_Probability!$A$6:$A$60,0),7)</f>
        <v>0.77396021699819173</v>
      </c>
      <c r="E110">
        <f>Cond_Probability!$C$2</f>
        <v>0.61616161616161613</v>
      </c>
      <c r="F110">
        <f t="shared" si="5"/>
        <v>0.23325876105182655</v>
      </c>
      <c r="G110">
        <f t="shared" si="6"/>
        <v>23.325876105182655</v>
      </c>
      <c r="H110">
        <f>INDEX(Cond_Probability!$A$6:$H$60,MATCH('Model 4_Train'!A110,Cond_Probability!$A$6:$A$60,0),8)</f>
        <v>0.19710144927536233</v>
      </c>
      <c r="I110">
        <f>INDEX(Cond_Probability!$A$6:$H$60,MATCH(B110,Cond_Probability!$A$6:$A$60,0),8)</f>
        <v>0.63005780346820806</v>
      </c>
      <c r="J110">
        <f>Cond_Probability!$C$3</f>
        <v>0.38383838383838381</v>
      </c>
      <c r="K110">
        <f t="shared" si="7"/>
        <v>4.766708722476503E-2</v>
      </c>
      <c r="L110">
        <f t="shared" si="8"/>
        <v>4.766708722476503</v>
      </c>
      <c r="M110" t="str">
        <f t="shared" si="9"/>
        <v>Won't Survive</v>
      </c>
      <c r="N110" s="2" t="s">
        <v>1230</v>
      </c>
    </row>
    <row r="111" spans="1:14" x14ac:dyDescent="0.3">
      <c r="A111" s="1" t="s">
        <v>1248</v>
      </c>
      <c r="B111" s="1" t="s">
        <v>1252</v>
      </c>
      <c r="C111">
        <f>INDEX(Cond_Probability!$A$6:$H$60,MATCH('Model 4_Train'!A111,Cond_Probability!$A$6:$A$60,0),7)</f>
        <v>0.32246376811594202</v>
      </c>
      <c r="D111">
        <f>INDEX(Cond_Probability!$A$6:$H$60,MATCH('Model 4_Train'!B111,Cond_Probability!$A$6:$A$60,0),7)</f>
        <v>8.6799276672694395E-2</v>
      </c>
      <c r="E111">
        <f>Cond_Probability!$C$2</f>
        <v>0.61616161616161613</v>
      </c>
      <c r="F111">
        <f t="shared" si="5"/>
        <v>1.7246130619823521E-2</v>
      </c>
      <c r="G111">
        <f t="shared" si="6"/>
        <v>1.7246130619823521</v>
      </c>
      <c r="H111">
        <f>INDEX(Cond_Probability!$A$6:$H$60,MATCH('Model 4_Train'!A111,Cond_Probability!$A$6:$A$60,0),8)</f>
        <v>0.57971014492753625</v>
      </c>
      <c r="I111">
        <f>INDEX(Cond_Probability!$A$6:$H$60,MATCH(B111,Cond_Probability!$A$6:$A$60,0),8)</f>
        <v>8.9595375722543349E-2</v>
      </c>
      <c r="J111">
        <f>Cond_Probability!$C$3</f>
        <v>0.38383838383838381</v>
      </c>
      <c r="K111">
        <f t="shared" si="7"/>
        <v>1.9936315487961629E-2</v>
      </c>
      <c r="L111">
        <f t="shared" si="8"/>
        <v>1.9936315487961629</v>
      </c>
      <c r="M111" t="str">
        <f t="shared" si="9"/>
        <v>Survive</v>
      </c>
      <c r="N111" s="2" t="s">
        <v>1</v>
      </c>
    </row>
    <row r="112" spans="1:14" x14ac:dyDescent="0.3">
      <c r="A112" s="1" t="s">
        <v>1248</v>
      </c>
      <c r="B112" s="1" t="s">
        <v>1253</v>
      </c>
      <c r="C112">
        <f>INDEX(Cond_Probability!$A$6:$H$60,MATCH('Model 4_Train'!A112,Cond_Probability!$A$6:$A$60,0),7)</f>
        <v>0.32246376811594202</v>
      </c>
      <c r="D112">
        <f>INDEX(Cond_Probability!$A$6:$H$60,MATCH('Model 4_Train'!B112,Cond_Probability!$A$6:$A$60,0),7)</f>
        <v>0.77396021699819173</v>
      </c>
      <c r="E112">
        <f>Cond_Probability!$C$2</f>
        <v>0.61616161616161613</v>
      </c>
      <c r="F112">
        <f t="shared" si="5"/>
        <v>0.1537779980267597</v>
      </c>
      <c r="G112">
        <f t="shared" si="6"/>
        <v>15.37779980267597</v>
      </c>
      <c r="H112">
        <f>INDEX(Cond_Probability!$A$6:$H$60,MATCH('Model 4_Train'!A112,Cond_Probability!$A$6:$A$60,0),8)</f>
        <v>0.57971014492753625</v>
      </c>
      <c r="I112">
        <f>INDEX(Cond_Probability!$A$6:$H$60,MATCH(B112,Cond_Probability!$A$6:$A$60,0),8)</f>
        <v>0.63005780346820806</v>
      </c>
      <c r="J112">
        <f>Cond_Probability!$C$3</f>
        <v>0.38383838383838381</v>
      </c>
      <c r="K112">
        <f t="shared" si="7"/>
        <v>0.14019731536695598</v>
      </c>
      <c r="L112">
        <f t="shared" si="8"/>
        <v>14.019731536695598</v>
      </c>
      <c r="M112" t="str">
        <f t="shared" si="9"/>
        <v>Won't Survive</v>
      </c>
      <c r="N112" s="2" t="s">
        <v>1230</v>
      </c>
    </row>
    <row r="113" spans="1:14" x14ac:dyDescent="0.3">
      <c r="A113" s="1" t="s">
        <v>1247</v>
      </c>
      <c r="B113" s="1" t="s">
        <v>1251</v>
      </c>
      <c r="C113">
        <f>INDEX(Cond_Probability!$A$6:$H$60,MATCH('Model 4_Train'!A113,Cond_Probability!$A$6:$A$60,0),7)</f>
        <v>0.18840579710144928</v>
      </c>
      <c r="D113">
        <f>INDEX(Cond_Probability!$A$6:$H$60,MATCH('Model 4_Train'!B113,Cond_Probability!$A$6:$A$60,0),7)</f>
        <v>0.13743218806509946</v>
      </c>
      <c r="E113">
        <f>Cond_Probability!$C$2</f>
        <v>0.61616161616161613</v>
      </c>
      <c r="F113">
        <f t="shared" si="5"/>
        <v>1.5954285629574568E-2</v>
      </c>
      <c r="G113">
        <f t="shared" si="6"/>
        <v>1.5954285629574567</v>
      </c>
      <c r="H113">
        <f>INDEX(Cond_Probability!$A$6:$H$60,MATCH('Model 4_Train'!A113,Cond_Probability!$A$6:$A$60,0),8)</f>
        <v>0.22318840579710145</v>
      </c>
      <c r="I113">
        <f>INDEX(Cond_Probability!$A$6:$H$60,MATCH(B113,Cond_Probability!$A$6:$A$60,0),8)</f>
        <v>0.27167630057803466</v>
      </c>
      <c r="J113">
        <f>Cond_Probability!$C$3</f>
        <v>0.38383838383838381</v>
      </c>
      <c r="K113">
        <f t="shared" si="7"/>
        <v>2.327404056481714E-2</v>
      </c>
      <c r="L113">
        <f t="shared" si="8"/>
        <v>2.327404056481714</v>
      </c>
      <c r="M113" t="str">
        <f t="shared" si="9"/>
        <v>Survive</v>
      </c>
      <c r="N113" s="2" t="s">
        <v>1230</v>
      </c>
    </row>
    <row r="114" spans="1:14" x14ac:dyDescent="0.3">
      <c r="A114" s="1" t="s">
        <v>1228</v>
      </c>
      <c r="B114" s="1" t="s">
        <v>1253</v>
      </c>
      <c r="C114">
        <f>INDEX(Cond_Probability!$A$6:$H$60,MATCH('Model 4_Train'!A114,Cond_Probability!$A$6:$A$60,0),7)</f>
        <v>0.4891304347826087</v>
      </c>
      <c r="D114">
        <f>INDEX(Cond_Probability!$A$6:$H$60,MATCH('Model 4_Train'!B114,Cond_Probability!$A$6:$A$60,0),7)</f>
        <v>0.77396021699819173</v>
      </c>
      <c r="E114">
        <f>Cond_Probability!$C$2</f>
        <v>0.61616161616161613</v>
      </c>
      <c r="F114">
        <f t="shared" si="5"/>
        <v>0.23325876105182655</v>
      </c>
      <c r="G114">
        <f t="shared" si="6"/>
        <v>23.325876105182655</v>
      </c>
      <c r="H114">
        <f>INDEX(Cond_Probability!$A$6:$H$60,MATCH('Model 4_Train'!A114,Cond_Probability!$A$6:$A$60,0),8)</f>
        <v>0.19710144927536233</v>
      </c>
      <c r="I114">
        <f>INDEX(Cond_Probability!$A$6:$H$60,MATCH(B114,Cond_Probability!$A$6:$A$60,0),8)</f>
        <v>0.63005780346820806</v>
      </c>
      <c r="J114">
        <f>Cond_Probability!$C$3</f>
        <v>0.38383838383838381</v>
      </c>
      <c r="K114">
        <f t="shared" si="7"/>
        <v>4.766708722476503E-2</v>
      </c>
      <c r="L114">
        <f t="shared" si="8"/>
        <v>4.766708722476503</v>
      </c>
      <c r="M114" t="str">
        <f t="shared" si="9"/>
        <v>Won't Survive</v>
      </c>
      <c r="N114" s="2" t="s">
        <v>1230</v>
      </c>
    </row>
    <row r="115" spans="1:14" x14ac:dyDescent="0.3">
      <c r="A115" s="1" t="s">
        <v>1228</v>
      </c>
      <c r="B115" s="1" t="s">
        <v>1253</v>
      </c>
      <c r="C115">
        <f>INDEX(Cond_Probability!$A$6:$H$60,MATCH('Model 4_Train'!A115,Cond_Probability!$A$6:$A$60,0),7)</f>
        <v>0.4891304347826087</v>
      </c>
      <c r="D115">
        <f>INDEX(Cond_Probability!$A$6:$H$60,MATCH('Model 4_Train'!B115,Cond_Probability!$A$6:$A$60,0),7)</f>
        <v>0.77396021699819173</v>
      </c>
      <c r="E115">
        <f>Cond_Probability!$C$2</f>
        <v>0.61616161616161613</v>
      </c>
      <c r="F115">
        <f t="shared" si="5"/>
        <v>0.23325876105182655</v>
      </c>
      <c r="G115">
        <f t="shared" si="6"/>
        <v>23.325876105182655</v>
      </c>
      <c r="H115">
        <f>INDEX(Cond_Probability!$A$6:$H$60,MATCH('Model 4_Train'!A115,Cond_Probability!$A$6:$A$60,0),8)</f>
        <v>0.19710144927536233</v>
      </c>
      <c r="I115">
        <f>INDEX(Cond_Probability!$A$6:$H$60,MATCH(B115,Cond_Probability!$A$6:$A$60,0),8)</f>
        <v>0.63005780346820806</v>
      </c>
      <c r="J115">
        <f>Cond_Probability!$C$3</f>
        <v>0.38383838383838381</v>
      </c>
      <c r="K115">
        <f t="shared" si="7"/>
        <v>4.766708722476503E-2</v>
      </c>
      <c r="L115">
        <f t="shared" si="8"/>
        <v>4.766708722476503</v>
      </c>
      <c r="M115" t="str">
        <f t="shared" si="9"/>
        <v>Won't Survive</v>
      </c>
      <c r="N115" s="2" t="s">
        <v>1230</v>
      </c>
    </row>
    <row r="116" spans="1:14" x14ac:dyDescent="0.3">
      <c r="A116" s="1" t="s">
        <v>1247</v>
      </c>
      <c r="B116" s="1" t="s">
        <v>1251</v>
      </c>
      <c r="C116">
        <f>INDEX(Cond_Probability!$A$6:$H$60,MATCH('Model 4_Train'!A116,Cond_Probability!$A$6:$A$60,0),7)</f>
        <v>0.18840579710144928</v>
      </c>
      <c r="D116">
        <f>INDEX(Cond_Probability!$A$6:$H$60,MATCH('Model 4_Train'!B116,Cond_Probability!$A$6:$A$60,0),7)</f>
        <v>0.13743218806509946</v>
      </c>
      <c r="E116">
        <f>Cond_Probability!$C$2</f>
        <v>0.61616161616161613</v>
      </c>
      <c r="F116">
        <f t="shared" si="5"/>
        <v>1.5954285629574568E-2</v>
      </c>
      <c r="G116">
        <f t="shared" si="6"/>
        <v>1.5954285629574567</v>
      </c>
      <c r="H116">
        <f>INDEX(Cond_Probability!$A$6:$H$60,MATCH('Model 4_Train'!A116,Cond_Probability!$A$6:$A$60,0),8)</f>
        <v>0.22318840579710145</v>
      </c>
      <c r="I116">
        <f>INDEX(Cond_Probability!$A$6:$H$60,MATCH(B116,Cond_Probability!$A$6:$A$60,0),8)</f>
        <v>0.27167630057803466</v>
      </c>
      <c r="J116">
        <f>Cond_Probability!$C$3</f>
        <v>0.38383838383838381</v>
      </c>
      <c r="K116">
        <f t="shared" si="7"/>
        <v>2.327404056481714E-2</v>
      </c>
      <c r="L116">
        <f t="shared" si="8"/>
        <v>2.327404056481714</v>
      </c>
      <c r="M116" t="str">
        <f t="shared" si="9"/>
        <v>Survive</v>
      </c>
      <c r="N116" s="2" t="s">
        <v>1230</v>
      </c>
    </row>
    <row r="117" spans="1:14" x14ac:dyDescent="0.3">
      <c r="A117" s="1" t="s">
        <v>1228</v>
      </c>
      <c r="B117" s="1" t="s">
        <v>1253</v>
      </c>
      <c r="C117">
        <f>INDEX(Cond_Probability!$A$6:$H$60,MATCH('Model 4_Train'!A117,Cond_Probability!$A$6:$A$60,0),7)</f>
        <v>0.4891304347826087</v>
      </c>
      <c r="D117">
        <f>INDEX(Cond_Probability!$A$6:$H$60,MATCH('Model 4_Train'!B117,Cond_Probability!$A$6:$A$60,0),7)</f>
        <v>0.77396021699819173</v>
      </c>
      <c r="E117">
        <f>Cond_Probability!$C$2</f>
        <v>0.61616161616161613</v>
      </c>
      <c r="F117">
        <f t="shared" si="5"/>
        <v>0.23325876105182655</v>
      </c>
      <c r="G117">
        <f t="shared" si="6"/>
        <v>23.325876105182655</v>
      </c>
      <c r="H117">
        <f>INDEX(Cond_Probability!$A$6:$H$60,MATCH('Model 4_Train'!A117,Cond_Probability!$A$6:$A$60,0),8)</f>
        <v>0.19710144927536233</v>
      </c>
      <c r="I117">
        <f>INDEX(Cond_Probability!$A$6:$H$60,MATCH(B117,Cond_Probability!$A$6:$A$60,0),8)</f>
        <v>0.63005780346820806</v>
      </c>
      <c r="J117">
        <f>Cond_Probability!$C$3</f>
        <v>0.38383838383838381</v>
      </c>
      <c r="K117">
        <f t="shared" si="7"/>
        <v>4.766708722476503E-2</v>
      </c>
      <c r="L117">
        <f t="shared" si="8"/>
        <v>4.766708722476503</v>
      </c>
      <c r="M117" t="str">
        <f t="shared" si="9"/>
        <v>Won't Survive</v>
      </c>
      <c r="N117" s="2" t="s">
        <v>1230</v>
      </c>
    </row>
    <row r="118" spans="1:14" x14ac:dyDescent="0.3">
      <c r="A118" s="1" t="s">
        <v>1228</v>
      </c>
      <c r="B118" s="1" t="s">
        <v>1252</v>
      </c>
      <c r="C118">
        <f>INDEX(Cond_Probability!$A$6:$H$60,MATCH('Model 4_Train'!A118,Cond_Probability!$A$6:$A$60,0),7)</f>
        <v>0.4891304347826087</v>
      </c>
      <c r="D118">
        <f>INDEX(Cond_Probability!$A$6:$H$60,MATCH('Model 4_Train'!B118,Cond_Probability!$A$6:$A$60,0),7)</f>
        <v>8.6799276672694395E-2</v>
      </c>
      <c r="E118">
        <f>Cond_Probability!$C$2</f>
        <v>0.61616161616161613</v>
      </c>
      <c r="F118">
        <f t="shared" si="5"/>
        <v>2.6159861052541294E-2</v>
      </c>
      <c r="G118">
        <f t="shared" si="6"/>
        <v>2.6159861052541293</v>
      </c>
      <c r="H118">
        <f>INDEX(Cond_Probability!$A$6:$H$60,MATCH('Model 4_Train'!A118,Cond_Probability!$A$6:$A$60,0),8)</f>
        <v>0.19710144927536233</v>
      </c>
      <c r="I118">
        <f>INDEX(Cond_Probability!$A$6:$H$60,MATCH(B118,Cond_Probability!$A$6:$A$60,0),8)</f>
        <v>8.9595375722543349E-2</v>
      </c>
      <c r="J118">
        <f>Cond_Probability!$C$3</f>
        <v>0.38383838383838381</v>
      </c>
      <c r="K118">
        <f t="shared" si="7"/>
        <v>6.7783472659069532E-3</v>
      </c>
      <c r="L118">
        <f t="shared" si="8"/>
        <v>0.67783472659069532</v>
      </c>
      <c r="M118" t="str">
        <f t="shared" si="9"/>
        <v>Won't Survive</v>
      </c>
      <c r="N118" s="2" t="s">
        <v>1230</v>
      </c>
    </row>
    <row r="119" spans="1:14" x14ac:dyDescent="0.3">
      <c r="A119" s="1" t="s">
        <v>1248</v>
      </c>
      <c r="B119" s="1" t="s">
        <v>1253</v>
      </c>
      <c r="C119">
        <f>INDEX(Cond_Probability!$A$6:$H$60,MATCH('Model 4_Train'!A119,Cond_Probability!$A$6:$A$60,0),7)</f>
        <v>0.32246376811594202</v>
      </c>
      <c r="D119">
        <f>INDEX(Cond_Probability!$A$6:$H$60,MATCH('Model 4_Train'!B119,Cond_Probability!$A$6:$A$60,0),7)</f>
        <v>0.77396021699819173</v>
      </c>
      <c r="E119">
        <f>Cond_Probability!$C$2</f>
        <v>0.61616161616161613</v>
      </c>
      <c r="F119">
        <f t="shared" si="5"/>
        <v>0.1537779980267597</v>
      </c>
      <c r="G119">
        <f t="shared" si="6"/>
        <v>15.37779980267597</v>
      </c>
      <c r="H119">
        <f>INDEX(Cond_Probability!$A$6:$H$60,MATCH('Model 4_Train'!A119,Cond_Probability!$A$6:$A$60,0),8)</f>
        <v>0.57971014492753625</v>
      </c>
      <c r="I119">
        <f>INDEX(Cond_Probability!$A$6:$H$60,MATCH(B119,Cond_Probability!$A$6:$A$60,0),8)</f>
        <v>0.63005780346820806</v>
      </c>
      <c r="J119">
        <f>Cond_Probability!$C$3</f>
        <v>0.38383838383838381</v>
      </c>
      <c r="K119">
        <f t="shared" si="7"/>
        <v>0.14019731536695598</v>
      </c>
      <c r="L119">
        <f t="shared" si="8"/>
        <v>14.019731536695598</v>
      </c>
      <c r="M119" t="str">
        <f t="shared" si="9"/>
        <v>Won't Survive</v>
      </c>
      <c r="N119" s="2" t="s">
        <v>1230</v>
      </c>
    </row>
    <row r="120" spans="1:14" x14ac:dyDescent="0.3">
      <c r="A120" s="1" t="s">
        <v>1248</v>
      </c>
      <c r="B120" s="1" t="s">
        <v>1251</v>
      </c>
      <c r="C120">
        <f>INDEX(Cond_Probability!$A$6:$H$60,MATCH('Model 4_Train'!A120,Cond_Probability!$A$6:$A$60,0),7)</f>
        <v>0.32246376811594202</v>
      </c>
      <c r="D120">
        <f>INDEX(Cond_Probability!$A$6:$H$60,MATCH('Model 4_Train'!B120,Cond_Probability!$A$6:$A$60,0),7)</f>
        <v>0.13743218806509946</v>
      </c>
      <c r="E120">
        <f>Cond_Probability!$C$2</f>
        <v>0.61616161616161613</v>
      </c>
      <c r="F120">
        <f t="shared" si="5"/>
        <v>2.7306373481387237E-2</v>
      </c>
      <c r="G120">
        <f t="shared" si="6"/>
        <v>2.7306373481387238</v>
      </c>
      <c r="H120">
        <f>INDEX(Cond_Probability!$A$6:$H$60,MATCH('Model 4_Train'!A120,Cond_Probability!$A$6:$A$60,0),8)</f>
        <v>0.57971014492753625</v>
      </c>
      <c r="I120">
        <f>INDEX(Cond_Probability!$A$6:$H$60,MATCH(B120,Cond_Probability!$A$6:$A$60,0),8)</f>
        <v>0.27167630057803466</v>
      </c>
      <c r="J120">
        <f>Cond_Probability!$C$3</f>
        <v>0.38383838383838381</v>
      </c>
      <c r="K120">
        <f t="shared" si="7"/>
        <v>6.0452053415109452E-2</v>
      </c>
      <c r="L120">
        <f t="shared" si="8"/>
        <v>6.045205341510945</v>
      </c>
      <c r="M120" t="str">
        <f t="shared" si="9"/>
        <v>Survive</v>
      </c>
      <c r="N120" s="2" t="s">
        <v>1230</v>
      </c>
    </row>
    <row r="121" spans="1:14" x14ac:dyDescent="0.3">
      <c r="A121" s="1" t="s">
        <v>1248</v>
      </c>
      <c r="B121" s="1" t="s">
        <v>1253</v>
      </c>
      <c r="C121">
        <f>INDEX(Cond_Probability!$A$6:$H$60,MATCH('Model 4_Train'!A121,Cond_Probability!$A$6:$A$60,0),7)</f>
        <v>0.32246376811594202</v>
      </c>
      <c r="D121">
        <f>INDEX(Cond_Probability!$A$6:$H$60,MATCH('Model 4_Train'!B121,Cond_Probability!$A$6:$A$60,0),7)</f>
        <v>0.77396021699819173</v>
      </c>
      <c r="E121">
        <f>Cond_Probability!$C$2</f>
        <v>0.61616161616161613</v>
      </c>
      <c r="F121">
        <f t="shared" si="5"/>
        <v>0.1537779980267597</v>
      </c>
      <c r="G121">
        <f t="shared" si="6"/>
        <v>15.37779980267597</v>
      </c>
      <c r="H121">
        <f>INDEX(Cond_Probability!$A$6:$H$60,MATCH('Model 4_Train'!A121,Cond_Probability!$A$6:$A$60,0),8)</f>
        <v>0.57971014492753625</v>
      </c>
      <c r="I121">
        <f>INDEX(Cond_Probability!$A$6:$H$60,MATCH(B121,Cond_Probability!$A$6:$A$60,0),8)</f>
        <v>0.63005780346820806</v>
      </c>
      <c r="J121">
        <f>Cond_Probability!$C$3</f>
        <v>0.38383838383838381</v>
      </c>
      <c r="K121">
        <f t="shared" si="7"/>
        <v>0.14019731536695598</v>
      </c>
      <c r="L121">
        <f t="shared" si="8"/>
        <v>14.019731536695598</v>
      </c>
      <c r="M121" t="str">
        <f t="shared" si="9"/>
        <v>Won't Survive</v>
      </c>
      <c r="N121" s="2" t="s">
        <v>1230</v>
      </c>
    </row>
    <row r="122" spans="1:14" x14ac:dyDescent="0.3">
      <c r="A122" s="1" t="s">
        <v>1248</v>
      </c>
      <c r="B122" s="1" t="s">
        <v>1253</v>
      </c>
      <c r="C122">
        <f>INDEX(Cond_Probability!$A$6:$H$60,MATCH('Model 4_Train'!A122,Cond_Probability!$A$6:$A$60,0),7)</f>
        <v>0.32246376811594202</v>
      </c>
      <c r="D122">
        <f>INDEX(Cond_Probability!$A$6:$H$60,MATCH('Model 4_Train'!B122,Cond_Probability!$A$6:$A$60,0),7)</f>
        <v>0.77396021699819173</v>
      </c>
      <c r="E122">
        <f>Cond_Probability!$C$2</f>
        <v>0.61616161616161613</v>
      </c>
      <c r="F122">
        <f t="shared" si="5"/>
        <v>0.1537779980267597</v>
      </c>
      <c r="G122">
        <f t="shared" si="6"/>
        <v>15.37779980267597</v>
      </c>
      <c r="H122">
        <f>INDEX(Cond_Probability!$A$6:$H$60,MATCH('Model 4_Train'!A122,Cond_Probability!$A$6:$A$60,0),8)</f>
        <v>0.57971014492753625</v>
      </c>
      <c r="I122">
        <f>INDEX(Cond_Probability!$A$6:$H$60,MATCH(B122,Cond_Probability!$A$6:$A$60,0),8)</f>
        <v>0.63005780346820806</v>
      </c>
      <c r="J122">
        <f>Cond_Probability!$C$3</f>
        <v>0.38383838383838381</v>
      </c>
      <c r="K122">
        <f t="shared" si="7"/>
        <v>0.14019731536695598</v>
      </c>
      <c r="L122">
        <f t="shared" si="8"/>
        <v>14.019731536695598</v>
      </c>
      <c r="M122" t="str">
        <f t="shared" si="9"/>
        <v>Won't Survive</v>
      </c>
      <c r="N122" s="2" t="s">
        <v>1230</v>
      </c>
    </row>
    <row r="123" spans="1:14" x14ac:dyDescent="0.3">
      <c r="A123" s="1" t="s">
        <v>1228</v>
      </c>
      <c r="B123" s="1" t="s">
        <v>1253</v>
      </c>
      <c r="C123">
        <f>INDEX(Cond_Probability!$A$6:$H$60,MATCH('Model 4_Train'!A123,Cond_Probability!$A$6:$A$60,0),7)</f>
        <v>0.4891304347826087</v>
      </c>
      <c r="D123">
        <f>INDEX(Cond_Probability!$A$6:$H$60,MATCH('Model 4_Train'!B123,Cond_Probability!$A$6:$A$60,0),7)</f>
        <v>0.77396021699819173</v>
      </c>
      <c r="E123">
        <f>Cond_Probability!$C$2</f>
        <v>0.61616161616161613</v>
      </c>
      <c r="F123">
        <f t="shared" si="5"/>
        <v>0.23325876105182655</v>
      </c>
      <c r="G123">
        <f t="shared" si="6"/>
        <v>23.325876105182655</v>
      </c>
      <c r="H123">
        <f>INDEX(Cond_Probability!$A$6:$H$60,MATCH('Model 4_Train'!A123,Cond_Probability!$A$6:$A$60,0),8)</f>
        <v>0.19710144927536233</v>
      </c>
      <c r="I123">
        <f>INDEX(Cond_Probability!$A$6:$H$60,MATCH(B123,Cond_Probability!$A$6:$A$60,0),8)</f>
        <v>0.63005780346820806</v>
      </c>
      <c r="J123">
        <f>Cond_Probability!$C$3</f>
        <v>0.38383838383838381</v>
      </c>
      <c r="K123">
        <f t="shared" si="7"/>
        <v>4.766708722476503E-2</v>
      </c>
      <c r="L123">
        <f t="shared" si="8"/>
        <v>4.766708722476503</v>
      </c>
      <c r="M123" t="str">
        <f t="shared" si="9"/>
        <v>Won't Survive</v>
      </c>
      <c r="N123" s="2" t="s">
        <v>1230</v>
      </c>
    </row>
    <row r="124" spans="1:14" x14ac:dyDescent="0.3">
      <c r="A124" s="1" t="s">
        <v>1248</v>
      </c>
      <c r="B124" s="1" t="s">
        <v>1251</v>
      </c>
      <c r="C124">
        <f>INDEX(Cond_Probability!$A$6:$H$60,MATCH('Model 4_Train'!A124,Cond_Probability!$A$6:$A$60,0),7)</f>
        <v>0.32246376811594202</v>
      </c>
      <c r="D124">
        <f>INDEX(Cond_Probability!$A$6:$H$60,MATCH('Model 4_Train'!B124,Cond_Probability!$A$6:$A$60,0),7)</f>
        <v>0.13743218806509946</v>
      </c>
      <c r="E124">
        <f>Cond_Probability!$C$2</f>
        <v>0.61616161616161613</v>
      </c>
      <c r="F124">
        <f t="shared" si="5"/>
        <v>2.7306373481387237E-2</v>
      </c>
      <c r="G124">
        <f t="shared" si="6"/>
        <v>2.7306373481387238</v>
      </c>
      <c r="H124">
        <f>INDEX(Cond_Probability!$A$6:$H$60,MATCH('Model 4_Train'!A124,Cond_Probability!$A$6:$A$60,0),8)</f>
        <v>0.57971014492753625</v>
      </c>
      <c r="I124">
        <f>INDEX(Cond_Probability!$A$6:$H$60,MATCH(B124,Cond_Probability!$A$6:$A$60,0),8)</f>
        <v>0.27167630057803466</v>
      </c>
      <c r="J124">
        <f>Cond_Probability!$C$3</f>
        <v>0.38383838383838381</v>
      </c>
      <c r="K124">
        <f t="shared" si="7"/>
        <v>6.0452053415109452E-2</v>
      </c>
      <c r="L124">
        <f t="shared" si="8"/>
        <v>6.045205341510945</v>
      </c>
      <c r="M124" t="str">
        <f t="shared" si="9"/>
        <v>Survive</v>
      </c>
      <c r="N124" s="2" t="s">
        <v>1230</v>
      </c>
    </row>
    <row r="125" spans="1:14" x14ac:dyDescent="0.3">
      <c r="A125" s="1" t="s">
        <v>1247</v>
      </c>
      <c r="B125" s="1" t="s">
        <v>1253</v>
      </c>
      <c r="C125">
        <f>INDEX(Cond_Probability!$A$6:$H$60,MATCH('Model 4_Train'!A125,Cond_Probability!$A$6:$A$60,0),7)</f>
        <v>0.18840579710144928</v>
      </c>
      <c r="D125">
        <f>INDEX(Cond_Probability!$A$6:$H$60,MATCH('Model 4_Train'!B125,Cond_Probability!$A$6:$A$60,0),7)</f>
        <v>0.77396021699819173</v>
      </c>
      <c r="E125">
        <f>Cond_Probability!$C$2</f>
        <v>0.61616161616161613</v>
      </c>
      <c r="F125">
        <f t="shared" si="5"/>
        <v>8.9847819071814675E-2</v>
      </c>
      <c r="G125">
        <f t="shared" si="6"/>
        <v>8.9847819071814676</v>
      </c>
      <c r="H125">
        <f>INDEX(Cond_Probability!$A$6:$H$60,MATCH('Model 4_Train'!A125,Cond_Probability!$A$6:$A$60,0),8)</f>
        <v>0.22318840579710145</v>
      </c>
      <c r="I125">
        <f>INDEX(Cond_Probability!$A$6:$H$60,MATCH(B125,Cond_Probability!$A$6:$A$60,0),8)</f>
        <v>0.63005780346820806</v>
      </c>
      <c r="J125">
        <f>Cond_Probability!$C$3</f>
        <v>0.38383838383838381</v>
      </c>
      <c r="K125">
        <f t="shared" si="7"/>
        <v>5.3975966416278047E-2</v>
      </c>
      <c r="L125">
        <f t="shared" si="8"/>
        <v>5.3975966416278043</v>
      </c>
      <c r="M125" t="str">
        <f t="shared" si="9"/>
        <v>Won't Survive</v>
      </c>
      <c r="N125" s="2" t="s">
        <v>1</v>
      </c>
    </row>
    <row r="126" spans="1:14" x14ac:dyDescent="0.3">
      <c r="A126" s="1" t="s">
        <v>1248</v>
      </c>
      <c r="B126" s="1" t="s">
        <v>1253</v>
      </c>
      <c r="C126">
        <f>INDEX(Cond_Probability!$A$6:$H$60,MATCH('Model 4_Train'!A126,Cond_Probability!$A$6:$A$60,0),7)</f>
        <v>0.32246376811594202</v>
      </c>
      <c r="D126">
        <f>INDEX(Cond_Probability!$A$6:$H$60,MATCH('Model 4_Train'!B126,Cond_Probability!$A$6:$A$60,0),7)</f>
        <v>0.77396021699819173</v>
      </c>
      <c r="E126">
        <f>Cond_Probability!$C$2</f>
        <v>0.61616161616161613</v>
      </c>
      <c r="F126">
        <f t="shared" si="5"/>
        <v>0.1537779980267597</v>
      </c>
      <c r="G126">
        <f t="shared" si="6"/>
        <v>15.37779980267597</v>
      </c>
      <c r="H126">
        <f>INDEX(Cond_Probability!$A$6:$H$60,MATCH('Model 4_Train'!A126,Cond_Probability!$A$6:$A$60,0),8)</f>
        <v>0.57971014492753625</v>
      </c>
      <c r="I126">
        <f>INDEX(Cond_Probability!$A$6:$H$60,MATCH(B126,Cond_Probability!$A$6:$A$60,0),8)</f>
        <v>0.63005780346820806</v>
      </c>
      <c r="J126">
        <f>Cond_Probability!$C$3</f>
        <v>0.38383838383838381</v>
      </c>
      <c r="K126">
        <f t="shared" si="7"/>
        <v>0.14019731536695598</v>
      </c>
      <c r="L126">
        <f t="shared" si="8"/>
        <v>14.019731536695598</v>
      </c>
      <c r="M126" t="str">
        <f t="shared" si="9"/>
        <v>Won't Survive</v>
      </c>
      <c r="N126" s="2" t="s">
        <v>1230</v>
      </c>
    </row>
    <row r="127" spans="1:14" x14ac:dyDescent="0.3">
      <c r="A127" s="1" t="s">
        <v>1247</v>
      </c>
      <c r="B127" s="1" t="s">
        <v>1251</v>
      </c>
      <c r="C127">
        <f>INDEX(Cond_Probability!$A$6:$H$60,MATCH('Model 4_Train'!A127,Cond_Probability!$A$6:$A$60,0),7)</f>
        <v>0.18840579710144928</v>
      </c>
      <c r="D127">
        <f>INDEX(Cond_Probability!$A$6:$H$60,MATCH('Model 4_Train'!B127,Cond_Probability!$A$6:$A$60,0),7)</f>
        <v>0.13743218806509946</v>
      </c>
      <c r="E127">
        <f>Cond_Probability!$C$2</f>
        <v>0.61616161616161613</v>
      </c>
      <c r="F127">
        <f t="shared" si="5"/>
        <v>1.5954285629574568E-2</v>
      </c>
      <c r="G127">
        <f t="shared" si="6"/>
        <v>1.5954285629574567</v>
      </c>
      <c r="H127">
        <f>INDEX(Cond_Probability!$A$6:$H$60,MATCH('Model 4_Train'!A127,Cond_Probability!$A$6:$A$60,0),8)</f>
        <v>0.22318840579710145</v>
      </c>
      <c r="I127">
        <f>INDEX(Cond_Probability!$A$6:$H$60,MATCH(B127,Cond_Probability!$A$6:$A$60,0),8)</f>
        <v>0.27167630057803466</v>
      </c>
      <c r="J127">
        <f>Cond_Probability!$C$3</f>
        <v>0.38383838383838381</v>
      </c>
      <c r="K127">
        <f t="shared" si="7"/>
        <v>2.327404056481714E-2</v>
      </c>
      <c r="L127">
        <f t="shared" si="8"/>
        <v>2.327404056481714</v>
      </c>
      <c r="M127" t="str">
        <f t="shared" si="9"/>
        <v>Survive</v>
      </c>
      <c r="N127" s="2" t="s">
        <v>1</v>
      </c>
    </row>
    <row r="128" spans="1:14" x14ac:dyDescent="0.3">
      <c r="A128" s="1" t="s">
        <v>1228</v>
      </c>
      <c r="B128" s="1" t="s">
        <v>1252</v>
      </c>
      <c r="C128">
        <f>INDEX(Cond_Probability!$A$6:$H$60,MATCH('Model 4_Train'!A128,Cond_Probability!$A$6:$A$60,0),7)</f>
        <v>0.4891304347826087</v>
      </c>
      <c r="D128">
        <f>INDEX(Cond_Probability!$A$6:$H$60,MATCH('Model 4_Train'!B128,Cond_Probability!$A$6:$A$60,0),7)</f>
        <v>8.6799276672694395E-2</v>
      </c>
      <c r="E128">
        <f>Cond_Probability!$C$2</f>
        <v>0.61616161616161613</v>
      </c>
      <c r="F128">
        <f t="shared" si="5"/>
        <v>2.6159861052541294E-2</v>
      </c>
      <c r="G128">
        <f t="shared" si="6"/>
        <v>2.6159861052541293</v>
      </c>
      <c r="H128">
        <f>INDEX(Cond_Probability!$A$6:$H$60,MATCH('Model 4_Train'!A128,Cond_Probability!$A$6:$A$60,0),8)</f>
        <v>0.19710144927536233</v>
      </c>
      <c r="I128">
        <f>INDEX(Cond_Probability!$A$6:$H$60,MATCH(B128,Cond_Probability!$A$6:$A$60,0),8)</f>
        <v>8.9595375722543349E-2</v>
      </c>
      <c r="J128">
        <f>Cond_Probability!$C$3</f>
        <v>0.38383838383838381</v>
      </c>
      <c r="K128">
        <f t="shared" si="7"/>
        <v>6.7783472659069532E-3</v>
      </c>
      <c r="L128">
        <f t="shared" si="8"/>
        <v>0.67783472659069532</v>
      </c>
      <c r="M128" t="str">
        <f t="shared" si="9"/>
        <v>Won't Survive</v>
      </c>
      <c r="N128" s="2" t="s">
        <v>1230</v>
      </c>
    </row>
    <row r="129" spans="1:14" x14ac:dyDescent="0.3">
      <c r="A129" s="1" t="s">
        <v>1228</v>
      </c>
      <c r="B129" s="1" t="s">
        <v>1253</v>
      </c>
      <c r="C129">
        <f>INDEX(Cond_Probability!$A$6:$H$60,MATCH('Model 4_Train'!A129,Cond_Probability!$A$6:$A$60,0),7)</f>
        <v>0.4891304347826087</v>
      </c>
      <c r="D129">
        <f>INDEX(Cond_Probability!$A$6:$H$60,MATCH('Model 4_Train'!B129,Cond_Probability!$A$6:$A$60,0),7)</f>
        <v>0.77396021699819173</v>
      </c>
      <c r="E129">
        <f>Cond_Probability!$C$2</f>
        <v>0.61616161616161613</v>
      </c>
      <c r="F129">
        <f t="shared" si="5"/>
        <v>0.23325876105182655</v>
      </c>
      <c r="G129">
        <f t="shared" si="6"/>
        <v>23.325876105182655</v>
      </c>
      <c r="H129">
        <f>INDEX(Cond_Probability!$A$6:$H$60,MATCH('Model 4_Train'!A129,Cond_Probability!$A$6:$A$60,0),8)</f>
        <v>0.19710144927536233</v>
      </c>
      <c r="I129">
        <f>INDEX(Cond_Probability!$A$6:$H$60,MATCH(B129,Cond_Probability!$A$6:$A$60,0),8)</f>
        <v>0.63005780346820806</v>
      </c>
      <c r="J129">
        <f>Cond_Probability!$C$3</f>
        <v>0.38383838383838381</v>
      </c>
      <c r="K129">
        <f t="shared" si="7"/>
        <v>4.766708722476503E-2</v>
      </c>
      <c r="L129">
        <f t="shared" si="8"/>
        <v>4.766708722476503</v>
      </c>
      <c r="M129" t="str">
        <f t="shared" si="9"/>
        <v>Won't Survive</v>
      </c>
      <c r="N129" s="2" t="s">
        <v>1</v>
      </c>
    </row>
    <row r="130" spans="1:14" x14ac:dyDescent="0.3">
      <c r="A130" s="1" t="s">
        <v>1248</v>
      </c>
      <c r="B130" s="1" t="s">
        <v>1251</v>
      </c>
      <c r="C130">
        <f>INDEX(Cond_Probability!$A$6:$H$60,MATCH('Model 4_Train'!A130,Cond_Probability!$A$6:$A$60,0),7)</f>
        <v>0.32246376811594202</v>
      </c>
      <c r="D130">
        <f>INDEX(Cond_Probability!$A$6:$H$60,MATCH('Model 4_Train'!B130,Cond_Probability!$A$6:$A$60,0),7)</f>
        <v>0.13743218806509946</v>
      </c>
      <c r="E130">
        <f>Cond_Probability!$C$2</f>
        <v>0.61616161616161613</v>
      </c>
      <c r="F130">
        <f t="shared" si="5"/>
        <v>2.7306373481387237E-2</v>
      </c>
      <c r="G130">
        <f t="shared" si="6"/>
        <v>2.7306373481387238</v>
      </c>
      <c r="H130">
        <f>INDEX(Cond_Probability!$A$6:$H$60,MATCH('Model 4_Train'!A130,Cond_Probability!$A$6:$A$60,0),8)</f>
        <v>0.57971014492753625</v>
      </c>
      <c r="I130">
        <f>INDEX(Cond_Probability!$A$6:$H$60,MATCH(B130,Cond_Probability!$A$6:$A$60,0),8)</f>
        <v>0.27167630057803466</v>
      </c>
      <c r="J130">
        <f>Cond_Probability!$C$3</f>
        <v>0.38383838383838381</v>
      </c>
      <c r="K130">
        <f t="shared" si="7"/>
        <v>6.0452053415109452E-2</v>
      </c>
      <c r="L130">
        <f t="shared" si="8"/>
        <v>6.045205341510945</v>
      </c>
      <c r="M130" t="str">
        <f t="shared" si="9"/>
        <v>Survive</v>
      </c>
      <c r="N130" s="2" t="s">
        <v>1</v>
      </c>
    </row>
    <row r="131" spans="1:14" x14ac:dyDescent="0.3">
      <c r="A131" s="1" t="s">
        <v>1228</v>
      </c>
      <c r="B131" s="1" t="s">
        <v>1253</v>
      </c>
      <c r="C131">
        <f>INDEX(Cond_Probability!$A$6:$H$60,MATCH('Model 4_Train'!A131,Cond_Probability!$A$6:$A$60,0),7)</f>
        <v>0.4891304347826087</v>
      </c>
      <c r="D131">
        <f>INDEX(Cond_Probability!$A$6:$H$60,MATCH('Model 4_Train'!B131,Cond_Probability!$A$6:$A$60,0),7)</f>
        <v>0.77396021699819173</v>
      </c>
      <c r="E131">
        <f>Cond_Probability!$C$2</f>
        <v>0.61616161616161613</v>
      </c>
      <c r="F131">
        <f t="shared" ref="F131:F194" si="10">PRODUCT(C131:E131)</f>
        <v>0.23325876105182655</v>
      </c>
      <c r="G131">
        <f t="shared" ref="G131:G194" si="11">F131*100</f>
        <v>23.325876105182655</v>
      </c>
      <c r="H131">
        <f>INDEX(Cond_Probability!$A$6:$H$60,MATCH('Model 4_Train'!A131,Cond_Probability!$A$6:$A$60,0),8)</f>
        <v>0.19710144927536233</v>
      </c>
      <c r="I131">
        <f>INDEX(Cond_Probability!$A$6:$H$60,MATCH(B131,Cond_Probability!$A$6:$A$60,0),8)</f>
        <v>0.63005780346820806</v>
      </c>
      <c r="J131">
        <f>Cond_Probability!$C$3</f>
        <v>0.38383838383838381</v>
      </c>
      <c r="K131">
        <f t="shared" ref="K131:K194" si="12">PRODUCT(H131:J131)</f>
        <v>4.766708722476503E-2</v>
      </c>
      <c r="L131">
        <f t="shared" ref="L131:L194" si="13">K131*100</f>
        <v>4.766708722476503</v>
      </c>
      <c r="M131" t="str">
        <f t="shared" ref="M131:M194" si="14">IF(G131&gt;L131,"Won't Survive", "Survive")</f>
        <v>Won't Survive</v>
      </c>
      <c r="N131" s="2" t="s">
        <v>1230</v>
      </c>
    </row>
    <row r="132" spans="1:14" x14ac:dyDescent="0.3">
      <c r="A132" s="1" t="s">
        <v>1228</v>
      </c>
      <c r="B132" s="1" t="s">
        <v>1251</v>
      </c>
      <c r="C132">
        <f>INDEX(Cond_Probability!$A$6:$H$60,MATCH('Model 4_Train'!A132,Cond_Probability!$A$6:$A$60,0),7)</f>
        <v>0.4891304347826087</v>
      </c>
      <c r="D132">
        <f>INDEX(Cond_Probability!$A$6:$H$60,MATCH('Model 4_Train'!B132,Cond_Probability!$A$6:$A$60,0),7)</f>
        <v>0.13743218806509946</v>
      </c>
      <c r="E132">
        <f>Cond_Probability!$C$2</f>
        <v>0.61616161616161613</v>
      </c>
      <c r="F132">
        <f t="shared" si="10"/>
        <v>4.1419779999857048E-2</v>
      </c>
      <c r="G132">
        <f t="shared" si="11"/>
        <v>4.1419779999857047</v>
      </c>
      <c r="H132">
        <f>INDEX(Cond_Probability!$A$6:$H$60,MATCH('Model 4_Train'!A132,Cond_Probability!$A$6:$A$60,0),8)</f>
        <v>0.19710144927536233</v>
      </c>
      <c r="I132">
        <f>INDEX(Cond_Probability!$A$6:$H$60,MATCH(B132,Cond_Probability!$A$6:$A$60,0),8)</f>
        <v>0.27167630057803466</v>
      </c>
      <c r="J132">
        <f>Cond_Probability!$C$3</f>
        <v>0.38383838383838381</v>
      </c>
      <c r="K132">
        <f t="shared" si="12"/>
        <v>2.0553698161137213E-2</v>
      </c>
      <c r="L132">
        <f t="shared" si="13"/>
        <v>2.0553698161137213</v>
      </c>
      <c r="M132" t="str">
        <f t="shared" si="14"/>
        <v>Won't Survive</v>
      </c>
      <c r="N132" s="2" t="s">
        <v>1230</v>
      </c>
    </row>
    <row r="133" spans="1:14" x14ac:dyDescent="0.3">
      <c r="A133" s="1" t="s">
        <v>1228</v>
      </c>
      <c r="B133" s="1" t="s">
        <v>1253</v>
      </c>
      <c r="C133">
        <f>INDEX(Cond_Probability!$A$6:$H$60,MATCH('Model 4_Train'!A133,Cond_Probability!$A$6:$A$60,0),7)</f>
        <v>0.4891304347826087</v>
      </c>
      <c r="D133">
        <f>INDEX(Cond_Probability!$A$6:$H$60,MATCH('Model 4_Train'!B133,Cond_Probability!$A$6:$A$60,0),7)</f>
        <v>0.77396021699819173</v>
      </c>
      <c r="E133">
        <f>Cond_Probability!$C$2</f>
        <v>0.61616161616161613</v>
      </c>
      <c r="F133">
        <f t="shared" si="10"/>
        <v>0.23325876105182655</v>
      </c>
      <c r="G133">
        <f t="shared" si="11"/>
        <v>23.325876105182655</v>
      </c>
      <c r="H133">
        <f>INDEX(Cond_Probability!$A$6:$H$60,MATCH('Model 4_Train'!A133,Cond_Probability!$A$6:$A$60,0),8)</f>
        <v>0.19710144927536233</v>
      </c>
      <c r="I133">
        <f>INDEX(Cond_Probability!$A$6:$H$60,MATCH(B133,Cond_Probability!$A$6:$A$60,0),8)</f>
        <v>0.63005780346820806</v>
      </c>
      <c r="J133">
        <f>Cond_Probability!$C$3</f>
        <v>0.38383838383838381</v>
      </c>
      <c r="K133">
        <f t="shared" si="12"/>
        <v>4.766708722476503E-2</v>
      </c>
      <c r="L133">
        <f t="shared" si="13"/>
        <v>4.766708722476503</v>
      </c>
      <c r="M133" t="str">
        <f t="shared" si="14"/>
        <v>Won't Survive</v>
      </c>
      <c r="N133" s="2" t="s">
        <v>1230</v>
      </c>
    </row>
    <row r="134" spans="1:14" x14ac:dyDescent="0.3">
      <c r="A134" s="1" t="s">
        <v>1247</v>
      </c>
      <c r="B134" s="1" t="s">
        <v>1253</v>
      </c>
      <c r="C134">
        <f>INDEX(Cond_Probability!$A$6:$H$60,MATCH('Model 4_Train'!A134,Cond_Probability!$A$6:$A$60,0),7)</f>
        <v>0.18840579710144928</v>
      </c>
      <c r="D134">
        <f>INDEX(Cond_Probability!$A$6:$H$60,MATCH('Model 4_Train'!B134,Cond_Probability!$A$6:$A$60,0),7)</f>
        <v>0.77396021699819173</v>
      </c>
      <c r="E134">
        <f>Cond_Probability!$C$2</f>
        <v>0.61616161616161613</v>
      </c>
      <c r="F134">
        <f t="shared" si="10"/>
        <v>8.9847819071814675E-2</v>
      </c>
      <c r="G134">
        <f t="shared" si="11"/>
        <v>8.9847819071814676</v>
      </c>
      <c r="H134">
        <f>INDEX(Cond_Probability!$A$6:$H$60,MATCH('Model 4_Train'!A134,Cond_Probability!$A$6:$A$60,0),8)</f>
        <v>0.22318840579710145</v>
      </c>
      <c r="I134">
        <f>INDEX(Cond_Probability!$A$6:$H$60,MATCH(B134,Cond_Probability!$A$6:$A$60,0),8)</f>
        <v>0.63005780346820806</v>
      </c>
      <c r="J134">
        <f>Cond_Probability!$C$3</f>
        <v>0.38383838383838381</v>
      </c>
      <c r="K134">
        <f t="shared" si="12"/>
        <v>5.3975966416278047E-2</v>
      </c>
      <c r="L134">
        <f t="shared" si="13"/>
        <v>5.3975966416278043</v>
      </c>
      <c r="M134" t="str">
        <f t="shared" si="14"/>
        <v>Won't Survive</v>
      </c>
      <c r="N134" s="2" t="s">
        <v>1230</v>
      </c>
    </row>
    <row r="135" spans="1:14" x14ac:dyDescent="0.3">
      <c r="A135" s="1" t="s">
        <v>1248</v>
      </c>
      <c r="B135" s="1" t="s">
        <v>1253</v>
      </c>
      <c r="C135">
        <f>INDEX(Cond_Probability!$A$6:$H$60,MATCH('Model 4_Train'!A135,Cond_Probability!$A$6:$A$60,0),7)</f>
        <v>0.32246376811594202</v>
      </c>
      <c r="D135">
        <f>INDEX(Cond_Probability!$A$6:$H$60,MATCH('Model 4_Train'!B135,Cond_Probability!$A$6:$A$60,0),7)</f>
        <v>0.77396021699819173</v>
      </c>
      <c r="E135">
        <f>Cond_Probability!$C$2</f>
        <v>0.61616161616161613</v>
      </c>
      <c r="F135">
        <f t="shared" si="10"/>
        <v>0.1537779980267597</v>
      </c>
      <c r="G135">
        <f t="shared" si="11"/>
        <v>15.37779980267597</v>
      </c>
      <c r="H135">
        <f>INDEX(Cond_Probability!$A$6:$H$60,MATCH('Model 4_Train'!A135,Cond_Probability!$A$6:$A$60,0),8)</f>
        <v>0.57971014492753625</v>
      </c>
      <c r="I135">
        <f>INDEX(Cond_Probability!$A$6:$H$60,MATCH(B135,Cond_Probability!$A$6:$A$60,0),8)</f>
        <v>0.63005780346820806</v>
      </c>
      <c r="J135">
        <f>Cond_Probability!$C$3</f>
        <v>0.38383838383838381</v>
      </c>
      <c r="K135">
        <f t="shared" si="12"/>
        <v>0.14019731536695598</v>
      </c>
      <c r="L135">
        <f t="shared" si="13"/>
        <v>14.019731536695598</v>
      </c>
      <c r="M135" t="str">
        <f t="shared" si="14"/>
        <v>Won't Survive</v>
      </c>
      <c r="N135" s="2" t="s">
        <v>1</v>
      </c>
    </row>
    <row r="136" spans="1:14" x14ac:dyDescent="0.3">
      <c r="A136" s="1" t="s">
        <v>1247</v>
      </c>
      <c r="B136" s="1" t="s">
        <v>1253</v>
      </c>
      <c r="C136">
        <f>INDEX(Cond_Probability!$A$6:$H$60,MATCH('Model 4_Train'!A136,Cond_Probability!$A$6:$A$60,0),7)</f>
        <v>0.18840579710144928</v>
      </c>
      <c r="D136">
        <f>INDEX(Cond_Probability!$A$6:$H$60,MATCH('Model 4_Train'!B136,Cond_Probability!$A$6:$A$60,0),7)</f>
        <v>0.77396021699819173</v>
      </c>
      <c r="E136">
        <f>Cond_Probability!$C$2</f>
        <v>0.61616161616161613</v>
      </c>
      <c r="F136">
        <f t="shared" si="10"/>
        <v>8.9847819071814675E-2</v>
      </c>
      <c r="G136">
        <f t="shared" si="11"/>
        <v>8.9847819071814676</v>
      </c>
      <c r="H136">
        <f>INDEX(Cond_Probability!$A$6:$H$60,MATCH('Model 4_Train'!A136,Cond_Probability!$A$6:$A$60,0),8)</f>
        <v>0.22318840579710145</v>
      </c>
      <c r="I136">
        <f>INDEX(Cond_Probability!$A$6:$H$60,MATCH(B136,Cond_Probability!$A$6:$A$60,0),8)</f>
        <v>0.63005780346820806</v>
      </c>
      <c r="J136">
        <f>Cond_Probability!$C$3</f>
        <v>0.38383838383838381</v>
      </c>
      <c r="K136">
        <f t="shared" si="12"/>
        <v>5.3975966416278047E-2</v>
      </c>
      <c r="L136">
        <f t="shared" si="13"/>
        <v>5.3975966416278043</v>
      </c>
      <c r="M136" t="str">
        <f t="shared" si="14"/>
        <v>Won't Survive</v>
      </c>
      <c r="N136" s="2" t="s">
        <v>1230</v>
      </c>
    </row>
    <row r="137" spans="1:14" x14ac:dyDescent="0.3">
      <c r="A137" s="1" t="s">
        <v>1247</v>
      </c>
      <c r="B137" s="1" t="s">
        <v>1251</v>
      </c>
      <c r="C137">
        <f>INDEX(Cond_Probability!$A$6:$H$60,MATCH('Model 4_Train'!A137,Cond_Probability!$A$6:$A$60,0),7)</f>
        <v>0.18840579710144928</v>
      </c>
      <c r="D137">
        <f>INDEX(Cond_Probability!$A$6:$H$60,MATCH('Model 4_Train'!B137,Cond_Probability!$A$6:$A$60,0),7)</f>
        <v>0.13743218806509946</v>
      </c>
      <c r="E137">
        <f>Cond_Probability!$C$2</f>
        <v>0.61616161616161613</v>
      </c>
      <c r="F137">
        <f t="shared" si="10"/>
        <v>1.5954285629574568E-2</v>
      </c>
      <c r="G137">
        <f t="shared" si="11"/>
        <v>1.5954285629574567</v>
      </c>
      <c r="H137">
        <f>INDEX(Cond_Probability!$A$6:$H$60,MATCH('Model 4_Train'!A137,Cond_Probability!$A$6:$A$60,0),8)</f>
        <v>0.22318840579710145</v>
      </c>
      <c r="I137">
        <f>INDEX(Cond_Probability!$A$6:$H$60,MATCH(B137,Cond_Probability!$A$6:$A$60,0),8)</f>
        <v>0.27167630057803466</v>
      </c>
      <c r="J137">
        <f>Cond_Probability!$C$3</f>
        <v>0.38383838383838381</v>
      </c>
      <c r="K137">
        <f t="shared" si="12"/>
        <v>2.327404056481714E-2</v>
      </c>
      <c r="L137">
        <f t="shared" si="13"/>
        <v>2.327404056481714</v>
      </c>
      <c r="M137" t="str">
        <f t="shared" si="14"/>
        <v>Survive</v>
      </c>
      <c r="N137" s="2" t="s">
        <v>1230</v>
      </c>
    </row>
    <row r="138" spans="1:14" x14ac:dyDescent="0.3">
      <c r="A138" s="1" t="s">
        <v>1248</v>
      </c>
      <c r="B138" s="1" t="s">
        <v>1253</v>
      </c>
      <c r="C138">
        <f>INDEX(Cond_Probability!$A$6:$H$60,MATCH('Model 4_Train'!A138,Cond_Probability!$A$6:$A$60,0),7)</f>
        <v>0.32246376811594202</v>
      </c>
      <c r="D138">
        <f>INDEX(Cond_Probability!$A$6:$H$60,MATCH('Model 4_Train'!B138,Cond_Probability!$A$6:$A$60,0),7)</f>
        <v>0.77396021699819173</v>
      </c>
      <c r="E138">
        <f>Cond_Probability!$C$2</f>
        <v>0.61616161616161613</v>
      </c>
      <c r="F138">
        <f t="shared" si="10"/>
        <v>0.1537779980267597</v>
      </c>
      <c r="G138">
        <f t="shared" si="11"/>
        <v>15.37779980267597</v>
      </c>
      <c r="H138">
        <f>INDEX(Cond_Probability!$A$6:$H$60,MATCH('Model 4_Train'!A138,Cond_Probability!$A$6:$A$60,0),8)</f>
        <v>0.57971014492753625</v>
      </c>
      <c r="I138">
        <f>INDEX(Cond_Probability!$A$6:$H$60,MATCH(B138,Cond_Probability!$A$6:$A$60,0),8)</f>
        <v>0.63005780346820806</v>
      </c>
      <c r="J138">
        <f>Cond_Probability!$C$3</f>
        <v>0.38383838383838381</v>
      </c>
      <c r="K138">
        <f t="shared" si="12"/>
        <v>0.14019731536695598</v>
      </c>
      <c r="L138">
        <f t="shared" si="13"/>
        <v>14.019731536695598</v>
      </c>
      <c r="M138" t="str">
        <f t="shared" si="14"/>
        <v>Won't Survive</v>
      </c>
      <c r="N138" s="2" t="s">
        <v>1</v>
      </c>
    </row>
    <row r="139" spans="1:14" x14ac:dyDescent="0.3">
      <c r="A139" s="1" t="s">
        <v>1248</v>
      </c>
      <c r="B139" s="1" t="s">
        <v>1253</v>
      </c>
      <c r="C139">
        <f>INDEX(Cond_Probability!$A$6:$H$60,MATCH('Model 4_Train'!A139,Cond_Probability!$A$6:$A$60,0),7)</f>
        <v>0.32246376811594202</v>
      </c>
      <c r="D139">
        <f>INDEX(Cond_Probability!$A$6:$H$60,MATCH('Model 4_Train'!B139,Cond_Probability!$A$6:$A$60,0),7)</f>
        <v>0.77396021699819173</v>
      </c>
      <c r="E139">
        <f>Cond_Probability!$C$2</f>
        <v>0.61616161616161613</v>
      </c>
      <c r="F139">
        <f t="shared" si="10"/>
        <v>0.1537779980267597</v>
      </c>
      <c r="G139">
        <f t="shared" si="11"/>
        <v>15.37779980267597</v>
      </c>
      <c r="H139">
        <f>INDEX(Cond_Probability!$A$6:$H$60,MATCH('Model 4_Train'!A139,Cond_Probability!$A$6:$A$60,0),8)</f>
        <v>0.57971014492753625</v>
      </c>
      <c r="I139">
        <f>INDEX(Cond_Probability!$A$6:$H$60,MATCH(B139,Cond_Probability!$A$6:$A$60,0),8)</f>
        <v>0.63005780346820806</v>
      </c>
      <c r="J139">
        <f>Cond_Probability!$C$3</f>
        <v>0.38383838383838381</v>
      </c>
      <c r="K139">
        <f t="shared" si="12"/>
        <v>0.14019731536695598</v>
      </c>
      <c r="L139">
        <f t="shared" si="13"/>
        <v>14.019731536695598</v>
      </c>
      <c r="M139" t="str">
        <f t="shared" si="14"/>
        <v>Won't Survive</v>
      </c>
      <c r="N139" s="2" t="s">
        <v>1230</v>
      </c>
    </row>
    <row r="140" spans="1:14" x14ac:dyDescent="0.3">
      <c r="A140" s="1" t="s">
        <v>1228</v>
      </c>
      <c r="B140" s="1" t="s">
        <v>1253</v>
      </c>
      <c r="C140">
        <f>INDEX(Cond_Probability!$A$6:$H$60,MATCH('Model 4_Train'!A140,Cond_Probability!$A$6:$A$60,0),7)</f>
        <v>0.4891304347826087</v>
      </c>
      <c r="D140">
        <f>INDEX(Cond_Probability!$A$6:$H$60,MATCH('Model 4_Train'!B140,Cond_Probability!$A$6:$A$60,0),7)</f>
        <v>0.77396021699819173</v>
      </c>
      <c r="E140">
        <f>Cond_Probability!$C$2</f>
        <v>0.61616161616161613</v>
      </c>
      <c r="F140">
        <f t="shared" si="10"/>
        <v>0.23325876105182655</v>
      </c>
      <c r="G140">
        <f t="shared" si="11"/>
        <v>23.325876105182655</v>
      </c>
      <c r="H140">
        <f>INDEX(Cond_Probability!$A$6:$H$60,MATCH('Model 4_Train'!A140,Cond_Probability!$A$6:$A$60,0),8)</f>
        <v>0.19710144927536233</v>
      </c>
      <c r="I140">
        <f>INDEX(Cond_Probability!$A$6:$H$60,MATCH(B140,Cond_Probability!$A$6:$A$60,0),8)</f>
        <v>0.63005780346820806</v>
      </c>
      <c r="J140">
        <f>Cond_Probability!$C$3</f>
        <v>0.38383838383838381</v>
      </c>
      <c r="K140">
        <f t="shared" si="12"/>
        <v>4.766708722476503E-2</v>
      </c>
      <c r="L140">
        <f t="shared" si="13"/>
        <v>4.766708722476503</v>
      </c>
      <c r="M140" t="str">
        <f t="shared" si="14"/>
        <v>Won't Survive</v>
      </c>
      <c r="N140" s="2" t="s">
        <v>1230</v>
      </c>
    </row>
    <row r="141" spans="1:14" x14ac:dyDescent="0.3">
      <c r="A141" s="1" t="s">
        <v>1248</v>
      </c>
      <c r="B141" s="1" t="s">
        <v>1251</v>
      </c>
      <c r="C141">
        <f>INDEX(Cond_Probability!$A$6:$H$60,MATCH('Model 4_Train'!A141,Cond_Probability!$A$6:$A$60,0),7)</f>
        <v>0.32246376811594202</v>
      </c>
      <c r="D141">
        <f>INDEX(Cond_Probability!$A$6:$H$60,MATCH('Model 4_Train'!B141,Cond_Probability!$A$6:$A$60,0),7)</f>
        <v>0.13743218806509946</v>
      </c>
      <c r="E141">
        <f>Cond_Probability!$C$2</f>
        <v>0.61616161616161613</v>
      </c>
      <c r="F141">
        <f t="shared" si="10"/>
        <v>2.7306373481387237E-2</v>
      </c>
      <c r="G141">
        <f t="shared" si="11"/>
        <v>2.7306373481387238</v>
      </c>
      <c r="H141">
        <f>INDEX(Cond_Probability!$A$6:$H$60,MATCH('Model 4_Train'!A141,Cond_Probability!$A$6:$A$60,0),8)</f>
        <v>0.57971014492753625</v>
      </c>
      <c r="I141">
        <f>INDEX(Cond_Probability!$A$6:$H$60,MATCH(B141,Cond_Probability!$A$6:$A$60,0),8)</f>
        <v>0.27167630057803466</v>
      </c>
      <c r="J141">
        <f>Cond_Probability!$C$3</f>
        <v>0.38383838383838381</v>
      </c>
      <c r="K141">
        <f t="shared" si="12"/>
        <v>6.0452053415109452E-2</v>
      </c>
      <c r="L141">
        <f t="shared" si="13"/>
        <v>6.045205341510945</v>
      </c>
      <c r="M141" t="str">
        <f t="shared" si="14"/>
        <v>Survive</v>
      </c>
      <c r="N141" s="2" t="s">
        <v>1230</v>
      </c>
    </row>
    <row r="142" spans="1:14" x14ac:dyDescent="0.3">
      <c r="A142" s="1" t="s">
        <v>1247</v>
      </c>
      <c r="B142" s="1" t="s">
        <v>1251</v>
      </c>
      <c r="C142">
        <f>INDEX(Cond_Probability!$A$6:$H$60,MATCH('Model 4_Train'!A142,Cond_Probability!$A$6:$A$60,0),7)</f>
        <v>0.18840579710144928</v>
      </c>
      <c r="D142">
        <f>INDEX(Cond_Probability!$A$6:$H$60,MATCH('Model 4_Train'!B142,Cond_Probability!$A$6:$A$60,0),7)</f>
        <v>0.13743218806509946</v>
      </c>
      <c r="E142">
        <f>Cond_Probability!$C$2</f>
        <v>0.61616161616161613</v>
      </c>
      <c r="F142">
        <f t="shared" si="10"/>
        <v>1.5954285629574568E-2</v>
      </c>
      <c r="G142">
        <f t="shared" si="11"/>
        <v>1.5954285629574567</v>
      </c>
      <c r="H142">
        <f>INDEX(Cond_Probability!$A$6:$H$60,MATCH('Model 4_Train'!A142,Cond_Probability!$A$6:$A$60,0),8)</f>
        <v>0.22318840579710145</v>
      </c>
      <c r="I142">
        <f>INDEX(Cond_Probability!$A$6:$H$60,MATCH(B142,Cond_Probability!$A$6:$A$60,0),8)</f>
        <v>0.27167630057803466</v>
      </c>
      <c r="J142">
        <f>Cond_Probability!$C$3</f>
        <v>0.38383838383838381</v>
      </c>
      <c r="K142">
        <f t="shared" si="12"/>
        <v>2.327404056481714E-2</v>
      </c>
      <c r="L142">
        <f t="shared" si="13"/>
        <v>2.327404056481714</v>
      </c>
      <c r="M142" t="str">
        <f t="shared" si="14"/>
        <v>Survive</v>
      </c>
      <c r="N142" s="2" t="s">
        <v>1230</v>
      </c>
    </row>
    <row r="143" spans="1:14" x14ac:dyDescent="0.3">
      <c r="A143" s="1" t="s">
        <v>1228</v>
      </c>
      <c r="B143" s="1" t="s">
        <v>1253</v>
      </c>
      <c r="C143">
        <f>INDEX(Cond_Probability!$A$6:$H$60,MATCH('Model 4_Train'!A143,Cond_Probability!$A$6:$A$60,0),7)</f>
        <v>0.4891304347826087</v>
      </c>
      <c r="D143">
        <f>INDEX(Cond_Probability!$A$6:$H$60,MATCH('Model 4_Train'!B143,Cond_Probability!$A$6:$A$60,0),7)</f>
        <v>0.77396021699819173</v>
      </c>
      <c r="E143">
        <f>Cond_Probability!$C$2</f>
        <v>0.61616161616161613</v>
      </c>
      <c r="F143">
        <f t="shared" si="10"/>
        <v>0.23325876105182655</v>
      </c>
      <c r="G143">
        <f t="shared" si="11"/>
        <v>23.325876105182655</v>
      </c>
      <c r="H143">
        <f>INDEX(Cond_Probability!$A$6:$H$60,MATCH('Model 4_Train'!A143,Cond_Probability!$A$6:$A$60,0),8)</f>
        <v>0.19710144927536233</v>
      </c>
      <c r="I143">
        <f>INDEX(Cond_Probability!$A$6:$H$60,MATCH(B143,Cond_Probability!$A$6:$A$60,0),8)</f>
        <v>0.63005780346820806</v>
      </c>
      <c r="J143">
        <f>Cond_Probability!$C$3</f>
        <v>0.38383838383838381</v>
      </c>
      <c r="K143">
        <f t="shared" si="12"/>
        <v>4.766708722476503E-2</v>
      </c>
      <c r="L143">
        <f t="shared" si="13"/>
        <v>4.766708722476503</v>
      </c>
      <c r="M143" t="str">
        <f t="shared" si="14"/>
        <v>Won't Survive</v>
      </c>
      <c r="N143" s="2" t="s">
        <v>1</v>
      </c>
    </row>
    <row r="144" spans="1:14" x14ac:dyDescent="0.3">
      <c r="A144" s="1" t="s">
        <v>1247</v>
      </c>
      <c r="B144" s="1" t="s">
        <v>1253</v>
      </c>
      <c r="C144">
        <f>INDEX(Cond_Probability!$A$6:$H$60,MATCH('Model 4_Train'!A144,Cond_Probability!$A$6:$A$60,0),7)</f>
        <v>0.18840579710144928</v>
      </c>
      <c r="D144">
        <f>INDEX(Cond_Probability!$A$6:$H$60,MATCH('Model 4_Train'!B144,Cond_Probability!$A$6:$A$60,0),7)</f>
        <v>0.77396021699819173</v>
      </c>
      <c r="E144">
        <f>Cond_Probability!$C$2</f>
        <v>0.61616161616161613</v>
      </c>
      <c r="F144">
        <f t="shared" si="10"/>
        <v>8.9847819071814675E-2</v>
      </c>
      <c r="G144">
        <f t="shared" si="11"/>
        <v>8.9847819071814676</v>
      </c>
      <c r="H144">
        <f>INDEX(Cond_Probability!$A$6:$H$60,MATCH('Model 4_Train'!A144,Cond_Probability!$A$6:$A$60,0),8)</f>
        <v>0.22318840579710145</v>
      </c>
      <c r="I144">
        <f>INDEX(Cond_Probability!$A$6:$H$60,MATCH(B144,Cond_Probability!$A$6:$A$60,0),8)</f>
        <v>0.63005780346820806</v>
      </c>
      <c r="J144">
        <f>Cond_Probability!$C$3</f>
        <v>0.38383838383838381</v>
      </c>
      <c r="K144">
        <f t="shared" si="12"/>
        <v>5.3975966416278047E-2</v>
      </c>
      <c r="L144">
        <f t="shared" si="13"/>
        <v>5.3975966416278043</v>
      </c>
      <c r="M144" t="str">
        <f t="shared" si="14"/>
        <v>Won't Survive</v>
      </c>
      <c r="N144" s="2" t="s">
        <v>1</v>
      </c>
    </row>
    <row r="145" spans="1:14" x14ac:dyDescent="0.3">
      <c r="A145" s="1" t="s">
        <v>1228</v>
      </c>
      <c r="B145" s="1" t="s">
        <v>1252</v>
      </c>
      <c r="C145">
        <f>INDEX(Cond_Probability!$A$6:$H$60,MATCH('Model 4_Train'!A145,Cond_Probability!$A$6:$A$60,0),7)</f>
        <v>0.4891304347826087</v>
      </c>
      <c r="D145">
        <f>INDEX(Cond_Probability!$A$6:$H$60,MATCH('Model 4_Train'!B145,Cond_Probability!$A$6:$A$60,0),7)</f>
        <v>8.6799276672694395E-2</v>
      </c>
      <c r="E145">
        <f>Cond_Probability!$C$2</f>
        <v>0.61616161616161613</v>
      </c>
      <c r="F145">
        <f t="shared" si="10"/>
        <v>2.6159861052541294E-2</v>
      </c>
      <c r="G145">
        <f t="shared" si="11"/>
        <v>2.6159861052541293</v>
      </c>
      <c r="H145">
        <f>INDEX(Cond_Probability!$A$6:$H$60,MATCH('Model 4_Train'!A145,Cond_Probability!$A$6:$A$60,0),8)</f>
        <v>0.19710144927536233</v>
      </c>
      <c r="I145">
        <f>INDEX(Cond_Probability!$A$6:$H$60,MATCH(B145,Cond_Probability!$A$6:$A$60,0),8)</f>
        <v>8.9595375722543349E-2</v>
      </c>
      <c r="J145">
        <f>Cond_Probability!$C$3</f>
        <v>0.38383838383838381</v>
      </c>
      <c r="K145">
        <f t="shared" si="12"/>
        <v>6.7783472659069532E-3</v>
      </c>
      <c r="L145">
        <f t="shared" si="13"/>
        <v>0.67783472659069532</v>
      </c>
      <c r="M145" t="str">
        <f t="shared" si="14"/>
        <v>Won't Survive</v>
      </c>
      <c r="N145" s="2" t="s">
        <v>1230</v>
      </c>
    </row>
    <row r="146" spans="1:14" x14ac:dyDescent="0.3">
      <c r="A146" s="1" t="s">
        <v>1247</v>
      </c>
      <c r="B146" s="1" t="s">
        <v>1253</v>
      </c>
      <c r="C146">
        <f>INDEX(Cond_Probability!$A$6:$H$60,MATCH('Model 4_Train'!A146,Cond_Probability!$A$6:$A$60,0),7)</f>
        <v>0.18840579710144928</v>
      </c>
      <c r="D146">
        <f>INDEX(Cond_Probability!$A$6:$H$60,MATCH('Model 4_Train'!B146,Cond_Probability!$A$6:$A$60,0),7)</f>
        <v>0.77396021699819173</v>
      </c>
      <c r="E146">
        <f>Cond_Probability!$C$2</f>
        <v>0.61616161616161613</v>
      </c>
      <c r="F146">
        <f t="shared" si="10"/>
        <v>8.9847819071814675E-2</v>
      </c>
      <c r="G146">
        <f t="shared" si="11"/>
        <v>8.9847819071814676</v>
      </c>
      <c r="H146">
        <f>INDEX(Cond_Probability!$A$6:$H$60,MATCH('Model 4_Train'!A146,Cond_Probability!$A$6:$A$60,0),8)</f>
        <v>0.22318840579710145</v>
      </c>
      <c r="I146">
        <f>INDEX(Cond_Probability!$A$6:$H$60,MATCH(B146,Cond_Probability!$A$6:$A$60,0),8)</f>
        <v>0.63005780346820806</v>
      </c>
      <c r="J146">
        <f>Cond_Probability!$C$3</f>
        <v>0.38383838383838381</v>
      </c>
      <c r="K146">
        <f t="shared" si="12"/>
        <v>5.3975966416278047E-2</v>
      </c>
      <c r="L146">
        <f t="shared" si="13"/>
        <v>5.3975966416278043</v>
      </c>
      <c r="M146" t="str">
        <f t="shared" si="14"/>
        <v>Won't Survive</v>
      </c>
      <c r="N146" s="2" t="s">
        <v>1230</v>
      </c>
    </row>
    <row r="147" spans="1:14" x14ac:dyDescent="0.3">
      <c r="A147" s="1" t="s">
        <v>1248</v>
      </c>
      <c r="B147" s="1" t="s">
        <v>1253</v>
      </c>
      <c r="C147">
        <f>INDEX(Cond_Probability!$A$6:$H$60,MATCH('Model 4_Train'!A147,Cond_Probability!$A$6:$A$60,0),7)</f>
        <v>0.32246376811594202</v>
      </c>
      <c r="D147">
        <f>INDEX(Cond_Probability!$A$6:$H$60,MATCH('Model 4_Train'!B147,Cond_Probability!$A$6:$A$60,0),7)</f>
        <v>0.77396021699819173</v>
      </c>
      <c r="E147">
        <f>Cond_Probability!$C$2</f>
        <v>0.61616161616161613</v>
      </c>
      <c r="F147">
        <f t="shared" si="10"/>
        <v>0.1537779980267597</v>
      </c>
      <c r="G147">
        <f t="shared" si="11"/>
        <v>15.37779980267597</v>
      </c>
      <c r="H147">
        <f>INDEX(Cond_Probability!$A$6:$H$60,MATCH('Model 4_Train'!A147,Cond_Probability!$A$6:$A$60,0),8)</f>
        <v>0.57971014492753625</v>
      </c>
      <c r="I147">
        <f>INDEX(Cond_Probability!$A$6:$H$60,MATCH(B147,Cond_Probability!$A$6:$A$60,0),8)</f>
        <v>0.63005780346820806</v>
      </c>
      <c r="J147">
        <f>Cond_Probability!$C$3</f>
        <v>0.38383838383838381</v>
      </c>
      <c r="K147">
        <f t="shared" si="12"/>
        <v>0.14019731536695598</v>
      </c>
      <c r="L147">
        <f t="shared" si="13"/>
        <v>14.019731536695598</v>
      </c>
      <c r="M147" t="str">
        <f t="shared" si="14"/>
        <v>Won't Survive</v>
      </c>
      <c r="N147" s="2" t="s">
        <v>1230</v>
      </c>
    </row>
    <row r="148" spans="1:14" x14ac:dyDescent="0.3">
      <c r="A148" s="1" t="s">
        <v>1228</v>
      </c>
      <c r="B148" s="1" t="s">
        <v>1253</v>
      </c>
      <c r="C148">
        <f>INDEX(Cond_Probability!$A$6:$H$60,MATCH('Model 4_Train'!A148,Cond_Probability!$A$6:$A$60,0),7)</f>
        <v>0.4891304347826087</v>
      </c>
      <c r="D148">
        <f>INDEX(Cond_Probability!$A$6:$H$60,MATCH('Model 4_Train'!B148,Cond_Probability!$A$6:$A$60,0),7)</f>
        <v>0.77396021699819173</v>
      </c>
      <c r="E148">
        <f>Cond_Probability!$C$2</f>
        <v>0.61616161616161613</v>
      </c>
      <c r="F148">
        <f t="shared" si="10"/>
        <v>0.23325876105182655</v>
      </c>
      <c r="G148">
        <f t="shared" si="11"/>
        <v>23.325876105182655</v>
      </c>
      <c r="H148">
        <f>INDEX(Cond_Probability!$A$6:$H$60,MATCH('Model 4_Train'!A148,Cond_Probability!$A$6:$A$60,0),8)</f>
        <v>0.19710144927536233</v>
      </c>
      <c r="I148">
        <f>INDEX(Cond_Probability!$A$6:$H$60,MATCH(B148,Cond_Probability!$A$6:$A$60,0),8)</f>
        <v>0.63005780346820806</v>
      </c>
      <c r="J148">
        <f>Cond_Probability!$C$3</f>
        <v>0.38383838383838381</v>
      </c>
      <c r="K148">
        <f t="shared" si="12"/>
        <v>4.766708722476503E-2</v>
      </c>
      <c r="L148">
        <f t="shared" si="13"/>
        <v>4.766708722476503</v>
      </c>
      <c r="M148" t="str">
        <f t="shared" si="14"/>
        <v>Won't Survive</v>
      </c>
      <c r="N148" s="2" t="s">
        <v>1</v>
      </c>
    </row>
    <row r="149" spans="1:14" x14ac:dyDescent="0.3">
      <c r="A149" s="1" t="s">
        <v>1248</v>
      </c>
      <c r="B149" s="1" t="s">
        <v>1253</v>
      </c>
      <c r="C149">
        <f>INDEX(Cond_Probability!$A$6:$H$60,MATCH('Model 4_Train'!A149,Cond_Probability!$A$6:$A$60,0),7)</f>
        <v>0.32246376811594202</v>
      </c>
      <c r="D149">
        <f>INDEX(Cond_Probability!$A$6:$H$60,MATCH('Model 4_Train'!B149,Cond_Probability!$A$6:$A$60,0),7)</f>
        <v>0.77396021699819173</v>
      </c>
      <c r="E149">
        <f>Cond_Probability!$C$2</f>
        <v>0.61616161616161613</v>
      </c>
      <c r="F149">
        <f t="shared" si="10"/>
        <v>0.1537779980267597</v>
      </c>
      <c r="G149">
        <f t="shared" si="11"/>
        <v>15.37779980267597</v>
      </c>
      <c r="H149">
        <f>INDEX(Cond_Probability!$A$6:$H$60,MATCH('Model 4_Train'!A149,Cond_Probability!$A$6:$A$60,0),8)</f>
        <v>0.57971014492753625</v>
      </c>
      <c r="I149">
        <f>INDEX(Cond_Probability!$A$6:$H$60,MATCH(B149,Cond_Probability!$A$6:$A$60,0),8)</f>
        <v>0.63005780346820806</v>
      </c>
      <c r="J149">
        <f>Cond_Probability!$C$3</f>
        <v>0.38383838383838381</v>
      </c>
      <c r="K149">
        <f t="shared" si="12"/>
        <v>0.14019731536695598</v>
      </c>
      <c r="L149">
        <f t="shared" si="13"/>
        <v>14.019731536695598</v>
      </c>
      <c r="M149" t="str">
        <f t="shared" si="14"/>
        <v>Won't Survive</v>
      </c>
      <c r="N149" s="2" t="s">
        <v>1230</v>
      </c>
    </row>
    <row r="150" spans="1:14" x14ac:dyDescent="0.3">
      <c r="A150" s="1" t="s">
        <v>1248</v>
      </c>
      <c r="B150" s="1" t="s">
        <v>1253</v>
      </c>
      <c r="C150">
        <f>INDEX(Cond_Probability!$A$6:$H$60,MATCH('Model 4_Train'!A150,Cond_Probability!$A$6:$A$60,0),7)</f>
        <v>0.32246376811594202</v>
      </c>
      <c r="D150">
        <f>INDEX(Cond_Probability!$A$6:$H$60,MATCH('Model 4_Train'!B150,Cond_Probability!$A$6:$A$60,0),7)</f>
        <v>0.77396021699819173</v>
      </c>
      <c r="E150">
        <f>Cond_Probability!$C$2</f>
        <v>0.61616161616161613</v>
      </c>
      <c r="F150">
        <f t="shared" si="10"/>
        <v>0.1537779980267597</v>
      </c>
      <c r="G150">
        <f t="shared" si="11"/>
        <v>15.37779980267597</v>
      </c>
      <c r="H150">
        <f>INDEX(Cond_Probability!$A$6:$H$60,MATCH('Model 4_Train'!A150,Cond_Probability!$A$6:$A$60,0),8)</f>
        <v>0.57971014492753625</v>
      </c>
      <c r="I150">
        <f>INDEX(Cond_Probability!$A$6:$H$60,MATCH(B150,Cond_Probability!$A$6:$A$60,0),8)</f>
        <v>0.63005780346820806</v>
      </c>
      <c r="J150">
        <f>Cond_Probability!$C$3</f>
        <v>0.38383838383838381</v>
      </c>
      <c r="K150">
        <f t="shared" si="12"/>
        <v>0.14019731536695598</v>
      </c>
      <c r="L150">
        <f t="shared" si="13"/>
        <v>14.019731536695598</v>
      </c>
      <c r="M150" t="str">
        <f t="shared" si="14"/>
        <v>Won't Survive</v>
      </c>
      <c r="N150" s="2" t="s">
        <v>1230</v>
      </c>
    </row>
    <row r="151" spans="1:14" x14ac:dyDescent="0.3">
      <c r="A151" s="1" t="s">
        <v>1247</v>
      </c>
      <c r="B151" s="1" t="s">
        <v>1253</v>
      </c>
      <c r="C151">
        <f>INDEX(Cond_Probability!$A$6:$H$60,MATCH('Model 4_Train'!A151,Cond_Probability!$A$6:$A$60,0),7)</f>
        <v>0.18840579710144928</v>
      </c>
      <c r="D151">
        <f>INDEX(Cond_Probability!$A$6:$H$60,MATCH('Model 4_Train'!B151,Cond_Probability!$A$6:$A$60,0),7)</f>
        <v>0.77396021699819173</v>
      </c>
      <c r="E151">
        <f>Cond_Probability!$C$2</f>
        <v>0.61616161616161613</v>
      </c>
      <c r="F151">
        <f t="shared" si="10"/>
        <v>8.9847819071814675E-2</v>
      </c>
      <c r="G151">
        <f t="shared" si="11"/>
        <v>8.9847819071814676</v>
      </c>
      <c r="H151">
        <f>INDEX(Cond_Probability!$A$6:$H$60,MATCH('Model 4_Train'!A151,Cond_Probability!$A$6:$A$60,0),8)</f>
        <v>0.22318840579710145</v>
      </c>
      <c r="I151">
        <f>INDEX(Cond_Probability!$A$6:$H$60,MATCH(B151,Cond_Probability!$A$6:$A$60,0),8)</f>
        <v>0.63005780346820806</v>
      </c>
      <c r="J151">
        <f>Cond_Probability!$C$3</f>
        <v>0.38383838383838381</v>
      </c>
      <c r="K151">
        <f t="shared" si="12"/>
        <v>5.3975966416278047E-2</v>
      </c>
      <c r="L151">
        <f t="shared" si="13"/>
        <v>5.3975966416278043</v>
      </c>
      <c r="M151" t="str">
        <f t="shared" si="14"/>
        <v>Won't Survive</v>
      </c>
      <c r="N151" s="2" t="s">
        <v>1230</v>
      </c>
    </row>
    <row r="152" spans="1:14" x14ac:dyDescent="0.3">
      <c r="A152" s="1" t="s">
        <v>1247</v>
      </c>
      <c r="B152" s="1" t="s">
        <v>1253</v>
      </c>
      <c r="C152">
        <f>INDEX(Cond_Probability!$A$6:$H$60,MATCH('Model 4_Train'!A152,Cond_Probability!$A$6:$A$60,0),7)</f>
        <v>0.18840579710144928</v>
      </c>
      <c r="D152">
        <f>INDEX(Cond_Probability!$A$6:$H$60,MATCH('Model 4_Train'!B152,Cond_Probability!$A$6:$A$60,0),7)</f>
        <v>0.77396021699819173</v>
      </c>
      <c r="E152">
        <f>Cond_Probability!$C$2</f>
        <v>0.61616161616161613</v>
      </c>
      <c r="F152">
        <f t="shared" si="10"/>
        <v>8.9847819071814675E-2</v>
      </c>
      <c r="G152">
        <f t="shared" si="11"/>
        <v>8.9847819071814676</v>
      </c>
      <c r="H152">
        <f>INDEX(Cond_Probability!$A$6:$H$60,MATCH('Model 4_Train'!A152,Cond_Probability!$A$6:$A$60,0),8)</f>
        <v>0.22318840579710145</v>
      </c>
      <c r="I152">
        <f>INDEX(Cond_Probability!$A$6:$H$60,MATCH(B152,Cond_Probability!$A$6:$A$60,0),8)</f>
        <v>0.63005780346820806</v>
      </c>
      <c r="J152">
        <f>Cond_Probability!$C$3</f>
        <v>0.38383838383838381</v>
      </c>
      <c r="K152">
        <f t="shared" si="12"/>
        <v>5.3975966416278047E-2</v>
      </c>
      <c r="L152">
        <f t="shared" si="13"/>
        <v>5.3975966416278043</v>
      </c>
      <c r="M152" t="str">
        <f t="shared" si="14"/>
        <v>Won't Survive</v>
      </c>
      <c r="N152" s="2" t="s">
        <v>1230</v>
      </c>
    </row>
    <row r="153" spans="1:14" x14ac:dyDescent="0.3">
      <c r="A153" s="1" t="s">
        <v>1248</v>
      </c>
      <c r="B153" s="1" t="s">
        <v>1253</v>
      </c>
      <c r="C153">
        <f>INDEX(Cond_Probability!$A$6:$H$60,MATCH('Model 4_Train'!A153,Cond_Probability!$A$6:$A$60,0),7)</f>
        <v>0.32246376811594202</v>
      </c>
      <c r="D153">
        <f>INDEX(Cond_Probability!$A$6:$H$60,MATCH('Model 4_Train'!B153,Cond_Probability!$A$6:$A$60,0),7)</f>
        <v>0.77396021699819173</v>
      </c>
      <c r="E153">
        <f>Cond_Probability!$C$2</f>
        <v>0.61616161616161613</v>
      </c>
      <c r="F153">
        <f t="shared" si="10"/>
        <v>0.1537779980267597</v>
      </c>
      <c r="G153">
        <f t="shared" si="11"/>
        <v>15.37779980267597</v>
      </c>
      <c r="H153">
        <f>INDEX(Cond_Probability!$A$6:$H$60,MATCH('Model 4_Train'!A153,Cond_Probability!$A$6:$A$60,0),8)</f>
        <v>0.57971014492753625</v>
      </c>
      <c r="I153">
        <f>INDEX(Cond_Probability!$A$6:$H$60,MATCH(B153,Cond_Probability!$A$6:$A$60,0),8)</f>
        <v>0.63005780346820806</v>
      </c>
      <c r="J153">
        <f>Cond_Probability!$C$3</f>
        <v>0.38383838383838381</v>
      </c>
      <c r="K153">
        <f t="shared" si="12"/>
        <v>0.14019731536695598</v>
      </c>
      <c r="L153">
        <f t="shared" si="13"/>
        <v>14.019731536695598</v>
      </c>
      <c r="M153" t="str">
        <f t="shared" si="14"/>
        <v>Won't Survive</v>
      </c>
      <c r="N153" s="2" t="s">
        <v>1</v>
      </c>
    </row>
    <row r="154" spans="1:14" x14ac:dyDescent="0.3">
      <c r="A154" s="1" t="s">
        <v>1228</v>
      </c>
      <c r="B154" s="1" t="s">
        <v>1253</v>
      </c>
      <c r="C154">
        <f>INDEX(Cond_Probability!$A$6:$H$60,MATCH('Model 4_Train'!A154,Cond_Probability!$A$6:$A$60,0),7)</f>
        <v>0.4891304347826087</v>
      </c>
      <c r="D154">
        <f>INDEX(Cond_Probability!$A$6:$H$60,MATCH('Model 4_Train'!B154,Cond_Probability!$A$6:$A$60,0),7)</f>
        <v>0.77396021699819173</v>
      </c>
      <c r="E154">
        <f>Cond_Probability!$C$2</f>
        <v>0.61616161616161613</v>
      </c>
      <c r="F154">
        <f t="shared" si="10"/>
        <v>0.23325876105182655</v>
      </c>
      <c r="G154">
        <f t="shared" si="11"/>
        <v>23.325876105182655</v>
      </c>
      <c r="H154">
        <f>INDEX(Cond_Probability!$A$6:$H$60,MATCH('Model 4_Train'!A154,Cond_Probability!$A$6:$A$60,0),8)</f>
        <v>0.19710144927536233</v>
      </c>
      <c r="I154">
        <f>INDEX(Cond_Probability!$A$6:$H$60,MATCH(B154,Cond_Probability!$A$6:$A$60,0),8)</f>
        <v>0.63005780346820806</v>
      </c>
      <c r="J154">
        <f>Cond_Probability!$C$3</f>
        <v>0.38383838383838381</v>
      </c>
      <c r="K154">
        <f t="shared" si="12"/>
        <v>4.766708722476503E-2</v>
      </c>
      <c r="L154">
        <f t="shared" si="13"/>
        <v>4.766708722476503</v>
      </c>
      <c r="M154" t="str">
        <f t="shared" si="14"/>
        <v>Won't Survive</v>
      </c>
      <c r="N154" s="2" t="s">
        <v>1230</v>
      </c>
    </row>
    <row r="155" spans="1:14" x14ac:dyDescent="0.3">
      <c r="A155" s="1" t="s">
        <v>1247</v>
      </c>
      <c r="B155" s="1" t="s">
        <v>1253</v>
      </c>
      <c r="C155">
        <f>INDEX(Cond_Probability!$A$6:$H$60,MATCH('Model 4_Train'!A155,Cond_Probability!$A$6:$A$60,0),7)</f>
        <v>0.18840579710144928</v>
      </c>
      <c r="D155">
        <f>INDEX(Cond_Probability!$A$6:$H$60,MATCH('Model 4_Train'!B155,Cond_Probability!$A$6:$A$60,0),7)</f>
        <v>0.77396021699819173</v>
      </c>
      <c r="E155">
        <f>Cond_Probability!$C$2</f>
        <v>0.61616161616161613</v>
      </c>
      <c r="F155">
        <f t="shared" si="10"/>
        <v>8.9847819071814675E-2</v>
      </c>
      <c r="G155">
        <f t="shared" si="11"/>
        <v>8.9847819071814676</v>
      </c>
      <c r="H155">
        <f>INDEX(Cond_Probability!$A$6:$H$60,MATCH('Model 4_Train'!A155,Cond_Probability!$A$6:$A$60,0),8)</f>
        <v>0.22318840579710145</v>
      </c>
      <c r="I155">
        <f>INDEX(Cond_Probability!$A$6:$H$60,MATCH(B155,Cond_Probability!$A$6:$A$60,0),8)</f>
        <v>0.63005780346820806</v>
      </c>
      <c r="J155">
        <f>Cond_Probability!$C$3</f>
        <v>0.38383838383838381</v>
      </c>
      <c r="K155">
        <f t="shared" si="12"/>
        <v>5.3975966416278047E-2</v>
      </c>
      <c r="L155">
        <f t="shared" si="13"/>
        <v>5.3975966416278043</v>
      </c>
      <c r="M155" t="str">
        <f t="shared" si="14"/>
        <v>Won't Survive</v>
      </c>
      <c r="N155" s="2" t="s">
        <v>1230</v>
      </c>
    </row>
    <row r="156" spans="1:14" x14ac:dyDescent="0.3">
      <c r="A156" s="1" t="s">
        <v>1228</v>
      </c>
      <c r="B156" s="1" t="s">
        <v>1253</v>
      </c>
      <c r="C156">
        <f>INDEX(Cond_Probability!$A$6:$H$60,MATCH('Model 4_Train'!A156,Cond_Probability!$A$6:$A$60,0),7)</f>
        <v>0.4891304347826087</v>
      </c>
      <c r="D156">
        <f>INDEX(Cond_Probability!$A$6:$H$60,MATCH('Model 4_Train'!B156,Cond_Probability!$A$6:$A$60,0),7)</f>
        <v>0.77396021699819173</v>
      </c>
      <c r="E156">
        <f>Cond_Probability!$C$2</f>
        <v>0.61616161616161613</v>
      </c>
      <c r="F156">
        <f t="shared" si="10"/>
        <v>0.23325876105182655</v>
      </c>
      <c r="G156">
        <f t="shared" si="11"/>
        <v>23.325876105182655</v>
      </c>
      <c r="H156">
        <f>INDEX(Cond_Probability!$A$6:$H$60,MATCH('Model 4_Train'!A156,Cond_Probability!$A$6:$A$60,0),8)</f>
        <v>0.19710144927536233</v>
      </c>
      <c r="I156">
        <f>INDEX(Cond_Probability!$A$6:$H$60,MATCH(B156,Cond_Probability!$A$6:$A$60,0),8)</f>
        <v>0.63005780346820806</v>
      </c>
      <c r="J156">
        <f>Cond_Probability!$C$3</f>
        <v>0.38383838383838381</v>
      </c>
      <c r="K156">
        <f t="shared" si="12"/>
        <v>4.766708722476503E-2</v>
      </c>
      <c r="L156">
        <f t="shared" si="13"/>
        <v>4.766708722476503</v>
      </c>
      <c r="M156" t="str">
        <f t="shared" si="14"/>
        <v>Won't Survive</v>
      </c>
      <c r="N156" s="2" t="s">
        <v>1230</v>
      </c>
    </row>
    <row r="157" spans="1:14" x14ac:dyDescent="0.3">
      <c r="A157" s="1" t="s">
        <v>1248</v>
      </c>
      <c r="B157" s="1" t="s">
        <v>1251</v>
      </c>
      <c r="C157">
        <f>INDEX(Cond_Probability!$A$6:$H$60,MATCH('Model 4_Train'!A157,Cond_Probability!$A$6:$A$60,0),7)</f>
        <v>0.32246376811594202</v>
      </c>
      <c r="D157">
        <f>INDEX(Cond_Probability!$A$6:$H$60,MATCH('Model 4_Train'!B157,Cond_Probability!$A$6:$A$60,0),7)</f>
        <v>0.13743218806509946</v>
      </c>
      <c r="E157">
        <f>Cond_Probability!$C$2</f>
        <v>0.61616161616161613</v>
      </c>
      <c r="F157">
        <f t="shared" si="10"/>
        <v>2.7306373481387237E-2</v>
      </c>
      <c r="G157">
        <f t="shared" si="11"/>
        <v>2.7306373481387238</v>
      </c>
      <c r="H157">
        <f>INDEX(Cond_Probability!$A$6:$H$60,MATCH('Model 4_Train'!A157,Cond_Probability!$A$6:$A$60,0),8)</f>
        <v>0.57971014492753625</v>
      </c>
      <c r="I157">
        <f>INDEX(Cond_Probability!$A$6:$H$60,MATCH(B157,Cond_Probability!$A$6:$A$60,0),8)</f>
        <v>0.27167630057803466</v>
      </c>
      <c r="J157">
        <f>Cond_Probability!$C$3</f>
        <v>0.38383838383838381</v>
      </c>
      <c r="K157">
        <f t="shared" si="12"/>
        <v>6.0452053415109452E-2</v>
      </c>
      <c r="L157">
        <f t="shared" si="13"/>
        <v>6.045205341510945</v>
      </c>
      <c r="M157" t="str">
        <f t="shared" si="14"/>
        <v>Survive</v>
      </c>
      <c r="N157" s="2" t="s">
        <v>1230</v>
      </c>
    </row>
    <row r="158" spans="1:14" x14ac:dyDescent="0.3">
      <c r="A158" s="1" t="s">
        <v>1228</v>
      </c>
      <c r="B158" s="1" t="s">
        <v>1252</v>
      </c>
      <c r="C158">
        <f>INDEX(Cond_Probability!$A$6:$H$60,MATCH('Model 4_Train'!A158,Cond_Probability!$A$6:$A$60,0),7)</f>
        <v>0.4891304347826087</v>
      </c>
      <c r="D158">
        <f>INDEX(Cond_Probability!$A$6:$H$60,MATCH('Model 4_Train'!B158,Cond_Probability!$A$6:$A$60,0),7)</f>
        <v>8.6799276672694395E-2</v>
      </c>
      <c r="E158">
        <f>Cond_Probability!$C$2</f>
        <v>0.61616161616161613</v>
      </c>
      <c r="F158">
        <f t="shared" si="10"/>
        <v>2.6159861052541294E-2</v>
      </c>
      <c r="G158">
        <f t="shared" si="11"/>
        <v>2.6159861052541293</v>
      </c>
      <c r="H158">
        <f>INDEX(Cond_Probability!$A$6:$H$60,MATCH('Model 4_Train'!A158,Cond_Probability!$A$6:$A$60,0),8)</f>
        <v>0.19710144927536233</v>
      </c>
      <c r="I158">
        <f>INDEX(Cond_Probability!$A$6:$H$60,MATCH(B158,Cond_Probability!$A$6:$A$60,0),8)</f>
        <v>8.9595375722543349E-2</v>
      </c>
      <c r="J158">
        <f>Cond_Probability!$C$3</f>
        <v>0.38383838383838381</v>
      </c>
      <c r="K158">
        <f t="shared" si="12"/>
        <v>6.7783472659069532E-3</v>
      </c>
      <c r="L158">
        <f t="shared" si="13"/>
        <v>0.67783472659069532</v>
      </c>
      <c r="M158" t="str">
        <f t="shared" si="14"/>
        <v>Won't Survive</v>
      </c>
      <c r="N158" s="2" t="s">
        <v>1</v>
      </c>
    </row>
    <row r="159" spans="1:14" x14ac:dyDescent="0.3">
      <c r="A159" s="1" t="s">
        <v>1228</v>
      </c>
      <c r="B159" s="1" t="s">
        <v>1253</v>
      </c>
      <c r="C159">
        <f>INDEX(Cond_Probability!$A$6:$H$60,MATCH('Model 4_Train'!A159,Cond_Probability!$A$6:$A$60,0),7)</f>
        <v>0.4891304347826087</v>
      </c>
      <c r="D159">
        <f>INDEX(Cond_Probability!$A$6:$H$60,MATCH('Model 4_Train'!B159,Cond_Probability!$A$6:$A$60,0),7)</f>
        <v>0.77396021699819173</v>
      </c>
      <c r="E159">
        <f>Cond_Probability!$C$2</f>
        <v>0.61616161616161613</v>
      </c>
      <c r="F159">
        <f t="shared" si="10"/>
        <v>0.23325876105182655</v>
      </c>
      <c r="G159">
        <f t="shared" si="11"/>
        <v>23.325876105182655</v>
      </c>
      <c r="H159">
        <f>INDEX(Cond_Probability!$A$6:$H$60,MATCH('Model 4_Train'!A159,Cond_Probability!$A$6:$A$60,0),8)</f>
        <v>0.19710144927536233</v>
      </c>
      <c r="I159">
        <f>INDEX(Cond_Probability!$A$6:$H$60,MATCH(B159,Cond_Probability!$A$6:$A$60,0),8)</f>
        <v>0.63005780346820806</v>
      </c>
      <c r="J159">
        <f>Cond_Probability!$C$3</f>
        <v>0.38383838383838381</v>
      </c>
      <c r="K159">
        <f t="shared" si="12"/>
        <v>4.766708722476503E-2</v>
      </c>
      <c r="L159">
        <f t="shared" si="13"/>
        <v>4.766708722476503</v>
      </c>
      <c r="M159" t="str">
        <f t="shared" si="14"/>
        <v>Won't Survive</v>
      </c>
      <c r="N159" s="2" t="s">
        <v>1230</v>
      </c>
    </row>
    <row r="160" spans="1:14" x14ac:dyDescent="0.3">
      <c r="A160" s="1" t="s">
        <v>1228</v>
      </c>
      <c r="B160" s="1" t="s">
        <v>1253</v>
      </c>
      <c r="C160">
        <f>INDEX(Cond_Probability!$A$6:$H$60,MATCH('Model 4_Train'!A160,Cond_Probability!$A$6:$A$60,0),7)</f>
        <v>0.4891304347826087</v>
      </c>
      <c r="D160">
        <f>INDEX(Cond_Probability!$A$6:$H$60,MATCH('Model 4_Train'!B160,Cond_Probability!$A$6:$A$60,0),7)</f>
        <v>0.77396021699819173</v>
      </c>
      <c r="E160">
        <f>Cond_Probability!$C$2</f>
        <v>0.61616161616161613</v>
      </c>
      <c r="F160">
        <f t="shared" si="10"/>
        <v>0.23325876105182655</v>
      </c>
      <c r="G160">
        <f t="shared" si="11"/>
        <v>23.325876105182655</v>
      </c>
      <c r="H160">
        <f>INDEX(Cond_Probability!$A$6:$H$60,MATCH('Model 4_Train'!A160,Cond_Probability!$A$6:$A$60,0),8)</f>
        <v>0.19710144927536233</v>
      </c>
      <c r="I160">
        <f>INDEX(Cond_Probability!$A$6:$H$60,MATCH(B160,Cond_Probability!$A$6:$A$60,0),8)</f>
        <v>0.63005780346820806</v>
      </c>
      <c r="J160">
        <f>Cond_Probability!$C$3</f>
        <v>0.38383838383838381</v>
      </c>
      <c r="K160">
        <f t="shared" si="12"/>
        <v>4.766708722476503E-2</v>
      </c>
      <c r="L160">
        <f t="shared" si="13"/>
        <v>4.766708722476503</v>
      </c>
      <c r="M160" t="str">
        <f t="shared" si="14"/>
        <v>Won't Survive</v>
      </c>
      <c r="N160" s="2" t="s">
        <v>1230</v>
      </c>
    </row>
    <row r="161" spans="1:14" x14ac:dyDescent="0.3">
      <c r="A161" s="1" t="s">
        <v>1248</v>
      </c>
      <c r="B161" s="1" t="s">
        <v>1253</v>
      </c>
      <c r="C161">
        <f>INDEX(Cond_Probability!$A$6:$H$60,MATCH('Model 4_Train'!A161,Cond_Probability!$A$6:$A$60,0),7)</f>
        <v>0.32246376811594202</v>
      </c>
      <c r="D161">
        <f>INDEX(Cond_Probability!$A$6:$H$60,MATCH('Model 4_Train'!B161,Cond_Probability!$A$6:$A$60,0),7)</f>
        <v>0.77396021699819173</v>
      </c>
      <c r="E161">
        <f>Cond_Probability!$C$2</f>
        <v>0.61616161616161613</v>
      </c>
      <c r="F161">
        <f t="shared" si="10"/>
        <v>0.1537779980267597</v>
      </c>
      <c r="G161">
        <f t="shared" si="11"/>
        <v>15.37779980267597</v>
      </c>
      <c r="H161">
        <f>INDEX(Cond_Probability!$A$6:$H$60,MATCH('Model 4_Train'!A161,Cond_Probability!$A$6:$A$60,0),8)</f>
        <v>0.57971014492753625</v>
      </c>
      <c r="I161">
        <f>INDEX(Cond_Probability!$A$6:$H$60,MATCH(B161,Cond_Probability!$A$6:$A$60,0),8)</f>
        <v>0.63005780346820806</v>
      </c>
      <c r="J161">
        <f>Cond_Probability!$C$3</f>
        <v>0.38383838383838381</v>
      </c>
      <c r="K161">
        <f t="shared" si="12"/>
        <v>0.14019731536695598</v>
      </c>
      <c r="L161">
        <f t="shared" si="13"/>
        <v>14.019731536695598</v>
      </c>
      <c r="M161" t="str">
        <f t="shared" si="14"/>
        <v>Won't Survive</v>
      </c>
      <c r="N161" s="2" t="s">
        <v>1230</v>
      </c>
    </row>
    <row r="162" spans="1:14" x14ac:dyDescent="0.3">
      <c r="A162" s="1" t="s">
        <v>1247</v>
      </c>
      <c r="B162" s="1" t="s">
        <v>1253</v>
      </c>
      <c r="C162">
        <f>INDEX(Cond_Probability!$A$6:$H$60,MATCH('Model 4_Train'!A162,Cond_Probability!$A$6:$A$60,0),7)</f>
        <v>0.18840579710144928</v>
      </c>
      <c r="D162">
        <f>INDEX(Cond_Probability!$A$6:$H$60,MATCH('Model 4_Train'!B162,Cond_Probability!$A$6:$A$60,0),7)</f>
        <v>0.77396021699819173</v>
      </c>
      <c r="E162">
        <f>Cond_Probability!$C$2</f>
        <v>0.61616161616161613</v>
      </c>
      <c r="F162">
        <f t="shared" si="10"/>
        <v>8.9847819071814675E-2</v>
      </c>
      <c r="G162">
        <f t="shared" si="11"/>
        <v>8.9847819071814676</v>
      </c>
      <c r="H162">
        <f>INDEX(Cond_Probability!$A$6:$H$60,MATCH('Model 4_Train'!A162,Cond_Probability!$A$6:$A$60,0),8)</f>
        <v>0.22318840579710145</v>
      </c>
      <c r="I162">
        <f>INDEX(Cond_Probability!$A$6:$H$60,MATCH(B162,Cond_Probability!$A$6:$A$60,0),8)</f>
        <v>0.63005780346820806</v>
      </c>
      <c r="J162">
        <f>Cond_Probability!$C$3</f>
        <v>0.38383838383838381</v>
      </c>
      <c r="K162">
        <f t="shared" si="12"/>
        <v>5.3975966416278047E-2</v>
      </c>
      <c r="L162">
        <f t="shared" si="13"/>
        <v>5.3975966416278043</v>
      </c>
      <c r="M162" t="str">
        <f t="shared" si="14"/>
        <v>Won't Survive</v>
      </c>
      <c r="N162" s="2" t="s">
        <v>1230</v>
      </c>
    </row>
    <row r="163" spans="1:14" x14ac:dyDescent="0.3">
      <c r="A163" s="1" t="s">
        <v>1247</v>
      </c>
      <c r="B163" s="1" t="s">
        <v>1253</v>
      </c>
      <c r="C163">
        <f>INDEX(Cond_Probability!$A$6:$H$60,MATCH('Model 4_Train'!A163,Cond_Probability!$A$6:$A$60,0),7)</f>
        <v>0.18840579710144928</v>
      </c>
      <c r="D163">
        <f>INDEX(Cond_Probability!$A$6:$H$60,MATCH('Model 4_Train'!B163,Cond_Probability!$A$6:$A$60,0),7)</f>
        <v>0.77396021699819173</v>
      </c>
      <c r="E163">
        <f>Cond_Probability!$C$2</f>
        <v>0.61616161616161613</v>
      </c>
      <c r="F163">
        <f t="shared" si="10"/>
        <v>8.9847819071814675E-2</v>
      </c>
      <c r="G163">
        <f t="shared" si="11"/>
        <v>8.9847819071814676</v>
      </c>
      <c r="H163">
        <f>INDEX(Cond_Probability!$A$6:$H$60,MATCH('Model 4_Train'!A163,Cond_Probability!$A$6:$A$60,0),8)</f>
        <v>0.22318840579710145</v>
      </c>
      <c r="I163">
        <f>INDEX(Cond_Probability!$A$6:$H$60,MATCH(B163,Cond_Probability!$A$6:$A$60,0),8)</f>
        <v>0.63005780346820806</v>
      </c>
      <c r="J163">
        <f>Cond_Probability!$C$3</f>
        <v>0.38383838383838381</v>
      </c>
      <c r="K163">
        <f t="shared" si="12"/>
        <v>5.3975966416278047E-2</v>
      </c>
      <c r="L163">
        <f t="shared" si="13"/>
        <v>5.3975966416278043</v>
      </c>
      <c r="M163" t="str">
        <f t="shared" si="14"/>
        <v>Won't Survive</v>
      </c>
      <c r="N163" s="2" t="s">
        <v>1</v>
      </c>
    </row>
    <row r="164" spans="1:14" x14ac:dyDescent="0.3">
      <c r="A164" s="1" t="s">
        <v>1228</v>
      </c>
      <c r="B164" s="1" t="s">
        <v>1253</v>
      </c>
      <c r="C164">
        <f>INDEX(Cond_Probability!$A$6:$H$60,MATCH('Model 4_Train'!A164,Cond_Probability!$A$6:$A$60,0),7)</f>
        <v>0.4891304347826087</v>
      </c>
      <c r="D164">
        <f>INDEX(Cond_Probability!$A$6:$H$60,MATCH('Model 4_Train'!B164,Cond_Probability!$A$6:$A$60,0),7)</f>
        <v>0.77396021699819173</v>
      </c>
      <c r="E164">
        <f>Cond_Probability!$C$2</f>
        <v>0.61616161616161613</v>
      </c>
      <c r="F164">
        <f t="shared" si="10"/>
        <v>0.23325876105182655</v>
      </c>
      <c r="G164">
        <f t="shared" si="11"/>
        <v>23.325876105182655</v>
      </c>
      <c r="H164">
        <f>INDEX(Cond_Probability!$A$6:$H$60,MATCH('Model 4_Train'!A164,Cond_Probability!$A$6:$A$60,0),8)</f>
        <v>0.19710144927536233</v>
      </c>
      <c r="I164">
        <f>INDEX(Cond_Probability!$A$6:$H$60,MATCH(B164,Cond_Probability!$A$6:$A$60,0),8)</f>
        <v>0.63005780346820806</v>
      </c>
      <c r="J164">
        <f>Cond_Probability!$C$3</f>
        <v>0.38383838383838381</v>
      </c>
      <c r="K164">
        <f t="shared" si="12"/>
        <v>4.766708722476503E-2</v>
      </c>
      <c r="L164">
        <f t="shared" si="13"/>
        <v>4.766708722476503</v>
      </c>
      <c r="M164" t="str">
        <f t="shared" si="14"/>
        <v>Won't Survive</v>
      </c>
      <c r="N164" s="2" t="s">
        <v>1230</v>
      </c>
    </row>
    <row r="165" spans="1:14" x14ac:dyDescent="0.3">
      <c r="A165" s="1" t="s">
        <v>1228</v>
      </c>
      <c r="B165" s="1" t="s">
        <v>1253</v>
      </c>
      <c r="C165">
        <f>INDEX(Cond_Probability!$A$6:$H$60,MATCH('Model 4_Train'!A165,Cond_Probability!$A$6:$A$60,0),7)</f>
        <v>0.4891304347826087</v>
      </c>
      <c r="D165">
        <f>INDEX(Cond_Probability!$A$6:$H$60,MATCH('Model 4_Train'!B165,Cond_Probability!$A$6:$A$60,0),7)</f>
        <v>0.77396021699819173</v>
      </c>
      <c r="E165">
        <f>Cond_Probability!$C$2</f>
        <v>0.61616161616161613</v>
      </c>
      <c r="F165">
        <f t="shared" si="10"/>
        <v>0.23325876105182655</v>
      </c>
      <c r="G165">
        <f t="shared" si="11"/>
        <v>23.325876105182655</v>
      </c>
      <c r="H165">
        <f>INDEX(Cond_Probability!$A$6:$H$60,MATCH('Model 4_Train'!A165,Cond_Probability!$A$6:$A$60,0),8)</f>
        <v>0.19710144927536233</v>
      </c>
      <c r="I165">
        <f>INDEX(Cond_Probability!$A$6:$H$60,MATCH(B165,Cond_Probability!$A$6:$A$60,0),8)</f>
        <v>0.63005780346820806</v>
      </c>
      <c r="J165">
        <f>Cond_Probability!$C$3</f>
        <v>0.38383838383838381</v>
      </c>
      <c r="K165">
        <f t="shared" si="12"/>
        <v>4.766708722476503E-2</v>
      </c>
      <c r="L165">
        <f t="shared" si="13"/>
        <v>4.766708722476503</v>
      </c>
      <c r="M165" t="str">
        <f t="shared" si="14"/>
        <v>Won't Survive</v>
      </c>
      <c r="N165" s="2" t="s">
        <v>1230</v>
      </c>
    </row>
    <row r="166" spans="1:14" x14ac:dyDescent="0.3">
      <c r="A166" s="1" t="s">
        <v>1248</v>
      </c>
      <c r="B166" s="1" t="s">
        <v>1253</v>
      </c>
      <c r="C166">
        <f>INDEX(Cond_Probability!$A$6:$H$60,MATCH('Model 4_Train'!A166,Cond_Probability!$A$6:$A$60,0),7)</f>
        <v>0.32246376811594202</v>
      </c>
      <c r="D166">
        <f>INDEX(Cond_Probability!$A$6:$H$60,MATCH('Model 4_Train'!B166,Cond_Probability!$A$6:$A$60,0),7)</f>
        <v>0.77396021699819173</v>
      </c>
      <c r="E166">
        <f>Cond_Probability!$C$2</f>
        <v>0.61616161616161613</v>
      </c>
      <c r="F166">
        <f t="shared" si="10"/>
        <v>0.1537779980267597</v>
      </c>
      <c r="G166">
        <f t="shared" si="11"/>
        <v>15.37779980267597</v>
      </c>
      <c r="H166">
        <f>INDEX(Cond_Probability!$A$6:$H$60,MATCH('Model 4_Train'!A166,Cond_Probability!$A$6:$A$60,0),8)</f>
        <v>0.57971014492753625</v>
      </c>
      <c r="I166">
        <f>INDEX(Cond_Probability!$A$6:$H$60,MATCH(B166,Cond_Probability!$A$6:$A$60,0),8)</f>
        <v>0.63005780346820806</v>
      </c>
      <c r="J166">
        <f>Cond_Probability!$C$3</f>
        <v>0.38383838383838381</v>
      </c>
      <c r="K166">
        <f t="shared" si="12"/>
        <v>0.14019731536695598</v>
      </c>
      <c r="L166">
        <f t="shared" si="13"/>
        <v>14.019731536695598</v>
      </c>
      <c r="M166" t="str">
        <f t="shared" si="14"/>
        <v>Won't Survive</v>
      </c>
      <c r="N166" s="2" t="s">
        <v>1230</v>
      </c>
    </row>
    <row r="167" spans="1:14" x14ac:dyDescent="0.3">
      <c r="A167" s="1" t="s">
        <v>1248</v>
      </c>
      <c r="B167" s="1" t="s">
        <v>1253</v>
      </c>
      <c r="C167">
        <f>INDEX(Cond_Probability!$A$6:$H$60,MATCH('Model 4_Train'!A167,Cond_Probability!$A$6:$A$60,0),7)</f>
        <v>0.32246376811594202</v>
      </c>
      <c r="D167">
        <f>INDEX(Cond_Probability!$A$6:$H$60,MATCH('Model 4_Train'!B167,Cond_Probability!$A$6:$A$60,0),7)</f>
        <v>0.77396021699819173</v>
      </c>
      <c r="E167">
        <f>Cond_Probability!$C$2</f>
        <v>0.61616161616161613</v>
      </c>
      <c r="F167">
        <f t="shared" si="10"/>
        <v>0.1537779980267597</v>
      </c>
      <c r="G167">
        <f t="shared" si="11"/>
        <v>15.37779980267597</v>
      </c>
      <c r="H167">
        <f>INDEX(Cond_Probability!$A$6:$H$60,MATCH('Model 4_Train'!A167,Cond_Probability!$A$6:$A$60,0),8)</f>
        <v>0.57971014492753625</v>
      </c>
      <c r="I167">
        <f>INDEX(Cond_Probability!$A$6:$H$60,MATCH(B167,Cond_Probability!$A$6:$A$60,0),8)</f>
        <v>0.63005780346820806</v>
      </c>
      <c r="J167">
        <f>Cond_Probability!$C$3</f>
        <v>0.38383838383838381</v>
      </c>
      <c r="K167">
        <f t="shared" si="12"/>
        <v>0.14019731536695598</v>
      </c>
      <c r="L167">
        <f t="shared" si="13"/>
        <v>14.019731536695598</v>
      </c>
      <c r="M167" t="str">
        <f t="shared" si="14"/>
        <v>Won't Survive</v>
      </c>
      <c r="N167" s="2" t="s">
        <v>1</v>
      </c>
    </row>
    <row r="168" spans="1:14" x14ac:dyDescent="0.3">
      <c r="A168" s="1" t="s">
        <v>1248</v>
      </c>
      <c r="B168" s="1" t="s">
        <v>1253</v>
      </c>
      <c r="C168">
        <f>INDEX(Cond_Probability!$A$6:$H$60,MATCH('Model 4_Train'!A168,Cond_Probability!$A$6:$A$60,0),7)</f>
        <v>0.32246376811594202</v>
      </c>
      <c r="D168">
        <f>INDEX(Cond_Probability!$A$6:$H$60,MATCH('Model 4_Train'!B168,Cond_Probability!$A$6:$A$60,0),7)</f>
        <v>0.77396021699819173</v>
      </c>
      <c r="E168">
        <f>Cond_Probability!$C$2</f>
        <v>0.61616161616161613</v>
      </c>
      <c r="F168">
        <f t="shared" si="10"/>
        <v>0.1537779980267597</v>
      </c>
      <c r="G168">
        <f t="shared" si="11"/>
        <v>15.37779980267597</v>
      </c>
      <c r="H168">
        <f>INDEX(Cond_Probability!$A$6:$H$60,MATCH('Model 4_Train'!A168,Cond_Probability!$A$6:$A$60,0),8)</f>
        <v>0.57971014492753625</v>
      </c>
      <c r="I168">
        <f>INDEX(Cond_Probability!$A$6:$H$60,MATCH(B168,Cond_Probability!$A$6:$A$60,0),8)</f>
        <v>0.63005780346820806</v>
      </c>
      <c r="J168">
        <f>Cond_Probability!$C$3</f>
        <v>0.38383838383838381</v>
      </c>
      <c r="K168">
        <f t="shared" si="12"/>
        <v>0.14019731536695598</v>
      </c>
      <c r="L168">
        <f t="shared" si="13"/>
        <v>14.019731536695598</v>
      </c>
      <c r="M168" t="str">
        <f t="shared" si="14"/>
        <v>Won't Survive</v>
      </c>
      <c r="N168" s="2" t="s">
        <v>1</v>
      </c>
    </row>
    <row r="169" spans="1:14" x14ac:dyDescent="0.3">
      <c r="A169" s="1" t="s">
        <v>1248</v>
      </c>
      <c r="B169" s="1" t="s">
        <v>1253</v>
      </c>
      <c r="C169">
        <f>INDEX(Cond_Probability!$A$6:$H$60,MATCH('Model 4_Train'!A169,Cond_Probability!$A$6:$A$60,0),7)</f>
        <v>0.32246376811594202</v>
      </c>
      <c r="D169">
        <f>INDEX(Cond_Probability!$A$6:$H$60,MATCH('Model 4_Train'!B169,Cond_Probability!$A$6:$A$60,0),7)</f>
        <v>0.77396021699819173</v>
      </c>
      <c r="E169">
        <f>Cond_Probability!$C$2</f>
        <v>0.61616161616161613</v>
      </c>
      <c r="F169">
        <f t="shared" si="10"/>
        <v>0.1537779980267597</v>
      </c>
      <c r="G169">
        <f t="shared" si="11"/>
        <v>15.37779980267597</v>
      </c>
      <c r="H169">
        <f>INDEX(Cond_Probability!$A$6:$H$60,MATCH('Model 4_Train'!A169,Cond_Probability!$A$6:$A$60,0),8)</f>
        <v>0.57971014492753625</v>
      </c>
      <c r="I169">
        <f>INDEX(Cond_Probability!$A$6:$H$60,MATCH(B169,Cond_Probability!$A$6:$A$60,0),8)</f>
        <v>0.63005780346820806</v>
      </c>
      <c r="J169">
        <f>Cond_Probability!$C$3</f>
        <v>0.38383838383838381</v>
      </c>
      <c r="K169">
        <f t="shared" si="12"/>
        <v>0.14019731536695598</v>
      </c>
      <c r="L169">
        <f t="shared" si="13"/>
        <v>14.019731536695598</v>
      </c>
      <c r="M169" t="str">
        <f t="shared" si="14"/>
        <v>Won't Survive</v>
      </c>
      <c r="N169" s="2" t="s">
        <v>1230</v>
      </c>
    </row>
    <row r="170" spans="1:14" x14ac:dyDescent="0.3">
      <c r="A170" s="1" t="s">
        <v>1248</v>
      </c>
      <c r="B170" s="1" t="s">
        <v>1253</v>
      </c>
      <c r="C170">
        <f>INDEX(Cond_Probability!$A$6:$H$60,MATCH('Model 4_Train'!A170,Cond_Probability!$A$6:$A$60,0),7)</f>
        <v>0.32246376811594202</v>
      </c>
      <c r="D170">
        <f>INDEX(Cond_Probability!$A$6:$H$60,MATCH('Model 4_Train'!B170,Cond_Probability!$A$6:$A$60,0),7)</f>
        <v>0.77396021699819173</v>
      </c>
      <c r="E170">
        <f>Cond_Probability!$C$2</f>
        <v>0.61616161616161613</v>
      </c>
      <c r="F170">
        <f t="shared" si="10"/>
        <v>0.1537779980267597</v>
      </c>
      <c r="G170">
        <f t="shared" si="11"/>
        <v>15.37779980267597</v>
      </c>
      <c r="H170">
        <f>INDEX(Cond_Probability!$A$6:$H$60,MATCH('Model 4_Train'!A170,Cond_Probability!$A$6:$A$60,0),8)</f>
        <v>0.57971014492753625</v>
      </c>
      <c r="I170">
        <f>INDEX(Cond_Probability!$A$6:$H$60,MATCH(B170,Cond_Probability!$A$6:$A$60,0),8)</f>
        <v>0.63005780346820806</v>
      </c>
      <c r="J170">
        <f>Cond_Probability!$C$3</f>
        <v>0.38383838383838381</v>
      </c>
      <c r="K170">
        <f t="shared" si="12"/>
        <v>0.14019731536695598</v>
      </c>
      <c r="L170">
        <f t="shared" si="13"/>
        <v>14.019731536695598</v>
      </c>
      <c r="M170" t="str">
        <f t="shared" si="14"/>
        <v>Won't Survive</v>
      </c>
      <c r="N170" s="2" t="s">
        <v>1230</v>
      </c>
    </row>
    <row r="171" spans="1:14" x14ac:dyDescent="0.3">
      <c r="A171" s="1" t="s">
        <v>1248</v>
      </c>
      <c r="B171" s="1" t="s">
        <v>1253</v>
      </c>
      <c r="C171">
        <f>INDEX(Cond_Probability!$A$6:$H$60,MATCH('Model 4_Train'!A171,Cond_Probability!$A$6:$A$60,0),7)</f>
        <v>0.32246376811594202</v>
      </c>
      <c r="D171">
        <f>INDEX(Cond_Probability!$A$6:$H$60,MATCH('Model 4_Train'!B171,Cond_Probability!$A$6:$A$60,0),7)</f>
        <v>0.77396021699819173</v>
      </c>
      <c r="E171">
        <f>Cond_Probability!$C$2</f>
        <v>0.61616161616161613</v>
      </c>
      <c r="F171">
        <f t="shared" si="10"/>
        <v>0.1537779980267597</v>
      </c>
      <c r="G171">
        <f t="shared" si="11"/>
        <v>15.37779980267597</v>
      </c>
      <c r="H171">
        <f>INDEX(Cond_Probability!$A$6:$H$60,MATCH('Model 4_Train'!A171,Cond_Probability!$A$6:$A$60,0),8)</f>
        <v>0.57971014492753625</v>
      </c>
      <c r="I171">
        <f>INDEX(Cond_Probability!$A$6:$H$60,MATCH(B171,Cond_Probability!$A$6:$A$60,0),8)</f>
        <v>0.63005780346820806</v>
      </c>
      <c r="J171">
        <f>Cond_Probability!$C$3</f>
        <v>0.38383838383838381</v>
      </c>
      <c r="K171">
        <f t="shared" si="12"/>
        <v>0.14019731536695598</v>
      </c>
      <c r="L171">
        <f t="shared" si="13"/>
        <v>14.019731536695598</v>
      </c>
      <c r="M171" t="str">
        <f t="shared" si="14"/>
        <v>Won't Survive</v>
      </c>
      <c r="N171" s="2" t="s">
        <v>1230</v>
      </c>
    </row>
    <row r="172" spans="1:14" x14ac:dyDescent="0.3">
      <c r="A172" s="1" t="s">
        <v>1248</v>
      </c>
      <c r="B172" s="1" t="s">
        <v>1253</v>
      </c>
      <c r="C172">
        <f>INDEX(Cond_Probability!$A$6:$H$60,MATCH('Model 4_Train'!A172,Cond_Probability!$A$6:$A$60,0),7)</f>
        <v>0.32246376811594202</v>
      </c>
      <c r="D172">
        <f>INDEX(Cond_Probability!$A$6:$H$60,MATCH('Model 4_Train'!B172,Cond_Probability!$A$6:$A$60,0),7)</f>
        <v>0.77396021699819173</v>
      </c>
      <c r="E172">
        <f>Cond_Probability!$C$2</f>
        <v>0.61616161616161613</v>
      </c>
      <c r="F172">
        <f t="shared" si="10"/>
        <v>0.1537779980267597</v>
      </c>
      <c r="G172">
        <f t="shared" si="11"/>
        <v>15.37779980267597</v>
      </c>
      <c r="H172">
        <f>INDEX(Cond_Probability!$A$6:$H$60,MATCH('Model 4_Train'!A172,Cond_Probability!$A$6:$A$60,0),8)</f>
        <v>0.57971014492753625</v>
      </c>
      <c r="I172">
        <f>INDEX(Cond_Probability!$A$6:$H$60,MATCH(B172,Cond_Probability!$A$6:$A$60,0),8)</f>
        <v>0.63005780346820806</v>
      </c>
      <c r="J172">
        <f>Cond_Probability!$C$3</f>
        <v>0.38383838383838381</v>
      </c>
      <c r="K172">
        <f t="shared" si="12"/>
        <v>0.14019731536695598</v>
      </c>
      <c r="L172">
        <f t="shared" si="13"/>
        <v>14.019731536695598</v>
      </c>
      <c r="M172" t="str">
        <f t="shared" si="14"/>
        <v>Won't Survive</v>
      </c>
      <c r="N172" s="2" t="s">
        <v>1230</v>
      </c>
    </row>
    <row r="173" spans="1:14" x14ac:dyDescent="0.3">
      <c r="A173" s="1" t="s">
        <v>1248</v>
      </c>
      <c r="B173" s="1" t="s">
        <v>1252</v>
      </c>
      <c r="C173">
        <f>INDEX(Cond_Probability!$A$6:$H$60,MATCH('Model 4_Train'!A173,Cond_Probability!$A$6:$A$60,0),7)</f>
        <v>0.32246376811594202</v>
      </c>
      <c r="D173">
        <f>INDEX(Cond_Probability!$A$6:$H$60,MATCH('Model 4_Train'!B173,Cond_Probability!$A$6:$A$60,0),7)</f>
        <v>8.6799276672694395E-2</v>
      </c>
      <c r="E173">
        <f>Cond_Probability!$C$2</f>
        <v>0.61616161616161613</v>
      </c>
      <c r="F173">
        <f t="shared" si="10"/>
        <v>1.7246130619823521E-2</v>
      </c>
      <c r="G173">
        <f t="shared" si="11"/>
        <v>1.7246130619823521</v>
      </c>
      <c r="H173">
        <f>INDEX(Cond_Probability!$A$6:$H$60,MATCH('Model 4_Train'!A173,Cond_Probability!$A$6:$A$60,0),8)</f>
        <v>0.57971014492753625</v>
      </c>
      <c r="I173">
        <f>INDEX(Cond_Probability!$A$6:$H$60,MATCH(B173,Cond_Probability!$A$6:$A$60,0),8)</f>
        <v>8.9595375722543349E-2</v>
      </c>
      <c r="J173">
        <f>Cond_Probability!$C$3</f>
        <v>0.38383838383838381</v>
      </c>
      <c r="K173">
        <f t="shared" si="12"/>
        <v>1.9936315487961629E-2</v>
      </c>
      <c r="L173">
        <f t="shared" si="13"/>
        <v>1.9936315487961629</v>
      </c>
      <c r="M173" t="str">
        <f t="shared" si="14"/>
        <v>Survive</v>
      </c>
      <c r="N173" s="2" t="s">
        <v>1230</v>
      </c>
    </row>
    <row r="174" spans="1:14" x14ac:dyDescent="0.3">
      <c r="A174" s="1" t="s">
        <v>1247</v>
      </c>
      <c r="B174" s="1" t="s">
        <v>1253</v>
      </c>
      <c r="C174">
        <f>INDEX(Cond_Probability!$A$6:$H$60,MATCH('Model 4_Train'!A174,Cond_Probability!$A$6:$A$60,0),7)</f>
        <v>0.18840579710144928</v>
      </c>
      <c r="D174">
        <f>INDEX(Cond_Probability!$A$6:$H$60,MATCH('Model 4_Train'!B174,Cond_Probability!$A$6:$A$60,0),7)</f>
        <v>0.77396021699819173</v>
      </c>
      <c r="E174">
        <f>Cond_Probability!$C$2</f>
        <v>0.61616161616161613</v>
      </c>
      <c r="F174">
        <f t="shared" si="10"/>
        <v>8.9847819071814675E-2</v>
      </c>
      <c r="G174">
        <f t="shared" si="11"/>
        <v>8.9847819071814676</v>
      </c>
      <c r="H174">
        <f>INDEX(Cond_Probability!$A$6:$H$60,MATCH('Model 4_Train'!A174,Cond_Probability!$A$6:$A$60,0),8)</f>
        <v>0.22318840579710145</v>
      </c>
      <c r="I174">
        <f>INDEX(Cond_Probability!$A$6:$H$60,MATCH(B174,Cond_Probability!$A$6:$A$60,0),8)</f>
        <v>0.63005780346820806</v>
      </c>
      <c r="J174">
        <f>Cond_Probability!$C$3</f>
        <v>0.38383838383838381</v>
      </c>
      <c r="K174">
        <f t="shared" si="12"/>
        <v>5.3975966416278047E-2</v>
      </c>
      <c r="L174">
        <f t="shared" si="13"/>
        <v>5.3975966416278043</v>
      </c>
      <c r="M174" t="str">
        <f t="shared" si="14"/>
        <v>Won't Survive</v>
      </c>
      <c r="N174" s="2" t="s">
        <v>1</v>
      </c>
    </row>
    <row r="175" spans="1:14" x14ac:dyDescent="0.3">
      <c r="A175" s="1" t="s">
        <v>1228</v>
      </c>
      <c r="B175" s="1" t="s">
        <v>1253</v>
      </c>
      <c r="C175">
        <f>INDEX(Cond_Probability!$A$6:$H$60,MATCH('Model 4_Train'!A175,Cond_Probability!$A$6:$A$60,0),7)</f>
        <v>0.4891304347826087</v>
      </c>
      <c r="D175">
        <f>INDEX(Cond_Probability!$A$6:$H$60,MATCH('Model 4_Train'!B175,Cond_Probability!$A$6:$A$60,0),7)</f>
        <v>0.77396021699819173</v>
      </c>
      <c r="E175">
        <f>Cond_Probability!$C$2</f>
        <v>0.61616161616161613</v>
      </c>
      <c r="F175">
        <f t="shared" si="10"/>
        <v>0.23325876105182655</v>
      </c>
      <c r="G175">
        <f t="shared" si="11"/>
        <v>23.325876105182655</v>
      </c>
      <c r="H175">
        <f>INDEX(Cond_Probability!$A$6:$H$60,MATCH('Model 4_Train'!A175,Cond_Probability!$A$6:$A$60,0),8)</f>
        <v>0.19710144927536233</v>
      </c>
      <c r="I175">
        <f>INDEX(Cond_Probability!$A$6:$H$60,MATCH(B175,Cond_Probability!$A$6:$A$60,0),8)</f>
        <v>0.63005780346820806</v>
      </c>
      <c r="J175">
        <f>Cond_Probability!$C$3</f>
        <v>0.38383838383838381</v>
      </c>
      <c r="K175">
        <f t="shared" si="12"/>
        <v>4.766708722476503E-2</v>
      </c>
      <c r="L175">
        <f t="shared" si="13"/>
        <v>4.766708722476503</v>
      </c>
      <c r="M175" t="str">
        <f t="shared" si="14"/>
        <v>Won't Survive</v>
      </c>
      <c r="N175" s="2" t="s">
        <v>1230</v>
      </c>
    </row>
    <row r="176" spans="1:14" x14ac:dyDescent="0.3">
      <c r="A176" s="1" t="s">
        <v>1248</v>
      </c>
      <c r="B176" s="1" t="s">
        <v>1251</v>
      </c>
      <c r="C176">
        <f>INDEX(Cond_Probability!$A$6:$H$60,MATCH('Model 4_Train'!A176,Cond_Probability!$A$6:$A$60,0),7)</f>
        <v>0.32246376811594202</v>
      </c>
      <c r="D176">
        <f>INDEX(Cond_Probability!$A$6:$H$60,MATCH('Model 4_Train'!B176,Cond_Probability!$A$6:$A$60,0),7)</f>
        <v>0.13743218806509946</v>
      </c>
      <c r="E176">
        <f>Cond_Probability!$C$2</f>
        <v>0.61616161616161613</v>
      </c>
      <c r="F176">
        <f t="shared" si="10"/>
        <v>2.7306373481387237E-2</v>
      </c>
      <c r="G176">
        <f t="shared" si="11"/>
        <v>2.7306373481387238</v>
      </c>
      <c r="H176">
        <f>INDEX(Cond_Probability!$A$6:$H$60,MATCH('Model 4_Train'!A176,Cond_Probability!$A$6:$A$60,0),8)</f>
        <v>0.57971014492753625</v>
      </c>
      <c r="I176">
        <f>INDEX(Cond_Probability!$A$6:$H$60,MATCH(B176,Cond_Probability!$A$6:$A$60,0),8)</f>
        <v>0.27167630057803466</v>
      </c>
      <c r="J176">
        <f>Cond_Probability!$C$3</f>
        <v>0.38383838383838381</v>
      </c>
      <c r="K176">
        <f t="shared" si="12"/>
        <v>6.0452053415109452E-2</v>
      </c>
      <c r="L176">
        <f t="shared" si="13"/>
        <v>6.045205341510945</v>
      </c>
      <c r="M176" t="str">
        <f t="shared" si="14"/>
        <v>Survive</v>
      </c>
      <c r="N176" s="2" t="s">
        <v>1230</v>
      </c>
    </row>
    <row r="177" spans="1:14" x14ac:dyDescent="0.3">
      <c r="A177" s="1" t="s">
        <v>1228</v>
      </c>
      <c r="B177" s="1" t="s">
        <v>1253</v>
      </c>
      <c r="C177">
        <f>INDEX(Cond_Probability!$A$6:$H$60,MATCH('Model 4_Train'!A177,Cond_Probability!$A$6:$A$60,0),7)</f>
        <v>0.4891304347826087</v>
      </c>
      <c r="D177">
        <f>INDEX(Cond_Probability!$A$6:$H$60,MATCH('Model 4_Train'!B177,Cond_Probability!$A$6:$A$60,0),7)</f>
        <v>0.77396021699819173</v>
      </c>
      <c r="E177">
        <f>Cond_Probability!$C$2</f>
        <v>0.61616161616161613</v>
      </c>
      <c r="F177">
        <f t="shared" si="10"/>
        <v>0.23325876105182655</v>
      </c>
      <c r="G177">
        <f t="shared" si="11"/>
        <v>23.325876105182655</v>
      </c>
      <c r="H177">
        <f>INDEX(Cond_Probability!$A$6:$H$60,MATCH('Model 4_Train'!A177,Cond_Probability!$A$6:$A$60,0),8)</f>
        <v>0.19710144927536233</v>
      </c>
      <c r="I177">
        <f>INDEX(Cond_Probability!$A$6:$H$60,MATCH(B177,Cond_Probability!$A$6:$A$60,0),8)</f>
        <v>0.63005780346820806</v>
      </c>
      <c r="J177">
        <f>Cond_Probability!$C$3</f>
        <v>0.38383838383838381</v>
      </c>
      <c r="K177">
        <f t="shared" si="12"/>
        <v>4.766708722476503E-2</v>
      </c>
      <c r="L177">
        <f t="shared" si="13"/>
        <v>4.766708722476503</v>
      </c>
      <c r="M177" t="str">
        <f t="shared" si="14"/>
        <v>Won't Survive</v>
      </c>
      <c r="N177" s="2" t="s">
        <v>1230</v>
      </c>
    </row>
    <row r="178" spans="1:14" x14ac:dyDescent="0.3">
      <c r="A178" s="1" t="s">
        <v>1248</v>
      </c>
      <c r="B178" s="1" t="s">
        <v>1253</v>
      </c>
      <c r="C178">
        <f>INDEX(Cond_Probability!$A$6:$H$60,MATCH('Model 4_Train'!A178,Cond_Probability!$A$6:$A$60,0),7)</f>
        <v>0.32246376811594202</v>
      </c>
      <c r="D178">
        <f>INDEX(Cond_Probability!$A$6:$H$60,MATCH('Model 4_Train'!B178,Cond_Probability!$A$6:$A$60,0),7)</f>
        <v>0.77396021699819173</v>
      </c>
      <c r="E178">
        <f>Cond_Probability!$C$2</f>
        <v>0.61616161616161613</v>
      </c>
      <c r="F178">
        <f t="shared" si="10"/>
        <v>0.1537779980267597</v>
      </c>
      <c r="G178">
        <f t="shared" si="11"/>
        <v>15.37779980267597</v>
      </c>
      <c r="H178">
        <f>INDEX(Cond_Probability!$A$6:$H$60,MATCH('Model 4_Train'!A178,Cond_Probability!$A$6:$A$60,0),8)</f>
        <v>0.57971014492753625</v>
      </c>
      <c r="I178">
        <f>INDEX(Cond_Probability!$A$6:$H$60,MATCH(B178,Cond_Probability!$A$6:$A$60,0),8)</f>
        <v>0.63005780346820806</v>
      </c>
      <c r="J178">
        <f>Cond_Probability!$C$3</f>
        <v>0.38383838383838381</v>
      </c>
      <c r="K178">
        <f t="shared" si="12"/>
        <v>0.14019731536695598</v>
      </c>
      <c r="L178">
        <f t="shared" si="13"/>
        <v>14.019731536695598</v>
      </c>
      <c r="M178" t="str">
        <f t="shared" si="14"/>
        <v>Won't Survive</v>
      </c>
      <c r="N178" s="2" t="s">
        <v>1230</v>
      </c>
    </row>
    <row r="179" spans="1:14" x14ac:dyDescent="0.3">
      <c r="A179" s="1" t="s">
        <v>1248</v>
      </c>
      <c r="B179" s="1" t="s">
        <v>1251</v>
      </c>
      <c r="C179">
        <f>INDEX(Cond_Probability!$A$6:$H$60,MATCH('Model 4_Train'!A179,Cond_Probability!$A$6:$A$60,0),7)</f>
        <v>0.32246376811594202</v>
      </c>
      <c r="D179">
        <f>INDEX(Cond_Probability!$A$6:$H$60,MATCH('Model 4_Train'!B179,Cond_Probability!$A$6:$A$60,0),7)</f>
        <v>0.13743218806509946</v>
      </c>
      <c r="E179">
        <f>Cond_Probability!$C$2</f>
        <v>0.61616161616161613</v>
      </c>
      <c r="F179">
        <f t="shared" si="10"/>
        <v>2.7306373481387237E-2</v>
      </c>
      <c r="G179">
        <f t="shared" si="11"/>
        <v>2.7306373481387238</v>
      </c>
      <c r="H179">
        <f>INDEX(Cond_Probability!$A$6:$H$60,MATCH('Model 4_Train'!A179,Cond_Probability!$A$6:$A$60,0),8)</f>
        <v>0.57971014492753625</v>
      </c>
      <c r="I179">
        <f>INDEX(Cond_Probability!$A$6:$H$60,MATCH(B179,Cond_Probability!$A$6:$A$60,0),8)</f>
        <v>0.27167630057803466</v>
      </c>
      <c r="J179">
        <f>Cond_Probability!$C$3</f>
        <v>0.38383838383838381</v>
      </c>
      <c r="K179">
        <f t="shared" si="12"/>
        <v>6.0452053415109452E-2</v>
      </c>
      <c r="L179">
        <f t="shared" si="13"/>
        <v>6.045205341510945</v>
      </c>
      <c r="M179" t="str">
        <f t="shared" si="14"/>
        <v>Survive</v>
      </c>
      <c r="N179" s="2" t="s">
        <v>1230</v>
      </c>
    </row>
    <row r="180" spans="1:14" x14ac:dyDescent="0.3">
      <c r="A180" s="1" t="s">
        <v>1247</v>
      </c>
      <c r="B180" s="1" t="s">
        <v>1253</v>
      </c>
      <c r="C180">
        <f>INDEX(Cond_Probability!$A$6:$H$60,MATCH('Model 4_Train'!A180,Cond_Probability!$A$6:$A$60,0),7)</f>
        <v>0.18840579710144928</v>
      </c>
      <c r="D180">
        <f>INDEX(Cond_Probability!$A$6:$H$60,MATCH('Model 4_Train'!B180,Cond_Probability!$A$6:$A$60,0),7)</f>
        <v>0.77396021699819173</v>
      </c>
      <c r="E180">
        <f>Cond_Probability!$C$2</f>
        <v>0.61616161616161613</v>
      </c>
      <c r="F180">
        <f t="shared" si="10"/>
        <v>8.9847819071814675E-2</v>
      </c>
      <c r="G180">
        <f t="shared" si="11"/>
        <v>8.9847819071814676</v>
      </c>
      <c r="H180">
        <f>INDEX(Cond_Probability!$A$6:$H$60,MATCH('Model 4_Train'!A180,Cond_Probability!$A$6:$A$60,0),8)</f>
        <v>0.22318840579710145</v>
      </c>
      <c r="I180">
        <f>INDEX(Cond_Probability!$A$6:$H$60,MATCH(B180,Cond_Probability!$A$6:$A$60,0),8)</f>
        <v>0.63005780346820806</v>
      </c>
      <c r="J180">
        <f>Cond_Probability!$C$3</f>
        <v>0.38383838383838381</v>
      </c>
      <c r="K180">
        <f t="shared" si="12"/>
        <v>5.3975966416278047E-2</v>
      </c>
      <c r="L180">
        <f t="shared" si="13"/>
        <v>5.3975966416278043</v>
      </c>
      <c r="M180" t="str">
        <f t="shared" si="14"/>
        <v>Won't Survive</v>
      </c>
      <c r="N180" s="2" t="s">
        <v>1230</v>
      </c>
    </row>
    <row r="181" spans="1:14" x14ac:dyDescent="0.3">
      <c r="A181" s="1" t="s">
        <v>1228</v>
      </c>
      <c r="B181" s="1" t="s">
        <v>1253</v>
      </c>
      <c r="C181">
        <f>INDEX(Cond_Probability!$A$6:$H$60,MATCH('Model 4_Train'!A181,Cond_Probability!$A$6:$A$60,0),7)</f>
        <v>0.4891304347826087</v>
      </c>
      <c r="D181">
        <f>INDEX(Cond_Probability!$A$6:$H$60,MATCH('Model 4_Train'!B181,Cond_Probability!$A$6:$A$60,0),7)</f>
        <v>0.77396021699819173</v>
      </c>
      <c r="E181">
        <f>Cond_Probability!$C$2</f>
        <v>0.61616161616161613</v>
      </c>
      <c r="F181">
        <f t="shared" si="10"/>
        <v>0.23325876105182655</v>
      </c>
      <c r="G181">
        <f t="shared" si="11"/>
        <v>23.325876105182655</v>
      </c>
      <c r="H181">
        <f>INDEX(Cond_Probability!$A$6:$H$60,MATCH('Model 4_Train'!A181,Cond_Probability!$A$6:$A$60,0),8)</f>
        <v>0.19710144927536233</v>
      </c>
      <c r="I181">
        <f>INDEX(Cond_Probability!$A$6:$H$60,MATCH(B181,Cond_Probability!$A$6:$A$60,0),8)</f>
        <v>0.63005780346820806</v>
      </c>
      <c r="J181">
        <f>Cond_Probability!$C$3</f>
        <v>0.38383838383838381</v>
      </c>
      <c r="K181">
        <f t="shared" si="12"/>
        <v>4.766708722476503E-2</v>
      </c>
      <c r="L181">
        <f t="shared" si="13"/>
        <v>4.766708722476503</v>
      </c>
      <c r="M181" t="str">
        <f t="shared" si="14"/>
        <v>Won't Survive</v>
      </c>
      <c r="N181" s="2" t="s">
        <v>1230</v>
      </c>
    </row>
    <row r="182" spans="1:14" x14ac:dyDescent="0.3">
      <c r="A182" s="1" t="s">
        <v>1248</v>
      </c>
      <c r="B182" s="1" t="s">
        <v>1253</v>
      </c>
      <c r="C182">
        <f>INDEX(Cond_Probability!$A$6:$H$60,MATCH('Model 4_Train'!A182,Cond_Probability!$A$6:$A$60,0),7)</f>
        <v>0.32246376811594202</v>
      </c>
      <c r="D182">
        <f>INDEX(Cond_Probability!$A$6:$H$60,MATCH('Model 4_Train'!B182,Cond_Probability!$A$6:$A$60,0),7)</f>
        <v>0.77396021699819173</v>
      </c>
      <c r="E182">
        <f>Cond_Probability!$C$2</f>
        <v>0.61616161616161613</v>
      </c>
      <c r="F182">
        <f t="shared" si="10"/>
        <v>0.1537779980267597</v>
      </c>
      <c r="G182">
        <f t="shared" si="11"/>
        <v>15.37779980267597</v>
      </c>
      <c r="H182">
        <f>INDEX(Cond_Probability!$A$6:$H$60,MATCH('Model 4_Train'!A182,Cond_Probability!$A$6:$A$60,0),8)</f>
        <v>0.57971014492753625</v>
      </c>
      <c r="I182">
        <f>INDEX(Cond_Probability!$A$6:$H$60,MATCH(B182,Cond_Probability!$A$6:$A$60,0),8)</f>
        <v>0.63005780346820806</v>
      </c>
      <c r="J182">
        <f>Cond_Probability!$C$3</f>
        <v>0.38383838383838381</v>
      </c>
      <c r="K182">
        <f t="shared" si="12"/>
        <v>0.14019731536695598</v>
      </c>
      <c r="L182">
        <f t="shared" si="13"/>
        <v>14.019731536695598</v>
      </c>
      <c r="M182" t="str">
        <f t="shared" si="14"/>
        <v>Won't Survive</v>
      </c>
      <c r="N182" s="2" t="s">
        <v>1230</v>
      </c>
    </row>
    <row r="183" spans="1:14" x14ac:dyDescent="0.3">
      <c r="A183" s="1" t="s">
        <v>1247</v>
      </c>
      <c r="B183" s="1" t="s">
        <v>1251</v>
      </c>
      <c r="C183">
        <f>INDEX(Cond_Probability!$A$6:$H$60,MATCH('Model 4_Train'!A183,Cond_Probability!$A$6:$A$60,0),7)</f>
        <v>0.18840579710144928</v>
      </c>
      <c r="D183">
        <f>INDEX(Cond_Probability!$A$6:$H$60,MATCH('Model 4_Train'!B183,Cond_Probability!$A$6:$A$60,0),7)</f>
        <v>0.13743218806509946</v>
      </c>
      <c r="E183">
        <f>Cond_Probability!$C$2</f>
        <v>0.61616161616161613</v>
      </c>
      <c r="F183">
        <f t="shared" si="10"/>
        <v>1.5954285629574568E-2</v>
      </c>
      <c r="G183">
        <f t="shared" si="11"/>
        <v>1.5954285629574567</v>
      </c>
      <c r="H183">
        <f>INDEX(Cond_Probability!$A$6:$H$60,MATCH('Model 4_Train'!A183,Cond_Probability!$A$6:$A$60,0),8)</f>
        <v>0.22318840579710145</v>
      </c>
      <c r="I183">
        <f>INDEX(Cond_Probability!$A$6:$H$60,MATCH(B183,Cond_Probability!$A$6:$A$60,0),8)</f>
        <v>0.27167630057803466</v>
      </c>
      <c r="J183">
        <f>Cond_Probability!$C$3</f>
        <v>0.38383838383838381</v>
      </c>
      <c r="K183">
        <f t="shared" si="12"/>
        <v>2.327404056481714E-2</v>
      </c>
      <c r="L183">
        <f t="shared" si="13"/>
        <v>2.327404056481714</v>
      </c>
      <c r="M183" t="str">
        <f t="shared" si="14"/>
        <v>Survive</v>
      </c>
      <c r="N183" s="2" t="s">
        <v>1230</v>
      </c>
    </row>
    <row r="184" spans="1:14" x14ac:dyDescent="0.3">
      <c r="A184" s="1" t="s">
        <v>1248</v>
      </c>
      <c r="B184" s="1" t="s">
        <v>1253</v>
      </c>
      <c r="C184">
        <f>INDEX(Cond_Probability!$A$6:$H$60,MATCH('Model 4_Train'!A184,Cond_Probability!$A$6:$A$60,0),7)</f>
        <v>0.32246376811594202</v>
      </c>
      <c r="D184">
        <f>INDEX(Cond_Probability!$A$6:$H$60,MATCH('Model 4_Train'!B184,Cond_Probability!$A$6:$A$60,0),7)</f>
        <v>0.77396021699819173</v>
      </c>
      <c r="E184">
        <f>Cond_Probability!$C$2</f>
        <v>0.61616161616161613</v>
      </c>
      <c r="F184">
        <f t="shared" si="10"/>
        <v>0.1537779980267597</v>
      </c>
      <c r="G184">
        <f t="shared" si="11"/>
        <v>15.37779980267597</v>
      </c>
      <c r="H184">
        <f>INDEX(Cond_Probability!$A$6:$H$60,MATCH('Model 4_Train'!A184,Cond_Probability!$A$6:$A$60,0),8)</f>
        <v>0.57971014492753625</v>
      </c>
      <c r="I184">
        <f>INDEX(Cond_Probability!$A$6:$H$60,MATCH(B184,Cond_Probability!$A$6:$A$60,0),8)</f>
        <v>0.63005780346820806</v>
      </c>
      <c r="J184">
        <f>Cond_Probability!$C$3</f>
        <v>0.38383838383838381</v>
      </c>
      <c r="K184">
        <f t="shared" si="12"/>
        <v>0.14019731536695598</v>
      </c>
      <c r="L184">
        <f t="shared" si="13"/>
        <v>14.019731536695598</v>
      </c>
      <c r="M184" t="str">
        <f t="shared" si="14"/>
        <v>Won't Survive</v>
      </c>
      <c r="N184" s="2" t="s">
        <v>1230</v>
      </c>
    </row>
    <row r="185" spans="1:14" x14ac:dyDescent="0.3">
      <c r="A185" s="1" t="s">
        <v>1248</v>
      </c>
      <c r="B185" s="1" t="s">
        <v>1253</v>
      </c>
      <c r="C185">
        <f>INDEX(Cond_Probability!$A$6:$H$60,MATCH('Model 4_Train'!A185,Cond_Probability!$A$6:$A$60,0),7)</f>
        <v>0.32246376811594202</v>
      </c>
      <c r="D185">
        <f>INDEX(Cond_Probability!$A$6:$H$60,MATCH('Model 4_Train'!B185,Cond_Probability!$A$6:$A$60,0),7)</f>
        <v>0.77396021699819173</v>
      </c>
      <c r="E185">
        <f>Cond_Probability!$C$2</f>
        <v>0.61616161616161613</v>
      </c>
      <c r="F185">
        <f t="shared" si="10"/>
        <v>0.1537779980267597</v>
      </c>
      <c r="G185">
        <f t="shared" si="11"/>
        <v>15.37779980267597</v>
      </c>
      <c r="H185">
        <f>INDEX(Cond_Probability!$A$6:$H$60,MATCH('Model 4_Train'!A185,Cond_Probability!$A$6:$A$60,0),8)</f>
        <v>0.57971014492753625</v>
      </c>
      <c r="I185">
        <f>INDEX(Cond_Probability!$A$6:$H$60,MATCH(B185,Cond_Probability!$A$6:$A$60,0),8)</f>
        <v>0.63005780346820806</v>
      </c>
      <c r="J185">
        <f>Cond_Probability!$C$3</f>
        <v>0.38383838383838381</v>
      </c>
      <c r="K185">
        <f t="shared" si="12"/>
        <v>0.14019731536695598</v>
      </c>
      <c r="L185">
        <f t="shared" si="13"/>
        <v>14.019731536695598</v>
      </c>
      <c r="M185" t="str">
        <f t="shared" si="14"/>
        <v>Won't Survive</v>
      </c>
      <c r="N185" s="2" t="s">
        <v>1</v>
      </c>
    </row>
    <row r="186" spans="1:14" x14ac:dyDescent="0.3">
      <c r="A186" s="1" t="s">
        <v>1248</v>
      </c>
      <c r="B186" s="1" t="s">
        <v>1253</v>
      </c>
      <c r="C186">
        <f>INDEX(Cond_Probability!$A$6:$H$60,MATCH('Model 4_Train'!A186,Cond_Probability!$A$6:$A$60,0),7)</f>
        <v>0.32246376811594202</v>
      </c>
      <c r="D186">
        <f>INDEX(Cond_Probability!$A$6:$H$60,MATCH('Model 4_Train'!B186,Cond_Probability!$A$6:$A$60,0),7)</f>
        <v>0.77396021699819173</v>
      </c>
      <c r="E186">
        <f>Cond_Probability!$C$2</f>
        <v>0.61616161616161613</v>
      </c>
      <c r="F186">
        <f t="shared" si="10"/>
        <v>0.1537779980267597</v>
      </c>
      <c r="G186">
        <f t="shared" si="11"/>
        <v>15.37779980267597</v>
      </c>
      <c r="H186">
        <f>INDEX(Cond_Probability!$A$6:$H$60,MATCH('Model 4_Train'!A186,Cond_Probability!$A$6:$A$60,0),8)</f>
        <v>0.57971014492753625</v>
      </c>
      <c r="I186">
        <f>INDEX(Cond_Probability!$A$6:$H$60,MATCH(B186,Cond_Probability!$A$6:$A$60,0),8)</f>
        <v>0.63005780346820806</v>
      </c>
      <c r="J186">
        <f>Cond_Probability!$C$3</f>
        <v>0.38383838383838381</v>
      </c>
      <c r="K186">
        <f t="shared" si="12"/>
        <v>0.14019731536695598</v>
      </c>
      <c r="L186">
        <f t="shared" si="13"/>
        <v>14.019731536695598</v>
      </c>
      <c r="M186" t="str">
        <f t="shared" si="14"/>
        <v>Won't Survive</v>
      </c>
      <c r="N186" s="2" t="s">
        <v>1</v>
      </c>
    </row>
    <row r="187" spans="1:14" x14ac:dyDescent="0.3">
      <c r="A187" s="1" t="s">
        <v>1248</v>
      </c>
      <c r="B187" s="1" t="s">
        <v>1253</v>
      </c>
      <c r="C187">
        <f>INDEX(Cond_Probability!$A$6:$H$60,MATCH('Model 4_Train'!A187,Cond_Probability!$A$6:$A$60,0),7)</f>
        <v>0.32246376811594202</v>
      </c>
      <c r="D187">
        <f>INDEX(Cond_Probability!$A$6:$H$60,MATCH('Model 4_Train'!B187,Cond_Probability!$A$6:$A$60,0),7)</f>
        <v>0.77396021699819173</v>
      </c>
      <c r="E187">
        <f>Cond_Probability!$C$2</f>
        <v>0.61616161616161613</v>
      </c>
      <c r="F187">
        <f t="shared" si="10"/>
        <v>0.1537779980267597</v>
      </c>
      <c r="G187">
        <f t="shared" si="11"/>
        <v>15.37779980267597</v>
      </c>
      <c r="H187">
        <f>INDEX(Cond_Probability!$A$6:$H$60,MATCH('Model 4_Train'!A187,Cond_Probability!$A$6:$A$60,0),8)</f>
        <v>0.57971014492753625</v>
      </c>
      <c r="I187">
        <f>INDEX(Cond_Probability!$A$6:$H$60,MATCH(B187,Cond_Probability!$A$6:$A$60,0),8)</f>
        <v>0.63005780346820806</v>
      </c>
      <c r="J187">
        <f>Cond_Probability!$C$3</f>
        <v>0.38383838383838381</v>
      </c>
      <c r="K187">
        <f t="shared" si="12"/>
        <v>0.14019731536695598</v>
      </c>
      <c r="L187">
        <f t="shared" si="13"/>
        <v>14.019731536695598</v>
      </c>
      <c r="M187" t="str">
        <f t="shared" si="14"/>
        <v>Won't Survive</v>
      </c>
      <c r="N187" s="2" t="s">
        <v>1230</v>
      </c>
    </row>
    <row r="188" spans="1:14" x14ac:dyDescent="0.3">
      <c r="A188" s="1" t="s">
        <v>1247</v>
      </c>
      <c r="B188" s="1" t="s">
        <v>1252</v>
      </c>
      <c r="C188">
        <f>INDEX(Cond_Probability!$A$6:$H$60,MATCH('Model 4_Train'!A188,Cond_Probability!$A$6:$A$60,0),7)</f>
        <v>0.18840579710144928</v>
      </c>
      <c r="D188">
        <f>INDEX(Cond_Probability!$A$6:$H$60,MATCH('Model 4_Train'!B188,Cond_Probability!$A$6:$A$60,0),7)</f>
        <v>8.6799276672694395E-2</v>
      </c>
      <c r="E188">
        <f>Cond_Probability!$C$2</f>
        <v>0.61616161616161613</v>
      </c>
      <c r="F188">
        <f t="shared" si="10"/>
        <v>1.0076390923941832E-2</v>
      </c>
      <c r="G188">
        <f t="shared" si="11"/>
        <v>1.0076390923941831</v>
      </c>
      <c r="H188">
        <f>INDEX(Cond_Probability!$A$6:$H$60,MATCH('Model 4_Train'!A188,Cond_Probability!$A$6:$A$60,0),8)</f>
        <v>0.22318840579710145</v>
      </c>
      <c r="I188">
        <f>INDEX(Cond_Probability!$A$6:$H$60,MATCH(B188,Cond_Probability!$A$6:$A$60,0),8)</f>
        <v>8.9595375722543349E-2</v>
      </c>
      <c r="J188">
        <f>Cond_Probability!$C$3</f>
        <v>0.38383838383838381</v>
      </c>
      <c r="K188">
        <f t="shared" si="12"/>
        <v>7.6754814628652275E-3</v>
      </c>
      <c r="L188">
        <f t="shared" si="13"/>
        <v>0.76754814628652279</v>
      </c>
      <c r="M188" t="str">
        <f t="shared" si="14"/>
        <v>Won't Survive</v>
      </c>
      <c r="N188" s="2" t="s">
        <v>1</v>
      </c>
    </row>
    <row r="189" spans="1:14" x14ac:dyDescent="0.3">
      <c r="A189" s="1" t="s">
        <v>1248</v>
      </c>
      <c r="B189" s="1" t="s">
        <v>1253</v>
      </c>
      <c r="C189">
        <f>INDEX(Cond_Probability!$A$6:$H$60,MATCH('Model 4_Train'!A189,Cond_Probability!$A$6:$A$60,0),7)</f>
        <v>0.32246376811594202</v>
      </c>
      <c r="D189">
        <f>INDEX(Cond_Probability!$A$6:$H$60,MATCH('Model 4_Train'!B189,Cond_Probability!$A$6:$A$60,0),7)</f>
        <v>0.77396021699819173</v>
      </c>
      <c r="E189">
        <f>Cond_Probability!$C$2</f>
        <v>0.61616161616161613</v>
      </c>
      <c r="F189">
        <f t="shared" si="10"/>
        <v>0.1537779980267597</v>
      </c>
      <c r="G189">
        <f t="shared" si="11"/>
        <v>15.37779980267597</v>
      </c>
      <c r="H189">
        <f>INDEX(Cond_Probability!$A$6:$H$60,MATCH('Model 4_Train'!A189,Cond_Probability!$A$6:$A$60,0),8)</f>
        <v>0.57971014492753625</v>
      </c>
      <c r="I189">
        <f>INDEX(Cond_Probability!$A$6:$H$60,MATCH(B189,Cond_Probability!$A$6:$A$60,0),8)</f>
        <v>0.63005780346820806</v>
      </c>
      <c r="J189">
        <f>Cond_Probability!$C$3</f>
        <v>0.38383838383838381</v>
      </c>
      <c r="K189">
        <f t="shared" si="12"/>
        <v>0.14019731536695598</v>
      </c>
      <c r="L189">
        <f t="shared" si="13"/>
        <v>14.019731536695598</v>
      </c>
      <c r="M189" t="str">
        <f t="shared" si="14"/>
        <v>Won't Survive</v>
      </c>
      <c r="N189" s="2" t="s">
        <v>1</v>
      </c>
    </row>
    <row r="190" spans="1:14" x14ac:dyDescent="0.3">
      <c r="A190" s="1" t="s">
        <v>1247</v>
      </c>
      <c r="B190" s="1" t="s">
        <v>1252</v>
      </c>
      <c r="C190">
        <f>INDEX(Cond_Probability!$A$6:$H$60,MATCH('Model 4_Train'!A190,Cond_Probability!$A$6:$A$60,0),7)</f>
        <v>0.18840579710144928</v>
      </c>
      <c r="D190">
        <f>INDEX(Cond_Probability!$A$6:$H$60,MATCH('Model 4_Train'!B190,Cond_Probability!$A$6:$A$60,0),7)</f>
        <v>8.6799276672694395E-2</v>
      </c>
      <c r="E190">
        <f>Cond_Probability!$C$2</f>
        <v>0.61616161616161613</v>
      </c>
      <c r="F190">
        <f t="shared" si="10"/>
        <v>1.0076390923941832E-2</v>
      </c>
      <c r="G190">
        <f t="shared" si="11"/>
        <v>1.0076390923941831</v>
      </c>
      <c r="H190">
        <f>INDEX(Cond_Probability!$A$6:$H$60,MATCH('Model 4_Train'!A190,Cond_Probability!$A$6:$A$60,0),8)</f>
        <v>0.22318840579710145</v>
      </c>
      <c r="I190">
        <f>INDEX(Cond_Probability!$A$6:$H$60,MATCH(B190,Cond_Probability!$A$6:$A$60,0),8)</f>
        <v>8.9595375722543349E-2</v>
      </c>
      <c r="J190">
        <f>Cond_Probability!$C$3</f>
        <v>0.38383838383838381</v>
      </c>
      <c r="K190">
        <f t="shared" si="12"/>
        <v>7.6754814628652275E-3</v>
      </c>
      <c r="L190">
        <f t="shared" si="13"/>
        <v>0.76754814628652279</v>
      </c>
      <c r="M190" t="str">
        <f t="shared" si="14"/>
        <v>Won't Survive</v>
      </c>
      <c r="N190" s="2" t="s">
        <v>1230</v>
      </c>
    </row>
    <row r="191" spans="1:14" x14ac:dyDescent="0.3">
      <c r="A191" s="1" t="s">
        <v>1228</v>
      </c>
      <c r="B191" s="1" t="s">
        <v>1253</v>
      </c>
      <c r="C191">
        <f>INDEX(Cond_Probability!$A$6:$H$60,MATCH('Model 4_Train'!A191,Cond_Probability!$A$6:$A$60,0),7)</f>
        <v>0.4891304347826087</v>
      </c>
      <c r="D191">
        <f>INDEX(Cond_Probability!$A$6:$H$60,MATCH('Model 4_Train'!B191,Cond_Probability!$A$6:$A$60,0),7)</f>
        <v>0.77396021699819173</v>
      </c>
      <c r="E191">
        <f>Cond_Probability!$C$2</f>
        <v>0.61616161616161613</v>
      </c>
      <c r="F191">
        <f t="shared" si="10"/>
        <v>0.23325876105182655</v>
      </c>
      <c r="G191">
        <f t="shared" si="11"/>
        <v>23.325876105182655</v>
      </c>
      <c r="H191">
        <f>INDEX(Cond_Probability!$A$6:$H$60,MATCH('Model 4_Train'!A191,Cond_Probability!$A$6:$A$60,0),8)</f>
        <v>0.19710144927536233</v>
      </c>
      <c r="I191">
        <f>INDEX(Cond_Probability!$A$6:$H$60,MATCH(B191,Cond_Probability!$A$6:$A$60,0),8)</f>
        <v>0.63005780346820806</v>
      </c>
      <c r="J191">
        <f>Cond_Probability!$C$3</f>
        <v>0.38383838383838381</v>
      </c>
      <c r="K191">
        <f t="shared" si="12"/>
        <v>4.766708722476503E-2</v>
      </c>
      <c r="L191">
        <f t="shared" si="13"/>
        <v>4.766708722476503</v>
      </c>
      <c r="M191" t="str">
        <f t="shared" si="14"/>
        <v>Won't Survive</v>
      </c>
      <c r="N191" s="2" t="s">
        <v>1230</v>
      </c>
    </row>
    <row r="192" spans="1:14" x14ac:dyDescent="0.3">
      <c r="A192" s="1" t="s">
        <v>1247</v>
      </c>
      <c r="B192" s="1" t="s">
        <v>1253</v>
      </c>
      <c r="C192">
        <f>INDEX(Cond_Probability!$A$6:$H$60,MATCH('Model 4_Train'!A192,Cond_Probability!$A$6:$A$60,0),7)</f>
        <v>0.18840579710144928</v>
      </c>
      <c r="D192">
        <f>INDEX(Cond_Probability!$A$6:$H$60,MATCH('Model 4_Train'!B192,Cond_Probability!$A$6:$A$60,0),7)</f>
        <v>0.77396021699819173</v>
      </c>
      <c r="E192">
        <f>Cond_Probability!$C$2</f>
        <v>0.61616161616161613</v>
      </c>
      <c r="F192">
        <f t="shared" si="10"/>
        <v>8.9847819071814675E-2</v>
      </c>
      <c r="G192">
        <f t="shared" si="11"/>
        <v>8.9847819071814676</v>
      </c>
      <c r="H192">
        <f>INDEX(Cond_Probability!$A$6:$H$60,MATCH('Model 4_Train'!A192,Cond_Probability!$A$6:$A$60,0),8)</f>
        <v>0.22318840579710145</v>
      </c>
      <c r="I192">
        <f>INDEX(Cond_Probability!$A$6:$H$60,MATCH(B192,Cond_Probability!$A$6:$A$60,0),8)</f>
        <v>0.63005780346820806</v>
      </c>
      <c r="J192">
        <f>Cond_Probability!$C$3</f>
        <v>0.38383838383838381</v>
      </c>
      <c r="K192">
        <f t="shared" si="12"/>
        <v>5.3975966416278047E-2</v>
      </c>
      <c r="L192">
        <f t="shared" si="13"/>
        <v>5.3975966416278043</v>
      </c>
      <c r="M192" t="str">
        <f t="shared" si="14"/>
        <v>Won't Survive</v>
      </c>
      <c r="N192" s="2" t="s">
        <v>1</v>
      </c>
    </row>
    <row r="193" spans="1:14" x14ac:dyDescent="0.3">
      <c r="A193" s="1" t="s">
        <v>1247</v>
      </c>
      <c r="B193" s="1" t="s">
        <v>1253</v>
      </c>
      <c r="C193">
        <f>INDEX(Cond_Probability!$A$6:$H$60,MATCH('Model 4_Train'!A193,Cond_Probability!$A$6:$A$60,0),7)</f>
        <v>0.18840579710144928</v>
      </c>
      <c r="D193">
        <f>INDEX(Cond_Probability!$A$6:$H$60,MATCH('Model 4_Train'!B193,Cond_Probability!$A$6:$A$60,0),7)</f>
        <v>0.77396021699819173</v>
      </c>
      <c r="E193">
        <f>Cond_Probability!$C$2</f>
        <v>0.61616161616161613</v>
      </c>
      <c r="F193">
        <f t="shared" si="10"/>
        <v>8.9847819071814675E-2</v>
      </c>
      <c r="G193">
        <f t="shared" si="11"/>
        <v>8.9847819071814676</v>
      </c>
      <c r="H193">
        <f>INDEX(Cond_Probability!$A$6:$H$60,MATCH('Model 4_Train'!A193,Cond_Probability!$A$6:$A$60,0),8)</f>
        <v>0.22318840579710145</v>
      </c>
      <c r="I193">
        <f>INDEX(Cond_Probability!$A$6:$H$60,MATCH(B193,Cond_Probability!$A$6:$A$60,0),8)</f>
        <v>0.63005780346820806</v>
      </c>
      <c r="J193">
        <f>Cond_Probability!$C$3</f>
        <v>0.38383838383838381</v>
      </c>
      <c r="K193">
        <f t="shared" si="12"/>
        <v>5.3975966416278047E-2</v>
      </c>
      <c r="L193">
        <f t="shared" si="13"/>
        <v>5.3975966416278043</v>
      </c>
      <c r="M193" t="str">
        <f t="shared" si="14"/>
        <v>Won't Survive</v>
      </c>
      <c r="N193" s="2" t="s">
        <v>1230</v>
      </c>
    </row>
    <row r="194" spans="1:14" x14ac:dyDescent="0.3">
      <c r="A194" s="1" t="s">
        <v>1228</v>
      </c>
      <c r="B194" s="1" t="s">
        <v>1253</v>
      </c>
      <c r="C194">
        <f>INDEX(Cond_Probability!$A$6:$H$60,MATCH('Model 4_Train'!A194,Cond_Probability!$A$6:$A$60,0),7)</f>
        <v>0.4891304347826087</v>
      </c>
      <c r="D194">
        <f>INDEX(Cond_Probability!$A$6:$H$60,MATCH('Model 4_Train'!B194,Cond_Probability!$A$6:$A$60,0),7)</f>
        <v>0.77396021699819173</v>
      </c>
      <c r="E194">
        <f>Cond_Probability!$C$2</f>
        <v>0.61616161616161613</v>
      </c>
      <c r="F194">
        <f t="shared" si="10"/>
        <v>0.23325876105182655</v>
      </c>
      <c r="G194">
        <f t="shared" si="11"/>
        <v>23.325876105182655</v>
      </c>
      <c r="H194">
        <f>INDEX(Cond_Probability!$A$6:$H$60,MATCH('Model 4_Train'!A194,Cond_Probability!$A$6:$A$60,0),8)</f>
        <v>0.19710144927536233</v>
      </c>
      <c r="I194">
        <f>INDEX(Cond_Probability!$A$6:$H$60,MATCH(B194,Cond_Probability!$A$6:$A$60,0),8)</f>
        <v>0.63005780346820806</v>
      </c>
      <c r="J194">
        <f>Cond_Probability!$C$3</f>
        <v>0.38383838383838381</v>
      </c>
      <c r="K194">
        <f t="shared" si="12"/>
        <v>4.766708722476503E-2</v>
      </c>
      <c r="L194">
        <f t="shared" si="13"/>
        <v>4.766708722476503</v>
      </c>
      <c r="M194" t="str">
        <f t="shared" si="14"/>
        <v>Won't Survive</v>
      </c>
      <c r="N194" s="2" t="s">
        <v>1</v>
      </c>
    </row>
    <row r="195" spans="1:14" x14ac:dyDescent="0.3">
      <c r="A195" s="1" t="s">
        <v>1248</v>
      </c>
      <c r="B195" s="1" t="s">
        <v>1253</v>
      </c>
      <c r="C195">
        <f>INDEX(Cond_Probability!$A$6:$H$60,MATCH('Model 4_Train'!A195,Cond_Probability!$A$6:$A$60,0),7)</f>
        <v>0.32246376811594202</v>
      </c>
      <c r="D195">
        <f>INDEX(Cond_Probability!$A$6:$H$60,MATCH('Model 4_Train'!B195,Cond_Probability!$A$6:$A$60,0),7)</f>
        <v>0.77396021699819173</v>
      </c>
      <c r="E195">
        <f>Cond_Probability!$C$2</f>
        <v>0.61616161616161613</v>
      </c>
      <c r="F195">
        <f t="shared" ref="F195:F258" si="15">PRODUCT(C195:E195)</f>
        <v>0.1537779980267597</v>
      </c>
      <c r="G195">
        <f t="shared" ref="G195:G258" si="16">F195*100</f>
        <v>15.37779980267597</v>
      </c>
      <c r="H195">
        <f>INDEX(Cond_Probability!$A$6:$H$60,MATCH('Model 4_Train'!A195,Cond_Probability!$A$6:$A$60,0),8)</f>
        <v>0.57971014492753625</v>
      </c>
      <c r="I195">
        <f>INDEX(Cond_Probability!$A$6:$H$60,MATCH(B195,Cond_Probability!$A$6:$A$60,0),8)</f>
        <v>0.63005780346820806</v>
      </c>
      <c r="J195">
        <f>Cond_Probability!$C$3</f>
        <v>0.38383838383838381</v>
      </c>
      <c r="K195">
        <f t="shared" ref="K195:K258" si="17">PRODUCT(H195:J195)</f>
        <v>0.14019731536695598</v>
      </c>
      <c r="L195">
        <f t="shared" ref="L195:L258" si="18">K195*100</f>
        <v>14.019731536695598</v>
      </c>
      <c r="M195" t="str">
        <f t="shared" ref="M195:M258" si="19">IF(G195&gt;L195,"Won't Survive", "Survive")</f>
        <v>Won't Survive</v>
      </c>
      <c r="N195" s="2" t="s">
        <v>1</v>
      </c>
    </row>
    <row r="196" spans="1:14" x14ac:dyDescent="0.3">
      <c r="A196" s="1" t="s">
        <v>1248</v>
      </c>
      <c r="B196" s="1" t="s">
        <v>1251</v>
      </c>
      <c r="C196">
        <f>INDEX(Cond_Probability!$A$6:$H$60,MATCH('Model 4_Train'!A196,Cond_Probability!$A$6:$A$60,0),7)</f>
        <v>0.32246376811594202</v>
      </c>
      <c r="D196">
        <f>INDEX(Cond_Probability!$A$6:$H$60,MATCH('Model 4_Train'!B196,Cond_Probability!$A$6:$A$60,0),7)</f>
        <v>0.13743218806509946</v>
      </c>
      <c r="E196">
        <f>Cond_Probability!$C$2</f>
        <v>0.61616161616161613</v>
      </c>
      <c r="F196">
        <f t="shared" si="15"/>
        <v>2.7306373481387237E-2</v>
      </c>
      <c r="G196">
        <f t="shared" si="16"/>
        <v>2.7306373481387238</v>
      </c>
      <c r="H196">
        <f>INDEX(Cond_Probability!$A$6:$H$60,MATCH('Model 4_Train'!A196,Cond_Probability!$A$6:$A$60,0),8)</f>
        <v>0.57971014492753625</v>
      </c>
      <c r="I196">
        <f>INDEX(Cond_Probability!$A$6:$H$60,MATCH(B196,Cond_Probability!$A$6:$A$60,0),8)</f>
        <v>0.27167630057803466</v>
      </c>
      <c r="J196">
        <f>Cond_Probability!$C$3</f>
        <v>0.38383838383838381</v>
      </c>
      <c r="K196">
        <f t="shared" si="17"/>
        <v>6.0452053415109452E-2</v>
      </c>
      <c r="L196">
        <f t="shared" si="18"/>
        <v>6.045205341510945</v>
      </c>
      <c r="M196" t="str">
        <f t="shared" si="19"/>
        <v>Survive</v>
      </c>
      <c r="N196" s="2" t="s">
        <v>1</v>
      </c>
    </row>
    <row r="197" spans="1:14" x14ac:dyDescent="0.3">
      <c r="A197" s="1" t="s">
        <v>1248</v>
      </c>
      <c r="B197" s="1" t="s">
        <v>1251</v>
      </c>
      <c r="C197">
        <f>INDEX(Cond_Probability!$A$6:$H$60,MATCH('Model 4_Train'!A197,Cond_Probability!$A$6:$A$60,0),7)</f>
        <v>0.32246376811594202</v>
      </c>
      <c r="D197">
        <f>INDEX(Cond_Probability!$A$6:$H$60,MATCH('Model 4_Train'!B197,Cond_Probability!$A$6:$A$60,0),7)</f>
        <v>0.13743218806509946</v>
      </c>
      <c r="E197">
        <f>Cond_Probability!$C$2</f>
        <v>0.61616161616161613</v>
      </c>
      <c r="F197">
        <f t="shared" si="15"/>
        <v>2.7306373481387237E-2</v>
      </c>
      <c r="G197">
        <f t="shared" si="16"/>
        <v>2.7306373481387238</v>
      </c>
      <c r="H197">
        <f>INDEX(Cond_Probability!$A$6:$H$60,MATCH('Model 4_Train'!A197,Cond_Probability!$A$6:$A$60,0),8)</f>
        <v>0.57971014492753625</v>
      </c>
      <c r="I197">
        <f>INDEX(Cond_Probability!$A$6:$H$60,MATCH(B197,Cond_Probability!$A$6:$A$60,0),8)</f>
        <v>0.27167630057803466</v>
      </c>
      <c r="J197">
        <f>Cond_Probability!$C$3</f>
        <v>0.38383838383838381</v>
      </c>
      <c r="K197">
        <f t="shared" si="17"/>
        <v>6.0452053415109452E-2</v>
      </c>
      <c r="L197">
        <f t="shared" si="18"/>
        <v>6.045205341510945</v>
      </c>
      <c r="M197" t="str">
        <f t="shared" si="19"/>
        <v>Survive</v>
      </c>
      <c r="N197" s="2" t="s">
        <v>1</v>
      </c>
    </row>
    <row r="198" spans="1:14" x14ac:dyDescent="0.3">
      <c r="A198" s="1" t="s">
        <v>1228</v>
      </c>
      <c r="B198" s="1" t="s">
        <v>1252</v>
      </c>
      <c r="C198">
        <f>INDEX(Cond_Probability!$A$6:$H$60,MATCH('Model 4_Train'!A198,Cond_Probability!$A$6:$A$60,0),7)</f>
        <v>0.4891304347826087</v>
      </c>
      <c r="D198">
        <f>INDEX(Cond_Probability!$A$6:$H$60,MATCH('Model 4_Train'!B198,Cond_Probability!$A$6:$A$60,0),7)</f>
        <v>8.6799276672694395E-2</v>
      </c>
      <c r="E198">
        <f>Cond_Probability!$C$2</f>
        <v>0.61616161616161613</v>
      </c>
      <c r="F198">
        <f t="shared" si="15"/>
        <v>2.6159861052541294E-2</v>
      </c>
      <c r="G198">
        <f t="shared" si="16"/>
        <v>2.6159861052541293</v>
      </c>
      <c r="H198">
        <f>INDEX(Cond_Probability!$A$6:$H$60,MATCH('Model 4_Train'!A198,Cond_Probability!$A$6:$A$60,0),8)</f>
        <v>0.19710144927536233</v>
      </c>
      <c r="I198">
        <f>INDEX(Cond_Probability!$A$6:$H$60,MATCH(B198,Cond_Probability!$A$6:$A$60,0),8)</f>
        <v>8.9595375722543349E-2</v>
      </c>
      <c r="J198">
        <f>Cond_Probability!$C$3</f>
        <v>0.38383838383838381</v>
      </c>
      <c r="K198">
        <f t="shared" si="17"/>
        <v>6.7783472659069532E-3</v>
      </c>
      <c r="L198">
        <f t="shared" si="18"/>
        <v>0.67783472659069532</v>
      </c>
      <c r="M198" t="str">
        <f t="shared" si="19"/>
        <v>Won't Survive</v>
      </c>
      <c r="N198" s="2" t="s">
        <v>1230</v>
      </c>
    </row>
    <row r="199" spans="1:14" x14ac:dyDescent="0.3">
      <c r="A199" s="1" t="s">
        <v>1228</v>
      </c>
      <c r="B199" s="1" t="s">
        <v>1253</v>
      </c>
      <c r="C199">
        <f>INDEX(Cond_Probability!$A$6:$H$60,MATCH('Model 4_Train'!A199,Cond_Probability!$A$6:$A$60,0),7)</f>
        <v>0.4891304347826087</v>
      </c>
      <c r="D199">
        <f>INDEX(Cond_Probability!$A$6:$H$60,MATCH('Model 4_Train'!B199,Cond_Probability!$A$6:$A$60,0),7)</f>
        <v>0.77396021699819173</v>
      </c>
      <c r="E199">
        <f>Cond_Probability!$C$2</f>
        <v>0.61616161616161613</v>
      </c>
      <c r="F199">
        <f t="shared" si="15"/>
        <v>0.23325876105182655</v>
      </c>
      <c r="G199">
        <f t="shared" si="16"/>
        <v>23.325876105182655</v>
      </c>
      <c r="H199">
        <f>INDEX(Cond_Probability!$A$6:$H$60,MATCH('Model 4_Train'!A199,Cond_Probability!$A$6:$A$60,0),8)</f>
        <v>0.19710144927536233</v>
      </c>
      <c r="I199">
        <f>INDEX(Cond_Probability!$A$6:$H$60,MATCH(B199,Cond_Probability!$A$6:$A$60,0),8)</f>
        <v>0.63005780346820806</v>
      </c>
      <c r="J199">
        <f>Cond_Probability!$C$3</f>
        <v>0.38383838383838381</v>
      </c>
      <c r="K199">
        <f t="shared" si="17"/>
        <v>4.766708722476503E-2</v>
      </c>
      <c r="L199">
        <f t="shared" si="18"/>
        <v>4.766708722476503</v>
      </c>
      <c r="M199" t="str">
        <f t="shared" si="19"/>
        <v>Won't Survive</v>
      </c>
      <c r="N199" s="2" t="s">
        <v>1230</v>
      </c>
    </row>
    <row r="200" spans="1:14" x14ac:dyDescent="0.3">
      <c r="A200" s="1" t="s">
        <v>1228</v>
      </c>
      <c r="B200" s="1" t="s">
        <v>1252</v>
      </c>
      <c r="C200">
        <f>INDEX(Cond_Probability!$A$6:$H$60,MATCH('Model 4_Train'!A200,Cond_Probability!$A$6:$A$60,0),7)</f>
        <v>0.4891304347826087</v>
      </c>
      <c r="D200">
        <f>INDEX(Cond_Probability!$A$6:$H$60,MATCH('Model 4_Train'!B200,Cond_Probability!$A$6:$A$60,0),7)</f>
        <v>8.6799276672694395E-2</v>
      </c>
      <c r="E200">
        <f>Cond_Probability!$C$2</f>
        <v>0.61616161616161613</v>
      </c>
      <c r="F200">
        <f t="shared" si="15"/>
        <v>2.6159861052541294E-2</v>
      </c>
      <c r="G200">
        <f t="shared" si="16"/>
        <v>2.6159861052541293</v>
      </c>
      <c r="H200">
        <f>INDEX(Cond_Probability!$A$6:$H$60,MATCH('Model 4_Train'!A200,Cond_Probability!$A$6:$A$60,0),8)</f>
        <v>0.19710144927536233</v>
      </c>
      <c r="I200">
        <f>INDEX(Cond_Probability!$A$6:$H$60,MATCH(B200,Cond_Probability!$A$6:$A$60,0),8)</f>
        <v>8.9595375722543349E-2</v>
      </c>
      <c r="J200">
        <f>Cond_Probability!$C$3</f>
        <v>0.38383838383838381</v>
      </c>
      <c r="K200">
        <f t="shared" si="17"/>
        <v>6.7783472659069532E-3</v>
      </c>
      <c r="L200">
        <f t="shared" si="18"/>
        <v>0.67783472659069532</v>
      </c>
      <c r="M200" t="str">
        <f t="shared" si="19"/>
        <v>Won't Survive</v>
      </c>
      <c r="N200" s="2" t="s">
        <v>1</v>
      </c>
    </row>
    <row r="201" spans="1:14" x14ac:dyDescent="0.3">
      <c r="A201" s="1" t="s">
        <v>1247</v>
      </c>
      <c r="B201" s="1" t="s">
        <v>1253</v>
      </c>
      <c r="C201">
        <f>INDEX(Cond_Probability!$A$6:$H$60,MATCH('Model 4_Train'!A201,Cond_Probability!$A$6:$A$60,0),7)</f>
        <v>0.18840579710144928</v>
      </c>
      <c r="D201">
        <f>INDEX(Cond_Probability!$A$6:$H$60,MATCH('Model 4_Train'!B201,Cond_Probability!$A$6:$A$60,0),7)</f>
        <v>0.77396021699819173</v>
      </c>
      <c r="E201">
        <f>Cond_Probability!$C$2</f>
        <v>0.61616161616161613</v>
      </c>
      <c r="F201">
        <f t="shared" si="15"/>
        <v>8.9847819071814675E-2</v>
      </c>
      <c r="G201">
        <f t="shared" si="16"/>
        <v>8.9847819071814676</v>
      </c>
      <c r="H201">
        <f>INDEX(Cond_Probability!$A$6:$H$60,MATCH('Model 4_Train'!A201,Cond_Probability!$A$6:$A$60,0),8)</f>
        <v>0.22318840579710145</v>
      </c>
      <c r="I201">
        <f>INDEX(Cond_Probability!$A$6:$H$60,MATCH(B201,Cond_Probability!$A$6:$A$60,0),8)</f>
        <v>0.63005780346820806</v>
      </c>
      <c r="J201">
        <f>Cond_Probability!$C$3</f>
        <v>0.38383838383838381</v>
      </c>
      <c r="K201">
        <f t="shared" si="17"/>
        <v>5.3975966416278047E-2</v>
      </c>
      <c r="L201">
        <f t="shared" si="18"/>
        <v>5.3975966416278043</v>
      </c>
      <c r="M201" t="str">
        <f t="shared" si="19"/>
        <v>Won't Survive</v>
      </c>
      <c r="N201" s="2" t="s">
        <v>1230</v>
      </c>
    </row>
    <row r="202" spans="1:14" x14ac:dyDescent="0.3">
      <c r="A202" s="1" t="s">
        <v>1228</v>
      </c>
      <c r="B202" s="1" t="s">
        <v>1253</v>
      </c>
      <c r="C202">
        <f>INDEX(Cond_Probability!$A$6:$H$60,MATCH('Model 4_Train'!A202,Cond_Probability!$A$6:$A$60,0),7)</f>
        <v>0.4891304347826087</v>
      </c>
      <c r="D202">
        <f>INDEX(Cond_Probability!$A$6:$H$60,MATCH('Model 4_Train'!B202,Cond_Probability!$A$6:$A$60,0),7)</f>
        <v>0.77396021699819173</v>
      </c>
      <c r="E202">
        <f>Cond_Probability!$C$2</f>
        <v>0.61616161616161613</v>
      </c>
      <c r="F202">
        <f t="shared" si="15"/>
        <v>0.23325876105182655</v>
      </c>
      <c r="G202">
        <f t="shared" si="16"/>
        <v>23.325876105182655</v>
      </c>
      <c r="H202">
        <f>INDEX(Cond_Probability!$A$6:$H$60,MATCH('Model 4_Train'!A202,Cond_Probability!$A$6:$A$60,0),8)</f>
        <v>0.19710144927536233</v>
      </c>
      <c r="I202">
        <f>INDEX(Cond_Probability!$A$6:$H$60,MATCH(B202,Cond_Probability!$A$6:$A$60,0),8)</f>
        <v>0.63005780346820806</v>
      </c>
      <c r="J202">
        <f>Cond_Probability!$C$3</f>
        <v>0.38383838383838381</v>
      </c>
      <c r="K202">
        <f t="shared" si="17"/>
        <v>4.766708722476503E-2</v>
      </c>
      <c r="L202">
        <f t="shared" si="18"/>
        <v>4.766708722476503</v>
      </c>
      <c r="M202" t="str">
        <f t="shared" si="19"/>
        <v>Won't Survive</v>
      </c>
      <c r="N202" s="2" t="s">
        <v>1230</v>
      </c>
    </row>
    <row r="203" spans="1:14" x14ac:dyDescent="0.3">
      <c r="A203" s="1" t="s">
        <v>1248</v>
      </c>
      <c r="B203" s="1" t="s">
        <v>1253</v>
      </c>
      <c r="C203">
        <f>INDEX(Cond_Probability!$A$6:$H$60,MATCH('Model 4_Train'!A203,Cond_Probability!$A$6:$A$60,0),7)</f>
        <v>0.32246376811594202</v>
      </c>
      <c r="D203">
        <f>INDEX(Cond_Probability!$A$6:$H$60,MATCH('Model 4_Train'!B203,Cond_Probability!$A$6:$A$60,0),7)</f>
        <v>0.77396021699819173</v>
      </c>
      <c r="E203">
        <f>Cond_Probability!$C$2</f>
        <v>0.61616161616161613</v>
      </c>
      <c r="F203">
        <f t="shared" si="15"/>
        <v>0.1537779980267597</v>
      </c>
      <c r="G203">
        <f t="shared" si="16"/>
        <v>15.37779980267597</v>
      </c>
      <c r="H203">
        <f>INDEX(Cond_Probability!$A$6:$H$60,MATCH('Model 4_Train'!A203,Cond_Probability!$A$6:$A$60,0),8)</f>
        <v>0.57971014492753625</v>
      </c>
      <c r="I203">
        <f>INDEX(Cond_Probability!$A$6:$H$60,MATCH(B203,Cond_Probability!$A$6:$A$60,0),8)</f>
        <v>0.63005780346820806</v>
      </c>
      <c r="J203">
        <f>Cond_Probability!$C$3</f>
        <v>0.38383838383838381</v>
      </c>
      <c r="K203">
        <f t="shared" si="17"/>
        <v>0.14019731536695598</v>
      </c>
      <c r="L203">
        <f t="shared" si="18"/>
        <v>14.019731536695598</v>
      </c>
      <c r="M203" t="str">
        <f t="shared" si="19"/>
        <v>Won't Survive</v>
      </c>
      <c r="N203" s="2" t="s">
        <v>1230</v>
      </c>
    </row>
    <row r="204" spans="1:14" x14ac:dyDescent="0.3">
      <c r="A204" s="1" t="s">
        <v>1228</v>
      </c>
      <c r="B204" s="1" t="s">
        <v>1253</v>
      </c>
      <c r="C204">
        <f>INDEX(Cond_Probability!$A$6:$H$60,MATCH('Model 4_Train'!A204,Cond_Probability!$A$6:$A$60,0),7)</f>
        <v>0.4891304347826087</v>
      </c>
      <c r="D204">
        <f>INDEX(Cond_Probability!$A$6:$H$60,MATCH('Model 4_Train'!B204,Cond_Probability!$A$6:$A$60,0),7)</f>
        <v>0.77396021699819173</v>
      </c>
      <c r="E204">
        <f>Cond_Probability!$C$2</f>
        <v>0.61616161616161613</v>
      </c>
      <c r="F204">
        <f t="shared" si="15"/>
        <v>0.23325876105182655</v>
      </c>
      <c r="G204">
        <f t="shared" si="16"/>
        <v>23.325876105182655</v>
      </c>
      <c r="H204">
        <f>INDEX(Cond_Probability!$A$6:$H$60,MATCH('Model 4_Train'!A204,Cond_Probability!$A$6:$A$60,0),8)</f>
        <v>0.19710144927536233</v>
      </c>
      <c r="I204">
        <f>INDEX(Cond_Probability!$A$6:$H$60,MATCH(B204,Cond_Probability!$A$6:$A$60,0),8)</f>
        <v>0.63005780346820806</v>
      </c>
      <c r="J204">
        <f>Cond_Probability!$C$3</f>
        <v>0.38383838383838381</v>
      </c>
      <c r="K204">
        <f t="shared" si="17"/>
        <v>4.766708722476503E-2</v>
      </c>
      <c r="L204">
        <f t="shared" si="18"/>
        <v>4.766708722476503</v>
      </c>
      <c r="M204" t="str">
        <f t="shared" si="19"/>
        <v>Won't Survive</v>
      </c>
      <c r="N204" s="2" t="s">
        <v>1230</v>
      </c>
    </row>
    <row r="205" spans="1:14" x14ac:dyDescent="0.3">
      <c r="A205" s="1" t="s">
        <v>1228</v>
      </c>
      <c r="B205" s="1" t="s">
        <v>1251</v>
      </c>
      <c r="C205">
        <f>INDEX(Cond_Probability!$A$6:$H$60,MATCH('Model 4_Train'!A205,Cond_Probability!$A$6:$A$60,0),7)</f>
        <v>0.4891304347826087</v>
      </c>
      <c r="D205">
        <f>INDEX(Cond_Probability!$A$6:$H$60,MATCH('Model 4_Train'!B205,Cond_Probability!$A$6:$A$60,0),7)</f>
        <v>0.13743218806509946</v>
      </c>
      <c r="E205">
        <f>Cond_Probability!$C$2</f>
        <v>0.61616161616161613</v>
      </c>
      <c r="F205">
        <f t="shared" si="15"/>
        <v>4.1419779999857048E-2</v>
      </c>
      <c r="G205">
        <f t="shared" si="16"/>
        <v>4.1419779999857047</v>
      </c>
      <c r="H205">
        <f>INDEX(Cond_Probability!$A$6:$H$60,MATCH('Model 4_Train'!A205,Cond_Probability!$A$6:$A$60,0),8)</f>
        <v>0.19710144927536233</v>
      </c>
      <c r="I205">
        <f>INDEX(Cond_Probability!$A$6:$H$60,MATCH(B205,Cond_Probability!$A$6:$A$60,0),8)</f>
        <v>0.27167630057803466</v>
      </c>
      <c r="J205">
        <f>Cond_Probability!$C$3</f>
        <v>0.38383838383838381</v>
      </c>
      <c r="K205">
        <f t="shared" si="17"/>
        <v>2.0553698161137213E-2</v>
      </c>
      <c r="L205">
        <f t="shared" si="18"/>
        <v>2.0553698161137213</v>
      </c>
      <c r="M205" t="str">
        <f t="shared" si="19"/>
        <v>Won't Survive</v>
      </c>
      <c r="N205" s="2" t="s">
        <v>1230</v>
      </c>
    </row>
    <row r="206" spans="1:14" x14ac:dyDescent="0.3">
      <c r="A206" s="1" t="s">
        <v>1228</v>
      </c>
      <c r="B206" s="1" t="s">
        <v>1253</v>
      </c>
      <c r="C206">
        <f>INDEX(Cond_Probability!$A$6:$H$60,MATCH('Model 4_Train'!A206,Cond_Probability!$A$6:$A$60,0),7)</f>
        <v>0.4891304347826087</v>
      </c>
      <c r="D206">
        <f>INDEX(Cond_Probability!$A$6:$H$60,MATCH('Model 4_Train'!B206,Cond_Probability!$A$6:$A$60,0),7)</f>
        <v>0.77396021699819173</v>
      </c>
      <c r="E206">
        <f>Cond_Probability!$C$2</f>
        <v>0.61616161616161613</v>
      </c>
      <c r="F206">
        <f t="shared" si="15"/>
        <v>0.23325876105182655</v>
      </c>
      <c r="G206">
        <f t="shared" si="16"/>
        <v>23.325876105182655</v>
      </c>
      <c r="H206">
        <f>INDEX(Cond_Probability!$A$6:$H$60,MATCH('Model 4_Train'!A206,Cond_Probability!$A$6:$A$60,0),8)</f>
        <v>0.19710144927536233</v>
      </c>
      <c r="I206">
        <f>INDEX(Cond_Probability!$A$6:$H$60,MATCH(B206,Cond_Probability!$A$6:$A$60,0),8)</f>
        <v>0.63005780346820806</v>
      </c>
      <c r="J206">
        <f>Cond_Probability!$C$3</f>
        <v>0.38383838383838381</v>
      </c>
      <c r="K206">
        <f t="shared" si="17"/>
        <v>4.766708722476503E-2</v>
      </c>
      <c r="L206">
        <f t="shared" si="18"/>
        <v>4.766708722476503</v>
      </c>
      <c r="M206" t="str">
        <f t="shared" si="19"/>
        <v>Won't Survive</v>
      </c>
      <c r="N206" s="2" t="s">
        <v>1</v>
      </c>
    </row>
    <row r="207" spans="1:14" x14ac:dyDescent="0.3">
      <c r="A207" s="1" t="s">
        <v>1247</v>
      </c>
      <c r="B207" s="1" t="s">
        <v>1253</v>
      </c>
      <c r="C207">
        <f>INDEX(Cond_Probability!$A$6:$H$60,MATCH('Model 4_Train'!A207,Cond_Probability!$A$6:$A$60,0),7)</f>
        <v>0.18840579710144928</v>
      </c>
      <c r="D207">
        <f>INDEX(Cond_Probability!$A$6:$H$60,MATCH('Model 4_Train'!B207,Cond_Probability!$A$6:$A$60,0),7)</f>
        <v>0.77396021699819173</v>
      </c>
      <c r="E207">
        <f>Cond_Probability!$C$2</f>
        <v>0.61616161616161613</v>
      </c>
      <c r="F207">
        <f t="shared" si="15"/>
        <v>8.9847819071814675E-2</v>
      </c>
      <c r="G207">
        <f t="shared" si="16"/>
        <v>8.9847819071814676</v>
      </c>
      <c r="H207">
        <f>INDEX(Cond_Probability!$A$6:$H$60,MATCH('Model 4_Train'!A207,Cond_Probability!$A$6:$A$60,0),8)</f>
        <v>0.22318840579710145</v>
      </c>
      <c r="I207">
        <f>INDEX(Cond_Probability!$A$6:$H$60,MATCH(B207,Cond_Probability!$A$6:$A$60,0),8)</f>
        <v>0.63005780346820806</v>
      </c>
      <c r="J207">
        <f>Cond_Probability!$C$3</f>
        <v>0.38383838383838381</v>
      </c>
      <c r="K207">
        <f t="shared" si="17"/>
        <v>5.3975966416278047E-2</v>
      </c>
      <c r="L207">
        <f t="shared" si="18"/>
        <v>5.3975966416278043</v>
      </c>
      <c r="M207" t="str">
        <f t="shared" si="19"/>
        <v>Won't Survive</v>
      </c>
      <c r="N207" s="2" t="s">
        <v>1230</v>
      </c>
    </row>
    <row r="208" spans="1:14" x14ac:dyDescent="0.3">
      <c r="A208" s="1" t="s">
        <v>1247</v>
      </c>
      <c r="B208" s="1" t="s">
        <v>1253</v>
      </c>
      <c r="C208">
        <f>INDEX(Cond_Probability!$A$6:$H$60,MATCH('Model 4_Train'!A208,Cond_Probability!$A$6:$A$60,0),7)</f>
        <v>0.18840579710144928</v>
      </c>
      <c r="D208">
        <f>INDEX(Cond_Probability!$A$6:$H$60,MATCH('Model 4_Train'!B208,Cond_Probability!$A$6:$A$60,0),7)</f>
        <v>0.77396021699819173</v>
      </c>
      <c r="E208">
        <f>Cond_Probability!$C$2</f>
        <v>0.61616161616161613</v>
      </c>
      <c r="F208">
        <f t="shared" si="15"/>
        <v>8.9847819071814675E-2</v>
      </c>
      <c r="G208">
        <f t="shared" si="16"/>
        <v>8.9847819071814676</v>
      </c>
      <c r="H208">
        <f>INDEX(Cond_Probability!$A$6:$H$60,MATCH('Model 4_Train'!A208,Cond_Probability!$A$6:$A$60,0),8)</f>
        <v>0.22318840579710145</v>
      </c>
      <c r="I208">
        <f>INDEX(Cond_Probability!$A$6:$H$60,MATCH(B208,Cond_Probability!$A$6:$A$60,0),8)</f>
        <v>0.63005780346820806</v>
      </c>
      <c r="J208">
        <f>Cond_Probability!$C$3</f>
        <v>0.38383838383838381</v>
      </c>
      <c r="K208">
        <f t="shared" si="17"/>
        <v>5.3975966416278047E-2</v>
      </c>
      <c r="L208">
        <f t="shared" si="18"/>
        <v>5.3975966416278043</v>
      </c>
      <c r="M208" t="str">
        <f t="shared" si="19"/>
        <v>Won't Survive</v>
      </c>
      <c r="N208" s="2" t="s">
        <v>1230</v>
      </c>
    </row>
    <row r="209" spans="1:14" x14ac:dyDescent="0.3">
      <c r="A209" s="1" t="s">
        <v>1247</v>
      </c>
      <c r="B209" s="1" t="s">
        <v>1251</v>
      </c>
      <c r="C209">
        <f>INDEX(Cond_Probability!$A$6:$H$60,MATCH('Model 4_Train'!A209,Cond_Probability!$A$6:$A$60,0),7)</f>
        <v>0.18840579710144928</v>
      </c>
      <c r="D209">
        <f>INDEX(Cond_Probability!$A$6:$H$60,MATCH('Model 4_Train'!B209,Cond_Probability!$A$6:$A$60,0),7)</f>
        <v>0.13743218806509946</v>
      </c>
      <c r="E209">
        <f>Cond_Probability!$C$2</f>
        <v>0.61616161616161613</v>
      </c>
      <c r="F209">
        <f t="shared" si="15"/>
        <v>1.5954285629574568E-2</v>
      </c>
      <c r="G209">
        <f t="shared" si="16"/>
        <v>1.5954285629574567</v>
      </c>
      <c r="H209">
        <f>INDEX(Cond_Probability!$A$6:$H$60,MATCH('Model 4_Train'!A209,Cond_Probability!$A$6:$A$60,0),8)</f>
        <v>0.22318840579710145</v>
      </c>
      <c r="I209">
        <f>INDEX(Cond_Probability!$A$6:$H$60,MATCH(B209,Cond_Probability!$A$6:$A$60,0),8)</f>
        <v>0.27167630057803466</v>
      </c>
      <c r="J209">
        <f>Cond_Probability!$C$3</f>
        <v>0.38383838383838381</v>
      </c>
      <c r="K209">
        <f t="shared" si="17"/>
        <v>2.327404056481714E-2</v>
      </c>
      <c r="L209">
        <f t="shared" si="18"/>
        <v>2.327404056481714</v>
      </c>
      <c r="M209" t="str">
        <f t="shared" si="19"/>
        <v>Survive</v>
      </c>
      <c r="N209" s="2" t="s">
        <v>1</v>
      </c>
    </row>
    <row r="210" spans="1:14" x14ac:dyDescent="0.3">
      <c r="A210" s="1" t="s">
        <v>1228</v>
      </c>
      <c r="B210" s="1" t="s">
        <v>1252</v>
      </c>
      <c r="C210">
        <f>INDEX(Cond_Probability!$A$6:$H$60,MATCH('Model 4_Train'!A210,Cond_Probability!$A$6:$A$60,0),7)</f>
        <v>0.4891304347826087</v>
      </c>
      <c r="D210">
        <f>INDEX(Cond_Probability!$A$6:$H$60,MATCH('Model 4_Train'!B210,Cond_Probability!$A$6:$A$60,0),7)</f>
        <v>8.6799276672694395E-2</v>
      </c>
      <c r="E210">
        <f>Cond_Probability!$C$2</f>
        <v>0.61616161616161613</v>
      </c>
      <c r="F210">
        <f t="shared" si="15"/>
        <v>2.6159861052541294E-2</v>
      </c>
      <c r="G210">
        <f t="shared" si="16"/>
        <v>2.6159861052541293</v>
      </c>
      <c r="H210">
        <f>INDEX(Cond_Probability!$A$6:$H$60,MATCH('Model 4_Train'!A210,Cond_Probability!$A$6:$A$60,0),8)</f>
        <v>0.19710144927536233</v>
      </c>
      <c r="I210">
        <f>INDEX(Cond_Probability!$A$6:$H$60,MATCH(B210,Cond_Probability!$A$6:$A$60,0),8)</f>
        <v>8.9595375722543349E-2</v>
      </c>
      <c r="J210">
        <f>Cond_Probability!$C$3</f>
        <v>0.38383838383838381</v>
      </c>
      <c r="K210">
        <f t="shared" si="17"/>
        <v>6.7783472659069532E-3</v>
      </c>
      <c r="L210">
        <f t="shared" si="18"/>
        <v>0.67783472659069532</v>
      </c>
      <c r="M210" t="str">
        <f t="shared" si="19"/>
        <v>Won't Survive</v>
      </c>
      <c r="N210" s="2" t="s">
        <v>1</v>
      </c>
    </row>
    <row r="211" spans="1:14" x14ac:dyDescent="0.3">
      <c r="A211" s="1" t="s">
        <v>1248</v>
      </c>
      <c r="B211" s="1" t="s">
        <v>1251</v>
      </c>
      <c r="C211">
        <f>INDEX(Cond_Probability!$A$6:$H$60,MATCH('Model 4_Train'!A211,Cond_Probability!$A$6:$A$60,0),7)</f>
        <v>0.32246376811594202</v>
      </c>
      <c r="D211">
        <f>INDEX(Cond_Probability!$A$6:$H$60,MATCH('Model 4_Train'!B211,Cond_Probability!$A$6:$A$60,0),7)</f>
        <v>0.13743218806509946</v>
      </c>
      <c r="E211">
        <f>Cond_Probability!$C$2</f>
        <v>0.61616161616161613</v>
      </c>
      <c r="F211">
        <f t="shared" si="15"/>
        <v>2.7306373481387237E-2</v>
      </c>
      <c r="G211">
        <f t="shared" si="16"/>
        <v>2.7306373481387238</v>
      </c>
      <c r="H211">
        <f>INDEX(Cond_Probability!$A$6:$H$60,MATCH('Model 4_Train'!A211,Cond_Probability!$A$6:$A$60,0),8)</f>
        <v>0.57971014492753625</v>
      </c>
      <c r="I211">
        <f>INDEX(Cond_Probability!$A$6:$H$60,MATCH(B211,Cond_Probability!$A$6:$A$60,0),8)</f>
        <v>0.27167630057803466</v>
      </c>
      <c r="J211">
        <f>Cond_Probability!$C$3</f>
        <v>0.38383838383838381</v>
      </c>
      <c r="K211">
        <f t="shared" si="17"/>
        <v>6.0452053415109452E-2</v>
      </c>
      <c r="L211">
        <f t="shared" si="18"/>
        <v>6.045205341510945</v>
      </c>
      <c r="M211" t="str">
        <f t="shared" si="19"/>
        <v>Survive</v>
      </c>
      <c r="N211" s="2" t="s">
        <v>1</v>
      </c>
    </row>
    <row r="212" spans="1:14" x14ac:dyDescent="0.3">
      <c r="A212" s="1" t="s">
        <v>1228</v>
      </c>
      <c r="B212" s="1" t="s">
        <v>1253</v>
      </c>
      <c r="C212">
        <f>INDEX(Cond_Probability!$A$6:$H$60,MATCH('Model 4_Train'!A212,Cond_Probability!$A$6:$A$60,0),7)</f>
        <v>0.4891304347826087</v>
      </c>
      <c r="D212">
        <f>INDEX(Cond_Probability!$A$6:$H$60,MATCH('Model 4_Train'!B212,Cond_Probability!$A$6:$A$60,0),7)</f>
        <v>0.77396021699819173</v>
      </c>
      <c r="E212">
        <f>Cond_Probability!$C$2</f>
        <v>0.61616161616161613</v>
      </c>
      <c r="F212">
        <f t="shared" si="15"/>
        <v>0.23325876105182655</v>
      </c>
      <c r="G212">
        <f t="shared" si="16"/>
        <v>23.325876105182655</v>
      </c>
      <c r="H212">
        <f>INDEX(Cond_Probability!$A$6:$H$60,MATCH('Model 4_Train'!A212,Cond_Probability!$A$6:$A$60,0),8)</f>
        <v>0.19710144927536233</v>
      </c>
      <c r="I212">
        <f>INDEX(Cond_Probability!$A$6:$H$60,MATCH(B212,Cond_Probability!$A$6:$A$60,0),8)</f>
        <v>0.63005780346820806</v>
      </c>
      <c r="J212">
        <f>Cond_Probability!$C$3</f>
        <v>0.38383838383838381</v>
      </c>
      <c r="K212">
        <f t="shared" si="17"/>
        <v>4.766708722476503E-2</v>
      </c>
      <c r="L212">
        <f t="shared" si="18"/>
        <v>4.766708722476503</v>
      </c>
      <c r="M212" t="str">
        <f t="shared" si="19"/>
        <v>Won't Survive</v>
      </c>
      <c r="N212" s="2" t="s">
        <v>1230</v>
      </c>
    </row>
    <row r="213" spans="1:14" x14ac:dyDescent="0.3">
      <c r="A213" s="1" t="s">
        <v>1248</v>
      </c>
      <c r="B213" s="1" t="s">
        <v>1253</v>
      </c>
      <c r="C213">
        <f>INDEX(Cond_Probability!$A$6:$H$60,MATCH('Model 4_Train'!A213,Cond_Probability!$A$6:$A$60,0),7)</f>
        <v>0.32246376811594202</v>
      </c>
      <c r="D213">
        <f>INDEX(Cond_Probability!$A$6:$H$60,MATCH('Model 4_Train'!B213,Cond_Probability!$A$6:$A$60,0),7)</f>
        <v>0.77396021699819173</v>
      </c>
      <c r="E213">
        <f>Cond_Probability!$C$2</f>
        <v>0.61616161616161613</v>
      </c>
      <c r="F213">
        <f t="shared" si="15"/>
        <v>0.1537779980267597</v>
      </c>
      <c r="G213">
        <f t="shared" si="16"/>
        <v>15.37779980267597</v>
      </c>
      <c r="H213">
        <f>INDEX(Cond_Probability!$A$6:$H$60,MATCH('Model 4_Train'!A213,Cond_Probability!$A$6:$A$60,0),8)</f>
        <v>0.57971014492753625</v>
      </c>
      <c r="I213">
        <f>INDEX(Cond_Probability!$A$6:$H$60,MATCH(B213,Cond_Probability!$A$6:$A$60,0),8)</f>
        <v>0.63005780346820806</v>
      </c>
      <c r="J213">
        <f>Cond_Probability!$C$3</f>
        <v>0.38383838383838381</v>
      </c>
      <c r="K213">
        <f t="shared" si="17"/>
        <v>0.14019731536695598</v>
      </c>
      <c r="L213">
        <f t="shared" si="18"/>
        <v>14.019731536695598</v>
      </c>
      <c r="M213" t="str">
        <f t="shared" si="19"/>
        <v>Won't Survive</v>
      </c>
      <c r="N213" s="2" t="s">
        <v>1</v>
      </c>
    </row>
    <row r="214" spans="1:14" x14ac:dyDescent="0.3">
      <c r="A214" s="1" t="s">
        <v>1228</v>
      </c>
      <c r="B214" s="1" t="s">
        <v>1253</v>
      </c>
      <c r="C214">
        <f>INDEX(Cond_Probability!$A$6:$H$60,MATCH('Model 4_Train'!A214,Cond_Probability!$A$6:$A$60,0),7)</f>
        <v>0.4891304347826087</v>
      </c>
      <c r="D214">
        <f>INDEX(Cond_Probability!$A$6:$H$60,MATCH('Model 4_Train'!B214,Cond_Probability!$A$6:$A$60,0),7)</f>
        <v>0.77396021699819173</v>
      </c>
      <c r="E214">
        <f>Cond_Probability!$C$2</f>
        <v>0.61616161616161613</v>
      </c>
      <c r="F214">
        <f t="shared" si="15"/>
        <v>0.23325876105182655</v>
      </c>
      <c r="G214">
        <f t="shared" si="16"/>
        <v>23.325876105182655</v>
      </c>
      <c r="H214">
        <f>INDEX(Cond_Probability!$A$6:$H$60,MATCH('Model 4_Train'!A214,Cond_Probability!$A$6:$A$60,0),8)</f>
        <v>0.19710144927536233</v>
      </c>
      <c r="I214">
        <f>INDEX(Cond_Probability!$A$6:$H$60,MATCH(B214,Cond_Probability!$A$6:$A$60,0),8)</f>
        <v>0.63005780346820806</v>
      </c>
      <c r="J214">
        <f>Cond_Probability!$C$3</f>
        <v>0.38383838383838381</v>
      </c>
      <c r="K214">
        <f t="shared" si="17"/>
        <v>4.766708722476503E-2</v>
      </c>
      <c r="L214">
        <f t="shared" si="18"/>
        <v>4.766708722476503</v>
      </c>
      <c r="M214" t="str">
        <f t="shared" si="19"/>
        <v>Won't Survive</v>
      </c>
      <c r="N214" s="2" t="s">
        <v>1230</v>
      </c>
    </row>
    <row r="215" spans="1:14" x14ac:dyDescent="0.3">
      <c r="A215" s="1" t="s">
        <v>1247</v>
      </c>
      <c r="B215" s="1" t="s">
        <v>1253</v>
      </c>
      <c r="C215">
        <f>INDEX(Cond_Probability!$A$6:$H$60,MATCH('Model 4_Train'!A215,Cond_Probability!$A$6:$A$60,0),7)</f>
        <v>0.18840579710144928</v>
      </c>
      <c r="D215">
        <f>INDEX(Cond_Probability!$A$6:$H$60,MATCH('Model 4_Train'!B215,Cond_Probability!$A$6:$A$60,0),7)</f>
        <v>0.77396021699819173</v>
      </c>
      <c r="E215">
        <f>Cond_Probability!$C$2</f>
        <v>0.61616161616161613</v>
      </c>
      <c r="F215">
        <f t="shared" si="15"/>
        <v>8.9847819071814675E-2</v>
      </c>
      <c r="G215">
        <f t="shared" si="16"/>
        <v>8.9847819071814676</v>
      </c>
      <c r="H215">
        <f>INDEX(Cond_Probability!$A$6:$H$60,MATCH('Model 4_Train'!A215,Cond_Probability!$A$6:$A$60,0),8)</f>
        <v>0.22318840579710145</v>
      </c>
      <c r="I215">
        <f>INDEX(Cond_Probability!$A$6:$H$60,MATCH(B215,Cond_Probability!$A$6:$A$60,0),8)</f>
        <v>0.63005780346820806</v>
      </c>
      <c r="J215">
        <f>Cond_Probability!$C$3</f>
        <v>0.38383838383838381</v>
      </c>
      <c r="K215">
        <f t="shared" si="17"/>
        <v>5.3975966416278047E-2</v>
      </c>
      <c r="L215">
        <f t="shared" si="18"/>
        <v>5.3975966416278043</v>
      </c>
      <c r="M215" t="str">
        <f t="shared" si="19"/>
        <v>Won't Survive</v>
      </c>
      <c r="N215" s="2" t="s">
        <v>1230</v>
      </c>
    </row>
    <row r="216" spans="1:14" x14ac:dyDescent="0.3">
      <c r="A216" s="1" t="s">
        <v>1228</v>
      </c>
      <c r="B216" s="1" t="s">
        <v>1252</v>
      </c>
      <c r="C216">
        <f>INDEX(Cond_Probability!$A$6:$H$60,MATCH('Model 4_Train'!A216,Cond_Probability!$A$6:$A$60,0),7)</f>
        <v>0.4891304347826087</v>
      </c>
      <c r="D216">
        <f>INDEX(Cond_Probability!$A$6:$H$60,MATCH('Model 4_Train'!B216,Cond_Probability!$A$6:$A$60,0),7)</f>
        <v>8.6799276672694395E-2</v>
      </c>
      <c r="E216">
        <f>Cond_Probability!$C$2</f>
        <v>0.61616161616161613</v>
      </c>
      <c r="F216">
        <f t="shared" si="15"/>
        <v>2.6159861052541294E-2</v>
      </c>
      <c r="G216">
        <f t="shared" si="16"/>
        <v>2.6159861052541293</v>
      </c>
      <c r="H216">
        <f>INDEX(Cond_Probability!$A$6:$H$60,MATCH('Model 4_Train'!A216,Cond_Probability!$A$6:$A$60,0),8)</f>
        <v>0.19710144927536233</v>
      </c>
      <c r="I216">
        <f>INDEX(Cond_Probability!$A$6:$H$60,MATCH(B216,Cond_Probability!$A$6:$A$60,0),8)</f>
        <v>8.9595375722543349E-2</v>
      </c>
      <c r="J216">
        <f>Cond_Probability!$C$3</f>
        <v>0.38383838383838381</v>
      </c>
      <c r="K216">
        <f t="shared" si="17"/>
        <v>6.7783472659069532E-3</v>
      </c>
      <c r="L216">
        <f t="shared" si="18"/>
        <v>0.67783472659069532</v>
      </c>
      <c r="M216" t="str">
        <f t="shared" si="19"/>
        <v>Won't Survive</v>
      </c>
      <c r="N216" s="2" t="s">
        <v>1230</v>
      </c>
    </row>
    <row r="217" spans="1:14" x14ac:dyDescent="0.3">
      <c r="A217" s="1" t="s">
        <v>1248</v>
      </c>
      <c r="B217" s="1" t="s">
        <v>1251</v>
      </c>
      <c r="C217">
        <f>INDEX(Cond_Probability!$A$6:$H$60,MATCH('Model 4_Train'!A217,Cond_Probability!$A$6:$A$60,0),7)</f>
        <v>0.32246376811594202</v>
      </c>
      <c r="D217">
        <f>INDEX(Cond_Probability!$A$6:$H$60,MATCH('Model 4_Train'!B217,Cond_Probability!$A$6:$A$60,0),7)</f>
        <v>0.13743218806509946</v>
      </c>
      <c r="E217">
        <f>Cond_Probability!$C$2</f>
        <v>0.61616161616161613</v>
      </c>
      <c r="F217">
        <f t="shared" si="15"/>
        <v>2.7306373481387237E-2</v>
      </c>
      <c r="G217">
        <f t="shared" si="16"/>
        <v>2.7306373481387238</v>
      </c>
      <c r="H217">
        <f>INDEX(Cond_Probability!$A$6:$H$60,MATCH('Model 4_Train'!A217,Cond_Probability!$A$6:$A$60,0),8)</f>
        <v>0.57971014492753625</v>
      </c>
      <c r="I217">
        <f>INDEX(Cond_Probability!$A$6:$H$60,MATCH(B217,Cond_Probability!$A$6:$A$60,0),8)</f>
        <v>0.27167630057803466</v>
      </c>
      <c r="J217">
        <f>Cond_Probability!$C$3</f>
        <v>0.38383838383838381</v>
      </c>
      <c r="K217">
        <f t="shared" si="17"/>
        <v>6.0452053415109452E-2</v>
      </c>
      <c r="L217">
        <f t="shared" si="18"/>
        <v>6.045205341510945</v>
      </c>
      <c r="M217" t="str">
        <f t="shared" si="19"/>
        <v>Survive</v>
      </c>
      <c r="N217" s="2" t="s">
        <v>1</v>
      </c>
    </row>
    <row r="218" spans="1:14" x14ac:dyDescent="0.3">
      <c r="A218" s="1" t="s">
        <v>1228</v>
      </c>
      <c r="B218" s="1" t="s">
        <v>1253</v>
      </c>
      <c r="C218">
        <f>INDEX(Cond_Probability!$A$6:$H$60,MATCH('Model 4_Train'!A218,Cond_Probability!$A$6:$A$60,0),7)</f>
        <v>0.4891304347826087</v>
      </c>
      <c r="D218">
        <f>INDEX(Cond_Probability!$A$6:$H$60,MATCH('Model 4_Train'!B218,Cond_Probability!$A$6:$A$60,0),7)</f>
        <v>0.77396021699819173</v>
      </c>
      <c r="E218">
        <f>Cond_Probability!$C$2</f>
        <v>0.61616161616161613</v>
      </c>
      <c r="F218">
        <f t="shared" si="15"/>
        <v>0.23325876105182655</v>
      </c>
      <c r="G218">
        <f t="shared" si="16"/>
        <v>23.325876105182655</v>
      </c>
      <c r="H218">
        <f>INDEX(Cond_Probability!$A$6:$H$60,MATCH('Model 4_Train'!A218,Cond_Probability!$A$6:$A$60,0),8)</f>
        <v>0.19710144927536233</v>
      </c>
      <c r="I218">
        <f>INDEX(Cond_Probability!$A$6:$H$60,MATCH(B218,Cond_Probability!$A$6:$A$60,0),8)</f>
        <v>0.63005780346820806</v>
      </c>
      <c r="J218">
        <f>Cond_Probability!$C$3</f>
        <v>0.38383838383838381</v>
      </c>
      <c r="K218">
        <f t="shared" si="17"/>
        <v>4.766708722476503E-2</v>
      </c>
      <c r="L218">
        <f t="shared" si="18"/>
        <v>4.766708722476503</v>
      </c>
      <c r="M218" t="str">
        <f t="shared" si="19"/>
        <v>Won't Survive</v>
      </c>
      <c r="N218" s="2" t="s">
        <v>1</v>
      </c>
    </row>
    <row r="219" spans="1:14" x14ac:dyDescent="0.3">
      <c r="A219" s="1" t="s">
        <v>1248</v>
      </c>
      <c r="B219" s="1" t="s">
        <v>1253</v>
      </c>
      <c r="C219">
        <f>INDEX(Cond_Probability!$A$6:$H$60,MATCH('Model 4_Train'!A219,Cond_Probability!$A$6:$A$60,0),7)</f>
        <v>0.32246376811594202</v>
      </c>
      <c r="D219">
        <f>INDEX(Cond_Probability!$A$6:$H$60,MATCH('Model 4_Train'!B219,Cond_Probability!$A$6:$A$60,0),7)</f>
        <v>0.77396021699819173</v>
      </c>
      <c r="E219">
        <f>Cond_Probability!$C$2</f>
        <v>0.61616161616161613</v>
      </c>
      <c r="F219">
        <f t="shared" si="15"/>
        <v>0.1537779980267597</v>
      </c>
      <c r="G219">
        <f t="shared" si="16"/>
        <v>15.37779980267597</v>
      </c>
      <c r="H219">
        <f>INDEX(Cond_Probability!$A$6:$H$60,MATCH('Model 4_Train'!A219,Cond_Probability!$A$6:$A$60,0),8)</f>
        <v>0.57971014492753625</v>
      </c>
      <c r="I219">
        <f>INDEX(Cond_Probability!$A$6:$H$60,MATCH(B219,Cond_Probability!$A$6:$A$60,0),8)</f>
        <v>0.63005780346820806</v>
      </c>
      <c r="J219">
        <f>Cond_Probability!$C$3</f>
        <v>0.38383838383838381</v>
      </c>
      <c r="K219">
        <f t="shared" si="17"/>
        <v>0.14019731536695598</v>
      </c>
      <c r="L219">
        <f t="shared" si="18"/>
        <v>14.019731536695598</v>
      </c>
      <c r="M219" t="str">
        <f t="shared" si="19"/>
        <v>Won't Survive</v>
      </c>
      <c r="N219" s="2" t="s">
        <v>1230</v>
      </c>
    </row>
    <row r="220" spans="1:14" x14ac:dyDescent="0.3">
      <c r="A220" s="1" t="s">
        <v>1248</v>
      </c>
      <c r="B220" s="1" t="s">
        <v>1251</v>
      </c>
      <c r="C220">
        <f>INDEX(Cond_Probability!$A$6:$H$60,MATCH('Model 4_Train'!A220,Cond_Probability!$A$6:$A$60,0),7)</f>
        <v>0.32246376811594202</v>
      </c>
      <c r="D220">
        <f>INDEX(Cond_Probability!$A$6:$H$60,MATCH('Model 4_Train'!B220,Cond_Probability!$A$6:$A$60,0),7)</f>
        <v>0.13743218806509946</v>
      </c>
      <c r="E220">
        <f>Cond_Probability!$C$2</f>
        <v>0.61616161616161613</v>
      </c>
      <c r="F220">
        <f t="shared" si="15"/>
        <v>2.7306373481387237E-2</v>
      </c>
      <c r="G220">
        <f t="shared" si="16"/>
        <v>2.7306373481387238</v>
      </c>
      <c r="H220">
        <f>INDEX(Cond_Probability!$A$6:$H$60,MATCH('Model 4_Train'!A220,Cond_Probability!$A$6:$A$60,0),8)</f>
        <v>0.57971014492753625</v>
      </c>
      <c r="I220">
        <f>INDEX(Cond_Probability!$A$6:$H$60,MATCH(B220,Cond_Probability!$A$6:$A$60,0),8)</f>
        <v>0.27167630057803466</v>
      </c>
      <c r="J220">
        <f>Cond_Probability!$C$3</f>
        <v>0.38383838383838381</v>
      </c>
      <c r="K220">
        <f t="shared" si="17"/>
        <v>6.0452053415109452E-2</v>
      </c>
      <c r="L220">
        <f t="shared" si="18"/>
        <v>6.045205341510945</v>
      </c>
      <c r="M220" t="str">
        <f t="shared" si="19"/>
        <v>Survive</v>
      </c>
      <c r="N220" s="2" t="s">
        <v>1</v>
      </c>
    </row>
    <row r="221" spans="1:14" x14ac:dyDescent="0.3">
      <c r="A221" s="1" t="s">
        <v>1247</v>
      </c>
      <c r="B221" s="1" t="s">
        <v>1253</v>
      </c>
      <c r="C221">
        <f>INDEX(Cond_Probability!$A$6:$H$60,MATCH('Model 4_Train'!A221,Cond_Probability!$A$6:$A$60,0),7)</f>
        <v>0.18840579710144928</v>
      </c>
      <c r="D221">
        <f>INDEX(Cond_Probability!$A$6:$H$60,MATCH('Model 4_Train'!B221,Cond_Probability!$A$6:$A$60,0),7)</f>
        <v>0.77396021699819173</v>
      </c>
      <c r="E221">
        <f>Cond_Probability!$C$2</f>
        <v>0.61616161616161613</v>
      </c>
      <c r="F221">
        <f t="shared" si="15"/>
        <v>8.9847819071814675E-2</v>
      </c>
      <c r="G221">
        <f t="shared" si="16"/>
        <v>8.9847819071814676</v>
      </c>
      <c r="H221">
        <f>INDEX(Cond_Probability!$A$6:$H$60,MATCH('Model 4_Train'!A221,Cond_Probability!$A$6:$A$60,0),8)</f>
        <v>0.22318840579710145</v>
      </c>
      <c r="I221">
        <f>INDEX(Cond_Probability!$A$6:$H$60,MATCH(B221,Cond_Probability!$A$6:$A$60,0),8)</f>
        <v>0.63005780346820806</v>
      </c>
      <c r="J221">
        <f>Cond_Probability!$C$3</f>
        <v>0.38383838383838381</v>
      </c>
      <c r="K221">
        <f t="shared" si="17"/>
        <v>5.3975966416278047E-2</v>
      </c>
      <c r="L221">
        <f t="shared" si="18"/>
        <v>5.3975966416278043</v>
      </c>
      <c r="M221" t="str">
        <f t="shared" si="19"/>
        <v>Won't Survive</v>
      </c>
      <c r="N221" s="2" t="s">
        <v>1230</v>
      </c>
    </row>
    <row r="222" spans="1:14" x14ac:dyDescent="0.3">
      <c r="A222" s="1" t="s">
        <v>1228</v>
      </c>
      <c r="B222" s="1" t="s">
        <v>1253</v>
      </c>
      <c r="C222">
        <f>INDEX(Cond_Probability!$A$6:$H$60,MATCH('Model 4_Train'!A222,Cond_Probability!$A$6:$A$60,0),7)</f>
        <v>0.4891304347826087</v>
      </c>
      <c r="D222">
        <f>INDEX(Cond_Probability!$A$6:$H$60,MATCH('Model 4_Train'!B222,Cond_Probability!$A$6:$A$60,0),7)</f>
        <v>0.77396021699819173</v>
      </c>
      <c r="E222">
        <f>Cond_Probability!$C$2</f>
        <v>0.61616161616161613</v>
      </c>
      <c r="F222">
        <f t="shared" si="15"/>
        <v>0.23325876105182655</v>
      </c>
      <c r="G222">
        <f t="shared" si="16"/>
        <v>23.325876105182655</v>
      </c>
      <c r="H222">
        <f>INDEX(Cond_Probability!$A$6:$H$60,MATCH('Model 4_Train'!A222,Cond_Probability!$A$6:$A$60,0),8)</f>
        <v>0.19710144927536233</v>
      </c>
      <c r="I222">
        <f>INDEX(Cond_Probability!$A$6:$H$60,MATCH(B222,Cond_Probability!$A$6:$A$60,0),8)</f>
        <v>0.63005780346820806</v>
      </c>
      <c r="J222">
        <f>Cond_Probability!$C$3</f>
        <v>0.38383838383838381</v>
      </c>
      <c r="K222">
        <f t="shared" si="17"/>
        <v>4.766708722476503E-2</v>
      </c>
      <c r="L222">
        <f t="shared" si="18"/>
        <v>4.766708722476503</v>
      </c>
      <c r="M222" t="str">
        <f t="shared" si="19"/>
        <v>Won't Survive</v>
      </c>
      <c r="N222" s="2" t="s">
        <v>1</v>
      </c>
    </row>
    <row r="223" spans="1:14" x14ac:dyDescent="0.3">
      <c r="A223" s="1" t="s">
        <v>1247</v>
      </c>
      <c r="B223" s="1" t="s">
        <v>1253</v>
      </c>
      <c r="C223">
        <f>INDEX(Cond_Probability!$A$6:$H$60,MATCH('Model 4_Train'!A223,Cond_Probability!$A$6:$A$60,0),7)</f>
        <v>0.18840579710144928</v>
      </c>
      <c r="D223">
        <f>INDEX(Cond_Probability!$A$6:$H$60,MATCH('Model 4_Train'!B223,Cond_Probability!$A$6:$A$60,0),7)</f>
        <v>0.77396021699819173</v>
      </c>
      <c r="E223">
        <f>Cond_Probability!$C$2</f>
        <v>0.61616161616161613</v>
      </c>
      <c r="F223">
        <f t="shared" si="15"/>
        <v>8.9847819071814675E-2</v>
      </c>
      <c r="G223">
        <f t="shared" si="16"/>
        <v>8.9847819071814676</v>
      </c>
      <c r="H223">
        <f>INDEX(Cond_Probability!$A$6:$H$60,MATCH('Model 4_Train'!A223,Cond_Probability!$A$6:$A$60,0),8)</f>
        <v>0.22318840579710145</v>
      </c>
      <c r="I223">
        <f>INDEX(Cond_Probability!$A$6:$H$60,MATCH(B223,Cond_Probability!$A$6:$A$60,0),8)</f>
        <v>0.63005780346820806</v>
      </c>
      <c r="J223">
        <f>Cond_Probability!$C$3</f>
        <v>0.38383838383838381</v>
      </c>
      <c r="K223">
        <f t="shared" si="17"/>
        <v>5.3975966416278047E-2</v>
      </c>
      <c r="L223">
        <f t="shared" si="18"/>
        <v>5.3975966416278043</v>
      </c>
      <c r="M223" t="str">
        <f t="shared" si="19"/>
        <v>Won't Survive</v>
      </c>
      <c r="N223" s="2" t="s">
        <v>1230</v>
      </c>
    </row>
    <row r="224" spans="1:14" x14ac:dyDescent="0.3">
      <c r="A224" s="1" t="s">
        <v>1228</v>
      </c>
      <c r="B224" s="1" t="s">
        <v>1253</v>
      </c>
      <c r="C224">
        <f>INDEX(Cond_Probability!$A$6:$H$60,MATCH('Model 4_Train'!A224,Cond_Probability!$A$6:$A$60,0),7)</f>
        <v>0.4891304347826087</v>
      </c>
      <c r="D224">
        <f>INDEX(Cond_Probability!$A$6:$H$60,MATCH('Model 4_Train'!B224,Cond_Probability!$A$6:$A$60,0),7)</f>
        <v>0.77396021699819173</v>
      </c>
      <c r="E224">
        <f>Cond_Probability!$C$2</f>
        <v>0.61616161616161613</v>
      </c>
      <c r="F224">
        <f t="shared" si="15"/>
        <v>0.23325876105182655</v>
      </c>
      <c r="G224">
        <f t="shared" si="16"/>
        <v>23.325876105182655</v>
      </c>
      <c r="H224">
        <f>INDEX(Cond_Probability!$A$6:$H$60,MATCH('Model 4_Train'!A224,Cond_Probability!$A$6:$A$60,0),8)</f>
        <v>0.19710144927536233</v>
      </c>
      <c r="I224">
        <f>INDEX(Cond_Probability!$A$6:$H$60,MATCH(B224,Cond_Probability!$A$6:$A$60,0),8)</f>
        <v>0.63005780346820806</v>
      </c>
      <c r="J224">
        <f>Cond_Probability!$C$3</f>
        <v>0.38383838383838381</v>
      </c>
      <c r="K224">
        <f t="shared" si="17"/>
        <v>4.766708722476503E-2</v>
      </c>
      <c r="L224">
        <f t="shared" si="18"/>
        <v>4.766708722476503</v>
      </c>
      <c r="M224" t="str">
        <f t="shared" si="19"/>
        <v>Won't Survive</v>
      </c>
      <c r="N224" s="2" t="s">
        <v>1230</v>
      </c>
    </row>
    <row r="225" spans="1:14" x14ac:dyDescent="0.3">
      <c r="A225" s="1" t="s">
        <v>1228</v>
      </c>
      <c r="B225" s="1" t="s">
        <v>1253</v>
      </c>
      <c r="C225">
        <f>INDEX(Cond_Probability!$A$6:$H$60,MATCH('Model 4_Train'!A225,Cond_Probability!$A$6:$A$60,0),7)</f>
        <v>0.4891304347826087</v>
      </c>
      <c r="D225">
        <f>INDEX(Cond_Probability!$A$6:$H$60,MATCH('Model 4_Train'!B225,Cond_Probability!$A$6:$A$60,0),7)</f>
        <v>0.77396021699819173</v>
      </c>
      <c r="E225">
        <f>Cond_Probability!$C$2</f>
        <v>0.61616161616161613</v>
      </c>
      <c r="F225">
        <f t="shared" si="15"/>
        <v>0.23325876105182655</v>
      </c>
      <c r="G225">
        <f t="shared" si="16"/>
        <v>23.325876105182655</v>
      </c>
      <c r="H225">
        <f>INDEX(Cond_Probability!$A$6:$H$60,MATCH('Model 4_Train'!A225,Cond_Probability!$A$6:$A$60,0),8)</f>
        <v>0.19710144927536233</v>
      </c>
      <c r="I225">
        <f>INDEX(Cond_Probability!$A$6:$H$60,MATCH(B225,Cond_Probability!$A$6:$A$60,0),8)</f>
        <v>0.63005780346820806</v>
      </c>
      <c r="J225">
        <f>Cond_Probability!$C$3</f>
        <v>0.38383838383838381</v>
      </c>
      <c r="K225">
        <f t="shared" si="17"/>
        <v>4.766708722476503E-2</v>
      </c>
      <c r="L225">
        <f t="shared" si="18"/>
        <v>4.766708722476503</v>
      </c>
      <c r="M225" t="str">
        <f t="shared" si="19"/>
        <v>Won't Survive</v>
      </c>
      <c r="N225" s="2" t="s">
        <v>1230</v>
      </c>
    </row>
    <row r="226" spans="1:14" x14ac:dyDescent="0.3">
      <c r="A226" s="1" t="s">
        <v>1248</v>
      </c>
      <c r="B226" s="1" t="s">
        <v>1253</v>
      </c>
      <c r="C226">
        <f>INDEX(Cond_Probability!$A$6:$H$60,MATCH('Model 4_Train'!A226,Cond_Probability!$A$6:$A$60,0),7)</f>
        <v>0.32246376811594202</v>
      </c>
      <c r="D226">
        <f>INDEX(Cond_Probability!$A$6:$H$60,MATCH('Model 4_Train'!B226,Cond_Probability!$A$6:$A$60,0),7)</f>
        <v>0.77396021699819173</v>
      </c>
      <c r="E226">
        <f>Cond_Probability!$C$2</f>
        <v>0.61616161616161613</v>
      </c>
      <c r="F226">
        <f t="shared" si="15"/>
        <v>0.1537779980267597</v>
      </c>
      <c r="G226">
        <f t="shared" si="16"/>
        <v>15.37779980267597</v>
      </c>
      <c r="H226">
        <f>INDEX(Cond_Probability!$A$6:$H$60,MATCH('Model 4_Train'!A226,Cond_Probability!$A$6:$A$60,0),8)</f>
        <v>0.57971014492753625</v>
      </c>
      <c r="I226">
        <f>INDEX(Cond_Probability!$A$6:$H$60,MATCH(B226,Cond_Probability!$A$6:$A$60,0),8)</f>
        <v>0.63005780346820806</v>
      </c>
      <c r="J226">
        <f>Cond_Probability!$C$3</f>
        <v>0.38383838383838381</v>
      </c>
      <c r="K226">
        <f t="shared" si="17"/>
        <v>0.14019731536695598</v>
      </c>
      <c r="L226">
        <f t="shared" si="18"/>
        <v>14.019731536695598</v>
      </c>
      <c r="M226" t="str">
        <f t="shared" si="19"/>
        <v>Won't Survive</v>
      </c>
      <c r="N226" s="2" t="s">
        <v>1</v>
      </c>
    </row>
    <row r="227" spans="1:14" x14ac:dyDescent="0.3">
      <c r="A227" s="1" t="s">
        <v>1228</v>
      </c>
      <c r="B227" s="1" t="s">
        <v>1253</v>
      </c>
      <c r="C227">
        <f>INDEX(Cond_Probability!$A$6:$H$60,MATCH('Model 4_Train'!A227,Cond_Probability!$A$6:$A$60,0),7)</f>
        <v>0.4891304347826087</v>
      </c>
      <c r="D227">
        <f>INDEX(Cond_Probability!$A$6:$H$60,MATCH('Model 4_Train'!B227,Cond_Probability!$A$6:$A$60,0),7)</f>
        <v>0.77396021699819173</v>
      </c>
      <c r="E227">
        <f>Cond_Probability!$C$2</f>
        <v>0.61616161616161613</v>
      </c>
      <c r="F227">
        <f t="shared" si="15"/>
        <v>0.23325876105182655</v>
      </c>
      <c r="G227">
        <f t="shared" si="16"/>
        <v>23.325876105182655</v>
      </c>
      <c r="H227">
        <f>INDEX(Cond_Probability!$A$6:$H$60,MATCH('Model 4_Train'!A227,Cond_Probability!$A$6:$A$60,0),8)</f>
        <v>0.19710144927536233</v>
      </c>
      <c r="I227">
        <f>INDEX(Cond_Probability!$A$6:$H$60,MATCH(B227,Cond_Probability!$A$6:$A$60,0),8)</f>
        <v>0.63005780346820806</v>
      </c>
      <c r="J227">
        <f>Cond_Probability!$C$3</f>
        <v>0.38383838383838381</v>
      </c>
      <c r="K227">
        <f t="shared" si="17"/>
        <v>4.766708722476503E-2</v>
      </c>
      <c r="L227">
        <f t="shared" si="18"/>
        <v>4.766708722476503</v>
      </c>
      <c r="M227" t="str">
        <f t="shared" si="19"/>
        <v>Won't Survive</v>
      </c>
      <c r="N227" s="2" t="s">
        <v>1230</v>
      </c>
    </row>
    <row r="228" spans="1:14" x14ac:dyDescent="0.3">
      <c r="A228" s="1" t="s">
        <v>1247</v>
      </c>
      <c r="B228" s="1" t="s">
        <v>1253</v>
      </c>
      <c r="C228">
        <f>INDEX(Cond_Probability!$A$6:$H$60,MATCH('Model 4_Train'!A228,Cond_Probability!$A$6:$A$60,0),7)</f>
        <v>0.18840579710144928</v>
      </c>
      <c r="D228">
        <f>INDEX(Cond_Probability!$A$6:$H$60,MATCH('Model 4_Train'!B228,Cond_Probability!$A$6:$A$60,0),7)</f>
        <v>0.77396021699819173</v>
      </c>
      <c r="E228">
        <f>Cond_Probability!$C$2</f>
        <v>0.61616161616161613</v>
      </c>
      <c r="F228">
        <f t="shared" si="15"/>
        <v>8.9847819071814675E-2</v>
      </c>
      <c r="G228">
        <f t="shared" si="16"/>
        <v>8.9847819071814676</v>
      </c>
      <c r="H228">
        <f>INDEX(Cond_Probability!$A$6:$H$60,MATCH('Model 4_Train'!A228,Cond_Probability!$A$6:$A$60,0),8)</f>
        <v>0.22318840579710145</v>
      </c>
      <c r="I228">
        <f>INDEX(Cond_Probability!$A$6:$H$60,MATCH(B228,Cond_Probability!$A$6:$A$60,0),8)</f>
        <v>0.63005780346820806</v>
      </c>
      <c r="J228">
        <f>Cond_Probability!$C$3</f>
        <v>0.38383838383838381</v>
      </c>
      <c r="K228">
        <f t="shared" si="17"/>
        <v>5.3975966416278047E-2</v>
      </c>
      <c r="L228">
        <f t="shared" si="18"/>
        <v>5.3975966416278043</v>
      </c>
      <c r="M228" t="str">
        <f t="shared" si="19"/>
        <v>Won't Survive</v>
      </c>
      <c r="N228" s="2" t="s">
        <v>1</v>
      </c>
    </row>
    <row r="229" spans="1:14" x14ac:dyDescent="0.3">
      <c r="A229" s="1" t="s">
        <v>1228</v>
      </c>
      <c r="B229" s="1" t="s">
        <v>1253</v>
      </c>
      <c r="C229">
        <f>INDEX(Cond_Probability!$A$6:$H$60,MATCH('Model 4_Train'!A229,Cond_Probability!$A$6:$A$60,0),7)</f>
        <v>0.4891304347826087</v>
      </c>
      <c r="D229">
        <f>INDEX(Cond_Probability!$A$6:$H$60,MATCH('Model 4_Train'!B229,Cond_Probability!$A$6:$A$60,0),7)</f>
        <v>0.77396021699819173</v>
      </c>
      <c r="E229">
        <f>Cond_Probability!$C$2</f>
        <v>0.61616161616161613</v>
      </c>
      <c r="F229">
        <f t="shared" si="15"/>
        <v>0.23325876105182655</v>
      </c>
      <c r="G229">
        <f t="shared" si="16"/>
        <v>23.325876105182655</v>
      </c>
      <c r="H229">
        <f>INDEX(Cond_Probability!$A$6:$H$60,MATCH('Model 4_Train'!A229,Cond_Probability!$A$6:$A$60,0),8)</f>
        <v>0.19710144927536233</v>
      </c>
      <c r="I229">
        <f>INDEX(Cond_Probability!$A$6:$H$60,MATCH(B229,Cond_Probability!$A$6:$A$60,0),8)</f>
        <v>0.63005780346820806</v>
      </c>
      <c r="J229">
        <f>Cond_Probability!$C$3</f>
        <v>0.38383838383838381</v>
      </c>
      <c r="K229">
        <f t="shared" si="17"/>
        <v>4.766708722476503E-2</v>
      </c>
      <c r="L229">
        <f t="shared" si="18"/>
        <v>4.766708722476503</v>
      </c>
      <c r="M229" t="str">
        <f t="shared" si="19"/>
        <v>Won't Survive</v>
      </c>
      <c r="N229" s="2" t="s">
        <v>1230</v>
      </c>
    </row>
    <row r="230" spans="1:14" x14ac:dyDescent="0.3">
      <c r="A230" s="1" t="s">
        <v>1247</v>
      </c>
      <c r="B230" s="1" t="s">
        <v>1253</v>
      </c>
      <c r="C230">
        <f>INDEX(Cond_Probability!$A$6:$H$60,MATCH('Model 4_Train'!A230,Cond_Probability!$A$6:$A$60,0),7)</f>
        <v>0.18840579710144928</v>
      </c>
      <c r="D230">
        <f>INDEX(Cond_Probability!$A$6:$H$60,MATCH('Model 4_Train'!B230,Cond_Probability!$A$6:$A$60,0),7)</f>
        <v>0.77396021699819173</v>
      </c>
      <c r="E230">
        <f>Cond_Probability!$C$2</f>
        <v>0.61616161616161613</v>
      </c>
      <c r="F230">
        <f t="shared" si="15"/>
        <v>8.9847819071814675E-2</v>
      </c>
      <c r="G230">
        <f t="shared" si="16"/>
        <v>8.9847819071814676</v>
      </c>
      <c r="H230">
        <f>INDEX(Cond_Probability!$A$6:$H$60,MATCH('Model 4_Train'!A230,Cond_Probability!$A$6:$A$60,0),8)</f>
        <v>0.22318840579710145</v>
      </c>
      <c r="I230">
        <f>INDEX(Cond_Probability!$A$6:$H$60,MATCH(B230,Cond_Probability!$A$6:$A$60,0),8)</f>
        <v>0.63005780346820806</v>
      </c>
      <c r="J230">
        <f>Cond_Probability!$C$3</f>
        <v>0.38383838383838381</v>
      </c>
      <c r="K230">
        <f t="shared" si="17"/>
        <v>5.3975966416278047E-2</v>
      </c>
      <c r="L230">
        <f t="shared" si="18"/>
        <v>5.3975966416278043</v>
      </c>
      <c r="M230" t="str">
        <f t="shared" si="19"/>
        <v>Won't Survive</v>
      </c>
      <c r="N230" s="2" t="s">
        <v>1230</v>
      </c>
    </row>
    <row r="231" spans="1:14" x14ac:dyDescent="0.3">
      <c r="A231" s="1" t="s">
        <v>1248</v>
      </c>
      <c r="B231" s="1" t="s">
        <v>1253</v>
      </c>
      <c r="C231">
        <f>INDEX(Cond_Probability!$A$6:$H$60,MATCH('Model 4_Train'!A231,Cond_Probability!$A$6:$A$60,0),7)</f>
        <v>0.32246376811594202</v>
      </c>
      <c r="D231">
        <f>INDEX(Cond_Probability!$A$6:$H$60,MATCH('Model 4_Train'!B231,Cond_Probability!$A$6:$A$60,0),7)</f>
        <v>0.77396021699819173</v>
      </c>
      <c r="E231">
        <f>Cond_Probability!$C$2</f>
        <v>0.61616161616161613</v>
      </c>
      <c r="F231">
        <f t="shared" si="15"/>
        <v>0.1537779980267597</v>
      </c>
      <c r="G231">
        <f t="shared" si="16"/>
        <v>15.37779980267597</v>
      </c>
      <c r="H231">
        <f>INDEX(Cond_Probability!$A$6:$H$60,MATCH('Model 4_Train'!A231,Cond_Probability!$A$6:$A$60,0),8)</f>
        <v>0.57971014492753625</v>
      </c>
      <c r="I231">
        <f>INDEX(Cond_Probability!$A$6:$H$60,MATCH(B231,Cond_Probability!$A$6:$A$60,0),8)</f>
        <v>0.63005780346820806</v>
      </c>
      <c r="J231">
        <f>Cond_Probability!$C$3</f>
        <v>0.38383838383838381</v>
      </c>
      <c r="K231">
        <f t="shared" si="17"/>
        <v>0.14019731536695598</v>
      </c>
      <c r="L231">
        <f t="shared" si="18"/>
        <v>14.019731536695598</v>
      </c>
      <c r="M231" t="str">
        <f t="shared" si="19"/>
        <v>Won't Survive</v>
      </c>
      <c r="N231" s="2" t="s">
        <v>1230</v>
      </c>
    </row>
    <row r="232" spans="1:14" x14ac:dyDescent="0.3">
      <c r="A232" s="1" t="s">
        <v>1248</v>
      </c>
      <c r="B232" s="1" t="s">
        <v>1253</v>
      </c>
      <c r="C232">
        <f>INDEX(Cond_Probability!$A$6:$H$60,MATCH('Model 4_Train'!A232,Cond_Probability!$A$6:$A$60,0),7)</f>
        <v>0.32246376811594202</v>
      </c>
      <c r="D232">
        <f>INDEX(Cond_Probability!$A$6:$H$60,MATCH('Model 4_Train'!B232,Cond_Probability!$A$6:$A$60,0),7)</f>
        <v>0.77396021699819173</v>
      </c>
      <c r="E232">
        <f>Cond_Probability!$C$2</f>
        <v>0.61616161616161613</v>
      </c>
      <c r="F232">
        <f t="shared" si="15"/>
        <v>0.1537779980267597</v>
      </c>
      <c r="G232">
        <f t="shared" si="16"/>
        <v>15.37779980267597</v>
      </c>
      <c r="H232">
        <f>INDEX(Cond_Probability!$A$6:$H$60,MATCH('Model 4_Train'!A232,Cond_Probability!$A$6:$A$60,0),8)</f>
        <v>0.57971014492753625</v>
      </c>
      <c r="I232">
        <f>INDEX(Cond_Probability!$A$6:$H$60,MATCH(B232,Cond_Probability!$A$6:$A$60,0),8)</f>
        <v>0.63005780346820806</v>
      </c>
      <c r="J232">
        <f>Cond_Probability!$C$3</f>
        <v>0.38383838383838381</v>
      </c>
      <c r="K232">
        <f t="shared" si="17"/>
        <v>0.14019731536695598</v>
      </c>
      <c r="L232">
        <f t="shared" si="18"/>
        <v>14.019731536695598</v>
      </c>
      <c r="M232" t="str">
        <f t="shared" si="19"/>
        <v>Won't Survive</v>
      </c>
      <c r="N232" s="2" t="s">
        <v>1</v>
      </c>
    </row>
    <row r="233" spans="1:14" x14ac:dyDescent="0.3">
      <c r="A233" s="1" t="s">
        <v>1228</v>
      </c>
      <c r="B233" s="1" t="s">
        <v>1253</v>
      </c>
      <c r="C233">
        <f>INDEX(Cond_Probability!$A$6:$H$60,MATCH('Model 4_Train'!A233,Cond_Probability!$A$6:$A$60,0),7)</f>
        <v>0.4891304347826087</v>
      </c>
      <c r="D233">
        <f>INDEX(Cond_Probability!$A$6:$H$60,MATCH('Model 4_Train'!B233,Cond_Probability!$A$6:$A$60,0),7)</f>
        <v>0.77396021699819173</v>
      </c>
      <c r="E233">
        <f>Cond_Probability!$C$2</f>
        <v>0.61616161616161613</v>
      </c>
      <c r="F233">
        <f t="shared" si="15"/>
        <v>0.23325876105182655</v>
      </c>
      <c r="G233">
        <f t="shared" si="16"/>
        <v>23.325876105182655</v>
      </c>
      <c r="H233">
        <f>INDEX(Cond_Probability!$A$6:$H$60,MATCH('Model 4_Train'!A233,Cond_Probability!$A$6:$A$60,0),8)</f>
        <v>0.19710144927536233</v>
      </c>
      <c r="I233">
        <f>INDEX(Cond_Probability!$A$6:$H$60,MATCH(B233,Cond_Probability!$A$6:$A$60,0),8)</f>
        <v>0.63005780346820806</v>
      </c>
      <c r="J233">
        <f>Cond_Probability!$C$3</f>
        <v>0.38383838383838381</v>
      </c>
      <c r="K233">
        <f t="shared" si="17"/>
        <v>4.766708722476503E-2</v>
      </c>
      <c r="L233">
        <f t="shared" si="18"/>
        <v>4.766708722476503</v>
      </c>
      <c r="M233" t="str">
        <f t="shared" si="19"/>
        <v>Won't Survive</v>
      </c>
      <c r="N233" s="2" t="s">
        <v>1230</v>
      </c>
    </row>
    <row r="234" spans="1:14" x14ac:dyDescent="0.3">
      <c r="A234" s="1" t="s">
        <v>1247</v>
      </c>
      <c r="B234" s="1" t="s">
        <v>1253</v>
      </c>
      <c r="C234">
        <f>INDEX(Cond_Probability!$A$6:$H$60,MATCH('Model 4_Train'!A234,Cond_Probability!$A$6:$A$60,0),7)</f>
        <v>0.18840579710144928</v>
      </c>
      <c r="D234">
        <f>INDEX(Cond_Probability!$A$6:$H$60,MATCH('Model 4_Train'!B234,Cond_Probability!$A$6:$A$60,0),7)</f>
        <v>0.77396021699819173</v>
      </c>
      <c r="E234">
        <f>Cond_Probability!$C$2</f>
        <v>0.61616161616161613</v>
      </c>
      <c r="F234">
        <f t="shared" si="15"/>
        <v>8.9847819071814675E-2</v>
      </c>
      <c r="G234">
        <f t="shared" si="16"/>
        <v>8.9847819071814676</v>
      </c>
      <c r="H234">
        <f>INDEX(Cond_Probability!$A$6:$H$60,MATCH('Model 4_Train'!A234,Cond_Probability!$A$6:$A$60,0),8)</f>
        <v>0.22318840579710145</v>
      </c>
      <c r="I234">
        <f>INDEX(Cond_Probability!$A$6:$H$60,MATCH(B234,Cond_Probability!$A$6:$A$60,0),8)</f>
        <v>0.63005780346820806</v>
      </c>
      <c r="J234">
        <f>Cond_Probability!$C$3</f>
        <v>0.38383838383838381</v>
      </c>
      <c r="K234">
        <f t="shared" si="17"/>
        <v>5.3975966416278047E-2</v>
      </c>
      <c r="L234">
        <f t="shared" si="18"/>
        <v>5.3975966416278043</v>
      </c>
      <c r="M234" t="str">
        <f t="shared" si="19"/>
        <v>Won't Survive</v>
      </c>
      <c r="N234" s="2" t="s">
        <v>1230</v>
      </c>
    </row>
    <row r="235" spans="1:14" x14ac:dyDescent="0.3">
      <c r="A235" s="1" t="s">
        <v>1248</v>
      </c>
      <c r="B235" s="1" t="s">
        <v>1253</v>
      </c>
      <c r="C235">
        <f>INDEX(Cond_Probability!$A$6:$H$60,MATCH('Model 4_Train'!A235,Cond_Probability!$A$6:$A$60,0),7)</f>
        <v>0.32246376811594202</v>
      </c>
      <c r="D235">
        <f>INDEX(Cond_Probability!$A$6:$H$60,MATCH('Model 4_Train'!B235,Cond_Probability!$A$6:$A$60,0),7)</f>
        <v>0.77396021699819173</v>
      </c>
      <c r="E235">
        <f>Cond_Probability!$C$2</f>
        <v>0.61616161616161613</v>
      </c>
      <c r="F235">
        <f t="shared" si="15"/>
        <v>0.1537779980267597</v>
      </c>
      <c r="G235">
        <f t="shared" si="16"/>
        <v>15.37779980267597</v>
      </c>
      <c r="H235">
        <f>INDEX(Cond_Probability!$A$6:$H$60,MATCH('Model 4_Train'!A235,Cond_Probability!$A$6:$A$60,0),8)</f>
        <v>0.57971014492753625</v>
      </c>
      <c r="I235">
        <f>INDEX(Cond_Probability!$A$6:$H$60,MATCH(B235,Cond_Probability!$A$6:$A$60,0),8)</f>
        <v>0.63005780346820806</v>
      </c>
      <c r="J235">
        <f>Cond_Probability!$C$3</f>
        <v>0.38383838383838381</v>
      </c>
      <c r="K235">
        <f t="shared" si="17"/>
        <v>0.14019731536695598</v>
      </c>
      <c r="L235">
        <f t="shared" si="18"/>
        <v>14.019731536695598</v>
      </c>
      <c r="M235" t="str">
        <f t="shared" si="19"/>
        <v>Won't Survive</v>
      </c>
      <c r="N235" s="2" t="s">
        <v>1</v>
      </c>
    </row>
    <row r="236" spans="1:14" x14ac:dyDescent="0.3">
      <c r="A236" s="1" t="s">
        <v>1247</v>
      </c>
      <c r="B236" s="1" t="s">
        <v>1253</v>
      </c>
      <c r="C236">
        <f>INDEX(Cond_Probability!$A$6:$H$60,MATCH('Model 4_Train'!A236,Cond_Probability!$A$6:$A$60,0),7)</f>
        <v>0.18840579710144928</v>
      </c>
      <c r="D236">
        <f>INDEX(Cond_Probability!$A$6:$H$60,MATCH('Model 4_Train'!B236,Cond_Probability!$A$6:$A$60,0),7)</f>
        <v>0.77396021699819173</v>
      </c>
      <c r="E236">
        <f>Cond_Probability!$C$2</f>
        <v>0.61616161616161613</v>
      </c>
      <c r="F236">
        <f t="shared" si="15"/>
        <v>8.9847819071814675E-2</v>
      </c>
      <c r="G236">
        <f t="shared" si="16"/>
        <v>8.9847819071814676</v>
      </c>
      <c r="H236">
        <f>INDEX(Cond_Probability!$A$6:$H$60,MATCH('Model 4_Train'!A236,Cond_Probability!$A$6:$A$60,0),8)</f>
        <v>0.22318840579710145</v>
      </c>
      <c r="I236">
        <f>INDEX(Cond_Probability!$A$6:$H$60,MATCH(B236,Cond_Probability!$A$6:$A$60,0),8)</f>
        <v>0.63005780346820806</v>
      </c>
      <c r="J236">
        <f>Cond_Probability!$C$3</f>
        <v>0.38383838383838381</v>
      </c>
      <c r="K236">
        <f t="shared" si="17"/>
        <v>5.3975966416278047E-2</v>
      </c>
      <c r="L236">
        <f t="shared" si="18"/>
        <v>5.3975966416278043</v>
      </c>
      <c r="M236" t="str">
        <f t="shared" si="19"/>
        <v>Won't Survive</v>
      </c>
      <c r="N236" s="2" t="s">
        <v>1230</v>
      </c>
    </row>
    <row r="237" spans="1:14" x14ac:dyDescent="0.3">
      <c r="A237" s="1" t="s">
        <v>1228</v>
      </c>
      <c r="B237" s="1" t="s">
        <v>1253</v>
      </c>
      <c r="C237">
        <f>INDEX(Cond_Probability!$A$6:$H$60,MATCH('Model 4_Train'!A237,Cond_Probability!$A$6:$A$60,0),7)</f>
        <v>0.4891304347826087</v>
      </c>
      <c r="D237">
        <f>INDEX(Cond_Probability!$A$6:$H$60,MATCH('Model 4_Train'!B237,Cond_Probability!$A$6:$A$60,0),7)</f>
        <v>0.77396021699819173</v>
      </c>
      <c r="E237">
        <f>Cond_Probability!$C$2</f>
        <v>0.61616161616161613</v>
      </c>
      <c r="F237">
        <f t="shared" si="15"/>
        <v>0.23325876105182655</v>
      </c>
      <c r="G237">
        <f t="shared" si="16"/>
        <v>23.325876105182655</v>
      </c>
      <c r="H237">
        <f>INDEX(Cond_Probability!$A$6:$H$60,MATCH('Model 4_Train'!A237,Cond_Probability!$A$6:$A$60,0),8)</f>
        <v>0.19710144927536233</v>
      </c>
      <c r="I237">
        <f>INDEX(Cond_Probability!$A$6:$H$60,MATCH(B237,Cond_Probability!$A$6:$A$60,0),8)</f>
        <v>0.63005780346820806</v>
      </c>
      <c r="J237">
        <f>Cond_Probability!$C$3</f>
        <v>0.38383838383838381</v>
      </c>
      <c r="K237">
        <f t="shared" si="17"/>
        <v>4.766708722476503E-2</v>
      </c>
      <c r="L237">
        <f t="shared" si="18"/>
        <v>4.766708722476503</v>
      </c>
      <c r="M237" t="str">
        <f t="shared" si="19"/>
        <v>Won't Survive</v>
      </c>
      <c r="N237" s="2" t="s">
        <v>1230</v>
      </c>
    </row>
    <row r="238" spans="1:14" x14ac:dyDescent="0.3">
      <c r="A238" s="1" t="s">
        <v>1248</v>
      </c>
      <c r="B238" s="1" t="s">
        <v>1253</v>
      </c>
      <c r="C238">
        <f>INDEX(Cond_Probability!$A$6:$H$60,MATCH('Model 4_Train'!A238,Cond_Probability!$A$6:$A$60,0),7)</f>
        <v>0.32246376811594202</v>
      </c>
      <c r="D238">
        <f>INDEX(Cond_Probability!$A$6:$H$60,MATCH('Model 4_Train'!B238,Cond_Probability!$A$6:$A$60,0),7)</f>
        <v>0.77396021699819173</v>
      </c>
      <c r="E238">
        <f>Cond_Probability!$C$2</f>
        <v>0.61616161616161613</v>
      </c>
      <c r="F238">
        <f t="shared" si="15"/>
        <v>0.1537779980267597</v>
      </c>
      <c r="G238">
        <f t="shared" si="16"/>
        <v>15.37779980267597</v>
      </c>
      <c r="H238">
        <f>INDEX(Cond_Probability!$A$6:$H$60,MATCH('Model 4_Train'!A238,Cond_Probability!$A$6:$A$60,0),8)</f>
        <v>0.57971014492753625</v>
      </c>
      <c r="I238">
        <f>INDEX(Cond_Probability!$A$6:$H$60,MATCH(B238,Cond_Probability!$A$6:$A$60,0),8)</f>
        <v>0.63005780346820806</v>
      </c>
      <c r="J238">
        <f>Cond_Probability!$C$3</f>
        <v>0.38383838383838381</v>
      </c>
      <c r="K238">
        <f t="shared" si="17"/>
        <v>0.14019731536695598</v>
      </c>
      <c r="L238">
        <f t="shared" si="18"/>
        <v>14.019731536695598</v>
      </c>
      <c r="M238" t="str">
        <f t="shared" si="19"/>
        <v>Won't Survive</v>
      </c>
      <c r="N238" s="2" t="s">
        <v>1230</v>
      </c>
    </row>
    <row r="239" spans="1:14" x14ac:dyDescent="0.3">
      <c r="A239" s="1" t="s">
        <v>1248</v>
      </c>
      <c r="B239" s="1" t="s">
        <v>1253</v>
      </c>
      <c r="C239">
        <f>INDEX(Cond_Probability!$A$6:$H$60,MATCH('Model 4_Train'!A239,Cond_Probability!$A$6:$A$60,0),7)</f>
        <v>0.32246376811594202</v>
      </c>
      <c r="D239">
        <f>INDEX(Cond_Probability!$A$6:$H$60,MATCH('Model 4_Train'!B239,Cond_Probability!$A$6:$A$60,0),7)</f>
        <v>0.77396021699819173</v>
      </c>
      <c r="E239">
        <f>Cond_Probability!$C$2</f>
        <v>0.61616161616161613</v>
      </c>
      <c r="F239">
        <f t="shared" si="15"/>
        <v>0.1537779980267597</v>
      </c>
      <c r="G239">
        <f t="shared" si="16"/>
        <v>15.37779980267597</v>
      </c>
      <c r="H239">
        <f>INDEX(Cond_Probability!$A$6:$H$60,MATCH('Model 4_Train'!A239,Cond_Probability!$A$6:$A$60,0),8)</f>
        <v>0.57971014492753625</v>
      </c>
      <c r="I239">
        <f>INDEX(Cond_Probability!$A$6:$H$60,MATCH(B239,Cond_Probability!$A$6:$A$60,0),8)</f>
        <v>0.63005780346820806</v>
      </c>
      <c r="J239">
        <f>Cond_Probability!$C$3</f>
        <v>0.38383838383838381</v>
      </c>
      <c r="K239">
        <f t="shared" si="17"/>
        <v>0.14019731536695598</v>
      </c>
      <c r="L239">
        <f t="shared" si="18"/>
        <v>14.019731536695598</v>
      </c>
      <c r="M239" t="str">
        <f t="shared" si="19"/>
        <v>Won't Survive</v>
      </c>
      <c r="N239" s="2" t="s">
        <v>1</v>
      </c>
    </row>
    <row r="240" spans="1:14" x14ac:dyDescent="0.3">
      <c r="A240" s="1" t="s">
        <v>1247</v>
      </c>
      <c r="B240" s="1" t="s">
        <v>1253</v>
      </c>
      <c r="C240">
        <f>INDEX(Cond_Probability!$A$6:$H$60,MATCH('Model 4_Train'!A240,Cond_Probability!$A$6:$A$60,0),7)</f>
        <v>0.18840579710144928</v>
      </c>
      <c r="D240">
        <f>INDEX(Cond_Probability!$A$6:$H$60,MATCH('Model 4_Train'!B240,Cond_Probability!$A$6:$A$60,0),7)</f>
        <v>0.77396021699819173</v>
      </c>
      <c r="E240">
        <f>Cond_Probability!$C$2</f>
        <v>0.61616161616161613</v>
      </c>
      <c r="F240">
        <f t="shared" si="15"/>
        <v>8.9847819071814675E-2</v>
      </c>
      <c r="G240">
        <f t="shared" si="16"/>
        <v>8.9847819071814676</v>
      </c>
      <c r="H240">
        <f>INDEX(Cond_Probability!$A$6:$H$60,MATCH('Model 4_Train'!A240,Cond_Probability!$A$6:$A$60,0),8)</f>
        <v>0.22318840579710145</v>
      </c>
      <c r="I240">
        <f>INDEX(Cond_Probability!$A$6:$H$60,MATCH(B240,Cond_Probability!$A$6:$A$60,0),8)</f>
        <v>0.63005780346820806</v>
      </c>
      <c r="J240">
        <f>Cond_Probability!$C$3</f>
        <v>0.38383838383838381</v>
      </c>
      <c r="K240">
        <f t="shared" si="17"/>
        <v>5.3975966416278047E-2</v>
      </c>
      <c r="L240">
        <f t="shared" si="18"/>
        <v>5.3975966416278043</v>
      </c>
      <c r="M240" t="str">
        <f t="shared" si="19"/>
        <v>Won't Survive</v>
      </c>
      <c r="N240" s="2" t="s">
        <v>1230</v>
      </c>
    </row>
    <row r="241" spans="1:14" x14ac:dyDescent="0.3">
      <c r="A241" s="1" t="s">
        <v>1247</v>
      </c>
      <c r="B241" s="1" t="s">
        <v>1253</v>
      </c>
      <c r="C241">
        <f>INDEX(Cond_Probability!$A$6:$H$60,MATCH('Model 4_Train'!A241,Cond_Probability!$A$6:$A$60,0),7)</f>
        <v>0.18840579710144928</v>
      </c>
      <c r="D241">
        <f>INDEX(Cond_Probability!$A$6:$H$60,MATCH('Model 4_Train'!B241,Cond_Probability!$A$6:$A$60,0),7)</f>
        <v>0.77396021699819173</v>
      </c>
      <c r="E241">
        <f>Cond_Probability!$C$2</f>
        <v>0.61616161616161613</v>
      </c>
      <c r="F241">
        <f t="shared" si="15"/>
        <v>8.9847819071814675E-2</v>
      </c>
      <c r="G241">
        <f t="shared" si="16"/>
        <v>8.9847819071814676</v>
      </c>
      <c r="H241">
        <f>INDEX(Cond_Probability!$A$6:$H$60,MATCH('Model 4_Train'!A241,Cond_Probability!$A$6:$A$60,0),8)</f>
        <v>0.22318840579710145</v>
      </c>
      <c r="I241">
        <f>INDEX(Cond_Probability!$A$6:$H$60,MATCH(B241,Cond_Probability!$A$6:$A$60,0),8)</f>
        <v>0.63005780346820806</v>
      </c>
      <c r="J241">
        <f>Cond_Probability!$C$3</f>
        <v>0.38383838383838381</v>
      </c>
      <c r="K241">
        <f t="shared" si="17"/>
        <v>5.3975966416278047E-2</v>
      </c>
      <c r="L241">
        <f t="shared" si="18"/>
        <v>5.3975966416278043</v>
      </c>
      <c r="M241" t="str">
        <f t="shared" si="19"/>
        <v>Won't Survive</v>
      </c>
      <c r="N241" s="2" t="s">
        <v>1230</v>
      </c>
    </row>
    <row r="242" spans="1:14" x14ac:dyDescent="0.3">
      <c r="A242" s="1" t="s">
        <v>1247</v>
      </c>
      <c r="B242" s="1" t="s">
        <v>1251</v>
      </c>
      <c r="C242">
        <f>INDEX(Cond_Probability!$A$6:$H$60,MATCH('Model 4_Train'!A242,Cond_Probability!$A$6:$A$60,0),7)</f>
        <v>0.18840579710144928</v>
      </c>
      <c r="D242">
        <f>INDEX(Cond_Probability!$A$6:$H$60,MATCH('Model 4_Train'!B242,Cond_Probability!$A$6:$A$60,0),7)</f>
        <v>0.13743218806509946</v>
      </c>
      <c r="E242">
        <f>Cond_Probability!$C$2</f>
        <v>0.61616161616161613</v>
      </c>
      <c r="F242">
        <f t="shared" si="15"/>
        <v>1.5954285629574568E-2</v>
      </c>
      <c r="G242">
        <f t="shared" si="16"/>
        <v>1.5954285629574567</v>
      </c>
      <c r="H242">
        <f>INDEX(Cond_Probability!$A$6:$H$60,MATCH('Model 4_Train'!A242,Cond_Probability!$A$6:$A$60,0),8)</f>
        <v>0.22318840579710145</v>
      </c>
      <c r="I242">
        <f>INDEX(Cond_Probability!$A$6:$H$60,MATCH(B242,Cond_Probability!$A$6:$A$60,0),8)</f>
        <v>0.27167630057803466</v>
      </c>
      <c r="J242">
        <f>Cond_Probability!$C$3</f>
        <v>0.38383838383838381</v>
      </c>
      <c r="K242">
        <f t="shared" si="17"/>
        <v>2.327404056481714E-2</v>
      </c>
      <c r="L242">
        <f t="shared" si="18"/>
        <v>2.327404056481714</v>
      </c>
      <c r="M242" t="str">
        <f t="shared" si="19"/>
        <v>Survive</v>
      </c>
      <c r="N242" s="2" t="s">
        <v>1230</v>
      </c>
    </row>
    <row r="243" spans="1:14" x14ac:dyDescent="0.3">
      <c r="A243" s="1" t="s">
        <v>1247</v>
      </c>
      <c r="B243" s="1" t="s">
        <v>1252</v>
      </c>
      <c r="C243">
        <f>INDEX(Cond_Probability!$A$6:$H$60,MATCH('Model 4_Train'!A243,Cond_Probability!$A$6:$A$60,0),7)</f>
        <v>0.18840579710144928</v>
      </c>
      <c r="D243">
        <f>INDEX(Cond_Probability!$A$6:$H$60,MATCH('Model 4_Train'!B243,Cond_Probability!$A$6:$A$60,0),7)</f>
        <v>8.6799276672694395E-2</v>
      </c>
      <c r="E243">
        <f>Cond_Probability!$C$2</f>
        <v>0.61616161616161613</v>
      </c>
      <c r="F243">
        <f t="shared" si="15"/>
        <v>1.0076390923941832E-2</v>
      </c>
      <c r="G243">
        <f t="shared" si="16"/>
        <v>1.0076390923941831</v>
      </c>
      <c r="H243">
        <f>INDEX(Cond_Probability!$A$6:$H$60,MATCH('Model 4_Train'!A243,Cond_Probability!$A$6:$A$60,0),8)</f>
        <v>0.22318840579710145</v>
      </c>
      <c r="I243">
        <f>INDEX(Cond_Probability!$A$6:$H$60,MATCH(B243,Cond_Probability!$A$6:$A$60,0),8)</f>
        <v>8.9595375722543349E-2</v>
      </c>
      <c r="J243">
        <f>Cond_Probability!$C$3</f>
        <v>0.38383838383838381</v>
      </c>
      <c r="K243">
        <f t="shared" si="17"/>
        <v>7.6754814628652275E-3</v>
      </c>
      <c r="L243">
        <f t="shared" si="18"/>
        <v>0.76754814628652279</v>
      </c>
      <c r="M243" t="str">
        <f t="shared" si="19"/>
        <v>Won't Survive</v>
      </c>
      <c r="N243" s="2" t="s">
        <v>1</v>
      </c>
    </row>
    <row r="244" spans="1:14" x14ac:dyDescent="0.3">
      <c r="A244" s="1" t="s">
        <v>1247</v>
      </c>
      <c r="B244" s="1" t="s">
        <v>1253</v>
      </c>
      <c r="C244">
        <f>INDEX(Cond_Probability!$A$6:$H$60,MATCH('Model 4_Train'!A244,Cond_Probability!$A$6:$A$60,0),7)</f>
        <v>0.18840579710144928</v>
      </c>
      <c r="D244">
        <f>INDEX(Cond_Probability!$A$6:$H$60,MATCH('Model 4_Train'!B244,Cond_Probability!$A$6:$A$60,0),7)</f>
        <v>0.77396021699819173</v>
      </c>
      <c r="E244">
        <f>Cond_Probability!$C$2</f>
        <v>0.61616161616161613</v>
      </c>
      <c r="F244">
        <f t="shared" si="15"/>
        <v>8.9847819071814675E-2</v>
      </c>
      <c r="G244">
        <f t="shared" si="16"/>
        <v>8.9847819071814676</v>
      </c>
      <c r="H244">
        <f>INDEX(Cond_Probability!$A$6:$H$60,MATCH('Model 4_Train'!A244,Cond_Probability!$A$6:$A$60,0),8)</f>
        <v>0.22318840579710145</v>
      </c>
      <c r="I244">
        <f>INDEX(Cond_Probability!$A$6:$H$60,MATCH(B244,Cond_Probability!$A$6:$A$60,0),8)</f>
        <v>0.63005780346820806</v>
      </c>
      <c r="J244">
        <f>Cond_Probability!$C$3</f>
        <v>0.38383838383838381</v>
      </c>
      <c r="K244">
        <f t="shared" si="17"/>
        <v>5.3975966416278047E-2</v>
      </c>
      <c r="L244">
        <f t="shared" si="18"/>
        <v>5.3975966416278043</v>
      </c>
      <c r="M244" t="str">
        <f t="shared" si="19"/>
        <v>Won't Survive</v>
      </c>
      <c r="N244" s="2" t="s">
        <v>1230</v>
      </c>
    </row>
    <row r="245" spans="1:14" x14ac:dyDescent="0.3">
      <c r="A245" s="1" t="s">
        <v>1228</v>
      </c>
      <c r="B245" s="1" t="s">
        <v>1253</v>
      </c>
      <c r="C245">
        <f>INDEX(Cond_Probability!$A$6:$H$60,MATCH('Model 4_Train'!A245,Cond_Probability!$A$6:$A$60,0),7)</f>
        <v>0.4891304347826087</v>
      </c>
      <c r="D245">
        <f>INDEX(Cond_Probability!$A$6:$H$60,MATCH('Model 4_Train'!B245,Cond_Probability!$A$6:$A$60,0),7)</f>
        <v>0.77396021699819173</v>
      </c>
      <c r="E245">
        <f>Cond_Probability!$C$2</f>
        <v>0.61616161616161613</v>
      </c>
      <c r="F245">
        <f t="shared" si="15"/>
        <v>0.23325876105182655</v>
      </c>
      <c r="G245">
        <f t="shared" si="16"/>
        <v>23.325876105182655</v>
      </c>
      <c r="H245">
        <f>INDEX(Cond_Probability!$A$6:$H$60,MATCH('Model 4_Train'!A245,Cond_Probability!$A$6:$A$60,0),8)</f>
        <v>0.19710144927536233</v>
      </c>
      <c r="I245">
        <f>INDEX(Cond_Probability!$A$6:$H$60,MATCH(B245,Cond_Probability!$A$6:$A$60,0),8)</f>
        <v>0.63005780346820806</v>
      </c>
      <c r="J245">
        <f>Cond_Probability!$C$3</f>
        <v>0.38383838383838381</v>
      </c>
      <c r="K245">
        <f t="shared" si="17"/>
        <v>4.766708722476503E-2</v>
      </c>
      <c r="L245">
        <f t="shared" si="18"/>
        <v>4.766708722476503</v>
      </c>
      <c r="M245" t="str">
        <f t="shared" si="19"/>
        <v>Won't Survive</v>
      </c>
      <c r="N245" s="2" t="s">
        <v>1230</v>
      </c>
    </row>
    <row r="246" spans="1:14" x14ac:dyDescent="0.3">
      <c r="A246" s="1" t="s">
        <v>1228</v>
      </c>
      <c r="B246" s="1" t="s">
        <v>1251</v>
      </c>
      <c r="C246">
        <f>INDEX(Cond_Probability!$A$6:$H$60,MATCH('Model 4_Train'!A246,Cond_Probability!$A$6:$A$60,0),7)</f>
        <v>0.4891304347826087</v>
      </c>
      <c r="D246">
        <f>INDEX(Cond_Probability!$A$6:$H$60,MATCH('Model 4_Train'!B246,Cond_Probability!$A$6:$A$60,0),7)</f>
        <v>0.13743218806509946</v>
      </c>
      <c r="E246">
        <f>Cond_Probability!$C$2</f>
        <v>0.61616161616161613</v>
      </c>
      <c r="F246">
        <f t="shared" si="15"/>
        <v>4.1419779999857048E-2</v>
      </c>
      <c r="G246">
        <f t="shared" si="16"/>
        <v>4.1419779999857047</v>
      </c>
      <c r="H246">
        <f>INDEX(Cond_Probability!$A$6:$H$60,MATCH('Model 4_Train'!A246,Cond_Probability!$A$6:$A$60,0),8)</f>
        <v>0.19710144927536233</v>
      </c>
      <c r="I246">
        <f>INDEX(Cond_Probability!$A$6:$H$60,MATCH(B246,Cond_Probability!$A$6:$A$60,0),8)</f>
        <v>0.27167630057803466</v>
      </c>
      <c r="J246">
        <f>Cond_Probability!$C$3</f>
        <v>0.38383838383838381</v>
      </c>
      <c r="K246">
        <f t="shared" si="17"/>
        <v>2.0553698161137213E-2</v>
      </c>
      <c r="L246">
        <f t="shared" si="18"/>
        <v>2.0553698161137213</v>
      </c>
      <c r="M246" t="str">
        <f t="shared" si="19"/>
        <v>Won't Survive</v>
      </c>
      <c r="N246" s="2" t="s">
        <v>1230</v>
      </c>
    </row>
    <row r="247" spans="1:14" x14ac:dyDescent="0.3">
      <c r="A247" s="1" t="s">
        <v>1248</v>
      </c>
      <c r="B247" s="1" t="s">
        <v>1252</v>
      </c>
      <c r="C247">
        <f>INDEX(Cond_Probability!$A$6:$H$60,MATCH('Model 4_Train'!A247,Cond_Probability!$A$6:$A$60,0),7)</f>
        <v>0.32246376811594202</v>
      </c>
      <c r="D247">
        <f>INDEX(Cond_Probability!$A$6:$H$60,MATCH('Model 4_Train'!B247,Cond_Probability!$A$6:$A$60,0),7)</f>
        <v>8.6799276672694395E-2</v>
      </c>
      <c r="E247">
        <f>Cond_Probability!$C$2</f>
        <v>0.61616161616161613</v>
      </c>
      <c r="F247">
        <f t="shared" si="15"/>
        <v>1.7246130619823521E-2</v>
      </c>
      <c r="G247">
        <f t="shared" si="16"/>
        <v>1.7246130619823521</v>
      </c>
      <c r="H247">
        <f>INDEX(Cond_Probability!$A$6:$H$60,MATCH('Model 4_Train'!A247,Cond_Probability!$A$6:$A$60,0),8)</f>
        <v>0.57971014492753625</v>
      </c>
      <c r="I247">
        <f>INDEX(Cond_Probability!$A$6:$H$60,MATCH(B247,Cond_Probability!$A$6:$A$60,0),8)</f>
        <v>8.9595375722543349E-2</v>
      </c>
      <c r="J247">
        <f>Cond_Probability!$C$3</f>
        <v>0.38383838383838381</v>
      </c>
      <c r="K247">
        <f t="shared" si="17"/>
        <v>1.9936315487961629E-2</v>
      </c>
      <c r="L247">
        <f t="shared" si="18"/>
        <v>1.9936315487961629</v>
      </c>
      <c r="M247" t="str">
        <f t="shared" si="19"/>
        <v>Survive</v>
      </c>
      <c r="N247" s="2" t="s">
        <v>1230</v>
      </c>
    </row>
    <row r="248" spans="1:14" x14ac:dyDescent="0.3">
      <c r="A248" s="1" t="s">
        <v>1228</v>
      </c>
      <c r="B248" s="1" t="s">
        <v>1253</v>
      </c>
      <c r="C248">
        <f>INDEX(Cond_Probability!$A$6:$H$60,MATCH('Model 4_Train'!A248,Cond_Probability!$A$6:$A$60,0),7)</f>
        <v>0.4891304347826087</v>
      </c>
      <c r="D248">
        <f>INDEX(Cond_Probability!$A$6:$H$60,MATCH('Model 4_Train'!B248,Cond_Probability!$A$6:$A$60,0),7)</f>
        <v>0.77396021699819173</v>
      </c>
      <c r="E248">
        <f>Cond_Probability!$C$2</f>
        <v>0.61616161616161613</v>
      </c>
      <c r="F248">
        <f t="shared" si="15"/>
        <v>0.23325876105182655</v>
      </c>
      <c r="G248">
        <f t="shared" si="16"/>
        <v>23.325876105182655</v>
      </c>
      <c r="H248">
        <f>INDEX(Cond_Probability!$A$6:$H$60,MATCH('Model 4_Train'!A248,Cond_Probability!$A$6:$A$60,0),8)</f>
        <v>0.19710144927536233</v>
      </c>
      <c r="I248">
        <f>INDEX(Cond_Probability!$A$6:$H$60,MATCH(B248,Cond_Probability!$A$6:$A$60,0),8)</f>
        <v>0.63005780346820806</v>
      </c>
      <c r="J248">
        <f>Cond_Probability!$C$3</f>
        <v>0.38383838383838381</v>
      </c>
      <c r="K248">
        <f t="shared" si="17"/>
        <v>4.766708722476503E-2</v>
      </c>
      <c r="L248">
        <f t="shared" si="18"/>
        <v>4.766708722476503</v>
      </c>
      <c r="M248" t="str">
        <f t="shared" si="19"/>
        <v>Won't Survive</v>
      </c>
      <c r="N248" s="2" t="s">
        <v>1230</v>
      </c>
    </row>
    <row r="249" spans="1:14" x14ac:dyDescent="0.3">
      <c r="A249" s="1" t="s">
        <v>1247</v>
      </c>
      <c r="B249" s="1" t="s">
        <v>1253</v>
      </c>
      <c r="C249">
        <f>INDEX(Cond_Probability!$A$6:$H$60,MATCH('Model 4_Train'!A249,Cond_Probability!$A$6:$A$60,0),7)</f>
        <v>0.18840579710144928</v>
      </c>
      <c r="D249">
        <f>INDEX(Cond_Probability!$A$6:$H$60,MATCH('Model 4_Train'!B249,Cond_Probability!$A$6:$A$60,0),7)</f>
        <v>0.77396021699819173</v>
      </c>
      <c r="E249">
        <f>Cond_Probability!$C$2</f>
        <v>0.61616161616161613</v>
      </c>
      <c r="F249">
        <f t="shared" si="15"/>
        <v>8.9847819071814675E-2</v>
      </c>
      <c r="G249">
        <f t="shared" si="16"/>
        <v>8.9847819071814676</v>
      </c>
      <c r="H249">
        <f>INDEX(Cond_Probability!$A$6:$H$60,MATCH('Model 4_Train'!A249,Cond_Probability!$A$6:$A$60,0),8)</f>
        <v>0.22318840579710145</v>
      </c>
      <c r="I249">
        <f>INDEX(Cond_Probability!$A$6:$H$60,MATCH(B249,Cond_Probability!$A$6:$A$60,0),8)</f>
        <v>0.63005780346820806</v>
      </c>
      <c r="J249">
        <f>Cond_Probability!$C$3</f>
        <v>0.38383838383838381</v>
      </c>
      <c r="K249">
        <f t="shared" si="17"/>
        <v>5.3975966416278047E-2</v>
      </c>
      <c r="L249">
        <f t="shared" si="18"/>
        <v>5.3975966416278043</v>
      </c>
      <c r="M249" t="str">
        <f t="shared" si="19"/>
        <v>Won't Survive</v>
      </c>
      <c r="N249" s="2" t="s">
        <v>1</v>
      </c>
    </row>
    <row r="250" spans="1:14" x14ac:dyDescent="0.3">
      <c r="A250" s="1" t="s">
        <v>1248</v>
      </c>
      <c r="B250" s="1" t="s">
        <v>1253</v>
      </c>
      <c r="C250">
        <f>INDEX(Cond_Probability!$A$6:$H$60,MATCH('Model 4_Train'!A250,Cond_Probability!$A$6:$A$60,0),7)</f>
        <v>0.32246376811594202</v>
      </c>
      <c r="D250">
        <f>INDEX(Cond_Probability!$A$6:$H$60,MATCH('Model 4_Train'!B250,Cond_Probability!$A$6:$A$60,0),7)</f>
        <v>0.77396021699819173</v>
      </c>
      <c r="E250">
        <f>Cond_Probability!$C$2</f>
        <v>0.61616161616161613</v>
      </c>
      <c r="F250">
        <f t="shared" si="15"/>
        <v>0.1537779980267597</v>
      </c>
      <c r="G250">
        <f t="shared" si="16"/>
        <v>15.37779980267597</v>
      </c>
      <c r="H250">
        <f>INDEX(Cond_Probability!$A$6:$H$60,MATCH('Model 4_Train'!A250,Cond_Probability!$A$6:$A$60,0),8)</f>
        <v>0.57971014492753625</v>
      </c>
      <c r="I250">
        <f>INDEX(Cond_Probability!$A$6:$H$60,MATCH(B250,Cond_Probability!$A$6:$A$60,0),8)</f>
        <v>0.63005780346820806</v>
      </c>
      <c r="J250">
        <f>Cond_Probability!$C$3</f>
        <v>0.38383838383838381</v>
      </c>
      <c r="K250">
        <f t="shared" si="17"/>
        <v>0.14019731536695598</v>
      </c>
      <c r="L250">
        <f t="shared" si="18"/>
        <v>14.019731536695598</v>
      </c>
      <c r="M250" t="str">
        <f t="shared" si="19"/>
        <v>Won't Survive</v>
      </c>
      <c r="N250" s="2" t="s">
        <v>1</v>
      </c>
    </row>
    <row r="251" spans="1:14" x14ac:dyDescent="0.3">
      <c r="A251" s="1" t="s">
        <v>1248</v>
      </c>
      <c r="B251" s="1" t="s">
        <v>1253</v>
      </c>
      <c r="C251">
        <f>INDEX(Cond_Probability!$A$6:$H$60,MATCH('Model 4_Train'!A251,Cond_Probability!$A$6:$A$60,0),7)</f>
        <v>0.32246376811594202</v>
      </c>
      <c r="D251">
        <f>INDEX(Cond_Probability!$A$6:$H$60,MATCH('Model 4_Train'!B251,Cond_Probability!$A$6:$A$60,0),7)</f>
        <v>0.77396021699819173</v>
      </c>
      <c r="E251">
        <f>Cond_Probability!$C$2</f>
        <v>0.61616161616161613</v>
      </c>
      <c r="F251">
        <f t="shared" si="15"/>
        <v>0.1537779980267597</v>
      </c>
      <c r="G251">
        <f t="shared" si="16"/>
        <v>15.37779980267597</v>
      </c>
      <c r="H251">
        <f>INDEX(Cond_Probability!$A$6:$H$60,MATCH('Model 4_Train'!A251,Cond_Probability!$A$6:$A$60,0),8)</f>
        <v>0.57971014492753625</v>
      </c>
      <c r="I251">
        <f>INDEX(Cond_Probability!$A$6:$H$60,MATCH(B251,Cond_Probability!$A$6:$A$60,0),8)</f>
        <v>0.63005780346820806</v>
      </c>
      <c r="J251">
        <f>Cond_Probability!$C$3</f>
        <v>0.38383838383838381</v>
      </c>
      <c r="K251">
        <f t="shared" si="17"/>
        <v>0.14019731536695598</v>
      </c>
      <c r="L251">
        <f t="shared" si="18"/>
        <v>14.019731536695598</v>
      </c>
      <c r="M251" t="str">
        <f t="shared" si="19"/>
        <v>Won't Survive</v>
      </c>
      <c r="N251" s="2" t="s">
        <v>1230</v>
      </c>
    </row>
    <row r="252" spans="1:14" x14ac:dyDescent="0.3">
      <c r="A252" s="1" t="s">
        <v>1228</v>
      </c>
      <c r="B252" s="1" t="s">
        <v>1253</v>
      </c>
      <c r="C252">
        <f>INDEX(Cond_Probability!$A$6:$H$60,MATCH('Model 4_Train'!A252,Cond_Probability!$A$6:$A$60,0),7)</f>
        <v>0.4891304347826087</v>
      </c>
      <c r="D252">
        <f>INDEX(Cond_Probability!$A$6:$H$60,MATCH('Model 4_Train'!B252,Cond_Probability!$A$6:$A$60,0),7)</f>
        <v>0.77396021699819173</v>
      </c>
      <c r="E252">
        <f>Cond_Probability!$C$2</f>
        <v>0.61616161616161613</v>
      </c>
      <c r="F252">
        <f t="shared" si="15"/>
        <v>0.23325876105182655</v>
      </c>
      <c r="G252">
        <f t="shared" si="16"/>
        <v>23.325876105182655</v>
      </c>
      <c r="H252">
        <f>INDEX(Cond_Probability!$A$6:$H$60,MATCH('Model 4_Train'!A252,Cond_Probability!$A$6:$A$60,0),8)</f>
        <v>0.19710144927536233</v>
      </c>
      <c r="I252">
        <f>INDEX(Cond_Probability!$A$6:$H$60,MATCH(B252,Cond_Probability!$A$6:$A$60,0),8)</f>
        <v>0.63005780346820806</v>
      </c>
      <c r="J252">
        <f>Cond_Probability!$C$3</f>
        <v>0.38383838383838381</v>
      </c>
      <c r="K252">
        <f t="shared" si="17"/>
        <v>4.766708722476503E-2</v>
      </c>
      <c r="L252">
        <f t="shared" si="18"/>
        <v>4.766708722476503</v>
      </c>
      <c r="M252" t="str">
        <f t="shared" si="19"/>
        <v>Won't Survive</v>
      </c>
      <c r="N252" s="2" t="s">
        <v>1230</v>
      </c>
    </row>
    <row r="253" spans="1:14" x14ac:dyDescent="0.3">
      <c r="A253" s="1" t="s">
        <v>1247</v>
      </c>
      <c r="B253" s="1" t="s">
        <v>1253</v>
      </c>
      <c r="C253">
        <f>INDEX(Cond_Probability!$A$6:$H$60,MATCH('Model 4_Train'!A253,Cond_Probability!$A$6:$A$60,0),7)</f>
        <v>0.18840579710144928</v>
      </c>
      <c r="D253">
        <f>INDEX(Cond_Probability!$A$6:$H$60,MATCH('Model 4_Train'!B253,Cond_Probability!$A$6:$A$60,0),7)</f>
        <v>0.77396021699819173</v>
      </c>
      <c r="E253">
        <f>Cond_Probability!$C$2</f>
        <v>0.61616161616161613</v>
      </c>
      <c r="F253">
        <f t="shared" si="15"/>
        <v>8.9847819071814675E-2</v>
      </c>
      <c r="G253">
        <f t="shared" si="16"/>
        <v>8.9847819071814676</v>
      </c>
      <c r="H253">
        <f>INDEX(Cond_Probability!$A$6:$H$60,MATCH('Model 4_Train'!A253,Cond_Probability!$A$6:$A$60,0),8)</f>
        <v>0.22318840579710145</v>
      </c>
      <c r="I253">
        <f>INDEX(Cond_Probability!$A$6:$H$60,MATCH(B253,Cond_Probability!$A$6:$A$60,0),8)</f>
        <v>0.63005780346820806</v>
      </c>
      <c r="J253">
        <f>Cond_Probability!$C$3</f>
        <v>0.38383838383838381</v>
      </c>
      <c r="K253">
        <f t="shared" si="17"/>
        <v>5.3975966416278047E-2</v>
      </c>
      <c r="L253">
        <f t="shared" si="18"/>
        <v>5.3975966416278043</v>
      </c>
      <c r="M253" t="str">
        <f t="shared" si="19"/>
        <v>Won't Survive</v>
      </c>
      <c r="N253" s="2" t="s">
        <v>1230</v>
      </c>
    </row>
    <row r="254" spans="1:14" x14ac:dyDescent="0.3">
      <c r="A254" s="1" t="s">
        <v>1248</v>
      </c>
      <c r="B254" s="1" t="s">
        <v>1253</v>
      </c>
      <c r="C254">
        <f>INDEX(Cond_Probability!$A$6:$H$60,MATCH('Model 4_Train'!A254,Cond_Probability!$A$6:$A$60,0),7)</f>
        <v>0.32246376811594202</v>
      </c>
      <c r="D254">
        <f>INDEX(Cond_Probability!$A$6:$H$60,MATCH('Model 4_Train'!B254,Cond_Probability!$A$6:$A$60,0),7)</f>
        <v>0.77396021699819173</v>
      </c>
      <c r="E254">
        <f>Cond_Probability!$C$2</f>
        <v>0.61616161616161613</v>
      </c>
      <c r="F254">
        <f t="shared" si="15"/>
        <v>0.1537779980267597</v>
      </c>
      <c r="G254">
        <f t="shared" si="16"/>
        <v>15.37779980267597</v>
      </c>
      <c r="H254">
        <f>INDEX(Cond_Probability!$A$6:$H$60,MATCH('Model 4_Train'!A254,Cond_Probability!$A$6:$A$60,0),8)</f>
        <v>0.57971014492753625</v>
      </c>
      <c r="I254">
        <f>INDEX(Cond_Probability!$A$6:$H$60,MATCH(B254,Cond_Probability!$A$6:$A$60,0),8)</f>
        <v>0.63005780346820806</v>
      </c>
      <c r="J254">
        <f>Cond_Probability!$C$3</f>
        <v>0.38383838383838381</v>
      </c>
      <c r="K254">
        <f t="shared" si="17"/>
        <v>0.14019731536695598</v>
      </c>
      <c r="L254">
        <f t="shared" si="18"/>
        <v>14.019731536695598</v>
      </c>
      <c r="M254" t="str">
        <f t="shared" si="19"/>
        <v>Won't Survive</v>
      </c>
      <c r="N254" s="2" t="s">
        <v>1230</v>
      </c>
    </row>
    <row r="255" spans="1:14" x14ac:dyDescent="0.3">
      <c r="A255" s="1" t="s">
        <v>1247</v>
      </c>
      <c r="B255" s="1" t="s">
        <v>1253</v>
      </c>
      <c r="C255">
        <f>INDEX(Cond_Probability!$A$6:$H$60,MATCH('Model 4_Train'!A255,Cond_Probability!$A$6:$A$60,0),7)</f>
        <v>0.18840579710144928</v>
      </c>
      <c r="D255">
        <f>INDEX(Cond_Probability!$A$6:$H$60,MATCH('Model 4_Train'!B255,Cond_Probability!$A$6:$A$60,0),7)</f>
        <v>0.77396021699819173</v>
      </c>
      <c r="E255">
        <f>Cond_Probability!$C$2</f>
        <v>0.61616161616161613</v>
      </c>
      <c r="F255">
        <f t="shared" si="15"/>
        <v>8.9847819071814675E-2</v>
      </c>
      <c r="G255">
        <f t="shared" si="16"/>
        <v>8.9847819071814676</v>
      </c>
      <c r="H255">
        <f>INDEX(Cond_Probability!$A$6:$H$60,MATCH('Model 4_Train'!A255,Cond_Probability!$A$6:$A$60,0),8)</f>
        <v>0.22318840579710145</v>
      </c>
      <c r="I255">
        <f>INDEX(Cond_Probability!$A$6:$H$60,MATCH(B255,Cond_Probability!$A$6:$A$60,0),8)</f>
        <v>0.63005780346820806</v>
      </c>
      <c r="J255">
        <f>Cond_Probability!$C$3</f>
        <v>0.38383838383838381</v>
      </c>
      <c r="K255">
        <f t="shared" si="17"/>
        <v>5.3975966416278047E-2</v>
      </c>
      <c r="L255">
        <f t="shared" si="18"/>
        <v>5.3975966416278043</v>
      </c>
      <c r="M255" t="str">
        <f t="shared" si="19"/>
        <v>Won't Survive</v>
      </c>
      <c r="N255" s="2" t="s">
        <v>1230</v>
      </c>
    </row>
    <row r="256" spans="1:14" x14ac:dyDescent="0.3">
      <c r="A256" s="1" t="s">
        <v>1248</v>
      </c>
      <c r="B256" s="1" t="s">
        <v>1253</v>
      </c>
      <c r="C256">
        <f>INDEX(Cond_Probability!$A$6:$H$60,MATCH('Model 4_Train'!A256,Cond_Probability!$A$6:$A$60,0),7)</f>
        <v>0.32246376811594202</v>
      </c>
      <c r="D256">
        <f>INDEX(Cond_Probability!$A$6:$H$60,MATCH('Model 4_Train'!B256,Cond_Probability!$A$6:$A$60,0),7)</f>
        <v>0.77396021699819173</v>
      </c>
      <c r="E256">
        <f>Cond_Probability!$C$2</f>
        <v>0.61616161616161613</v>
      </c>
      <c r="F256">
        <f t="shared" si="15"/>
        <v>0.1537779980267597</v>
      </c>
      <c r="G256">
        <f t="shared" si="16"/>
        <v>15.37779980267597</v>
      </c>
      <c r="H256">
        <f>INDEX(Cond_Probability!$A$6:$H$60,MATCH('Model 4_Train'!A256,Cond_Probability!$A$6:$A$60,0),8)</f>
        <v>0.57971014492753625</v>
      </c>
      <c r="I256">
        <f>INDEX(Cond_Probability!$A$6:$H$60,MATCH(B256,Cond_Probability!$A$6:$A$60,0),8)</f>
        <v>0.63005780346820806</v>
      </c>
      <c r="J256">
        <f>Cond_Probability!$C$3</f>
        <v>0.38383838383838381</v>
      </c>
      <c r="K256">
        <f t="shared" si="17"/>
        <v>0.14019731536695598</v>
      </c>
      <c r="L256">
        <f t="shared" si="18"/>
        <v>14.019731536695598</v>
      </c>
      <c r="M256" t="str">
        <f t="shared" si="19"/>
        <v>Won't Survive</v>
      </c>
      <c r="N256" s="2" t="s">
        <v>1230</v>
      </c>
    </row>
    <row r="257" spans="1:14" x14ac:dyDescent="0.3">
      <c r="A257" s="1" t="s">
        <v>1247</v>
      </c>
      <c r="B257" s="1" t="s">
        <v>1251</v>
      </c>
      <c r="C257">
        <f>INDEX(Cond_Probability!$A$6:$H$60,MATCH('Model 4_Train'!A257,Cond_Probability!$A$6:$A$60,0),7)</f>
        <v>0.18840579710144928</v>
      </c>
      <c r="D257">
        <f>INDEX(Cond_Probability!$A$6:$H$60,MATCH('Model 4_Train'!B257,Cond_Probability!$A$6:$A$60,0),7)</f>
        <v>0.13743218806509946</v>
      </c>
      <c r="E257">
        <f>Cond_Probability!$C$2</f>
        <v>0.61616161616161613</v>
      </c>
      <c r="F257">
        <f t="shared" si="15"/>
        <v>1.5954285629574568E-2</v>
      </c>
      <c r="G257">
        <f t="shared" si="16"/>
        <v>1.5954285629574567</v>
      </c>
      <c r="H257">
        <f>INDEX(Cond_Probability!$A$6:$H$60,MATCH('Model 4_Train'!A257,Cond_Probability!$A$6:$A$60,0),8)</f>
        <v>0.22318840579710145</v>
      </c>
      <c r="I257">
        <f>INDEX(Cond_Probability!$A$6:$H$60,MATCH(B257,Cond_Probability!$A$6:$A$60,0),8)</f>
        <v>0.27167630057803466</v>
      </c>
      <c r="J257">
        <f>Cond_Probability!$C$3</f>
        <v>0.38383838383838381</v>
      </c>
      <c r="K257">
        <f t="shared" si="17"/>
        <v>2.327404056481714E-2</v>
      </c>
      <c r="L257">
        <f t="shared" si="18"/>
        <v>2.327404056481714</v>
      </c>
      <c r="M257" t="str">
        <f t="shared" si="19"/>
        <v>Survive</v>
      </c>
      <c r="N257" s="2" t="s">
        <v>1</v>
      </c>
    </row>
    <row r="258" spans="1:14" x14ac:dyDescent="0.3">
      <c r="A258" s="1" t="s">
        <v>1248</v>
      </c>
      <c r="B258" s="1" t="s">
        <v>1251</v>
      </c>
      <c r="C258">
        <f>INDEX(Cond_Probability!$A$6:$H$60,MATCH('Model 4_Train'!A258,Cond_Probability!$A$6:$A$60,0),7)</f>
        <v>0.32246376811594202</v>
      </c>
      <c r="D258">
        <f>INDEX(Cond_Probability!$A$6:$H$60,MATCH('Model 4_Train'!B258,Cond_Probability!$A$6:$A$60,0),7)</f>
        <v>0.13743218806509946</v>
      </c>
      <c r="E258">
        <f>Cond_Probability!$C$2</f>
        <v>0.61616161616161613</v>
      </c>
      <c r="F258">
        <f t="shared" si="15"/>
        <v>2.7306373481387237E-2</v>
      </c>
      <c r="G258">
        <f t="shared" si="16"/>
        <v>2.7306373481387238</v>
      </c>
      <c r="H258">
        <f>INDEX(Cond_Probability!$A$6:$H$60,MATCH('Model 4_Train'!A258,Cond_Probability!$A$6:$A$60,0),8)</f>
        <v>0.57971014492753625</v>
      </c>
      <c r="I258">
        <f>INDEX(Cond_Probability!$A$6:$H$60,MATCH(B258,Cond_Probability!$A$6:$A$60,0),8)</f>
        <v>0.27167630057803466</v>
      </c>
      <c r="J258">
        <f>Cond_Probability!$C$3</f>
        <v>0.38383838383838381</v>
      </c>
      <c r="K258">
        <f t="shared" si="17"/>
        <v>6.0452053415109452E-2</v>
      </c>
      <c r="L258">
        <f t="shared" si="18"/>
        <v>6.045205341510945</v>
      </c>
      <c r="M258" t="str">
        <f t="shared" si="19"/>
        <v>Survive</v>
      </c>
      <c r="N258" s="2" t="s">
        <v>1</v>
      </c>
    </row>
    <row r="259" spans="1:14" x14ac:dyDescent="0.3">
      <c r="A259" s="1" t="s">
        <v>1248</v>
      </c>
      <c r="B259" s="1" t="s">
        <v>1253</v>
      </c>
      <c r="C259">
        <f>INDEX(Cond_Probability!$A$6:$H$60,MATCH('Model 4_Train'!A259,Cond_Probability!$A$6:$A$60,0),7)</f>
        <v>0.32246376811594202</v>
      </c>
      <c r="D259">
        <f>INDEX(Cond_Probability!$A$6:$H$60,MATCH('Model 4_Train'!B259,Cond_Probability!$A$6:$A$60,0),7)</f>
        <v>0.77396021699819173</v>
      </c>
      <c r="E259">
        <f>Cond_Probability!$C$2</f>
        <v>0.61616161616161613</v>
      </c>
      <c r="F259">
        <f t="shared" ref="F259:F322" si="20">PRODUCT(C259:E259)</f>
        <v>0.1537779980267597</v>
      </c>
      <c r="G259">
        <f t="shared" ref="G259:G322" si="21">F259*100</f>
        <v>15.37779980267597</v>
      </c>
      <c r="H259">
        <f>INDEX(Cond_Probability!$A$6:$H$60,MATCH('Model 4_Train'!A259,Cond_Probability!$A$6:$A$60,0),8)</f>
        <v>0.57971014492753625</v>
      </c>
      <c r="I259">
        <f>INDEX(Cond_Probability!$A$6:$H$60,MATCH(B259,Cond_Probability!$A$6:$A$60,0),8)</f>
        <v>0.63005780346820806</v>
      </c>
      <c r="J259">
        <f>Cond_Probability!$C$3</f>
        <v>0.38383838383838381</v>
      </c>
      <c r="K259">
        <f t="shared" ref="K259:K322" si="22">PRODUCT(H259:J259)</f>
        <v>0.14019731536695598</v>
      </c>
      <c r="L259">
        <f t="shared" ref="L259:L322" si="23">K259*100</f>
        <v>14.019731536695598</v>
      </c>
      <c r="M259" t="str">
        <f t="shared" ref="M259:M322" si="24">IF(G259&gt;L259,"Won't Survive", "Survive")</f>
        <v>Won't Survive</v>
      </c>
      <c r="N259" s="2" t="s">
        <v>1</v>
      </c>
    </row>
    <row r="260" spans="1:14" x14ac:dyDescent="0.3">
      <c r="A260" s="1" t="s">
        <v>1248</v>
      </c>
      <c r="B260" s="1" t="s">
        <v>1251</v>
      </c>
      <c r="C260">
        <f>INDEX(Cond_Probability!$A$6:$H$60,MATCH('Model 4_Train'!A260,Cond_Probability!$A$6:$A$60,0),7)</f>
        <v>0.32246376811594202</v>
      </c>
      <c r="D260">
        <f>INDEX(Cond_Probability!$A$6:$H$60,MATCH('Model 4_Train'!B260,Cond_Probability!$A$6:$A$60,0),7)</f>
        <v>0.13743218806509946</v>
      </c>
      <c r="E260">
        <f>Cond_Probability!$C$2</f>
        <v>0.61616161616161613</v>
      </c>
      <c r="F260">
        <f t="shared" si="20"/>
        <v>2.7306373481387237E-2</v>
      </c>
      <c r="G260">
        <f t="shared" si="21"/>
        <v>2.7306373481387238</v>
      </c>
      <c r="H260">
        <f>INDEX(Cond_Probability!$A$6:$H$60,MATCH('Model 4_Train'!A260,Cond_Probability!$A$6:$A$60,0),8)</f>
        <v>0.57971014492753625</v>
      </c>
      <c r="I260">
        <f>INDEX(Cond_Probability!$A$6:$H$60,MATCH(B260,Cond_Probability!$A$6:$A$60,0),8)</f>
        <v>0.27167630057803466</v>
      </c>
      <c r="J260">
        <f>Cond_Probability!$C$3</f>
        <v>0.38383838383838381</v>
      </c>
      <c r="K260">
        <f t="shared" si="22"/>
        <v>6.0452053415109452E-2</v>
      </c>
      <c r="L260">
        <f t="shared" si="23"/>
        <v>6.045205341510945</v>
      </c>
      <c r="M260" t="str">
        <f t="shared" si="24"/>
        <v>Survive</v>
      </c>
      <c r="N260" s="2" t="s">
        <v>1</v>
      </c>
    </row>
    <row r="261" spans="1:14" x14ac:dyDescent="0.3">
      <c r="A261" s="1" t="s">
        <v>1248</v>
      </c>
      <c r="B261" s="1" t="s">
        <v>1253</v>
      </c>
      <c r="C261">
        <f>INDEX(Cond_Probability!$A$6:$H$60,MATCH('Model 4_Train'!A261,Cond_Probability!$A$6:$A$60,0),7)</f>
        <v>0.32246376811594202</v>
      </c>
      <c r="D261">
        <f>INDEX(Cond_Probability!$A$6:$H$60,MATCH('Model 4_Train'!B261,Cond_Probability!$A$6:$A$60,0),7)</f>
        <v>0.77396021699819173</v>
      </c>
      <c r="E261">
        <f>Cond_Probability!$C$2</f>
        <v>0.61616161616161613</v>
      </c>
      <c r="F261">
        <f t="shared" si="20"/>
        <v>0.1537779980267597</v>
      </c>
      <c r="G261">
        <f t="shared" si="21"/>
        <v>15.37779980267597</v>
      </c>
      <c r="H261">
        <f>INDEX(Cond_Probability!$A$6:$H$60,MATCH('Model 4_Train'!A261,Cond_Probability!$A$6:$A$60,0),8)</f>
        <v>0.57971014492753625</v>
      </c>
      <c r="I261">
        <f>INDEX(Cond_Probability!$A$6:$H$60,MATCH(B261,Cond_Probability!$A$6:$A$60,0),8)</f>
        <v>0.63005780346820806</v>
      </c>
      <c r="J261">
        <f>Cond_Probability!$C$3</f>
        <v>0.38383838383838381</v>
      </c>
      <c r="K261">
        <f t="shared" si="22"/>
        <v>0.14019731536695598</v>
      </c>
      <c r="L261">
        <f t="shared" si="23"/>
        <v>14.019731536695598</v>
      </c>
      <c r="M261" t="str">
        <f t="shared" si="24"/>
        <v>Won't Survive</v>
      </c>
      <c r="N261" s="2" t="s">
        <v>1</v>
      </c>
    </row>
    <row r="262" spans="1:14" x14ac:dyDescent="0.3">
      <c r="A262" s="1" t="s">
        <v>1228</v>
      </c>
      <c r="B262" s="1" t="s">
        <v>1252</v>
      </c>
      <c r="C262">
        <f>INDEX(Cond_Probability!$A$6:$H$60,MATCH('Model 4_Train'!A262,Cond_Probability!$A$6:$A$60,0),7)</f>
        <v>0.4891304347826087</v>
      </c>
      <c r="D262">
        <f>INDEX(Cond_Probability!$A$6:$H$60,MATCH('Model 4_Train'!B262,Cond_Probability!$A$6:$A$60,0),7)</f>
        <v>8.6799276672694395E-2</v>
      </c>
      <c r="E262">
        <f>Cond_Probability!$C$2</f>
        <v>0.61616161616161613</v>
      </c>
      <c r="F262">
        <f t="shared" si="20"/>
        <v>2.6159861052541294E-2</v>
      </c>
      <c r="G262">
        <f t="shared" si="21"/>
        <v>2.6159861052541293</v>
      </c>
      <c r="H262">
        <f>INDEX(Cond_Probability!$A$6:$H$60,MATCH('Model 4_Train'!A262,Cond_Probability!$A$6:$A$60,0),8)</f>
        <v>0.19710144927536233</v>
      </c>
      <c r="I262">
        <f>INDEX(Cond_Probability!$A$6:$H$60,MATCH(B262,Cond_Probability!$A$6:$A$60,0),8)</f>
        <v>8.9595375722543349E-2</v>
      </c>
      <c r="J262">
        <f>Cond_Probability!$C$3</f>
        <v>0.38383838383838381</v>
      </c>
      <c r="K262">
        <f t="shared" si="22"/>
        <v>6.7783472659069532E-3</v>
      </c>
      <c r="L262">
        <f t="shared" si="23"/>
        <v>0.67783472659069532</v>
      </c>
      <c r="M262" t="str">
        <f t="shared" si="24"/>
        <v>Won't Survive</v>
      </c>
      <c r="N262" s="2" t="s">
        <v>1230</v>
      </c>
    </row>
    <row r="263" spans="1:14" x14ac:dyDescent="0.3">
      <c r="A263" s="1" t="s">
        <v>1248</v>
      </c>
      <c r="B263" s="1" t="s">
        <v>1253</v>
      </c>
      <c r="C263">
        <f>INDEX(Cond_Probability!$A$6:$H$60,MATCH('Model 4_Train'!A263,Cond_Probability!$A$6:$A$60,0),7)</f>
        <v>0.32246376811594202</v>
      </c>
      <c r="D263">
        <f>INDEX(Cond_Probability!$A$6:$H$60,MATCH('Model 4_Train'!B263,Cond_Probability!$A$6:$A$60,0),7)</f>
        <v>0.77396021699819173</v>
      </c>
      <c r="E263">
        <f>Cond_Probability!$C$2</f>
        <v>0.61616161616161613</v>
      </c>
      <c r="F263">
        <f t="shared" si="20"/>
        <v>0.1537779980267597</v>
      </c>
      <c r="G263">
        <f t="shared" si="21"/>
        <v>15.37779980267597</v>
      </c>
      <c r="H263">
        <f>INDEX(Cond_Probability!$A$6:$H$60,MATCH('Model 4_Train'!A263,Cond_Probability!$A$6:$A$60,0),8)</f>
        <v>0.57971014492753625</v>
      </c>
      <c r="I263">
        <f>INDEX(Cond_Probability!$A$6:$H$60,MATCH(B263,Cond_Probability!$A$6:$A$60,0),8)</f>
        <v>0.63005780346820806</v>
      </c>
      <c r="J263">
        <f>Cond_Probability!$C$3</f>
        <v>0.38383838383838381</v>
      </c>
      <c r="K263">
        <f t="shared" si="22"/>
        <v>0.14019731536695598</v>
      </c>
      <c r="L263">
        <f t="shared" si="23"/>
        <v>14.019731536695598</v>
      </c>
      <c r="M263" t="str">
        <f t="shared" si="24"/>
        <v>Won't Survive</v>
      </c>
      <c r="N263" s="2" t="s">
        <v>1</v>
      </c>
    </row>
    <row r="264" spans="1:14" x14ac:dyDescent="0.3">
      <c r="A264" s="1" t="s">
        <v>1248</v>
      </c>
      <c r="B264" s="1" t="s">
        <v>1253</v>
      </c>
      <c r="C264">
        <f>INDEX(Cond_Probability!$A$6:$H$60,MATCH('Model 4_Train'!A264,Cond_Probability!$A$6:$A$60,0),7)</f>
        <v>0.32246376811594202</v>
      </c>
      <c r="D264">
        <f>INDEX(Cond_Probability!$A$6:$H$60,MATCH('Model 4_Train'!B264,Cond_Probability!$A$6:$A$60,0),7)</f>
        <v>0.77396021699819173</v>
      </c>
      <c r="E264">
        <f>Cond_Probability!$C$2</f>
        <v>0.61616161616161613</v>
      </c>
      <c r="F264">
        <f t="shared" si="20"/>
        <v>0.1537779980267597</v>
      </c>
      <c r="G264">
        <f t="shared" si="21"/>
        <v>15.37779980267597</v>
      </c>
      <c r="H264">
        <f>INDEX(Cond_Probability!$A$6:$H$60,MATCH('Model 4_Train'!A264,Cond_Probability!$A$6:$A$60,0),8)</f>
        <v>0.57971014492753625</v>
      </c>
      <c r="I264">
        <f>INDEX(Cond_Probability!$A$6:$H$60,MATCH(B264,Cond_Probability!$A$6:$A$60,0),8)</f>
        <v>0.63005780346820806</v>
      </c>
      <c r="J264">
        <f>Cond_Probability!$C$3</f>
        <v>0.38383838383838381</v>
      </c>
      <c r="K264">
        <f t="shared" si="22"/>
        <v>0.14019731536695598</v>
      </c>
      <c r="L264">
        <f t="shared" si="23"/>
        <v>14.019731536695598</v>
      </c>
      <c r="M264" t="str">
        <f t="shared" si="24"/>
        <v>Won't Survive</v>
      </c>
      <c r="N264" s="2" t="s">
        <v>1230</v>
      </c>
    </row>
    <row r="265" spans="1:14" x14ac:dyDescent="0.3">
      <c r="A265" s="1" t="s">
        <v>1228</v>
      </c>
      <c r="B265" s="1" t="s">
        <v>1253</v>
      </c>
      <c r="C265">
        <f>INDEX(Cond_Probability!$A$6:$H$60,MATCH('Model 4_Train'!A265,Cond_Probability!$A$6:$A$60,0),7)</f>
        <v>0.4891304347826087</v>
      </c>
      <c r="D265">
        <f>INDEX(Cond_Probability!$A$6:$H$60,MATCH('Model 4_Train'!B265,Cond_Probability!$A$6:$A$60,0),7)</f>
        <v>0.77396021699819173</v>
      </c>
      <c r="E265">
        <f>Cond_Probability!$C$2</f>
        <v>0.61616161616161613</v>
      </c>
      <c r="F265">
        <f t="shared" si="20"/>
        <v>0.23325876105182655</v>
      </c>
      <c r="G265">
        <f t="shared" si="21"/>
        <v>23.325876105182655</v>
      </c>
      <c r="H265">
        <f>INDEX(Cond_Probability!$A$6:$H$60,MATCH('Model 4_Train'!A265,Cond_Probability!$A$6:$A$60,0),8)</f>
        <v>0.19710144927536233</v>
      </c>
      <c r="I265">
        <f>INDEX(Cond_Probability!$A$6:$H$60,MATCH(B265,Cond_Probability!$A$6:$A$60,0),8)</f>
        <v>0.63005780346820806</v>
      </c>
      <c r="J265">
        <f>Cond_Probability!$C$3</f>
        <v>0.38383838383838381</v>
      </c>
      <c r="K265">
        <f t="shared" si="22"/>
        <v>4.766708722476503E-2</v>
      </c>
      <c r="L265">
        <f t="shared" si="23"/>
        <v>4.766708722476503</v>
      </c>
      <c r="M265" t="str">
        <f t="shared" si="24"/>
        <v>Won't Survive</v>
      </c>
      <c r="N265" s="2" t="s">
        <v>1230</v>
      </c>
    </row>
    <row r="266" spans="1:14" x14ac:dyDescent="0.3">
      <c r="A266" s="1" t="s">
        <v>1228</v>
      </c>
      <c r="B266" s="1" t="s">
        <v>1252</v>
      </c>
      <c r="C266">
        <f>INDEX(Cond_Probability!$A$6:$H$60,MATCH('Model 4_Train'!A266,Cond_Probability!$A$6:$A$60,0),7)</f>
        <v>0.4891304347826087</v>
      </c>
      <c r="D266">
        <f>INDEX(Cond_Probability!$A$6:$H$60,MATCH('Model 4_Train'!B266,Cond_Probability!$A$6:$A$60,0),7)</f>
        <v>8.6799276672694395E-2</v>
      </c>
      <c r="E266">
        <f>Cond_Probability!$C$2</f>
        <v>0.61616161616161613</v>
      </c>
      <c r="F266">
        <f t="shared" si="20"/>
        <v>2.6159861052541294E-2</v>
      </c>
      <c r="G266">
        <f t="shared" si="21"/>
        <v>2.6159861052541293</v>
      </c>
      <c r="H266">
        <f>INDEX(Cond_Probability!$A$6:$H$60,MATCH('Model 4_Train'!A266,Cond_Probability!$A$6:$A$60,0),8)</f>
        <v>0.19710144927536233</v>
      </c>
      <c r="I266">
        <f>INDEX(Cond_Probability!$A$6:$H$60,MATCH(B266,Cond_Probability!$A$6:$A$60,0),8)</f>
        <v>8.9595375722543349E-2</v>
      </c>
      <c r="J266">
        <f>Cond_Probability!$C$3</f>
        <v>0.38383838383838381</v>
      </c>
      <c r="K266">
        <f t="shared" si="22"/>
        <v>6.7783472659069532E-3</v>
      </c>
      <c r="L266">
        <f t="shared" si="23"/>
        <v>0.67783472659069532</v>
      </c>
      <c r="M266" t="str">
        <f t="shared" si="24"/>
        <v>Won't Survive</v>
      </c>
      <c r="N266" s="2" t="s">
        <v>1230</v>
      </c>
    </row>
    <row r="267" spans="1:14" x14ac:dyDescent="0.3">
      <c r="A267" s="1" t="s">
        <v>1247</v>
      </c>
      <c r="B267" s="1" t="s">
        <v>1253</v>
      </c>
      <c r="C267">
        <f>INDEX(Cond_Probability!$A$6:$H$60,MATCH('Model 4_Train'!A267,Cond_Probability!$A$6:$A$60,0),7)</f>
        <v>0.18840579710144928</v>
      </c>
      <c r="D267">
        <f>INDEX(Cond_Probability!$A$6:$H$60,MATCH('Model 4_Train'!B267,Cond_Probability!$A$6:$A$60,0),7)</f>
        <v>0.77396021699819173</v>
      </c>
      <c r="E267">
        <f>Cond_Probability!$C$2</f>
        <v>0.61616161616161613</v>
      </c>
      <c r="F267">
        <f t="shared" si="20"/>
        <v>8.9847819071814675E-2</v>
      </c>
      <c r="G267">
        <f t="shared" si="21"/>
        <v>8.9847819071814676</v>
      </c>
      <c r="H267">
        <f>INDEX(Cond_Probability!$A$6:$H$60,MATCH('Model 4_Train'!A267,Cond_Probability!$A$6:$A$60,0),8)</f>
        <v>0.22318840579710145</v>
      </c>
      <c r="I267">
        <f>INDEX(Cond_Probability!$A$6:$H$60,MATCH(B267,Cond_Probability!$A$6:$A$60,0),8)</f>
        <v>0.63005780346820806</v>
      </c>
      <c r="J267">
        <f>Cond_Probability!$C$3</f>
        <v>0.38383838383838381</v>
      </c>
      <c r="K267">
        <f t="shared" si="22"/>
        <v>5.3975966416278047E-2</v>
      </c>
      <c r="L267">
        <f t="shared" si="23"/>
        <v>5.3975966416278043</v>
      </c>
      <c r="M267" t="str">
        <f t="shared" si="24"/>
        <v>Won't Survive</v>
      </c>
      <c r="N267" s="2" t="s">
        <v>1230</v>
      </c>
    </row>
    <row r="268" spans="1:14" x14ac:dyDescent="0.3">
      <c r="A268" s="1" t="s">
        <v>1248</v>
      </c>
      <c r="B268" s="1" t="s">
        <v>1253</v>
      </c>
      <c r="C268">
        <f>INDEX(Cond_Probability!$A$6:$H$60,MATCH('Model 4_Train'!A268,Cond_Probability!$A$6:$A$60,0),7)</f>
        <v>0.32246376811594202</v>
      </c>
      <c r="D268">
        <f>INDEX(Cond_Probability!$A$6:$H$60,MATCH('Model 4_Train'!B268,Cond_Probability!$A$6:$A$60,0),7)</f>
        <v>0.77396021699819173</v>
      </c>
      <c r="E268">
        <f>Cond_Probability!$C$2</f>
        <v>0.61616161616161613</v>
      </c>
      <c r="F268">
        <f t="shared" si="20"/>
        <v>0.1537779980267597</v>
      </c>
      <c r="G268">
        <f t="shared" si="21"/>
        <v>15.37779980267597</v>
      </c>
      <c r="H268">
        <f>INDEX(Cond_Probability!$A$6:$H$60,MATCH('Model 4_Train'!A268,Cond_Probability!$A$6:$A$60,0),8)</f>
        <v>0.57971014492753625</v>
      </c>
      <c r="I268">
        <f>INDEX(Cond_Probability!$A$6:$H$60,MATCH(B268,Cond_Probability!$A$6:$A$60,0),8)</f>
        <v>0.63005780346820806</v>
      </c>
      <c r="J268">
        <f>Cond_Probability!$C$3</f>
        <v>0.38383838383838381</v>
      </c>
      <c r="K268">
        <f t="shared" si="22"/>
        <v>0.14019731536695598</v>
      </c>
      <c r="L268">
        <f t="shared" si="23"/>
        <v>14.019731536695598</v>
      </c>
      <c r="M268" t="str">
        <f t="shared" si="24"/>
        <v>Won't Survive</v>
      </c>
      <c r="N268" s="2" t="s">
        <v>1230</v>
      </c>
    </row>
    <row r="269" spans="1:14" x14ac:dyDescent="0.3">
      <c r="A269" s="1" t="s">
        <v>1228</v>
      </c>
      <c r="B269" s="1" t="s">
        <v>1253</v>
      </c>
      <c r="C269">
        <f>INDEX(Cond_Probability!$A$6:$H$60,MATCH('Model 4_Train'!A269,Cond_Probability!$A$6:$A$60,0),7)</f>
        <v>0.4891304347826087</v>
      </c>
      <c r="D269">
        <f>INDEX(Cond_Probability!$A$6:$H$60,MATCH('Model 4_Train'!B269,Cond_Probability!$A$6:$A$60,0),7)</f>
        <v>0.77396021699819173</v>
      </c>
      <c r="E269">
        <f>Cond_Probability!$C$2</f>
        <v>0.61616161616161613</v>
      </c>
      <c r="F269">
        <f t="shared" si="20"/>
        <v>0.23325876105182655</v>
      </c>
      <c r="G269">
        <f t="shared" si="21"/>
        <v>23.325876105182655</v>
      </c>
      <c r="H269">
        <f>INDEX(Cond_Probability!$A$6:$H$60,MATCH('Model 4_Train'!A269,Cond_Probability!$A$6:$A$60,0),8)</f>
        <v>0.19710144927536233</v>
      </c>
      <c r="I269">
        <f>INDEX(Cond_Probability!$A$6:$H$60,MATCH(B269,Cond_Probability!$A$6:$A$60,0),8)</f>
        <v>0.63005780346820806</v>
      </c>
      <c r="J269">
        <f>Cond_Probability!$C$3</f>
        <v>0.38383838383838381</v>
      </c>
      <c r="K269">
        <f t="shared" si="22"/>
        <v>4.766708722476503E-2</v>
      </c>
      <c r="L269">
        <f t="shared" si="23"/>
        <v>4.766708722476503</v>
      </c>
      <c r="M269" t="str">
        <f t="shared" si="24"/>
        <v>Won't Survive</v>
      </c>
      <c r="N269" s="2" t="s">
        <v>1</v>
      </c>
    </row>
    <row r="270" spans="1:14" x14ac:dyDescent="0.3">
      <c r="A270" s="1" t="s">
        <v>1248</v>
      </c>
      <c r="B270" s="1" t="s">
        <v>1253</v>
      </c>
      <c r="C270">
        <f>INDEX(Cond_Probability!$A$6:$H$60,MATCH('Model 4_Train'!A270,Cond_Probability!$A$6:$A$60,0),7)</f>
        <v>0.32246376811594202</v>
      </c>
      <c r="D270">
        <f>INDEX(Cond_Probability!$A$6:$H$60,MATCH('Model 4_Train'!B270,Cond_Probability!$A$6:$A$60,0),7)</f>
        <v>0.77396021699819173</v>
      </c>
      <c r="E270">
        <f>Cond_Probability!$C$2</f>
        <v>0.61616161616161613</v>
      </c>
      <c r="F270">
        <f t="shared" si="20"/>
        <v>0.1537779980267597</v>
      </c>
      <c r="G270">
        <f t="shared" si="21"/>
        <v>15.37779980267597</v>
      </c>
      <c r="H270">
        <f>INDEX(Cond_Probability!$A$6:$H$60,MATCH('Model 4_Train'!A270,Cond_Probability!$A$6:$A$60,0),8)</f>
        <v>0.57971014492753625</v>
      </c>
      <c r="I270">
        <f>INDEX(Cond_Probability!$A$6:$H$60,MATCH(B270,Cond_Probability!$A$6:$A$60,0),8)</f>
        <v>0.63005780346820806</v>
      </c>
      <c r="J270">
        <f>Cond_Probability!$C$3</f>
        <v>0.38383838383838381</v>
      </c>
      <c r="K270">
        <f t="shared" si="22"/>
        <v>0.14019731536695598</v>
      </c>
      <c r="L270">
        <f t="shared" si="23"/>
        <v>14.019731536695598</v>
      </c>
      <c r="M270" t="str">
        <f t="shared" si="24"/>
        <v>Won't Survive</v>
      </c>
      <c r="N270" s="2" t="s">
        <v>1</v>
      </c>
    </row>
    <row r="271" spans="1:14" x14ac:dyDescent="0.3">
      <c r="A271" s="1" t="s">
        <v>1248</v>
      </c>
      <c r="B271" s="1" t="s">
        <v>1253</v>
      </c>
      <c r="C271">
        <f>INDEX(Cond_Probability!$A$6:$H$60,MATCH('Model 4_Train'!A271,Cond_Probability!$A$6:$A$60,0),7)</f>
        <v>0.32246376811594202</v>
      </c>
      <c r="D271">
        <f>INDEX(Cond_Probability!$A$6:$H$60,MATCH('Model 4_Train'!B271,Cond_Probability!$A$6:$A$60,0),7)</f>
        <v>0.77396021699819173</v>
      </c>
      <c r="E271">
        <f>Cond_Probability!$C$2</f>
        <v>0.61616161616161613</v>
      </c>
      <c r="F271">
        <f t="shared" si="20"/>
        <v>0.1537779980267597</v>
      </c>
      <c r="G271">
        <f t="shared" si="21"/>
        <v>15.37779980267597</v>
      </c>
      <c r="H271">
        <f>INDEX(Cond_Probability!$A$6:$H$60,MATCH('Model 4_Train'!A271,Cond_Probability!$A$6:$A$60,0),8)</f>
        <v>0.57971014492753625</v>
      </c>
      <c r="I271">
        <f>INDEX(Cond_Probability!$A$6:$H$60,MATCH(B271,Cond_Probability!$A$6:$A$60,0),8)</f>
        <v>0.63005780346820806</v>
      </c>
      <c r="J271">
        <f>Cond_Probability!$C$3</f>
        <v>0.38383838383838381</v>
      </c>
      <c r="K271">
        <f t="shared" si="22"/>
        <v>0.14019731536695598</v>
      </c>
      <c r="L271">
        <f t="shared" si="23"/>
        <v>14.019731536695598</v>
      </c>
      <c r="M271" t="str">
        <f t="shared" si="24"/>
        <v>Won't Survive</v>
      </c>
      <c r="N271" s="2" t="s">
        <v>1</v>
      </c>
    </row>
    <row r="272" spans="1:14" x14ac:dyDescent="0.3">
      <c r="A272" s="1" t="s">
        <v>1248</v>
      </c>
      <c r="B272" s="1" t="s">
        <v>1253</v>
      </c>
      <c r="C272">
        <f>INDEX(Cond_Probability!$A$6:$H$60,MATCH('Model 4_Train'!A272,Cond_Probability!$A$6:$A$60,0),7)</f>
        <v>0.32246376811594202</v>
      </c>
      <c r="D272">
        <f>INDEX(Cond_Probability!$A$6:$H$60,MATCH('Model 4_Train'!B272,Cond_Probability!$A$6:$A$60,0),7)</f>
        <v>0.77396021699819173</v>
      </c>
      <c r="E272">
        <f>Cond_Probability!$C$2</f>
        <v>0.61616161616161613</v>
      </c>
      <c r="F272">
        <f t="shared" si="20"/>
        <v>0.1537779980267597</v>
      </c>
      <c r="G272">
        <f t="shared" si="21"/>
        <v>15.37779980267597</v>
      </c>
      <c r="H272">
        <f>INDEX(Cond_Probability!$A$6:$H$60,MATCH('Model 4_Train'!A272,Cond_Probability!$A$6:$A$60,0),8)</f>
        <v>0.57971014492753625</v>
      </c>
      <c r="I272">
        <f>INDEX(Cond_Probability!$A$6:$H$60,MATCH(B272,Cond_Probability!$A$6:$A$60,0),8)</f>
        <v>0.63005780346820806</v>
      </c>
      <c r="J272">
        <f>Cond_Probability!$C$3</f>
        <v>0.38383838383838381</v>
      </c>
      <c r="K272">
        <f t="shared" si="22"/>
        <v>0.14019731536695598</v>
      </c>
      <c r="L272">
        <f t="shared" si="23"/>
        <v>14.019731536695598</v>
      </c>
      <c r="M272" t="str">
        <f t="shared" si="24"/>
        <v>Won't Survive</v>
      </c>
      <c r="N272" s="2" t="s">
        <v>1230</v>
      </c>
    </row>
    <row r="273" spans="1:14" x14ac:dyDescent="0.3">
      <c r="A273" s="1" t="s">
        <v>1228</v>
      </c>
      <c r="B273" s="1" t="s">
        <v>1253</v>
      </c>
      <c r="C273">
        <f>INDEX(Cond_Probability!$A$6:$H$60,MATCH('Model 4_Train'!A273,Cond_Probability!$A$6:$A$60,0),7)</f>
        <v>0.4891304347826087</v>
      </c>
      <c r="D273">
        <f>INDEX(Cond_Probability!$A$6:$H$60,MATCH('Model 4_Train'!B273,Cond_Probability!$A$6:$A$60,0),7)</f>
        <v>0.77396021699819173</v>
      </c>
      <c r="E273">
        <f>Cond_Probability!$C$2</f>
        <v>0.61616161616161613</v>
      </c>
      <c r="F273">
        <f t="shared" si="20"/>
        <v>0.23325876105182655</v>
      </c>
      <c r="G273">
        <f t="shared" si="21"/>
        <v>23.325876105182655</v>
      </c>
      <c r="H273">
        <f>INDEX(Cond_Probability!$A$6:$H$60,MATCH('Model 4_Train'!A273,Cond_Probability!$A$6:$A$60,0),8)</f>
        <v>0.19710144927536233</v>
      </c>
      <c r="I273">
        <f>INDEX(Cond_Probability!$A$6:$H$60,MATCH(B273,Cond_Probability!$A$6:$A$60,0),8)</f>
        <v>0.63005780346820806</v>
      </c>
      <c r="J273">
        <f>Cond_Probability!$C$3</f>
        <v>0.38383838383838381</v>
      </c>
      <c r="K273">
        <f t="shared" si="22"/>
        <v>4.766708722476503E-2</v>
      </c>
      <c r="L273">
        <f t="shared" si="23"/>
        <v>4.766708722476503</v>
      </c>
      <c r="M273" t="str">
        <f t="shared" si="24"/>
        <v>Won't Survive</v>
      </c>
      <c r="N273" s="2" t="s">
        <v>1</v>
      </c>
    </row>
    <row r="274" spans="1:14" x14ac:dyDescent="0.3">
      <c r="A274" s="1" t="s">
        <v>1247</v>
      </c>
      <c r="B274" s="1" t="s">
        <v>1253</v>
      </c>
      <c r="C274">
        <f>INDEX(Cond_Probability!$A$6:$H$60,MATCH('Model 4_Train'!A274,Cond_Probability!$A$6:$A$60,0),7)</f>
        <v>0.18840579710144928</v>
      </c>
      <c r="D274">
        <f>INDEX(Cond_Probability!$A$6:$H$60,MATCH('Model 4_Train'!B274,Cond_Probability!$A$6:$A$60,0),7)</f>
        <v>0.77396021699819173</v>
      </c>
      <c r="E274">
        <f>Cond_Probability!$C$2</f>
        <v>0.61616161616161613</v>
      </c>
      <c r="F274">
        <f t="shared" si="20"/>
        <v>8.9847819071814675E-2</v>
      </c>
      <c r="G274">
        <f t="shared" si="21"/>
        <v>8.9847819071814676</v>
      </c>
      <c r="H274">
        <f>INDEX(Cond_Probability!$A$6:$H$60,MATCH('Model 4_Train'!A274,Cond_Probability!$A$6:$A$60,0),8)</f>
        <v>0.22318840579710145</v>
      </c>
      <c r="I274">
        <f>INDEX(Cond_Probability!$A$6:$H$60,MATCH(B274,Cond_Probability!$A$6:$A$60,0),8)</f>
        <v>0.63005780346820806</v>
      </c>
      <c r="J274">
        <f>Cond_Probability!$C$3</f>
        <v>0.38383838383838381</v>
      </c>
      <c r="K274">
        <f t="shared" si="22"/>
        <v>5.3975966416278047E-2</v>
      </c>
      <c r="L274">
        <f t="shared" si="23"/>
        <v>5.3975966416278043</v>
      </c>
      <c r="M274" t="str">
        <f t="shared" si="24"/>
        <v>Won't Survive</v>
      </c>
      <c r="N274" s="2" t="s">
        <v>1</v>
      </c>
    </row>
    <row r="275" spans="1:14" x14ac:dyDescent="0.3">
      <c r="A275" s="1" t="s">
        <v>1248</v>
      </c>
      <c r="B275" s="1" t="s">
        <v>1251</v>
      </c>
      <c r="C275">
        <f>INDEX(Cond_Probability!$A$6:$H$60,MATCH('Model 4_Train'!A275,Cond_Probability!$A$6:$A$60,0),7)</f>
        <v>0.32246376811594202</v>
      </c>
      <c r="D275">
        <f>INDEX(Cond_Probability!$A$6:$H$60,MATCH('Model 4_Train'!B275,Cond_Probability!$A$6:$A$60,0),7)</f>
        <v>0.13743218806509946</v>
      </c>
      <c r="E275">
        <f>Cond_Probability!$C$2</f>
        <v>0.61616161616161613</v>
      </c>
      <c r="F275">
        <f t="shared" si="20"/>
        <v>2.7306373481387237E-2</v>
      </c>
      <c r="G275">
        <f t="shared" si="21"/>
        <v>2.7306373481387238</v>
      </c>
      <c r="H275">
        <f>INDEX(Cond_Probability!$A$6:$H$60,MATCH('Model 4_Train'!A275,Cond_Probability!$A$6:$A$60,0),8)</f>
        <v>0.57971014492753625</v>
      </c>
      <c r="I275">
        <f>INDEX(Cond_Probability!$A$6:$H$60,MATCH(B275,Cond_Probability!$A$6:$A$60,0),8)</f>
        <v>0.27167630057803466</v>
      </c>
      <c r="J275">
        <f>Cond_Probability!$C$3</f>
        <v>0.38383838383838381</v>
      </c>
      <c r="K275">
        <f t="shared" si="22"/>
        <v>6.0452053415109452E-2</v>
      </c>
      <c r="L275">
        <f t="shared" si="23"/>
        <v>6.045205341510945</v>
      </c>
      <c r="M275" t="str">
        <f t="shared" si="24"/>
        <v>Survive</v>
      </c>
      <c r="N275" s="2" t="s">
        <v>1230</v>
      </c>
    </row>
    <row r="276" spans="1:14" x14ac:dyDescent="0.3">
      <c r="A276" s="1" t="s">
        <v>1228</v>
      </c>
      <c r="B276" s="1" t="s">
        <v>1252</v>
      </c>
      <c r="C276">
        <f>INDEX(Cond_Probability!$A$6:$H$60,MATCH('Model 4_Train'!A276,Cond_Probability!$A$6:$A$60,0),7)</f>
        <v>0.4891304347826087</v>
      </c>
      <c r="D276">
        <f>INDEX(Cond_Probability!$A$6:$H$60,MATCH('Model 4_Train'!B276,Cond_Probability!$A$6:$A$60,0),7)</f>
        <v>8.6799276672694395E-2</v>
      </c>
      <c r="E276">
        <f>Cond_Probability!$C$2</f>
        <v>0.61616161616161613</v>
      </c>
      <c r="F276">
        <f t="shared" si="20"/>
        <v>2.6159861052541294E-2</v>
      </c>
      <c r="G276">
        <f t="shared" si="21"/>
        <v>2.6159861052541293</v>
      </c>
      <c r="H276">
        <f>INDEX(Cond_Probability!$A$6:$H$60,MATCH('Model 4_Train'!A276,Cond_Probability!$A$6:$A$60,0),8)</f>
        <v>0.19710144927536233</v>
      </c>
      <c r="I276">
        <f>INDEX(Cond_Probability!$A$6:$H$60,MATCH(B276,Cond_Probability!$A$6:$A$60,0),8)</f>
        <v>8.9595375722543349E-2</v>
      </c>
      <c r="J276">
        <f>Cond_Probability!$C$3</f>
        <v>0.38383838383838381</v>
      </c>
      <c r="K276">
        <f t="shared" si="22"/>
        <v>6.7783472659069532E-3</v>
      </c>
      <c r="L276">
        <f t="shared" si="23"/>
        <v>0.67783472659069532</v>
      </c>
      <c r="M276" t="str">
        <f t="shared" si="24"/>
        <v>Won't Survive</v>
      </c>
      <c r="N276" s="2" t="s">
        <v>1</v>
      </c>
    </row>
    <row r="277" spans="1:14" x14ac:dyDescent="0.3">
      <c r="A277" s="1" t="s">
        <v>1248</v>
      </c>
      <c r="B277" s="1" t="s">
        <v>1253</v>
      </c>
      <c r="C277">
        <f>INDEX(Cond_Probability!$A$6:$H$60,MATCH('Model 4_Train'!A277,Cond_Probability!$A$6:$A$60,0),7)</f>
        <v>0.32246376811594202</v>
      </c>
      <c r="D277">
        <f>INDEX(Cond_Probability!$A$6:$H$60,MATCH('Model 4_Train'!B277,Cond_Probability!$A$6:$A$60,0),7)</f>
        <v>0.77396021699819173</v>
      </c>
      <c r="E277">
        <f>Cond_Probability!$C$2</f>
        <v>0.61616161616161613</v>
      </c>
      <c r="F277">
        <f t="shared" si="20"/>
        <v>0.1537779980267597</v>
      </c>
      <c r="G277">
        <f t="shared" si="21"/>
        <v>15.37779980267597</v>
      </c>
      <c r="H277">
        <f>INDEX(Cond_Probability!$A$6:$H$60,MATCH('Model 4_Train'!A277,Cond_Probability!$A$6:$A$60,0),8)</f>
        <v>0.57971014492753625</v>
      </c>
      <c r="I277">
        <f>INDEX(Cond_Probability!$A$6:$H$60,MATCH(B277,Cond_Probability!$A$6:$A$60,0),8)</f>
        <v>0.63005780346820806</v>
      </c>
      <c r="J277">
        <f>Cond_Probability!$C$3</f>
        <v>0.38383838383838381</v>
      </c>
      <c r="K277">
        <f t="shared" si="22"/>
        <v>0.14019731536695598</v>
      </c>
      <c r="L277">
        <f t="shared" si="23"/>
        <v>14.019731536695598</v>
      </c>
      <c r="M277" t="str">
        <f t="shared" si="24"/>
        <v>Won't Survive</v>
      </c>
      <c r="N277" s="2" t="s">
        <v>1</v>
      </c>
    </row>
    <row r="278" spans="1:14" x14ac:dyDescent="0.3">
      <c r="A278" s="1" t="s">
        <v>1228</v>
      </c>
      <c r="B278" s="1" t="s">
        <v>1253</v>
      </c>
      <c r="C278">
        <f>INDEX(Cond_Probability!$A$6:$H$60,MATCH('Model 4_Train'!A278,Cond_Probability!$A$6:$A$60,0),7)</f>
        <v>0.4891304347826087</v>
      </c>
      <c r="D278">
        <f>INDEX(Cond_Probability!$A$6:$H$60,MATCH('Model 4_Train'!B278,Cond_Probability!$A$6:$A$60,0),7)</f>
        <v>0.77396021699819173</v>
      </c>
      <c r="E278">
        <f>Cond_Probability!$C$2</f>
        <v>0.61616161616161613</v>
      </c>
      <c r="F278">
        <f t="shared" si="20"/>
        <v>0.23325876105182655</v>
      </c>
      <c r="G278">
        <f t="shared" si="21"/>
        <v>23.325876105182655</v>
      </c>
      <c r="H278">
        <f>INDEX(Cond_Probability!$A$6:$H$60,MATCH('Model 4_Train'!A278,Cond_Probability!$A$6:$A$60,0),8)</f>
        <v>0.19710144927536233</v>
      </c>
      <c r="I278">
        <f>INDEX(Cond_Probability!$A$6:$H$60,MATCH(B278,Cond_Probability!$A$6:$A$60,0),8)</f>
        <v>0.63005780346820806</v>
      </c>
      <c r="J278">
        <f>Cond_Probability!$C$3</f>
        <v>0.38383838383838381</v>
      </c>
      <c r="K278">
        <f t="shared" si="22"/>
        <v>4.766708722476503E-2</v>
      </c>
      <c r="L278">
        <f t="shared" si="23"/>
        <v>4.766708722476503</v>
      </c>
      <c r="M278" t="str">
        <f t="shared" si="24"/>
        <v>Won't Survive</v>
      </c>
      <c r="N278" s="2" t="s">
        <v>1230</v>
      </c>
    </row>
    <row r="279" spans="1:14" x14ac:dyDescent="0.3">
      <c r="A279" s="1" t="s">
        <v>1228</v>
      </c>
      <c r="B279" s="1" t="s">
        <v>1253</v>
      </c>
      <c r="C279">
        <f>INDEX(Cond_Probability!$A$6:$H$60,MATCH('Model 4_Train'!A279,Cond_Probability!$A$6:$A$60,0),7)</f>
        <v>0.4891304347826087</v>
      </c>
      <c r="D279">
        <f>INDEX(Cond_Probability!$A$6:$H$60,MATCH('Model 4_Train'!B279,Cond_Probability!$A$6:$A$60,0),7)</f>
        <v>0.77396021699819173</v>
      </c>
      <c r="E279">
        <f>Cond_Probability!$C$2</f>
        <v>0.61616161616161613</v>
      </c>
      <c r="F279">
        <f t="shared" si="20"/>
        <v>0.23325876105182655</v>
      </c>
      <c r="G279">
        <f t="shared" si="21"/>
        <v>23.325876105182655</v>
      </c>
      <c r="H279">
        <f>INDEX(Cond_Probability!$A$6:$H$60,MATCH('Model 4_Train'!A279,Cond_Probability!$A$6:$A$60,0),8)</f>
        <v>0.19710144927536233</v>
      </c>
      <c r="I279">
        <f>INDEX(Cond_Probability!$A$6:$H$60,MATCH(B279,Cond_Probability!$A$6:$A$60,0),8)</f>
        <v>0.63005780346820806</v>
      </c>
      <c r="J279">
        <f>Cond_Probability!$C$3</f>
        <v>0.38383838383838381</v>
      </c>
      <c r="K279">
        <f t="shared" si="22"/>
        <v>4.766708722476503E-2</v>
      </c>
      <c r="L279">
        <f t="shared" si="23"/>
        <v>4.766708722476503</v>
      </c>
      <c r="M279" t="str">
        <f t="shared" si="24"/>
        <v>Won't Survive</v>
      </c>
      <c r="N279" s="2" t="s">
        <v>1230</v>
      </c>
    </row>
    <row r="280" spans="1:14" x14ac:dyDescent="0.3">
      <c r="A280" s="1" t="s">
        <v>1248</v>
      </c>
      <c r="B280" s="1" t="s">
        <v>1252</v>
      </c>
      <c r="C280">
        <f>INDEX(Cond_Probability!$A$6:$H$60,MATCH('Model 4_Train'!A280,Cond_Probability!$A$6:$A$60,0),7)</f>
        <v>0.32246376811594202</v>
      </c>
      <c r="D280">
        <f>INDEX(Cond_Probability!$A$6:$H$60,MATCH('Model 4_Train'!B280,Cond_Probability!$A$6:$A$60,0),7)</f>
        <v>8.6799276672694395E-2</v>
      </c>
      <c r="E280">
        <f>Cond_Probability!$C$2</f>
        <v>0.61616161616161613</v>
      </c>
      <c r="F280">
        <f t="shared" si="20"/>
        <v>1.7246130619823521E-2</v>
      </c>
      <c r="G280">
        <f t="shared" si="21"/>
        <v>1.7246130619823521</v>
      </c>
      <c r="H280">
        <f>INDEX(Cond_Probability!$A$6:$H$60,MATCH('Model 4_Train'!A280,Cond_Probability!$A$6:$A$60,0),8)</f>
        <v>0.57971014492753625</v>
      </c>
      <c r="I280">
        <f>INDEX(Cond_Probability!$A$6:$H$60,MATCH(B280,Cond_Probability!$A$6:$A$60,0),8)</f>
        <v>8.9595375722543349E-2</v>
      </c>
      <c r="J280">
        <f>Cond_Probability!$C$3</f>
        <v>0.38383838383838381</v>
      </c>
      <c r="K280">
        <f t="shared" si="22"/>
        <v>1.9936315487961629E-2</v>
      </c>
      <c r="L280">
        <f t="shared" si="23"/>
        <v>1.9936315487961629</v>
      </c>
      <c r="M280" t="str">
        <f t="shared" si="24"/>
        <v>Survive</v>
      </c>
      <c r="N280" s="2" t="s">
        <v>1230</v>
      </c>
    </row>
    <row r="281" spans="1:14" x14ac:dyDescent="0.3">
      <c r="A281" s="1" t="s">
        <v>1248</v>
      </c>
      <c r="B281" s="1" t="s">
        <v>1253</v>
      </c>
      <c r="C281">
        <f>INDEX(Cond_Probability!$A$6:$H$60,MATCH('Model 4_Train'!A281,Cond_Probability!$A$6:$A$60,0),7)</f>
        <v>0.32246376811594202</v>
      </c>
      <c r="D281">
        <f>INDEX(Cond_Probability!$A$6:$H$60,MATCH('Model 4_Train'!B281,Cond_Probability!$A$6:$A$60,0),7)</f>
        <v>0.77396021699819173</v>
      </c>
      <c r="E281">
        <f>Cond_Probability!$C$2</f>
        <v>0.61616161616161613</v>
      </c>
      <c r="F281">
        <f t="shared" si="20"/>
        <v>0.1537779980267597</v>
      </c>
      <c r="G281">
        <f t="shared" si="21"/>
        <v>15.37779980267597</v>
      </c>
      <c r="H281">
        <f>INDEX(Cond_Probability!$A$6:$H$60,MATCH('Model 4_Train'!A281,Cond_Probability!$A$6:$A$60,0),8)</f>
        <v>0.57971014492753625</v>
      </c>
      <c r="I281">
        <f>INDEX(Cond_Probability!$A$6:$H$60,MATCH(B281,Cond_Probability!$A$6:$A$60,0),8)</f>
        <v>0.63005780346820806</v>
      </c>
      <c r="J281">
        <f>Cond_Probability!$C$3</f>
        <v>0.38383838383838381</v>
      </c>
      <c r="K281">
        <f t="shared" si="22"/>
        <v>0.14019731536695598</v>
      </c>
      <c r="L281">
        <f t="shared" si="23"/>
        <v>14.019731536695598</v>
      </c>
      <c r="M281" t="str">
        <f t="shared" si="24"/>
        <v>Won't Survive</v>
      </c>
      <c r="N281" s="2" t="s">
        <v>1</v>
      </c>
    </row>
    <row r="282" spans="1:14" x14ac:dyDescent="0.3">
      <c r="A282" s="1" t="s">
        <v>1228</v>
      </c>
      <c r="B282" s="1" t="s">
        <v>1252</v>
      </c>
      <c r="C282">
        <f>INDEX(Cond_Probability!$A$6:$H$60,MATCH('Model 4_Train'!A282,Cond_Probability!$A$6:$A$60,0),7)</f>
        <v>0.4891304347826087</v>
      </c>
      <c r="D282">
        <f>INDEX(Cond_Probability!$A$6:$H$60,MATCH('Model 4_Train'!B282,Cond_Probability!$A$6:$A$60,0),7)</f>
        <v>8.6799276672694395E-2</v>
      </c>
      <c r="E282">
        <f>Cond_Probability!$C$2</f>
        <v>0.61616161616161613</v>
      </c>
      <c r="F282">
        <f t="shared" si="20"/>
        <v>2.6159861052541294E-2</v>
      </c>
      <c r="G282">
        <f t="shared" si="21"/>
        <v>2.6159861052541293</v>
      </c>
      <c r="H282">
        <f>INDEX(Cond_Probability!$A$6:$H$60,MATCH('Model 4_Train'!A282,Cond_Probability!$A$6:$A$60,0),8)</f>
        <v>0.19710144927536233</v>
      </c>
      <c r="I282">
        <f>INDEX(Cond_Probability!$A$6:$H$60,MATCH(B282,Cond_Probability!$A$6:$A$60,0),8)</f>
        <v>8.9595375722543349E-2</v>
      </c>
      <c r="J282">
        <f>Cond_Probability!$C$3</f>
        <v>0.38383838383838381</v>
      </c>
      <c r="K282">
        <f t="shared" si="22"/>
        <v>6.7783472659069532E-3</v>
      </c>
      <c r="L282">
        <f t="shared" si="23"/>
        <v>0.67783472659069532</v>
      </c>
      <c r="M282" t="str">
        <f t="shared" si="24"/>
        <v>Won't Survive</v>
      </c>
      <c r="N282" s="2" t="s">
        <v>1230</v>
      </c>
    </row>
    <row r="283" spans="1:14" x14ac:dyDescent="0.3">
      <c r="A283" s="1" t="s">
        <v>1228</v>
      </c>
      <c r="B283" s="1" t="s">
        <v>1253</v>
      </c>
      <c r="C283">
        <f>INDEX(Cond_Probability!$A$6:$H$60,MATCH('Model 4_Train'!A283,Cond_Probability!$A$6:$A$60,0),7)</f>
        <v>0.4891304347826087</v>
      </c>
      <c r="D283">
        <f>INDEX(Cond_Probability!$A$6:$H$60,MATCH('Model 4_Train'!B283,Cond_Probability!$A$6:$A$60,0),7)</f>
        <v>0.77396021699819173</v>
      </c>
      <c r="E283">
        <f>Cond_Probability!$C$2</f>
        <v>0.61616161616161613</v>
      </c>
      <c r="F283">
        <f t="shared" si="20"/>
        <v>0.23325876105182655</v>
      </c>
      <c r="G283">
        <f t="shared" si="21"/>
        <v>23.325876105182655</v>
      </c>
      <c r="H283">
        <f>INDEX(Cond_Probability!$A$6:$H$60,MATCH('Model 4_Train'!A283,Cond_Probability!$A$6:$A$60,0),8)</f>
        <v>0.19710144927536233</v>
      </c>
      <c r="I283">
        <f>INDEX(Cond_Probability!$A$6:$H$60,MATCH(B283,Cond_Probability!$A$6:$A$60,0),8)</f>
        <v>0.63005780346820806</v>
      </c>
      <c r="J283">
        <f>Cond_Probability!$C$3</f>
        <v>0.38383838383838381</v>
      </c>
      <c r="K283">
        <f t="shared" si="22"/>
        <v>4.766708722476503E-2</v>
      </c>
      <c r="L283">
        <f t="shared" si="23"/>
        <v>4.766708722476503</v>
      </c>
      <c r="M283" t="str">
        <f t="shared" si="24"/>
        <v>Won't Survive</v>
      </c>
      <c r="N283" s="2" t="s">
        <v>1230</v>
      </c>
    </row>
    <row r="284" spans="1:14" x14ac:dyDescent="0.3">
      <c r="A284" s="1" t="s">
        <v>1228</v>
      </c>
      <c r="B284" s="1" t="s">
        <v>1253</v>
      </c>
      <c r="C284">
        <f>INDEX(Cond_Probability!$A$6:$H$60,MATCH('Model 4_Train'!A284,Cond_Probability!$A$6:$A$60,0),7)</f>
        <v>0.4891304347826087</v>
      </c>
      <c r="D284">
        <f>INDEX(Cond_Probability!$A$6:$H$60,MATCH('Model 4_Train'!B284,Cond_Probability!$A$6:$A$60,0),7)</f>
        <v>0.77396021699819173</v>
      </c>
      <c r="E284">
        <f>Cond_Probability!$C$2</f>
        <v>0.61616161616161613</v>
      </c>
      <c r="F284">
        <f t="shared" si="20"/>
        <v>0.23325876105182655</v>
      </c>
      <c r="G284">
        <f t="shared" si="21"/>
        <v>23.325876105182655</v>
      </c>
      <c r="H284">
        <f>INDEX(Cond_Probability!$A$6:$H$60,MATCH('Model 4_Train'!A284,Cond_Probability!$A$6:$A$60,0),8)</f>
        <v>0.19710144927536233</v>
      </c>
      <c r="I284">
        <f>INDEX(Cond_Probability!$A$6:$H$60,MATCH(B284,Cond_Probability!$A$6:$A$60,0),8)</f>
        <v>0.63005780346820806</v>
      </c>
      <c r="J284">
        <f>Cond_Probability!$C$3</f>
        <v>0.38383838383838381</v>
      </c>
      <c r="K284">
        <f t="shared" si="22"/>
        <v>4.766708722476503E-2</v>
      </c>
      <c r="L284">
        <f t="shared" si="23"/>
        <v>4.766708722476503</v>
      </c>
      <c r="M284" t="str">
        <f t="shared" si="24"/>
        <v>Won't Survive</v>
      </c>
      <c r="N284" s="2" t="s">
        <v>1230</v>
      </c>
    </row>
    <row r="285" spans="1:14" x14ac:dyDescent="0.3">
      <c r="A285" s="1" t="s">
        <v>1228</v>
      </c>
      <c r="B285" s="1" t="s">
        <v>1253</v>
      </c>
      <c r="C285">
        <f>INDEX(Cond_Probability!$A$6:$H$60,MATCH('Model 4_Train'!A285,Cond_Probability!$A$6:$A$60,0),7)</f>
        <v>0.4891304347826087</v>
      </c>
      <c r="D285">
        <f>INDEX(Cond_Probability!$A$6:$H$60,MATCH('Model 4_Train'!B285,Cond_Probability!$A$6:$A$60,0),7)</f>
        <v>0.77396021699819173</v>
      </c>
      <c r="E285">
        <f>Cond_Probability!$C$2</f>
        <v>0.61616161616161613</v>
      </c>
      <c r="F285">
        <f t="shared" si="20"/>
        <v>0.23325876105182655</v>
      </c>
      <c r="G285">
        <f t="shared" si="21"/>
        <v>23.325876105182655</v>
      </c>
      <c r="H285">
        <f>INDEX(Cond_Probability!$A$6:$H$60,MATCH('Model 4_Train'!A285,Cond_Probability!$A$6:$A$60,0),8)</f>
        <v>0.19710144927536233</v>
      </c>
      <c r="I285">
        <f>INDEX(Cond_Probability!$A$6:$H$60,MATCH(B285,Cond_Probability!$A$6:$A$60,0),8)</f>
        <v>0.63005780346820806</v>
      </c>
      <c r="J285">
        <f>Cond_Probability!$C$3</f>
        <v>0.38383838383838381</v>
      </c>
      <c r="K285">
        <f t="shared" si="22"/>
        <v>4.766708722476503E-2</v>
      </c>
      <c r="L285">
        <f t="shared" si="23"/>
        <v>4.766708722476503</v>
      </c>
      <c r="M285" t="str">
        <f t="shared" si="24"/>
        <v>Won't Survive</v>
      </c>
      <c r="N285" s="2" t="s">
        <v>1</v>
      </c>
    </row>
    <row r="286" spans="1:14" x14ac:dyDescent="0.3">
      <c r="A286" s="1" t="s">
        <v>1248</v>
      </c>
      <c r="B286" s="1" t="s">
        <v>1253</v>
      </c>
      <c r="C286">
        <f>INDEX(Cond_Probability!$A$6:$H$60,MATCH('Model 4_Train'!A286,Cond_Probability!$A$6:$A$60,0),7)</f>
        <v>0.32246376811594202</v>
      </c>
      <c r="D286">
        <f>INDEX(Cond_Probability!$A$6:$H$60,MATCH('Model 4_Train'!B286,Cond_Probability!$A$6:$A$60,0),7)</f>
        <v>0.77396021699819173</v>
      </c>
      <c r="E286">
        <f>Cond_Probability!$C$2</f>
        <v>0.61616161616161613</v>
      </c>
      <c r="F286">
        <f t="shared" si="20"/>
        <v>0.1537779980267597</v>
      </c>
      <c r="G286">
        <f t="shared" si="21"/>
        <v>15.37779980267597</v>
      </c>
      <c r="H286">
        <f>INDEX(Cond_Probability!$A$6:$H$60,MATCH('Model 4_Train'!A286,Cond_Probability!$A$6:$A$60,0),8)</f>
        <v>0.57971014492753625</v>
      </c>
      <c r="I286">
        <f>INDEX(Cond_Probability!$A$6:$H$60,MATCH(B286,Cond_Probability!$A$6:$A$60,0),8)</f>
        <v>0.63005780346820806</v>
      </c>
      <c r="J286">
        <f>Cond_Probability!$C$3</f>
        <v>0.38383838383838381</v>
      </c>
      <c r="K286">
        <f t="shared" si="22"/>
        <v>0.14019731536695598</v>
      </c>
      <c r="L286">
        <f t="shared" si="23"/>
        <v>14.019731536695598</v>
      </c>
      <c r="M286" t="str">
        <f t="shared" si="24"/>
        <v>Won't Survive</v>
      </c>
      <c r="N286" s="2" t="s">
        <v>1230</v>
      </c>
    </row>
    <row r="287" spans="1:14" x14ac:dyDescent="0.3">
      <c r="A287" s="1" t="s">
        <v>1228</v>
      </c>
      <c r="B287" s="1" t="s">
        <v>1251</v>
      </c>
      <c r="C287">
        <f>INDEX(Cond_Probability!$A$6:$H$60,MATCH('Model 4_Train'!A287,Cond_Probability!$A$6:$A$60,0),7)</f>
        <v>0.4891304347826087</v>
      </c>
      <c r="D287">
        <f>INDEX(Cond_Probability!$A$6:$H$60,MATCH('Model 4_Train'!B287,Cond_Probability!$A$6:$A$60,0),7)</f>
        <v>0.13743218806509946</v>
      </c>
      <c r="E287">
        <f>Cond_Probability!$C$2</f>
        <v>0.61616161616161613</v>
      </c>
      <c r="F287">
        <f t="shared" si="20"/>
        <v>4.1419779999857048E-2</v>
      </c>
      <c r="G287">
        <f t="shared" si="21"/>
        <v>4.1419779999857047</v>
      </c>
      <c r="H287">
        <f>INDEX(Cond_Probability!$A$6:$H$60,MATCH('Model 4_Train'!A287,Cond_Probability!$A$6:$A$60,0),8)</f>
        <v>0.19710144927536233</v>
      </c>
      <c r="I287">
        <f>INDEX(Cond_Probability!$A$6:$H$60,MATCH(B287,Cond_Probability!$A$6:$A$60,0),8)</f>
        <v>0.27167630057803466</v>
      </c>
      <c r="J287">
        <f>Cond_Probability!$C$3</f>
        <v>0.38383838383838381</v>
      </c>
      <c r="K287">
        <f t="shared" si="22"/>
        <v>2.0553698161137213E-2</v>
      </c>
      <c r="L287">
        <f t="shared" si="23"/>
        <v>2.0553698161137213</v>
      </c>
      <c r="M287" t="str">
        <f t="shared" si="24"/>
        <v>Won't Survive</v>
      </c>
      <c r="N287" s="2" t="s">
        <v>1230</v>
      </c>
    </row>
    <row r="288" spans="1:14" x14ac:dyDescent="0.3">
      <c r="A288" s="1" t="s">
        <v>1228</v>
      </c>
      <c r="B288" s="1" t="s">
        <v>1253</v>
      </c>
      <c r="C288">
        <f>INDEX(Cond_Probability!$A$6:$H$60,MATCH('Model 4_Train'!A288,Cond_Probability!$A$6:$A$60,0),7)</f>
        <v>0.4891304347826087</v>
      </c>
      <c r="D288">
        <f>INDEX(Cond_Probability!$A$6:$H$60,MATCH('Model 4_Train'!B288,Cond_Probability!$A$6:$A$60,0),7)</f>
        <v>0.77396021699819173</v>
      </c>
      <c r="E288">
        <f>Cond_Probability!$C$2</f>
        <v>0.61616161616161613</v>
      </c>
      <c r="F288">
        <f t="shared" si="20"/>
        <v>0.23325876105182655</v>
      </c>
      <c r="G288">
        <f t="shared" si="21"/>
        <v>23.325876105182655</v>
      </c>
      <c r="H288">
        <f>INDEX(Cond_Probability!$A$6:$H$60,MATCH('Model 4_Train'!A288,Cond_Probability!$A$6:$A$60,0),8)</f>
        <v>0.19710144927536233</v>
      </c>
      <c r="I288">
        <f>INDEX(Cond_Probability!$A$6:$H$60,MATCH(B288,Cond_Probability!$A$6:$A$60,0),8)</f>
        <v>0.63005780346820806</v>
      </c>
      <c r="J288">
        <f>Cond_Probability!$C$3</f>
        <v>0.38383838383838381</v>
      </c>
      <c r="K288">
        <f t="shared" si="22"/>
        <v>4.766708722476503E-2</v>
      </c>
      <c r="L288">
        <f t="shared" si="23"/>
        <v>4.766708722476503</v>
      </c>
      <c r="M288" t="str">
        <f t="shared" si="24"/>
        <v>Won't Survive</v>
      </c>
      <c r="N288" s="2" t="s">
        <v>1</v>
      </c>
    </row>
    <row r="289" spans="1:14" x14ac:dyDescent="0.3">
      <c r="A289" s="1" t="s">
        <v>1228</v>
      </c>
      <c r="B289" s="1" t="s">
        <v>1253</v>
      </c>
      <c r="C289">
        <f>INDEX(Cond_Probability!$A$6:$H$60,MATCH('Model 4_Train'!A289,Cond_Probability!$A$6:$A$60,0),7)</f>
        <v>0.4891304347826087</v>
      </c>
      <c r="D289">
        <f>INDEX(Cond_Probability!$A$6:$H$60,MATCH('Model 4_Train'!B289,Cond_Probability!$A$6:$A$60,0),7)</f>
        <v>0.77396021699819173</v>
      </c>
      <c r="E289">
        <f>Cond_Probability!$C$2</f>
        <v>0.61616161616161613</v>
      </c>
      <c r="F289">
        <f t="shared" si="20"/>
        <v>0.23325876105182655</v>
      </c>
      <c r="G289">
        <f t="shared" si="21"/>
        <v>23.325876105182655</v>
      </c>
      <c r="H289">
        <f>INDEX(Cond_Probability!$A$6:$H$60,MATCH('Model 4_Train'!A289,Cond_Probability!$A$6:$A$60,0),8)</f>
        <v>0.19710144927536233</v>
      </c>
      <c r="I289">
        <f>INDEX(Cond_Probability!$A$6:$H$60,MATCH(B289,Cond_Probability!$A$6:$A$60,0),8)</f>
        <v>0.63005780346820806</v>
      </c>
      <c r="J289">
        <f>Cond_Probability!$C$3</f>
        <v>0.38383838383838381</v>
      </c>
      <c r="K289">
        <f t="shared" si="22"/>
        <v>4.766708722476503E-2</v>
      </c>
      <c r="L289">
        <f t="shared" si="23"/>
        <v>4.766708722476503</v>
      </c>
      <c r="M289" t="str">
        <f t="shared" si="24"/>
        <v>Won't Survive</v>
      </c>
      <c r="N289" s="2" t="s">
        <v>1230</v>
      </c>
    </row>
    <row r="290" spans="1:14" x14ac:dyDescent="0.3">
      <c r="A290" s="1" t="s">
        <v>1247</v>
      </c>
      <c r="B290" s="1" t="s">
        <v>1253</v>
      </c>
      <c r="C290">
        <f>INDEX(Cond_Probability!$A$6:$H$60,MATCH('Model 4_Train'!A290,Cond_Probability!$A$6:$A$60,0),7)</f>
        <v>0.18840579710144928</v>
      </c>
      <c r="D290">
        <f>INDEX(Cond_Probability!$A$6:$H$60,MATCH('Model 4_Train'!B290,Cond_Probability!$A$6:$A$60,0),7)</f>
        <v>0.77396021699819173</v>
      </c>
      <c r="E290">
        <f>Cond_Probability!$C$2</f>
        <v>0.61616161616161613</v>
      </c>
      <c r="F290">
        <f t="shared" si="20"/>
        <v>8.9847819071814675E-2</v>
      </c>
      <c r="G290">
        <f t="shared" si="21"/>
        <v>8.9847819071814676</v>
      </c>
      <c r="H290">
        <f>INDEX(Cond_Probability!$A$6:$H$60,MATCH('Model 4_Train'!A290,Cond_Probability!$A$6:$A$60,0),8)</f>
        <v>0.22318840579710145</v>
      </c>
      <c r="I290">
        <f>INDEX(Cond_Probability!$A$6:$H$60,MATCH(B290,Cond_Probability!$A$6:$A$60,0),8)</f>
        <v>0.63005780346820806</v>
      </c>
      <c r="J290">
        <f>Cond_Probability!$C$3</f>
        <v>0.38383838383838381</v>
      </c>
      <c r="K290">
        <f t="shared" si="22"/>
        <v>5.3975966416278047E-2</v>
      </c>
      <c r="L290">
        <f t="shared" si="23"/>
        <v>5.3975966416278043</v>
      </c>
      <c r="M290" t="str">
        <f t="shared" si="24"/>
        <v>Won't Survive</v>
      </c>
      <c r="N290" s="2" t="s">
        <v>1</v>
      </c>
    </row>
    <row r="291" spans="1:14" x14ac:dyDescent="0.3">
      <c r="A291" s="1" t="s">
        <v>1228</v>
      </c>
      <c r="B291" s="1" t="s">
        <v>1252</v>
      </c>
      <c r="C291">
        <f>INDEX(Cond_Probability!$A$6:$H$60,MATCH('Model 4_Train'!A291,Cond_Probability!$A$6:$A$60,0),7)</f>
        <v>0.4891304347826087</v>
      </c>
      <c r="D291">
        <f>INDEX(Cond_Probability!$A$6:$H$60,MATCH('Model 4_Train'!B291,Cond_Probability!$A$6:$A$60,0),7)</f>
        <v>8.6799276672694395E-2</v>
      </c>
      <c r="E291">
        <f>Cond_Probability!$C$2</f>
        <v>0.61616161616161613</v>
      </c>
      <c r="F291">
        <f t="shared" si="20"/>
        <v>2.6159861052541294E-2</v>
      </c>
      <c r="G291">
        <f t="shared" si="21"/>
        <v>2.6159861052541293</v>
      </c>
      <c r="H291">
        <f>INDEX(Cond_Probability!$A$6:$H$60,MATCH('Model 4_Train'!A291,Cond_Probability!$A$6:$A$60,0),8)</f>
        <v>0.19710144927536233</v>
      </c>
      <c r="I291">
        <f>INDEX(Cond_Probability!$A$6:$H$60,MATCH(B291,Cond_Probability!$A$6:$A$60,0),8)</f>
        <v>8.9595375722543349E-2</v>
      </c>
      <c r="J291">
        <f>Cond_Probability!$C$3</f>
        <v>0.38383838383838381</v>
      </c>
      <c r="K291">
        <f t="shared" si="22"/>
        <v>6.7783472659069532E-3</v>
      </c>
      <c r="L291">
        <f t="shared" si="23"/>
        <v>0.67783472659069532</v>
      </c>
      <c r="M291" t="str">
        <f t="shared" si="24"/>
        <v>Won't Survive</v>
      </c>
      <c r="N291" s="2" t="s">
        <v>1</v>
      </c>
    </row>
    <row r="292" spans="1:14" x14ac:dyDescent="0.3">
      <c r="A292" s="1" t="s">
        <v>1248</v>
      </c>
      <c r="B292" s="1" t="s">
        <v>1253</v>
      </c>
      <c r="C292">
        <f>INDEX(Cond_Probability!$A$6:$H$60,MATCH('Model 4_Train'!A292,Cond_Probability!$A$6:$A$60,0),7)</f>
        <v>0.32246376811594202</v>
      </c>
      <c r="D292">
        <f>INDEX(Cond_Probability!$A$6:$H$60,MATCH('Model 4_Train'!B292,Cond_Probability!$A$6:$A$60,0),7)</f>
        <v>0.77396021699819173</v>
      </c>
      <c r="E292">
        <f>Cond_Probability!$C$2</f>
        <v>0.61616161616161613</v>
      </c>
      <c r="F292">
        <f t="shared" si="20"/>
        <v>0.1537779980267597</v>
      </c>
      <c r="G292">
        <f t="shared" si="21"/>
        <v>15.37779980267597</v>
      </c>
      <c r="H292">
        <f>INDEX(Cond_Probability!$A$6:$H$60,MATCH('Model 4_Train'!A292,Cond_Probability!$A$6:$A$60,0),8)</f>
        <v>0.57971014492753625</v>
      </c>
      <c r="I292">
        <f>INDEX(Cond_Probability!$A$6:$H$60,MATCH(B292,Cond_Probability!$A$6:$A$60,0),8)</f>
        <v>0.63005780346820806</v>
      </c>
      <c r="J292">
        <f>Cond_Probability!$C$3</f>
        <v>0.38383838383838381</v>
      </c>
      <c r="K292">
        <f t="shared" si="22"/>
        <v>0.14019731536695598</v>
      </c>
      <c r="L292">
        <f t="shared" si="23"/>
        <v>14.019731536695598</v>
      </c>
      <c r="M292" t="str">
        <f t="shared" si="24"/>
        <v>Won't Survive</v>
      </c>
      <c r="N292" s="2" t="s">
        <v>1</v>
      </c>
    </row>
    <row r="293" spans="1:14" x14ac:dyDescent="0.3">
      <c r="A293" s="1" t="s">
        <v>1248</v>
      </c>
      <c r="B293" s="1" t="s">
        <v>1251</v>
      </c>
      <c r="C293">
        <f>INDEX(Cond_Probability!$A$6:$H$60,MATCH('Model 4_Train'!A293,Cond_Probability!$A$6:$A$60,0),7)</f>
        <v>0.32246376811594202</v>
      </c>
      <c r="D293">
        <f>INDEX(Cond_Probability!$A$6:$H$60,MATCH('Model 4_Train'!B293,Cond_Probability!$A$6:$A$60,0),7)</f>
        <v>0.13743218806509946</v>
      </c>
      <c r="E293">
        <f>Cond_Probability!$C$2</f>
        <v>0.61616161616161613</v>
      </c>
      <c r="F293">
        <f t="shared" si="20"/>
        <v>2.7306373481387237E-2</v>
      </c>
      <c r="G293">
        <f t="shared" si="21"/>
        <v>2.7306373481387238</v>
      </c>
      <c r="H293">
        <f>INDEX(Cond_Probability!$A$6:$H$60,MATCH('Model 4_Train'!A293,Cond_Probability!$A$6:$A$60,0),8)</f>
        <v>0.57971014492753625</v>
      </c>
      <c r="I293">
        <f>INDEX(Cond_Probability!$A$6:$H$60,MATCH(B293,Cond_Probability!$A$6:$A$60,0),8)</f>
        <v>0.27167630057803466</v>
      </c>
      <c r="J293">
        <f>Cond_Probability!$C$3</f>
        <v>0.38383838383838381</v>
      </c>
      <c r="K293">
        <f t="shared" si="22"/>
        <v>6.0452053415109452E-2</v>
      </c>
      <c r="L293">
        <f t="shared" si="23"/>
        <v>6.045205341510945</v>
      </c>
      <c r="M293" t="str">
        <f t="shared" si="24"/>
        <v>Survive</v>
      </c>
      <c r="N293" s="2" t="s">
        <v>1</v>
      </c>
    </row>
    <row r="294" spans="1:14" x14ac:dyDescent="0.3">
      <c r="A294" s="1" t="s">
        <v>1247</v>
      </c>
      <c r="B294" s="1" t="s">
        <v>1251</v>
      </c>
      <c r="C294">
        <f>INDEX(Cond_Probability!$A$6:$H$60,MATCH('Model 4_Train'!A294,Cond_Probability!$A$6:$A$60,0),7)</f>
        <v>0.18840579710144928</v>
      </c>
      <c r="D294">
        <f>INDEX(Cond_Probability!$A$6:$H$60,MATCH('Model 4_Train'!B294,Cond_Probability!$A$6:$A$60,0),7)</f>
        <v>0.13743218806509946</v>
      </c>
      <c r="E294">
        <f>Cond_Probability!$C$2</f>
        <v>0.61616161616161613</v>
      </c>
      <c r="F294">
        <f t="shared" si="20"/>
        <v>1.5954285629574568E-2</v>
      </c>
      <c r="G294">
        <f t="shared" si="21"/>
        <v>1.5954285629574567</v>
      </c>
      <c r="H294">
        <f>INDEX(Cond_Probability!$A$6:$H$60,MATCH('Model 4_Train'!A294,Cond_Probability!$A$6:$A$60,0),8)</f>
        <v>0.22318840579710145</v>
      </c>
      <c r="I294">
        <f>INDEX(Cond_Probability!$A$6:$H$60,MATCH(B294,Cond_Probability!$A$6:$A$60,0),8)</f>
        <v>0.27167630057803466</v>
      </c>
      <c r="J294">
        <f>Cond_Probability!$C$3</f>
        <v>0.38383838383838381</v>
      </c>
      <c r="K294">
        <f t="shared" si="22"/>
        <v>2.327404056481714E-2</v>
      </c>
      <c r="L294">
        <f t="shared" si="23"/>
        <v>2.327404056481714</v>
      </c>
      <c r="M294" t="str">
        <f t="shared" si="24"/>
        <v>Survive</v>
      </c>
      <c r="N294" s="2" t="s">
        <v>1230</v>
      </c>
    </row>
    <row r="295" spans="1:14" x14ac:dyDescent="0.3">
      <c r="A295" s="1" t="s">
        <v>1228</v>
      </c>
      <c r="B295" s="1" t="s">
        <v>1253</v>
      </c>
      <c r="C295">
        <f>INDEX(Cond_Probability!$A$6:$H$60,MATCH('Model 4_Train'!A295,Cond_Probability!$A$6:$A$60,0),7)</f>
        <v>0.4891304347826087</v>
      </c>
      <c r="D295">
        <f>INDEX(Cond_Probability!$A$6:$H$60,MATCH('Model 4_Train'!B295,Cond_Probability!$A$6:$A$60,0),7)</f>
        <v>0.77396021699819173</v>
      </c>
      <c r="E295">
        <f>Cond_Probability!$C$2</f>
        <v>0.61616161616161613</v>
      </c>
      <c r="F295">
        <f t="shared" si="20"/>
        <v>0.23325876105182655</v>
      </c>
      <c r="G295">
        <f t="shared" si="21"/>
        <v>23.325876105182655</v>
      </c>
      <c r="H295">
        <f>INDEX(Cond_Probability!$A$6:$H$60,MATCH('Model 4_Train'!A295,Cond_Probability!$A$6:$A$60,0),8)</f>
        <v>0.19710144927536233</v>
      </c>
      <c r="I295">
        <f>INDEX(Cond_Probability!$A$6:$H$60,MATCH(B295,Cond_Probability!$A$6:$A$60,0),8)</f>
        <v>0.63005780346820806</v>
      </c>
      <c r="J295">
        <f>Cond_Probability!$C$3</f>
        <v>0.38383838383838381</v>
      </c>
      <c r="K295">
        <f t="shared" si="22"/>
        <v>4.766708722476503E-2</v>
      </c>
      <c r="L295">
        <f t="shared" si="23"/>
        <v>4.766708722476503</v>
      </c>
      <c r="M295" t="str">
        <f t="shared" si="24"/>
        <v>Won't Survive</v>
      </c>
      <c r="N295" s="2" t="s">
        <v>1230</v>
      </c>
    </row>
    <row r="296" spans="1:14" x14ac:dyDescent="0.3">
      <c r="A296" s="1" t="s">
        <v>1228</v>
      </c>
      <c r="B296" s="1" t="s">
        <v>1253</v>
      </c>
      <c r="C296">
        <f>INDEX(Cond_Probability!$A$6:$H$60,MATCH('Model 4_Train'!A296,Cond_Probability!$A$6:$A$60,0),7)</f>
        <v>0.4891304347826087</v>
      </c>
      <c r="D296">
        <f>INDEX(Cond_Probability!$A$6:$H$60,MATCH('Model 4_Train'!B296,Cond_Probability!$A$6:$A$60,0),7)</f>
        <v>0.77396021699819173</v>
      </c>
      <c r="E296">
        <f>Cond_Probability!$C$2</f>
        <v>0.61616161616161613</v>
      </c>
      <c r="F296">
        <f t="shared" si="20"/>
        <v>0.23325876105182655</v>
      </c>
      <c r="G296">
        <f t="shared" si="21"/>
        <v>23.325876105182655</v>
      </c>
      <c r="H296">
        <f>INDEX(Cond_Probability!$A$6:$H$60,MATCH('Model 4_Train'!A296,Cond_Probability!$A$6:$A$60,0),8)</f>
        <v>0.19710144927536233</v>
      </c>
      <c r="I296">
        <f>INDEX(Cond_Probability!$A$6:$H$60,MATCH(B296,Cond_Probability!$A$6:$A$60,0),8)</f>
        <v>0.63005780346820806</v>
      </c>
      <c r="J296">
        <f>Cond_Probability!$C$3</f>
        <v>0.38383838383838381</v>
      </c>
      <c r="K296">
        <f t="shared" si="22"/>
        <v>4.766708722476503E-2</v>
      </c>
      <c r="L296">
        <f t="shared" si="23"/>
        <v>4.766708722476503</v>
      </c>
      <c r="M296" t="str">
        <f t="shared" si="24"/>
        <v>Won't Survive</v>
      </c>
      <c r="N296" s="2" t="s">
        <v>1230</v>
      </c>
    </row>
    <row r="297" spans="1:14" x14ac:dyDescent="0.3">
      <c r="A297" s="1" t="s">
        <v>1248</v>
      </c>
      <c r="B297" s="1" t="s">
        <v>1251</v>
      </c>
      <c r="C297">
        <f>INDEX(Cond_Probability!$A$6:$H$60,MATCH('Model 4_Train'!A297,Cond_Probability!$A$6:$A$60,0),7)</f>
        <v>0.32246376811594202</v>
      </c>
      <c r="D297">
        <f>INDEX(Cond_Probability!$A$6:$H$60,MATCH('Model 4_Train'!B297,Cond_Probability!$A$6:$A$60,0),7)</f>
        <v>0.13743218806509946</v>
      </c>
      <c r="E297">
        <f>Cond_Probability!$C$2</f>
        <v>0.61616161616161613</v>
      </c>
      <c r="F297">
        <f t="shared" si="20"/>
        <v>2.7306373481387237E-2</v>
      </c>
      <c r="G297">
        <f t="shared" si="21"/>
        <v>2.7306373481387238</v>
      </c>
      <c r="H297">
        <f>INDEX(Cond_Probability!$A$6:$H$60,MATCH('Model 4_Train'!A297,Cond_Probability!$A$6:$A$60,0),8)</f>
        <v>0.57971014492753625</v>
      </c>
      <c r="I297">
        <f>INDEX(Cond_Probability!$A$6:$H$60,MATCH(B297,Cond_Probability!$A$6:$A$60,0),8)</f>
        <v>0.27167630057803466</v>
      </c>
      <c r="J297">
        <f>Cond_Probability!$C$3</f>
        <v>0.38383838383838381</v>
      </c>
      <c r="K297">
        <f t="shared" si="22"/>
        <v>6.0452053415109452E-2</v>
      </c>
      <c r="L297">
        <f t="shared" si="23"/>
        <v>6.045205341510945</v>
      </c>
      <c r="M297" t="str">
        <f t="shared" si="24"/>
        <v>Survive</v>
      </c>
      <c r="N297" s="2" t="s">
        <v>1230</v>
      </c>
    </row>
    <row r="298" spans="1:14" x14ac:dyDescent="0.3">
      <c r="A298" s="1" t="s">
        <v>1228</v>
      </c>
      <c r="B298" s="1" t="s">
        <v>1251</v>
      </c>
      <c r="C298">
        <f>INDEX(Cond_Probability!$A$6:$H$60,MATCH('Model 4_Train'!A298,Cond_Probability!$A$6:$A$60,0),7)</f>
        <v>0.4891304347826087</v>
      </c>
      <c r="D298">
        <f>INDEX(Cond_Probability!$A$6:$H$60,MATCH('Model 4_Train'!B298,Cond_Probability!$A$6:$A$60,0),7)</f>
        <v>0.13743218806509946</v>
      </c>
      <c r="E298">
        <f>Cond_Probability!$C$2</f>
        <v>0.61616161616161613</v>
      </c>
      <c r="F298">
        <f t="shared" si="20"/>
        <v>4.1419779999857048E-2</v>
      </c>
      <c r="G298">
        <f t="shared" si="21"/>
        <v>4.1419779999857047</v>
      </c>
      <c r="H298">
        <f>INDEX(Cond_Probability!$A$6:$H$60,MATCH('Model 4_Train'!A298,Cond_Probability!$A$6:$A$60,0),8)</f>
        <v>0.19710144927536233</v>
      </c>
      <c r="I298">
        <f>INDEX(Cond_Probability!$A$6:$H$60,MATCH(B298,Cond_Probability!$A$6:$A$60,0),8)</f>
        <v>0.27167630057803466</v>
      </c>
      <c r="J298">
        <f>Cond_Probability!$C$3</f>
        <v>0.38383838383838381</v>
      </c>
      <c r="K298">
        <f t="shared" si="22"/>
        <v>2.0553698161137213E-2</v>
      </c>
      <c r="L298">
        <f t="shared" si="23"/>
        <v>2.0553698161137213</v>
      </c>
      <c r="M298" t="str">
        <f t="shared" si="24"/>
        <v>Won't Survive</v>
      </c>
      <c r="N298" s="2" t="s">
        <v>1230</v>
      </c>
    </row>
    <row r="299" spans="1:14" x14ac:dyDescent="0.3">
      <c r="A299" s="1" t="s">
        <v>1248</v>
      </c>
      <c r="B299" s="1" t="s">
        <v>1253</v>
      </c>
      <c r="C299">
        <f>INDEX(Cond_Probability!$A$6:$H$60,MATCH('Model 4_Train'!A299,Cond_Probability!$A$6:$A$60,0),7)</f>
        <v>0.32246376811594202</v>
      </c>
      <c r="D299">
        <f>INDEX(Cond_Probability!$A$6:$H$60,MATCH('Model 4_Train'!B299,Cond_Probability!$A$6:$A$60,0),7)</f>
        <v>0.77396021699819173</v>
      </c>
      <c r="E299">
        <f>Cond_Probability!$C$2</f>
        <v>0.61616161616161613</v>
      </c>
      <c r="F299">
        <f t="shared" si="20"/>
        <v>0.1537779980267597</v>
      </c>
      <c r="G299">
        <f t="shared" si="21"/>
        <v>15.37779980267597</v>
      </c>
      <c r="H299">
        <f>INDEX(Cond_Probability!$A$6:$H$60,MATCH('Model 4_Train'!A299,Cond_Probability!$A$6:$A$60,0),8)</f>
        <v>0.57971014492753625</v>
      </c>
      <c r="I299">
        <f>INDEX(Cond_Probability!$A$6:$H$60,MATCH(B299,Cond_Probability!$A$6:$A$60,0),8)</f>
        <v>0.63005780346820806</v>
      </c>
      <c r="J299">
        <f>Cond_Probability!$C$3</f>
        <v>0.38383838383838381</v>
      </c>
      <c r="K299">
        <f t="shared" si="22"/>
        <v>0.14019731536695598</v>
      </c>
      <c r="L299">
        <f t="shared" si="23"/>
        <v>14.019731536695598</v>
      </c>
      <c r="M299" t="str">
        <f t="shared" si="24"/>
        <v>Won't Survive</v>
      </c>
      <c r="N299" s="2" t="s">
        <v>1230</v>
      </c>
    </row>
    <row r="300" spans="1:14" x14ac:dyDescent="0.3">
      <c r="A300" s="1" t="s">
        <v>1248</v>
      </c>
      <c r="B300" s="1" t="s">
        <v>1253</v>
      </c>
      <c r="C300">
        <f>INDEX(Cond_Probability!$A$6:$H$60,MATCH('Model 4_Train'!A300,Cond_Probability!$A$6:$A$60,0),7)</f>
        <v>0.32246376811594202</v>
      </c>
      <c r="D300">
        <f>INDEX(Cond_Probability!$A$6:$H$60,MATCH('Model 4_Train'!B300,Cond_Probability!$A$6:$A$60,0),7)</f>
        <v>0.77396021699819173</v>
      </c>
      <c r="E300">
        <f>Cond_Probability!$C$2</f>
        <v>0.61616161616161613</v>
      </c>
      <c r="F300">
        <f t="shared" si="20"/>
        <v>0.1537779980267597</v>
      </c>
      <c r="G300">
        <f t="shared" si="21"/>
        <v>15.37779980267597</v>
      </c>
      <c r="H300">
        <f>INDEX(Cond_Probability!$A$6:$H$60,MATCH('Model 4_Train'!A300,Cond_Probability!$A$6:$A$60,0),8)</f>
        <v>0.57971014492753625</v>
      </c>
      <c r="I300">
        <f>INDEX(Cond_Probability!$A$6:$H$60,MATCH(B300,Cond_Probability!$A$6:$A$60,0),8)</f>
        <v>0.63005780346820806</v>
      </c>
      <c r="J300">
        <f>Cond_Probability!$C$3</f>
        <v>0.38383838383838381</v>
      </c>
      <c r="K300">
        <f t="shared" si="22"/>
        <v>0.14019731536695598</v>
      </c>
      <c r="L300">
        <f t="shared" si="23"/>
        <v>14.019731536695598</v>
      </c>
      <c r="M300" t="str">
        <f t="shared" si="24"/>
        <v>Won't Survive</v>
      </c>
      <c r="N300" s="2" t="s">
        <v>1</v>
      </c>
    </row>
    <row r="301" spans="1:14" x14ac:dyDescent="0.3">
      <c r="A301" s="1" t="s">
        <v>1248</v>
      </c>
      <c r="B301" s="1" t="s">
        <v>1251</v>
      </c>
      <c r="C301">
        <f>INDEX(Cond_Probability!$A$6:$H$60,MATCH('Model 4_Train'!A301,Cond_Probability!$A$6:$A$60,0),7)</f>
        <v>0.32246376811594202</v>
      </c>
      <c r="D301">
        <f>INDEX(Cond_Probability!$A$6:$H$60,MATCH('Model 4_Train'!B301,Cond_Probability!$A$6:$A$60,0),7)</f>
        <v>0.13743218806509946</v>
      </c>
      <c r="E301">
        <f>Cond_Probability!$C$2</f>
        <v>0.61616161616161613</v>
      </c>
      <c r="F301">
        <f t="shared" si="20"/>
        <v>2.7306373481387237E-2</v>
      </c>
      <c r="G301">
        <f t="shared" si="21"/>
        <v>2.7306373481387238</v>
      </c>
      <c r="H301">
        <f>INDEX(Cond_Probability!$A$6:$H$60,MATCH('Model 4_Train'!A301,Cond_Probability!$A$6:$A$60,0),8)</f>
        <v>0.57971014492753625</v>
      </c>
      <c r="I301">
        <f>INDEX(Cond_Probability!$A$6:$H$60,MATCH(B301,Cond_Probability!$A$6:$A$60,0),8)</f>
        <v>0.27167630057803466</v>
      </c>
      <c r="J301">
        <f>Cond_Probability!$C$3</f>
        <v>0.38383838383838381</v>
      </c>
      <c r="K301">
        <f t="shared" si="22"/>
        <v>6.0452053415109452E-2</v>
      </c>
      <c r="L301">
        <f t="shared" si="23"/>
        <v>6.045205341510945</v>
      </c>
      <c r="M301" t="str">
        <f t="shared" si="24"/>
        <v>Survive</v>
      </c>
      <c r="N301" s="2" t="s">
        <v>1</v>
      </c>
    </row>
    <row r="302" spans="1:14" x14ac:dyDescent="0.3">
      <c r="A302" s="1" t="s">
        <v>1228</v>
      </c>
      <c r="B302" s="1" t="s">
        <v>1252</v>
      </c>
      <c r="C302">
        <f>INDEX(Cond_Probability!$A$6:$H$60,MATCH('Model 4_Train'!A302,Cond_Probability!$A$6:$A$60,0),7)</f>
        <v>0.4891304347826087</v>
      </c>
      <c r="D302">
        <f>INDEX(Cond_Probability!$A$6:$H$60,MATCH('Model 4_Train'!B302,Cond_Probability!$A$6:$A$60,0),7)</f>
        <v>8.6799276672694395E-2</v>
      </c>
      <c r="E302">
        <f>Cond_Probability!$C$2</f>
        <v>0.61616161616161613</v>
      </c>
      <c r="F302">
        <f t="shared" si="20"/>
        <v>2.6159861052541294E-2</v>
      </c>
      <c r="G302">
        <f t="shared" si="21"/>
        <v>2.6159861052541293</v>
      </c>
      <c r="H302">
        <f>INDEX(Cond_Probability!$A$6:$H$60,MATCH('Model 4_Train'!A302,Cond_Probability!$A$6:$A$60,0),8)</f>
        <v>0.19710144927536233</v>
      </c>
      <c r="I302">
        <f>INDEX(Cond_Probability!$A$6:$H$60,MATCH(B302,Cond_Probability!$A$6:$A$60,0),8)</f>
        <v>8.9595375722543349E-2</v>
      </c>
      <c r="J302">
        <f>Cond_Probability!$C$3</f>
        <v>0.38383838383838381</v>
      </c>
      <c r="K302">
        <f t="shared" si="22"/>
        <v>6.7783472659069532E-3</v>
      </c>
      <c r="L302">
        <f t="shared" si="23"/>
        <v>0.67783472659069532</v>
      </c>
      <c r="M302" t="str">
        <f t="shared" si="24"/>
        <v>Won't Survive</v>
      </c>
      <c r="N302" s="2" t="s">
        <v>1</v>
      </c>
    </row>
    <row r="303" spans="1:14" x14ac:dyDescent="0.3">
      <c r="A303" s="1" t="s">
        <v>1248</v>
      </c>
      <c r="B303" s="1" t="s">
        <v>1252</v>
      </c>
      <c r="C303">
        <f>INDEX(Cond_Probability!$A$6:$H$60,MATCH('Model 4_Train'!A303,Cond_Probability!$A$6:$A$60,0),7)</f>
        <v>0.32246376811594202</v>
      </c>
      <c r="D303">
        <f>INDEX(Cond_Probability!$A$6:$H$60,MATCH('Model 4_Train'!B303,Cond_Probability!$A$6:$A$60,0),7)</f>
        <v>8.6799276672694395E-2</v>
      </c>
      <c r="E303">
        <f>Cond_Probability!$C$2</f>
        <v>0.61616161616161613</v>
      </c>
      <c r="F303">
        <f t="shared" si="20"/>
        <v>1.7246130619823521E-2</v>
      </c>
      <c r="G303">
        <f t="shared" si="21"/>
        <v>1.7246130619823521</v>
      </c>
      <c r="H303">
        <f>INDEX(Cond_Probability!$A$6:$H$60,MATCH('Model 4_Train'!A303,Cond_Probability!$A$6:$A$60,0),8)</f>
        <v>0.57971014492753625</v>
      </c>
      <c r="I303">
        <f>INDEX(Cond_Probability!$A$6:$H$60,MATCH(B303,Cond_Probability!$A$6:$A$60,0),8)</f>
        <v>8.9595375722543349E-2</v>
      </c>
      <c r="J303">
        <f>Cond_Probability!$C$3</f>
        <v>0.38383838383838381</v>
      </c>
      <c r="K303">
        <f t="shared" si="22"/>
        <v>1.9936315487961629E-2</v>
      </c>
      <c r="L303">
        <f t="shared" si="23"/>
        <v>1.9936315487961629</v>
      </c>
      <c r="M303" t="str">
        <f t="shared" si="24"/>
        <v>Survive</v>
      </c>
      <c r="N303" s="2" t="s">
        <v>1</v>
      </c>
    </row>
    <row r="304" spans="1:14" x14ac:dyDescent="0.3">
      <c r="A304" s="1" t="s">
        <v>1228</v>
      </c>
      <c r="B304" s="1" t="s">
        <v>1253</v>
      </c>
      <c r="C304">
        <f>INDEX(Cond_Probability!$A$6:$H$60,MATCH('Model 4_Train'!A304,Cond_Probability!$A$6:$A$60,0),7)</f>
        <v>0.4891304347826087</v>
      </c>
      <c r="D304">
        <f>INDEX(Cond_Probability!$A$6:$H$60,MATCH('Model 4_Train'!B304,Cond_Probability!$A$6:$A$60,0),7)</f>
        <v>0.77396021699819173</v>
      </c>
      <c r="E304">
        <f>Cond_Probability!$C$2</f>
        <v>0.61616161616161613</v>
      </c>
      <c r="F304">
        <f t="shared" si="20"/>
        <v>0.23325876105182655</v>
      </c>
      <c r="G304">
        <f t="shared" si="21"/>
        <v>23.325876105182655</v>
      </c>
      <c r="H304">
        <f>INDEX(Cond_Probability!$A$6:$H$60,MATCH('Model 4_Train'!A304,Cond_Probability!$A$6:$A$60,0),8)</f>
        <v>0.19710144927536233</v>
      </c>
      <c r="I304">
        <f>INDEX(Cond_Probability!$A$6:$H$60,MATCH(B304,Cond_Probability!$A$6:$A$60,0),8)</f>
        <v>0.63005780346820806</v>
      </c>
      <c r="J304">
        <f>Cond_Probability!$C$3</f>
        <v>0.38383838383838381</v>
      </c>
      <c r="K304">
        <f t="shared" si="22"/>
        <v>4.766708722476503E-2</v>
      </c>
      <c r="L304">
        <f t="shared" si="23"/>
        <v>4.766708722476503</v>
      </c>
      <c r="M304" t="str">
        <f t="shared" si="24"/>
        <v>Won't Survive</v>
      </c>
      <c r="N304" s="2" t="s">
        <v>1230</v>
      </c>
    </row>
    <row r="305" spans="1:14" x14ac:dyDescent="0.3">
      <c r="A305" s="1" t="s">
        <v>1247</v>
      </c>
      <c r="B305" s="1" t="s">
        <v>1252</v>
      </c>
      <c r="C305">
        <f>INDEX(Cond_Probability!$A$6:$H$60,MATCH('Model 4_Train'!A305,Cond_Probability!$A$6:$A$60,0),7)</f>
        <v>0.18840579710144928</v>
      </c>
      <c r="D305">
        <f>INDEX(Cond_Probability!$A$6:$H$60,MATCH('Model 4_Train'!B305,Cond_Probability!$A$6:$A$60,0),7)</f>
        <v>8.6799276672694395E-2</v>
      </c>
      <c r="E305">
        <f>Cond_Probability!$C$2</f>
        <v>0.61616161616161613</v>
      </c>
      <c r="F305">
        <f t="shared" si="20"/>
        <v>1.0076390923941832E-2</v>
      </c>
      <c r="G305">
        <f t="shared" si="21"/>
        <v>1.0076390923941831</v>
      </c>
      <c r="H305">
        <f>INDEX(Cond_Probability!$A$6:$H$60,MATCH('Model 4_Train'!A305,Cond_Probability!$A$6:$A$60,0),8)</f>
        <v>0.22318840579710145</v>
      </c>
      <c r="I305">
        <f>INDEX(Cond_Probability!$A$6:$H$60,MATCH(B305,Cond_Probability!$A$6:$A$60,0),8)</f>
        <v>8.9595375722543349E-2</v>
      </c>
      <c r="J305">
        <f>Cond_Probability!$C$3</f>
        <v>0.38383838383838381</v>
      </c>
      <c r="K305">
        <f t="shared" si="22"/>
        <v>7.6754814628652275E-3</v>
      </c>
      <c r="L305">
        <f t="shared" si="23"/>
        <v>0.76754814628652279</v>
      </c>
      <c r="M305" t="str">
        <f t="shared" si="24"/>
        <v>Won't Survive</v>
      </c>
      <c r="N305" s="2" t="s">
        <v>1</v>
      </c>
    </row>
    <row r="306" spans="1:14" x14ac:dyDescent="0.3">
      <c r="A306" s="1" t="s">
        <v>1228</v>
      </c>
      <c r="B306" s="1" t="s">
        <v>1253</v>
      </c>
      <c r="C306">
        <f>INDEX(Cond_Probability!$A$6:$H$60,MATCH('Model 4_Train'!A306,Cond_Probability!$A$6:$A$60,0),7)</f>
        <v>0.4891304347826087</v>
      </c>
      <c r="D306">
        <f>INDEX(Cond_Probability!$A$6:$H$60,MATCH('Model 4_Train'!B306,Cond_Probability!$A$6:$A$60,0),7)</f>
        <v>0.77396021699819173</v>
      </c>
      <c r="E306">
        <f>Cond_Probability!$C$2</f>
        <v>0.61616161616161613</v>
      </c>
      <c r="F306">
        <f t="shared" si="20"/>
        <v>0.23325876105182655</v>
      </c>
      <c r="G306">
        <f t="shared" si="21"/>
        <v>23.325876105182655</v>
      </c>
      <c r="H306">
        <f>INDEX(Cond_Probability!$A$6:$H$60,MATCH('Model 4_Train'!A306,Cond_Probability!$A$6:$A$60,0),8)</f>
        <v>0.19710144927536233</v>
      </c>
      <c r="I306">
        <f>INDEX(Cond_Probability!$A$6:$H$60,MATCH(B306,Cond_Probability!$A$6:$A$60,0),8)</f>
        <v>0.63005780346820806</v>
      </c>
      <c r="J306">
        <f>Cond_Probability!$C$3</f>
        <v>0.38383838383838381</v>
      </c>
      <c r="K306">
        <f t="shared" si="22"/>
        <v>4.766708722476503E-2</v>
      </c>
      <c r="L306">
        <f t="shared" si="23"/>
        <v>4.766708722476503</v>
      </c>
      <c r="M306" t="str">
        <f t="shared" si="24"/>
        <v>Won't Survive</v>
      </c>
      <c r="N306" s="2" t="s">
        <v>1230</v>
      </c>
    </row>
    <row r="307" spans="1:14" x14ac:dyDescent="0.3">
      <c r="A307" s="1" t="s">
        <v>1248</v>
      </c>
      <c r="B307" s="1" t="s">
        <v>1253</v>
      </c>
      <c r="C307">
        <f>INDEX(Cond_Probability!$A$6:$H$60,MATCH('Model 4_Train'!A307,Cond_Probability!$A$6:$A$60,0),7)</f>
        <v>0.32246376811594202</v>
      </c>
      <c r="D307">
        <f>INDEX(Cond_Probability!$A$6:$H$60,MATCH('Model 4_Train'!B307,Cond_Probability!$A$6:$A$60,0),7)</f>
        <v>0.77396021699819173</v>
      </c>
      <c r="E307">
        <f>Cond_Probability!$C$2</f>
        <v>0.61616161616161613</v>
      </c>
      <c r="F307">
        <f t="shared" si="20"/>
        <v>0.1537779980267597</v>
      </c>
      <c r="G307">
        <f t="shared" si="21"/>
        <v>15.37779980267597</v>
      </c>
      <c r="H307">
        <f>INDEX(Cond_Probability!$A$6:$H$60,MATCH('Model 4_Train'!A307,Cond_Probability!$A$6:$A$60,0),8)</f>
        <v>0.57971014492753625</v>
      </c>
      <c r="I307">
        <f>INDEX(Cond_Probability!$A$6:$H$60,MATCH(B307,Cond_Probability!$A$6:$A$60,0),8)</f>
        <v>0.63005780346820806</v>
      </c>
      <c r="J307">
        <f>Cond_Probability!$C$3</f>
        <v>0.38383838383838381</v>
      </c>
      <c r="K307">
        <f t="shared" si="22"/>
        <v>0.14019731536695598</v>
      </c>
      <c r="L307">
        <f t="shared" si="23"/>
        <v>14.019731536695598</v>
      </c>
      <c r="M307" t="str">
        <f t="shared" si="24"/>
        <v>Won't Survive</v>
      </c>
      <c r="N307" s="2" t="s">
        <v>1</v>
      </c>
    </row>
    <row r="308" spans="1:14" x14ac:dyDescent="0.3">
      <c r="A308" s="1" t="s">
        <v>1248</v>
      </c>
      <c r="B308" s="1" t="s">
        <v>1251</v>
      </c>
      <c r="C308">
        <f>INDEX(Cond_Probability!$A$6:$H$60,MATCH('Model 4_Train'!A308,Cond_Probability!$A$6:$A$60,0),7)</f>
        <v>0.32246376811594202</v>
      </c>
      <c r="D308">
        <f>INDEX(Cond_Probability!$A$6:$H$60,MATCH('Model 4_Train'!B308,Cond_Probability!$A$6:$A$60,0),7)</f>
        <v>0.13743218806509946</v>
      </c>
      <c r="E308">
        <f>Cond_Probability!$C$2</f>
        <v>0.61616161616161613</v>
      </c>
      <c r="F308">
        <f t="shared" si="20"/>
        <v>2.7306373481387237E-2</v>
      </c>
      <c r="G308">
        <f t="shared" si="21"/>
        <v>2.7306373481387238</v>
      </c>
      <c r="H308">
        <f>INDEX(Cond_Probability!$A$6:$H$60,MATCH('Model 4_Train'!A308,Cond_Probability!$A$6:$A$60,0),8)</f>
        <v>0.57971014492753625</v>
      </c>
      <c r="I308">
        <f>INDEX(Cond_Probability!$A$6:$H$60,MATCH(B308,Cond_Probability!$A$6:$A$60,0),8)</f>
        <v>0.27167630057803466</v>
      </c>
      <c r="J308">
        <f>Cond_Probability!$C$3</f>
        <v>0.38383838383838381</v>
      </c>
      <c r="K308">
        <f t="shared" si="22"/>
        <v>6.0452053415109452E-2</v>
      </c>
      <c r="L308">
        <f t="shared" si="23"/>
        <v>6.045205341510945</v>
      </c>
      <c r="M308" t="str">
        <f t="shared" si="24"/>
        <v>Survive</v>
      </c>
      <c r="N308" s="2" t="s">
        <v>1</v>
      </c>
    </row>
    <row r="309" spans="1:14" x14ac:dyDescent="0.3">
      <c r="A309" s="1" t="s">
        <v>1248</v>
      </c>
      <c r="B309" s="1" t="s">
        <v>1251</v>
      </c>
      <c r="C309">
        <f>INDEX(Cond_Probability!$A$6:$H$60,MATCH('Model 4_Train'!A309,Cond_Probability!$A$6:$A$60,0),7)</f>
        <v>0.32246376811594202</v>
      </c>
      <c r="D309">
        <f>INDEX(Cond_Probability!$A$6:$H$60,MATCH('Model 4_Train'!B309,Cond_Probability!$A$6:$A$60,0),7)</f>
        <v>0.13743218806509946</v>
      </c>
      <c r="E309">
        <f>Cond_Probability!$C$2</f>
        <v>0.61616161616161613</v>
      </c>
      <c r="F309">
        <f t="shared" si="20"/>
        <v>2.7306373481387237E-2</v>
      </c>
      <c r="G309">
        <f t="shared" si="21"/>
        <v>2.7306373481387238</v>
      </c>
      <c r="H309">
        <f>INDEX(Cond_Probability!$A$6:$H$60,MATCH('Model 4_Train'!A309,Cond_Probability!$A$6:$A$60,0),8)</f>
        <v>0.57971014492753625</v>
      </c>
      <c r="I309">
        <f>INDEX(Cond_Probability!$A$6:$H$60,MATCH(B309,Cond_Probability!$A$6:$A$60,0),8)</f>
        <v>0.27167630057803466</v>
      </c>
      <c r="J309">
        <f>Cond_Probability!$C$3</f>
        <v>0.38383838383838381</v>
      </c>
      <c r="K309">
        <f t="shared" si="22"/>
        <v>6.0452053415109452E-2</v>
      </c>
      <c r="L309">
        <f t="shared" si="23"/>
        <v>6.045205341510945</v>
      </c>
      <c r="M309" t="str">
        <f t="shared" si="24"/>
        <v>Survive</v>
      </c>
      <c r="N309" s="2" t="s">
        <v>1</v>
      </c>
    </row>
    <row r="310" spans="1:14" x14ac:dyDescent="0.3">
      <c r="A310" s="1" t="s">
        <v>1248</v>
      </c>
      <c r="B310" s="1" t="s">
        <v>1251</v>
      </c>
      <c r="C310">
        <f>INDEX(Cond_Probability!$A$6:$H$60,MATCH('Model 4_Train'!A310,Cond_Probability!$A$6:$A$60,0),7)</f>
        <v>0.32246376811594202</v>
      </c>
      <c r="D310">
        <f>INDEX(Cond_Probability!$A$6:$H$60,MATCH('Model 4_Train'!B310,Cond_Probability!$A$6:$A$60,0),7)</f>
        <v>0.13743218806509946</v>
      </c>
      <c r="E310">
        <f>Cond_Probability!$C$2</f>
        <v>0.61616161616161613</v>
      </c>
      <c r="F310">
        <f t="shared" si="20"/>
        <v>2.7306373481387237E-2</v>
      </c>
      <c r="G310">
        <f t="shared" si="21"/>
        <v>2.7306373481387238</v>
      </c>
      <c r="H310">
        <f>INDEX(Cond_Probability!$A$6:$H$60,MATCH('Model 4_Train'!A310,Cond_Probability!$A$6:$A$60,0),8)</f>
        <v>0.57971014492753625</v>
      </c>
      <c r="I310">
        <f>INDEX(Cond_Probability!$A$6:$H$60,MATCH(B310,Cond_Probability!$A$6:$A$60,0),8)</f>
        <v>0.27167630057803466</v>
      </c>
      <c r="J310">
        <f>Cond_Probability!$C$3</f>
        <v>0.38383838383838381</v>
      </c>
      <c r="K310">
        <f t="shared" si="22"/>
        <v>6.0452053415109452E-2</v>
      </c>
      <c r="L310">
        <f t="shared" si="23"/>
        <v>6.045205341510945</v>
      </c>
      <c r="M310" t="str">
        <f t="shared" si="24"/>
        <v>Survive</v>
      </c>
      <c r="N310" s="2" t="s">
        <v>1230</v>
      </c>
    </row>
    <row r="311" spans="1:14" x14ac:dyDescent="0.3">
      <c r="A311" s="1" t="s">
        <v>1248</v>
      </c>
      <c r="B311" s="1" t="s">
        <v>1251</v>
      </c>
      <c r="C311">
        <f>INDEX(Cond_Probability!$A$6:$H$60,MATCH('Model 4_Train'!A311,Cond_Probability!$A$6:$A$60,0),7)</f>
        <v>0.32246376811594202</v>
      </c>
      <c r="D311">
        <f>INDEX(Cond_Probability!$A$6:$H$60,MATCH('Model 4_Train'!B311,Cond_Probability!$A$6:$A$60,0),7)</f>
        <v>0.13743218806509946</v>
      </c>
      <c r="E311">
        <f>Cond_Probability!$C$2</f>
        <v>0.61616161616161613</v>
      </c>
      <c r="F311">
        <f t="shared" si="20"/>
        <v>2.7306373481387237E-2</v>
      </c>
      <c r="G311">
        <f t="shared" si="21"/>
        <v>2.7306373481387238</v>
      </c>
      <c r="H311">
        <f>INDEX(Cond_Probability!$A$6:$H$60,MATCH('Model 4_Train'!A311,Cond_Probability!$A$6:$A$60,0),8)</f>
        <v>0.57971014492753625</v>
      </c>
      <c r="I311">
        <f>INDEX(Cond_Probability!$A$6:$H$60,MATCH(B311,Cond_Probability!$A$6:$A$60,0),8)</f>
        <v>0.27167630057803466</v>
      </c>
      <c r="J311">
        <f>Cond_Probability!$C$3</f>
        <v>0.38383838383838381</v>
      </c>
      <c r="K311">
        <f t="shared" si="22"/>
        <v>6.0452053415109452E-2</v>
      </c>
      <c r="L311">
        <f t="shared" si="23"/>
        <v>6.045205341510945</v>
      </c>
      <c r="M311" t="str">
        <f t="shared" si="24"/>
        <v>Survive</v>
      </c>
      <c r="N311" s="2" t="s">
        <v>1</v>
      </c>
    </row>
    <row r="312" spans="1:14" x14ac:dyDescent="0.3">
      <c r="A312" s="1" t="s">
        <v>1248</v>
      </c>
      <c r="B312" s="1" t="s">
        <v>1251</v>
      </c>
      <c r="C312">
        <f>INDEX(Cond_Probability!$A$6:$H$60,MATCH('Model 4_Train'!A312,Cond_Probability!$A$6:$A$60,0),7)</f>
        <v>0.32246376811594202</v>
      </c>
      <c r="D312">
        <f>INDEX(Cond_Probability!$A$6:$H$60,MATCH('Model 4_Train'!B312,Cond_Probability!$A$6:$A$60,0),7)</f>
        <v>0.13743218806509946</v>
      </c>
      <c r="E312">
        <f>Cond_Probability!$C$2</f>
        <v>0.61616161616161613</v>
      </c>
      <c r="F312">
        <f t="shared" si="20"/>
        <v>2.7306373481387237E-2</v>
      </c>
      <c r="G312">
        <f t="shared" si="21"/>
        <v>2.7306373481387238</v>
      </c>
      <c r="H312">
        <f>INDEX(Cond_Probability!$A$6:$H$60,MATCH('Model 4_Train'!A312,Cond_Probability!$A$6:$A$60,0),8)</f>
        <v>0.57971014492753625</v>
      </c>
      <c r="I312">
        <f>INDEX(Cond_Probability!$A$6:$H$60,MATCH(B312,Cond_Probability!$A$6:$A$60,0),8)</f>
        <v>0.27167630057803466</v>
      </c>
      <c r="J312">
        <f>Cond_Probability!$C$3</f>
        <v>0.38383838383838381</v>
      </c>
      <c r="K312">
        <f t="shared" si="22"/>
        <v>6.0452053415109452E-2</v>
      </c>
      <c r="L312">
        <f t="shared" si="23"/>
        <v>6.045205341510945</v>
      </c>
      <c r="M312" t="str">
        <f t="shared" si="24"/>
        <v>Survive</v>
      </c>
      <c r="N312" s="2" t="s">
        <v>1</v>
      </c>
    </row>
    <row r="313" spans="1:14" x14ac:dyDescent="0.3">
      <c r="A313" s="1" t="s">
        <v>1248</v>
      </c>
      <c r="B313" s="1" t="s">
        <v>1251</v>
      </c>
      <c r="C313">
        <f>INDEX(Cond_Probability!$A$6:$H$60,MATCH('Model 4_Train'!A313,Cond_Probability!$A$6:$A$60,0),7)</f>
        <v>0.32246376811594202</v>
      </c>
      <c r="D313">
        <f>INDEX(Cond_Probability!$A$6:$H$60,MATCH('Model 4_Train'!B313,Cond_Probability!$A$6:$A$60,0),7)</f>
        <v>0.13743218806509946</v>
      </c>
      <c r="E313">
        <f>Cond_Probability!$C$2</f>
        <v>0.61616161616161613</v>
      </c>
      <c r="F313">
        <f t="shared" si="20"/>
        <v>2.7306373481387237E-2</v>
      </c>
      <c r="G313">
        <f t="shared" si="21"/>
        <v>2.7306373481387238</v>
      </c>
      <c r="H313">
        <f>INDEX(Cond_Probability!$A$6:$H$60,MATCH('Model 4_Train'!A313,Cond_Probability!$A$6:$A$60,0),8)</f>
        <v>0.57971014492753625</v>
      </c>
      <c r="I313">
        <f>INDEX(Cond_Probability!$A$6:$H$60,MATCH(B313,Cond_Probability!$A$6:$A$60,0),8)</f>
        <v>0.27167630057803466</v>
      </c>
      <c r="J313">
        <f>Cond_Probability!$C$3</f>
        <v>0.38383838383838381</v>
      </c>
      <c r="K313">
        <f t="shared" si="22"/>
        <v>6.0452053415109452E-2</v>
      </c>
      <c r="L313">
        <f t="shared" si="23"/>
        <v>6.045205341510945</v>
      </c>
      <c r="M313" t="str">
        <f t="shared" si="24"/>
        <v>Survive</v>
      </c>
      <c r="N313" s="2" t="s">
        <v>1</v>
      </c>
    </row>
    <row r="314" spans="1:14" x14ac:dyDescent="0.3">
      <c r="A314" s="1" t="s">
        <v>1248</v>
      </c>
      <c r="B314" s="1" t="s">
        <v>1253</v>
      </c>
      <c r="C314">
        <f>INDEX(Cond_Probability!$A$6:$H$60,MATCH('Model 4_Train'!A314,Cond_Probability!$A$6:$A$60,0),7)</f>
        <v>0.32246376811594202</v>
      </c>
      <c r="D314">
        <f>INDEX(Cond_Probability!$A$6:$H$60,MATCH('Model 4_Train'!B314,Cond_Probability!$A$6:$A$60,0),7)</f>
        <v>0.77396021699819173</v>
      </c>
      <c r="E314">
        <f>Cond_Probability!$C$2</f>
        <v>0.61616161616161613</v>
      </c>
      <c r="F314">
        <f t="shared" si="20"/>
        <v>0.1537779980267597</v>
      </c>
      <c r="G314">
        <f t="shared" si="21"/>
        <v>15.37779980267597</v>
      </c>
      <c r="H314">
        <f>INDEX(Cond_Probability!$A$6:$H$60,MATCH('Model 4_Train'!A314,Cond_Probability!$A$6:$A$60,0),8)</f>
        <v>0.57971014492753625</v>
      </c>
      <c r="I314">
        <f>INDEX(Cond_Probability!$A$6:$H$60,MATCH(B314,Cond_Probability!$A$6:$A$60,0),8)</f>
        <v>0.63005780346820806</v>
      </c>
      <c r="J314">
        <f>Cond_Probability!$C$3</f>
        <v>0.38383838383838381</v>
      </c>
      <c r="K314">
        <f t="shared" si="22"/>
        <v>0.14019731536695598</v>
      </c>
      <c r="L314">
        <f t="shared" si="23"/>
        <v>14.019731536695598</v>
      </c>
      <c r="M314" t="str">
        <f t="shared" si="24"/>
        <v>Won't Survive</v>
      </c>
      <c r="N314" s="2" t="s">
        <v>1230</v>
      </c>
    </row>
    <row r="315" spans="1:14" x14ac:dyDescent="0.3">
      <c r="A315" s="1" t="s">
        <v>1228</v>
      </c>
      <c r="B315" s="1" t="s">
        <v>1253</v>
      </c>
      <c r="C315">
        <f>INDEX(Cond_Probability!$A$6:$H$60,MATCH('Model 4_Train'!A315,Cond_Probability!$A$6:$A$60,0),7)</f>
        <v>0.4891304347826087</v>
      </c>
      <c r="D315">
        <f>INDEX(Cond_Probability!$A$6:$H$60,MATCH('Model 4_Train'!B315,Cond_Probability!$A$6:$A$60,0),7)</f>
        <v>0.77396021699819173</v>
      </c>
      <c r="E315">
        <f>Cond_Probability!$C$2</f>
        <v>0.61616161616161613</v>
      </c>
      <c r="F315">
        <f t="shared" si="20"/>
        <v>0.23325876105182655</v>
      </c>
      <c r="G315">
        <f t="shared" si="21"/>
        <v>23.325876105182655</v>
      </c>
      <c r="H315">
        <f>INDEX(Cond_Probability!$A$6:$H$60,MATCH('Model 4_Train'!A315,Cond_Probability!$A$6:$A$60,0),8)</f>
        <v>0.19710144927536233</v>
      </c>
      <c r="I315">
        <f>INDEX(Cond_Probability!$A$6:$H$60,MATCH(B315,Cond_Probability!$A$6:$A$60,0),8)</f>
        <v>0.63005780346820806</v>
      </c>
      <c r="J315">
        <f>Cond_Probability!$C$3</f>
        <v>0.38383838383838381</v>
      </c>
      <c r="K315">
        <f t="shared" si="22"/>
        <v>4.766708722476503E-2</v>
      </c>
      <c r="L315">
        <f t="shared" si="23"/>
        <v>4.766708722476503</v>
      </c>
      <c r="M315" t="str">
        <f t="shared" si="24"/>
        <v>Won't Survive</v>
      </c>
      <c r="N315" s="2" t="s">
        <v>1230</v>
      </c>
    </row>
    <row r="316" spans="1:14" x14ac:dyDescent="0.3">
      <c r="A316" s="1" t="s">
        <v>1248</v>
      </c>
      <c r="B316" s="1" t="s">
        <v>1253</v>
      </c>
      <c r="C316">
        <f>INDEX(Cond_Probability!$A$6:$H$60,MATCH('Model 4_Train'!A316,Cond_Probability!$A$6:$A$60,0),7)</f>
        <v>0.32246376811594202</v>
      </c>
      <c r="D316">
        <f>INDEX(Cond_Probability!$A$6:$H$60,MATCH('Model 4_Train'!B316,Cond_Probability!$A$6:$A$60,0),7)</f>
        <v>0.77396021699819173</v>
      </c>
      <c r="E316">
        <f>Cond_Probability!$C$2</f>
        <v>0.61616161616161613</v>
      </c>
      <c r="F316">
        <f t="shared" si="20"/>
        <v>0.1537779980267597</v>
      </c>
      <c r="G316">
        <f t="shared" si="21"/>
        <v>15.37779980267597</v>
      </c>
      <c r="H316">
        <f>INDEX(Cond_Probability!$A$6:$H$60,MATCH('Model 4_Train'!A316,Cond_Probability!$A$6:$A$60,0),8)</f>
        <v>0.57971014492753625</v>
      </c>
      <c r="I316">
        <f>INDEX(Cond_Probability!$A$6:$H$60,MATCH(B316,Cond_Probability!$A$6:$A$60,0),8)</f>
        <v>0.63005780346820806</v>
      </c>
      <c r="J316">
        <f>Cond_Probability!$C$3</f>
        <v>0.38383838383838381</v>
      </c>
      <c r="K316">
        <f t="shared" si="22"/>
        <v>0.14019731536695598</v>
      </c>
      <c r="L316">
        <f t="shared" si="23"/>
        <v>14.019731536695598</v>
      </c>
      <c r="M316" t="str">
        <f t="shared" si="24"/>
        <v>Won't Survive</v>
      </c>
      <c r="N316" s="2" t="s">
        <v>1230</v>
      </c>
    </row>
    <row r="317" spans="1:14" x14ac:dyDescent="0.3">
      <c r="A317" s="1" t="s">
        <v>1228</v>
      </c>
      <c r="B317" s="1" t="s">
        <v>1253</v>
      </c>
      <c r="C317">
        <f>INDEX(Cond_Probability!$A$6:$H$60,MATCH('Model 4_Train'!A317,Cond_Probability!$A$6:$A$60,0),7)</f>
        <v>0.4891304347826087</v>
      </c>
      <c r="D317">
        <f>INDEX(Cond_Probability!$A$6:$H$60,MATCH('Model 4_Train'!B317,Cond_Probability!$A$6:$A$60,0),7)</f>
        <v>0.77396021699819173</v>
      </c>
      <c r="E317">
        <f>Cond_Probability!$C$2</f>
        <v>0.61616161616161613</v>
      </c>
      <c r="F317">
        <f t="shared" si="20"/>
        <v>0.23325876105182655</v>
      </c>
      <c r="G317">
        <f t="shared" si="21"/>
        <v>23.325876105182655</v>
      </c>
      <c r="H317">
        <f>INDEX(Cond_Probability!$A$6:$H$60,MATCH('Model 4_Train'!A317,Cond_Probability!$A$6:$A$60,0),8)</f>
        <v>0.19710144927536233</v>
      </c>
      <c r="I317">
        <f>INDEX(Cond_Probability!$A$6:$H$60,MATCH(B317,Cond_Probability!$A$6:$A$60,0),8)</f>
        <v>0.63005780346820806</v>
      </c>
      <c r="J317">
        <f>Cond_Probability!$C$3</f>
        <v>0.38383838383838381</v>
      </c>
      <c r="K317">
        <f t="shared" si="22"/>
        <v>4.766708722476503E-2</v>
      </c>
      <c r="L317">
        <f t="shared" si="23"/>
        <v>4.766708722476503</v>
      </c>
      <c r="M317" t="str">
        <f t="shared" si="24"/>
        <v>Won't Survive</v>
      </c>
      <c r="N317" s="2" t="s">
        <v>1</v>
      </c>
    </row>
    <row r="318" spans="1:14" x14ac:dyDescent="0.3">
      <c r="A318" s="1" t="s">
        <v>1248</v>
      </c>
      <c r="B318" s="1" t="s">
        <v>1253</v>
      </c>
      <c r="C318">
        <f>INDEX(Cond_Probability!$A$6:$H$60,MATCH('Model 4_Train'!A318,Cond_Probability!$A$6:$A$60,0),7)</f>
        <v>0.32246376811594202</v>
      </c>
      <c r="D318">
        <f>INDEX(Cond_Probability!$A$6:$H$60,MATCH('Model 4_Train'!B318,Cond_Probability!$A$6:$A$60,0),7)</f>
        <v>0.77396021699819173</v>
      </c>
      <c r="E318">
        <f>Cond_Probability!$C$2</f>
        <v>0.61616161616161613</v>
      </c>
      <c r="F318">
        <f t="shared" si="20"/>
        <v>0.1537779980267597</v>
      </c>
      <c r="G318">
        <f t="shared" si="21"/>
        <v>15.37779980267597</v>
      </c>
      <c r="H318">
        <f>INDEX(Cond_Probability!$A$6:$H$60,MATCH('Model 4_Train'!A318,Cond_Probability!$A$6:$A$60,0),8)</f>
        <v>0.57971014492753625</v>
      </c>
      <c r="I318">
        <f>INDEX(Cond_Probability!$A$6:$H$60,MATCH(B318,Cond_Probability!$A$6:$A$60,0),8)</f>
        <v>0.63005780346820806</v>
      </c>
      <c r="J318">
        <f>Cond_Probability!$C$3</f>
        <v>0.38383838383838381</v>
      </c>
      <c r="K318">
        <f t="shared" si="22"/>
        <v>0.14019731536695598</v>
      </c>
      <c r="L318">
        <f t="shared" si="23"/>
        <v>14.019731536695598</v>
      </c>
      <c r="M318" t="str">
        <f t="shared" si="24"/>
        <v>Won't Survive</v>
      </c>
      <c r="N318" s="2" t="s">
        <v>1</v>
      </c>
    </row>
    <row r="319" spans="1:14" x14ac:dyDescent="0.3">
      <c r="A319" s="1" t="s">
        <v>1247</v>
      </c>
      <c r="B319" s="1" t="s">
        <v>1253</v>
      </c>
      <c r="C319">
        <f>INDEX(Cond_Probability!$A$6:$H$60,MATCH('Model 4_Train'!A319,Cond_Probability!$A$6:$A$60,0),7)</f>
        <v>0.18840579710144928</v>
      </c>
      <c r="D319">
        <f>INDEX(Cond_Probability!$A$6:$H$60,MATCH('Model 4_Train'!B319,Cond_Probability!$A$6:$A$60,0),7)</f>
        <v>0.77396021699819173</v>
      </c>
      <c r="E319">
        <f>Cond_Probability!$C$2</f>
        <v>0.61616161616161613</v>
      </c>
      <c r="F319">
        <f t="shared" si="20"/>
        <v>8.9847819071814675E-2</v>
      </c>
      <c r="G319">
        <f t="shared" si="21"/>
        <v>8.9847819071814676</v>
      </c>
      <c r="H319">
        <f>INDEX(Cond_Probability!$A$6:$H$60,MATCH('Model 4_Train'!A319,Cond_Probability!$A$6:$A$60,0),8)</f>
        <v>0.22318840579710145</v>
      </c>
      <c r="I319">
        <f>INDEX(Cond_Probability!$A$6:$H$60,MATCH(B319,Cond_Probability!$A$6:$A$60,0),8)</f>
        <v>0.63005780346820806</v>
      </c>
      <c r="J319">
        <f>Cond_Probability!$C$3</f>
        <v>0.38383838383838381</v>
      </c>
      <c r="K319">
        <f t="shared" si="22"/>
        <v>5.3975966416278047E-2</v>
      </c>
      <c r="L319">
        <f t="shared" si="23"/>
        <v>5.3975966416278043</v>
      </c>
      <c r="M319" t="str">
        <f t="shared" si="24"/>
        <v>Won't Survive</v>
      </c>
      <c r="N319" s="2" t="s">
        <v>1230</v>
      </c>
    </row>
    <row r="320" spans="1:14" x14ac:dyDescent="0.3">
      <c r="A320" s="1" t="s">
        <v>1248</v>
      </c>
      <c r="B320" s="1" t="s">
        <v>1253</v>
      </c>
      <c r="C320">
        <f>INDEX(Cond_Probability!$A$6:$H$60,MATCH('Model 4_Train'!A320,Cond_Probability!$A$6:$A$60,0),7)</f>
        <v>0.32246376811594202</v>
      </c>
      <c r="D320">
        <f>INDEX(Cond_Probability!$A$6:$H$60,MATCH('Model 4_Train'!B320,Cond_Probability!$A$6:$A$60,0),7)</f>
        <v>0.77396021699819173</v>
      </c>
      <c r="E320">
        <f>Cond_Probability!$C$2</f>
        <v>0.61616161616161613</v>
      </c>
      <c r="F320">
        <f t="shared" si="20"/>
        <v>0.1537779980267597</v>
      </c>
      <c r="G320">
        <f t="shared" si="21"/>
        <v>15.37779980267597</v>
      </c>
      <c r="H320">
        <f>INDEX(Cond_Probability!$A$6:$H$60,MATCH('Model 4_Train'!A320,Cond_Probability!$A$6:$A$60,0),8)</f>
        <v>0.57971014492753625</v>
      </c>
      <c r="I320">
        <f>INDEX(Cond_Probability!$A$6:$H$60,MATCH(B320,Cond_Probability!$A$6:$A$60,0),8)</f>
        <v>0.63005780346820806</v>
      </c>
      <c r="J320">
        <f>Cond_Probability!$C$3</f>
        <v>0.38383838383838381</v>
      </c>
      <c r="K320">
        <f t="shared" si="22"/>
        <v>0.14019731536695598</v>
      </c>
      <c r="L320">
        <f t="shared" si="23"/>
        <v>14.019731536695598</v>
      </c>
      <c r="M320" t="str">
        <f t="shared" si="24"/>
        <v>Won't Survive</v>
      </c>
      <c r="N320" s="2" t="s">
        <v>1</v>
      </c>
    </row>
    <row r="321" spans="1:14" x14ac:dyDescent="0.3">
      <c r="A321" s="1" t="s">
        <v>1248</v>
      </c>
      <c r="B321" s="1" t="s">
        <v>1251</v>
      </c>
      <c r="C321">
        <f>INDEX(Cond_Probability!$A$6:$H$60,MATCH('Model 4_Train'!A321,Cond_Probability!$A$6:$A$60,0),7)</f>
        <v>0.32246376811594202</v>
      </c>
      <c r="D321">
        <f>INDEX(Cond_Probability!$A$6:$H$60,MATCH('Model 4_Train'!B321,Cond_Probability!$A$6:$A$60,0),7)</f>
        <v>0.13743218806509946</v>
      </c>
      <c r="E321">
        <f>Cond_Probability!$C$2</f>
        <v>0.61616161616161613</v>
      </c>
      <c r="F321">
        <f t="shared" si="20"/>
        <v>2.7306373481387237E-2</v>
      </c>
      <c r="G321">
        <f t="shared" si="21"/>
        <v>2.7306373481387238</v>
      </c>
      <c r="H321">
        <f>INDEX(Cond_Probability!$A$6:$H$60,MATCH('Model 4_Train'!A321,Cond_Probability!$A$6:$A$60,0),8)</f>
        <v>0.57971014492753625</v>
      </c>
      <c r="I321">
        <f>INDEX(Cond_Probability!$A$6:$H$60,MATCH(B321,Cond_Probability!$A$6:$A$60,0),8)</f>
        <v>0.27167630057803466</v>
      </c>
      <c r="J321">
        <f>Cond_Probability!$C$3</f>
        <v>0.38383838383838381</v>
      </c>
      <c r="K321">
        <f t="shared" si="22"/>
        <v>6.0452053415109452E-2</v>
      </c>
      <c r="L321">
        <f t="shared" si="23"/>
        <v>6.045205341510945</v>
      </c>
      <c r="M321" t="str">
        <f t="shared" si="24"/>
        <v>Survive</v>
      </c>
      <c r="N321" s="2" t="s">
        <v>1</v>
      </c>
    </row>
    <row r="322" spans="1:14" x14ac:dyDescent="0.3">
      <c r="A322" s="1" t="s">
        <v>1228</v>
      </c>
      <c r="B322" s="1" t="s">
        <v>1253</v>
      </c>
      <c r="C322">
        <f>INDEX(Cond_Probability!$A$6:$H$60,MATCH('Model 4_Train'!A322,Cond_Probability!$A$6:$A$60,0),7)</f>
        <v>0.4891304347826087</v>
      </c>
      <c r="D322">
        <f>INDEX(Cond_Probability!$A$6:$H$60,MATCH('Model 4_Train'!B322,Cond_Probability!$A$6:$A$60,0),7)</f>
        <v>0.77396021699819173</v>
      </c>
      <c r="E322">
        <f>Cond_Probability!$C$2</f>
        <v>0.61616161616161613</v>
      </c>
      <c r="F322">
        <f t="shared" si="20"/>
        <v>0.23325876105182655</v>
      </c>
      <c r="G322">
        <f t="shared" si="21"/>
        <v>23.325876105182655</v>
      </c>
      <c r="H322">
        <f>INDEX(Cond_Probability!$A$6:$H$60,MATCH('Model 4_Train'!A322,Cond_Probability!$A$6:$A$60,0),8)</f>
        <v>0.19710144927536233</v>
      </c>
      <c r="I322">
        <f>INDEX(Cond_Probability!$A$6:$H$60,MATCH(B322,Cond_Probability!$A$6:$A$60,0),8)</f>
        <v>0.63005780346820806</v>
      </c>
      <c r="J322">
        <f>Cond_Probability!$C$3</f>
        <v>0.38383838383838381</v>
      </c>
      <c r="K322">
        <f t="shared" si="22"/>
        <v>4.766708722476503E-2</v>
      </c>
      <c r="L322">
        <f t="shared" si="23"/>
        <v>4.766708722476503</v>
      </c>
      <c r="M322" t="str">
        <f t="shared" si="24"/>
        <v>Won't Survive</v>
      </c>
      <c r="N322" s="2" t="s">
        <v>1230</v>
      </c>
    </row>
    <row r="323" spans="1:14" x14ac:dyDescent="0.3">
      <c r="A323" s="1" t="s">
        <v>1228</v>
      </c>
      <c r="B323" s="1" t="s">
        <v>1253</v>
      </c>
      <c r="C323">
        <f>INDEX(Cond_Probability!$A$6:$H$60,MATCH('Model 4_Train'!A323,Cond_Probability!$A$6:$A$60,0),7)</f>
        <v>0.4891304347826087</v>
      </c>
      <c r="D323">
        <f>INDEX(Cond_Probability!$A$6:$H$60,MATCH('Model 4_Train'!B323,Cond_Probability!$A$6:$A$60,0),7)</f>
        <v>0.77396021699819173</v>
      </c>
      <c r="E323">
        <f>Cond_Probability!$C$2</f>
        <v>0.61616161616161613</v>
      </c>
      <c r="F323">
        <f t="shared" ref="F323:F386" si="25">PRODUCT(C323:E323)</f>
        <v>0.23325876105182655</v>
      </c>
      <c r="G323">
        <f t="shared" ref="G323:G386" si="26">F323*100</f>
        <v>23.325876105182655</v>
      </c>
      <c r="H323">
        <f>INDEX(Cond_Probability!$A$6:$H$60,MATCH('Model 4_Train'!A323,Cond_Probability!$A$6:$A$60,0),8)</f>
        <v>0.19710144927536233</v>
      </c>
      <c r="I323">
        <f>INDEX(Cond_Probability!$A$6:$H$60,MATCH(B323,Cond_Probability!$A$6:$A$60,0),8)</f>
        <v>0.63005780346820806</v>
      </c>
      <c r="J323">
        <f>Cond_Probability!$C$3</f>
        <v>0.38383838383838381</v>
      </c>
      <c r="K323">
        <f t="shared" ref="K323:K386" si="27">PRODUCT(H323:J323)</f>
        <v>4.766708722476503E-2</v>
      </c>
      <c r="L323">
        <f t="shared" ref="L323:L386" si="28">K323*100</f>
        <v>4.766708722476503</v>
      </c>
      <c r="M323" t="str">
        <f t="shared" ref="M323:M386" si="29">IF(G323&gt;L323,"Won't Survive", "Survive")</f>
        <v>Won't Survive</v>
      </c>
      <c r="N323" s="2" t="s">
        <v>1230</v>
      </c>
    </row>
    <row r="324" spans="1:14" x14ac:dyDescent="0.3">
      <c r="A324" s="1" t="s">
        <v>1247</v>
      </c>
      <c r="B324" s="1" t="s">
        <v>1252</v>
      </c>
      <c r="C324">
        <f>INDEX(Cond_Probability!$A$6:$H$60,MATCH('Model 4_Train'!A324,Cond_Probability!$A$6:$A$60,0),7)</f>
        <v>0.18840579710144928</v>
      </c>
      <c r="D324">
        <f>INDEX(Cond_Probability!$A$6:$H$60,MATCH('Model 4_Train'!B324,Cond_Probability!$A$6:$A$60,0),7)</f>
        <v>8.6799276672694395E-2</v>
      </c>
      <c r="E324">
        <f>Cond_Probability!$C$2</f>
        <v>0.61616161616161613</v>
      </c>
      <c r="F324">
        <f t="shared" si="25"/>
        <v>1.0076390923941832E-2</v>
      </c>
      <c r="G324">
        <f t="shared" si="26"/>
        <v>1.0076390923941831</v>
      </c>
      <c r="H324">
        <f>INDEX(Cond_Probability!$A$6:$H$60,MATCH('Model 4_Train'!A324,Cond_Probability!$A$6:$A$60,0),8)</f>
        <v>0.22318840579710145</v>
      </c>
      <c r="I324">
        <f>INDEX(Cond_Probability!$A$6:$H$60,MATCH(B324,Cond_Probability!$A$6:$A$60,0),8)</f>
        <v>8.9595375722543349E-2</v>
      </c>
      <c r="J324">
        <f>Cond_Probability!$C$3</f>
        <v>0.38383838383838381</v>
      </c>
      <c r="K324">
        <f t="shared" si="27"/>
        <v>7.6754814628652275E-3</v>
      </c>
      <c r="L324">
        <f t="shared" si="28"/>
        <v>0.76754814628652279</v>
      </c>
      <c r="M324" t="str">
        <f t="shared" si="29"/>
        <v>Won't Survive</v>
      </c>
      <c r="N324" s="2" t="s">
        <v>1</v>
      </c>
    </row>
    <row r="325" spans="1:14" x14ac:dyDescent="0.3">
      <c r="A325" s="1" t="s">
        <v>1248</v>
      </c>
      <c r="B325" s="1" t="s">
        <v>1253</v>
      </c>
      <c r="C325">
        <f>INDEX(Cond_Probability!$A$6:$H$60,MATCH('Model 4_Train'!A325,Cond_Probability!$A$6:$A$60,0),7)</f>
        <v>0.32246376811594202</v>
      </c>
      <c r="D325">
        <f>INDEX(Cond_Probability!$A$6:$H$60,MATCH('Model 4_Train'!B325,Cond_Probability!$A$6:$A$60,0),7)</f>
        <v>0.77396021699819173</v>
      </c>
      <c r="E325">
        <f>Cond_Probability!$C$2</f>
        <v>0.61616161616161613</v>
      </c>
      <c r="F325">
        <f t="shared" si="25"/>
        <v>0.1537779980267597</v>
      </c>
      <c r="G325">
        <f t="shared" si="26"/>
        <v>15.37779980267597</v>
      </c>
      <c r="H325">
        <f>INDEX(Cond_Probability!$A$6:$H$60,MATCH('Model 4_Train'!A325,Cond_Probability!$A$6:$A$60,0),8)</f>
        <v>0.57971014492753625</v>
      </c>
      <c r="I325">
        <f>INDEX(Cond_Probability!$A$6:$H$60,MATCH(B325,Cond_Probability!$A$6:$A$60,0),8)</f>
        <v>0.63005780346820806</v>
      </c>
      <c r="J325">
        <f>Cond_Probability!$C$3</f>
        <v>0.38383838383838381</v>
      </c>
      <c r="K325">
        <f t="shared" si="27"/>
        <v>0.14019731536695598</v>
      </c>
      <c r="L325">
        <f t="shared" si="28"/>
        <v>14.019731536695598</v>
      </c>
      <c r="M325" t="str">
        <f t="shared" si="29"/>
        <v>Won't Survive</v>
      </c>
      <c r="N325" s="2" t="s">
        <v>1</v>
      </c>
    </row>
    <row r="326" spans="1:14" x14ac:dyDescent="0.3">
      <c r="A326" s="1" t="s">
        <v>1248</v>
      </c>
      <c r="B326" s="1" t="s">
        <v>1253</v>
      </c>
      <c r="C326">
        <f>INDEX(Cond_Probability!$A$6:$H$60,MATCH('Model 4_Train'!A326,Cond_Probability!$A$6:$A$60,0),7)</f>
        <v>0.32246376811594202</v>
      </c>
      <c r="D326">
        <f>INDEX(Cond_Probability!$A$6:$H$60,MATCH('Model 4_Train'!B326,Cond_Probability!$A$6:$A$60,0),7)</f>
        <v>0.77396021699819173</v>
      </c>
      <c r="E326">
        <f>Cond_Probability!$C$2</f>
        <v>0.61616161616161613</v>
      </c>
      <c r="F326">
        <f t="shared" si="25"/>
        <v>0.1537779980267597</v>
      </c>
      <c r="G326">
        <f t="shared" si="26"/>
        <v>15.37779980267597</v>
      </c>
      <c r="H326">
        <f>INDEX(Cond_Probability!$A$6:$H$60,MATCH('Model 4_Train'!A326,Cond_Probability!$A$6:$A$60,0),8)</f>
        <v>0.57971014492753625</v>
      </c>
      <c r="I326">
        <f>INDEX(Cond_Probability!$A$6:$H$60,MATCH(B326,Cond_Probability!$A$6:$A$60,0),8)</f>
        <v>0.63005780346820806</v>
      </c>
      <c r="J326">
        <f>Cond_Probability!$C$3</f>
        <v>0.38383838383838381</v>
      </c>
      <c r="K326">
        <f t="shared" si="27"/>
        <v>0.14019731536695598</v>
      </c>
      <c r="L326">
        <f t="shared" si="28"/>
        <v>14.019731536695598</v>
      </c>
      <c r="M326" t="str">
        <f t="shared" si="29"/>
        <v>Won't Survive</v>
      </c>
      <c r="N326" s="2" t="s">
        <v>1230</v>
      </c>
    </row>
    <row r="327" spans="1:14" x14ac:dyDescent="0.3">
      <c r="A327" s="1" t="s">
        <v>1248</v>
      </c>
      <c r="B327" s="1" t="s">
        <v>1251</v>
      </c>
      <c r="C327">
        <f>INDEX(Cond_Probability!$A$6:$H$60,MATCH('Model 4_Train'!A327,Cond_Probability!$A$6:$A$60,0),7)</f>
        <v>0.32246376811594202</v>
      </c>
      <c r="D327">
        <f>INDEX(Cond_Probability!$A$6:$H$60,MATCH('Model 4_Train'!B327,Cond_Probability!$A$6:$A$60,0),7)</f>
        <v>0.13743218806509946</v>
      </c>
      <c r="E327">
        <f>Cond_Probability!$C$2</f>
        <v>0.61616161616161613</v>
      </c>
      <c r="F327">
        <f t="shared" si="25"/>
        <v>2.7306373481387237E-2</v>
      </c>
      <c r="G327">
        <f t="shared" si="26"/>
        <v>2.7306373481387238</v>
      </c>
      <c r="H327">
        <f>INDEX(Cond_Probability!$A$6:$H$60,MATCH('Model 4_Train'!A327,Cond_Probability!$A$6:$A$60,0),8)</f>
        <v>0.57971014492753625</v>
      </c>
      <c r="I327">
        <f>INDEX(Cond_Probability!$A$6:$H$60,MATCH(B327,Cond_Probability!$A$6:$A$60,0),8)</f>
        <v>0.27167630057803466</v>
      </c>
      <c r="J327">
        <f>Cond_Probability!$C$3</f>
        <v>0.38383838383838381</v>
      </c>
      <c r="K327">
        <f t="shared" si="27"/>
        <v>6.0452053415109452E-2</v>
      </c>
      <c r="L327">
        <f t="shared" si="28"/>
        <v>6.045205341510945</v>
      </c>
      <c r="M327" t="str">
        <f t="shared" si="29"/>
        <v>Survive</v>
      </c>
      <c r="N327" s="2" t="s">
        <v>1</v>
      </c>
    </row>
    <row r="328" spans="1:14" x14ac:dyDescent="0.3">
      <c r="A328" s="1" t="s">
        <v>1228</v>
      </c>
      <c r="B328" s="1" t="s">
        <v>1253</v>
      </c>
      <c r="C328">
        <f>INDEX(Cond_Probability!$A$6:$H$60,MATCH('Model 4_Train'!A328,Cond_Probability!$A$6:$A$60,0),7)</f>
        <v>0.4891304347826087</v>
      </c>
      <c r="D328">
        <f>INDEX(Cond_Probability!$A$6:$H$60,MATCH('Model 4_Train'!B328,Cond_Probability!$A$6:$A$60,0),7)</f>
        <v>0.77396021699819173</v>
      </c>
      <c r="E328">
        <f>Cond_Probability!$C$2</f>
        <v>0.61616161616161613</v>
      </c>
      <c r="F328">
        <f t="shared" si="25"/>
        <v>0.23325876105182655</v>
      </c>
      <c r="G328">
        <f t="shared" si="26"/>
        <v>23.325876105182655</v>
      </c>
      <c r="H328">
        <f>INDEX(Cond_Probability!$A$6:$H$60,MATCH('Model 4_Train'!A328,Cond_Probability!$A$6:$A$60,0),8)</f>
        <v>0.19710144927536233</v>
      </c>
      <c r="I328">
        <f>INDEX(Cond_Probability!$A$6:$H$60,MATCH(B328,Cond_Probability!$A$6:$A$60,0),8)</f>
        <v>0.63005780346820806</v>
      </c>
      <c r="J328">
        <f>Cond_Probability!$C$3</f>
        <v>0.38383838383838381</v>
      </c>
      <c r="K328">
        <f t="shared" si="27"/>
        <v>4.766708722476503E-2</v>
      </c>
      <c r="L328">
        <f t="shared" si="28"/>
        <v>4.766708722476503</v>
      </c>
      <c r="M328" t="str">
        <f t="shared" si="29"/>
        <v>Won't Survive</v>
      </c>
      <c r="N328" s="2" t="s">
        <v>1230</v>
      </c>
    </row>
    <row r="329" spans="1:14" x14ac:dyDescent="0.3">
      <c r="A329" s="1" t="s">
        <v>1247</v>
      </c>
      <c r="B329" s="1" t="s">
        <v>1253</v>
      </c>
      <c r="C329">
        <f>INDEX(Cond_Probability!$A$6:$H$60,MATCH('Model 4_Train'!A329,Cond_Probability!$A$6:$A$60,0),7)</f>
        <v>0.18840579710144928</v>
      </c>
      <c r="D329">
        <f>INDEX(Cond_Probability!$A$6:$H$60,MATCH('Model 4_Train'!B329,Cond_Probability!$A$6:$A$60,0),7)</f>
        <v>0.77396021699819173</v>
      </c>
      <c r="E329">
        <f>Cond_Probability!$C$2</f>
        <v>0.61616161616161613</v>
      </c>
      <c r="F329">
        <f t="shared" si="25"/>
        <v>8.9847819071814675E-2</v>
      </c>
      <c r="G329">
        <f t="shared" si="26"/>
        <v>8.9847819071814676</v>
      </c>
      <c r="H329">
        <f>INDEX(Cond_Probability!$A$6:$H$60,MATCH('Model 4_Train'!A329,Cond_Probability!$A$6:$A$60,0),8)</f>
        <v>0.22318840579710145</v>
      </c>
      <c r="I329">
        <f>INDEX(Cond_Probability!$A$6:$H$60,MATCH(B329,Cond_Probability!$A$6:$A$60,0),8)</f>
        <v>0.63005780346820806</v>
      </c>
      <c r="J329">
        <f>Cond_Probability!$C$3</f>
        <v>0.38383838383838381</v>
      </c>
      <c r="K329">
        <f t="shared" si="27"/>
        <v>5.3975966416278047E-2</v>
      </c>
      <c r="L329">
        <f t="shared" si="28"/>
        <v>5.3975966416278043</v>
      </c>
      <c r="M329" t="str">
        <f t="shared" si="29"/>
        <v>Won't Survive</v>
      </c>
      <c r="N329" s="2" t="s">
        <v>1</v>
      </c>
    </row>
    <row r="330" spans="1:14" x14ac:dyDescent="0.3">
      <c r="A330" s="1" t="s">
        <v>1248</v>
      </c>
      <c r="B330" s="1" t="s">
        <v>1253</v>
      </c>
      <c r="C330">
        <f>INDEX(Cond_Probability!$A$6:$H$60,MATCH('Model 4_Train'!A330,Cond_Probability!$A$6:$A$60,0),7)</f>
        <v>0.32246376811594202</v>
      </c>
      <c r="D330">
        <f>INDEX(Cond_Probability!$A$6:$H$60,MATCH('Model 4_Train'!B330,Cond_Probability!$A$6:$A$60,0),7)</f>
        <v>0.77396021699819173</v>
      </c>
      <c r="E330">
        <f>Cond_Probability!$C$2</f>
        <v>0.61616161616161613</v>
      </c>
      <c r="F330">
        <f t="shared" si="25"/>
        <v>0.1537779980267597</v>
      </c>
      <c r="G330">
        <f t="shared" si="26"/>
        <v>15.37779980267597</v>
      </c>
      <c r="H330">
        <f>INDEX(Cond_Probability!$A$6:$H$60,MATCH('Model 4_Train'!A330,Cond_Probability!$A$6:$A$60,0),8)</f>
        <v>0.57971014492753625</v>
      </c>
      <c r="I330">
        <f>INDEX(Cond_Probability!$A$6:$H$60,MATCH(B330,Cond_Probability!$A$6:$A$60,0),8)</f>
        <v>0.63005780346820806</v>
      </c>
      <c r="J330">
        <f>Cond_Probability!$C$3</f>
        <v>0.38383838383838381</v>
      </c>
      <c r="K330">
        <f t="shared" si="27"/>
        <v>0.14019731536695598</v>
      </c>
      <c r="L330">
        <f t="shared" si="28"/>
        <v>14.019731536695598</v>
      </c>
      <c r="M330" t="str">
        <f t="shared" si="29"/>
        <v>Won't Survive</v>
      </c>
      <c r="N330" s="2" t="s">
        <v>1</v>
      </c>
    </row>
    <row r="331" spans="1:14" x14ac:dyDescent="0.3">
      <c r="A331" s="1" t="s">
        <v>1248</v>
      </c>
      <c r="B331" s="1" t="s">
        <v>1251</v>
      </c>
      <c r="C331">
        <f>INDEX(Cond_Probability!$A$6:$H$60,MATCH('Model 4_Train'!A331,Cond_Probability!$A$6:$A$60,0),7)</f>
        <v>0.32246376811594202</v>
      </c>
      <c r="D331">
        <f>INDEX(Cond_Probability!$A$6:$H$60,MATCH('Model 4_Train'!B331,Cond_Probability!$A$6:$A$60,0),7)</f>
        <v>0.13743218806509946</v>
      </c>
      <c r="E331">
        <f>Cond_Probability!$C$2</f>
        <v>0.61616161616161613</v>
      </c>
      <c r="F331">
        <f t="shared" si="25"/>
        <v>2.7306373481387237E-2</v>
      </c>
      <c r="G331">
        <f t="shared" si="26"/>
        <v>2.7306373481387238</v>
      </c>
      <c r="H331">
        <f>INDEX(Cond_Probability!$A$6:$H$60,MATCH('Model 4_Train'!A331,Cond_Probability!$A$6:$A$60,0),8)</f>
        <v>0.57971014492753625</v>
      </c>
      <c r="I331">
        <f>INDEX(Cond_Probability!$A$6:$H$60,MATCH(B331,Cond_Probability!$A$6:$A$60,0),8)</f>
        <v>0.27167630057803466</v>
      </c>
      <c r="J331">
        <f>Cond_Probability!$C$3</f>
        <v>0.38383838383838381</v>
      </c>
      <c r="K331">
        <f t="shared" si="27"/>
        <v>6.0452053415109452E-2</v>
      </c>
      <c r="L331">
        <f t="shared" si="28"/>
        <v>6.045205341510945</v>
      </c>
      <c r="M331" t="str">
        <f t="shared" si="29"/>
        <v>Survive</v>
      </c>
      <c r="N331" s="2" t="s">
        <v>1</v>
      </c>
    </row>
    <row r="332" spans="1:14" x14ac:dyDescent="0.3">
      <c r="A332" s="1" t="s">
        <v>1248</v>
      </c>
      <c r="B332" s="1" t="s">
        <v>1252</v>
      </c>
      <c r="C332">
        <f>INDEX(Cond_Probability!$A$6:$H$60,MATCH('Model 4_Train'!A332,Cond_Probability!$A$6:$A$60,0),7)</f>
        <v>0.32246376811594202</v>
      </c>
      <c r="D332">
        <f>INDEX(Cond_Probability!$A$6:$H$60,MATCH('Model 4_Train'!B332,Cond_Probability!$A$6:$A$60,0),7)</f>
        <v>8.6799276672694395E-2</v>
      </c>
      <c r="E332">
        <f>Cond_Probability!$C$2</f>
        <v>0.61616161616161613</v>
      </c>
      <c r="F332">
        <f t="shared" si="25"/>
        <v>1.7246130619823521E-2</v>
      </c>
      <c r="G332">
        <f t="shared" si="26"/>
        <v>1.7246130619823521</v>
      </c>
      <c r="H332">
        <f>INDEX(Cond_Probability!$A$6:$H$60,MATCH('Model 4_Train'!A332,Cond_Probability!$A$6:$A$60,0),8)</f>
        <v>0.57971014492753625</v>
      </c>
      <c r="I332">
        <f>INDEX(Cond_Probability!$A$6:$H$60,MATCH(B332,Cond_Probability!$A$6:$A$60,0),8)</f>
        <v>8.9595375722543349E-2</v>
      </c>
      <c r="J332">
        <f>Cond_Probability!$C$3</f>
        <v>0.38383838383838381</v>
      </c>
      <c r="K332">
        <f t="shared" si="27"/>
        <v>1.9936315487961629E-2</v>
      </c>
      <c r="L332">
        <f t="shared" si="28"/>
        <v>1.9936315487961629</v>
      </c>
      <c r="M332" t="str">
        <f t="shared" si="29"/>
        <v>Survive</v>
      </c>
      <c r="N332" s="2" t="s">
        <v>1</v>
      </c>
    </row>
    <row r="333" spans="1:14" x14ac:dyDescent="0.3">
      <c r="A333" s="1" t="s">
        <v>1248</v>
      </c>
      <c r="B333" s="1" t="s">
        <v>1253</v>
      </c>
      <c r="C333">
        <f>INDEX(Cond_Probability!$A$6:$H$60,MATCH('Model 4_Train'!A333,Cond_Probability!$A$6:$A$60,0),7)</f>
        <v>0.32246376811594202</v>
      </c>
      <c r="D333">
        <f>INDEX(Cond_Probability!$A$6:$H$60,MATCH('Model 4_Train'!B333,Cond_Probability!$A$6:$A$60,0),7)</f>
        <v>0.77396021699819173</v>
      </c>
      <c r="E333">
        <f>Cond_Probability!$C$2</f>
        <v>0.61616161616161613</v>
      </c>
      <c r="F333">
        <f t="shared" si="25"/>
        <v>0.1537779980267597</v>
      </c>
      <c r="G333">
        <f t="shared" si="26"/>
        <v>15.37779980267597</v>
      </c>
      <c r="H333">
        <f>INDEX(Cond_Probability!$A$6:$H$60,MATCH('Model 4_Train'!A333,Cond_Probability!$A$6:$A$60,0),8)</f>
        <v>0.57971014492753625</v>
      </c>
      <c r="I333">
        <f>INDEX(Cond_Probability!$A$6:$H$60,MATCH(B333,Cond_Probability!$A$6:$A$60,0),8)</f>
        <v>0.63005780346820806</v>
      </c>
      <c r="J333">
        <f>Cond_Probability!$C$3</f>
        <v>0.38383838383838381</v>
      </c>
      <c r="K333">
        <f t="shared" si="27"/>
        <v>0.14019731536695598</v>
      </c>
      <c r="L333">
        <f t="shared" si="28"/>
        <v>14.019731536695598</v>
      </c>
      <c r="M333" t="str">
        <f t="shared" si="29"/>
        <v>Won't Survive</v>
      </c>
      <c r="N333" s="2" t="s">
        <v>1230</v>
      </c>
    </row>
    <row r="334" spans="1:14" x14ac:dyDescent="0.3">
      <c r="A334" s="1" t="s">
        <v>1248</v>
      </c>
      <c r="B334" s="1" t="s">
        <v>1253</v>
      </c>
      <c r="C334">
        <f>INDEX(Cond_Probability!$A$6:$H$60,MATCH('Model 4_Train'!A334,Cond_Probability!$A$6:$A$60,0),7)</f>
        <v>0.32246376811594202</v>
      </c>
      <c r="D334">
        <f>INDEX(Cond_Probability!$A$6:$H$60,MATCH('Model 4_Train'!B334,Cond_Probability!$A$6:$A$60,0),7)</f>
        <v>0.77396021699819173</v>
      </c>
      <c r="E334">
        <f>Cond_Probability!$C$2</f>
        <v>0.61616161616161613</v>
      </c>
      <c r="F334">
        <f t="shared" si="25"/>
        <v>0.1537779980267597</v>
      </c>
      <c r="G334">
        <f t="shared" si="26"/>
        <v>15.37779980267597</v>
      </c>
      <c r="H334">
        <f>INDEX(Cond_Probability!$A$6:$H$60,MATCH('Model 4_Train'!A334,Cond_Probability!$A$6:$A$60,0),8)</f>
        <v>0.57971014492753625</v>
      </c>
      <c r="I334">
        <f>INDEX(Cond_Probability!$A$6:$H$60,MATCH(B334,Cond_Probability!$A$6:$A$60,0),8)</f>
        <v>0.63005780346820806</v>
      </c>
      <c r="J334">
        <f>Cond_Probability!$C$3</f>
        <v>0.38383838383838381</v>
      </c>
      <c r="K334">
        <f t="shared" si="27"/>
        <v>0.14019731536695598</v>
      </c>
      <c r="L334">
        <f t="shared" si="28"/>
        <v>14.019731536695598</v>
      </c>
      <c r="M334" t="str">
        <f t="shared" si="29"/>
        <v>Won't Survive</v>
      </c>
      <c r="N334" s="2" t="s">
        <v>1230</v>
      </c>
    </row>
    <row r="335" spans="1:14" x14ac:dyDescent="0.3">
      <c r="A335" s="1" t="s">
        <v>1247</v>
      </c>
      <c r="B335" s="1" t="s">
        <v>1253</v>
      </c>
      <c r="C335">
        <f>INDEX(Cond_Probability!$A$6:$H$60,MATCH('Model 4_Train'!A335,Cond_Probability!$A$6:$A$60,0),7)</f>
        <v>0.18840579710144928</v>
      </c>
      <c r="D335">
        <f>INDEX(Cond_Probability!$A$6:$H$60,MATCH('Model 4_Train'!B335,Cond_Probability!$A$6:$A$60,0),7)</f>
        <v>0.77396021699819173</v>
      </c>
      <c r="E335">
        <f>Cond_Probability!$C$2</f>
        <v>0.61616161616161613</v>
      </c>
      <c r="F335">
        <f t="shared" si="25"/>
        <v>8.9847819071814675E-2</v>
      </c>
      <c r="G335">
        <f t="shared" si="26"/>
        <v>8.9847819071814676</v>
      </c>
      <c r="H335">
        <f>INDEX(Cond_Probability!$A$6:$H$60,MATCH('Model 4_Train'!A335,Cond_Probability!$A$6:$A$60,0),8)</f>
        <v>0.22318840579710145</v>
      </c>
      <c r="I335">
        <f>INDEX(Cond_Probability!$A$6:$H$60,MATCH(B335,Cond_Probability!$A$6:$A$60,0),8)</f>
        <v>0.63005780346820806</v>
      </c>
      <c r="J335">
        <f>Cond_Probability!$C$3</f>
        <v>0.38383838383838381</v>
      </c>
      <c r="K335">
        <f t="shared" si="27"/>
        <v>5.3975966416278047E-2</v>
      </c>
      <c r="L335">
        <f t="shared" si="28"/>
        <v>5.3975966416278043</v>
      </c>
      <c r="M335" t="str">
        <f t="shared" si="29"/>
        <v>Won't Survive</v>
      </c>
      <c r="N335" s="2" t="s">
        <v>1230</v>
      </c>
    </row>
    <row r="336" spans="1:14" x14ac:dyDescent="0.3">
      <c r="A336" s="1" t="s">
        <v>1248</v>
      </c>
      <c r="B336" s="1" t="s">
        <v>1253</v>
      </c>
      <c r="C336">
        <f>INDEX(Cond_Probability!$A$6:$H$60,MATCH('Model 4_Train'!A336,Cond_Probability!$A$6:$A$60,0),7)</f>
        <v>0.32246376811594202</v>
      </c>
      <c r="D336">
        <f>INDEX(Cond_Probability!$A$6:$H$60,MATCH('Model 4_Train'!B336,Cond_Probability!$A$6:$A$60,0),7)</f>
        <v>0.77396021699819173</v>
      </c>
      <c r="E336">
        <f>Cond_Probability!$C$2</f>
        <v>0.61616161616161613</v>
      </c>
      <c r="F336">
        <f t="shared" si="25"/>
        <v>0.1537779980267597</v>
      </c>
      <c r="G336">
        <f t="shared" si="26"/>
        <v>15.37779980267597</v>
      </c>
      <c r="H336">
        <f>INDEX(Cond_Probability!$A$6:$H$60,MATCH('Model 4_Train'!A336,Cond_Probability!$A$6:$A$60,0),8)</f>
        <v>0.57971014492753625</v>
      </c>
      <c r="I336">
        <f>INDEX(Cond_Probability!$A$6:$H$60,MATCH(B336,Cond_Probability!$A$6:$A$60,0),8)</f>
        <v>0.63005780346820806</v>
      </c>
      <c r="J336">
        <f>Cond_Probability!$C$3</f>
        <v>0.38383838383838381</v>
      </c>
      <c r="K336">
        <f t="shared" si="27"/>
        <v>0.14019731536695598</v>
      </c>
      <c r="L336">
        <f t="shared" si="28"/>
        <v>14.019731536695598</v>
      </c>
      <c r="M336" t="str">
        <f t="shared" si="29"/>
        <v>Won't Survive</v>
      </c>
      <c r="N336" s="2" t="s">
        <v>1</v>
      </c>
    </row>
    <row r="337" spans="1:14" x14ac:dyDescent="0.3">
      <c r="A337" s="1" t="s">
        <v>1228</v>
      </c>
      <c r="B337" s="1" t="s">
        <v>1253</v>
      </c>
      <c r="C337">
        <f>INDEX(Cond_Probability!$A$6:$H$60,MATCH('Model 4_Train'!A337,Cond_Probability!$A$6:$A$60,0),7)</f>
        <v>0.4891304347826087</v>
      </c>
      <c r="D337">
        <f>INDEX(Cond_Probability!$A$6:$H$60,MATCH('Model 4_Train'!B337,Cond_Probability!$A$6:$A$60,0),7)</f>
        <v>0.77396021699819173</v>
      </c>
      <c r="E337">
        <f>Cond_Probability!$C$2</f>
        <v>0.61616161616161613</v>
      </c>
      <c r="F337">
        <f t="shared" si="25"/>
        <v>0.23325876105182655</v>
      </c>
      <c r="G337">
        <f t="shared" si="26"/>
        <v>23.325876105182655</v>
      </c>
      <c r="H337">
        <f>INDEX(Cond_Probability!$A$6:$H$60,MATCH('Model 4_Train'!A337,Cond_Probability!$A$6:$A$60,0),8)</f>
        <v>0.19710144927536233</v>
      </c>
      <c r="I337">
        <f>INDEX(Cond_Probability!$A$6:$H$60,MATCH(B337,Cond_Probability!$A$6:$A$60,0),8)</f>
        <v>0.63005780346820806</v>
      </c>
      <c r="J337">
        <f>Cond_Probability!$C$3</f>
        <v>0.38383838383838381</v>
      </c>
      <c r="K337">
        <f t="shared" si="27"/>
        <v>4.766708722476503E-2</v>
      </c>
      <c r="L337">
        <f t="shared" si="28"/>
        <v>4.766708722476503</v>
      </c>
      <c r="M337" t="str">
        <f t="shared" si="29"/>
        <v>Won't Survive</v>
      </c>
      <c r="N337" s="2" t="s">
        <v>1230</v>
      </c>
    </row>
    <row r="338" spans="1:14" x14ac:dyDescent="0.3">
      <c r="A338" s="1" t="s">
        <v>1248</v>
      </c>
      <c r="B338" s="1" t="s">
        <v>1253</v>
      </c>
      <c r="C338">
        <f>INDEX(Cond_Probability!$A$6:$H$60,MATCH('Model 4_Train'!A338,Cond_Probability!$A$6:$A$60,0),7)</f>
        <v>0.32246376811594202</v>
      </c>
      <c r="D338">
        <f>INDEX(Cond_Probability!$A$6:$H$60,MATCH('Model 4_Train'!B338,Cond_Probability!$A$6:$A$60,0),7)</f>
        <v>0.77396021699819173</v>
      </c>
      <c r="E338">
        <f>Cond_Probability!$C$2</f>
        <v>0.61616161616161613</v>
      </c>
      <c r="F338">
        <f t="shared" si="25"/>
        <v>0.1537779980267597</v>
      </c>
      <c r="G338">
        <f t="shared" si="26"/>
        <v>15.37779980267597</v>
      </c>
      <c r="H338">
        <f>INDEX(Cond_Probability!$A$6:$H$60,MATCH('Model 4_Train'!A338,Cond_Probability!$A$6:$A$60,0),8)</f>
        <v>0.57971014492753625</v>
      </c>
      <c r="I338">
        <f>INDEX(Cond_Probability!$A$6:$H$60,MATCH(B338,Cond_Probability!$A$6:$A$60,0),8)</f>
        <v>0.63005780346820806</v>
      </c>
      <c r="J338">
        <f>Cond_Probability!$C$3</f>
        <v>0.38383838383838381</v>
      </c>
      <c r="K338">
        <f t="shared" si="27"/>
        <v>0.14019731536695598</v>
      </c>
      <c r="L338">
        <f t="shared" si="28"/>
        <v>14.019731536695598</v>
      </c>
      <c r="M338" t="str">
        <f t="shared" si="29"/>
        <v>Won't Survive</v>
      </c>
      <c r="N338" s="2" t="s">
        <v>1230</v>
      </c>
    </row>
    <row r="339" spans="1:14" x14ac:dyDescent="0.3">
      <c r="A339" s="1" t="s">
        <v>1248</v>
      </c>
      <c r="B339" s="1" t="s">
        <v>1251</v>
      </c>
      <c r="C339">
        <f>INDEX(Cond_Probability!$A$6:$H$60,MATCH('Model 4_Train'!A339,Cond_Probability!$A$6:$A$60,0),7)</f>
        <v>0.32246376811594202</v>
      </c>
      <c r="D339">
        <f>INDEX(Cond_Probability!$A$6:$H$60,MATCH('Model 4_Train'!B339,Cond_Probability!$A$6:$A$60,0),7)</f>
        <v>0.13743218806509946</v>
      </c>
      <c r="E339">
        <f>Cond_Probability!$C$2</f>
        <v>0.61616161616161613</v>
      </c>
      <c r="F339">
        <f t="shared" si="25"/>
        <v>2.7306373481387237E-2</v>
      </c>
      <c r="G339">
        <f t="shared" si="26"/>
        <v>2.7306373481387238</v>
      </c>
      <c r="H339">
        <f>INDEX(Cond_Probability!$A$6:$H$60,MATCH('Model 4_Train'!A339,Cond_Probability!$A$6:$A$60,0),8)</f>
        <v>0.57971014492753625</v>
      </c>
      <c r="I339">
        <f>INDEX(Cond_Probability!$A$6:$H$60,MATCH(B339,Cond_Probability!$A$6:$A$60,0),8)</f>
        <v>0.27167630057803466</v>
      </c>
      <c r="J339">
        <f>Cond_Probability!$C$3</f>
        <v>0.38383838383838381</v>
      </c>
      <c r="K339">
        <f t="shared" si="27"/>
        <v>6.0452053415109452E-2</v>
      </c>
      <c r="L339">
        <f t="shared" si="28"/>
        <v>6.045205341510945</v>
      </c>
      <c r="M339" t="str">
        <f t="shared" si="29"/>
        <v>Survive</v>
      </c>
      <c r="N339" s="2" t="s">
        <v>1</v>
      </c>
    </row>
    <row r="340" spans="1:14" x14ac:dyDescent="0.3">
      <c r="A340" s="1" t="s">
        <v>1228</v>
      </c>
      <c r="B340" s="1" t="s">
        <v>1253</v>
      </c>
      <c r="C340">
        <f>INDEX(Cond_Probability!$A$6:$H$60,MATCH('Model 4_Train'!A340,Cond_Probability!$A$6:$A$60,0),7)</f>
        <v>0.4891304347826087</v>
      </c>
      <c r="D340">
        <f>INDEX(Cond_Probability!$A$6:$H$60,MATCH('Model 4_Train'!B340,Cond_Probability!$A$6:$A$60,0),7)</f>
        <v>0.77396021699819173</v>
      </c>
      <c r="E340">
        <f>Cond_Probability!$C$2</f>
        <v>0.61616161616161613</v>
      </c>
      <c r="F340">
        <f t="shared" si="25"/>
        <v>0.23325876105182655</v>
      </c>
      <c r="G340">
        <f t="shared" si="26"/>
        <v>23.325876105182655</v>
      </c>
      <c r="H340">
        <f>INDEX(Cond_Probability!$A$6:$H$60,MATCH('Model 4_Train'!A340,Cond_Probability!$A$6:$A$60,0),8)</f>
        <v>0.19710144927536233</v>
      </c>
      <c r="I340">
        <f>INDEX(Cond_Probability!$A$6:$H$60,MATCH(B340,Cond_Probability!$A$6:$A$60,0),8)</f>
        <v>0.63005780346820806</v>
      </c>
      <c r="J340">
        <f>Cond_Probability!$C$3</f>
        <v>0.38383838383838381</v>
      </c>
      <c r="K340">
        <f t="shared" si="27"/>
        <v>4.766708722476503E-2</v>
      </c>
      <c r="L340">
        <f t="shared" si="28"/>
        <v>4.766708722476503</v>
      </c>
      <c r="M340" t="str">
        <f t="shared" si="29"/>
        <v>Won't Survive</v>
      </c>
      <c r="N340" s="2" t="s">
        <v>1</v>
      </c>
    </row>
    <row r="341" spans="1:14" x14ac:dyDescent="0.3">
      <c r="A341" s="1" t="s">
        <v>1248</v>
      </c>
      <c r="B341" s="1" t="s">
        <v>1253</v>
      </c>
      <c r="C341">
        <f>INDEX(Cond_Probability!$A$6:$H$60,MATCH('Model 4_Train'!A341,Cond_Probability!$A$6:$A$60,0),7)</f>
        <v>0.32246376811594202</v>
      </c>
      <c r="D341">
        <f>INDEX(Cond_Probability!$A$6:$H$60,MATCH('Model 4_Train'!B341,Cond_Probability!$A$6:$A$60,0),7)</f>
        <v>0.77396021699819173</v>
      </c>
      <c r="E341">
        <f>Cond_Probability!$C$2</f>
        <v>0.61616161616161613</v>
      </c>
      <c r="F341">
        <f t="shared" si="25"/>
        <v>0.1537779980267597</v>
      </c>
      <c r="G341">
        <f t="shared" si="26"/>
        <v>15.37779980267597</v>
      </c>
      <c r="H341">
        <f>INDEX(Cond_Probability!$A$6:$H$60,MATCH('Model 4_Train'!A341,Cond_Probability!$A$6:$A$60,0),8)</f>
        <v>0.57971014492753625</v>
      </c>
      <c r="I341">
        <f>INDEX(Cond_Probability!$A$6:$H$60,MATCH(B341,Cond_Probability!$A$6:$A$60,0),8)</f>
        <v>0.63005780346820806</v>
      </c>
      <c r="J341">
        <f>Cond_Probability!$C$3</f>
        <v>0.38383838383838381</v>
      </c>
      <c r="K341">
        <f t="shared" si="27"/>
        <v>0.14019731536695598</v>
      </c>
      <c r="L341">
        <f t="shared" si="28"/>
        <v>14.019731536695598</v>
      </c>
      <c r="M341" t="str">
        <f t="shared" si="29"/>
        <v>Won't Survive</v>
      </c>
      <c r="N341" s="2" t="s">
        <v>1230</v>
      </c>
    </row>
    <row r="342" spans="1:14" x14ac:dyDescent="0.3">
      <c r="A342" s="1" t="s">
        <v>1248</v>
      </c>
      <c r="B342" s="1" t="s">
        <v>1253</v>
      </c>
      <c r="C342">
        <f>INDEX(Cond_Probability!$A$6:$H$60,MATCH('Model 4_Train'!A342,Cond_Probability!$A$6:$A$60,0),7)</f>
        <v>0.32246376811594202</v>
      </c>
      <c r="D342">
        <f>INDEX(Cond_Probability!$A$6:$H$60,MATCH('Model 4_Train'!B342,Cond_Probability!$A$6:$A$60,0),7)</f>
        <v>0.77396021699819173</v>
      </c>
      <c r="E342">
        <f>Cond_Probability!$C$2</f>
        <v>0.61616161616161613</v>
      </c>
      <c r="F342">
        <f t="shared" si="25"/>
        <v>0.1537779980267597</v>
      </c>
      <c r="G342">
        <f t="shared" si="26"/>
        <v>15.37779980267597</v>
      </c>
      <c r="H342">
        <f>INDEX(Cond_Probability!$A$6:$H$60,MATCH('Model 4_Train'!A342,Cond_Probability!$A$6:$A$60,0),8)</f>
        <v>0.57971014492753625</v>
      </c>
      <c r="I342">
        <f>INDEX(Cond_Probability!$A$6:$H$60,MATCH(B342,Cond_Probability!$A$6:$A$60,0),8)</f>
        <v>0.63005780346820806</v>
      </c>
      <c r="J342">
        <f>Cond_Probability!$C$3</f>
        <v>0.38383838383838381</v>
      </c>
      <c r="K342">
        <f t="shared" si="27"/>
        <v>0.14019731536695598</v>
      </c>
      <c r="L342">
        <f t="shared" si="28"/>
        <v>14.019731536695598</v>
      </c>
      <c r="M342" t="str">
        <f t="shared" si="29"/>
        <v>Won't Survive</v>
      </c>
      <c r="N342" s="2" t="s">
        <v>1</v>
      </c>
    </row>
    <row r="343" spans="1:14" x14ac:dyDescent="0.3">
      <c r="A343" s="1" t="s">
        <v>1248</v>
      </c>
      <c r="B343" s="1" t="s">
        <v>1253</v>
      </c>
      <c r="C343">
        <f>INDEX(Cond_Probability!$A$6:$H$60,MATCH('Model 4_Train'!A343,Cond_Probability!$A$6:$A$60,0),7)</f>
        <v>0.32246376811594202</v>
      </c>
      <c r="D343">
        <f>INDEX(Cond_Probability!$A$6:$H$60,MATCH('Model 4_Train'!B343,Cond_Probability!$A$6:$A$60,0),7)</f>
        <v>0.77396021699819173</v>
      </c>
      <c r="E343">
        <f>Cond_Probability!$C$2</f>
        <v>0.61616161616161613</v>
      </c>
      <c r="F343">
        <f t="shared" si="25"/>
        <v>0.1537779980267597</v>
      </c>
      <c r="G343">
        <f t="shared" si="26"/>
        <v>15.37779980267597</v>
      </c>
      <c r="H343">
        <f>INDEX(Cond_Probability!$A$6:$H$60,MATCH('Model 4_Train'!A343,Cond_Probability!$A$6:$A$60,0),8)</f>
        <v>0.57971014492753625</v>
      </c>
      <c r="I343">
        <f>INDEX(Cond_Probability!$A$6:$H$60,MATCH(B343,Cond_Probability!$A$6:$A$60,0),8)</f>
        <v>0.63005780346820806</v>
      </c>
      <c r="J343">
        <f>Cond_Probability!$C$3</f>
        <v>0.38383838383838381</v>
      </c>
      <c r="K343">
        <f t="shared" si="27"/>
        <v>0.14019731536695598</v>
      </c>
      <c r="L343">
        <f t="shared" si="28"/>
        <v>14.019731536695598</v>
      </c>
      <c r="M343" t="str">
        <f t="shared" si="29"/>
        <v>Won't Survive</v>
      </c>
      <c r="N343" s="2" t="s">
        <v>1</v>
      </c>
    </row>
    <row r="344" spans="1:14" x14ac:dyDescent="0.3">
      <c r="A344" s="1" t="s">
        <v>1247</v>
      </c>
      <c r="B344" s="1" t="s">
        <v>1253</v>
      </c>
      <c r="C344">
        <f>INDEX(Cond_Probability!$A$6:$H$60,MATCH('Model 4_Train'!A344,Cond_Probability!$A$6:$A$60,0),7)</f>
        <v>0.18840579710144928</v>
      </c>
      <c r="D344">
        <f>INDEX(Cond_Probability!$A$6:$H$60,MATCH('Model 4_Train'!B344,Cond_Probability!$A$6:$A$60,0),7)</f>
        <v>0.77396021699819173</v>
      </c>
      <c r="E344">
        <f>Cond_Probability!$C$2</f>
        <v>0.61616161616161613</v>
      </c>
      <c r="F344">
        <f t="shared" si="25"/>
        <v>8.9847819071814675E-2</v>
      </c>
      <c r="G344">
        <f t="shared" si="26"/>
        <v>8.9847819071814676</v>
      </c>
      <c r="H344">
        <f>INDEX(Cond_Probability!$A$6:$H$60,MATCH('Model 4_Train'!A344,Cond_Probability!$A$6:$A$60,0),8)</f>
        <v>0.22318840579710145</v>
      </c>
      <c r="I344">
        <f>INDEX(Cond_Probability!$A$6:$H$60,MATCH(B344,Cond_Probability!$A$6:$A$60,0),8)</f>
        <v>0.63005780346820806</v>
      </c>
      <c r="J344">
        <f>Cond_Probability!$C$3</f>
        <v>0.38383838383838381</v>
      </c>
      <c r="K344">
        <f t="shared" si="27"/>
        <v>5.3975966416278047E-2</v>
      </c>
      <c r="L344">
        <f t="shared" si="28"/>
        <v>5.3975966416278043</v>
      </c>
      <c r="M344" t="str">
        <f t="shared" si="29"/>
        <v>Won't Survive</v>
      </c>
      <c r="N344" s="2" t="s">
        <v>1230</v>
      </c>
    </row>
    <row r="345" spans="1:14" x14ac:dyDescent="0.3">
      <c r="A345" s="1" t="s">
        <v>1247</v>
      </c>
      <c r="B345" s="1" t="s">
        <v>1253</v>
      </c>
      <c r="C345">
        <f>INDEX(Cond_Probability!$A$6:$H$60,MATCH('Model 4_Train'!A345,Cond_Probability!$A$6:$A$60,0),7)</f>
        <v>0.18840579710144928</v>
      </c>
      <c r="D345">
        <f>INDEX(Cond_Probability!$A$6:$H$60,MATCH('Model 4_Train'!B345,Cond_Probability!$A$6:$A$60,0),7)</f>
        <v>0.77396021699819173</v>
      </c>
      <c r="E345">
        <f>Cond_Probability!$C$2</f>
        <v>0.61616161616161613</v>
      </c>
      <c r="F345">
        <f t="shared" si="25"/>
        <v>8.9847819071814675E-2</v>
      </c>
      <c r="G345">
        <f t="shared" si="26"/>
        <v>8.9847819071814676</v>
      </c>
      <c r="H345">
        <f>INDEX(Cond_Probability!$A$6:$H$60,MATCH('Model 4_Train'!A345,Cond_Probability!$A$6:$A$60,0),8)</f>
        <v>0.22318840579710145</v>
      </c>
      <c r="I345">
        <f>INDEX(Cond_Probability!$A$6:$H$60,MATCH(B345,Cond_Probability!$A$6:$A$60,0),8)</f>
        <v>0.63005780346820806</v>
      </c>
      <c r="J345">
        <f>Cond_Probability!$C$3</f>
        <v>0.38383838383838381</v>
      </c>
      <c r="K345">
        <f t="shared" si="27"/>
        <v>5.3975966416278047E-2</v>
      </c>
      <c r="L345">
        <f t="shared" si="28"/>
        <v>5.3975966416278043</v>
      </c>
      <c r="M345" t="str">
        <f t="shared" si="29"/>
        <v>Won't Survive</v>
      </c>
      <c r="N345" s="2" t="s">
        <v>1230</v>
      </c>
    </row>
    <row r="346" spans="1:14" x14ac:dyDescent="0.3">
      <c r="A346" s="1" t="s">
        <v>1247</v>
      </c>
      <c r="B346" s="1" t="s">
        <v>1253</v>
      </c>
      <c r="C346">
        <f>INDEX(Cond_Probability!$A$6:$H$60,MATCH('Model 4_Train'!A346,Cond_Probability!$A$6:$A$60,0),7)</f>
        <v>0.18840579710144928</v>
      </c>
      <c r="D346">
        <f>INDEX(Cond_Probability!$A$6:$H$60,MATCH('Model 4_Train'!B346,Cond_Probability!$A$6:$A$60,0),7)</f>
        <v>0.77396021699819173</v>
      </c>
      <c r="E346">
        <f>Cond_Probability!$C$2</f>
        <v>0.61616161616161613</v>
      </c>
      <c r="F346">
        <f t="shared" si="25"/>
        <v>8.9847819071814675E-2</v>
      </c>
      <c r="G346">
        <f t="shared" si="26"/>
        <v>8.9847819071814676</v>
      </c>
      <c r="H346">
        <f>INDEX(Cond_Probability!$A$6:$H$60,MATCH('Model 4_Train'!A346,Cond_Probability!$A$6:$A$60,0),8)</f>
        <v>0.22318840579710145</v>
      </c>
      <c r="I346">
        <f>INDEX(Cond_Probability!$A$6:$H$60,MATCH(B346,Cond_Probability!$A$6:$A$60,0),8)</f>
        <v>0.63005780346820806</v>
      </c>
      <c r="J346">
        <f>Cond_Probability!$C$3</f>
        <v>0.38383838383838381</v>
      </c>
      <c r="K346">
        <f t="shared" si="27"/>
        <v>5.3975966416278047E-2</v>
      </c>
      <c r="L346">
        <f t="shared" si="28"/>
        <v>5.3975966416278043</v>
      </c>
      <c r="M346" t="str">
        <f t="shared" si="29"/>
        <v>Won't Survive</v>
      </c>
      <c r="N346" s="2" t="s">
        <v>1230</v>
      </c>
    </row>
    <row r="347" spans="1:14" x14ac:dyDescent="0.3">
      <c r="A347" s="1" t="s">
        <v>1247</v>
      </c>
      <c r="B347" s="1" t="s">
        <v>1253</v>
      </c>
      <c r="C347">
        <f>INDEX(Cond_Probability!$A$6:$H$60,MATCH('Model 4_Train'!A347,Cond_Probability!$A$6:$A$60,0),7)</f>
        <v>0.18840579710144928</v>
      </c>
      <c r="D347">
        <f>INDEX(Cond_Probability!$A$6:$H$60,MATCH('Model 4_Train'!B347,Cond_Probability!$A$6:$A$60,0),7)</f>
        <v>0.77396021699819173</v>
      </c>
      <c r="E347">
        <f>Cond_Probability!$C$2</f>
        <v>0.61616161616161613</v>
      </c>
      <c r="F347">
        <f t="shared" si="25"/>
        <v>8.9847819071814675E-2</v>
      </c>
      <c r="G347">
        <f t="shared" si="26"/>
        <v>8.9847819071814676</v>
      </c>
      <c r="H347">
        <f>INDEX(Cond_Probability!$A$6:$H$60,MATCH('Model 4_Train'!A347,Cond_Probability!$A$6:$A$60,0),8)</f>
        <v>0.22318840579710145</v>
      </c>
      <c r="I347">
        <f>INDEX(Cond_Probability!$A$6:$H$60,MATCH(B347,Cond_Probability!$A$6:$A$60,0),8)</f>
        <v>0.63005780346820806</v>
      </c>
      <c r="J347">
        <f>Cond_Probability!$C$3</f>
        <v>0.38383838383838381</v>
      </c>
      <c r="K347">
        <f t="shared" si="27"/>
        <v>5.3975966416278047E-2</v>
      </c>
      <c r="L347">
        <f t="shared" si="28"/>
        <v>5.3975966416278043</v>
      </c>
      <c r="M347" t="str">
        <f t="shared" si="29"/>
        <v>Won't Survive</v>
      </c>
      <c r="N347" s="2" t="s">
        <v>1</v>
      </c>
    </row>
    <row r="348" spans="1:14" x14ac:dyDescent="0.3">
      <c r="A348" s="1" t="s">
        <v>1247</v>
      </c>
      <c r="B348" s="1" t="s">
        <v>1253</v>
      </c>
      <c r="C348">
        <f>INDEX(Cond_Probability!$A$6:$H$60,MATCH('Model 4_Train'!A348,Cond_Probability!$A$6:$A$60,0),7)</f>
        <v>0.18840579710144928</v>
      </c>
      <c r="D348">
        <f>INDEX(Cond_Probability!$A$6:$H$60,MATCH('Model 4_Train'!B348,Cond_Probability!$A$6:$A$60,0),7)</f>
        <v>0.77396021699819173</v>
      </c>
      <c r="E348">
        <f>Cond_Probability!$C$2</f>
        <v>0.61616161616161613</v>
      </c>
      <c r="F348">
        <f t="shared" si="25"/>
        <v>8.9847819071814675E-2</v>
      </c>
      <c r="G348">
        <f t="shared" si="26"/>
        <v>8.9847819071814676</v>
      </c>
      <c r="H348">
        <f>INDEX(Cond_Probability!$A$6:$H$60,MATCH('Model 4_Train'!A348,Cond_Probability!$A$6:$A$60,0),8)</f>
        <v>0.22318840579710145</v>
      </c>
      <c r="I348">
        <f>INDEX(Cond_Probability!$A$6:$H$60,MATCH(B348,Cond_Probability!$A$6:$A$60,0),8)</f>
        <v>0.63005780346820806</v>
      </c>
      <c r="J348">
        <f>Cond_Probability!$C$3</f>
        <v>0.38383838383838381</v>
      </c>
      <c r="K348">
        <f t="shared" si="27"/>
        <v>5.3975966416278047E-2</v>
      </c>
      <c r="L348">
        <f t="shared" si="28"/>
        <v>5.3975966416278043</v>
      </c>
      <c r="M348" t="str">
        <f t="shared" si="29"/>
        <v>Won't Survive</v>
      </c>
      <c r="N348" s="2" t="s">
        <v>1</v>
      </c>
    </row>
    <row r="349" spans="1:14" x14ac:dyDescent="0.3">
      <c r="A349" s="1" t="s">
        <v>1247</v>
      </c>
      <c r="B349" s="1" t="s">
        <v>1253</v>
      </c>
      <c r="C349">
        <f>INDEX(Cond_Probability!$A$6:$H$60,MATCH('Model 4_Train'!A349,Cond_Probability!$A$6:$A$60,0),7)</f>
        <v>0.18840579710144928</v>
      </c>
      <c r="D349">
        <f>INDEX(Cond_Probability!$A$6:$H$60,MATCH('Model 4_Train'!B349,Cond_Probability!$A$6:$A$60,0),7)</f>
        <v>0.77396021699819173</v>
      </c>
      <c r="E349">
        <f>Cond_Probability!$C$2</f>
        <v>0.61616161616161613</v>
      </c>
      <c r="F349">
        <f t="shared" si="25"/>
        <v>8.9847819071814675E-2</v>
      </c>
      <c r="G349">
        <f t="shared" si="26"/>
        <v>8.9847819071814676</v>
      </c>
      <c r="H349">
        <f>INDEX(Cond_Probability!$A$6:$H$60,MATCH('Model 4_Train'!A349,Cond_Probability!$A$6:$A$60,0),8)</f>
        <v>0.22318840579710145</v>
      </c>
      <c r="I349">
        <f>INDEX(Cond_Probability!$A$6:$H$60,MATCH(B349,Cond_Probability!$A$6:$A$60,0),8)</f>
        <v>0.63005780346820806</v>
      </c>
      <c r="J349">
        <f>Cond_Probability!$C$3</f>
        <v>0.38383838383838381</v>
      </c>
      <c r="K349">
        <f t="shared" si="27"/>
        <v>5.3975966416278047E-2</v>
      </c>
      <c r="L349">
        <f t="shared" si="28"/>
        <v>5.3975966416278043</v>
      </c>
      <c r="M349" t="str">
        <f t="shared" si="29"/>
        <v>Won't Survive</v>
      </c>
      <c r="N349" s="2" t="s">
        <v>1</v>
      </c>
    </row>
    <row r="350" spans="1:14" x14ac:dyDescent="0.3">
      <c r="A350" s="1" t="s">
        <v>1247</v>
      </c>
      <c r="B350" s="1" t="s">
        <v>1253</v>
      </c>
      <c r="C350">
        <f>INDEX(Cond_Probability!$A$6:$H$60,MATCH('Model 4_Train'!A350,Cond_Probability!$A$6:$A$60,0),7)</f>
        <v>0.18840579710144928</v>
      </c>
      <c r="D350">
        <f>INDEX(Cond_Probability!$A$6:$H$60,MATCH('Model 4_Train'!B350,Cond_Probability!$A$6:$A$60,0),7)</f>
        <v>0.77396021699819173</v>
      </c>
      <c r="E350">
        <f>Cond_Probability!$C$2</f>
        <v>0.61616161616161613</v>
      </c>
      <c r="F350">
        <f t="shared" si="25"/>
        <v>8.9847819071814675E-2</v>
      </c>
      <c r="G350">
        <f t="shared" si="26"/>
        <v>8.9847819071814676</v>
      </c>
      <c r="H350">
        <f>INDEX(Cond_Probability!$A$6:$H$60,MATCH('Model 4_Train'!A350,Cond_Probability!$A$6:$A$60,0),8)</f>
        <v>0.22318840579710145</v>
      </c>
      <c r="I350">
        <f>INDEX(Cond_Probability!$A$6:$H$60,MATCH(B350,Cond_Probability!$A$6:$A$60,0),8)</f>
        <v>0.63005780346820806</v>
      </c>
      <c r="J350">
        <f>Cond_Probability!$C$3</f>
        <v>0.38383838383838381</v>
      </c>
      <c r="K350">
        <f t="shared" si="27"/>
        <v>5.3975966416278047E-2</v>
      </c>
      <c r="L350">
        <f t="shared" si="28"/>
        <v>5.3975966416278043</v>
      </c>
      <c r="M350" t="str">
        <f t="shared" si="29"/>
        <v>Won't Survive</v>
      </c>
      <c r="N350" s="2" t="s">
        <v>1</v>
      </c>
    </row>
    <row r="351" spans="1:14" x14ac:dyDescent="0.3">
      <c r="A351" s="1" t="s">
        <v>1228</v>
      </c>
      <c r="B351" s="1" t="s">
        <v>1253</v>
      </c>
      <c r="C351">
        <f>INDEX(Cond_Probability!$A$6:$H$60,MATCH('Model 4_Train'!A351,Cond_Probability!$A$6:$A$60,0),7)</f>
        <v>0.4891304347826087</v>
      </c>
      <c r="D351">
        <f>INDEX(Cond_Probability!$A$6:$H$60,MATCH('Model 4_Train'!B351,Cond_Probability!$A$6:$A$60,0),7)</f>
        <v>0.77396021699819173</v>
      </c>
      <c r="E351">
        <f>Cond_Probability!$C$2</f>
        <v>0.61616161616161613</v>
      </c>
      <c r="F351">
        <f t="shared" si="25"/>
        <v>0.23325876105182655</v>
      </c>
      <c r="G351">
        <f t="shared" si="26"/>
        <v>23.325876105182655</v>
      </c>
      <c r="H351">
        <f>INDEX(Cond_Probability!$A$6:$H$60,MATCH('Model 4_Train'!A351,Cond_Probability!$A$6:$A$60,0),8)</f>
        <v>0.19710144927536233</v>
      </c>
      <c r="I351">
        <f>INDEX(Cond_Probability!$A$6:$H$60,MATCH(B351,Cond_Probability!$A$6:$A$60,0),8)</f>
        <v>0.63005780346820806</v>
      </c>
      <c r="J351">
        <f>Cond_Probability!$C$3</f>
        <v>0.38383838383838381</v>
      </c>
      <c r="K351">
        <f t="shared" si="27"/>
        <v>4.766708722476503E-2</v>
      </c>
      <c r="L351">
        <f t="shared" si="28"/>
        <v>4.766708722476503</v>
      </c>
      <c r="M351" t="str">
        <f t="shared" si="29"/>
        <v>Won't Survive</v>
      </c>
      <c r="N351" s="2" t="s">
        <v>1230</v>
      </c>
    </row>
    <row r="352" spans="1:14" x14ac:dyDescent="0.3">
      <c r="A352" s="1" t="s">
        <v>1228</v>
      </c>
      <c r="B352" s="1" t="s">
        <v>1253</v>
      </c>
      <c r="C352">
        <f>INDEX(Cond_Probability!$A$6:$H$60,MATCH('Model 4_Train'!A352,Cond_Probability!$A$6:$A$60,0),7)</f>
        <v>0.4891304347826087</v>
      </c>
      <c r="D352">
        <f>INDEX(Cond_Probability!$A$6:$H$60,MATCH('Model 4_Train'!B352,Cond_Probability!$A$6:$A$60,0),7)</f>
        <v>0.77396021699819173</v>
      </c>
      <c r="E352">
        <f>Cond_Probability!$C$2</f>
        <v>0.61616161616161613</v>
      </c>
      <c r="F352">
        <f t="shared" si="25"/>
        <v>0.23325876105182655</v>
      </c>
      <c r="G352">
        <f t="shared" si="26"/>
        <v>23.325876105182655</v>
      </c>
      <c r="H352">
        <f>INDEX(Cond_Probability!$A$6:$H$60,MATCH('Model 4_Train'!A352,Cond_Probability!$A$6:$A$60,0),8)</f>
        <v>0.19710144927536233</v>
      </c>
      <c r="I352">
        <f>INDEX(Cond_Probability!$A$6:$H$60,MATCH(B352,Cond_Probability!$A$6:$A$60,0),8)</f>
        <v>0.63005780346820806</v>
      </c>
      <c r="J352">
        <f>Cond_Probability!$C$3</f>
        <v>0.38383838383838381</v>
      </c>
      <c r="K352">
        <f t="shared" si="27"/>
        <v>4.766708722476503E-2</v>
      </c>
      <c r="L352">
        <f t="shared" si="28"/>
        <v>4.766708722476503</v>
      </c>
      <c r="M352" t="str">
        <f t="shared" si="29"/>
        <v>Won't Survive</v>
      </c>
      <c r="N352" s="2" t="s">
        <v>1230</v>
      </c>
    </row>
    <row r="353" spans="1:14" x14ac:dyDescent="0.3">
      <c r="A353" s="1" t="s">
        <v>1248</v>
      </c>
      <c r="B353" s="1" t="s">
        <v>1253</v>
      </c>
      <c r="C353">
        <f>INDEX(Cond_Probability!$A$6:$H$60,MATCH('Model 4_Train'!A353,Cond_Probability!$A$6:$A$60,0),7)</f>
        <v>0.32246376811594202</v>
      </c>
      <c r="D353">
        <f>INDEX(Cond_Probability!$A$6:$H$60,MATCH('Model 4_Train'!B353,Cond_Probability!$A$6:$A$60,0),7)</f>
        <v>0.77396021699819173</v>
      </c>
      <c r="E353">
        <f>Cond_Probability!$C$2</f>
        <v>0.61616161616161613</v>
      </c>
      <c r="F353">
        <f t="shared" si="25"/>
        <v>0.1537779980267597</v>
      </c>
      <c r="G353">
        <f t="shared" si="26"/>
        <v>15.37779980267597</v>
      </c>
      <c r="H353">
        <f>INDEX(Cond_Probability!$A$6:$H$60,MATCH('Model 4_Train'!A353,Cond_Probability!$A$6:$A$60,0),8)</f>
        <v>0.57971014492753625</v>
      </c>
      <c r="I353">
        <f>INDEX(Cond_Probability!$A$6:$H$60,MATCH(B353,Cond_Probability!$A$6:$A$60,0),8)</f>
        <v>0.63005780346820806</v>
      </c>
      <c r="J353">
        <f>Cond_Probability!$C$3</f>
        <v>0.38383838383838381</v>
      </c>
      <c r="K353">
        <f t="shared" si="27"/>
        <v>0.14019731536695598</v>
      </c>
      <c r="L353">
        <f t="shared" si="28"/>
        <v>14.019731536695598</v>
      </c>
      <c r="M353" t="str">
        <f t="shared" si="29"/>
        <v>Won't Survive</v>
      </c>
      <c r="N353" s="2" t="s">
        <v>1230</v>
      </c>
    </row>
    <row r="354" spans="1:14" x14ac:dyDescent="0.3">
      <c r="A354" s="1" t="s">
        <v>1228</v>
      </c>
      <c r="B354" s="1" t="s">
        <v>1251</v>
      </c>
      <c r="C354">
        <f>INDEX(Cond_Probability!$A$6:$H$60,MATCH('Model 4_Train'!A354,Cond_Probability!$A$6:$A$60,0),7)</f>
        <v>0.4891304347826087</v>
      </c>
      <c r="D354">
        <f>INDEX(Cond_Probability!$A$6:$H$60,MATCH('Model 4_Train'!B354,Cond_Probability!$A$6:$A$60,0),7)</f>
        <v>0.13743218806509946</v>
      </c>
      <c r="E354">
        <f>Cond_Probability!$C$2</f>
        <v>0.61616161616161613</v>
      </c>
      <c r="F354">
        <f t="shared" si="25"/>
        <v>4.1419779999857048E-2</v>
      </c>
      <c r="G354">
        <f t="shared" si="26"/>
        <v>4.1419779999857047</v>
      </c>
      <c r="H354">
        <f>INDEX(Cond_Probability!$A$6:$H$60,MATCH('Model 4_Train'!A354,Cond_Probability!$A$6:$A$60,0),8)</f>
        <v>0.19710144927536233</v>
      </c>
      <c r="I354">
        <f>INDEX(Cond_Probability!$A$6:$H$60,MATCH(B354,Cond_Probability!$A$6:$A$60,0),8)</f>
        <v>0.27167630057803466</v>
      </c>
      <c r="J354">
        <f>Cond_Probability!$C$3</f>
        <v>0.38383838383838381</v>
      </c>
      <c r="K354">
        <f t="shared" si="27"/>
        <v>2.0553698161137213E-2</v>
      </c>
      <c r="L354">
        <f t="shared" si="28"/>
        <v>2.0553698161137213</v>
      </c>
      <c r="M354" t="str">
        <f t="shared" si="29"/>
        <v>Won't Survive</v>
      </c>
      <c r="N354" s="2" t="s">
        <v>1230</v>
      </c>
    </row>
    <row r="355" spans="1:14" x14ac:dyDescent="0.3">
      <c r="A355" s="1" t="s">
        <v>1247</v>
      </c>
      <c r="B355" s="1" t="s">
        <v>1253</v>
      </c>
      <c r="C355">
        <f>INDEX(Cond_Probability!$A$6:$H$60,MATCH('Model 4_Train'!A355,Cond_Probability!$A$6:$A$60,0),7)</f>
        <v>0.18840579710144928</v>
      </c>
      <c r="D355">
        <f>INDEX(Cond_Probability!$A$6:$H$60,MATCH('Model 4_Train'!B355,Cond_Probability!$A$6:$A$60,0),7)</f>
        <v>0.77396021699819173</v>
      </c>
      <c r="E355">
        <f>Cond_Probability!$C$2</f>
        <v>0.61616161616161613</v>
      </c>
      <c r="F355">
        <f t="shared" si="25"/>
        <v>8.9847819071814675E-2</v>
      </c>
      <c r="G355">
        <f t="shared" si="26"/>
        <v>8.9847819071814676</v>
      </c>
      <c r="H355">
        <f>INDEX(Cond_Probability!$A$6:$H$60,MATCH('Model 4_Train'!A355,Cond_Probability!$A$6:$A$60,0),8)</f>
        <v>0.22318840579710145</v>
      </c>
      <c r="I355">
        <f>INDEX(Cond_Probability!$A$6:$H$60,MATCH(B355,Cond_Probability!$A$6:$A$60,0),8)</f>
        <v>0.63005780346820806</v>
      </c>
      <c r="J355">
        <f>Cond_Probability!$C$3</f>
        <v>0.38383838383838381</v>
      </c>
      <c r="K355">
        <f t="shared" si="27"/>
        <v>5.3975966416278047E-2</v>
      </c>
      <c r="L355">
        <f t="shared" si="28"/>
        <v>5.3975966416278043</v>
      </c>
      <c r="M355" t="str">
        <f t="shared" si="29"/>
        <v>Won't Survive</v>
      </c>
      <c r="N355" s="2" t="s">
        <v>1230</v>
      </c>
    </row>
    <row r="356" spans="1:14" x14ac:dyDescent="0.3">
      <c r="A356" s="1" t="s">
        <v>1228</v>
      </c>
      <c r="B356" s="1" t="s">
        <v>1251</v>
      </c>
      <c r="C356">
        <f>INDEX(Cond_Probability!$A$6:$H$60,MATCH('Model 4_Train'!A356,Cond_Probability!$A$6:$A$60,0),7)</f>
        <v>0.4891304347826087</v>
      </c>
      <c r="D356">
        <f>INDEX(Cond_Probability!$A$6:$H$60,MATCH('Model 4_Train'!B356,Cond_Probability!$A$6:$A$60,0),7)</f>
        <v>0.13743218806509946</v>
      </c>
      <c r="E356">
        <f>Cond_Probability!$C$2</f>
        <v>0.61616161616161613</v>
      </c>
      <c r="F356">
        <f t="shared" si="25"/>
        <v>4.1419779999857048E-2</v>
      </c>
      <c r="G356">
        <f t="shared" si="26"/>
        <v>4.1419779999857047</v>
      </c>
      <c r="H356">
        <f>INDEX(Cond_Probability!$A$6:$H$60,MATCH('Model 4_Train'!A356,Cond_Probability!$A$6:$A$60,0),8)</f>
        <v>0.19710144927536233</v>
      </c>
      <c r="I356">
        <f>INDEX(Cond_Probability!$A$6:$H$60,MATCH(B356,Cond_Probability!$A$6:$A$60,0),8)</f>
        <v>0.27167630057803466</v>
      </c>
      <c r="J356">
        <f>Cond_Probability!$C$3</f>
        <v>0.38383838383838381</v>
      </c>
      <c r="K356">
        <f t="shared" si="27"/>
        <v>2.0553698161137213E-2</v>
      </c>
      <c r="L356">
        <f t="shared" si="28"/>
        <v>2.0553698161137213</v>
      </c>
      <c r="M356" t="str">
        <f t="shared" si="29"/>
        <v>Won't Survive</v>
      </c>
      <c r="N356" s="2" t="s">
        <v>1230</v>
      </c>
    </row>
    <row r="357" spans="1:14" x14ac:dyDescent="0.3">
      <c r="A357" s="1" t="s">
        <v>1228</v>
      </c>
      <c r="B357" s="1" t="s">
        <v>1253</v>
      </c>
      <c r="C357">
        <f>INDEX(Cond_Probability!$A$6:$H$60,MATCH('Model 4_Train'!A357,Cond_Probability!$A$6:$A$60,0),7)</f>
        <v>0.4891304347826087</v>
      </c>
      <c r="D357">
        <f>INDEX(Cond_Probability!$A$6:$H$60,MATCH('Model 4_Train'!B357,Cond_Probability!$A$6:$A$60,0),7)</f>
        <v>0.77396021699819173</v>
      </c>
      <c r="E357">
        <f>Cond_Probability!$C$2</f>
        <v>0.61616161616161613</v>
      </c>
      <c r="F357">
        <f t="shared" si="25"/>
        <v>0.23325876105182655</v>
      </c>
      <c r="G357">
        <f t="shared" si="26"/>
        <v>23.325876105182655</v>
      </c>
      <c r="H357">
        <f>INDEX(Cond_Probability!$A$6:$H$60,MATCH('Model 4_Train'!A357,Cond_Probability!$A$6:$A$60,0),8)</f>
        <v>0.19710144927536233</v>
      </c>
      <c r="I357">
        <f>INDEX(Cond_Probability!$A$6:$H$60,MATCH(B357,Cond_Probability!$A$6:$A$60,0),8)</f>
        <v>0.63005780346820806</v>
      </c>
      <c r="J357">
        <f>Cond_Probability!$C$3</f>
        <v>0.38383838383838381</v>
      </c>
      <c r="K357">
        <f t="shared" si="27"/>
        <v>4.766708722476503E-2</v>
      </c>
      <c r="L357">
        <f t="shared" si="28"/>
        <v>4.766708722476503</v>
      </c>
      <c r="M357" t="str">
        <f t="shared" si="29"/>
        <v>Won't Survive</v>
      </c>
      <c r="N357" s="2" t="s">
        <v>1230</v>
      </c>
    </row>
    <row r="358" spans="1:14" x14ac:dyDescent="0.3">
      <c r="A358" s="1" t="s">
        <v>1248</v>
      </c>
      <c r="B358" s="1" t="s">
        <v>1253</v>
      </c>
      <c r="C358">
        <f>INDEX(Cond_Probability!$A$6:$H$60,MATCH('Model 4_Train'!A358,Cond_Probability!$A$6:$A$60,0),7)</f>
        <v>0.32246376811594202</v>
      </c>
      <c r="D358">
        <f>INDEX(Cond_Probability!$A$6:$H$60,MATCH('Model 4_Train'!B358,Cond_Probability!$A$6:$A$60,0),7)</f>
        <v>0.77396021699819173</v>
      </c>
      <c r="E358">
        <f>Cond_Probability!$C$2</f>
        <v>0.61616161616161613</v>
      </c>
      <c r="F358">
        <f t="shared" si="25"/>
        <v>0.1537779980267597</v>
      </c>
      <c r="G358">
        <f t="shared" si="26"/>
        <v>15.37779980267597</v>
      </c>
      <c r="H358">
        <f>INDEX(Cond_Probability!$A$6:$H$60,MATCH('Model 4_Train'!A358,Cond_Probability!$A$6:$A$60,0),8)</f>
        <v>0.57971014492753625</v>
      </c>
      <c r="I358">
        <f>INDEX(Cond_Probability!$A$6:$H$60,MATCH(B358,Cond_Probability!$A$6:$A$60,0),8)</f>
        <v>0.63005780346820806</v>
      </c>
      <c r="J358">
        <f>Cond_Probability!$C$3</f>
        <v>0.38383838383838381</v>
      </c>
      <c r="K358">
        <f t="shared" si="27"/>
        <v>0.14019731536695598</v>
      </c>
      <c r="L358">
        <f t="shared" si="28"/>
        <v>14.019731536695598</v>
      </c>
      <c r="M358" t="str">
        <f t="shared" si="29"/>
        <v>Won't Survive</v>
      </c>
      <c r="N358" s="2" t="s">
        <v>1</v>
      </c>
    </row>
    <row r="359" spans="1:14" x14ac:dyDescent="0.3">
      <c r="A359" s="1" t="s">
        <v>1247</v>
      </c>
      <c r="B359" s="1" t="s">
        <v>1253</v>
      </c>
      <c r="C359">
        <f>INDEX(Cond_Probability!$A$6:$H$60,MATCH('Model 4_Train'!A359,Cond_Probability!$A$6:$A$60,0),7)</f>
        <v>0.18840579710144928</v>
      </c>
      <c r="D359">
        <f>INDEX(Cond_Probability!$A$6:$H$60,MATCH('Model 4_Train'!B359,Cond_Probability!$A$6:$A$60,0),7)</f>
        <v>0.77396021699819173</v>
      </c>
      <c r="E359">
        <f>Cond_Probability!$C$2</f>
        <v>0.61616161616161613</v>
      </c>
      <c r="F359">
        <f t="shared" si="25"/>
        <v>8.9847819071814675E-2</v>
      </c>
      <c r="G359">
        <f t="shared" si="26"/>
        <v>8.9847819071814676</v>
      </c>
      <c r="H359">
        <f>INDEX(Cond_Probability!$A$6:$H$60,MATCH('Model 4_Train'!A359,Cond_Probability!$A$6:$A$60,0),8)</f>
        <v>0.22318840579710145</v>
      </c>
      <c r="I359">
        <f>INDEX(Cond_Probability!$A$6:$H$60,MATCH(B359,Cond_Probability!$A$6:$A$60,0),8)</f>
        <v>0.63005780346820806</v>
      </c>
      <c r="J359">
        <f>Cond_Probability!$C$3</f>
        <v>0.38383838383838381</v>
      </c>
      <c r="K359">
        <f t="shared" si="27"/>
        <v>5.3975966416278047E-2</v>
      </c>
      <c r="L359">
        <f t="shared" si="28"/>
        <v>5.3975966416278043</v>
      </c>
      <c r="M359" t="str">
        <f t="shared" si="29"/>
        <v>Won't Survive</v>
      </c>
      <c r="N359" s="2" t="s">
        <v>1230</v>
      </c>
    </row>
    <row r="360" spans="1:14" x14ac:dyDescent="0.3">
      <c r="A360" s="1" t="s">
        <v>1228</v>
      </c>
      <c r="B360" s="1" t="s">
        <v>1252</v>
      </c>
      <c r="C360">
        <f>INDEX(Cond_Probability!$A$6:$H$60,MATCH('Model 4_Train'!A360,Cond_Probability!$A$6:$A$60,0),7)</f>
        <v>0.4891304347826087</v>
      </c>
      <c r="D360">
        <f>INDEX(Cond_Probability!$A$6:$H$60,MATCH('Model 4_Train'!B360,Cond_Probability!$A$6:$A$60,0),7)</f>
        <v>8.6799276672694395E-2</v>
      </c>
      <c r="E360">
        <f>Cond_Probability!$C$2</f>
        <v>0.61616161616161613</v>
      </c>
      <c r="F360">
        <f t="shared" si="25"/>
        <v>2.6159861052541294E-2</v>
      </c>
      <c r="G360">
        <f t="shared" si="26"/>
        <v>2.6159861052541293</v>
      </c>
      <c r="H360">
        <f>INDEX(Cond_Probability!$A$6:$H$60,MATCH('Model 4_Train'!A360,Cond_Probability!$A$6:$A$60,0),8)</f>
        <v>0.19710144927536233</v>
      </c>
      <c r="I360">
        <f>INDEX(Cond_Probability!$A$6:$H$60,MATCH(B360,Cond_Probability!$A$6:$A$60,0),8)</f>
        <v>8.9595375722543349E-2</v>
      </c>
      <c r="J360">
        <f>Cond_Probability!$C$3</f>
        <v>0.38383838383838381</v>
      </c>
      <c r="K360">
        <f t="shared" si="27"/>
        <v>6.7783472659069532E-3</v>
      </c>
      <c r="L360">
        <f t="shared" si="28"/>
        <v>0.67783472659069532</v>
      </c>
      <c r="M360" t="str">
        <f t="shared" si="29"/>
        <v>Won't Survive</v>
      </c>
      <c r="N360" s="2" t="s">
        <v>1</v>
      </c>
    </row>
    <row r="361" spans="1:14" x14ac:dyDescent="0.3">
      <c r="A361" s="1" t="s">
        <v>1228</v>
      </c>
      <c r="B361" s="1" t="s">
        <v>1252</v>
      </c>
      <c r="C361">
        <f>INDEX(Cond_Probability!$A$6:$H$60,MATCH('Model 4_Train'!A361,Cond_Probability!$A$6:$A$60,0),7)</f>
        <v>0.4891304347826087</v>
      </c>
      <c r="D361">
        <f>INDEX(Cond_Probability!$A$6:$H$60,MATCH('Model 4_Train'!B361,Cond_Probability!$A$6:$A$60,0),7)</f>
        <v>8.6799276672694395E-2</v>
      </c>
      <c r="E361">
        <f>Cond_Probability!$C$2</f>
        <v>0.61616161616161613</v>
      </c>
      <c r="F361">
        <f t="shared" si="25"/>
        <v>2.6159861052541294E-2</v>
      </c>
      <c r="G361">
        <f t="shared" si="26"/>
        <v>2.6159861052541293</v>
      </c>
      <c r="H361">
        <f>INDEX(Cond_Probability!$A$6:$H$60,MATCH('Model 4_Train'!A361,Cond_Probability!$A$6:$A$60,0),8)</f>
        <v>0.19710144927536233</v>
      </c>
      <c r="I361">
        <f>INDEX(Cond_Probability!$A$6:$H$60,MATCH(B361,Cond_Probability!$A$6:$A$60,0),8)</f>
        <v>8.9595375722543349E-2</v>
      </c>
      <c r="J361">
        <f>Cond_Probability!$C$3</f>
        <v>0.38383838383838381</v>
      </c>
      <c r="K361">
        <f t="shared" si="27"/>
        <v>6.7783472659069532E-3</v>
      </c>
      <c r="L361">
        <f t="shared" si="28"/>
        <v>0.67783472659069532</v>
      </c>
      <c r="M361" t="str">
        <f t="shared" si="29"/>
        <v>Won't Survive</v>
      </c>
      <c r="N361" s="2" t="s">
        <v>1</v>
      </c>
    </row>
    <row r="362" spans="1:14" x14ac:dyDescent="0.3">
      <c r="A362" s="1" t="s">
        <v>1248</v>
      </c>
      <c r="B362" s="1" t="s">
        <v>1253</v>
      </c>
      <c r="C362">
        <f>INDEX(Cond_Probability!$A$6:$H$60,MATCH('Model 4_Train'!A362,Cond_Probability!$A$6:$A$60,0),7)</f>
        <v>0.32246376811594202</v>
      </c>
      <c r="D362">
        <f>INDEX(Cond_Probability!$A$6:$H$60,MATCH('Model 4_Train'!B362,Cond_Probability!$A$6:$A$60,0),7)</f>
        <v>0.77396021699819173</v>
      </c>
      <c r="E362">
        <f>Cond_Probability!$C$2</f>
        <v>0.61616161616161613</v>
      </c>
      <c r="F362">
        <f t="shared" si="25"/>
        <v>0.1537779980267597</v>
      </c>
      <c r="G362">
        <f t="shared" si="26"/>
        <v>15.37779980267597</v>
      </c>
      <c r="H362">
        <f>INDEX(Cond_Probability!$A$6:$H$60,MATCH('Model 4_Train'!A362,Cond_Probability!$A$6:$A$60,0),8)</f>
        <v>0.57971014492753625</v>
      </c>
      <c r="I362">
        <f>INDEX(Cond_Probability!$A$6:$H$60,MATCH(B362,Cond_Probability!$A$6:$A$60,0),8)</f>
        <v>0.63005780346820806</v>
      </c>
      <c r="J362">
        <f>Cond_Probability!$C$3</f>
        <v>0.38383838383838381</v>
      </c>
      <c r="K362">
        <f t="shared" si="27"/>
        <v>0.14019731536695598</v>
      </c>
      <c r="L362">
        <f t="shared" si="28"/>
        <v>14.019731536695598</v>
      </c>
      <c r="M362" t="str">
        <f t="shared" si="29"/>
        <v>Won't Survive</v>
      </c>
      <c r="N362" s="2" t="s">
        <v>1230</v>
      </c>
    </row>
    <row r="363" spans="1:14" x14ac:dyDescent="0.3">
      <c r="A363" s="1" t="s">
        <v>1248</v>
      </c>
      <c r="B363" s="1" t="s">
        <v>1251</v>
      </c>
      <c r="C363">
        <f>INDEX(Cond_Probability!$A$6:$H$60,MATCH('Model 4_Train'!A363,Cond_Probability!$A$6:$A$60,0),7)</f>
        <v>0.32246376811594202</v>
      </c>
      <c r="D363">
        <f>INDEX(Cond_Probability!$A$6:$H$60,MATCH('Model 4_Train'!B363,Cond_Probability!$A$6:$A$60,0),7)</f>
        <v>0.13743218806509946</v>
      </c>
      <c r="E363">
        <f>Cond_Probability!$C$2</f>
        <v>0.61616161616161613</v>
      </c>
      <c r="F363">
        <f t="shared" si="25"/>
        <v>2.7306373481387237E-2</v>
      </c>
      <c r="G363">
        <f t="shared" si="26"/>
        <v>2.7306373481387238</v>
      </c>
      <c r="H363">
        <f>INDEX(Cond_Probability!$A$6:$H$60,MATCH('Model 4_Train'!A363,Cond_Probability!$A$6:$A$60,0),8)</f>
        <v>0.57971014492753625</v>
      </c>
      <c r="I363">
        <f>INDEX(Cond_Probability!$A$6:$H$60,MATCH(B363,Cond_Probability!$A$6:$A$60,0),8)</f>
        <v>0.27167630057803466</v>
      </c>
      <c r="J363">
        <f>Cond_Probability!$C$3</f>
        <v>0.38383838383838381</v>
      </c>
      <c r="K363">
        <f t="shared" si="27"/>
        <v>6.0452053415109452E-2</v>
      </c>
      <c r="L363">
        <f t="shared" si="28"/>
        <v>6.045205341510945</v>
      </c>
      <c r="M363" t="str">
        <f t="shared" si="29"/>
        <v>Survive</v>
      </c>
      <c r="N363" s="2" t="s">
        <v>1230</v>
      </c>
    </row>
    <row r="364" spans="1:14" x14ac:dyDescent="0.3">
      <c r="A364" s="1" t="s">
        <v>1247</v>
      </c>
      <c r="B364" s="1" t="s">
        <v>1251</v>
      </c>
      <c r="C364">
        <f>INDEX(Cond_Probability!$A$6:$H$60,MATCH('Model 4_Train'!A364,Cond_Probability!$A$6:$A$60,0),7)</f>
        <v>0.18840579710144928</v>
      </c>
      <c r="D364">
        <f>INDEX(Cond_Probability!$A$6:$H$60,MATCH('Model 4_Train'!B364,Cond_Probability!$A$6:$A$60,0),7)</f>
        <v>0.13743218806509946</v>
      </c>
      <c r="E364">
        <f>Cond_Probability!$C$2</f>
        <v>0.61616161616161613</v>
      </c>
      <c r="F364">
        <f t="shared" si="25"/>
        <v>1.5954285629574568E-2</v>
      </c>
      <c r="G364">
        <f t="shared" si="26"/>
        <v>1.5954285629574567</v>
      </c>
      <c r="H364">
        <f>INDEX(Cond_Probability!$A$6:$H$60,MATCH('Model 4_Train'!A364,Cond_Probability!$A$6:$A$60,0),8)</f>
        <v>0.22318840579710145</v>
      </c>
      <c r="I364">
        <f>INDEX(Cond_Probability!$A$6:$H$60,MATCH(B364,Cond_Probability!$A$6:$A$60,0),8)</f>
        <v>0.27167630057803466</v>
      </c>
      <c r="J364">
        <f>Cond_Probability!$C$3</f>
        <v>0.38383838383838381</v>
      </c>
      <c r="K364">
        <f t="shared" si="27"/>
        <v>2.327404056481714E-2</v>
      </c>
      <c r="L364">
        <f t="shared" si="28"/>
        <v>2.327404056481714</v>
      </c>
      <c r="M364" t="str">
        <f t="shared" si="29"/>
        <v>Survive</v>
      </c>
      <c r="N364" s="2" t="s">
        <v>1230</v>
      </c>
    </row>
    <row r="365" spans="1:14" x14ac:dyDescent="0.3">
      <c r="A365" s="1" t="s">
        <v>1228</v>
      </c>
      <c r="B365" s="1" t="s">
        <v>1253</v>
      </c>
      <c r="C365">
        <f>INDEX(Cond_Probability!$A$6:$H$60,MATCH('Model 4_Train'!A365,Cond_Probability!$A$6:$A$60,0),7)</f>
        <v>0.4891304347826087</v>
      </c>
      <c r="D365">
        <f>INDEX(Cond_Probability!$A$6:$H$60,MATCH('Model 4_Train'!B365,Cond_Probability!$A$6:$A$60,0),7)</f>
        <v>0.77396021699819173</v>
      </c>
      <c r="E365">
        <f>Cond_Probability!$C$2</f>
        <v>0.61616161616161613</v>
      </c>
      <c r="F365">
        <f t="shared" si="25"/>
        <v>0.23325876105182655</v>
      </c>
      <c r="G365">
        <f t="shared" si="26"/>
        <v>23.325876105182655</v>
      </c>
      <c r="H365">
        <f>INDEX(Cond_Probability!$A$6:$H$60,MATCH('Model 4_Train'!A365,Cond_Probability!$A$6:$A$60,0),8)</f>
        <v>0.19710144927536233</v>
      </c>
      <c r="I365">
        <f>INDEX(Cond_Probability!$A$6:$H$60,MATCH(B365,Cond_Probability!$A$6:$A$60,0),8)</f>
        <v>0.63005780346820806</v>
      </c>
      <c r="J365">
        <f>Cond_Probability!$C$3</f>
        <v>0.38383838383838381</v>
      </c>
      <c r="K365">
        <f t="shared" si="27"/>
        <v>4.766708722476503E-2</v>
      </c>
      <c r="L365">
        <f t="shared" si="28"/>
        <v>4.766708722476503</v>
      </c>
      <c r="M365" t="str">
        <f t="shared" si="29"/>
        <v>Won't Survive</v>
      </c>
      <c r="N365" s="2" t="s">
        <v>1230</v>
      </c>
    </row>
    <row r="366" spans="1:14" x14ac:dyDescent="0.3">
      <c r="A366" s="1" t="s">
        <v>1247</v>
      </c>
      <c r="B366" s="1" t="s">
        <v>1252</v>
      </c>
      <c r="C366">
        <f>INDEX(Cond_Probability!$A$6:$H$60,MATCH('Model 4_Train'!A366,Cond_Probability!$A$6:$A$60,0),7)</f>
        <v>0.18840579710144928</v>
      </c>
      <c r="D366">
        <f>INDEX(Cond_Probability!$A$6:$H$60,MATCH('Model 4_Train'!B366,Cond_Probability!$A$6:$A$60,0),7)</f>
        <v>8.6799276672694395E-2</v>
      </c>
      <c r="E366">
        <f>Cond_Probability!$C$2</f>
        <v>0.61616161616161613</v>
      </c>
      <c r="F366">
        <f t="shared" si="25"/>
        <v>1.0076390923941832E-2</v>
      </c>
      <c r="G366">
        <f t="shared" si="26"/>
        <v>1.0076390923941831</v>
      </c>
      <c r="H366">
        <f>INDEX(Cond_Probability!$A$6:$H$60,MATCH('Model 4_Train'!A366,Cond_Probability!$A$6:$A$60,0),8)</f>
        <v>0.22318840579710145</v>
      </c>
      <c r="I366">
        <f>INDEX(Cond_Probability!$A$6:$H$60,MATCH(B366,Cond_Probability!$A$6:$A$60,0),8)</f>
        <v>8.9595375722543349E-2</v>
      </c>
      <c r="J366">
        <f>Cond_Probability!$C$3</f>
        <v>0.38383838383838381</v>
      </c>
      <c r="K366">
        <f t="shared" si="27"/>
        <v>7.6754814628652275E-3</v>
      </c>
      <c r="L366">
        <f t="shared" si="28"/>
        <v>0.76754814628652279</v>
      </c>
      <c r="M366" t="str">
        <f t="shared" si="29"/>
        <v>Won't Survive</v>
      </c>
      <c r="N366" s="2" t="s">
        <v>1230</v>
      </c>
    </row>
    <row r="367" spans="1:14" x14ac:dyDescent="0.3">
      <c r="A367" s="1" t="s">
        <v>1228</v>
      </c>
      <c r="B367" s="1" t="s">
        <v>1253</v>
      </c>
      <c r="C367">
        <f>INDEX(Cond_Probability!$A$6:$H$60,MATCH('Model 4_Train'!A367,Cond_Probability!$A$6:$A$60,0),7)</f>
        <v>0.4891304347826087</v>
      </c>
      <c r="D367">
        <f>INDEX(Cond_Probability!$A$6:$H$60,MATCH('Model 4_Train'!B367,Cond_Probability!$A$6:$A$60,0),7)</f>
        <v>0.77396021699819173</v>
      </c>
      <c r="E367">
        <f>Cond_Probability!$C$2</f>
        <v>0.61616161616161613</v>
      </c>
      <c r="F367">
        <f t="shared" si="25"/>
        <v>0.23325876105182655</v>
      </c>
      <c r="G367">
        <f t="shared" si="26"/>
        <v>23.325876105182655</v>
      </c>
      <c r="H367">
        <f>INDEX(Cond_Probability!$A$6:$H$60,MATCH('Model 4_Train'!A367,Cond_Probability!$A$6:$A$60,0),8)</f>
        <v>0.19710144927536233</v>
      </c>
      <c r="I367">
        <f>INDEX(Cond_Probability!$A$6:$H$60,MATCH(B367,Cond_Probability!$A$6:$A$60,0),8)</f>
        <v>0.63005780346820806</v>
      </c>
      <c r="J367">
        <f>Cond_Probability!$C$3</f>
        <v>0.38383838383838381</v>
      </c>
      <c r="K367">
        <f t="shared" si="27"/>
        <v>4.766708722476503E-2</v>
      </c>
      <c r="L367">
        <f t="shared" si="28"/>
        <v>4.766708722476503</v>
      </c>
      <c r="M367" t="str">
        <f t="shared" si="29"/>
        <v>Won't Survive</v>
      </c>
      <c r="N367" s="2" t="s">
        <v>1230</v>
      </c>
    </row>
    <row r="368" spans="1:14" x14ac:dyDescent="0.3">
      <c r="A368" s="1" t="s">
        <v>1248</v>
      </c>
      <c r="B368" s="1" t="s">
        <v>1251</v>
      </c>
      <c r="C368">
        <f>INDEX(Cond_Probability!$A$6:$H$60,MATCH('Model 4_Train'!A368,Cond_Probability!$A$6:$A$60,0),7)</f>
        <v>0.32246376811594202</v>
      </c>
      <c r="D368">
        <f>INDEX(Cond_Probability!$A$6:$H$60,MATCH('Model 4_Train'!B368,Cond_Probability!$A$6:$A$60,0),7)</f>
        <v>0.13743218806509946</v>
      </c>
      <c r="E368">
        <f>Cond_Probability!$C$2</f>
        <v>0.61616161616161613</v>
      </c>
      <c r="F368">
        <f t="shared" si="25"/>
        <v>2.7306373481387237E-2</v>
      </c>
      <c r="G368">
        <f t="shared" si="26"/>
        <v>2.7306373481387238</v>
      </c>
      <c r="H368">
        <f>INDEX(Cond_Probability!$A$6:$H$60,MATCH('Model 4_Train'!A368,Cond_Probability!$A$6:$A$60,0),8)</f>
        <v>0.57971014492753625</v>
      </c>
      <c r="I368">
        <f>INDEX(Cond_Probability!$A$6:$H$60,MATCH(B368,Cond_Probability!$A$6:$A$60,0),8)</f>
        <v>0.27167630057803466</v>
      </c>
      <c r="J368">
        <f>Cond_Probability!$C$3</f>
        <v>0.38383838383838381</v>
      </c>
      <c r="K368">
        <f t="shared" si="27"/>
        <v>6.0452053415109452E-2</v>
      </c>
      <c r="L368">
        <f t="shared" si="28"/>
        <v>6.045205341510945</v>
      </c>
      <c r="M368" t="str">
        <f t="shared" si="29"/>
        <v>Survive</v>
      </c>
      <c r="N368" s="2" t="s">
        <v>1</v>
      </c>
    </row>
    <row r="369" spans="1:14" x14ac:dyDescent="0.3">
      <c r="A369" s="1" t="s">
        <v>1228</v>
      </c>
      <c r="B369" s="1" t="s">
        <v>1251</v>
      </c>
      <c r="C369">
        <f>INDEX(Cond_Probability!$A$6:$H$60,MATCH('Model 4_Train'!A369,Cond_Probability!$A$6:$A$60,0),7)</f>
        <v>0.4891304347826087</v>
      </c>
      <c r="D369">
        <f>INDEX(Cond_Probability!$A$6:$H$60,MATCH('Model 4_Train'!B369,Cond_Probability!$A$6:$A$60,0),7)</f>
        <v>0.13743218806509946</v>
      </c>
      <c r="E369">
        <f>Cond_Probability!$C$2</f>
        <v>0.61616161616161613</v>
      </c>
      <c r="F369">
        <f t="shared" si="25"/>
        <v>4.1419779999857048E-2</v>
      </c>
      <c r="G369">
        <f t="shared" si="26"/>
        <v>4.1419779999857047</v>
      </c>
      <c r="H369">
        <f>INDEX(Cond_Probability!$A$6:$H$60,MATCH('Model 4_Train'!A369,Cond_Probability!$A$6:$A$60,0),8)</f>
        <v>0.19710144927536233</v>
      </c>
      <c r="I369">
        <f>INDEX(Cond_Probability!$A$6:$H$60,MATCH(B369,Cond_Probability!$A$6:$A$60,0),8)</f>
        <v>0.27167630057803466</v>
      </c>
      <c r="J369">
        <f>Cond_Probability!$C$3</f>
        <v>0.38383838383838381</v>
      </c>
      <c r="K369">
        <f t="shared" si="27"/>
        <v>2.0553698161137213E-2</v>
      </c>
      <c r="L369">
        <f t="shared" si="28"/>
        <v>2.0553698161137213</v>
      </c>
      <c r="M369" t="str">
        <f t="shared" si="29"/>
        <v>Won't Survive</v>
      </c>
      <c r="N369" s="2" t="s">
        <v>1</v>
      </c>
    </row>
    <row r="370" spans="1:14" x14ac:dyDescent="0.3">
      <c r="A370" s="1" t="s">
        <v>1228</v>
      </c>
      <c r="B370" s="1" t="s">
        <v>1252</v>
      </c>
      <c r="C370">
        <f>INDEX(Cond_Probability!$A$6:$H$60,MATCH('Model 4_Train'!A370,Cond_Probability!$A$6:$A$60,0),7)</f>
        <v>0.4891304347826087</v>
      </c>
      <c r="D370">
        <f>INDEX(Cond_Probability!$A$6:$H$60,MATCH('Model 4_Train'!B370,Cond_Probability!$A$6:$A$60,0),7)</f>
        <v>8.6799276672694395E-2</v>
      </c>
      <c r="E370">
        <f>Cond_Probability!$C$2</f>
        <v>0.61616161616161613</v>
      </c>
      <c r="F370">
        <f t="shared" si="25"/>
        <v>2.6159861052541294E-2</v>
      </c>
      <c r="G370">
        <f t="shared" si="26"/>
        <v>2.6159861052541293</v>
      </c>
      <c r="H370">
        <f>INDEX(Cond_Probability!$A$6:$H$60,MATCH('Model 4_Train'!A370,Cond_Probability!$A$6:$A$60,0),8)</f>
        <v>0.19710144927536233</v>
      </c>
      <c r="I370">
        <f>INDEX(Cond_Probability!$A$6:$H$60,MATCH(B370,Cond_Probability!$A$6:$A$60,0),8)</f>
        <v>8.9595375722543349E-2</v>
      </c>
      <c r="J370">
        <f>Cond_Probability!$C$3</f>
        <v>0.38383838383838381</v>
      </c>
      <c r="K370">
        <f t="shared" si="27"/>
        <v>6.7783472659069532E-3</v>
      </c>
      <c r="L370">
        <f t="shared" si="28"/>
        <v>0.67783472659069532</v>
      </c>
      <c r="M370" t="str">
        <f t="shared" si="29"/>
        <v>Won't Survive</v>
      </c>
      <c r="N370" s="2" t="s">
        <v>1</v>
      </c>
    </row>
    <row r="371" spans="1:14" x14ac:dyDescent="0.3">
      <c r="A371" s="1" t="s">
        <v>1248</v>
      </c>
      <c r="B371" s="1" t="s">
        <v>1251</v>
      </c>
      <c r="C371">
        <f>INDEX(Cond_Probability!$A$6:$H$60,MATCH('Model 4_Train'!A371,Cond_Probability!$A$6:$A$60,0),7)</f>
        <v>0.32246376811594202</v>
      </c>
      <c r="D371">
        <f>INDEX(Cond_Probability!$A$6:$H$60,MATCH('Model 4_Train'!B371,Cond_Probability!$A$6:$A$60,0),7)</f>
        <v>0.13743218806509946</v>
      </c>
      <c r="E371">
        <f>Cond_Probability!$C$2</f>
        <v>0.61616161616161613</v>
      </c>
      <c r="F371">
        <f t="shared" si="25"/>
        <v>2.7306373481387237E-2</v>
      </c>
      <c r="G371">
        <f t="shared" si="26"/>
        <v>2.7306373481387238</v>
      </c>
      <c r="H371">
        <f>INDEX(Cond_Probability!$A$6:$H$60,MATCH('Model 4_Train'!A371,Cond_Probability!$A$6:$A$60,0),8)</f>
        <v>0.57971014492753625</v>
      </c>
      <c r="I371">
        <f>INDEX(Cond_Probability!$A$6:$H$60,MATCH(B371,Cond_Probability!$A$6:$A$60,0),8)</f>
        <v>0.27167630057803466</v>
      </c>
      <c r="J371">
        <f>Cond_Probability!$C$3</f>
        <v>0.38383838383838381</v>
      </c>
      <c r="K371">
        <f t="shared" si="27"/>
        <v>6.0452053415109452E-2</v>
      </c>
      <c r="L371">
        <f t="shared" si="28"/>
        <v>6.045205341510945</v>
      </c>
      <c r="M371" t="str">
        <f t="shared" si="29"/>
        <v>Survive</v>
      </c>
      <c r="N371" s="2" t="s">
        <v>1</v>
      </c>
    </row>
    <row r="372" spans="1:14" x14ac:dyDescent="0.3">
      <c r="A372" s="1" t="s">
        <v>1248</v>
      </c>
      <c r="B372" s="1" t="s">
        <v>1251</v>
      </c>
      <c r="C372">
        <f>INDEX(Cond_Probability!$A$6:$H$60,MATCH('Model 4_Train'!A372,Cond_Probability!$A$6:$A$60,0),7)</f>
        <v>0.32246376811594202</v>
      </c>
      <c r="D372">
        <f>INDEX(Cond_Probability!$A$6:$H$60,MATCH('Model 4_Train'!B372,Cond_Probability!$A$6:$A$60,0),7)</f>
        <v>0.13743218806509946</v>
      </c>
      <c r="E372">
        <f>Cond_Probability!$C$2</f>
        <v>0.61616161616161613</v>
      </c>
      <c r="F372">
        <f t="shared" si="25"/>
        <v>2.7306373481387237E-2</v>
      </c>
      <c r="G372">
        <f t="shared" si="26"/>
        <v>2.7306373481387238</v>
      </c>
      <c r="H372">
        <f>INDEX(Cond_Probability!$A$6:$H$60,MATCH('Model 4_Train'!A372,Cond_Probability!$A$6:$A$60,0),8)</f>
        <v>0.57971014492753625</v>
      </c>
      <c r="I372">
        <f>INDEX(Cond_Probability!$A$6:$H$60,MATCH(B372,Cond_Probability!$A$6:$A$60,0),8)</f>
        <v>0.27167630057803466</v>
      </c>
      <c r="J372">
        <f>Cond_Probability!$C$3</f>
        <v>0.38383838383838381</v>
      </c>
      <c r="K372">
        <f t="shared" si="27"/>
        <v>6.0452053415109452E-2</v>
      </c>
      <c r="L372">
        <f t="shared" si="28"/>
        <v>6.045205341510945</v>
      </c>
      <c r="M372" t="str">
        <f t="shared" si="29"/>
        <v>Survive</v>
      </c>
      <c r="N372" s="2" t="s">
        <v>1</v>
      </c>
    </row>
    <row r="373" spans="1:14" x14ac:dyDescent="0.3">
      <c r="A373" s="1" t="s">
        <v>1228</v>
      </c>
      <c r="B373" s="1" t="s">
        <v>1253</v>
      </c>
      <c r="C373">
        <f>INDEX(Cond_Probability!$A$6:$H$60,MATCH('Model 4_Train'!A373,Cond_Probability!$A$6:$A$60,0),7)</f>
        <v>0.4891304347826087</v>
      </c>
      <c r="D373">
        <f>INDEX(Cond_Probability!$A$6:$H$60,MATCH('Model 4_Train'!B373,Cond_Probability!$A$6:$A$60,0),7)</f>
        <v>0.77396021699819173</v>
      </c>
      <c r="E373">
        <f>Cond_Probability!$C$2</f>
        <v>0.61616161616161613</v>
      </c>
      <c r="F373">
        <f t="shared" si="25"/>
        <v>0.23325876105182655</v>
      </c>
      <c r="G373">
        <f t="shared" si="26"/>
        <v>23.325876105182655</v>
      </c>
      <c r="H373">
        <f>INDEX(Cond_Probability!$A$6:$H$60,MATCH('Model 4_Train'!A373,Cond_Probability!$A$6:$A$60,0),8)</f>
        <v>0.19710144927536233</v>
      </c>
      <c r="I373">
        <f>INDEX(Cond_Probability!$A$6:$H$60,MATCH(B373,Cond_Probability!$A$6:$A$60,0),8)</f>
        <v>0.63005780346820806</v>
      </c>
      <c r="J373">
        <f>Cond_Probability!$C$3</f>
        <v>0.38383838383838381</v>
      </c>
      <c r="K373">
        <f t="shared" si="27"/>
        <v>4.766708722476503E-2</v>
      </c>
      <c r="L373">
        <f t="shared" si="28"/>
        <v>4.766708722476503</v>
      </c>
      <c r="M373" t="str">
        <f t="shared" si="29"/>
        <v>Won't Survive</v>
      </c>
      <c r="N373" s="2" t="s">
        <v>1230</v>
      </c>
    </row>
    <row r="374" spans="1:14" x14ac:dyDescent="0.3">
      <c r="A374" s="1" t="s">
        <v>1228</v>
      </c>
      <c r="B374" s="1" t="s">
        <v>1253</v>
      </c>
      <c r="C374">
        <f>INDEX(Cond_Probability!$A$6:$H$60,MATCH('Model 4_Train'!A374,Cond_Probability!$A$6:$A$60,0),7)</f>
        <v>0.4891304347826087</v>
      </c>
      <c r="D374">
        <f>INDEX(Cond_Probability!$A$6:$H$60,MATCH('Model 4_Train'!B374,Cond_Probability!$A$6:$A$60,0),7)</f>
        <v>0.77396021699819173</v>
      </c>
      <c r="E374">
        <f>Cond_Probability!$C$2</f>
        <v>0.61616161616161613</v>
      </c>
      <c r="F374">
        <f t="shared" si="25"/>
        <v>0.23325876105182655</v>
      </c>
      <c r="G374">
        <f t="shared" si="26"/>
        <v>23.325876105182655</v>
      </c>
      <c r="H374">
        <f>INDEX(Cond_Probability!$A$6:$H$60,MATCH('Model 4_Train'!A374,Cond_Probability!$A$6:$A$60,0),8)</f>
        <v>0.19710144927536233</v>
      </c>
      <c r="I374">
        <f>INDEX(Cond_Probability!$A$6:$H$60,MATCH(B374,Cond_Probability!$A$6:$A$60,0),8)</f>
        <v>0.63005780346820806</v>
      </c>
      <c r="J374">
        <f>Cond_Probability!$C$3</f>
        <v>0.38383838383838381</v>
      </c>
      <c r="K374">
        <f t="shared" si="27"/>
        <v>4.766708722476503E-2</v>
      </c>
      <c r="L374">
        <f t="shared" si="28"/>
        <v>4.766708722476503</v>
      </c>
      <c r="M374" t="str">
        <f t="shared" si="29"/>
        <v>Won't Survive</v>
      </c>
      <c r="N374" s="2" t="s">
        <v>1230</v>
      </c>
    </row>
    <row r="375" spans="1:14" x14ac:dyDescent="0.3">
      <c r="A375" s="1" t="s">
        <v>1248</v>
      </c>
      <c r="B375" s="1" t="s">
        <v>1251</v>
      </c>
      <c r="C375">
        <f>INDEX(Cond_Probability!$A$6:$H$60,MATCH('Model 4_Train'!A375,Cond_Probability!$A$6:$A$60,0),7)</f>
        <v>0.32246376811594202</v>
      </c>
      <c r="D375">
        <f>INDEX(Cond_Probability!$A$6:$H$60,MATCH('Model 4_Train'!B375,Cond_Probability!$A$6:$A$60,0),7)</f>
        <v>0.13743218806509946</v>
      </c>
      <c r="E375">
        <f>Cond_Probability!$C$2</f>
        <v>0.61616161616161613</v>
      </c>
      <c r="F375">
        <f t="shared" si="25"/>
        <v>2.7306373481387237E-2</v>
      </c>
      <c r="G375">
        <f t="shared" si="26"/>
        <v>2.7306373481387238</v>
      </c>
      <c r="H375">
        <f>INDEX(Cond_Probability!$A$6:$H$60,MATCH('Model 4_Train'!A375,Cond_Probability!$A$6:$A$60,0),8)</f>
        <v>0.57971014492753625</v>
      </c>
      <c r="I375">
        <f>INDEX(Cond_Probability!$A$6:$H$60,MATCH(B375,Cond_Probability!$A$6:$A$60,0),8)</f>
        <v>0.27167630057803466</v>
      </c>
      <c r="J375">
        <f>Cond_Probability!$C$3</f>
        <v>0.38383838383838381</v>
      </c>
      <c r="K375">
        <f t="shared" si="27"/>
        <v>6.0452053415109452E-2</v>
      </c>
      <c r="L375">
        <f t="shared" si="28"/>
        <v>6.045205341510945</v>
      </c>
      <c r="M375" t="str">
        <f t="shared" si="29"/>
        <v>Survive</v>
      </c>
      <c r="N375" s="2" t="s">
        <v>1230</v>
      </c>
    </row>
    <row r="376" spans="1:14" x14ac:dyDescent="0.3">
      <c r="A376" s="1" t="s">
        <v>1248</v>
      </c>
      <c r="B376" s="1" t="s">
        <v>1253</v>
      </c>
      <c r="C376">
        <f>INDEX(Cond_Probability!$A$6:$H$60,MATCH('Model 4_Train'!A376,Cond_Probability!$A$6:$A$60,0),7)</f>
        <v>0.32246376811594202</v>
      </c>
      <c r="D376">
        <f>INDEX(Cond_Probability!$A$6:$H$60,MATCH('Model 4_Train'!B376,Cond_Probability!$A$6:$A$60,0),7)</f>
        <v>0.77396021699819173</v>
      </c>
      <c r="E376">
        <f>Cond_Probability!$C$2</f>
        <v>0.61616161616161613</v>
      </c>
      <c r="F376">
        <f t="shared" si="25"/>
        <v>0.1537779980267597</v>
      </c>
      <c r="G376">
        <f t="shared" si="26"/>
        <v>15.37779980267597</v>
      </c>
      <c r="H376">
        <f>INDEX(Cond_Probability!$A$6:$H$60,MATCH('Model 4_Train'!A376,Cond_Probability!$A$6:$A$60,0),8)</f>
        <v>0.57971014492753625</v>
      </c>
      <c r="I376">
        <f>INDEX(Cond_Probability!$A$6:$H$60,MATCH(B376,Cond_Probability!$A$6:$A$60,0),8)</f>
        <v>0.63005780346820806</v>
      </c>
      <c r="J376">
        <f>Cond_Probability!$C$3</f>
        <v>0.38383838383838381</v>
      </c>
      <c r="K376">
        <f t="shared" si="27"/>
        <v>0.14019731536695598</v>
      </c>
      <c r="L376">
        <f t="shared" si="28"/>
        <v>14.019731536695598</v>
      </c>
      <c r="M376" t="str">
        <f t="shared" si="29"/>
        <v>Won't Survive</v>
      </c>
      <c r="N376" s="2" t="s">
        <v>1230</v>
      </c>
    </row>
    <row r="377" spans="1:14" x14ac:dyDescent="0.3">
      <c r="A377" s="1" t="s">
        <v>1248</v>
      </c>
      <c r="B377" s="1" t="s">
        <v>1251</v>
      </c>
      <c r="C377">
        <f>INDEX(Cond_Probability!$A$6:$H$60,MATCH('Model 4_Train'!A377,Cond_Probability!$A$6:$A$60,0),7)</f>
        <v>0.32246376811594202</v>
      </c>
      <c r="D377">
        <f>INDEX(Cond_Probability!$A$6:$H$60,MATCH('Model 4_Train'!B377,Cond_Probability!$A$6:$A$60,0),7)</f>
        <v>0.13743218806509946</v>
      </c>
      <c r="E377">
        <f>Cond_Probability!$C$2</f>
        <v>0.61616161616161613</v>
      </c>
      <c r="F377">
        <f t="shared" si="25"/>
        <v>2.7306373481387237E-2</v>
      </c>
      <c r="G377">
        <f t="shared" si="26"/>
        <v>2.7306373481387238</v>
      </c>
      <c r="H377">
        <f>INDEX(Cond_Probability!$A$6:$H$60,MATCH('Model 4_Train'!A377,Cond_Probability!$A$6:$A$60,0),8)</f>
        <v>0.57971014492753625</v>
      </c>
      <c r="I377">
        <f>INDEX(Cond_Probability!$A$6:$H$60,MATCH(B377,Cond_Probability!$A$6:$A$60,0),8)</f>
        <v>0.27167630057803466</v>
      </c>
      <c r="J377">
        <f>Cond_Probability!$C$3</f>
        <v>0.38383838383838381</v>
      </c>
      <c r="K377">
        <f t="shared" si="27"/>
        <v>6.0452053415109452E-2</v>
      </c>
      <c r="L377">
        <f t="shared" si="28"/>
        <v>6.045205341510945</v>
      </c>
      <c r="M377" t="str">
        <f t="shared" si="29"/>
        <v>Survive</v>
      </c>
      <c r="N377" s="2" t="s">
        <v>1</v>
      </c>
    </row>
    <row r="378" spans="1:14" x14ac:dyDescent="0.3">
      <c r="A378" s="1" t="s">
        <v>1228</v>
      </c>
      <c r="B378" s="1" t="s">
        <v>1253</v>
      </c>
      <c r="C378">
        <f>INDEX(Cond_Probability!$A$6:$H$60,MATCH('Model 4_Train'!A378,Cond_Probability!$A$6:$A$60,0),7)</f>
        <v>0.4891304347826087</v>
      </c>
      <c r="D378">
        <f>INDEX(Cond_Probability!$A$6:$H$60,MATCH('Model 4_Train'!B378,Cond_Probability!$A$6:$A$60,0),7)</f>
        <v>0.77396021699819173</v>
      </c>
      <c r="E378">
        <f>Cond_Probability!$C$2</f>
        <v>0.61616161616161613</v>
      </c>
      <c r="F378">
        <f t="shared" si="25"/>
        <v>0.23325876105182655</v>
      </c>
      <c r="G378">
        <f t="shared" si="26"/>
        <v>23.325876105182655</v>
      </c>
      <c r="H378">
        <f>INDEX(Cond_Probability!$A$6:$H$60,MATCH('Model 4_Train'!A378,Cond_Probability!$A$6:$A$60,0),8)</f>
        <v>0.19710144927536233</v>
      </c>
      <c r="I378">
        <f>INDEX(Cond_Probability!$A$6:$H$60,MATCH(B378,Cond_Probability!$A$6:$A$60,0),8)</f>
        <v>0.63005780346820806</v>
      </c>
      <c r="J378">
        <f>Cond_Probability!$C$3</f>
        <v>0.38383838383838381</v>
      </c>
      <c r="K378">
        <f t="shared" si="27"/>
        <v>4.766708722476503E-2</v>
      </c>
      <c r="L378">
        <f t="shared" si="28"/>
        <v>4.766708722476503</v>
      </c>
      <c r="M378" t="str">
        <f t="shared" si="29"/>
        <v>Won't Survive</v>
      </c>
      <c r="N378" s="2" t="s">
        <v>1</v>
      </c>
    </row>
    <row r="379" spans="1:14" x14ac:dyDescent="0.3">
      <c r="A379" s="1" t="s">
        <v>1248</v>
      </c>
      <c r="B379" s="1" t="s">
        <v>1251</v>
      </c>
      <c r="C379">
        <f>INDEX(Cond_Probability!$A$6:$H$60,MATCH('Model 4_Train'!A379,Cond_Probability!$A$6:$A$60,0),7)</f>
        <v>0.32246376811594202</v>
      </c>
      <c r="D379">
        <f>INDEX(Cond_Probability!$A$6:$H$60,MATCH('Model 4_Train'!B379,Cond_Probability!$A$6:$A$60,0),7)</f>
        <v>0.13743218806509946</v>
      </c>
      <c r="E379">
        <f>Cond_Probability!$C$2</f>
        <v>0.61616161616161613</v>
      </c>
      <c r="F379">
        <f t="shared" si="25"/>
        <v>2.7306373481387237E-2</v>
      </c>
      <c r="G379">
        <f t="shared" si="26"/>
        <v>2.7306373481387238</v>
      </c>
      <c r="H379">
        <f>INDEX(Cond_Probability!$A$6:$H$60,MATCH('Model 4_Train'!A379,Cond_Probability!$A$6:$A$60,0),8)</f>
        <v>0.57971014492753625</v>
      </c>
      <c r="I379">
        <f>INDEX(Cond_Probability!$A$6:$H$60,MATCH(B379,Cond_Probability!$A$6:$A$60,0),8)</f>
        <v>0.27167630057803466</v>
      </c>
      <c r="J379">
        <f>Cond_Probability!$C$3</f>
        <v>0.38383838383838381</v>
      </c>
      <c r="K379">
        <f t="shared" si="27"/>
        <v>6.0452053415109452E-2</v>
      </c>
      <c r="L379">
        <f t="shared" si="28"/>
        <v>6.045205341510945</v>
      </c>
      <c r="M379" t="str">
        <f t="shared" si="29"/>
        <v>Survive</v>
      </c>
      <c r="N379" s="2" t="s">
        <v>1230</v>
      </c>
    </row>
    <row r="380" spans="1:14" x14ac:dyDescent="0.3">
      <c r="A380" s="1" t="s">
        <v>1228</v>
      </c>
      <c r="B380" s="1" t="s">
        <v>1251</v>
      </c>
      <c r="C380">
        <f>INDEX(Cond_Probability!$A$6:$H$60,MATCH('Model 4_Train'!A380,Cond_Probability!$A$6:$A$60,0),7)</f>
        <v>0.4891304347826087</v>
      </c>
      <c r="D380">
        <f>INDEX(Cond_Probability!$A$6:$H$60,MATCH('Model 4_Train'!B380,Cond_Probability!$A$6:$A$60,0),7)</f>
        <v>0.13743218806509946</v>
      </c>
      <c r="E380">
        <f>Cond_Probability!$C$2</f>
        <v>0.61616161616161613</v>
      </c>
      <c r="F380">
        <f t="shared" si="25"/>
        <v>4.1419779999857048E-2</v>
      </c>
      <c r="G380">
        <f t="shared" si="26"/>
        <v>4.1419779999857047</v>
      </c>
      <c r="H380">
        <f>INDEX(Cond_Probability!$A$6:$H$60,MATCH('Model 4_Train'!A380,Cond_Probability!$A$6:$A$60,0),8)</f>
        <v>0.19710144927536233</v>
      </c>
      <c r="I380">
        <f>INDEX(Cond_Probability!$A$6:$H$60,MATCH(B380,Cond_Probability!$A$6:$A$60,0),8)</f>
        <v>0.27167630057803466</v>
      </c>
      <c r="J380">
        <f>Cond_Probability!$C$3</f>
        <v>0.38383838383838381</v>
      </c>
      <c r="K380">
        <f t="shared" si="27"/>
        <v>2.0553698161137213E-2</v>
      </c>
      <c r="L380">
        <f t="shared" si="28"/>
        <v>2.0553698161137213</v>
      </c>
      <c r="M380" t="str">
        <f t="shared" si="29"/>
        <v>Won't Survive</v>
      </c>
      <c r="N380" s="2" t="s">
        <v>1230</v>
      </c>
    </row>
    <row r="381" spans="1:14" x14ac:dyDescent="0.3">
      <c r="A381" s="1" t="s">
        <v>1228</v>
      </c>
      <c r="B381" s="1" t="s">
        <v>1253</v>
      </c>
      <c r="C381">
        <f>INDEX(Cond_Probability!$A$6:$H$60,MATCH('Model 4_Train'!A381,Cond_Probability!$A$6:$A$60,0),7)</f>
        <v>0.4891304347826087</v>
      </c>
      <c r="D381">
        <f>INDEX(Cond_Probability!$A$6:$H$60,MATCH('Model 4_Train'!B381,Cond_Probability!$A$6:$A$60,0),7)</f>
        <v>0.77396021699819173</v>
      </c>
      <c r="E381">
        <f>Cond_Probability!$C$2</f>
        <v>0.61616161616161613</v>
      </c>
      <c r="F381">
        <f t="shared" si="25"/>
        <v>0.23325876105182655</v>
      </c>
      <c r="G381">
        <f t="shared" si="26"/>
        <v>23.325876105182655</v>
      </c>
      <c r="H381">
        <f>INDEX(Cond_Probability!$A$6:$H$60,MATCH('Model 4_Train'!A381,Cond_Probability!$A$6:$A$60,0),8)</f>
        <v>0.19710144927536233</v>
      </c>
      <c r="I381">
        <f>INDEX(Cond_Probability!$A$6:$H$60,MATCH(B381,Cond_Probability!$A$6:$A$60,0),8)</f>
        <v>0.63005780346820806</v>
      </c>
      <c r="J381">
        <f>Cond_Probability!$C$3</f>
        <v>0.38383838383838381</v>
      </c>
      <c r="K381">
        <f t="shared" si="27"/>
        <v>4.766708722476503E-2</v>
      </c>
      <c r="L381">
        <f t="shared" si="28"/>
        <v>4.766708722476503</v>
      </c>
      <c r="M381" t="str">
        <f t="shared" si="29"/>
        <v>Won't Survive</v>
      </c>
      <c r="N381" s="2" t="s">
        <v>1230</v>
      </c>
    </row>
    <row r="382" spans="1:14" x14ac:dyDescent="0.3">
      <c r="A382" s="1" t="s">
        <v>1248</v>
      </c>
      <c r="B382" s="1" t="s">
        <v>1251</v>
      </c>
      <c r="C382">
        <f>INDEX(Cond_Probability!$A$6:$H$60,MATCH('Model 4_Train'!A382,Cond_Probability!$A$6:$A$60,0),7)</f>
        <v>0.32246376811594202</v>
      </c>
      <c r="D382">
        <f>INDEX(Cond_Probability!$A$6:$H$60,MATCH('Model 4_Train'!B382,Cond_Probability!$A$6:$A$60,0),7)</f>
        <v>0.13743218806509946</v>
      </c>
      <c r="E382">
        <f>Cond_Probability!$C$2</f>
        <v>0.61616161616161613</v>
      </c>
      <c r="F382">
        <f t="shared" si="25"/>
        <v>2.7306373481387237E-2</v>
      </c>
      <c r="G382">
        <f t="shared" si="26"/>
        <v>2.7306373481387238</v>
      </c>
      <c r="H382">
        <f>INDEX(Cond_Probability!$A$6:$H$60,MATCH('Model 4_Train'!A382,Cond_Probability!$A$6:$A$60,0),8)</f>
        <v>0.57971014492753625</v>
      </c>
      <c r="I382">
        <f>INDEX(Cond_Probability!$A$6:$H$60,MATCH(B382,Cond_Probability!$A$6:$A$60,0),8)</f>
        <v>0.27167630057803466</v>
      </c>
      <c r="J382">
        <f>Cond_Probability!$C$3</f>
        <v>0.38383838383838381</v>
      </c>
      <c r="K382">
        <f t="shared" si="27"/>
        <v>6.0452053415109452E-2</v>
      </c>
      <c r="L382">
        <f t="shared" si="28"/>
        <v>6.045205341510945</v>
      </c>
      <c r="M382" t="str">
        <f t="shared" si="29"/>
        <v>Survive</v>
      </c>
      <c r="N382" s="2" t="s">
        <v>1</v>
      </c>
    </row>
    <row r="383" spans="1:14" x14ac:dyDescent="0.3">
      <c r="A383" s="1" t="s">
        <v>1247</v>
      </c>
      <c r="B383" s="1" t="s">
        <v>1251</v>
      </c>
      <c r="C383">
        <f>INDEX(Cond_Probability!$A$6:$H$60,MATCH('Model 4_Train'!A383,Cond_Probability!$A$6:$A$60,0),7)</f>
        <v>0.18840579710144928</v>
      </c>
      <c r="D383">
        <f>INDEX(Cond_Probability!$A$6:$H$60,MATCH('Model 4_Train'!B383,Cond_Probability!$A$6:$A$60,0),7)</f>
        <v>0.13743218806509946</v>
      </c>
      <c r="E383">
        <f>Cond_Probability!$C$2</f>
        <v>0.61616161616161613</v>
      </c>
      <c r="F383">
        <f t="shared" si="25"/>
        <v>1.5954285629574568E-2</v>
      </c>
      <c r="G383">
        <f t="shared" si="26"/>
        <v>1.5954285629574567</v>
      </c>
      <c r="H383">
        <f>INDEX(Cond_Probability!$A$6:$H$60,MATCH('Model 4_Train'!A383,Cond_Probability!$A$6:$A$60,0),8)</f>
        <v>0.22318840579710145</v>
      </c>
      <c r="I383">
        <f>INDEX(Cond_Probability!$A$6:$H$60,MATCH(B383,Cond_Probability!$A$6:$A$60,0),8)</f>
        <v>0.27167630057803466</v>
      </c>
      <c r="J383">
        <f>Cond_Probability!$C$3</f>
        <v>0.38383838383838381</v>
      </c>
      <c r="K383">
        <f t="shared" si="27"/>
        <v>2.327404056481714E-2</v>
      </c>
      <c r="L383">
        <f t="shared" si="28"/>
        <v>2.327404056481714</v>
      </c>
      <c r="M383" t="str">
        <f t="shared" si="29"/>
        <v>Survive</v>
      </c>
      <c r="N383" s="2" t="s">
        <v>1</v>
      </c>
    </row>
    <row r="384" spans="1:14" x14ac:dyDescent="0.3">
      <c r="A384" s="1" t="s">
        <v>1228</v>
      </c>
      <c r="B384" s="1" t="s">
        <v>1253</v>
      </c>
      <c r="C384">
        <f>INDEX(Cond_Probability!$A$6:$H$60,MATCH('Model 4_Train'!A384,Cond_Probability!$A$6:$A$60,0),7)</f>
        <v>0.4891304347826087</v>
      </c>
      <c r="D384">
        <f>INDEX(Cond_Probability!$A$6:$H$60,MATCH('Model 4_Train'!B384,Cond_Probability!$A$6:$A$60,0),7)</f>
        <v>0.77396021699819173</v>
      </c>
      <c r="E384">
        <f>Cond_Probability!$C$2</f>
        <v>0.61616161616161613</v>
      </c>
      <c r="F384">
        <f t="shared" si="25"/>
        <v>0.23325876105182655</v>
      </c>
      <c r="G384">
        <f t="shared" si="26"/>
        <v>23.325876105182655</v>
      </c>
      <c r="H384">
        <f>INDEX(Cond_Probability!$A$6:$H$60,MATCH('Model 4_Train'!A384,Cond_Probability!$A$6:$A$60,0),8)</f>
        <v>0.19710144927536233</v>
      </c>
      <c r="I384">
        <f>INDEX(Cond_Probability!$A$6:$H$60,MATCH(B384,Cond_Probability!$A$6:$A$60,0),8)</f>
        <v>0.63005780346820806</v>
      </c>
      <c r="J384">
        <f>Cond_Probability!$C$3</f>
        <v>0.38383838383838381</v>
      </c>
      <c r="K384">
        <f t="shared" si="27"/>
        <v>4.766708722476503E-2</v>
      </c>
      <c r="L384">
        <f t="shared" si="28"/>
        <v>4.766708722476503</v>
      </c>
      <c r="M384" t="str">
        <f t="shared" si="29"/>
        <v>Won't Survive</v>
      </c>
      <c r="N384" s="2" t="s">
        <v>1230</v>
      </c>
    </row>
    <row r="385" spans="1:14" x14ac:dyDescent="0.3">
      <c r="A385" s="1" t="s">
        <v>1248</v>
      </c>
      <c r="B385" s="1" t="s">
        <v>1253</v>
      </c>
      <c r="C385">
        <f>INDEX(Cond_Probability!$A$6:$H$60,MATCH('Model 4_Train'!A385,Cond_Probability!$A$6:$A$60,0),7)</f>
        <v>0.32246376811594202</v>
      </c>
      <c r="D385">
        <f>INDEX(Cond_Probability!$A$6:$H$60,MATCH('Model 4_Train'!B385,Cond_Probability!$A$6:$A$60,0),7)</f>
        <v>0.77396021699819173</v>
      </c>
      <c r="E385">
        <f>Cond_Probability!$C$2</f>
        <v>0.61616161616161613</v>
      </c>
      <c r="F385">
        <f t="shared" si="25"/>
        <v>0.1537779980267597</v>
      </c>
      <c r="G385">
        <f t="shared" si="26"/>
        <v>15.37779980267597</v>
      </c>
      <c r="H385">
        <f>INDEX(Cond_Probability!$A$6:$H$60,MATCH('Model 4_Train'!A385,Cond_Probability!$A$6:$A$60,0),8)</f>
        <v>0.57971014492753625</v>
      </c>
      <c r="I385">
        <f>INDEX(Cond_Probability!$A$6:$H$60,MATCH(B385,Cond_Probability!$A$6:$A$60,0),8)</f>
        <v>0.63005780346820806</v>
      </c>
      <c r="J385">
        <f>Cond_Probability!$C$3</f>
        <v>0.38383838383838381</v>
      </c>
      <c r="K385">
        <f t="shared" si="27"/>
        <v>0.14019731536695598</v>
      </c>
      <c r="L385">
        <f t="shared" si="28"/>
        <v>14.019731536695598</v>
      </c>
      <c r="M385" t="str">
        <f t="shared" si="29"/>
        <v>Won't Survive</v>
      </c>
      <c r="N385" s="2" t="s">
        <v>1</v>
      </c>
    </row>
    <row r="386" spans="1:14" x14ac:dyDescent="0.3">
      <c r="A386" s="1" t="s">
        <v>1228</v>
      </c>
      <c r="B386" s="1" t="s">
        <v>1253</v>
      </c>
      <c r="C386">
        <f>INDEX(Cond_Probability!$A$6:$H$60,MATCH('Model 4_Train'!A386,Cond_Probability!$A$6:$A$60,0),7)</f>
        <v>0.4891304347826087</v>
      </c>
      <c r="D386">
        <f>INDEX(Cond_Probability!$A$6:$H$60,MATCH('Model 4_Train'!B386,Cond_Probability!$A$6:$A$60,0),7)</f>
        <v>0.77396021699819173</v>
      </c>
      <c r="E386">
        <f>Cond_Probability!$C$2</f>
        <v>0.61616161616161613</v>
      </c>
      <c r="F386">
        <f t="shared" si="25"/>
        <v>0.23325876105182655</v>
      </c>
      <c r="G386">
        <f t="shared" si="26"/>
        <v>23.325876105182655</v>
      </c>
      <c r="H386">
        <f>INDEX(Cond_Probability!$A$6:$H$60,MATCH('Model 4_Train'!A386,Cond_Probability!$A$6:$A$60,0),8)</f>
        <v>0.19710144927536233</v>
      </c>
      <c r="I386">
        <f>INDEX(Cond_Probability!$A$6:$H$60,MATCH(B386,Cond_Probability!$A$6:$A$60,0),8)</f>
        <v>0.63005780346820806</v>
      </c>
      <c r="J386">
        <f>Cond_Probability!$C$3</f>
        <v>0.38383838383838381</v>
      </c>
      <c r="K386">
        <f t="shared" si="27"/>
        <v>4.766708722476503E-2</v>
      </c>
      <c r="L386">
        <f t="shared" si="28"/>
        <v>4.766708722476503</v>
      </c>
      <c r="M386" t="str">
        <f t="shared" si="29"/>
        <v>Won't Survive</v>
      </c>
      <c r="N386" s="2" t="s">
        <v>1230</v>
      </c>
    </row>
    <row r="387" spans="1:14" x14ac:dyDescent="0.3">
      <c r="A387" s="1" t="s">
        <v>1248</v>
      </c>
      <c r="B387" s="1" t="s">
        <v>1253</v>
      </c>
      <c r="C387">
        <f>INDEX(Cond_Probability!$A$6:$H$60,MATCH('Model 4_Train'!A387,Cond_Probability!$A$6:$A$60,0),7)</f>
        <v>0.32246376811594202</v>
      </c>
      <c r="D387">
        <f>INDEX(Cond_Probability!$A$6:$H$60,MATCH('Model 4_Train'!B387,Cond_Probability!$A$6:$A$60,0),7)</f>
        <v>0.77396021699819173</v>
      </c>
      <c r="E387">
        <f>Cond_Probability!$C$2</f>
        <v>0.61616161616161613</v>
      </c>
      <c r="F387">
        <f t="shared" ref="F387:F450" si="30">PRODUCT(C387:E387)</f>
        <v>0.1537779980267597</v>
      </c>
      <c r="G387">
        <f t="shared" ref="G387:G450" si="31">F387*100</f>
        <v>15.37779980267597</v>
      </c>
      <c r="H387">
        <f>INDEX(Cond_Probability!$A$6:$H$60,MATCH('Model 4_Train'!A387,Cond_Probability!$A$6:$A$60,0),8)</f>
        <v>0.57971014492753625</v>
      </c>
      <c r="I387">
        <f>INDEX(Cond_Probability!$A$6:$H$60,MATCH(B387,Cond_Probability!$A$6:$A$60,0),8)</f>
        <v>0.63005780346820806</v>
      </c>
      <c r="J387">
        <f>Cond_Probability!$C$3</f>
        <v>0.38383838383838381</v>
      </c>
      <c r="K387">
        <f t="shared" ref="K387:K450" si="32">PRODUCT(H387:J387)</f>
        <v>0.14019731536695598</v>
      </c>
      <c r="L387">
        <f t="shared" ref="L387:L450" si="33">K387*100</f>
        <v>14.019731536695598</v>
      </c>
      <c r="M387" t="str">
        <f t="shared" ref="M387:M450" si="34">IF(G387&gt;L387,"Won't Survive", "Survive")</f>
        <v>Won't Survive</v>
      </c>
      <c r="N387" s="2" t="s">
        <v>1230</v>
      </c>
    </row>
    <row r="388" spans="1:14" x14ac:dyDescent="0.3">
      <c r="A388" s="1" t="s">
        <v>1248</v>
      </c>
      <c r="B388" s="1" t="s">
        <v>1253</v>
      </c>
      <c r="C388">
        <f>INDEX(Cond_Probability!$A$6:$H$60,MATCH('Model 4_Train'!A388,Cond_Probability!$A$6:$A$60,0),7)</f>
        <v>0.32246376811594202</v>
      </c>
      <c r="D388">
        <f>INDEX(Cond_Probability!$A$6:$H$60,MATCH('Model 4_Train'!B388,Cond_Probability!$A$6:$A$60,0),7)</f>
        <v>0.77396021699819173</v>
      </c>
      <c r="E388">
        <f>Cond_Probability!$C$2</f>
        <v>0.61616161616161613</v>
      </c>
      <c r="F388">
        <f t="shared" si="30"/>
        <v>0.1537779980267597</v>
      </c>
      <c r="G388">
        <f t="shared" si="31"/>
        <v>15.37779980267597</v>
      </c>
      <c r="H388">
        <f>INDEX(Cond_Probability!$A$6:$H$60,MATCH('Model 4_Train'!A388,Cond_Probability!$A$6:$A$60,0),8)</f>
        <v>0.57971014492753625</v>
      </c>
      <c r="I388">
        <f>INDEX(Cond_Probability!$A$6:$H$60,MATCH(B388,Cond_Probability!$A$6:$A$60,0),8)</f>
        <v>0.63005780346820806</v>
      </c>
      <c r="J388">
        <f>Cond_Probability!$C$3</f>
        <v>0.38383838383838381</v>
      </c>
      <c r="K388">
        <f t="shared" si="32"/>
        <v>0.14019731536695598</v>
      </c>
      <c r="L388">
        <f t="shared" si="33"/>
        <v>14.019731536695598</v>
      </c>
      <c r="M388" t="str">
        <f t="shared" si="34"/>
        <v>Won't Survive</v>
      </c>
      <c r="N388" s="2" t="s">
        <v>1230</v>
      </c>
    </row>
    <row r="389" spans="1:14" x14ac:dyDescent="0.3">
      <c r="A389" s="1" t="s">
        <v>1247</v>
      </c>
      <c r="B389" s="1" t="s">
        <v>1253</v>
      </c>
      <c r="C389">
        <f>INDEX(Cond_Probability!$A$6:$H$60,MATCH('Model 4_Train'!A389,Cond_Probability!$A$6:$A$60,0),7)</f>
        <v>0.18840579710144928</v>
      </c>
      <c r="D389">
        <f>INDEX(Cond_Probability!$A$6:$H$60,MATCH('Model 4_Train'!B389,Cond_Probability!$A$6:$A$60,0),7)</f>
        <v>0.77396021699819173</v>
      </c>
      <c r="E389">
        <f>Cond_Probability!$C$2</f>
        <v>0.61616161616161613</v>
      </c>
      <c r="F389">
        <f t="shared" si="30"/>
        <v>8.9847819071814675E-2</v>
      </c>
      <c r="G389">
        <f t="shared" si="31"/>
        <v>8.9847819071814676</v>
      </c>
      <c r="H389">
        <f>INDEX(Cond_Probability!$A$6:$H$60,MATCH('Model 4_Train'!A389,Cond_Probability!$A$6:$A$60,0),8)</f>
        <v>0.22318840579710145</v>
      </c>
      <c r="I389">
        <f>INDEX(Cond_Probability!$A$6:$H$60,MATCH(B389,Cond_Probability!$A$6:$A$60,0),8)</f>
        <v>0.63005780346820806</v>
      </c>
      <c r="J389">
        <f>Cond_Probability!$C$3</f>
        <v>0.38383838383838381</v>
      </c>
      <c r="K389">
        <f t="shared" si="32"/>
        <v>5.3975966416278047E-2</v>
      </c>
      <c r="L389">
        <f t="shared" si="33"/>
        <v>5.3975966416278043</v>
      </c>
      <c r="M389" t="str">
        <f t="shared" si="34"/>
        <v>Won't Survive</v>
      </c>
      <c r="N389" s="2" t="s">
        <v>1</v>
      </c>
    </row>
    <row r="390" spans="1:14" x14ac:dyDescent="0.3">
      <c r="A390" s="1" t="s">
        <v>1228</v>
      </c>
      <c r="B390" s="1" t="s">
        <v>1252</v>
      </c>
      <c r="C390">
        <f>INDEX(Cond_Probability!$A$6:$H$60,MATCH('Model 4_Train'!A390,Cond_Probability!$A$6:$A$60,0),7)</f>
        <v>0.4891304347826087</v>
      </c>
      <c r="D390">
        <f>INDEX(Cond_Probability!$A$6:$H$60,MATCH('Model 4_Train'!B390,Cond_Probability!$A$6:$A$60,0),7)</f>
        <v>8.6799276672694395E-2</v>
      </c>
      <c r="E390">
        <f>Cond_Probability!$C$2</f>
        <v>0.61616161616161613</v>
      </c>
      <c r="F390">
        <f t="shared" si="30"/>
        <v>2.6159861052541294E-2</v>
      </c>
      <c r="G390">
        <f t="shared" si="31"/>
        <v>2.6159861052541293</v>
      </c>
      <c r="H390">
        <f>INDEX(Cond_Probability!$A$6:$H$60,MATCH('Model 4_Train'!A390,Cond_Probability!$A$6:$A$60,0),8)</f>
        <v>0.19710144927536233</v>
      </c>
      <c r="I390">
        <f>INDEX(Cond_Probability!$A$6:$H$60,MATCH(B390,Cond_Probability!$A$6:$A$60,0),8)</f>
        <v>8.9595375722543349E-2</v>
      </c>
      <c r="J390">
        <f>Cond_Probability!$C$3</f>
        <v>0.38383838383838381</v>
      </c>
      <c r="K390">
        <f t="shared" si="32"/>
        <v>6.7783472659069532E-3</v>
      </c>
      <c r="L390">
        <f t="shared" si="33"/>
        <v>0.67783472659069532</v>
      </c>
      <c r="M390" t="str">
        <f t="shared" si="34"/>
        <v>Won't Survive</v>
      </c>
      <c r="N390" s="2" t="s">
        <v>1230</v>
      </c>
    </row>
    <row r="391" spans="1:14" x14ac:dyDescent="0.3">
      <c r="A391" s="1" t="s">
        <v>1247</v>
      </c>
      <c r="B391" s="1" t="s">
        <v>1251</v>
      </c>
      <c r="C391">
        <f>INDEX(Cond_Probability!$A$6:$H$60,MATCH('Model 4_Train'!A391,Cond_Probability!$A$6:$A$60,0),7)</f>
        <v>0.18840579710144928</v>
      </c>
      <c r="D391">
        <f>INDEX(Cond_Probability!$A$6:$H$60,MATCH('Model 4_Train'!B391,Cond_Probability!$A$6:$A$60,0),7)</f>
        <v>0.13743218806509946</v>
      </c>
      <c r="E391">
        <f>Cond_Probability!$C$2</f>
        <v>0.61616161616161613</v>
      </c>
      <c r="F391">
        <f t="shared" si="30"/>
        <v>1.5954285629574568E-2</v>
      </c>
      <c r="G391">
        <f t="shared" si="31"/>
        <v>1.5954285629574567</v>
      </c>
      <c r="H391">
        <f>INDEX(Cond_Probability!$A$6:$H$60,MATCH('Model 4_Train'!A391,Cond_Probability!$A$6:$A$60,0),8)</f>
        <v>0.22318840579710145</v>
      </c>
      <c r="I391">
        <f>INDEX(Cond_Probability!$A$6:$H$60,MATCH(B391,Cond_Probability!$A$6:$A$60,0),8)</f>
        <v>0.27167630057803466</v>
      </c>
      <c r="J391">
        <f>Cond_Probability!$C$3</f>
        <v>0.38383838383838381</v>
      </c>
      <c r="K391">
        <f t="shared" si="32"/>
        <v>2.327404056481714E-2</v>
      </c>
      <c r="L391">
        <f t="shared" si="33"/>
        <v>2.327404056481714</v>
      </c>
      <c r="M391" t="str">
        <f t="shared" si="34"/>
        <v>Survive</v>
      </c>
      <c r="N391" s="2" t="s">
        <v>1</v>
      </c>
    </row>
    <row r="392" spans="1:14" x14ac:dyDescent="0.3">
      <c r="A392" s="1" t="s">
        <v>1248</v>
      </c>
      <c r="B392" s="1" t="s">
        <v>1253</v>
      </c>
      <c r="C392">
        <f>INDEX(Cond_Probability!$A$6:$H$60,MATCH('Model 4_Train'!A392,Cond_Probability!$A$6:$A$60,0),7)</f>
        <v>0.32246376811594202</v>
      </c>
      <c r="D392">
        <f>INDEX(Cond_Probability!$A$6:$H$60,MATCH('Model 4_Train'!B392,Cond_Probability!$A$6:$A$60,0),7)</f>
        <v>0.77396021699819173</v>
      </c>
      <c r="E392">
        <f>Cond_Probability!$C$2</f>
        <v>0.61616161616161613</v>
      </c>
      <c r="F392">
        <f t="shared" si="30"/>
        <v>0.1537779980267597</v>
      </c>
      <c r="G392">
        <f t="shared" si="31"/>
        <v>15.37779980267597</v>
      </c>
      <c r="H392">
        <f>INDEX(Cond_Probability!$A$6:$H$60,MATCH('Model 4_Train'!A392,Cond_Probability!$A$6:$A$60,0),8)</f>
        <v>0.57971014492753625</v>
      </c>
      <c r="I392">
        <f>INDEX(Cond_Probability!$A$6:$H$60,MATCH(B392,Cond_Probability!$A$6:$A$60,0),8)</f>
        <v>0.63005780346820806</v>
      </c>
      <c r="J392">
        <f>Cond_Probability!$C$3</f>
        <v>0.38383838383838381</v>
      </c>
      <c r="K392">
        <f t="shared" si="32"/>
        <v>0.14019731536695598</v>
      </c>
      <c r="L392">
        <f t="shared" si="33"/>
        <v>14.019731536695598</v>
      </c>
      <c r="M392" t="str">
        <f t="shared" si="34"/>
        <v>Won't Survive</v>
      </c>
      <c r="N392" s="2" t="s">
        <v>1</v>
      </c>
    </row>
    <row r="393" spans="1:14" x14ac:dyDescent="0.3">
      <c r="A393" s="1" t="s">
        <v>1228</v>
      </c>
      <c r="B393" s="1" t="s">
        <v>1253</v>
      </c>
      <c r="C393">
        <f>INDEX(Cond_Probability!$A$6:$H$60,MATCH('Model 4_Train'!A393,Cond_Probability!$A$6:$A$60,0),7)</f>
        <v>0.4891304347826087</v>
      </c>
      <c r="D393">
        <f>INDEX(Cond_Probability!$A$6:$H$60,MATCH('Model 4_Train'!B393,Cond_Probability!$A$6:$A$60,0),7)</f>
        <v>0.77396021699819173</v>
      </c>
      <c r="E393">
        <f>Cond_Probability!$C$2</f>
        <v>0.61616161616161613</v>
      </c>
      <c r="F393">
        <f t="shared" si="30"/>
        <v>0.23325876105182655</v>
      </c>
      <c r="G393">
        <f t="shared" si="31"/>
        <v>23.325876105182655</v>
      </c>
      <c r="H393">
        <f>INDEX(Cond_Probability!$A$6:$H$60,MATCH('Model 4_Train'!A393,Cond_Probability!$A$6:$A$60,0),8)</f>
        <v>0.19710144927536233</v>
      </c>
      <c r="I393">
        <f>INDEX(Cond_Probability!$A$6:$H$60,MATCH(B393,Cond_Probability!$A$6:$A$60,0),8)</f>
        <v>0.63005780346820806</v>
      </c>
      <c r="J393">
        <f>Cond_Probability!$C$3</f>
        <v>0.38383838383838381</v>
      </c>
      <c r="K393">
        <f t="shared" si="32"/>
        <v>4.766708722476503E-2</v>
      </c>
      <c r="L393">
        <f t="shared" si="33"/>
        <v>4.766708722476503</v>
      </c>
      <c r="M393" t="str">
        <f t="shared" si="34"/>
        <v>Won't Survive</v>
      </c>
      <c r="N393" s="2" t="s">
        <v>1</v>
      </c>
    </row>
    <row r="394" spans="1:14" x14ac:dyDescent="0.3">
      <c r="A394" s="1" t="s">
        <v>1228</v>
      </c>
      <c r="B394" s="1" t="s">
        <v>1253</v>
      </c>
      <c r="C394">
        <f>INDEX(Cond_Probability!$A$6:$H$60,MATCH('Model 4_Train'!A394,Cond_Probability!$A$6:$A$60,0),7)</f>
        <v>0.4891304347826087</v>
      </c>
      <c r="D394">
        <f>INDEX(Cond_Probability!$A$6:$H$60,MATCH('Model 4_Train'!B394,Cond_Probability!$A$6:$A$60,0),7)</f>
        <v>0.77396021699819173</v>
      </c>
      <c r="E394">
        <f>Cond_Probability!$C$2</f>
        <v>0.61616161616161613</v>
      </c>
      <c r="F394">
        <f t="shared" si="30"/>
        <v>0.23325876105182655</v>
      </c>
      <c r="G394">
        <f t="shared" si="31"/>
        <v>23.325876105182655</v>
      </c>
      <c r="H394">
        <f>INDEX(Cond_Probability!$A$6:$H$60,MATCH('Model 4_Train'!A394,Cond_Probability!$A$6:$A$60,0),8)</f>
        <v>0.19710144927536233</v>
      </c>
      <c r="I394">
        <f>INDEX(Cond_Probability!$A$6:$H$60,MATCH(B394,Cond_Probability!$A$6:$A$60,0),8)</f>
        <v>0.63005780346820806</v>
      </c>
      <c r="J394">
        <f>Cond_Probability!$C$3</f>
        <v>0.38383838383838381</v>
      </c>
      <c r="K394">
        <f t="shared" si="32"/>
        <v>4.766708722476503E-2</v>
      </c>
      <c r="L394">
        <f t="shared" si="33"/>
        <v>4.766708722476503</v>
      </c>
      <c r="M394" t="str">
        <f t="shared" si="34"/>
        <v>Won't Survive</v>
      </c>
      <c r="N394" s="2" t="s">
        <v>1230</v>
      </c>
    </row>
    <row r="395" spans="1:14" x14ac:dyDescent="0.3">
      <c r="A395" s="1" t="s">
        <v>1248</v>
      </c>
      <c r="B395" s="1" t="s">
        <v>1251</v>
      </c>
      <c r="C395">
        <f>INDEX(Cond_Probability!$A$6:$H$60,MATCH('Model 4_Train'!A395,Cond_Probability!$A$6:$A$60,0),7)</f>
        <v>0.32246376811594202</v>
      </c>
      <c r="D395">
        <f>INDEX(Cond_Probability!$A$6:$H$60,MATCH('Model 4_Train'!B395,Cond_Probability!$A$6:$A$60,0),7)</f>
        <v>0.13743218806509946</v>
      </c>
      <c r="E395">
        <f>Cond_Probability!$C$2</f>
        <v>0.61616161616161613</v>
      </c>
      <c r="F395">
        <f t="shared" si="30"/>
        <v>2.7306373481387237E-2</v>
      </c>
      <c r="G395">
        <f t="shared" si="31"/>
        <v>2.7306373481387238</v>
      </c>
      <c r="H395">
        <f>INDEX(Cond_Probability!$A$6:$H$60,MATCH('Model 4_Train'!A395,Cond_Probability!$A$6:$A$60,0),8)</f>
        <v>0.57971014492753625</v>
      </c>
      <c r="I395">
        <f>INDEX(Cond_Probability!$A$6:$H$60,MATCH(B395,Cond_Probability!$A$6:$A$60,0),8)</f>
        <v>0.27167630057803466</v>
      </c>
      <c r="J395">
        <f>Cond_Probability!$C$3</f>
        <v>0.38383838383838381</v>
      </c>
      <c r="K395">
        <f t="shared" si="32"/>
        <v>6.0452053415109452E-2</v>
      </c>
      <c r="L395">
        <f t="shared" si="33"/>
        <v>6.045205341510945</v>
      </c>
      <c r="M395" t="str">
        <f t="shared" si="34"/>
        <v>Survive</v>
      </c>
      <c r="N395" s="2" t="s">
        <v>1</v>
      </c>
    </row>
    <row r="396" spans="1:14" x14ac:dyDescent="0.3">
      <c r="A396" s="1" t="s">
        <v>1247</v>
      </c>
      <c r="B396" s="1" t="s">
        <v>1253</v>
      </c>
      <c r="C396">
        <f>INDEX(Cond_Probability!$A$6:$H$60,MATCH('Model 4_Train'!A396,Cond_Probability!$A$6:$A$60,0),7)</f>
        <v>0.18840579710144928</v>
      </c>
      <c r="D396">
        <f>INDEX(Cond_Probability!$A$6:$H$60,MATCH('Model 4_Train'!B396,Cond_Probability!$A$6:$A$60,0),7)</f>
        <v>0.77396021699819173</v>
      </c>
      <c r="E396">
        <f>Cond_Probability!$C$2</f>
        <v>0.61616161616161613</v>
      </c>
      <c r="F396">
        <f t="shared" si="30"/>
        <v>8.9847819071814675E-2</v>
      </c>
      <c r="G396">
        <f t="shared" si="31"/>
        <v>8.9847819071814676</v>
      </c>
      <c r="H396">
        <f>INDEX(Cond_Probability!$A$6:$H$60,MATCH('Model 4_Train'!A396,Cond_Probability!$A$6:$A$60,0),8)</f>
        <v>0.22318840579710145</v>
      </c>
      <c r="I396">
        <f>INDEX(Cond_Probability!$A$6:$H$60,MATCH(B396,Cond_Probability!$A$6:$A$60,0),8)</f>
        <v>0.63005780346820806</v>
      </c>
      <c r="J396">
        <f>Cond_Probability!$C$3</f>
        <v>0.38383838383838381</v>
      </c>
      <c r="K396">
        <f t="shared" si="32"/>
        <v>5.3975966416278047E-2</v>
      </c>
      <c r="L396">
        <f t="shared" si="33"/>
        <v>5.3975966416278043</v>
      </c>
      <c r="M396" t="str">
        <f t="shared" si="34"/>
        <v>Won't Survive</v>
      </c>
      <c r="N396" s="2" t="s">
        <v>1</v>
      </c>
    </row>
    <row r="397" spans="1:14" x14ac:dyDescent="0.3">
      <c r="A397" s="1" t="s">
        <v>1228</v>
      </c>
      <c r="B397" s="1" t="s">
        <v>1253</v>
      </c>
      <c r="C397">
        <f>INDEX(Cond_Probability!$A$6:$H$60,MATCH('Model 4_Train'!A397,Cond_Probability!$A$6:$A$60,0),7)</f>
        <v>0.4891304347826087</v>
      </c>
      <c r="D397">
        <f>INDEX(Cond_Probability!$A$6:$H$60,MATCH('Model 4_Train'!B397,Cond_Probability!$A$6:$A$60,0),7)</f>
        <v>0.77396021699819173</v>
      </c>
      <c r="E397">
        <f>Cond_Probability!$C$2</f>
        <v>0.61616161616161613</v>
      </c>
      <c r="F397">
        <f t="shared" si="30"/>
        <v>0.23325876105182655</v>
      </c>
      <c r="G397">
        <f t="shared" si="31"/>
        <v>23.325876105182655</v>
      </c>
      <c r="H397">
        <f>INDEX(Cond_Probability!$A$6:$H$60,MATCH('Model 4_Train'!A397,Cond_Probability!$A$6:$A$60,0),8)</f>
        <v>0.19710144927536233</v>
      </c>
      <c r="I397">
        <f>INDEX(Cond_Probability!$A$6:$H$60,MATCH(B397,Cond_Probability!$A$6:$A$60,0),8)</f>
        <v>0.63005780346820806</v>
      </c>
      <c r="J397">
        <f>Cond_Probability!$C$3</f>
        <v>0.38383838383838381</v>
      </c>
      <c r="K397">
        <f t="shared" si="32"/>
        <v>4.766708722476503E-2</v>
      </c>
      <c r="L397">
        <f t="shared" si="33"/>
        <v>4.766708722476503</v>
      </c>
      <c r="M397" t="str">
        <f t="shared" si="34"/>
        <v>Won't Survive</v>
      </c>
      <c r="N397" s="2" t="s">
        <v>1230</v>
      </c>
    </row>
    <row r="398" spans="1:14" x14ac:dyDescent="0.3">
      <c r="A398" s="1" t="s">
        <v>1228</v>
      </c>
      <c r="B398" s="1" t="s">
        <v>1253</v>
      </c>
      <c r="C398">
        <f>INDEX(Cond_Probability!$A$6:$H$60,MATCH('Model 4_Train'!A398,Cond_Probability!$A$6:$A$60,0),7)</f>
        <v>0.4891304347826087</v>
      </c>
      <c r="D398">
        <f>INDEX(Cond_Probability!$A$6:$H$60,MATCH('Model 4_Train'!B398,Cond_Probability!$A$6:$A$60,0),7)</f>
        <v>0.77396021699819173</v>
      </c>
      <c r="E398">
        <f>Cond_Probability!$C$2</f>
        <v>0.61616161616161613</v>
      </c>
      <c r="F398">
        <f t="shared" si="30"/>
        <v>0.23325876105182655</v>
      </c>
      <c r="G398">
        <f t="shared" si="31"/>
        <v>23.325876105182655</v>
      </c>
      <c r="H398">
        <f>INDEX(Cond_Probability!$A$6:$H$60,MATCH('Model 4_Train'!A398,Cond_Probability!$A$6:$A$60,0),8)</f>
        <v>0.19710144927536233</v>
      </c>
      <c r="I398">
        <f>INDEX(Cond_Probability!$A$6:$H$60,MATCH(B398,Cond_Probability!$A$6:$A$60,0),8)</f>
        <v>0.63005780346820806</v>
      </c>
      <c r="J398">
        <f>Cond_Probability!$C$3</f>
        <v>0.38383838383838381</v>
      </c>
      <c r="K398">
        <f t="shared" si="32"/>
        <v>4.766708722476503E-2</v>
      </c>
      <c r="L398">
        <f t="shared" si="33"/>
        <v>4.766708722476503</v>
      </c>
      <c r="M398" t="str">
        <f t="shared" si="34"/>
        <v>Won't Survive</v>
      </c>
      <c r="N398" s="2" t="s">
        <v>1230</v>
      </c>
    </row>
    <row r="399" spans="1:14" x14ac:dyDescent="0.3">
      <c r="A399" s="1" t="s">
        <v>1248</v>
      </c>
      <c r="B399" s="1" t="s">
        <v>1253</v>
      </c>
      <c r="C399">
        <f>INDEX(Cond_Probability!$A$6:$H$60,MATCH('Model 4_Train'!A399,Cond_Probability!$A$6:$A$60,0),7)</f>
        <v>0.32246376811594202</v>
      </c>
      <c r="D399">
        <f>INDEX(Cond_Probability!$A$6:$H$60,MATCH('Model 4_Train'!B399,Cond_Probability!$A$6:$A$60,0),7)</f>
        <v>0.77396021699819173</v>
      </c>
      <c r="E399">
        <f>Cond_Probability!$C$2</f>
        <v>0.61616161616161613</v>
      </c>
      <c r="F399">
        <f t="shared" si="30"/>
        <v>0.1537779980267597</v>
      </c>
      <c r="G399">
        <f t="shared" si="31"/>
        <v>15.37779980267597</v>
      </c>
      <c r="H399">
        <f>INDEX(Cond_Probability!$A$6:$H$60,MATCH('Model 4_Train'!A399,Cond_Probability!$A$6:$A$60,0),8)</f>
        <v>0.57971014492753625</v>
      </c>
      <c r="I399">
        <f>INDEX(Cond_Probability!$A$6:$H$60,MATCH(B399,Cond_Probability!$A$6:$A$60,0),8)</f>
        <v>0.63005780346820806</v>
      </c>
      <c r="J399">
        <f>Cond_Probability!$C$3</f>
        <v>0.38383838383838381</v>
      </c>
      <c r="K399">
        <f t="shared" si="32"/>
        <v>0.14019731536695598</v>
      </c>
      <c r="L399">
        <f t="shared" si="33"/>
        <v>14.019731536695598</v>
      </c>
      <c r="M399" t="str">
        <f t="shared" si="34"/>
        <v>Won't Survive</v>
      </c>
      <c r="N399" s="2" t="s">
        <v>1230</v>
      </c>
    </row>
    <row r="400" spans="1:14" x14ac:dyDescent="0.3">
      <c r="A400" s="1" t="s">
        <v>1247</v>
      </c>
      <c r="B400" s="1" t="s">
        <v>1253</v>
      </c>
      <c r="C400">
        <f>INDEX(Cond_Probability!$A$6:$H$60,MATCH('Model 4_Train'!A400,Cond_Probability!$A$6:$A$60,0),7)</f>
        <v>0.18840579710144928</v>
      </c>
      <c r="D400">
        <f>INDEX(Cond_Probability!$A$6:$H$60,MATCH('Model 4_Train'!B400,Cond_Probability!$A$6:$A$60,0),7)</f>
        <v>0.77396021699819173</v>
      </c>
      <c r="E400">
        <f>Cond_Probability!$C$2</f>
        <v>0.61616161616161613</v>
      </c>
      <c r="F400">
        <f t="shared" si="30"/>
        <v>8.9847819071814675E-2</v>
      </c>
      <c r="G400">
        <f t="shared" si="31"/>
        <v>8.9847819071814676</v>
      </c>
      <c r="H400">
        <f>INDEX(Cond_Probability!$A$6:$H$60,MATCH('Model 4_Train'!A400,Cond_Probability!$A$6:$A$60,0),8)</f>
        <v>0.22318840579710145</v>
      </c>
      <c r="I400">
        <f>INDEX(Cond_Probability!$A$6:$H$60,MATCH(B400,Cond_Probability!$A$6:$A$60,0),8)</f>
        <v>0.63005780346820806</v>
      </c>
      <c r="J400">
        <f>Cond_Probability!$C$3</f>
        <v>0.38383838383838381</v>
      </c>
      <c r="K400">
        <f t="shared" si="32"/>
        <v>5.3975966416278047E-2</v>
      </c>
      <c r="L400">
        <f t="shared" si="33"/>
        <v>5.3975966416278043</v>
      </c>
      <c r="M400" t="str">
        <f t="shared" si="34"/>
        <v>Won't Survive</v>
      </c>
      <c r="N400" s="2" t="s">
        <v>1230</v>
      </c>
    </row>
    <row r="401" spans="1:14" x14ac:dyDescent="0.3">
      <c r="A401" s="1" t="s">
        <v>1247</v>
      </c>
      <c r="B401" s="1" t="s">
        <v>1253</v>
      </c>
      <c r="C401">
        <f>INDEX(Cond_Probability!$A$6:$H$60,MATCH('Model 4_Train'!A401,Cond_Probability!$A$6:$A$60,0),7)</f>
        <v>0.18840579710144928</v>
      </c>
      <c r="D401">
        <f>INDEX(Cond_Probability!$A$6:$H$60,MATCH('Model 4_Train'!B401,Cond_Probability!$A$6:$A$60,0),7)</f>
        <v>0.77396021699819173</v>
      </c>
      <c r="E401">
        <f>Cond_Probability!$C$2</f>
        <v>0.61616161616161613</v>
      </c>
      <c r="F401">
        <f t="shared" si="30"/>
        <v>8.9847819071814675E-2</v>
      </c>
      <c r="G401">
        <f t="shared" si="31"/>
        <v>8.9847819071814676</v>
      </c>
      <c r="H401">
        <f>INDEX(Cond_Probability!$A$6:$H$60,MATCH('Model 4_Train'!A401,Cond_Probability!$A$6:$A$60,0),8)</f>
        <v>0.22318840579710145</v>
      </c>
      <c r="I401">
        <f>INDEX(Cond_Probability!$A$6:$H$60,MATCH(B401,Cond_Probability!$A$6:$A$60,0),8)</f>
        <v>0.63005780346820806</v>
      </c>
      <c r="J401">
        <f>Cond_Probability!$C$3</f>
        <v>0.38383838383838381</v>
      </c>
      <c r="K401">
        <f t="shared" si="32"/>
        <v>5.3975966416278047E-2</v>
      </c>
      <c r="L401">
        <f t="shared" si="33"/>
        <v>5.3975966416278043</v>
      </c>
      <c r="M401" t="str">
        <f t="shared" si="34"/>
        <v>Won't Survive</v>
      </c>
      <c r="N401" s="2" t="s">
        <v>1</v>
      </c>
    </row>
    <row r="402" spans="1:14" x14ac:dyDescent="0.3">
      <c r="A402" s="1" t="s">
        <v>1228</v>
      </c>
      <c r="B402" s="1" t="s">
        <v>1253</v>
      </c>
      <c r="C402">
        <f>INDEX(Cond_Probability!$A$6:$H$60,MATCH('Model 4_Train'!A402,Cond_Probability!$A$6:$A$60,0),7)</f>
        <v>0.4891304347826087</v>
      </c>
      <c r="D402">
        <f>INDEX(Cond_Probability!$A$6:$H$60,MATCH('Model 4_Train'!B402,Cond_Probability!$A$6:$A$60,0),7)</f>
        <v>0.77396021699819173</v>
      </c>
      <c r="E402">
        <f>Cond_Probability!$C$2</f>
        <v>0.61616161616161613</v>
      </c>
      <c r="F402">
        <f t="shared" si="30"/>
        <v>0.23325876105182655</v>
      </c>
      <c r="G402">
        <f t="shared" si="31"/>
        <v>23.325876105182655</v>
      </c>
      <c r="H402">
        <f>INDEX(Cond_Probability!$A$6:$H$60,MATCH('Model 4_Train'!A402,Cond_Probability!$A$6:$A$60,0),8)</f>
        <v>0.19710144927536233</v>
      </c>
      <c r="I402">
        <f>INDEX(Cond_Probability!$A$6:$H$60,MATCH(B402,Cond_Probability!$A$6:$A$60,0),8)</f>
        <v>0.63005780346820806</v>
      </c>
      <c r="J402">
        <f>Cond_Probability!$C$3</f>
        <v>0.38383838383838381</v>
      </c>
      <c r="K402">
        <f t="shared" si="32"/>
        <v>4.766708722476503E-2</v>
      </c>
      <c r="L402">
        <f t="shared" si="33"/>
        <v>4.766708722476503</v>
      </c>
      <c r="M402" t="str">
        <f t="shared" si="34"/>
        <v>Won't Survive</v>
      </c>
      <c r="N402" s="2" t="s">
        <v>1</v>
      </c>
    </row>
    <row r="403" spans="1:14" x14ac:dyDescent="0.3">
      <c r="A403" s="1" t="s">
        <v>1228</v>
      </c>
      <c r="B403" s="1" t="s">
        <v>1253</v>
      </c>
      <c r="C403">
        <f>INDEX(Cond_Probability!$A$6:$H$60,MATCH('Model 4_Train'!A403,Cond_Probability!$A$6:$A$60,0),7)</f>
        <v>0.4891304347826087</v>
      </c>
      <c r="D403">
        <f>INDEX(Cond_Probability!$A$6:$H$60,MATCH('Model 4_Train'!B403,Cond_Probability!$A$6:$A$60,0),7)</f>
        <v>0.77396021699819173</v>
      </c>
      <c r="E403">
        <f>Cond_Probability!$C$2</f>
        <v>0.61616161616161613</v>
      </c>
      <c r="F403">
        <f t="shared" si="30"/>
        <v>0.23325876105182655</v>
      </c>
      <c r="G403">
        <f t="shared" si="31"/>
        <v>23.325876105182655</v>
      </c>
      <c r="H403">
        <f>INDEX(Cond_Probability!$A$6:$H$60,MATCH('Model 4_Train'!A403,Cond_Probability!$A$6:$A$60,0),8)</f>
        <v>0.19710144927536233</v>
      </c>
      <c r="I403">
        <f>INDEX(Cond_Probability!$A$6:$H$60,MATCH(B403,Cond_Probability!$A$6:$A$60,0),8)</f>
        <v>0.63005780346820806</v>
      </c>
      <c r="J403">
        <f>Cond_Probability!$C$3</f>
        <v>0.38383838383838381</v>
      </c>
      <c r="K403">
        <f t="shared" si="32"/>
        <v>4.766708722476503E-2</v>
      </c>
      <c r="L403">
        <f t="shared" si="33"/>
        <v>4.766708722476503</v>
      </c>
      <c r="M403" t="str">
        <f t="shared" si="34"/>
        <v>Won't Survive</v>
      </c>
      <c r="N403" s="2" t="s">
        <v>1230</v>
      </c>
    </row>
    <row r="404" spans="1:14" x14ac:dyDescent="0.3">
      <c r="A404" s="1" t="s">
        <v>1228</v>
      </c>
      <c r="B404" s="1" t="s">
        <v>1253</v>
      </c>
      <c r="C404">
        <f>INDEX(Cond_Probability!$A$6:$H$60,MATCH('Model 4_Train'!A404,Cond_Probability!$A$6:$A$60,0),7)</f>
        <v>0.4891304347826087</v>
      </c>
      <c r="D404">
        <f>INDEX(Cond_Probability!$A$6:$H$60,MATCH('Model 4_Train'!B404,Cond_Probability!$A$6:$A$60,0),7)</f>
        <v>0.77396021699819173</v>
      </c>
      <c r="E404">
        <f>Cond_Probability!$C$2</f>
        <v>0.61616161616161613</v>
      </c>
      <c r="F404">
        <f t="shared" si="30"/>
        <v>0.23325876105182655</v>
      </c>
      <c r="G404">
        <f t="shared" si="31"/>
        <v>23.325876105182655</v>
      </c>
      <c r="H404">
        <f>INDEX(Cond_Probability!$A$6:$H$60,MATCH('Model 4_Train'!A404,Cond_Probability!$A$6:$A$60,0),8)</f>
        <v>0.19710144927536233</v>
      </c>
      <c r="I404">
        <f>INDEX(Cond_Probability!$A$6:$H$60,MATCH(B404,Cond_Probability!$A$6:$A$60,0),8)</f>
        <v>0.63005780346820806</v>
      </c>
      <c r="J404">
        <f>Cond_Probability!$C$3</f>
        <v>0.38383838383838381</v>
      </c>
      <c r="K404">
        <f t="shared" si="32"/>
        <v>4.766708722476503E-2</v>
      </c>
      <c r="L404">
        <f t="shared" si="33"/>
        <v>4.766708722476503</v>
      </c>
      <c r="M404" t="str">
        <f t="shared" si="34"/>
        <v>Won't Survive</v>
      </c>
      <c r="N404" s="2" t="s">
        <v>1230</v>
      </c>
    </row>
    <row r="405" spans="1:14" x14ac:dyDescent="0.3">
      <c r="A405" s="1" t="s">
        <v>1247</v>
      </c>
      <c r="B405" s="1" t="s">
        <v>1253</v>
      </c>
      <c r="C405">
        <f>INDEX(Cond_Probability!$A$6:$H$60,MATCH('Model 4_Train'!A405,Cond_Probability!$A$6:$A$60,0),7)</f>
        <v>0.18840579710144928</v>
      </c>
      <c r="D405">
        <f>INDEX(Cond_Probability!$A$6:$H$60,MATCH('Model 4_Train'!B405,Cond_Probability!$A$6:$A$60,0),7)</f>
        <v>0.77396021699819173</v>
      </c>
      <c r="E405">
        <f>Cond_Probability!$C$2</f>
        <v>0.61616161616161613</v>
      </c>
      <c r="F405">
        <f t="shared" si="30"/>
        <v>8.9847819071814675E-2</v>
      </c>
      <c r="G405">
        <f t="shared" si="31"/>
        <v>8.9847819071814676</v>
      </c>
      <c r="H405">
        <f>INDEX(Cond_Probability!$A$6:$H$60,MATCH('Model 4_Train'!A405,Cond_Probability!$A$6:$A$60,0),8)</f>
        <v>0.22318840579710145</v>
      </c>
      <c r="I405">
        <f>INDEX(Cond_Probability!$A$6:$H$60,MATCH(B405,Cond_Probability!$A$6:$A$60,0),8)</f>
        <v>0.63005780346820806</v>
      </c>
      <c r="J405">
        <f>Cond_Probability!$C$3</f>
        <v>0.38383838383838381</v>
      </c>
      <c r="K405">
        <f t="shared" si="32"/>
        <v>5.3975966416278047E-2</v>
      </c>
      <c r="L405">
        <f t="shared" si="33"/>
        <v>5.3975966416278043</v>
      </c>
      <c r="M405" t="str">
        <f t="shared" si="34"/>
        <v>Won't Survive</v>
      </c>
      <c r="N405" s="2" t="s">
        <v>1230</v>
      </c>
    </row>
    <row r="406" spans="1:14" x14ac:dyDescent="0.3">
      <c r="A406" s="1" t="s">
        <v>1228</v>
      </c>
      <c r="B406" s="1" t="s">
        <v>1253</v>
      </c>
      <c r="C406">
        <f>INDEX(Cond_Probability!$A$6:$H$60,MATCH('Model 4_Train'!A406,Cond_Probability!$A$6:$A$60,0),7)</f>
        <v>0.4891304347826087</v>
      </c>
      <c r="D406">
        <f>INDEX(Cond_Probability!$A$6:$H$60,MATCH('Model 4_Train'!B406,Cond_Probability!$A$6:$A$60,0),7)</f>
        <v>0.77396021699819173</v>
      </c>
      <c r="E406">
        <f>Cond_Probability!$C$2</f>
        <v>0.61616161616161613</v>
      </c>
      <c r="F406">
        <f t="shared" si="30"/>
        <v>0.23325876105182655</v>
      </c>
      <c r="G406">
        <f t="shared" si="31"/>
        <v>23.325876105182655</v>
      </c>
      <c r="H406">
        <f>INDEX(Cond_Probability!$A$6:$H$60,MATCH('Model 4_Train'!A406,Cond_Probability!$A$6:$A$60,0),8)</f>
        <v>0.19710144927536233</v>
      </c>
      <c r="I406">
        <f>INDEX(Cond_Probability!$A$6:$H$60,MATCH(B406,Cond_Probability!$A$6:$A$60,0),8)</f>
        <v>0.63005780346820806</v>
      </c>
      <c r="J406">
        <f>Cond_Probability!$C$3</f>
        <v>0.38383838383838381</v>
      </c>
      <c r="K406">
        <f t="shared" si="32"/>
        <v>4.766708722476503E-2</v>
      </c>
      <c r="L406">
        <f t="shared" si="33"/>
        <v>4.766708722476503</v>
      </c>
      <c r="M406" t="str">
        <f t="shared" si="34"/>
        <v>Won't Survive</v>
      </c>
      <c r="N406" s="2" t="s">
        <v>1230</v>
      </c>
    </row>
    <row r="407" spans="1:14" x14ac:dyDescent="0.3">
      <c r="A407" s="1" t="s">
        <v>1248</v>
      </c>
      <c r="B407" s="1" t="s">
        <v>1253</v>
      </c>
      <c r="C407">
        <f>INDEX(Cond_Probability!$A$6:$H$60,MATCH('Model 4_Train'!A407,Cond_Probability!$A$6:$A$60,0),7)</f>
        <v>0.32246376811594202</v>
      </c>
      <c r="D407">
        <f>INDEX(Cond_Probability!$A$6:$H$60,MATCH('Model 4_Train'!B407,Cond_Probability!$A$6:$A$60,0),7)</f>
        <v>0.77396021699819173</v>
      </c>
      <c r="E407">
        <f>Cond_Probability!$C$2</f>
        <v>0.61616161616161613</v>
      </c>
      <c r="F407">
        <f t="shared" si="30"/>
        <v>0.1537779980267597</v>
      </c>
      <c r="G407">
        <f t="shared" si="31"/>
        <v>15.37779980267597</v>
      </c>
      <c r="H407">
        <f>INDEX(Cond_Probability!$A$6:$H$60,MATCH('Model 4_Train'!A407,Cond_Probability!$A$6:$A$60,0),8)</f>
        <v>0.57971014492753625</v>
      </c>
      <c r="I407">
        <f>INDEX(Cond_Probability!$A$6:$H$60,MATCH(B407,Cond_Probability!$A$6:$A$60,0),8)</f>
        <v>0.63005780346820806</v>
      </c>
      <c r="J407">
        <f>Cond_Probability!$C$3</f>
        <v>0.38383838383838381</v>
      </c>
      <c r="K407">
        <f t="shared" si="32"/>
        <v>0.14019731536695598</v>
      </c>
      <c r="L407">
        <f t="shared" si="33"/>
        <v>14.019731536695598</v>
      </c>
      <c r="M407" t="str">
        <f t="shared" si="34"/>
        <v>Won't Survive</v>
      </c>
      <c r="N407" s="2" t="s">
        <v>1230</v>
      </c>
    </row>
    <row r="408" spans="1:14" x14ac:dyDescent="0.3">
      <c r="A408" s="1" t="s">
        <v>1228</v>
      </c>
      <c r="B408" s="1" t="s">
        <v>1253</v>
      </c>
      <c r="C408">
        <f>INDEX(Cond_Probability!$A$6:$H$60,MATCH('Model 4_Train'!A408,Cond_Probability!$A$6:$A$60,0),7)</f>
        <v>0.4891304347826087</v>
      </c>
      <c r="D408">
        <f>INDEX(Cond_Probability!$A$6:$H$60,MATCH('Model 4_Train'!B408,Cond_Probability!$A$6:$A$60,0),7)</f>
        <v>0.77396021699819173</v>
      </c>
      <c r="E408">
        <f>Cond_Probability!$C$2</f>
        <v>0.61616161616161613</v>
      </c>
      <c r="F408">
        <f t="shared" si="30"/>
        <v>0.23325876105182655</v>
      </c>
      <c r="G408">
        <f t="shared" si="31"/>
        <v>23.325876105182655</v>
      </c>
      <c r="H408">
        <f>INDEX(Cond_Probability!$A$6:$H$60,MATCH('Model 4_Train'!A408,Cond_Probability!$A$6:$A$60,0),8)</f>
        <v>0.19710144927536233</v>
      </c>
      <c r="I408">
        <f>INDEX(Cond_Probability!$A$6:$H$60,MATCH(B408,Cond_Probability!$A$6:$A$60,0),8)</f>
        <v>0.63005780346820806</v>
      </c>
      <c r="J408">
        <f>Cond_Probability!$C$3</f>
        <v>0.38383838383838381</v>
      </c>
      <c r="K408">
        <f t="shared" si="32"/>
        <v>4.766708722476503E-2</v>
      </c>
      <c r="L408">
        <f t="shared" si="33"/>
        <v>4.766708722476503</v>
      </c>
      <c r="M408" t="str">
        <f t="shared" si="34"/>
        <v>Won't Survive</v>
      </c>
      <c r="N408" s="2" t="s">
        <v>1230</v>
      </c>
    </row>
    <row r="409" spans="1:14" x14ac:dyDescent="0.3">
      <c r="A409" s="1" t="s">
        <v>1247</v>
      </c>
      <c r="B409" s="1" t="s">
        <v>1253</v>
      </c>
      <c r="C409">
        <f>INDEX(Cond_Probability!$A$6:$H$60,MATCH('Model 4_Train'!A409,Cond_Probability!$A$6:$A$60,0),7)</f>
        <v>0.18840579710144928</v>
      </c>
      <c r="D409">
        <f>INDEX(Cond_Probability!$A$6:$H$60,MATCH('Model 4_Train'!B409,Cond_Probability!$A$6:$A$60,0),7)</f>
        <v>0.77396021699819173</v>
      </c>
      <c r="E409">
        <f>Cond_Probability!$C$2</f>
        <v>0.61616161616161613</v>
      </c>
      <c r="F409">
        <f t="shared" si="30"/>
        <v>8.9847819071814675E-2</v>
      </c>
      <c r="G409">
        <f t="shared" si="31"/>
        <v>8.9847819071814676</v>
      </c>
      <c r="H409">
        <f>INDEX(Cond_Probability!$A$6:$H$60,MATCH('Model 4_Train'!A409,Cond_Probability!$A$6:$A$60,0),8)</f>
        <v>0.22318840579710145</v>
      </c>
      <c r="I409">
        <f>INDEX(Cond_Probability!$A$6:$H$60,MATCH(B409,Cond_Probability!$A$6:$A$60,0),8)</f>
        <v>0.63005780346820806</v>
      </c>
      <c r="J409">
        <f>Cond_Probability!$C$3</f>
        <v>0.38383838383838381</v>
      </c>
      <c r="K409">
        <f t="shared" si="32"/>
        <v>5.3975966416278047E-2</v>
      </c>
      <c r="L409">
        <f t="shared" si="33"/>
        <v>5.3975966416278043</v>
      </c>
      <c r="M409" t="str">
        <f t="shared" si="34"/>
        <v>Won't Survive</v>
      </c>
      <c r="N409" s="2" t="s">
        <v>1</v>
      </c>
    </row>
    <row r="410" spans="1:14" x14ac:dyDescent="0.3">
      <c r="A410" s="1" t="s">
        <v>1228</v>
      </c>
      <c r="B410" s="1" t="s">
        <v>1253</v>
      </c>
      <c r="C410">
        <f>INDEX(Cond_Probability!$A$6:$H$60,MATCH('Model 4_Train'!A410,Cond_Probability!$A$6:$A$60,0),7)</f>
        <v>0.4891304347826087</v>
      </c>
      <c r="D410">
        <f>INDEX(Cond_Probability!$A$6:$H$60,MATCH('Model 4_Train'!B410,Cond_Probability!$A$6:$A$60,0),7)</f>
        <v>0.77396021699819173</v>
      </c>
      <c r="E410">
        <f>Cond_Probability!$C$2</f>
        <v>0.61616161616161613</v>
      </c>
      <c r="F410">
        <f t="shared" si="30"/>
        <v>0.23325876105182655</v>
      </c>
      <c r="G410">
        <f t="shared" si="31"/>
        <v>23.325876105182655</v>
      </c>
      <c r="H410">
        <f>INDEX(Cond_Probability!$A$6:$H$60,MATCH('Model 4_Train'!A410,Cond_Probability!$A$6:$A$60,0),8)</f>
        <v>0.19710144927536233</v>
      </c>
      <c r="I410">
        <f>INDEX(Cond_Probability!$A$6:$H$60,MATCH(B410,Cond_Probability!$A$6:$A$60,0),8)</f>
        <v>0.63005780346820806</v>
      </c>
      <c r="J410">
        <f>Cond_Probability!$C$3</f>
        <v>0.38383838383838381</v>
      </c>
      <c r="K410">
        <f t="shared" si="32"/>
        <v>4.766708722476503E-2</v>
      </c>
      <c r="L410">
        <f t="shared" si="33"/>
        <v>4.766708722476503</v>
      </c>
      <c r="M410" t="str">
        <f t="shared" si="34"/>
        <v>Won't Survive</v>
      </c>
      <c r="N410" s="2" t="s">
        <v>1230</v>
      </c>
    </row>
    <row r="411" spans="1:14" x14ac:dyDescent="0.3">
      <c r="A411" s="1" t="s">
        <v>1248</v>
      </c>
      <c r="B411" s="1" t="s">
        <v>1253</v>
      </c>
      <c r="C411">
        <f>INDEX(Cond_Probability!$A$6:$H$60,MATCH('Model 4_Train'!A411,Cond_Probability!$A$6:$A$60,0),7)</f>
        <v>0.32246376811594202</v>
      </c>
      <c r="D411">
        <f>INDEX(Cond_Probability!$A$6:$H$60,MATCH('Model 4_Train'!B411,Cond_Probability!$A$6:$A$60,0),7)</f>
        <v>0.77396021699819173</v>
      </c>
      <c r="E411">
        <f>Cond_Probability!$C$2</f>
        <v>0.61616161616161613</v>
      </c>
      <c r="F411">
        <f t="shared" si="30"/>
        <v>0.1537779980267597</v>
      </c>
      <c r="G411">
        <f t="shared" si="31"/>
        <v>15.37779980267597</v>
      </c>
      <c r="H411">
        <f>INDEX(Cond_Probability!$A$6:$H$60,MATCH('Model 4_Train'!A411,Cond_Probability!$A$6:$A$60,0),8)</f>
        <v>0.57971014492753625</v>
      </c>
      <c r="I411">
        <f>INDEX(Cond_Probability!$A$6:$H$60,MATCH(B411,Cond_Probability!$A$6:$A$60,0),8)</f>
        <v>0.63005780346820806</v>
      </c>
      <c r="J411">
        <f>Cond_Probability!$C$3</f>
        <v>0.38383838383838381</v>
      </c>
      <c r="K411">
        <f t="shared" si="32"/>
        <v>0.14019731536695598</v>
      </c>
      <c r="L411">
        <f t="shared" si="33"/>
        <v>14.019731536695598</v>
      </c>
      <c r="M411" t="str">
        <f t="shared" si="34"/>
        <v>Won't Survive</v>
      </c>
      <c r="N411" s="2" t="s">
        <v>1230</v>
      </c>
    </row>
    <row r="412" spans="1:14" x14ac:dyDescent="0.3">
      <c r="A412" s="1" t="s">
        <v>1228</v>
      </c>
      <c r="B412" s="1" t="s">
        <v>1253</v>
      </c>
      <c r="C412">
        <f>INDEX(Cond_Probability!$A$6:$H$60,MATCH('Model 4_Train'!A412,Cond_Probability!$A$6:$A$60,0),7)</f>
        <v>0.4891304347826087</v>
      </c>
      <c r="D412">
        <f>INDEX(Cond_Probability!$A$6:$H$60,MATCH('Model 4_Train'!B412,Cond_Probability!$A$6:$A$60,0),7)</f>
        <v>0.77396021699819173</v>
      </c>
      <c r="E412">
        <f>Cond_Probability!$C$2</f>
        <v>0.61616161616161613</v>
      </c>
      <c r="F412">
        <f t="shared" si="30"/>
        <v>0.23325876105182655</v>
      </c>
      <c r="G412">
        <f t="shared" si="31"/>
        <v>23.325876105182655</v>
      </c>
      <c r="H412">
        <f>INDEX(Cond_Probability!$A$6:$H$60,MATCH('Model 4_Train'!A412,Cond_Probability!$A$6:$A$60,0),8)</f>
        <v>0.19710144927536233</v>
      </c>
      <c r="I412">
        <f>INDEX(Cond_Probability!$A$6:$H$60,MATCH(B412,Cond_Probability!$A$6:$A$60,0),8)</f>
        <v>0.63005780346820806</v>
      </c>
      <c r="J412">
        <f>Cond_Probability!$C$3</f>
        <v>0.38383838383838381</v>
      </c>
      <c r="K412">
        <f t="shared" si="32"/>
        <v>4.766708722476503E-2</v>
      </c>
      <c r="L412">
        <f t="shared" si="33"/>
        <v>4.766708722476503</v>
      </c>
      <c r="M412" t="str">
        <f t="shared" si="34"/>
        <v>Won't Survive</v>
      </c>
      <c r="N412" s="2" t="s">
        <v>1230</v>
      </c>
    </row>
    <row r="413" spans="1:14" x14ac:dyDescent="0.3">
      <c r="A413" s="1" t="s">
        <v>1228</v>
      </c>
      <c r="B413" s="1" t="s">
        <v>1252</v>
      </c>
      <c r="C413">
        <f>INDEX(Cond_Probability!$A$6:$H$60,MATCH('Model 4_Train'!A413,Cond_Probability!$A$6:$A$60,0),7)</f>
        <v>0.4891304347826087</v>
      </c>
      <c r="D413">
        <f>INDEX(Cond_Probability!$A$6:$H$60,MATCH('Model 4_Train'!B413,Cond_Probability!$A$6:$A$60,0),7)</f>
        <v>8.6799276672694395E-2</v>
      </c>
      <c r="E413">
        <f>Cond_Probability!$C$2</f>
        <v>0.61616161616161613</v>
      </c>
      <c r="F413">
        <f t="shared" si="30"/>
        <v>2.6159861052541294E-2</v>
      </c>
      <c r="G413">
        <f t="shared" si="31"/>
        <v>2.6159861052541293</v>
      </c>
      <c r="H413">
        <f>INDEX(Cond_Probability!$A$6:$H$60,MATCH('Model 4_Train'!A413,Cond_Probability!$A$6:$A$60,0),8)</f>
        <v>0.19710144927536233</v>
      </c>
      <c r="I413">
        <f>INDEX(Cond_Probability!$A$6:$H$60,MATCH(B413,Cond_Probability!$A$6:$A$60,0),8)</f>
        <v>8.9595375722543349E-2</v>
      </c>
      <c r="J413">
        <f>Cond_Probability!$C$3</f>
        <v>0.38383838383838381</v>
      </c>
      <c r="K413">
        <f t="shared" si="32"/>
        <v>6.7783472659069532E-3</v>
      </c>
      <c r="L413">
        <f t="shared" si="33"/>
        <v>0.67783472659069532</v>
      </c>
      <c r="M413" t="str">
        <f t="shared" si="34"/>
        <v>Won't Survive</v>
      </c>
      <c r="N413" s="2" t="s">
        <v>1230</v>
      </c>
    </row>
    <row r="414" spans="1:14" x14ac:dyDescent="0.3">
      <c r="A414" s="1" t="s">
        <v>1248</v>
      </c>
      <c r="B414" s="1" t="s">
        <v>1252</v>
      </c>
      <c r="C414">
        <f>INDEX(Cond_Probability!$A$6:$H$60,MATCH('Model 4_Train'!A414,Cond_Probability!$A$6:$A$60,0),7)</f>
        <v>0.32246376811594202</v>
      </c>
      <c r="D414">
        <f>INDEX(Cond_Probability!$A$6:$H$60,MATCH('Model 4_Train'!B414,Cond_Probability!$A$6:$A$60,0),7)</f>
        <v>8.6799276672694395E-2</v>
      </c>
      <c r="E414">
        <f>Cond_Probability!$C$2</f>
        <v>0.61616161616161613</v>
      </c>
      <c r="F414">
        <f t="shared" si="30"/>
        <v>1.7246130619823521E-2</v>
      </c>
      <c r="G414">
        <f t="shared" si="31"/>
        <v>1.7246130619823521</v>
      </c>
      <c r="H414">
        <f>INDEX(Cond_Probability!$A$6:$H$60,MATCH('Model 4_Train'!A414,Cond_Probability!$A$6:$A$60,0),8)</f>
        <v>0.57971014492753625</v>
      </c>
      <c r="I414">
        <f>INDEX(Cond_Probability!$A$6:$H$60,MATCH(B414,Cond_Probability!$A$6:$A$60,0),8)</f>
        <v>8.9595375722543349E-2</v>
      </c>
      <c r="J414">
        <f>Cond_Probability!$C$3</f>
        <v>0.38383838383838381</v>
      </c>
      <c r="K414">
        <f t="shared" si="32"/>
        <v>1.9936315487961629E-2</v>
      </c>
      <c r="L414">
        <f t="shared" si="33"/>
        <v>1.9936315487961629</v>
      </c>
      <c r="M414" t="str">
        <f t="shared" si="34"/>
        <v>Survive</v>
      </c>
      <c r="N414" s="2" t="s">
        <v>1</v>
      </c>
    </row>
    <row r="415" spans="1:14" x14ac:dyDescent="0.3">
      <c r="A415" s="1" t="s">
        <v>1228</v>
      </c>
      <c r="B415" s="1" t="s">
        <v>1253</v>
      </c>
      <c r="C415">
        <f>INDEX(Cond_Probability!$A$6:$H$60,MATCH('Model 4_Train'!A415,Cond_Probability!$A$6:$A$60,0),7)</f>
        <v>0.4891304347826087</v>
      </c>
      <c r="D415">
        <f>INDEX(Cond_Probability!$A$6:$H$60,MATCH('Model 4_Train'!B415,Cond_Probability!$A$6:$A$60,0),7)</f>
        <v>0.77396021699819173</v>
      </c>
      <c r="E415">
        <f>Cond_Probability!$C$2</f>
        <v>0.61616161616161613</v>
      </c>
      <c r="F415">
        <f t="shared" si="30"/>
        <v>0.23325876105182655</v>
      </c>
      <c r="G415">
        <f t="shared" si="31"/>
        <v>23.325876105182655</v>
      </c>
      <c r="H415">
        <f>INDEX(Cond_Probability!$A$6:$H$60,MATCH('Model 4_Train'!A415,Cond_Probability!$A$6:$A$60,0),8)</f>
        <v>0.19710144927536233</v>
      </c>
      <c r="I415">
        <f>INDEX(Cond_Probability!$A$6:$H$60,MATCH(B415,Cond_Probability!$A$6:$A$60,0),8)</f>
        <v>0.63005780346820806</v>
      </c>
      <c r="J415">
        <f>Cond_Probability!$C$3</f>
        <v>0.38383838383838381</v>
      </c>
      <c r="K415">
        <f t="shared" si="32"/>
        <v>4.766708722476503E-2</v>
      </c>
      <c r="L415">
        <f t="shared" si="33"/>
        <v>4.766708722476503</v>
      </c>
      <c r="M415" t="str">
        <f t="shared" si="34"/>
        <v>Won't Survive</v>
      </c>
      <c r="N415" s="2" t="s">
        <v>1230</v>
      </c>
    </row>
    <row r="416" spans="1:14" x14ac:dyDescent="0.3">
      <c r="A416" s="1" t="s">
        <v>1228</v>
      </c>
      <c r="B416" s="1" t="s">
        <v>1253</v>
      </c>
      <c r="C416">
        <f>INDEX(Cond_Probability!$A$6:$H$60,MATCH('Model 4_Train'!A416,Cond_Probability!$A$6:$A$60,0),7)</f>
        <v>0.4891304347826087</v>
      </c>
      <c r="D416">
        <f>INDEX(Cond_Probability!$A$6:$H$60,MATCH('Model 4_Train'!B416,Cond_Probability!$A$6:$A$60,0),7)</f>
        <v>0.77396021699819173</v>
      </c>
      <c r="E416">
        <f>Cond_Probability!$C$2</f>
        <v>0.61616161616161613</v>
      </c>
      <c r="F416">
        <f t="shared" si="30"/>
        <v>0.23325876105182655</v>
      </c>
      <c r="G416">
        <f t="shared" si="31"/>
        <v>23.325876105182655</v>
      </c>
      <c r="H416">
        <f>INDEX(Cond_Probability!$A$6:$H$60,MATCH('Model 4_Train'!A416,Cond_Probability!$A$6:$A$60,0),8)</f>
        <v>0.19710144927536233</v>
      </c>
      <c r="I416">
        <f>INDEX(Cond_Probability!$A$6:$H$60,MATCH(B416,Cond_Probability!$A$6:$A$60,0),8)</f>
        <v>0.63005780346820806</v>
      </c>
      <c r="J416">
        <f>Cond_Probability!$C$3</f>
        <v>0.38383838383838381</v>
      </c>
      <c r="K416">
        <f t="shared" si="32"/>
        <v>4.766708722476503E-2</v>
      </c>
      <c r="L416">
        <f t="shared" si="33"/>
        <v>4.766708722476503</v>
      </c>
      <c r="M416" t="str">
        <f t="shared" si="34"/>
        <v>Won't Survive</v>
      </c>
      <c r="N416" s="2" t="s">
        <v>1</v>
      </c>
    </row>
    <row r="417" spans="1:14" x14ac:dyDescent="0.3">
      <c r="A417" s="1" t="s">
        <v>1228</v>
      </c>
      <c r="B417" s="1" t="s">
        <v>1253</v>
      </c>
      <c r="C417">
        <f>INDEX(Cond_Probability!$A$6:$H$60,MATCH('Model 4_Train'!A417,Cond_Probability!$A$6:$A$60,0),7)</f>
        <v>0.4891304347826087</v>
      </c>
      <c r="D417">
        <f>INDEX(Cond_Probability!$A$6:$H$60,MATCH('Model 4_Train'!B417,Cond_Probability!$A$6:$A$60,0),7)</f>
        <v>0.77396021699819173</v>
      </c>
      <c r="E417">
        <f>Cond_Probability!$C$2</f>
        <v>0.61616161616161613</v>
      </c>
      <c r="F417">
        <f t="shared" si="30"/>
        <v>0.23325876105182655</v>
      </c>
      <c r="G417">
        <f t="shared" si="31"/>
        <v>23.325876105182655</v>
      </c>
      <c r="H417">
        <f>INDEX(Cond_Probability!$A$6:$H$60,MATCH('Model 4_Train'!A417,Cond_Probability!$A$6:$A$60,0),8)</f>
        <v>0.19710144927536233</v>
      </c>
      <c r="I417">
        <f>INDEX(Cond_Probability!$A$6:$H$60,MATCH(B417,Cond_Probability!$A$6:$A$60,0),8)</f>
        <v>0.63005780346820806</v>
      </c>
      <c r="J417">
        <f>Cond_Probability!$C$3</f>
        <v>0.38383838383838381</v>
      </c>
      <c r="K417">
        <f t="shared" si="32"/>
        <v>4.766708722476503E-2</v>
      </c>
      <c r="L417">
        <f t="shared" si="33"/>
        <v>4.766708722476503</v>
      </c>
      <c r="M417" t="str">
        <f t="shared" si="34"/>
        <v>Won't Survive</v>
      </c>
      <c r="N417" s="2" t="s">
        <v>1230</v>
      </c>
    </row>
    <row r="418" spans="1:14" x14ac:dyDescent="0.3">
      <c r="A418" s="1" t="s">
        <v>1248</v>
      </c>
      <c r="B418" s="1" t="s">
        <v>1253</v>
      </c>
      <c r="C418">
        <f>INDEX(Cond_Probability!$A$6:$H$60,MATCH('Model 4_Train'!A418,Cond_Probability!$A$6:$A$60,0),7)</f>
        <v>0.32246376811594202</v>
      </c>
      <c r="D418">
        <f>INDEX(Cond_Probability!$A$6:$H$60,MATCH('Model 4_Train'!B418,Cond_Probability!$A$6:$A$60,0),7)</f>
        <v>0.77396021699819173</v>
      </c>
      <c r="E418">
        <f>Cond_Probability!$C$2</f>
        <v>0.61616161616161613</v>
      </c>
      <c r="F418">
        <f t="shared" si="30"/>
        <v>0.1537779980267597</v>
      </c>
      <c r="G418">
        <f t="shared" si="31"/>
        <v>15.37779980267597</v>
      </c>
      <c r="H418">
        <f>INDEX(Cond_Probability!$A$6:$H$60,MATCH('Model 4_Train'!A418,Cond_Probability!$A$6:$A$60,0),8)</f>
        <v>0.57971014492753625</v>
      </c>
      <c r="I418">
        <f>INDEX(Cond_Probability!$A$6:$H$60,MATCH(B418,Cond_Probability!$A$6:$A$60,0),8)</f>
        <v>0.63005780346820806</v>
      </c>
      <c r="J418">
        <f>Cond_Probability!$C$3</f>
        <v>0.38383838383838381</v>
      </c>
      <c r="K418">
        <f t="shared" si="32"/>
        <v>0.14019731536695598</v>
      </c>
      <c r="L418">
        <f t="shared" si="33"/>
        <v>14.019731536695598</v>
      </c>
      <c r="M418" t="str">
        <f t="shared" si="34"/>
        <v>Won't Survive</v>
      </c>
      <c r="N418" s="2" t="s">
        <v>1</v>
      </c>
    </row>
    <row r="419" spans="1:14" x14ac:dyDescent="0.3">
      <c r="A419" s="1" t="s">
        <v>1247</v>
      </c>
      <c r="B419" s="1" t="s">
        <v>1253</v>
      </c>
      <c r="C419">
        <f>INDEX(Cond_Probability!$A$6:$H$60,MATCH('Model 4_Train'!A419,Cond_Probability!$A$6:$A$60,0),7)</f>
        <v>0.18840579710144928</v>
      </c>
      <c r="D419">
        <f>INDEX(Cond_Probability!$A$6:$H$60,MATCH('Model 4_Train'!B419,Cond_Probability!$A$6:$A$60,0),7)</f>
        <v>0.77396021699819173</v>
      </c>
      <c r="E419">
        <f>Cond_Probability!$C$2</f>
        <v>0.61616161616161613</v>
      </c>
      <c r="F419">
        <f t="shared" si="30"/>
        <v>8.9847819071814675E-2</v>
      </c>
      <c r="G419">
        <f t="shared" si="31"/>
        <v>8.9847819071814676</v>
      </c>
      <c r="H419">
        <f>INDEX(Cond_Probability!$A$6:$H$60,MATCH('Model 4_Train'!A419,Cond_Probability!$A$6:$A$60,0),8)</f>
        <v>0.22318840579710145</v>
      </c>
      <c r="I419">
        <f>INDEX(Cond_Probability!$A$6:$H$60,MATCH(B419,Cond_Probability!$A$6:$A$60,0),8)</f>
        <v>0.63005780346820806</v>
      </c>
      <c r="J419">
        <f>Cond_Probability!$C$3</f>
        <v>0.38383838383838381</v>
      </c>
      <c r="K419">
        <f t="shared" si="32"/>
        <v>5.3975966416278047E-2</v>
      </c>
      <c r="L419">
        <f t="shared" si="33"/>
        <v>5.3975966416278043</v>
      </c>
      <c r="M419" t="str">
        <f t="shared" si="34"/>
        <v>Won't Survive</v>
      </c>
      <c r="N419" s="2" t="s">
        <v>1</v>
      </c>
    </row>
    <row r="420" spans="1:14" x14ac:dyDescent="0.3">
      <c r="A420" s="1" t="s">
        <v>1247</v>
      </c>
      <c r="B420" s="1" t="s">
        <v>1253</v>
      </c>
      <c r="C420">
        <f>INDEX(Cond_Probability!$A$6:$H$60,MATCH('Model 4_Train'!A420,Cond_Probability!$A$6:$A$60,0),7)</f>
        <v>0.18840579710144928</v>
      </c>
      <c r="D420">
        <f>INDEX(Cond_Probability!$A$6:$H$60,MATCH('Model 4_Train'!B420,Cond_Probability!$A$6:$A$60,0),7)</f>
        <v>0.77396021699819173</v>
      </c>
      <c r="E420">
        <f>Cond_Probability!$C$2</f>
        <v>0.61616161616161613</v>
      </c>
      <c r="F420">
        <f t="shared" si="30"/>
        <v>8.9847819071814675E-2</v>
      </c>
      <c r="G420">
        <f t="shared" si="31"/>
        <v>8.9847819071814676</v>
      </c>
      <c r="H420">
        <f>INDEX(Cond_Probability!$A$6:$H$60,MATCH('Model 4_Train'!A420,Cond_Probability!$A$6:$A$60,0),8)</f>
        <v>0.22318840579710145</v>
      </c>
      <c r="I420">
        <f>INDEX(Cond_Probability!$A$6:$H$60,MATCH(B420,Cond_Probability!$A$6:$A$60,0),8)</f>
        <v>0.63005780346820806</v>
      </c>
      <c r="J420">
        <f>Cond_Probability!$C$3</f>
        <v>0.38383838383838381</v>
      </c>
      <c r="K420">
        <f t="shared" si="32"/>
        <v>5.3975966416278047E-2</v>
      </c>
      <c r="L420">
        <f t="shared" si="33"/>
        <v>5.3975966416278043</v>
      </c>
      <c r="M420" t="str">
        <f t="shared" si="34"/>
        <v>Won't Survive</v>
      </c>
      <c r="N420" s="2" t="s">
        <v>1230</v>
      </c>
    </row>
    <row r="421" spans="1:14" x14ac:dyDescent="0.3">
      <c r="A421" s="1" t="s">
        <v>1248</v>
      </c>
      <c r="B421" s="1" t="s">
        <v>1253</v>
      </c>
      <c r="C421">
        <f>INDEX(Cond_Probability!$A$6:$H$60,MATCH('Model 4_Train'!A421,Cond_Probability!$A$6:$A$60,0),7)</f>
        <v>0.32246376811594202</v>
      </c>
      <c r="D421">
        <f>INDEX(Cond_Probability!$A$6:$H$60,MATCH('Model 4_Train'!B421,Cond_Probability!$A$6:$A$60,0),7)</f>
        <v>0.77396021699819173</v>
      </c>
      <c r="E421">
        <f>Cond_Probability!$C$2</f>
        <v>0.61616161616161613</v>
      </c>
      <c r="F421">
        <f t="shared" si="30"/>
        <v>0.1537779980267597</v>
      </c>
      <c r="G421">
        <f t="shared" si="31"/>
        <v>15.37779980267597</v>
      </c>
      <c r="H421">
        <f>INDEX(Cond_Probability!$A$6:$H$60,MATCH('Model 4_Train'!A421,Cond_Probability!$A$6:$A$60,0),8)</f>
        <v>0.57971014492753625</v>
      </c>
      <c r="I421">
        <f>INDEX(Cond_Probability!$A$6:$H$60,MATCH(B421,Cond_Probability!$A$6:$A$60,0),8)</f>
        <v>0.63005780346820806</v>
      </c>
      <c r="J421">
        <f>Cond_Probability!$C$3</f>
        <v>0.38383838383838381</v>
      </c>
      <c r="K421">
        <f t="shared" si="32"/>
        <v>0.14019731536695598</v>
      </c>
      <c r="L421">
        <f t="shared" si="33"/>
        <v>14.019731536695598</v>
      </c>
      <c r="M421" t="str">
        <f t="shared" si="34"/>
        <v>Won't Survive</v>
      </c>
      <c r="N421" s="2" t="s">
        <v>1230</v>
      </c>
    </row>
    <row r="422" spans="1:14" x14ac:dyDescent="0.3">
      <c r="A422" s="1" t="s">
        <v>1228</v>
      </c>
      <c r="B422" s="1" t="s">
        <v>1251</v>
      </c>
      <c r="C422">
        <f>INDEX(Cond_Probability!$A$6:$H$60,MATCH('Model 4_Train'!A422,Cond_Probability!$A$6:$A$60,0),7)</f>
        <v>0.4891304347826087</v>
      </c>
      <c r="D422">
        <f>INDEX(Cond_Probability!$A$6:$H$60,MATCH('Model 4_Train'!B422,Cond_Probability!$A$6:$A$60,0),7)</f>
        <v>0.13743218806509946</v>
      </c>
      <c r="E422">
        <f>Cond_Probability!$C$2</f>
        <v>0.61616161616161613</v>
      </c>
      <c r="F422">
        <f t="shared" si="30"/>
        <v>4.1419779999857048E-2</v>
      </c>
      <c r="G422">
        <f t="shared" si="31"/>
        <v>4.1419779999857047</v>
      </c>
      <c r="H422">
        <f>INDEX(Cond_Probability!$A$6:$H$60,MATCH('Model 4_Train'!A422,Cond_Probability!$A$6:$A$60,0),8)</f>
        <v>0.19710144927536233</v>
      </c>
      <c r="I422">
        <f>INDEX(Cond_Probability!$A$6:$H$60,MATCH(B422,Cond_Probability!$A$6:$A$60,0),8)</f>
        <v>0.27167630057803466</v>
      </c>
      <c r="J422">
        <f>Cond_Probability!$C$3</f>
        <v>0.38383838383838381</v>
      </c>
      <c r="K422">
        <f t="shared" si="32"/>
        <v>2.0553698161137213E-2</v>
      </c>
      <c r="L422">
        <f t="shared" si="33"/>
        <v>2.0553698161137213</v>
      </c>
      <c r="M422" t="str">
        <f t="shared" si="34"/>
        <v>Won't Survive</v>
      </c>
      <c r="N422" s="2" t="s">
        <v>1230</v>
      </c>
    </row>
    <row r="423" spans="1:14" x14ac:dyDescent="0.3">
      <c r="A423" s="1" t="s">
        <v>1228</v>
      </c>
      <c r="B423" s="1" t="s">
        <v>1252</v>
      </c>
      <c r="C423">
        <f>INDEX(Cond_Probability!$A$6:$H$60,MATCH('Model 4_Train'!A423,Cond_Probability!$A$6:$A$60,0),7)</f>
        <v>0.4891304347826087</v>
      </c>
      <c r="D423">
        <f>INDEX(Cond_Probability!$A$6:$H$60,MATCH('Model 4_Train'!B423,Cond_Probability!$A$6:$A$60,0),7)</f>
        <v>8.6799276672694395E-2</v>
      </c>
      <c r="E423">
        <f>Cond_Probability!$C$2</f>
        <v>0.61616161616161613</v>
      </c>
      <c r="F423">
        <f t="shared" si="30"/>
        <v>2.6159861052541294E-2</v>
      </c>
      <c r="G423">
        <f t="shared" si="31"/>
        <v>2.6159861052541293</v>
      </c>
      <c r="H423">
        <f>INDEX(Cond_Probability!$A$6:$H$60,MATCH('Model 4_Train'!A423,Cond_Probability!$A$6:$A$60,0),8)</f>
        <v>0.19710144927536233</v>
      </c>
      <c r="I423">
        <f>INDEX(Cond_Probability!$A$6:$H$60,MATCH(B423,Cond_Probability!$A$6:$A$60,0),8)</f>
        <v>8.9595375722543349E-2</v>
      </c>
      <c r="J423">
        <f>Cond_Probability!$C$3</f>
        <v>0.38383838383838381</v>
      </c>
      <c r="K423">
        <f t="shared" si="32"/>
        <v>6.7783472659069532E-3</v>
      </c>
      <c r="L423">
        <f t="shared" si="33"/>
        <v>0.67783472659069532</v>
      </c>
      <c r="M423" t="str">
        <f t="shared" si="34"/>
        <v>Won't Survive</v>
      </c>
      <c r="N423" s="2" t="s">
        <v>1230</v>
      </c>
    </row>
    <row r="424" spans="1:14" x14ac:dyDescent="0.3">
      <c r="A424" s="1" t="s">
        <v>1228</v>
      </c>
      <c r="B424" s="1" t="s">
        <v>1253</v>
      </c>
      <c r="C424">
        <f>INDEX(Cond_Probability!$A$6:$H$60,MATCH('Model 4_Train'!A424,Cond_Probability!$A$6:$A$60,0),7)</f>
        <v>0.4891304347826087</v>
      </c>
      <c r="D424">
        <f>INDEX(Cond_Probability!$A$6:$H$60,MATCH('Model 4_Train'!B424,Cond_Probability!$A$6:$A$60,0),7)</f>
        <v>0.77396021699819173</v>
      </c>
      <c r="E424">
        <f>Cond_Probability!$C$2</f>
        <v>0.61616161616161613</v>
      </c>
      <c r="F424">
        <f t="shared" si="30"/>
        <v>0.23325876105182655</v>
      </c>
      <c r="G424">
        <f t="shared" si="31"/>
        <v>23.325876105182655</v>
      </c>
      <c r="H424">
        <f>INDEX(Cond_Probability!$A$6:$H$60,MATCH('Model 4_Train'!A424,Cond_Probability!$A$6:$A$60,0),8)</f>
        <v>0.19710144927536233</v>
      </c>
      <c r="I424">
        <f>INDEX(Cond_Probability!$A$6:$H$60,MATCH(B424,Cond_Probability!$A$6:$A$60,0),8)</f>
        <v>0.63005780346820806</v>
      </c>
      <c r="J424">
        <f>Cond_Probability!$C$3</f>
        <v>0.38383838383838381</v>
      </c>
      <c r="K424">
        <f t="shared" si="32"/>
        <v>4.766708722476503E-2</v>
      </c>
      <c r="L424">
        <f t="shared" si="33"/>
        <v>4.766708722476503</v>
      </c>
      <c r="M424" t="str">
        <f t="shared" si="34"/>
        <v>Won't Survive</v>
      </c>
      <c r="N424" s="2" t="s">
        <v>1230</v>
      </c>
    </row>
    <row r="425" spans="1:14" x14ac:dyDescent="0.3">
      <c r="A425" s="1" t="s">
        <v>1247</v>
      </c>
      <c r="B425" s="1" t="s">
        <v>1253</v>
      </c>
      <c r="C425">
        <f>INDEX(Cond_Probability!$A$6:$H$60,MATCH('Model 4_Train'!A425,Cond_Probability!$A$6:$A$60,0),7)</f>
        <v>0.18840579710144928</v>
      </c>
      <c r="D425">
        <f>INDEX(Cond_Probability!$A$6:$H$60,MATCH('Model 4_Train'!B425,Cond_Probability!$A$6:$A$60,0),7)</f>
        <v>0.77396021699819173</v>
      </c>
      <c r="E425">
        <f>Cond_Probability!$C$2</f>
        <v>0.61616161616161613</v>
      </c>
      <c r="F425">
        <f t="shared" si="30"/>
        <v>8.9847819071814675E-2</v>
      </c>
      <c r="G425">
        <f t="shared" si="31"/>
        <v>8.9847819071814676</v>
      </c>
      <c r="H425">
        <f>INDEX(Cond_Probability!$A$6:$H$60,MATCH('Model 4_Train'!A425,Cond_Probability!$A$6:$A$60,0),8)</f>
        <v>0.22318840579710145</v>
      </c>
      <c r="I425">
        <f>INDEX(Cond_Probability!$A$6:$H$60,MATCH(B425,Cond_Probability!$A$6:$A$60,0),8)</f>
        <v>0.63005780346820806</v>
      </c>
      <c r="J425">
        <f>Cond_Probability!$C$3</f>
        <v>0.38383838383838381</v>
      </c>
      <c r="K425">
        <f t="shared" si="32"/>
        <v>5.3975966416278047E-2</v>
      </c>
      <c r="L425">
        <f t="shared" si="33"/>
        <v>5.3975966416278043</v>
      </c>
      <c r="M425" t="str">
        <f t="shared" si="34"/>
        <v>Won't Survive</v>
      </c>
      <c r="N425" s="2" t="s">
        <v>1230</v>
      </c>
    </row>
    <row r="426" spans="1:14" x14ac:dyDescent="0.3">
      <c r="A426" s="1" t="s">
        <v>1248</v>
      </c>
      <c r="B426" s="1" t="s">
        <v>1253</v>
      </c>
      <c r="C426">
        <f>INDEX(Cond_Probability!$A$6:$H$60,MATCH('Model 4_Train'!A426,Cond_Probability!$A$6:$A$60,0),7)</f>
        <v>0.32246376811594202</v>
      </c>
      <c r="D426">
        <f>INDEX(Cond_Probability!$A$6:$H$60,MATCH('Model 4_Train'!B426,Cond_Probability!$A$6:$A$60,0),7)</f>
        <v>0.77396021699819173</v>
      </c>
      <c r="E426">
        <f>Cond_Probability!$C$2</f>
        <v>0.61616161616161613</v>
      </c>
      <c r="F426">
        <f t="shared" si="30"/>
        <v>0.1537779980267597</v>
      </c>
      <c r="G426">
        <f t="shared" si="31"/>
        <v>15.37779980267597</v>
      </c>
      <c r="H426">
        <f>INDEX(Cond_Probability!$A$6:$H$60,MATCH('Model 4_Train'!A426,Cond_Probability!$A$6:$A$60,0),8)</f>
        <v>0.57971014492753625</v>
      </c>
      <c r="I426">
        <f>INDEX(Cond_Probability!$A$6:$H$60,MATCH(B426,Cond_Probability!$A$6:$A$60,0),8)</f>
        <v>0.63005780346820806</v>
      </c>
      <c r="J426">
        <f>Cond_Probability!$C$3</f>
        <v>0.38383838383838381</v>
      </c>
      <c r="K426">
        <f t="shared" si="32"/>
        <v>0.14019731536695598</v>
      </c>
      <c r="L426">
        <f t="shared" si="33"/>
        <v>14.019731536695598</v>
      </c>
      <c r="M426" t="str">
        <f t="shared" si="34"/>
        <v>Won't Survive</v>
      </c>
      <c r="N426" s="2" t="s">
        <v>1230</v>
      </c>
    </row>
    <row r="427" spans="1:14" x14ac:dyDescent="0.3">
      <c r="A427" s="1" t="s">
        <v>1228</v>
      </c>
      <c r="B427" s="1" t="s">
        <v>1253</v>
      </c>
      <c r="C427">
        <f>INDEX(Cond_Probability!$A$6:$H$60,MATCH('Model 4_Train'!A427,Cond_Probability!$A$6:$A$60,0),7)</f>
        <v>0.4891304347826087</v>
      </c>
      <c r="D427">
        <f>INDEX(Cond_Probability!$A$6:$H$60,MATCH('Model 4_Train'!B427,Cond_Probability!$A$6:$A$60,0),7)</f>
        <v>0.77396021699819173</v>
      </c>
      <c r="E427">
        <f>Cond_Probability!$C$2</f>
        <v>0.61616161616161613</v>
      </c>
      <c r="F427">
        <f t="shared" si="30"/>
        <v>0.23325876105182655</v>
      </c>
      <c r="G427">
        <f t="shared" si="31"/>
        <v>23.325876105182655</v>
      </c>
      <c r="H427">
        <f>INDEX(Cond_Probability!$A$6:$H$60,MATCH('Model 4_Train'!A427,Cond_Probability!$A$6:$A$60,0),8)</f>
        <v>0.19710144927536233</v>
      </c>
      <c r="I427">
        <f>INDEX(Cond_Probability!$A$6:$H$60,MATCH(B427,Cond_Probability!$A$6:$A$60,0),8)</f>
        <v>0.63005780346820806</v>
      </c>
      <c r="J427">
        <f>Cond_Probability!$C$3</f>
        <v>0.38383838383838381</v>
      </c>
      <c r="K427">
        <f t="shared" si="32"/>
        <v>4.766708722476503E-2</v>
      </c>
      <c r="L427">
        <f t="shared" si="33"/>
        <v>4.766708722476503</v>
      </c>
      <c r="M427" t="str">
        <f t="shared" si="34"/>
        <v>Won't Survive</v>
      </c>
      <c r="N427" s="2" t="s">
        <v>1230</v>
      </c>
    </row>
    <row r="428" spans="1:14" x14ac:dyDescent="0.3">
      <c r="A428" s="1" t="s">
        <v>1248</v>
      </c>
      <c r="B428" s="1" t="s">
        <v>1253</v>
      </c>
      <c r="C428">
        <f>INDEX(Cond_Probability!$A$6:$H$60,MATCH('Model 4_Train'!A428,Cond_Probability!$A$6:$A$60,0),7)</f>
        <v>0.32246376811594202</v>
      </c>
      <c r="D428">
        <f>INDEX(Cond_Probability!$A$6:$H$60,MATCH('Model 4_Train'!B428,Cond_Probability!$A$6:$A$60,0),7)</f>
        <v>0.77396021699819173</v>
      </c>
      <c r="E428">
        <f>Cond_Probability!$C$2</f>
        <v>0.61616161616161613</v>
      </c>
      <c r="F428">
        <f t="shared" si="30"/>
        <v>0.1537779980267597</v>
      </c>
      <c r="G428">
        <f t="shared" si="31"/>
        <v>15.37779980267597</v>
      </c>
      <c r="H428">
        <f>INDEX(Cond_Probability!$A$6:$H$60,MATCH('Model 4_Train'!A428,Cond_Probability!$A$6:$A$60,0),8)</f>
        <v>0.57971014492753625</v>
      </c>
      <c r="I428">
        <f>INDEX(Cond_Probability!$A$6:$H$60,MATCH(B428,Cond_Probability!$A$6:$A$60,0),8)</f>
        <v>0.63005780346820806</v>
      </c>
      <c r="J428">
        <f>Cond_Probability!$C$3</f>
        <v>0.38383838383838381</v>
      </c>
      <c r="K428">
        <f t="shared" si="32"/>
        <v>0.14019731536695598</v>
      </c>
      <c r="L428">
        <f t="shared" si="33"/>
        <v>14.019731536695598</v>
      </c>
      <c r="M428" t="str">
        <f t="shared" si="34"/>
        <v>Won't Survive</v>
      </c>
      <c r="N428" s="2" t="s">
        <v>1</v>
      </c>
    </row>
    <row r="429" spans="1:14" x14ac:dyDescent="0.3">
      <c r="A429" s="1" t="s">
        <v>1248</v>
      </c>
      <c r="B429" s="1" t="s">
        <v>1253</v>
      </c>
      <c r="C429">
        <f>INDEX(Cond_Probability!$A$6:$H$60,MATCH('Model 4_Train'!A429,Cond_Probability!$A$6:$A$60,0),7)</f>
        <v>0.32246376811594202</v>
      </c>
      <c r="D429">
        <f>INDEX(Cond_Probability!$A$6:$H$60,MATCH('Model 4_Train'!B429,Cond_Probability!$A$6:$A$60,0),7)</f>
        <v>0.77396021699819173</v>
      </c>
      <c r="E429">
        <f>Cond_Probability!$C$2</f>
        <v>0.61616161616161613</v>
      </c>
      <c r="F429">
        <f t="shared" si="30"/>
        <v>0.1537779980267597</v>
      </c>
      <c r="G429">
        <f t="shared" si="31"/>
        <v>15.37779980267597</v>
      </c>
      <c r="H429">
        <f>INDEX(Cond_Probability!$A$6:$H$60,MATCH('Model 4_Train'!A429,Cond_Probability!$A$6:$A$60,0),8)</f>
        <v>0.57971014492753625</v>
      </c>
      <c r="I429">
        <f>INDEX(Cond_Probability!$A$6:$H$60,MATCH(B429,Cond_Probability!$A$6:$A$60,0),8)</f>
        <v>0.63005780346820806</v>
      </c>
      <c r="J429">
        <f>Cond_Probability!$C$3</f>
        <v>0.38383838383838381</v>
      </c>
      <c r="K429">
        <f t="shared" si="32"/>
        <v>0.14019731536695598</v>
      </c>
      <c r="L429">
        <f t="shared" si="33"/>
        <v>14.019731536695598</v>
      </c>
      <c r="M429" t="str">
        <f t="shared" si="34"/>
        <v>Won't Survive</v>
      </c>
      <c r="N429" s="2" t="s">
        <v>1</v>
      </c>
    </row>
    <row r="430" spans="1:14" x14ac:dyDescent="0.3">
      <c r="A430" s="1" t="s">
        <v>1228</v>
      </c>
      <c r="B430" s="1" t="s">
        <v>1252</v>
      </c>
      <c r="C430">
        <f>INDEX(Cond_Probability!$A$6:$H$60,MATCH('Model 4_Train'!A430,Cond_Probability!$A$6:$A$60,0),7)</f>
        <v>0.4891304347826087</v>
      </c>
      <c r="D430">
        <f>INDEX(Cond_Probability!$A$6:$H$60,MATCH('Model 4_Train'!B430,Cond_Probability!$A$6:$A$60,0),7)</f>
        <v>8.6799276672694395E-2</v>
      </c>
      <c r="E430">
        <f>Cond_Probability!$C$2</f>
        <v>0.61616161616161613</v>
      </c>
      <c r="F430">
        <f t="shared" si="30"/>
        <v>2.6159861052541294E-2</v>
      </c>
      <c r="G430">
        <f t="shared" si="31"/>
        <v>2.6159861052541293</v>
      </c>
      <c r="H430">
        <f>INDEX(Cond_Probability!$A$6:$H$60,MATCH('Model 4_Train'!A430,Cond_Probability!$A$6:$A$60,0),8)</f>
        <v>0.19710144927536233</v>
      </c>
      <c r="I430">
        <f>INDEX(Cond_Probability!$A$6:$H$60,MATCH(B430,Cond_Probability!$A$6:$A$60,0),8)</f>
        <v>8.9595375722543349E-2</v>
      </c>
      <c r="J430">
        <f>Cond_Probability!$C$3</f>
        <v>0.38383838383838381</v>
      </c>
      <c r="K430">
        <f t="shared" si="32"/>
        <v>6.7783472659069532E-3</v>
      </c>
      <c r="L430">
        <f t="shared" si="33"/>
        <v>0.67783472659069532</v>
      </c>
      <c r="M430" t="str">
        <f t="shared" si="34"/>
        <v>Won't Survive</v>
      </c>
      <c r="N430" s="2" t="s">
        <v>1230</v>
      </c>
    </row>
    <row r="431" spans="1:14" x14ac:dyDescent="0.3">
      <c r="A431" s="1" t="s">
        <v>1228</v>
      </c>
      <c r="B431" s="1" t="s">
        <v>1253</v>
      </c>
      <c r="C431">
        <f>INDEX(Cond_Probability!$A$6:$H$60,MATCH('Model 4_Train'!A431,Cond_Probability!$A$6:$A$60,0),7)</f>
        <v>0.4891304347826087</v>
      </c>
      <c r="D431">
        <f>INDEX(Cond_Probability!$A$6:$H$60,MATCH('Model 4_Train'!B431,Cond_Probability!$A$6:$A$60,0),7)</f>
        <v>0.77396021699819173</v>
      </c>
      <c r="E431">
        <f>Cond_Probability!$C$2</f>
        <v>0.61616161616161613</v>
      </c>
      <c r="F431">
        <f t="shared" si="30"/>
        <v>0.23325876105182655</v>
      </c>
      <c r="G431">
        <f t="shared" si="31"/>
        <v>23.325876105182655</v>
      </c>
      <c r="H431">
        <f>INDEX(Cond_Probability!$A$6:$H$60,MATCH('Model 4_Train'!A431,Cond_Probability!$A$6:$A$60,0),8)</f>
        <v>0.19710144927536233</v>
      </c>
      <c r="I431">
        <f>INDEX(Cond_Probability!$A$6:$H$60,MATCH(B431,Cond_Probability!$A$6:$A$60,0),8)</f>
        <v>0.63005780346820806</v>
      </c>
      <c r="J431">
        <f>Cond_Probability!$C$3</f>
        <v>0.38383838383838381</v>
      </c>
      <c r="K431">
        <f t="shared" si="32"/>
        <v>4.766708722476503E-2</v>
      </c>
      <c r="L431">
        <f t="shared" si="33"/>
        <v>4.766708722476503</v>
      </c>
      <c r="M431" t="str">
        <f t="shared" si="34"/>
        <v>Won't Survive</v>
      </c>
      <c r="N431" s="2" t="s">
        <v>1</v>
      </c>
    </row>
    <row r="432" spans="1:14" x14ac:dyDescent="0.3">
      <c r="A432" s="1" t="s">
        <v>1248</v>
      </c>
      <c r="B432" s="1" t="s">
        <v>1253</v>
      </c>
      <c r="C432">
        <f>INDEX(Cond_Probability!$A$6:$H$60,MATCH('Model 4_Train'!A432,Cond_Probability!$A$6:$A$60,0),7)</f>
        <v>0.32246376811594202</v>
      </c>
      <c r="D432">
        <f>INDEX(Cond_Probability!$A$6:$H$60,MATCH('Model 4_Train'!B432,Cond_Probability!$A$6:$A$60,0),7)</f>
        <v>0.77396021699819173</v>
      </c>
      <c r="E432">
        <f>Cond_Probability!$C$2</f>
        <v>0.61616161616161613</v>
      </c>
      <c r="F432">
        <f t="shared" si="30"/>
        <v>0.1537779980267597</v>
      </c>
      <c r="G432">
        <f t="shared" si="31"/>
        <v>15.37779980267597</v>
      </c>
      <c r="H432">
        <f>INDEX(Cond_Probability!$A$6:$H$60,MATCH('Model 4_Train'!A432,Cond_Probability!$A$6:$A$60,0),8)</f>
        <v>0.57971014492753625</v>
      </c>
      <c r="I432">
        <f>INDEX(Cond_Probability!$A$6:$H$60,MATCH(B432,Cond_Probability!$A$6:$A$60,0),8)</f>
        <v>0.63005780346820806</v>
      </c>
      <c r="J432">
        <f>Cond_Probability!$C$3</f>
        <v>0.38383838383838381</v>
      </c>
      <c r="K432">
        <f t="shared" si="32"/>
        <v>0.14019731536695598</v>
      </c>
      <c r="L432">
        <f t="shared" si="33"/>
        <v>14.019731536695598</v>
      </c>
      <c r="M432" t="str">
        <f t="shared" si="34"/>
        <v>Won't Survive</v>
      </c>
      <c r="N432" s="2" t="s">
        <v>1</v>
      </c>
    </row>
    <row r="433" spans="1:14" x14ac:dyDescent="0.3">
      <c r="A433" s="1" t="s">
        <v>1247</v>
      </c>
      <c r="B433" s="1" t="s">
        <v>1253</v>
      </c>
      <c r="C433">
        <f>INDEX(Cond_Probability!$A$6:$H$60,MATCH('Model 4_Train'!A433,Cond_Probability!$A$6:$A$60,0),7)</f>
        <v>0.18840579710144928</v>
      </c>
      <c r="D433">
        <f>INDEX(Cond_Probability!$A$6:$H$60,MATCH('Model 4_Train'!B433,Cond_Probability!$A$6:$A$60,0),7)</f>
        <v>0.77396021699819173</v>
      </c>
      <c r="E433">
        <f>Cond_Probability!$C$2</f>
        <v>0.61616161616161613</v>
      </c>
      <c r="F433">
        <f t="shared" si="30"/>
        <v>8.9847819071814675E-2</v>
      </c>
      <c r="G433">
        <f t="shared" si="31"/>
        <v>8.9847819071814676</v>
      </c>
      <c r="H433">
        <f>INDEX(Cond_Probability!$A$6:$H$60,MATCH('Model 4_Train'!A433,Cond_Probability!$A$6:$A$60,0),8)</f>
        <v>0.22318840579710145</v>
      </c>
      <c r="I433">
        <f>INDEX(Cond_Probability!$A$6:$H$60,MATCH(B433,Cond_Probability!$A$6:$A$60,0),8)</f>
        <v>0.63005780346820806</v>
      </c>
      <c r="J433">
        <f>Cond_Probability!$C$3</f>
        <v>0.38383838383838381</v>
      </c>
      <c r="K433">
        <f t="shared" si="32"/>
        <v>5.3975966416278047E-2</v>
      </c>
      <c r="L433">
        <f t="shared" si="33"/>
        <v>5.3975966416278043</v>
      </c>
      <c r="M433" t="str">
        <f t="shared" si="34"/>
        <v>Won't Survive</v>
      </c>
      <c r="N433" s="2" t="s">
        <v>1</v>
      </c>
    </row>
    <row r="434" spans="1:14" x14ac:dyDescent="0.3">
      <c r="A434" s="1" t="s">
        <v>1248</v>
      </c>
      <c r="B434" s="1" t="s">
        <v>1253</v>
      </c>
      <c r="C434">
        <f>INDEX(Cond_Probability!$A$6:$H$60,MATCH('Model 4_Train'!A434,Cond_Probability!$A$6:$A$60,0),7)</f>
        <v>0.32246376811594202</v>
      </c>
      <c r="D434">
        <f>INDEX(Cond_Probability!$A$6:$H$60,MATCH('Model 4_Train'!B434,Cond_Probability!$A$6:$A$60,0),7)</f>
        <v>0.77396021699819173</v>
      </c>
      <c r="E434">
        <f>Cond_Probability!$C$2</f>
        <v>0.61616161616161613</v>
      </c>
      <c r="F434">
        <f t="shared" si="30"/>
        <v>0.1537779980267597</v>
      </c>
      <c r="G434">
        <f t="shared" si="31"/>
        <v>15.37779980267597</v>
      </c>
      <c r="H434">
        <f>INDEX(Cond_Probability!$A$6:$H$60,MATCH('Model 4_Train'!A434,Cond_Probability!$A$6:$A$60,0),8)</f>
        <v>0.57971014492753625</v>
      </c>
      <c r="I434">
        <f>INDEX(Cond_Probability!$A$6:$H$60,MATCH(B434,Cond_Probability!$A$6:$A$60,0),8)</f>
        <v>0.63005780346820806</v>
      </c>
      <c r="J434">
        <f>Cond_Probability!$C$3</f>
        <v>0.38383838383838381</v>
      </c>
      <c r="K434">
        <f t="shared" si="32"/>
        <v>0.14019731536695598</v>
      </c>
      <c r="L434">
        <f t="shared" si="33"/>
        <v>14.019731536695598</v>
      </c>
      <c r="M434" t="str">
        <f t="shared" si="34"/>
        <v>Won't Survive</v>
      </c>
      <c r="N434" s="2" t="s">
        <v>1</v>
      </c>
    </row>
    <row r="435" spans="1:14" x14ac:dyDescent="0.3">
      <c r="A435" s="1" t="s">
        <v>1228</v>
      </c>
      <c r="B435" s="1" t="s">
        <v>1253</v>
      </c>
      <c r="C435">
        <f>INDEX(Cond_Probability!$A$6:$H$60,MATCH('Model 4_Train'!A435,Cond_Probability!$A$6:$A$60,0),7)</f>
        <v>0.4891304347826087</v>
      </c>
      <c r="D435">
        <f>INDEX(Cond_Probability!$A$6:$H$60,MATCH('Model 4_Train'!B435,Cond_Probability!$A$6:$A$60,0),7)</f>
        <v>0.77396021699819173</v>
      </c>
      <c r="E435">
        <f>Cond_Probability!$C$2</f>
        <v>0.61616161616161613</v>
      </c>
      <c r="F435">
        <f t="shared" si="30"/>
        <v>0.23325876105182655</v>
      </c>
      <c r="G435">
        <f t="shared" si="31"/>
        <v>23.325876105182655</v>
      </c>
      <c r="H435">
        <f>INDEX(Cond_Probability!$A$6:$H$60,MATCH('Model 4_Train'!A435,Cond_Probability!$A$6:$A$60,0),8)</f>
        <v>0.19710144927536233</v>
      </c>
      <c r="I435">
        <f>INDEX(Cond_Probability!$A$6:$H$60,MATCH(B435,Cond_Probability!$A$6:$A$60,0),8)</f>
        <v>0.63005780346820806</v>
      </c>
      <c r="J435">
        <f>Cond_Probability!$C$3</f>
        <v>0.38383838383838381</v>
      </c>
      <c r="K435">
        <f t="shared" si="32"/>
        <v>4.766708722476503E-2</v>
      </c>
      <c r="L435">
        <f t="shared" si="33"/>
        <v>4.766708722476503</v>
      </c>
      <c r="M435" t="str">
        <f t="shared" si="34"/>
        <v>Won't Survive</v>
      </c>
      <c r="N435" s="2" t="s">
        <v>1230</v>
      </c>
    </row>
    <row r="436" spans="1:14" x14ac:dyDescent="0.3">
      <c r="A436" s="1" t="s">
        <v>1248</v>
      </c>
      <c r="B436" s="1" t="s">
        <v>1253</v>
      </c>
      <c r="C436">
        <f>INDEX(Cond_Probability!$A$6:$H$60,MATCH('Model 4_Train'!A436,Cond_Probability!$A$6:$A$60,0),7)</f>
        <v>0.32246376811594202</v>
      </c>
      <c r="D436">
        <f>INDEX(Cond_Probability!$A$6:$H$60,MATCH('Model 4_Train'!B436,Cond_Probability!$A$6:$A$60,0),7)</f>
        <v>0.77396021699819173</v>
      </c>
      <c r="E436">
        <f>Cond_Probability!$C$2</f>
        <v>0.61616161616161613</v>
      </c>
      <c r="F436">
        <f t="shared" si="30"/>
        <v>0.1537779980267597</v>
      </c>
      <c r="G436">
        <f t="shared" si="31"/>
        <v>15.37779980267597</v>
      </c>
      <c r="H436">
        <f>INDEX(Cond_Probability!$A$6:$H$60,MATCH('Model 4_Train'!A436,Cond_Probability!$A$6:$A$60,0),8)</f>
        <v>0.57971014492753625</v>
      </c>
      <c r="I436">
        <f>INDEX(Cond_Probability!$A$6:$H$60,MATCH(B436,Cond_Probability!$A$6:$A$60,0),8)</f>
        <v>0.63005780346820806</v>
      </c>
      <c r="J436">
        <f>Cond_Probability!$C$3</f>
        <v>0.38383838383838381</v>
      </c>
      <c r="K436">
        <f t="shared" si="32"/>
        <v>0.14019731536695598</v>
      </c>
      <c r="L436">
        <f t="shared" si="33"/>
        <v>14.019731536695598</v>
      </c>
      <c r="M436" t="str">
        <f t="shared" si="34"/>
        <v>Won't Survive</v>
      </c>
      <c r="N436" s="2" t="s">
        <v>1230</v>
      </c>
    </row>
    <row r="437" spans="1:14" x14ac:dyDescent="0.3">
      <c r="A437" s="1" t="s">
        <v>1248</v>
      </c>
      <c r="B437" s="1" t="s">
        <v>1253</v>
      </c>
      <c r="C437">
        <f>INDEX(Cond_Probability!$A$6:$H$60,MATCH('Model 4_Train'!A437,Cond_Probability!$A$6:$A$60,0),7)</f>
        <v>0.32246376811594202</v>
      </c>
      <c r="D437">
        <f>INDEX(Cond_Probability!$A$6:$H$60,MATCH('Model 4_Train'!B437,Cond_Probability!$A$6:$A$60,0),7)</f>
        <v>0.77396021699819173</v>
      </c>
      <c r="E437">
        <f>Cond_Probability!$C$2</f>
        <v>0.61616161616161613</v>
      </c>
      <c r="F437">
        <f t="shared" si="30"/>
        <v>0.1537779980267597</v>
      </c>
      <c r="G437">
        <f t="shared" si="31"/>
        <v>15.37779980267597</v>
      </c>
      <c r="H437">
        <f>INDEX(Cond_Probability!$A$6:$H$60,MATCH('Model 4_Train'!A437,Cond_Probability!$A$6:$A$60,0),8)</f>
        <v>0.57971014492753625</v>
      </c>
      <c r="I437">
        <f>INDEX(Cond_Probability!$A$6:$H$60,MATCH(B437,Cond_Probability!$A$6:$A$60,0),8)</f>
        <v>0.63005780346820806</v>
      </c>
      <c r="J437">
        <f>Cond_Probability!$C$3</f>
        <v>0.38383838383838381</v>
      </c>
      <c r="K437">
        <f t="shared" si="32"/>
        <v>0.14019731536695598</v>
      </c>
      <c r="L437">
        <f t="shared" si="33"/>
        <v>14.019731536695598</v>
      </c>
      <c r="M437" t="str">
        <f t="shared" si="34"/>
        <v>Won't Survive</v>
      </c>
      <c r="N437" s="2" t="s">
        <v>1</v>
      </c>
    </row>
    <row r="438" spans="1:14" x14ac:dyDescent="0.3">
      <c r="A438" s="1" t="s">
        <v>1248</v>
      </c>
      <c r="B438" s="1" t="s">
        <v>1253</v>
      </c>
      <c r="C438">
        <f>INDEX(Cond_Probability!$A$6:$H$60,MATCH('Model 4_Train'!A438,Cond_Probability!$A$6:$A$60,0),7)</f>
        <v>0.32246376811594202</v>
      </c>
      <c r="D438">
        <f>INDEX(Cond_Probability!$A$6:$H$60,MATCH('Model 4_Train'!B438,Cond_Probability!$A$6:$A$60,0),7)</f>
        <v>0.77396021699819173</v>
      </c>
      <c r="E438">
        <f>Cond_Probability!$C$2</f>
        <v>0.61616161616161613</v>
      </c>
      <c r="F438">
        <f t="shared" si="30"/>
        <v>0.1537779980267597</v>
      </c>
      <c r="G438">
        <f t="shared" si="31"/>
        <v>15.37779980267597</v>
      </c>
      <c r="H438">
        <f>INDEX(Cond_Probability!$A$6:$H$60,MATCH('Model 4_Train'!A438,Cond_Probability!$A$6:$A$60,0),8)</f>
        <v>0.57971014492753625</v>
      </c>
      <c r="I438">
        <f>INDEX(Cond_Probability!$A$6:$H$60,MATCH(B438,Cond_Probability!$A$6:$A$60,0),8)</f>
        <v>0.63005780346820806</v>
      </c>
      <c r="J438">
        <f>Cond_Probability!$C$3</f>
        <v>0.38383838383838381</v>
      </c>
      <c r="K438">
        <f t="shared" si="32"/>
        <v>0.14019731536695598</v>
      </c>
      <c r="L438">
        <f t="shared" si="33"/>
        <v>14.019731536695598</v>
      </c>
      <c r="M438" t="str">
        <f t="shared" si="34"/>
        <v>Won't Survive</v>
      </c>
      <c r="N438" s="2" t="s">
        <v>1230</v>
      </c>
    </row>
    <row r="439" spans="1:14" x14ac:dyDescent="0.3">
      <c r="A439" s="1" t="s">
        <v>1247</v>
      </c>
      <c r="B439" s="1" t="s">
        <v>1253</v>
      </c>
      <c r="C439">
        <f>INDEX(Cond_Probability!$A$6:$H$60,MATCH('Model 4_Train'!A439,Cond_Probability!$A$6:$A$60,0),7)</f>
        <v>0.18840579710144928</v>
      </c>
      <c r="D439">
        <f>INDEX(Cond_Probability!$A$6:$H$60,MATCH('Model 4_Train'!B439,Cond_Probability!$A$6:$A$60,0),7)</f>
        <v>0.77396021699819173</v>
      </c>
      <c r="E439">
        <f>Cond_Probability!$C$2</f>
        <v>0.61616161616161613</v>
      </c>
      <c r="F439">
        <f t="shared" si="30"/>
        <v>8.9847819071814675E-2</v>
      </c>
      <c r="G439">
        <f t="shared" si="31"/>
        <v>8.9847819071814676</v>
      </c>
      <c r="H439">
        <f>INDEX(Cond_Probability!$A$6:$H$60,MATCH('Model 4_Train'!A439,Cond_Probability!$A$6:$A$60,0),8)</f>
        <v>0.22318840579710145</v>
      </c>
      <c r="I439">
        <f>INDEX(Cond_Probability!$A$6:$H$60,MATCH(B439,Cond_Probability!$A$6:$A$60,0),8)</f>
        <v>0.63005780346820806</v>
      </c>
      <c r="J439">
        <f>Cond_Probability!$C$3</f>
        <v>0.38383838383838381</v>
      </c>
      <c r="K439">
        <f t="shared" si="32"/>
        <v>5.3975966416278047E-2</v>
      </c>
      <c r="L439">
        <f t="shared" si="33"/>
        <v>5.3975966416278043</v>
      </c>
      <c r="M439" t="str">
        <f t="shared" si="34"/>
        <v>Won't Survive</v>
      </c>
      <c r="N439" s="2" t="s">
        <v>1</v>
      </c>
    </row>
    <row r="440" spans="1:14" x14ac:dyDescent="0.3">
      <c r="A440" s="1" t="s">
        <v>1248</v>
      </c>
      <c r="B440" s="1" t="s">
        <v>1253</v>
      </c>
      <c r="C440">
        <f>INDEX(Cond_Probability!$A$6:$H$60,MATCH('Model 4_Train'!A440,Cond_Probability!$A$6:$A$60,0),7)</f>
        <v>0.32246376811594202</v>
      </c>
      <c r="D440">
        <f>INDEX(Cond_Probability!$A$6:$H$60,MATCH('Model 4_Train'!B440,Cond_Probability!$A$6:$A$60,0),7)</f>
        <v>0.77396021699819173</v>
      </c>
      <c r="E440">
        <f>Cond_Probability!$C$2</f>
        <v>0.61616161616161613</v>
      </c>
      <c r="F440">
        <f t="shared" si="30"/>
        <v>0.1537779980267597</v>
      </c>
      <c r="G440">
        <f t="shared" si="31"/>
        <v>15.37779980267597</v>
      </c>
      <c r="H440">
        <f>INDEX(Cond_Probability!$A$6:$H$60,MATCH('Model 4_Train'!A440,Cond_Probability!$A$6:$A$60,0),8)</f>
        <v>0.57971014492753625</v>
      </c>
      <c r="I440">
        <f>INDEX(Cond_Probability!$A$6:$H$60,MATCH(B440,Cond_Probability!$A$6:$A$60,0),8)</f>
        <v>0.63005780346820806</v>
      </c>
      <c r="J440">
        <f>Cond_Probability!$C$3</f>
        <v>0.38383838383838381</v>
      </c>
      <c r="K440">
        <f t="shared" si="32"/>
        <v>0.14019731536695598</v>
      </c>
      <c r="L440">
        <f t="shared" si="33"/>
        <v>14.019731536695598</v>
      </c>
      <c r="M440" t="str">
        <f t="shared" si="34"/>
        <v>Won't Survive</v>
      </c>
      <c r="N440" s="2" t="s">
        <v>1230</v>
      </c>
    </row>
    <row r="441" spans="1:14" x14ac:dyDescent="0.3">
      <c r="A441" s="1" t="s">
        <v>1247</v>
      </c>
      <c r="B441" s="1" t="s">
        <v>1253</v>
      </c>
      <c r="C441">
        <f>INDEX(Cond_Probability!$A$6:$H$60,MATCH('Model 4_Train'!A441,Cond_Probability!$A$6:$A$60,0),7)</f>
        <v>0.18840579710144928</v>
      </c>
      <c r="D441">
        <f>INDEX(Cond_Probability!$A$6:$H$60,MATCH('Model 4_Train'!B441,Cond_Probability!$A$6:$A$60,0),7)</f>
        <v>0.77396021699819173</v>
      </c>
      <c r="E441">
        <f>Cond_Probability!$C$2</f>
        <v>0.61616161616161613</v>
      </c>
      <c r="F441">
        <f t="shared" si="30"/>
        <v>8.9847819071814675E-2</v>
      </c>
      <c r="G441">
        <f t="shared" si="31"/>
        <v>8.9847819071814676</v>
      </c>
      <c r="H441">
        <f>INDEX(Cond_Probability!$A$6:$H$60,MATCH('Model 4_Train'!A441,Cond_Probability!$A$6:$A$60,0),8)</f>
        <v>0.22318840579710145</v>
      </c>
      <c r="I441">
        <f>INDEX(Cond_Probability!$A$6:$H$60,MATCH(B441,Cond_Probability!$A$6:$A$60,0),8)</f>
        <v>0.63005780346820806</v>
      </c>
      <c r="J441">
        <f>Cond_Probability!$C$3</f>
        <v>0.38383838383838381</v>
      </c>
      <c r="K441">
        <f t="shared" si="32"/>
        <v>5.3975966416278047E-2</v>
      </c>
      <c r="L441">
        <f t="shared" si="33"/>
        <v>5.3975966416278043</v>
      </c>
      <c r="M441" t="str">
        <f t="shared" si="34"/>
        <v>Won't Survive</v>
      </c>
      <c r="N441" s="2" t="s">
        <v>1230</v>
      </c>
    </row>
    <row r="442" spans="1:14" x14ac:dyDescent="0.3">
      <c r="A442" s="1" t="s">
        <v>1248</v>
      </c>
      <c r="B442" s="1" t="s">
        <v>1253</v>
      </c>
      <c r="C442">
        <f>INDEX(Cond_Probability!$A$6:$H$60,MATCH('Model 4_Train'!A442,Cond_Probability!$A$6:$A$60,0),7)</f>
        <v>0.32246376811594202</v>
      </c>
      <c r="D442">
        <f>INDEX(Cond_Probability!$A$6:$H$60,MATCH('Model 4_Train'!B442,Cond_Probability!$A$6:$A$60,0),7)</f>
        <v>0.77396021699819173</v>
      </c>
      <c r="E442">
        <f>Cond_Probability!$C$2</f>
        <v>0.61616161616161613</v>
      </c>
      <c r="F442">
        <f t="shared" si="30"/>
        <v>0.1537779980267597</v>
      </c>
      <c r="G442">
        <f t="shared" si="31"/>
        <v>15.37779980267597</v>
      </c>
      <c r="H442">
        <f>INDEX(Cond_Probability!$A$6:$H$60,MATCH('Model 4_Train'!A442,Cond_Probability!$A$6:$A$60,0),8)</f>
        <v>0.57971014492753625</v>
      </c>
      <c r="I442">
        <f>INDEX(Cond_Probability!$A$6:$H$60,MATCH(B442,Cond_Probability!$A$6:$A$60,0),8)</f>
        <v>0.63005780346820806</v>
      </c>
      <c r="J442">
        <f>Cond_Probability!$C$3</f>
        <v>0.38383838383838381</v>
      </c>
      <c r="K442">
        <f t="shared" si="32"/>
        <v>0.14019731536695598</v>
      </c>
      <c r="L442">
        <f t="shared" si="33"/>
        <v>14.019731536695598</v>
      </c>
      <c r="M442" t="str">
        <f t="shared" si="34"/>
        <v>Won't Survive</v>
      </c>
      <c r="N442" s="2" t="s">
        <v>1</v>
      </c>
    </row>
    <row r="443" spans="1:14" x14ac:dyDescent="0.3">
      <c r="A443" s="1" t="s">
        <v>1228</v>
      </c>
      <c r="B443" s="1" t="s">
        <v>1253</v>
      </c>
      <c r="C443">
        <f>INDEX(Cond_Probability!$A$6:$H$60,MATCH('Model 4_Train'!A443,Cond_Probability!$A$6:$A$60,0),7)</f>
        <v>0.4891304347826087</v>
      </c>
      <c r="D443">
        <f>INDEX(Cond_Probability!$A$6:$H$60,MATCH('Model 4_Train'!B443,Cond_Probability!$A$6:$A$60,0),7)</f>
        <v>0.77396021699819173</v>
      </c>
      <c r="E443">
        <f>Cond_Probability!$C$2</f>
        <v>0.61616161616161613</v>
      </c>
      <c r="F443">
        <f t="shared" si="30"/>
        <v>0.23325876105182655</v>
      </c>
      <c r="G443">
        <f t="shared" si="31"/>
        <v>23.325876105182655</v>
      </c>
      <c r="H443">
        <f>INDEX(Cond_Probability!$A$6:$H$60,MATCH('Model 4_Train'!A443,Cond_Probability!$A$6:$A$60,0),8)</f>
        <v>0.19710144927536233</v>
      </c>
      <c r="I443">
        <f>INDEX(Cond_Probability!$A$6:$H$60,MATCH(B443,Cond_Probability!$A$6:$A$60,0),8)</f>
        <v>0.63005780346820806</v>
      </c>
      <c r="J443">
        <f>Cond_Probability!$C$3</f>
        <v>0.38383838383838381</v>
      </c>
      <c r="K443">
        <f t="shared" si="32"/>
        <v>4.766708722476503E-2</v>
      </c>
      <c r="L443">
        <f t="shared" si="33"/>
        <v>4.766708722476503</v>
      </c>
      <c r="M443" t="str">
        <f t="shared" si="34"/>
        <v>Won't Survive</v>
      </c>
      <c r="N443" s="2" t="s">
        <v>1230</v>
      </c>
    </row>
    <row r="444" spans="1:14" x14ac:dyDescent="0.3">
      <c r="A444" s="1" t="s">
        <v>1228</v>
      </c>
      <c r="B444" s="1" t="s">
        <v>1253</v>
      </c>
      <c r="C444">
        <f>INDEX(Cond_Probability!$A$6:$H$60,MATCH('Model 4_Train'!A444,Cond_Probability!$A$6:$A$60,0),7)</f>
        <v>0.4891304347826087</v>
      </c>
      <c r="D444">
        <f>INDEX(Cond_Probability!$A$6:$H$60,MATCH('Model 4_Train'!B444,Cond_Probability!$A$6:$A$60,0),7)</f>
        <v>0.77396021699819173</v>
      </c>
      <c r="E444">
        <f>Cond_Probability!$C$2</f>
        <v>0.61616161616161613</v>
      </c>
      <c r="F444">
        <f t="shared" si="30"/>
        <v>0.23325876105182655</v>
      </c>
      <c r="G444">
        <f t="shared" si="31"/>
        <v>23.325876105182655</v>
      </c>
      <c r="H444">
        <f>INDEX(Cond_Probability!$A$6:$H$60,MATCH('Model 4_Train'!A444,Cond_Probability!$A$6:$A$60,0),8)</f>
        <v>0.19710144927536233</v>
      </c>
      <c r="I444">
        <f>INDEX(Cond_Probability!$A$6:$H$60,MATCH(B444,Cond_Probability!$A$6:$A$60,0),8)</f>
        <v>0.63005780346820806</v>
      </c>
      <c r="J444">
        <f>Cond_Probability!$C$3</f>
        <v>0.38383838383838381</v>
      </c>
      <c r="K444">
        <f t="shared" si="32"/>
        <v>4.766708722476503E-2</v>
      </c>
      <c r="L444">
        <f t="shared" si="33"/>
        <v>4.766708722476503</v>
      </c>
      <c r="M444" t="str">
        <f t="shared" si="34"/>
        <v>Won't Survive</v>
      </c>
      <c r="N444" s="2" t="s">
        <v>1230</v>
      </c>
    </row>
    <row r="445" spans="1:14" x14ac:dyDescent="0.3">
      <c r="A445" s="1" t="s">
        <v>1247</v>
      </c>
      <c r="B445" s="1" t="s">
        <v>1253</v>
      </c>
      <c r="C445">
        <f>INDEX(Cond_Probability!$A$6:$H$60,MATCH('Model 4_Train'!A445,Cond_Probability!$A$6:$A$60,0),7)</f>
        <v>0.18840579710144928</v>
      </c>
      <c r="D445">
        <f>INDEX(Cond_Probability!$A$6:$H$60,MATCH('Model 4_Train'!B445,Cond_Probability!$A$6:$A$60,0),7)</f>
        <v>0.77396021699819173</v>
      </c>
      <c r="E445">
        <f>Cond_Probability!$C$2</f>
        <v>0.61616161616161613</v>
      </c>
      <c r="F445">
        <f t="shared" si="30"/>
        <v>8.9847819071814675E-2</v>
      </c>
      <c r="G445">
        <f t="shared" si="31"/>
        <v>8.9847819071814676</v>
      </c>
      <c r="H445">
        <f>INDEX(Cond_Probability!$A$6:$H$60,MATCH('Model 4_Train'!A445,Cond_Probability!$A$6:$A$60,0),8)</f>
        <v>0.22318840579710145</v>
      </c>
      <c r="I445">
        <f>INDEX(Cond_Probability!$A$6:$H$60,MATCH(B445,Cond_Probability!$A$6:$A$60,0),8)</f>
        <v>0.63005780346820806</v>
      </c>
      <c r="J445">
        <f>Cond_Probability!$C$3</f>
        <v>0.38383838383838381</v>
      </c>
      <c r="K445">
        <f t="shared" si="32"/>
        <v>5.3975966416278047E-2</v>
      </c>
      <c r="L445">
        <f t="shared" si="33"/>
        <v>5.3975966416278043</v>
      </c>
      <c r="M445" t="str">
        <f t="shared" si="34"/>
        <v>Won't Survive</v>
      </c>
      <c r="N445" s="2" t="s">
        <v>1</v>
      </c>
    </row>
    <row r="446" spans="1:14" x14ac:dyDescent="0.3">
      <c r="A446" s="1" t="s">
        <v>1228</v>
      </c>
      <c r="B446" s="1" t="s">
        <v>1253</v>
      </c>
      <c r="C446">
        <f>INDEX(Cond_Probability!$A$6:$H$60,MATCH('Model 4_Train'!A446,Cond_Probability!$A$6:$A$60,0),7)</f>
        <v>0.4891304347826087</v>
      </c>
      <c r="D446">
        <f>INDEX(Cond_Probability!$A$6:$H$60,MATCH('Model 4_Train'!B446,Cond_Probability!$A$6:$A$60,0),7)</f>
        <v>0.77396021699819173</v>
      </c>
      <c r="E446">
        <f>Cond_Probability!$C$2</f>
        <v>0.61616161616161613</v>
      </c>
      <c r="F446">
        <f t="shared" si="30"/>
        <v>0.23325876105182655</v>
      </c>
      <c r="G446">
        <f t="shared" si="31"/>
        <v>23.325876105182655</v>
      </c>
      <c r="H446">
        <f>INDEX(Cond_Probability!$A$6:$H$60,MATCH('Model 4_Train'!A446,Cond_Probability!$A$6:$A$60,0),8)</f>
        <v>0.19710144927536233</v>
      </c>
      <c r="I446">
        <f>INDEX(Cond_Probability!$A$6:$H$60,MATCH(B446,Cond_Probability!$A$6:$A$60,0),8)</f>
        <v>0.63005780346820806</v>
      </c>
      <c r="J446">
        <f>Cond_Probability!$C$3</f>
        <v>0.38383838383838381</v>
      </c>
      <c r="K446">
        <f t="shared" si="32"/>
        <v>4.766708722476503E-2</v>
      </c>
      <c r="L446">
        <f t="shared" si="33"/>
        <v>4.766708722476503</v>
      </c>
      <c r="M446" t="str">
        <f t="shared" si="34"/>
        <v>Won't Survive</v>
      </c>
      <c r="N446" s="2" t="s">
        <v>1</v>
      </c>
    </row>
    <row r="447" spans="1:14" x14ac:dyDescent="0.3">
      <c r="A447" s="1" t="s">
        <v>1248</v>
      </c>
      <c r="B447" s="1" t="s">
        <v>1253</v>
      </c>
      <c r="C447">
        <f>INDEX(Cond_Probability!$A$6:$H$60,MATCH('Model 4_Train'!A447,Cond_Probability!$A$6:$A$60,0),7)</f>
        <v>0.32246376811594202</v>
      </c>
      <c r="D447">
        <f>INDEX(Cond_Probability!$A$6:$H$60,MATCH('Model 4_Train'!B447,Cond_Probability!$A$6:$A$60,0),7)</f>
        <v>0.77396021699819173</v>
      </c>
      <c r="E447">
        <f>Cond_Probability!$C$2</f>
        <v>0.61616161616161613</v>
      </c>
      <c r="F447">
        <f t="shared" si="30"/>
        <v>0.1537779980267597</v>
      </c>
      <c r="G447">
        <f t="shared" si="31"/>
        <v>15.37779980267597</v>
      </c>
      <c r="H447">
        <f>INDEX(Cond_Probability!$A$6:$H$60,MATCH('Model 4_Train'!A447,Cond_Probability!$A$6:$A$60,0),8)</f>
        <v>0.57971014492753625</v>
      </c>
      <c r="I447">
        <f>INDEX(Cond_Probability!$A$6:$H$60,MATCH(B447,Cond_Probability!$A$6:$A$60,0),8)</f>
        <v>0.63005780346820806</v>
      </c>
      <c r="J447">
        <f>Cond_Probability!$C$3</f>
        <v>0.38383838383838381</v>
      </c>
      <c r="K447">
        <f t="shared" si="32"/>
        <v>0.14019731536695598</v>
      </c>
      <c r="L447">
        <f t="shared" si="33"/>
        <v>14.019731536695598</v>
      </c>
      <c r="M447" t="str">
        <f t="shared" si="34"/>
        <v>Won't Survive</v>
      </c>
      <c r="N447" s="2" t="s">
        <v>1</v>
      </c>
    </row>
    <row r="448" spans="1:14" x14ac:dyDescent="0.3">
      <c r="A448" s="1" t="s">
        <v>1247</v>
      </c>
      <c r="B448" s="1" t="s">
        <v>1253</v>
      </c>
      <c r="C448">
        <f>INDEX(Cond_Probability!$A$6:$H$60,MATCH('Model 4_Train'!A448,Cond_Probability!$A$6:$A$60,0),7)</f>
        <v>0.18840579710144928</v>
      </c>
      <c r="D448">
        <f>INDEX(Cond_Probability!$A$6:$H$60,MATCH('Model 4_Train'!B448,Cond_Probability!$A$6:$A$60,0),7)</f>
        <v>0.77396021699819173</v>
      </c>
      <c r="E448">
        <f>Cond_Probability!$C$2</f>
        <v>0.61616161616161613</v>
      </c>
      <c r="F448">
        <f t="shared" si="30"/>
        <v>8.9847819071814675E-2</v>
      </c>
      <c r="G448">
        <f t="shared" si="31"/>
        <v>8.9847819071814676</v>
      </c>
      <c r="H448">
        <f>INDEX(Cond_Probability!$A$6:$H$60,MATCH('Model 4_Train'!A448,Cond_Probability!$A$6:$A$60,0),8)</f>
        <v>0.22318840579710145</v>
      </c>
      <c r="I448">
        <f>INDEX(Cond_Probability!$A$6:$H$60,MATCH(B448,Cond_Probability!$A$6:$A$60,0),8)</f>
        <v>0.63005780346820806</v>
      </c>
      <c r="J448">
        <f>Cond_Probability!$C$3</f>
        <v>0.38383838383838381</v>
      </c>
      <c r="K448">
        <f t="shared" si="32"/>
        <v>5.3975966416278047E-2</v>
      </c>
      <c r="L448">
        <f t="shared" si="33"/>
        <v>5.3975966416278043</v>
      </c>
      <c r="M448" t="str">
        <f t="shared" si="34"/>
        <v>Won't Survive</v>
      </c>
      <c r="N448" s="2" t="s">
        <v>1</v>
      </c>
    </row>
    <row r="449" spans="1:14" x14ac:dyDescent="0.3">
      <c r="A449" s="1" t="s">
        <v>1248</v>
      </c>
      <c r="B449" s="1" t="s">
        <v>1253</v>
      </c>
      <c r="C449">
        <f>INDEX(Cond_Probability!$A$6:$H$60,MATCH('Model 4_Train'!A449,Cond_Probability!$A$6:$A$60,0),7)</f>
        <v>0.32246376811594202</v>
      </c>
      <c r="D449">
        <f>INDEX(Cond_Probability!$A$6:$H$60,MATCH('Model 4_Train'!B449,Cond_Probability!$A$6:$A$60,0),7)</f>
        <v>0.77396021699819173</v>
      </c>
      <c r="E449">
        <f>Cond_Probability!$C$2</f>
        <v>0.61616161616161613</v>
      </c>
      <c r="F449">
        <f t="shared" si="30"/>
        <v>0.1537779980267597</v>
      </c>
      <c r="G449">
        <f t="shared" si="31"/>
        <v>15.37779980267597</v>
      </c>
      <c r="H449">
        <f>INDEX(Cond_Probability!$A$6:$H$60,MATCH('Model 4_Train'!A449,Cond_Probability!$A$6:$A$60,0),8)</f>
        <v>0.57971014492753625</v>
      </c>
      <c r="I449">
        <f>INDEX(Cond_Probability!$A$6:$H$60,MATCH(B449,Cond_Probability!$A$6:$A$60,0),8)</f>
        <v>0.63005780346820806</v>
      </c>
      <c r="J449">
        <f>Cond_Probability!$C$3</f>
        <v>0.38383838383838381</v>
      </c>
      <c r="K449">
        <f t="shared" si="32"/>
        <v>0.14019731536695598</v>
      </c>
      <c r="L449">
        <f t="shared" si="33"/>
        <v>14.019731536695598</v>
      </c>
      <c r="M449" t="str">
        <f t="shared" si="34"/>
        <v>Won't Survive</v>
      </c>
      <c r="N449" s="2" t="s">
        <v>1</v>
      </c>
    </row>
    <row r="450" spans="1:14" x14ac:dyDescent="0.3">
      <c r="A450" s="1" t="s">
        <v>1247</v>
      </c>
      <c r="B450" s="1" t="s">
        <v>1251</v>
      </c>
      <c r="C450">
        <f>INDEX(Cond_Probability!$A$6:$H$60,MATCH('Model 4_Train'!A450,Cond_Probability!$A$6:$A$60,0),7)</f>
        <v>0.18840579710144928</v>
      </c>
      <c r="D450">
        <f>INDEX(Cond_Probability!$A$6:$H$60,MATCH('Model 4_Train'!B450,Cond_Probability!$A$6:$A$60,0),7)</f>
        <v>0.13743218806509946</v>
      </c>
      <c r="E450">
        <f>Cond_Probability!$C$2</f>
        <v>0.61616161616161613</v>
      </c>
      <c r="F450">
        <f t="shared" si="30"/>
        <v>1.5954285629574568E-2</v>
      </c>
      <c r="G450">
        <f t="shared" si="31"/>
        <v>1.5954285629574567</v>
      </c>
      <c r="H450">
        <f>INDEX(Cond_Probability!$A$6:$H$60,MATCH('Model 4_Train'!A450,Cond_Probability!$A$6:$A$60,0),8)</f>
        <v>0.22318840579710145</v>
      </c>
      <c r="I450">
        <f>INDEX(Cond_Probability!$A$6:$H$60,MATCH(B450,Cond_Probability!$A$6:$A$60,0),8)</f>
        <v>0.27167630057803466</v>
      </c>
      <c r="J450">
        <f>Cond_Probability!$C$3</f>
        <v>0.38383838383838381</v>
      </c>
      <c r="K450">
        <f t="shared" si="32"/>
        <v>2.327404056481714E-2</v>
      </c>
      <c r="L450">
        <f t="shared" si="33"/>
        <v>2.327404056481714</v>
      </c>
      <c r="M450" t="str">
        <f t="shared" si="34"/>
        <v>Survive</v>
      </c>
      <c r="N450" s="2" t="s">
        <v>1</v>
      </c>
    </row>
    <row r="451" spans="1:14" x14ac:dyDescent="0.3">
      <c r="A451" s="1" t="s">
        <v>1248</v>
      </c>
      <c r="B451" s="1" t="s">
        <v>1253</v>
      </c>
      <c r="C451">
        <f>INDEX(Cond_Probability!$A$6:$H$60,MATCH('Model 4_Train'!A451,Cond_Probability!$A$6:$A$60,0),7)</f>
        <v>0.32246376811594202</v>
      </c>
      <c r="D451">
        <f>INDEX(Cond_Probability!$A$6:$H$60,MATCH('Model 4_Train'!B451,Cond_Probability!$A$6:$A$60,0),7)</f>
        <v>0.77396021699819173</v>
      </c>
      <c r="E451">
        <f>Cond_Probability!$C$2</f>
        <v>0.61616161616161613</v>
      </c>
      <c r="F451">
        <f t="shared" ref="F451:F514" si="35">PRODUCT(C451:E451)</f>
        <v>0.1537779980267597</v>
      </c>
      <c r="G451">
        <f t="shared" ref="G451:G514" si="36">F451*100</f>
        <v>15.37779980267597</v>
      </c>
      <c r="H451">
        <f>INDEX(Cond_Probability!$A$6:$H$60,MATCH('Model 4_Train'!A451,Cond_Probability!$A$6:$A$60,0),8)</f>
        <v>0.57971014492753625</v>
      </c>
      <c r="I451">
        <f>INDEX(Cond_Probability!$A$6:$H$60,MATCH(B451,Cond_Probability!$A$6:$A$60,0),8)</f>
        <v>0.63005780346820806</v>
      </c>
      <c r="J451">
        <f>Cond_Probability!$C$3</f>
        <v>0.38383838383838381</v>
      </c>
      <c r="K451">
        <f t="shared" ref="K451:K514" si="37">PRODUCT(H451:J451)</f>
        <v>0.14019731536695598</v>
      </c>
      <c r="L451">
        <f t="shared" ref="L451:L514" si="38">K451*100</f>
        <v>14.019731536695598</v>
      </c>
      <c r="M451" t="str">
        <f t="shared" ref="M451:M514" si="39">IF(G451&gt;L451,"Won't Survive", "Survive")</f>
        <v>Won't Survive</v>
      </c>
      <c r="N451" s="2" t="s">
        <v>1</v>
      </c>
    </row>
    <row r="452" spans="1:14" x14ac:dyDescent="0.3">
      <c r="A452" s="1" t="s">
        <v>1248</v>
      </c>
      <c r="B452" s="1" t="s">
        <v>1253</v>
      </c>
      <c r="C452">
        <f>INDEX(Cond_Probability!$A$6:$H$60,MATCH('Model 4_Train'!A452,Cond_Probability!$A$6:$A$60,0),7)</f>
        <v>0.32246376811594202</v>
      </c>
      <c r="D452">
        <f>INDEX(Cond_Probability!$A$6:$H$60,MATCH('Model 4_Train'!B452,Cond_Probability!$A$6:$A$60,0),7)</f>
        <v>0.77396021699819173</v>
      </c>
      <c r="E452">
        <f>Cond_Probability!$C$2</f>
        <v>0.61616161616161613</v>
      </c>
      <c r="F452">
        <f t="shared" si="35"/>
        <v>0.1537779980267597</v>
      </c>
      <c r="G452">
        <f t="shared" si="36"/>
        <v>15.37779980267597</v>
      </c>
      <c r="H452">
        <f>INDEX(Cond_Probability!$A$6:$H$60,MATCH('Model 4_Train'!A452,Cond_Probability!$A$6:$A$60,0),8)</f>
        <v>0.57971014492753625</v>
      </c>
      <c r="I452">
        <f>INDEX(Cond_Probability!$A$6:$H$60,MATCH(B452,Cond_Probability!$A$6:$A$60,0),8)</f>
        <v>0.63005780346820806</v>
      </c>
      <c r="J452">
        <f>Cond_Probability!$C$3</f>
        <v>0.38383838383838381</v>
      </c>
      <c r="K452">
        <f t="shared" si="37"/>
        <v>0.14019731536695598</v>
      </c>
      <c r="L452">
        <f t="shared" si="38"/>
        <v>14.019731536695598</v>
      </c>
      <c r="M452" t="str">
        <f t="shared" si="39"/>
        <v>Won't Survive</v>
      </c>
      <c r="N452" s="2" t="s">
        <v>1230</v>
      </c>
    </row>
    <row r="453" spans="1:14" x14ac:dyDescent="0.3">
      <c r="A453" s="1" t="s">
        <v>1247</v>
      </c>
      <c r="B453" s="1" t="s">
        <v>1253</v>
      </c>
      <c r="C453">
        <f>INDEX(Cond_Probability!$A$6:$H$60,MATCH('Model 4_Train'!A453,Cond_Probability!$A$6:$A$60,0),7)</f>
        <v>0.18840579710144928</v>
      </c>
      <c r="D453">
        <f>INDEX(Cond_Probability!$A$6:$H$60,MATCH('Model 4_Train'!B453,Cond_Probability!$A$6:$A$60,0),7)</f>
        <v>0.77396021699819173</v>
      </c>
      <c r="E453">
        <f>Cond_Probability!$C$2</f>
        <v>0.61616161616161613</v>
      </c>
      <c r="F453">
        <f t="shared" si="35"/>
        <v>8.9847819071814675E-2</v>
      </c>
      <c r="G453">
        <f t="shared" si="36"/>
        <v>8.9847819071814676</v>
      </c>
      <c r="H453">
        <f>INDEX(Cond_Probability!$A$6:$H$60,MATCH('Model 4_Train'!A453,Cond_Probability!$A$6:$A$60,0),8)</f>
        <v>0.22318840579710145</v>
      </c>
      <c r="I453">
        <f>INDEX(Cond_Probability!$A$6:$H$60,MATCH(B453,Cond_Probability!$A$6:$A$60,0),8)</f>
        <v>0.63005780346820806</v>
      </c>
      <c r="J453">
        <f>Cond_Probability!$C$3</f>
        <v>0.38383838383838381</v>
      </c>
      <c r="K453">
        <f t="shared" si="37"/>
        <v>5.3975966416278047E-2</v>
      </c>
      <c r="L453">
        <f t="shared" si="38"/>
        <v>5.3975966416278043</v>
      </c>
      <c r="M453" t="str">
        <f t="shared" si="39"/>
        <v>Won't Survive</v>
      </c>
      <c r="N453" s="2" t="s">
        <v>1230</v>
      </c>
    </row>
    <row r="454" spans="1:14" x14ac:dyDescent="0.3">
      <c r="A454" s="1" t="s">
        <v>1248</v>
      </c>
      <c r="B454" s="1" t="s">
        <v>1251</v>
      </c>
      <c r="C454">
        <f>INDEX(Cond_Probability!$A$6:$H$60,MATCH('Model 4_Train'!A454,Cond_Probability!$A$6:$A$60,0),7)</f>
        <v>0.32246376811594202</v>
      </c>
      <c r="D454">
        <f>INDEX(Cond_Probability!$A$6:$H$60,MATCH('Model 4_Train'!B454,Cond_Probability!$A$6:$A$60,0),7)</f>
        <v>0.13743218806509946</v>
      </c>
      <c r="E454">
        <f>Cond_Probability!$C$2</f>
        <v>0.61616161616161613</v>
      </c>
      <c r="F454">
        <f t="shared" si="35"/>
        <v>2.7306373481387237E-2</v>
      </c>
      <c r="G454">
        <f t="shared" si="36"/>
        <v>2.7306373481387238</v>
      </c>
      <c r="H454">
        <f>INDEX(Cond_Probability!$A$6:$H$60,MATCH('Model 4_Train'!A454,Cond_Probability!$A$6:$A$60,0),8)</f>
        <v>0.57971014492753625</v>
      </c>
      <c r="I454">
        <f>INDEX(Cond_Probability!$A$6:$H$60,MATCH(B454,Cond_Probability!$A$6:$A$60,0),8)</f>
        <v>0.27167630057803466</v>
      </c>
      <c r="J454">
        <f>Cond_Probability!$C$3</f>
        <v>0.38383838383838381</v>
      </c>
      <c r="K454">
        <f t="shared" si="37"/>
        <v>6.0452053415109452E-2</v>
      </c>
      <c r="L454">
        <f t="shared" si="38"/>
        <v>6.045205341510945</v>
      </c>
      <c r="M454" t="str">
        <f t="shared" si="39"/>
        <v>Survive</v>
      </c>
      <c r="N454" s="2" t="s">
        <v>1230</v>
      </c>
    </row>
    <row r="455" spans="1:14" x14ac:dyDescent="0.3">
      <c r="A455" s="1" t="s">
        <v>1248</v>
      </c>
      <c r="B455" s="1" t="s">
        <v>1251</v>
      </c>
      <c r="C455">
        <f>INDEX(Cond_Probability!$A$6:$H$60,MATCH('Model 4_Train'!A455,Cond_Probability!$A$6:$A$60,0),7)</f>
        <v>0.32246376811594202</v>
      </c>
      <c r="D455">
        <f>INDEX(Cond_Probability!$A$6:$H$60,MATCH('Model 4_Train'!B455,Cond_Probability!$A$6:$A$60,0),7)</f>
        <v>0.13743218806509946</v>
      </c>
      <c r="E455">
        <f>Cond_Probability!$C$2</f>
        <v>0.61616161616161613</v>
      </c>
      <c r="F455">
        <f t="shared" si="35"/>
        <v>2.7306373481387237E-2</v>
      </c>
      <c r="G455">
        <f t="shared" si="36"/>
        <v>2.7306373481387238</v>
      </c>
      <c r="H455">
        <f>INDEX(Cond_Probability!$A$6:$H$60,MATCH('Model 4_Train'!A455,Cond_Probability!$A$6:$A$60,0),8)</f>
        <v>0.57971014492753625</v>
      </c>
      <c r="I455">
        <f>INDEX(Cond_Probability!$A$6:$H$60,MATCH(B455,Cond_Probability!$A$6:$A$60,0),8)</f>
        <v>0.27167630057803466</v>
      </c>
      <c r="J455">
        <f>Cond_Probability!$C$3</f>
        <v>0.38383838383838381</v>
      </c>
      <c r="K455">
        <f t="shared" si="37"/>
        <v>6.0452053415109452E-2</v>
      </c>
      <c r="L455">
        <f t="shared" si="38"/>
        <v>6.045205341510945</v>
      </c>
      <c r="M455" t="str">
        <f t="shared" si="39"/>
        <v>Survive</v>
      </c>
      <c r="N455" s="2" t="s">
        <v>1</v>
      </c>
    </row>
    <row r="456" spans="1:14" x14ac:dyDescent="0.3">
      <c r="A456" s="1" t="s">
        <v>1228</v>
      </c>
      <c r="B456" s="1" t="s">
        <v>1253</v>
      </c>
      <c r="C456">
        <f>INDEX(Cond_Probability!$A$6:$H$60,MATCH('Model 4_Train'!A456,Cond_Probability!$A$6:$A$60,0),7)</f>
        <v>0.4891304347826087</v>
      </c>
      <c r="D456">
        <f>INDEX(Cond_Probability!$A$6:$H$60,MATCH('Model 4_Train'!B456,Cond_Probability!$A$6:$A$60,0),7)</f>
        <v>0.77396021699819173</v>
      </c>
      <c r="E456">
        <f>Cond_Probability!$C$2</f>
        <v>0.61616161616161613</v>
      </c>
      <c r="F456">
        <f t="shared" si="35"/>
        <v>0.23325876105182655</v>
      </c>
      <c r="G456">
        <f t="shared" si="36"/>
        <v>23.325876105182655</v>
      </c>
      <c r="H456">
        <f>INDEX(Cond_Probability!$A$6:$H$60,MATCH('Model 4_Train'!A456,Cond_Probability!$A$6:$A$60,0),8)</f>
        <v>0.19710144927536233</v>
      </c>
      <c r="I456">
        <f>INDEX(Cond_Probability!$A$6:$H$60,MATCH(B456,Cond_Probability!$A$6:$A$60,0),8)</f>
        <v>0.63005780346820806</v>
      </c>
      <c r="J456">
        <f>Cond_Probability!$C$3</f>
        <v>0.38383838383838381</v>
      </c>
      <c r="K456">
        <f t="shared" si="37"/>
        <v>4.766708722476503E-2</v>
      </c>
      <c r="L456">
        <f t="shared" si="38"/>
        <v>4.766708722476503</v>
      </c>
      <c r="M456" t="str">
        <f t="shared" si="39"/>
        <v>Won't Survive</v>
      </c>
      <c r="N456" s="2" t="s">
        <v>1230</v>
      </c>
    </row>
    <row r="457" spans="1:14" x14ac:dyDescent="0.3">
      <c r="A457" s="1" t="s">
        <v>1228</v>
      </c>
      <c r="B457" s="1" t="s">
        <v>1251</v>
      </c>
      <c r="C457">
        <f>INDEX(Cond_Probability!$A$6:$H$60,MATCH('Model 4_Train'!A457,Cond_Probability!$A$6:$A$60,0),7)</f>
        <v>0.4891304347826087</v>
      </c>
      <c r="D457">
        <f>INDEX(Cond_Probability!$A$6:$H$60,MATCH('Model 4_Train'!B457,Cond_Probability!$A$6:$A$60,0),7)</f>
        <v>0.13743218806509946</v>
      </c>
      <c r="E457">
        <f>Cond_Probability!$C$2</f>
        <v>0.61616161616161613</v>
      </c>
      <c r="F457">
        <f t="shared" si="35"/>
        <v>4.1419779999857048E-2</v>
      </c>
      <c r="G457">
        <f t="shared" si="36"/>
        <v>4.1419779999857047</v>
      </c>
      <c r="H457">
        <f>INDEX(Cond_Probability!$A$6:$H$60,MATCH('Model 4_Train'!A457,Cond_Probability!$A$6:$A$60,0),8)</f>
        <v>0.19710144927536233</v>
      </c>
      <c r="I457">
        <f>INDEX(Cond_Probability!$A$6:$H$60,MATCH(B457,Cond_Probability!$A$6:$A$60,0),8)</f>
        <v>0.27167630057803466</v>
      </c>
      <c r="J457">
        <f>Cond_Probability!$C$3</f>
        <v>0.38383838383838381</v>
      </c>
      <c r="K457">
        <f t="shared" si="37"/>
        <v>2.0553698161137213E-2</v>
      </c>
      <c r="L457">
        <f t="shared" si="38"/>
        <v>2.0553698161137213</v>
      </c>
      <c r="M457" t="str">
        <f t="shared" si="39"/>
        <v>Won't Survive</v>
      </c>
      <c r="N457" s="2" t="s">
        <v>1</v>
      </c>
    </row>
    <row r="458" spans="1:14" x14ac:dyDescent="0.3">
      <c r="A458" s="1" t="s">
        <v>1248</v>
      </c>
      <c r="B458" s="1" t="s">
        <v>1253</v>
      </c>
      <c r="C458">
        <f>INDEX(Cond_Probability!$A$6:$H$60,MATCH('Model 4_Train'!A458,Cond_Probability!$A$6:$A$60,0),7)</f>
        <v>0.32246376811594202</v>
      </c>
      <c r="D458">
        <f>INDEX(Cond_Probability!$A$6:$H$60,MATCH('Model 4_Train'!B458,Cond_Probability!$A$6:$A$60,0),7)</f>
        <v>0.77396021699819173</v>
      </c>
      <c r="E458">
        <f>Cond_Probability!$C$2</f>
        <v>0.61616161616161613</v>
      </c>
      <c r="F458">
        <f t="shared" si="35"/>
        <v>0.1537779980267597</v>
      </c>
      <c r="G458">
        <f t="shared" si="36"/>
        <v>15.37779980267597</v>
      </c>
      <c r="H458">
        <f>INDEX(Cond_Probability!$A$6:$H$60,MATCH('Model 4_Train'!A458,Cond_Probability!$A$6:$A$60,0),8)</f>
        <v>0.57971014492753625</v>
      </c>
      <c r="I458">
        <f>INDEX(Cond_Probability!$A$6:$H$60,MATCH(B458,Cond_Probability!$A$6:$A$60,0),8)</f>
        <v>0.63005780346820806</v>
      </c>
      <c r="J458">
        <f>Cond_Probability!$C$3</f>
        <v>0.38383838383838381</v>
      </c>
      <c r="K458">
        <f t="shared" si="37"/>
        <v>0.14019731536695598</v>
      </c>
      <c r="L458">
        <f t="shared" si="38"/>
        <v>14.019731536695598</v>
      </c>
      <c r="M458" t="str">
        <f t="shared" si="39"/>
        <v>Won't Survive</v>
      </c>
      <c r="N458" s="2" t="s">
        <v>1230</v>
      </c>
    </row>
    <row r="459" spans="1:14" x14ac:dyDescent="0.3">
      <c r="A459" s="1" t="s">
        <v>1248</v>
      </c>
      <c r="B459" s="1" t="s">
        <v>1253</v>
      </c>
      <c r="C459">
        <f>INDEX(Cond_Probability!$A$6:$H$60,MATCH('Model 4_Train'!A459,Cond_Probability!$A$6:$A$60,0),7)</f>
        <v>0.32246376811594202</v>
      </c>
      <c r="D459">
        <f>INDEX(Cond_Probability!$A$6:$H$60,MATCH('Model 4_Train'!B459,Cond_Probability!$A$6:$A$60,0),7)</f>
        <v>0.77396021699819173</v>
      </c>
      <c r="E459">
        <f>Cond_Probability!$C$2</f>
        <v>0.61616161616161613</v>
      </c>
      <c r="F459">
        <f t="shared" si="35"/>
        <v>0.1537779980267597</v>
      </c>
      <c r="G459">
        <f t="shared" si="36"/>
        <v>15.37779980267597</v>
      </c>
      <c r="H459">
        <f>INDEX(Cond_Probability!$A$6:$H$60,MATCH('Model 4_Train'!A459,Cond_Probability!$A$6:$A$60,0),8)</f>
        <v>0.57971014492753625</v>
      </c>
      <c r="I459">
        <f>INDEX(Cond_Probability!$A$6:$H$60,MATCH(B459,Cond_Probability!$A$6:$A$60,0),8)</f>
        <v>0.63005780346820806</v>
      </c>
      <c r="J459">
        <f>Cond_Probability!$C$3</f>
        <v>0.38383838383838381</v>
      </c>
      <c r="K459">
        <f t="shared" si="37"/>
        <v>0.14019731536695598</v>
      </c>
      <c r="L459">
        <f t="shared" si="38"/>
        <v>14.019731536695598</v>
      </c>
      <c r="M459" t="str">
        <f t="shared" si="39"/>
        <v>Won't Survive</v>
      </c>
      <c r="N459" s="2" t="s">
        <v>1</v>
      </c>
    </row>
    <row r="460" spans="1:14" x14ac:dyDescent="0.3">
      <c r="A460" s="1" t="s">
        <v>1247</v>
      </c>
      <c r="B460" s="1" t="s">
        <v>1253</v>
      </c>
      <c r="C460">
        <f>INDEX(Cond_Probability!$A$6:$H$60,MATCH('Model 4_Train'!A460,Cond_Probability!$A$6:$A$60,0),7)</f>
        <v>0.18840579710144928</v>
      </c>
      <c r="D460">
        <f>INDEX(Cond_Probability!$A$6:$H$60,MATCH('Model 4_Train'!B460,Cond_Probability!$A$6:$A$60,0),7)</f>
        <v>0.77396021699819173</v>
      </c>
      <c r="E460">
        <f>Cond_Probability!$C$2</f>
        <v>0.61616161616161613</v>
      </c>
      <c r="F460">
        <f t="shared" si="35"/>
        <v>8.9847819071814675E-2</v>
      </c>
      <c r="G460">
        <f t="shared" si="36"/>
        <v>8.9847819071814676</v>
      </c>
      <c r="H460">
        <f>INDEX(Cond_Probability!$A$6:$H$60,MATCH('Model 4_Train'!A460,Cond_Probability!$A$6:$A$60,0),8)</f>
        <v>0.22318840579710145</v>
      </c>
      <c r="I460">
        <f>INDEX(Cond_Probability!$A$6:$H$60,MATCH(B460,Cond_Probability!$A$6:$A$60,0),8)</f>
        <v>0.63005780346820806</v>
      </c>
      <c r="J460">
        <f>Cond_Probability!$C$3</f>
        <v>0.38383838383838381</v>
      </c>
      <c r="K460">
        <f t="shared" si="37"/>
        <v>5.3975966416278047E-2</v>
      </c>
      <c r="L460">
        <f t="shared" si="38"/>
        <v>5.3975966416278043</v>
      </c>
      <c r="M460" t="str">
        <f t="shared" si="39"/>
        <v>Won't Survive</v>
      </c>
      <c r="N460" s="2" t="s">
        <v>1</v>
      </c>
    </row>
    <row r="461" spans="1:14" x14ac:dyDescent="0.3">
      <c r="A461" s="1" t="s">
        <v>1228</v>
      </c>
      <c r="B461" s="1" t="s">
        <v>1252</v>
      </c>
      <c r="C461">
        <f>INDEX(Cond_Probability!$A$6:$H$60,MATCH('Model 4_Train'!A461,Cond_Probability!$A$6:$A$60,0),7)</f>
        <v>0.4891304347826087</v>
      </c>
      <c r="D461">
        <f>INDEX(Cond_Probability!$A$6:$H$60,MATCH('Model 4_Train'!B461,Cond_Probability!$A$6:$A$60,0),7)</f>
        <v>8.6799276672694395E-2</v>
      </c>
      <c r="E461">
        <f>Cond_Probability!$C$2</f>
        <v>0.61616161616161613</v>
      </c>
      <c r="F461">
        <f t="shared" si="35"/>
        <v>2.6159861052541294E-2</v>
      </c>
      <c r="G461">
        <f t="shared" si="36"/>
        <v>2.6159861052541293</v>
      </c>
      <c r="H461">
        <f>INDEX(Cond_Probability!$A$6:$H$60,MATCH('Model 4_Train'!A461,Cond_Probability!$A$6:$A$60,0),8)</f>
        <v>0.19710144927536233</v>
      </c>
      <c r="I461">
        <f>INDEX(Cond_Probability!$A$6:$H$60,MATCH(B461,Cond_Probability!$A$6:$A$60,0),8)</f>
        <v>8.9595375722543349E-2</v>
      </c>
      <c r="J461">
        <f>Cond_Probability!$C$3</f>
        <v>0.38383838383838381</v>
      </c>
      <c r="K461">
        <f t="shared" si="37"/>
        <v>6.7783472659069532E-3</v>
      </c>
      <c r="L461">
        <f t="shared" si="38"/>
        <v>0.67783472659069532</v>
      </c>
      <c r="M461" t="str">
        <f t="shared" si="39"/>
        <v>Won't Survive</v>
      </c>
      <c r="N461" s="2" t="s">
        <v>1230</v>
      </c>
    </row>
    <row r="462" spans="1:14" x14ac:dyDescent="0.3">
      <c r="A462" s="1" t="s">
        <v>1248</v>
      </c>
      <c r="B462" s="1" t="s">
        <v>1253</v>
      </c>
      <c r="C462">
        <f>INDEX(Cond_Probability!$A$6:$H$60,MATCH('Model 4_Train'!A462,Cond_Probability!$A$6:$A$60,0),7)</f>
        <v>0.32246376811594202</v>
      </c>
      <c r="D462">
        <f>INDEX(Cond_Probability!$A$6:$H$60,MATCH('Model 4_Train'!B462,Cond_Probability!$A$6:$A$60,0),7)</f>
        <v>0.77396021699819173</v>
      </c>
      <c r="E462">
        <f>Cond_Probability!$C$2</f>
        <v>0.61616161616161613</v>
      </c>
      <c r="F462">
        <f t="shared" si="35"/>
        <v>0.1537779980267597</v>
      </c>
      <c r="G462">
        <f t="shared" si="36"/>
        <v>15.37779980267597</v>
      </c>
      <c r="H462">
        <f>INDEX(Cond_Probability!$A$6:$H$60,MATCH('Model 4_Train'!A462,Cond_Probability!$A$6:$A$60,0),8)</f>
        <v>0.57971014492753625</v>
      </c>
      <c r="I462">
        <f>INDEX(Cond_Probability!$A$6:$H$60,MATCH(B462,Cond_Probability!$A$6:$A$60,0),8)</f>
        <v>0.63005780346820806</v>
      </c>
      <c r="J462">
        <f>Cond_Probability!$C$3</f>
        <v>0.38383838383838381</v>
      </c>
      <c r="K462">
        <f t="shared" si="37"/>
        <v>0.14019731536695598</v>
      </c>
      <c r="L462">
        <f t="shared" si="38"/>
        <v>14.019731536695598</v>
      </c>
      <c r="M462" t="str">
        <f t="shared" si="39"/>
        <v>Won't Survive</v>
      </c>
      <c r="N462" s="2" t="s">
        <v>1</v>
      </c>
    </row>
    <row r="463" spans="1:14" x14ac:dyDescent="0.3">
      <c r="A463" s="1" t="s">
        <v>1228</v>
      </c>
      <c r="B463" s="1" t="s">
        <v>1253</v>
      </c>
      <c r="C463">
        <f>INDEX(Cond_Probability!$A$6:$H$60,MATCH('Model 4_Train'!A463,Cond_Probability!$A$6:$A$60,0),7)</f>
        <v>0.4891304347826087</v>
      </c>
      <c r="D463">
        <f>INDEX(Cond_Probability!$A$6:$H$60,MATCH('Model 4_Train'!B463,Cond_Probability!$A$6:$A$60,0),7)</f>
        <v>0.77396021699819173</v>
      </c>
      <c r="E463">
        <f>Cond_Probability!$C$2</f>
        <v>0.61616161616161613</v>
      </c>
      <c r="F463">
        <f t="shared" si="35"/>
        <v>0.23325876105182655</v>
      </c>
      <c r="G463">
        <f t="shared" si="36"/>
        <v>23.325876105182655</v>
      </c>
      <c r="H463">
        <f>INDEX(Cond_Probability!$A$6:$H$60,MATCH('Model 4_Train'!A463,Cond_Probability!$A$6:$A$60,0),8)</f>
        <v>0.19710144927536233</v>
      </c>
      <c r="I463">
        <f>INDEX(Cond_Probability!$A$6:$H$60,MATCH(B463,Cond_Probability!$A$6:$A$60,0),8)</f>
        <v>0.63005780346820806</v>
      </c>
      <c r="J463">
        <f>Cond_Probability!$C$3</f>
        <v>0.38383838383838381</v>
      </c>
      <c r="K463">
        <f t="shared" si="37"/>
        <v>4.766708722476503E-2</v>
      </c>
      <c r="L463">
        <f t="shared" si="38"/>
        <v>4.766708722476503</v>
      </c>
      <c r="M463" t="str">
        <f t="shared" si="39"/>
        <v>Won't Survive</v>
      </c>
      <c r="N463" s="2" t="s">
        <v>1230</v>
      </c>
    </row>
    <row r="464" spans="1:14" x14ac:dyDescent="0.3">
      <c r="A464" s="1" t="s">
        <v>1248</v>
      </c>
      <c r="B464" s="1" t="s">
        <v>1253</v>
      </c>
      <c r="C464">
        <f>INDEX(Cond_Probability!$A$6:$H$60,MATCH('Model 4_Train'!A464,Cond_Probability!$A$6:$A$60,0),7)</f>
        <v>0.32246376811594202</v>
      </c>
      <c r="D464">
        <f>INDEX(Cond_Probability!$A$6:$H$60,MATCH('Model 4_Train'!B464,Cond_Probability!$A$6:$A$60,0),7)</f>
        <v>0.77396021699819173</v>
      </c>
      <c r="E464">
        <f>Cond_Probability!$C$2</f>
        <v>0.61616161616161613</v>
      </c>
      <c r="F464">
        <f t="shared" si="35"/>
        <v>0.1537779980267597</v>
      </c>
      <c r="G464">
        <f t="shared" si="36"/>
        <v>15.37779980267597</v>
      </c>
      <c r="H464">
        <f>INDEX(Cond_Probability!$A$6:$H$60,MATCH('Model 4_Train'!A464,Cond_Probability!$A$6:$A$60,0),8)</f>
        <v>0.57971014492753625</v>
      </c>
      <c r="I464">
        <f>INDEX(Cond_Probability!$A$6:$H$60,MATCH(B464,Cond_Probability!$A$6:$A$60,0),8)</f>
        <v>0.63005780346820806</v>
      </c>
      <c r="J464">
        <f>Cond_Probability!$C$3</f>
        <v>0.38383838383838381</v>
      </c>
      <c r="K464">
        <f t="shared" si="37"/>
        <v>0.14019731536695598</v>
      </c>
      <c r="L464">
        <f t="shared" si="38"/>
        <v>14.019731536695598</v>
      </c>
      <c r="M464" t="str">
        <f t="shared" si="39"/>
        <v>Won't Survive</v>
      </c>
      <c r="N464" s="2" t="s">
        <v>1230</v>
      </c>
    </row>
    <row r="465" spans="1:14" x14ac:dyDescent="0.3">
      <c r="A465" s="1" t="s">
        <v>1247</v>
      </c>
      <c r="B465" s="1" t="s">
        <v>1253</v>
      </c>
      <c r="C465">
        <f>INDEX(Cond_Probability!$A$6:$H$60,MATCH('Model 4_Train'!A465,Cond_Probability!$A$6:$A$60,0),7)</f>
        <v>0.18840579710144928</v>
      </c>
      <c r="D465">
        <f>INDEX(Cond_Probability!$A$6:$H$60,MATCH('Model 4_Train'!B465,Cond_Probability!$A$6:$A$60,0),7)</f>
        <v>0.77396021699819173</v>
      </c>
      <c r="E465">
        <f>Cond_Probability!$C$2</f>
        <v>0.61616161616161613</v>
      </c>
      <c r="F465">
        <f t="shared" si="35"/>
        <v>8.9847819071814675E-2</v>
      </c>
      <c r="G465">
        <f t="shared" si="36"/>
        <v>8.9847819071814676</v>
      </c>
      <c r="H465">
        <f>INDEX(Cond_Probability!$A$6:$H$60,MATCH('Model 4_Train'!A465,Cond_Probability!$A$6:$A$60,0),8)</f>
        <v>0.22318840579710145</v>
      </c>
      <c r="I465">
        <f>INDEX(Cond_Probability!$A$6:$H$60,MATCH(B465,Cond_Probability!$A$6:$A$60,0),8)</f>
        <v>0.63005780346820806</v>
      </c>
      <c r="J465">
        <f>Cond_Probability!$C$3</f>
        <v>0.38383838383838381</v>
      </c>
      <c r="K465">
        <f t="shared" si="37"/>
        <v>5.3975966416278047E-2</v>
      </c>
      <c r="L465">
        <f t="shared" si="38"/>
        <v>5.3975966416278043</v>
      </c>
      <c r="M465" t="str">
        <f t="shared" si="39"/>
        <v>Won't Survive</v>
      </c>
      <c r="N465" s="2" t="s">
        <v>1230</v>
      </c>
    </row>
    <row r="466" spans="1:14" x14ac:dyDescent="0.3">
      <c r="A466" s="1" t="s">
        <v>1228</v>
      </c>
      <c r="B466" s="1" t="s">
        <v>1253</v>
      </c>
      <c r="C466">
        <f>INDEX(Cond_Probability!$A$6:$H$60,MATCH('Model 4_Train'!A466,Cond_Probability!$A$6:$A$60,0),7)</f>
        <v>0.4891304347826087</v>
      </c>
      <c r="D466">
        <f>INDEX(Cond_Probability!$A$6:$H$60,MATCH('Model 4_Train'!B466,Cond_Probability!$A$6:$A$60,0),7)</f>
        <v>0.77396021699819173</v>
      </c>
      <c r="E466">
        <f>Cond_Probability!$C$2</f>
        <v>0.61616161616161613</v>
      </c>
      <c r="F466">
        <f t="shared" si="35"/>
        <v>0.23325876105182655</v>
      </c>
      <c r="G466">
        <f t="shared" si="36"/>
        <v>23.325876105182655</v>
      </c>
      <c r="H466">
        <f>INDEX(Cond_Probability!$A$6:$H$60,MATCH('Model 4_Train'!A466,Cond_Probability!$A$6:$A$60,0),8)</f>
        <v>0.19710144927536233</v>
      </c>
      <c r="I466">
        <f>INDEX(Cond_Probability!$A$6:$H$60,MATCH(B466,Cond_Probability!$A$6:$A$60,0),8)</f>
        <v>0.63005780346820806</v>
      </c>
      <c r="J466">
        <f>Cond_Probability!$C$3</f>
        <v>0.38383838383838381</v>
      </c>
      <c r="K466">
        <f t="shared" si="37"/>
        <v>4.766708722476503E-2</v>
      </c>
      <c r="L466">
        <f t="shared" si="38"/>
        <v>4.766708722476503</v>
      </c>
      <c r="M466" t="str">
        <f t="shared" si="39"/>
        <v>Won't Survive</v>
      </c>
      <c r="N466" s="2" t="s">
        <v>1230</v>
      </c>
    </row>
    <row r="467" spans="1:14" x14ac:dyDescent="0.3">
      <c r="A467" s="1" t="s">
        <v>1228</v>
      </c>
      <c r="B467" s="1" t="s">
        <v>1253</v>
      </c>
      <c r="C467">
        <f>INDEX(Cond_Probability!$A$6:$H$60,MATCH('Model 4_Train'!A467,Cond_Probability!$A$6:$A$60,0),7)</f>
        <v>0.4891304347826087</v>
      </c>
      <c r="D467">
        <f>INDEX(Cond_Probability!$A$6:$H$60,MATCH('Model 4_Train'!B467,Cond_Probability!$A$6:$A$60,0),7)</f>
        <v>0.77396021699819173</v>
      </c>
      <c r="E467">
        <f>Cond_Probability!$C$2</f>
        <v>0.61616161616161613</v>
      </c>
      <c r="F467">
        <f t="shared" si="35"/>
        <v>0.23325876105182655</v>
      </c>
      <c r="G467">
        <f t="shared" si="36"/>
        <v>23.325876105182655</v>
      </c>
      <c r="H467">
        <f>INDEX(Cond_Probability!$A$6:$H$60,MATCH('Model 4_Train'!A467,Cond_Probability!$A$6:$A$60,0),8)</f>
        <v>0.19710144927536233</v>
      </c>
      <c r="I467">
        <f>INDEX(Cond_Probability!$A$6:$H$60,MATCH(B467,Cond_Probability!$A$6:$A$60,0),8)</f>
        <v>0.63005780346820806</v>
      </c>
      <c r="J467">
        <f>Cond_Probability!$C$3</f>
        <v>0.38383838383838381</v>
      </c>
      <c r="K467">
        <f t="shared" si="37"/>
        <v>4.766708722476503E-2</v>
      </c>
      <c r="L467">
        <f t="shared" si="38"/>
        <v>4.766708722476503</v>
      </c>
      <c r="M467" t="str">
        <f t="shared" si="39"/>
        <v>Won't Survive</v>
      </c>
      <c r="N467" s="2" t="s">
        <v>1230</v>
      </c>
    </row>
    <row r="468" spans="1:14" x14ac:dyDescent="0.3">
      <c r="A468" s="1" t="s">
        <v>1228</v>
      </c>
      <c r="B468" s="1" t="s">
        <v>1253</v>
      </c>
      <c r="C468">
        <f>INDEX(Cond_Probability!$A$6:$H$60,MATCH('Model 4_Train'!A468,Cond_Probability!$A$6:$A$60,0),7)</f>
        <v>0.4891304347826087</v>
      </c>
      <c r="D468">
        <f>INDEX(Cond_Probability!$A$6:$H$60,MATCH('Model 4_Train'!B468,Cond_Probability!$A$6:$A$60,0),7)</f>
        <v>0.77396021699819173</v>
      </c>
      <c r="E468">
        <f>Cond_Probability!$C$2</f>
        <v>0.61616161616161613</v>
      </c>
      <c r="F468">
        <f t="shared" si="35"/>
        <v>0.23325876105182655</v>
      </c>
      <c r="G468">
        <f t="shared" si="36"/>
        <v>23.325876105182655</v>
      </c>
      <c r="H468">
        <f>INDEX(Cond_Probability!$A$6:$H$60,MATCH('Model 4_Train'!A468,Cond_Probability!$A$6:$A$60,0),8)</f>
        <v>0.19710144927536233</v>
      </c>
      <c r="I468">
        <f>INDEX(Cond_Probability!$A$6:$H$60,MATCH(B468,Cond_Probability!$A$6:$A$60,0),8)</f>
        <v>0.63005780346820806</v>
      </c>
      <c r="J468">
        <f>Cond_Probability!$C$3</f>
        <v>0.38383838383838381</v>
      </c>
      <c r="K468">
        <f t="shared" si="37"/>
        <v>4.766708722476503E-2</v>
      </c>
      <c r="L468">
        <f t="shared" si="38"/>
        <v>4.766708722476503</v>
      </c>
      <c r="M468" t="str">
        <f t="shared" si="39"/>
        <v>Won't Survive</v>
      </c>
      <c r="N468" s="2" t="s">
        <v>1230</v>
      </c>
    </row>
    <row r="469" spans="1:14" x14ac:dyDescent="0.3">
      <c r="A469" s="1" t="s">
        <v>1248</v>
      </c>
      <c r="B469" s="1" t="s">
        <v>1253</v>
      </c>
      <c r="C469">
        <f>INDEX(Cond_Probability!$A$6:$H$60,MATCH('Model 4_Train'!A469,Cond_Probability!$A$6:$A$60,0),7)</f>
        <v>0.32246376811594202</v>
      </c>
      <c r="D469">
        <f>INDEX(Cond_Probability!$A$6:$H$60,MATCH('Model 4_Train'!B469,Cond_Probability!$A$6:$A$60,0),7)</f>
        <v>0.77396021699819173</v>
      </c>
      <c r="E469">
        <f>Cond_Probability!$C$2</f>
        <v>0.61616161616161613</v>
      </c>
      <c r="F469">
        <f t="shared" si="35"/>
        <v>0.1537779980267597</v>
      </c>
      <c r="G469">
        <f t="shared" si="36"/>
        <v>15.37779980267597</v>
      </c>
      <c r="H469">
        <f>INDEX(Cond_Probability!$A$6:$H$60,MATCH('Model 4_Train'!A469,Cond_Probability!$A$6:$A$60,0),8)</f>
        <v>0.57971014492753625</v>
      </c>
      <c r="I469">
        <f>INDEX(Cond_Probability!$A$6:$H$60,MATCH(B469,Cond_Probability!$A$6:$A$60,0),8)</f>
        <v>0.63005780346820806</v>
      </c>
      <c r="J469">
        <f>Cond_Probability!$C$3</f>
        <v>0.38383838383838381</v>
      </c>
      <c r="K469">
        <f t="shared" si="37"/>
        <v>0.14019731536695598</v>
      </c>
      <c r="L469">
        <f t="shared" si="38"/>
        <v>14.019731536695598</v>
      </c>
      <c r="M469" t="str">
        <f t="shared" si="39"/>
        <v>Won't Survive</v>
      </c>
      <c r="N469" s="2" t="s">
        <v>1230</v>
      </c>
    </row>
    <row r="470" spans="1:14" x14ac:dyDescent="0.3">
      <c r="A470" s="1" t="s">
        <v>1228</v>
      </c>
      <c r="B470" s="1" t="s">
        <v>1252</v>
      </c>
      <c r="C470">
        <f>INDEX(Cond_Probability!$A$6:$H$60,MATCH('Model 4_Train'!A470,Cond_Probability!$A$6:$A$60,0),7)</f>
        <v>0.4891304347826087</v>
      </c>
      <c r="D470">
        <f>INDEX(Cond_Probability!$A$6:$H$60,MATCH('Model 4_Train'!B470,Cond_Probability!$A$6:$A$60,0),7)</f>
        <v>8.6799276672694395E-2</v>
      </c>
      <c r="E470">
        <f>Cond_Probability!$C$2</f>
        <v>0.61616161616161613</v>
      </c>
      <c r="F470">
        <f t="shared" si="35"/>
        <v>2.6159861052541294E-2</v>
      </c>
      <c r="G470">
        <f t="shared" si="36"/>
        <v>2.6159861052541293</v>
      </c>
      <c r="H470">
        <f>INDEX(Cond_Probability!$A$6:$H$60,MATCH('Model 4_Train'!A470,Cond_Probability!$A$6:$A$60,0),8)</f>
        <v>0.19710144927536233</v>
      </c>
      <c r="I470">
        <f>INDEX(Cond_Probability!$A$6:$H$60,MATCH(B470,Cond_Probability!$A$6:$A$60,0),8)</f>
        <v>8.9595375722543349E-2</v>
      </c>
      <c r="J470">
        <f>Cond_Probability!$C$3</f>
        <v>0.38383838383838381</v>
      </c>
      <c r="K470">
        <f t="shared" si="37"/>
        <v>6.7783472659069532E-3</v>
      </c>
      <c r="L470">
        <f t="shared" si="38"/>
        <v>0.67783472659069532</v>
      </c>
      <c r="M470" t="str">
        <f t="shared" si="39"/>
        <v>Won't Survive</v>
      </c>
      <c r="N470" s="2" t="s">
        <v>1230</v>
      </c>
    </row>
    <row r="471" spans="1:14" x14ac:dyDescent="0.3">
      <c r="A471" s="1" t="s">
        <v>1247</v>
      </c>
      <c r="B471" s="1" t="s">
        <v>1251</v>
      </c>
      <c r="C471">
        <f>INDEX(Cond_Probability!$A$6:$H$60,MATCH('Model 4_Train'!A471,Cond_Probability!$A$6:$A$60,0),7)</f>
        <v>0.18840579710144928</v>
      </c>
      <c r="D471">
        <f>INDEX(Cond_Probability!$A$6:$H$60,MATCH('Model 4_Train'!B471,Cond_Probability!$A$6:$A$60,0),7)</f>
        <v>0.13743218806509946</v>
      </c>
      <c r="E471">
        <f>Cond_Probability!$C$2</f>
        <v>0.61616161616161613</v>
      </c>
      <c r="F471">
        <f t="shared" si="35"/>
        <v>1.5954285629574568E-2</v>
      </c>
      <c r="G471">
        <f t="shared" si="36"/>
        <v>1.5954285629574567</v>
      </c>
      <c r="H471">
        <f>INDEX(Cond_Probability!$A$6:$H$60,MATCH('Model 4_Train'!A471,Cond_Probability!$A$6:$A$60,0),8)</f>
        <v>0.22318840579710145</v>
      </c>
      <c r="I471">
        <f>INDEX(Cond_Probability!$A$6:$H$60,MATCH(B471,Cond_Probability!$A$6:$A$60,0),8)</f>
        <v>0.27167630057803466</v>
      </c>
      <c r="J471">
        <f>Cond_Probability!$C$3</f>
        <v>0.38383838383838381</v>
      </c>
      <c r="K471">
        <f t="shared" si="37"/>
        <v>2.327404056481714E-2</v>
      </c>
      <c r="L471">
        <f t="shared" si="38"/>
        <v>2.327404056481714</v>
      </c>
      <c r="M471" t="str">
        <f t="shared" si="39"/>
        <v>Survive</v>
      </c>
      <c r="N471" s="2" t="s">
        <v>1</v>
      </c>
    </row>
    <row r="472" spans="1:14" x14ac:dyDescent="0.3">
      <c r="A472" s="1" t="s">
        <v>1228</v>
      </c>
      <c r="B472" s="1" t="s">
        <v>1253</v>
      </c>
      <c r="C472">
        <f>INDEX(Cond_Probability!$A$6:$H$60,MATCH('Model 4_Train'!A472,Cond_Probability!$A$6:$A$60,0),7)</f>
        <v>0.4891304347826087</v>
      </c>
      <c r="D472">
        <f>INDEX(Cond_Probability!$A$6:$H$60,MATCH('Model 4_Train'!B472,Cond_Probability!$A$6:$A$60,0),7)</f>
        <v>0.77396021699819173</v>
      </c>
      <c r="E472">
        <f>Cond_Probability!$C$2</f>
        <v>0.61616161616161613</v>
      </c>
      <c r="F472">
        <f t="shared" si="35"/>
        <v>0.23325876105182655</v>
      </c>
      <c r="G472">
        <f t="shared" si="36"/>
        <v>23.325876105182655</v>
      </c>
      <c r="H472">
        <f>INDEX(Cond_Probability!$A$6:$H$60,MATCH('Model 4_Train'!A472,Cond_Probability!$A$6:$A$60,0),8)</f>
        <v>0.19710144927536233</v>
      </c>
      <c r="I472">
        <f>INDEX(Cond_Probability!$A$6:$H$60,MATCH(B472,Cond_Probability!$A$6:$A$60,0),8)</f>
        <v>0.63005780346820806</v>
      </c>
      <c r="J472">
        <f>Cond_Probability!$C$3</f>
        <v>0.38383838383838381</v>
      </c>
      <c r="K472">
        <f t="shared" si="37"/>
        <v>4.766708722476503E-2</v>
      </c>
      <c r="L472">
        <f t="shared" si="38"/>
        <v>4.766708722476503</v>
      </c>
      <c r="M472" t="str">
        <f t="shared" si="39"/>
        <v>Won't Survive</v>
      </c>
      <c r="N472" s="2" t="s">
        <v>1230</v>
      </c>
    </row>
    <row r="473" spans="1:14" x14ac:dyDescent="0.3">
      <c r="A473" s="1" t="s">
        <v>1228</v>
      </c>
      <c r="B473" s="1" t="s">
        <v>1253</v>
      </c>
      <c r="C473">
        <f>INDEX(Cond_Probability!$A$6:$H$60,MATCH('Model 4_Train'!A473,Cond_Probability!$A$6:$A$60,0),7)</f>
        <v>0.4891304347826087</v>
      </c>
      <c r="D473">
        <f>INDEX(Cond_Probability!$A$6:$H$60,MATCH('Model 4_Train'!B473,Cond_Probability!$A$6:$A$60,0),7)</f>
        <v>0.77396021699819173</v>
      </c>
      <c r="E473">
        <f>Cond_Probability!$C$2</f>
        <v>0.61616161616161613</v>
      </c>
      <c r="F473">
        <f t="shared" si="35"/>
        <v>0.23325876105182655</v>
      </c>
      <c r="G473">
        <f t="shared" si="36"/>
        <v>23.325876105182655</v>
      </c>
      <c r="H473">
        <f>INDEX(Cond_Probability!$A$6:$H$60,MATCH('Model 4_Train'!A473,Cond_Probability!$A$6:$A$60,0),8)</f>
        <v>0.19710144927536233</v>
      </c>
      <c r="I473">
        <f>INDEX(Cond_Probability!$A$6:$H$60,MATCH(B473,Cond_Probability!$A$6:$A$60,0),8)</f>
        <v>0.63005780346820806</v>
      </c>
      <c r="J473">
        <f>Cond_Probability!$C$3</f>
        <v>0.38383838383838381</v>
      </c>
      <c r="K473">
        <f t="shared" si="37"/>
        <v>4.766708722476503E-2</v>
      </c>
      <c r="L473">
        <f t="shared" si="38"/>
        <v>4.766708722476503</v>
      </c>
      <c r="M473" t="str">
        <f t="shared" si="39"/>
        <v>Won't Survive</v>
      </c>
      <c r="N473" s="2" t="s">
        <v>1230</v>
      </c>
    </row>
    <row r="474" spans="1:14" x14ac:dyDescent="0.3">
      <c r="A474" s="1" t="s">
        <v>1248</v>
      </c>
      <c r="B474" s="1" t="s">
        <v>1253</v>
      </c>
      <c r="C474">
        <f>INDEX(Cond_Probability!$A$6:$H$60,MATCH('Model 4_Train'!A474,Cond_Probability!$A$6:$A$60,0),7)</f>
        <v>0.32246376811594202</v>
      </c>
      <c r="D474">
        <f>INDEX(Cond_Probability!$A$6:$H$60,MATCH('Model 4_Train'!B474,Cond_Probability!$A$6:$A$60,0),7)</f>
        <v>0.77396021699819173</v>
      </c>
      <c r="E474">
        <f>Cond_Probability!$C$2</f>
        <v>0.61616161616161613</v>
      </c>
      <c r="F474">
        <f t="shared" si="35"/>
        <v>0.1537779980267597</v>
      </c>
      <c r="G474">
        <f t="shared" si="36"/>
        <v>15.37779980267597</v>
      </c>
      <c r="H474">
        <f>INDEX(Cond_Probability!$A$6:$H$60,MATCH('Model 4_Train'!A474,Cond_Probability!$A$6:$A$60,0),8)</f>
        <v>0.57971014492753625</v>
      </c>
      <c r="I474">
        <f>INDEX(Cond_Probability!$A$6:$H$60,MATCH(B474,Cond_Probability!$A$6:$A$60,0),8)</f>
        <v>0.63005780346820806</v>
      </c>
      <c r="J474">
        <f>Cond_Probability!$C$3</f>
        <v>0.38383838383838381</v>
      </c>
      <c r="K474">
        <f t="shared" si="37"/>
        <v>0.14019731536695598</v>
      </c>
      <c r="L474">
        <f t="shared" si="38"/>
        <v>14.019731536695598</v>
      </c>
      <c r="M474" t="str">
        <f t="shared" si="39"/>
        <v>Won't Survive</v>
      </c>
      <c r="N474" s="2" t="s">
        <v>1</v>
      </c>
    </row>
    <row r="475" spans="1:14" x14ac:dyDescent="0.3">
      <c r="A475" s="1" t="s">
        <v>1247</v>
      </c>
      <c r="B475" s="1" t="s">
        <v>1251</v>
      </c>
      <c r="C475">
        <f>INDEX(Cond_Probability!$A$6:$H$60,MATCH('Model 4_Train'!A475,Cond_Probability!$A$6:$A$60,0),7)</f>
        <v>0.18840579710144928</v>
      </c>
      <c r="D475">
        <f>INDEX(Cond_Probability!$A$6:$H$60,MATCH('Model 4_Train'!B475,Cond_Probability!$A$6:$A$60,0),7)</f>
        <v>0.13743218806509946</v>
      </c>
      <c r="E475">
        <f>Cond_Probability!$C$2</f>
        <v>0.61616161616161613</v>
      </c>
      <c r="F475">
        <f t="shared" si="35"/>
        <v>1.5954285629574568E-2</v>
      </c>
      <c r="G475">
        <f t="shared" si="36"/>
        <v>1.5954285629574567</v>
      </c>
      <c r="H475">
        <f>INDEX(Cond_Probability!$A$6:$H$60,MATCH('Model 4_Train'!A475,Cond_Probability!$A$6:$A$60,0),8)</f>
        <v>0.22318840579710145</v>
      </c>
      <c r="I475">
        <f>INDEX(Cond_Probability!$A$6:$H$60,MATCH(B475,Cond_Probability!$A$6:$A$60,0),8)</f>
        <v>0.27167630057803466</v>
      </c>
      <c r="J475">
        <f>Cond_Probability!$C$3</f>
        <v>0.38383838383838381</v>
      </c>
      <c r="K475">
        <f t="shared" si="37"/>
        <v>2.327404056481714E-2</v>
      </c>
      <c r="L475">
        <f t="shared" si="38"/>
        <v>2.327404056481714</v>
      </c>
      <c r="M475" t="str">
        <f t="shared" si="39"/>
        <v>Survive</v>
      </c>
      <c r="N475" s="2" t="s">
        <v>1</v>
      </c>
    </row>
    <row r="476" spans="1:14" x14ac:dyDescent="0.3">
      <c r="A476" s="1" t="s">
        <v>1228</v>
      </c>
      <c r="B476" s="1" t="s">
        <v>1253</v>
      </c>
      <c r="C476">
        <f>INDEX(Cond_Probability!$A$6:$H$60,MATCH('Model 4_Train'!A476,Cond_Probability!$A$6:$A$60,0),7)</f>
        <v>0.4891304347826087</v>
      </c>
      <c r="D476">
        <f>INDEX(Cond_Probability!$A$6:$H$60,MATCH('Model 4_Train'!B476,Cond_Probability!$A$6:$A$60,0),7)</f>
        <v>0.77396021699819173</v>
      </c>
      <c r="E476">
        <f>Cond_Probability!$C$2</f>
        <v>0.61616161616161613</v>
      </c>
      <c r="F476">
        <f t="shared" si="35"/>
        <v>0.23325876105182655</v>
      </c>
      <c r="G476">
        <f t="shared" si="36"/>
        <v>23.325876105182655</v>
      </c>
      <c r="H476">
        <f>INDEX(Cond_Probability!$A$6:$H$60,MATCH('Model 4_Train'!A476,Cond_Probability!$A$6:$A$60,0),8)</f>
        <v>0.19710144927536233</v>
      </c>
      <c r="I476">
        <f>INDEX(Cond_Probability!$A$6:$H$60,MATCH(B476,Cond_Probability!$A$6:$A$60,0),8)</f>
        <v>0.63005780346820806</v>
      </c>
      <c r="J476">
        <f>Cond_Probability!$C$3</f>
        <v>0.38383838383838381</v>
      </c>
      <c r="K476">
        <f t="shared" si="37"/>
        <v>4.766708722476503E-2</v>
      </c>
      <c r="L476">
        <f t="shared" si="38"/>
        <v>4.766708722476503</v>
      </c>
      <c r="M476" t="str">
        <f t="shared" si="39"/>
        <v>Won't Survive</v>
      </c>
      <c r="N476" s="2" t="s">
        <v>1230</v>
      </c>
    </row>
    <row r="477" spans="1:14" x14ac:dyDescent="0.3">
      <c r="A477" s="1" t="s">
        <v>1248</v>
      </c>
      <c r="B477" s="1" t="s">
        <v>1253</v>
      </c>
      <c r="C477">
        <f>INDEX(Cond_Probability!$A$6:$H$60,MATCH('Model 4_Train'!A477,Cond_Probability!$A$6:$A$60,0),7)</f>
        <v>0.32246376811594202</v>
      </c>
      <c r="D477">
        <f>INDEX(Cond_Probability!$A$6:$H$60,MATCH('Model 4_Train'!B477,Cond_Probability!$A$6:$A$60,0),7)</f>
        <v>0.77396021699819173</v>
      </c>
      <c r="E477">
        <f>Cond_Probability!$C$2</f>
        <v>0.61616161616161613</v>
      </c>
      <c r="F477">
        <f t="shared" si="35"/>
        <v>0.1537779980267597</v>
      </c>
      <c r="G477">
        <f t="shared" si="36"/>
        <v>15.37779980267597</v>
      </c>
      <c r="H477">
        <f>INDEX(Cond_Probability!$A$6:$H$60,MATCH('Model 4_Train'!A477,Cond_Probability!$A$6:$A$60,0),8)</f>
        <v>0.57971014492753625</v>
      </c>
      <c r="I477">
        <f>INDEX(Cond_Probability!$A$6:$H$60,MATCH(B477,Cond_Probability!$A$6:$A$60,0),8)</f>
        <v>0.63005780346820806</v>
      </c>
      <c r="J477">
        <f>Cond_Probability!$C$3</f>
        <v>0.38383838383838381</v>
      </c>
      <c r="K477">
        <f t="shared" si="37"/>
        <v>0.14019731536695598</v>
      </c>
      <c r="L477">
        <f t="shared" si="38"/>
        <v>14.019731536695598</v>
      </c>
      <c r="M477" t="str">
        <f t="shared" si="39"/>
        <v>Won't Survive</v>
      </c>
      <c r="N477" s="2" t="s">
        <v>1230</v>
      </c>
    </row>
    <row r="478" spans="1:14" x14ac:dyDescent="0.3">
      <c r="A478" s="1" t="s">
        <v>1248</v>
      </c>
      <c r="B478" s="1" t="s">
        <v>1253</v>
      </c>
      <c r="C478">
        <f>INDEX(Cond_Probability!$A$6:$H$60,MATCH('Model 4_Train'!A478,Cond_Probability!$A$6:$A$60,0),7)</f>
        <v>0.32246376811594202</v>
      </c>
      <c r="D478">
        <f>INDEX(Cond_Probability!$A$6:$H$60,MATCH('Model 4_Train'!B478,Cond_Probability!$A$6:$A$60,0),7)</f>
        <v>0.77396021699819173</v>
      </c>
      <c r="E478">
        <f>Cond_Probability!$C$2</f>
        <v>0.61616161616161613</v>
      </c>
      <c r="F478">
        <f t="shared" si="35"/>
        <v>0.1537779980267597</v>
      </c>
      <c r="G478">
        <f t="shared" si="36"/>
        <v>15.37779980267597</v>
      </c>
      <c r="H478">
        <f>INDEX(Cond_Probability!$A$6:$H$60,MATCH('Model 4_Train'!A478,Cond_Probability!$A$6:$A$60,0),8)</f>
        <v>0.57971014492753625</v>
      </c>
      <c r="I478">
        <f>INDEX(Cond_Probability!$A$6:$H$60,MATCH(B478,Cond_Probability!$A$6:$A$60,0),8)</f>
        <v>0.63005780346820806</v>
      </c>
      <c r="J478">
        <f>Cond_Probability!$C$3</f>
        <v>0.38383838383838381</v>
      </c>
      <c r="K478">
        <f t="shared" si="37"/>
        <v>0.14019731536695598</v>
      </c>
      <c r="L478">
        <f t="shared" si="38"/>
        <v>14.019731536695598</v>
      </c>
      <c r="M478" t="str">
        <f t="shared" si="39"/>
        <v>Won't Survive</v>
      </c>
      <c r="N478" s="2" t="s">
        <v>1230</v>
      </c>
    </row>
    <row r="479" spans="1:14" x14ac:dyDescent="0.3">
      <c r="A479" s="1" t="s">
        <v>1228</v>
      </c>
      <c r="B479" s="1" t="s">
        <v>1253</v>
      </c>
      <c r="C479">
        <f>INDEX(Cond_Probability!$A$6:$H$60,MATCH('Model 4_Train'!A479,Cond_Probability!$A$6:$A$60,0),7)</f>
        <v>0.4891304347826087</v>
      </c>
      <c r="D479">
        <f>INDEX(Cond_Probability!$A$6:$H$60,MATCH('Model 4_Train'!B479,Cond_Probability!$A$6:$A$60,0),7)</f>
        <v>0.77396021699819173</v>
      </c>
      <c r="E479">
        <f>Cond_Probability!$C$2</f>
        <v>0.61616161616161613</v>
      </c>
      <c r="F479">
        <f t="shared" si="35"/>
        <v>0.23325876105182655</v>
      </c>
      <c r="G479">
        <f t="shared" si="36"/>
        <v>23.325876105182655</v>
      </c>
      <c r="H479">
        <f>INDEX(Cond_Probability!$A$6:$H$60,MATCH('Model 4_Train'!A479,Cond_Probability!$A$6:$A$60,0),8)</f>
        <v>0.19710144927536233</v>
      </c>
      <c r="I479">
        <f>INDEX(Cond_Probability!$A$6:$H$60,MATCH(B479,Cond_Probability!$A$6:$A$60,0),8)</f>
        <v>0.63005780346820806</v>
      </c>
      <c r="J479">
        <f>Cond_Probability!$C$3</f>
        <v>0.38383838383838381</v>
      </c>
      <c r="K479">
        <f t="shared" si="37"/>
        <v>4.766708722476503E-2</v>
      </c>
      <c r="L479">
        <f t="shared" si="38"/>
        <v>4.766708722476503</v>
      </c>
      <c r="M479" t="str">
        <f t="shared" si="39"/>
        <v>Won't Survive</v>
      </c>
      <c r="N479" s="2" t="s">
        <v>1230</v>
      </c>
    </row>
    <row r="480" spans="1:14" x14ac:dyDescent="0.3">
      <c r="A480" s="1" t="s">
        <v>1228</v>
      </c>
      <c r="B480" s="1" t="s">
        <v>1253</v>
      </c>
      <c r="C480">
        <f>INDEX(Cond_Probability!$A$6:$H$60,MATCH('Model 4_Train'!A480,Cond_Probability!$A$6:$A$60,0),7)</f>
        <v>0.4891304347826087</v>
      </c>
      <c r="D480">
        <f>INDEX(Cond_Probability!$A$6:$H$60,MATCH('Model 4_Train'!B480,Cond_Probability!$A$6:$A$60,0),7)</f>
        <v>0.77396021699819173</v>
      </c>
      <c r="E480">
        <f>Cond_Probability!$C$2</f>
        <v>0.61616161616161613</v>
      </c>
      <c r="F480">
        <f t="shared" si="35"/>
        <v>0.23325876105182655</v>
      </c>
      <c r="G480">
        <f t="shared" si="36"/>
        <v>23.325876105182655</v>
      </c>
      <c r="H480">
        <f>INDEX(Cond_Probability!$A$6:$H$60,MATCH('Model 4_Train'!A480,Cond_Probability!$A$6:$A$60,0),8)</f>
        <v>0.19710144927536233</v>
      </c>
      <c r="I480">
        <f>INDEX(Cond_Probability!$A$6:$H$60,MATCH(B480,Cond_Probability!$A$6:$A$60,0),8)</f>
        <v>0.63005780346820806</v>
      </c>
      <c r="J480">
        <f>Cond_Probability!$C$3</f>
        <v>0.38383838383838381</v>
      </c>
      <c r="K480">
        <f t="shared" si="37"/>
        <v>4.766708722476503E-2</v>
      </c>
      <c r="L480">
        <f t="shared" si="38"/>
        <v>4.766708722476503</v>
      </c>
      <c r="M480" t="str">
        <f t="shared" si="39"/>
        <v>Won't Survive</v>
      </c>
      <c r="N480" s="2" t="s">
        <v>1230</v>
      </c>
    </row>
    <row r="481" spans="1:14" x14ac:dyDescent="0.3">
      <c r="A481" s="1" t="s">
        <v>1247</v>
      </c>
      <c r="B481" s="1" t="s">
        <v>1253</v>
      </c>
      <c r="C481">
        <f>INDEX(Cond_Probability!$A$6:$H$60,MATCH('Model 4_Train'!A481,Cond_Probability!$A$6:$A$60,0),7)</f>
        <v>0.18840579710144928</v>
      </c>
      <c r="D481">
        <f>INDEX(Cond_Probability!$A$6:$H$60,MATCH('Model 4_Train'!B481,Cond_Probability!$A$6:$A$60,0),7)</f>
        <v>0.77396021699819173</v>
      </c>
      <c r="E481">
        <f>Cond_Probability!$C$2</f>
        <v>0.61616161616161613</v>
      </c>
      <c r="F481">
        <f t="shared" si="35"/>
        <v>8.9847819071814675E-2</v>
      </c>
      <c r="G481">
        <f t="shared" si="36"/>
        <v>8.9847819071814676</v>
      </c>
      <c r="H481">
        <f>INDEX(Cond_Probability!$A$6:$H$60,MATCH('Model 4_Train'!A481,Cond_Probability!$A$6:$A$60,0),8)</f>
        <v>0.22318840579710145</v>
      </c>
      <c r="I481">
        <f>INDEX(Cond_Probability!$A$6:$H$60,MATCH(B481,Cond_Probability!$A$6:$A$60,0),8)</f>
        <v>0.63005780346820806</v>
      </c>
      <c r="J481">
        <f>Cond_Probability!$C$3</f>
        <v>0.38383838383838381</v>
      </c>
      <c r="K481">
        <f t="shared" si="37"/>
        <v>5.3975966416278047E-2</v>
      </c>
      <c r="L481">
        <f t="shared" si="38"/>
        <v>5.3975966416278043</v>
      </c>
      <c r="M481" t="str">
        <f t="shared" si="39"/>
        <v>Won't Survive</v>
      </c>
      <c r="N481" s="2" t="s">
        <v>1</v>
      </c>
    </row>
    <row r="482" spans="1:14" x14ac:dyDescent="0.3">
      <c r="A482" s="1" t="s">
        <v>1248</v>
      </c>
      <c r="B482" s="1" t="s">
        <v>1253</v>
      </c>
      <c r="C482">
        <f>INDEX(Cond_Probability!$A$6:$H$60,MATCH('Model 4_Train'!A482,Cond_Probability!$A$6:$A$60,0),7)</f>
        <v>0.32246376811594202</v>
      </c>
      <c r="D482">
        <f>INDEX(Cond_Probability!$A$6:$H$60,MATCH('Model 4_Train'!B482,Cond_Probability!$A$6:$A$60,0),7)</f>
        <v>0.77396021699819173</v>
      </c>
      <c r="E482">
        <f>Cond_Probability!$C$2</f>
        <v>0.61616161616161613</v>
      </c>
      <c r="F482">
        <f t="shared" si="35"/>
        <v>0.1537779980267597</v>
      </c>
      <c r="G482">
        <f t="shared" si="36"/>
        <v>15.37779980267597</v>
      </c>
      <c r="H482">
        <f>INDEX(Cond_Probability!$A$6:$H$60,MATCH('Model 4_Train'!A482,Cond_Probability!$A$6:$A$60,0),8)</f>
        <v>0.57971014492753625</v>
      </c>
      <c r="I482">
        <f>INDEX(Cond_Probability!$A$6:$H$60,MATCH(B482,Cond_Probability!$A$6:$A$60,0),8)</f>
        <v>0.63005780346820806</v>
      </c>
      <c r="J482">
        <f>Cond_Probability!$C$3</f>
        <v>0.38383838383838381</v>
      </c>
      <c r="K482">
        <f t="shared" si="37"/>
        <v>0.14019731536695598</v>
      </c>
      <c r="L482">
        <f t="shared" si="38"/>
        <v>14.019731536695598</v>
      </c>
      <c r="M482" t="str">
        <f t="shared" si="39"/>
        <v>Won't Survive</v>
      </c>
      <c r="N482" s="2" t="s">
        <v>1230</v>
      </c>
    </row>
    <row r="483" spans="1:14" x14ac:dyDescent="0.3">
      <c r="A483" s="1" t="s">
        <v>1228</v>
      </c>
      <c r="B483" s="1" t="s">
        <v>1253</v>
      </c>
      <c r="C483">
        <f>INDEX(Cond_Probability!$A$6:$H$60,MATCH('Model 4_Train'!A483,Cond_Probability!$A$6:$A$60,0),7)</f>
        <v>0.4891304347826087</v>
      </c>
      <c r="D483">
        <f>INDEX(Cond_Probability!$A$6:$H$60,MATCH('Model 4_Train'!B483,Cond_Probability!$A$6:$A$60,0),7)</f>
        <v>0.77396021699819173</v>
      </c>
      <c r="E483">
        <f>Cond_Probability!$C$2</f>
        <v>0.61616161616161613</v>
      </c>
      <c r="F483">
        <f t="shared" si="35"/>
        <v>0.23325876105182655</v>
      </c>
      <c r="G483">
        <f t="shared" si="36"/>
        <v>23.325876105182655</v>
      </c>
      <c r="H483">
        <f>INDEX(Cond_Probability!$A$6:$H$60,MATCH('Model 4_Train'!A483,Cond_Probability!$A$6:$A$60,0),8)</f>
        <v>0.19710144927536233</v>
      </c>
      <c r="I483">
        <f>INDEX(Cond_Probability!$A$6:$H$60,MATCH(B483,Cond_Probability!$A$6:$A$60,0),8)</f>
        <v>0.63005780346820806</v>
      </c>
      <c r="J483">
        <f>Cond_Probability!$C$3</f>
        <v>0.38383838383838381</v>
      </c>
      <c r="K483">
        <f t="shared" si="37"/>
        <v>4.766708722476503E-2</v>
      </c>
      <c r="L483">
        <f t="shared" si="38"/>
        <v>4.766708722476503</v>
      </c>
      <c r="M483" t="str">
        <f t="shared" si="39"/>
        <v>Won't Survive</v>
      </c>
      <c r="N483" s="2" t="s">
        <v>1230</v>
      </c>
    </row>
    <row r="484" spans="1:14" x14ac:dyDescent="0.3">
      <c r="A484" s="1" t="s">
        <v>1228</v>
      </c>
      <c r="B484" s="1" t="s">
        <v>1253</v>
      </c>
      <c r="C484">
        <f>INDEX(Cond_Probability!$A$6:$H$60,MATCH('Model 4_Train'!A484,Cond_Probability!$A$6:$A$60,0),7)</f>
        <v>0.4891304347826087</v>
      </c>
      <c r="D484">
        <f>INDEX(Cond_Probability!$A$6:$H$60,MATCH('Model 4_Train'!B484,Cond_Probability!$A$6:$A$60,0),7)</f>
        <v>0.77396021699819173</v>
      </c>
      <c r="E484">
        <f>Cond_Probability!$C$2</f>
        <v>0.61616161616161613</v>
      </c>
      <c r="F484">
        <f t="shared" si="35"/>
        <v>0.23325876105182655</v>
      </c>
      <c r="G484">
        <f t="shared" si="36"/>
        <v>23.325876105182655</v>
      </c>
      <c r="H484">
        <f>INDEX(Cond_Probability!$A$6:$H$60,MATCH('Model 4_Train'!A484,Cond_Probability!$A$6:$A$60,0),8)</f>
        <v>0.19710144927536233</v>
      </c>
      <c r="I484">
        <f>INDEX(Cond_Probability!$A$6:$H$60,MATCH(B484,Cond_Probability!$A$6:$A$60,0),8)</f>
        <v>0.63005780346820806</v>
      </c>
      <c r="J484">
        <f>Cond_Probability!$C$3</f>
        <v>0.38383838383838381</v>
      </c>
      <c r="K484">
        <f t="shared" si="37"/>
        <v>4.766708722476503E-2</v>
      </c>
      <c r="L484">
        <f t="shared" si="38"/>
        <v>4.766708722476503</v>
      </c>
      <c r="M484" t="str">
        <f t="shared" si="39"/>
        <v>Won't Survive</v>
      </c>
      <c r="N484" s="2" t="s">
        <v>1230</v>
      </c>
    </row>
    <row r="485" spans="1:14" x14ac:dyDescent="0.3">
      <c r="A485" s="1" t="s">
        <v>1228</v>
      </c>
      <c r="B485" s="1" t="s">
        <v>1253</v>
      </c>
      <c r="C485">
        <f>INDEX(Cond_Probability!$A$6:$H$60,MATCH('Model 4_Train'!A485,Cond_Probability!$A$6:$A$60,0),7)</f>
        <v>0.4891304347826087</v>
      </c>
      <c r="D485">
        <f>INDEX(Cond_Probability!$A$6:$H$60,MATCH('Model 4_Train'!B485,Cond_Probability!$A$6:$A$60,0),7)</f>
        <v>0.77396021699819173</v>
      </c>
      <c r="E485">
        <f>Cond_Probability!$C$2</f>
        <v>0.61616161616161613</v>
      </c>
      <c r="F485">
        <f t="shared" si="35"/>
        <v>0.23325876105182655</v>
      </c>
      <c r="G485">
        <f t="shared" si="36"/>
        <v>23.325876105182655</v>
      </c>
      <c r="H485">
        <f>INDEX(Cond_Probability!$A$6:$H$60,MATCH('Model 4_Train'!A485,Cond_Probability!$A$6:$A$60,0),8)</f>
        <v>0.19710144927536233</v>
      </c>
      <c r="I485">
        <f>INDEX(Cond_Probability!$A$6:$H$60,MATCH(B485,Cond_Probability!$A$6:$A$60,0),8)</f>
        <v>0.63005780346820806</v>
      </c>
      <c r="J485">
        <f>Cond_Probability!$C$3</f>
        <v>0.38383838383838381</v>
      </c>
      <c r="K485">
        <f t="shared" si="37"/>
        <v>4.766708722476503E-2</v>
      </c>
      <c r="L485">
        <f t="shared" si="38"/>
        <v>4.766708722476503</v>
      </c>
      <c r="M485" t="str">
        <f t="shared" si="39"/>
        <v>Won't Survive</v>
      </c>
      <c r="N485" s="2" t="s">
        <v>1</v>
      </c>
    </row>
    <row r="486" spans="1:14" x14ac:dyDescent="0.3">
      <c r="A486" s="1" t="s">
        <v>1248</v>
      </c>
      <c r="B486" s="1" t="s">
        <v>1251</v>
      </c>
      <c r="C486">
        <f>INDEX(Cond_Probability!$A$6:$H$60,MATCH('Model 4_Train'!A486,Cond_Probability!$A$6:$A$60,0),7)</f>
        <v>0.32246376811594202</v>
      </c>
      <c r="D486">
        <f>INDEX(Cond_Probability!$A$6:$H$60,MATCH('Model 4_Train'!B486,Cond_Probability!$A$6:$A$60,0),7)</f>
        <v>0.13743218806509946</v>
      </c>
      <c r="E486">
        <f>Cond_Probability!$C$2</f>
        <v>0.61616161616161613</v>
      </c>
      <c r="F486">
        <f t="shared" si="35"/>
        <v>2.7306373481387237E-2</v>
      </c>
      <c r="G486">
        <f t="shared" si="36"/>
        <v>2.7306373481387238</v>
      </c>
      <c r="H486">
        <f>INDEX(Cond_Probability!$A$6:$H$60,MATCH('Model 4_Train'!A486,Cond_Probability!$A$6:$A$60,0),8)</f>
        <v>0.57971014492753625</v>
      </c>
      <c r="I486">
        <f>INDEX(Cond_Probability!$A$6:$H$60,MATCH(B486,Cond_Probability!$A$6:$A$60,0),8)</f>
        <v>0.27167630057803466</v>
      </c>
      <c r="J486">
        <f>Cond_Probability!$C$3</f>
        <v>0.38383838383838381</v>
      </c>
      <c r="K486">
        <f t="shared" si="37"/>
        <v>6.0452053415109452E-2</v>
      </c>
      <c r="L486">
        <f t="shared" si="38"/>
        <v>6.045205341510945</v>
      </c>
      <c r="M486" t="str">
        <f t="shared" si="39"/>
        <v>Survive</v>
      </c>
      <c r="N486" s="2" t="s">
        <v>1</v>
      </c>
    </row>
    <row r="487" spans="1:14" x14ac:dyDescent="0.3">
      <c r="A487" s="1" t="s">
        <v>1248</v>
      </c>
      <c r="B487" s="1" t="s">
        <v>1253</v>
      </c>
      <c r="C487">
        <f>INDEX(Cond_Probability!$A$6:$H$60,MATCH('Model 4_Train'!A487,Cond_Probability!$A$6:$A$60,0),7)</f>
        <v>0.32246376811594202</v>
      </c>
      <c r="D487">
        <f>INDEX(Cond_Probability!$A$6:$H$60,MATCH('Model 4_Train'!B487,Cond_Probability!$A$6:$A$60,0),7)</f>
        <v>0.77396021699819173</v>
      </c>
      <c r="E487">
        <f>Cond_Probability!$C$2</f>
        <v>0.61616161616161613</v>
      </c>
      <c r="F487">
        <f t="shared" si="35"/>
        <v>0.1537779980267597</v>
      </c>
      <c r="G487">
        <f t="shared" si="36"/>
        <v>15.37779980267597</v>
      </c>
      <c r="H487">
        <f>INDEX(Cond_Probability!$A$6:$H$60,MATCH('Model 4_Train'!A487,Cond_Probability!$A$6:$A$60,0),8)</f>
        <v>0.57971014492753625</v>
      </c>
      <c r="I487">
        <f>INDEX(Cond_Probability!$A$6:$H$60,MATCH(B487,Cond_Probability!$A$6:$A$60,0),8)</f>
        <v>0.63005780346820806</v>
      </c>
      <c r="J487">
        <f>Cond_Probability!$C$3</f>
        <v>0.38383838383838381</v>
      </c>
      <c r="K487">
        <f t="shared" si="37"/>
        <v>0.14019731536695598</v>
      </c>
      <c r="L487">
        <f t="shared" si="38"/>
        <v>14.019731536695598</v>
      </c>
      <c r="M487" t="str">
        <f t="shared" si="39"/>
        <v>Won't Survive</v>
      </c>
      <c r="N487" s="2" t="s">
        <v>1230</v>
      </c>
    </row>
    <row r="488" spans="1:14" x14ac:dyDescent="0.3">
      <c r="A488" s="1" t="s">
        <v>1248</v>
      </c>
      <c r="B488" s="1" t="s">
        <v>1253</v>
      </c>
      <c r="C488">
        <f>INDEX(Cond_Probability!$A$6:$H$60,MATCH('Model 4_Train'!A488,Cond_Probability!$A$6:$A$60,0),7)</f>
        <v>0.32246376811594202</v>
      </c>
      <c r="D488">
        <f>INDEX(Cond_Probability!$A$6:$H$60,MATCH('Model 4_Train'!B488,Cond_Probability!$A$6:$A$60,0),7)</f>
        <v>0.77396021699819173</v>
      </c>
      <c r="E488">
        <f>Cond_Probability!$C$2</f>
        <v>0.61616161616161613</v>
      </c>
      <c r="F488">
        <f t="shared" si="35"/>
        <v>0.1537779980267597</v>
      </c>
      <c r="G488">
        <f t="shared" si="36"/>
        <v>15.37779980267597</v>
      </c>
      <c r="H488">
        <f>INDEX(Cond_Probability!$A$6:$H$60,MATCH('Model 4_Train'!A488,Cond_Probability!$A$6:$A$60,0),8)</f>
        <v>0.57971014492753625</v>
      </c>
      <c r="I488">
        <f>INDEX(Cond_Probability!$A$6:$H$60,MATCH(B488,Cond_Probability!$A$6:$A$60,0),8)</f>
        <v>0.63005780346820806</v>
      </c>
      <c r="J488">
        <f>Cond_Probability!$C$3</f>
        <v>0.38383838383838381</v>
      </c>
      <c r="K488">
        <f t="shared" si="37"/>
        <v>0.14019731536695598</v>
      </c>
      <c r="L488">
        <f t="shared" si="38"/>
        <v>14.019731536695598</v>
      </c>
      <c r="M488" t="str">
        <f t="shared" si="39"/>
        <v>Won't Survive</v>
      </c>
      <c r="N488" s="2" t="s">
        <v>1</v>
      </c>
    </row>
    <row r="489" spans="1:14" x14ac:dyDescent="0.3">
      <c r="A489" s="1" t="s">
        <v>1248</v>
      </c>
      <c r="B489" s="1" t="s">
        <v>1251</v>
      </c>
      <c r="C489">
        <f>INDEX(Cond_Probability!$A$6:$H$60,MATCH('Model 4_Train'!A489,Cond_Probability!$A$6:$A$60,0),7)</f>
        <v>0.32246376811594202</v>
      </c>
      <c r="D489">
        <f>INDEX(Cond_Probability!$A$6:$H$60,MATCH('Model 4_Train'!B489,Cond_Probability!$A$6:$A$60,0),7)</f>
        <v>0.13743218806509946</v>
      </c>
      <c r="E489">
        <f>Cond_Probability!$C$2</f>
        <v>0.61616161616161613</v>
      </c>
      <c r="F489">
        <f t="shared" si="35"/>
        <v>2.7306373481387237E-2</v>
      </c>
      <c r="G489">
        <f t="shared" si="36"/>
        <v>2.7306373481387238</v>
      </c>
      <c r="H489">
        <f>INDEX(Cond_Probability!$A$6:$H$60,MATCH('Model 4_Train'!A489,Cond_Probability!$A$6:$A$60,0),8)</f>
        <v>0.57971014492753625</v>
      </c>
      <c r="I489">
        <f>INDEX(Cond_Probability!$A$6:$H$60,MATCH(B489,Cond_Probability!$A$6:$A$60,0),8)</f>
        <v>0.27167630057803466</v>
      </c>
      <c r="J489">
        <f>Cond_Probability!$C$3</f>
        <v>0.38383838383838381</v>
      </c>
      <c r="K489">
        <f t="shared" si="37"/>
        <v>6.0452053415109452E-2</v>
      </c>
      <c r="L489">
        <f t="shared" si="38"/>
        <v>6.045205341510945</v>
      </c>
      <c r="M489" t="str">
        <f t="shared" si="39"/>
        <v>Survive</v>
      </c>
      <c r="N489" s="2" t="s">
        <v>1230</v>
      </c>
    </row>
    <row r="490" spans="1:14" x14ac:dyDescent="0.3">
      <c r="A490" s="1" t="s">
        <v>1228</v>
      </c>
      <c r="B490" s="1" t="s">
        <v>1253</v>
      </c>
      <c r="C490">
        <f>INDEX(Cond_Probability!$A$6:$H$60,MATCH('Model 4_Train'!A490,Cond_Probability!$A$6:$A$60,0),7)</f>
        <v>0.4891304347826087</v>
      </c>
      <c r="D490">
        <f>INDEX(Cond_Probability!$A$6:$H$60,MATCH('Model 4_Train'!B490,Cond_Probability!$A$6:$A$60,0),7)</f>
        <v>0.77396021699819173</v>
      </c>
      <c r="E490">
        <f>Cond_Probability!$C$2</f>
        <v>0.61616161616161613</v>
      </c>
      <c r="F490">
        <f t="shared" si="35"/>
        <v>0.23325876105182655</v>
      </c>
      <c r="G490">
        <f t="shared" si="36"/>
        <v>23.325876105182655</v>
      </c>
      <c r="H490">
        <f>INDEX(Cond_Probability!$A$6:$H$60,MATCH('Model 4_Train'!A490,Cond_Probability!$A$6:$A$60,0),8)</f>
        <v>0.19710144927536233</v>
      </c>
      <c r="I490">
        <f>INDEX(Cond_Probability!$A$6:$H$60,MATCH(B490,Cond_Probability!$A$6:$A$60,0),8)</f>
        <v>0.63005780346820806</v>
      </c>
      <c r="J490">
        <f>Cond_Probability!$C$3</f>
        <v>0.38383838383838381</v>
      </c>
      <c r="K490">
        <f t="shared" si="37"/>
        <v>4.766708722476503E-2</v>
      </c>
      <c r="L490">
        <f t="shared" si="38"/>
        <v>4.766708722476503</v>
      </c>
      <c r="M490" t="str">
        <f t="shared" si="39"/>
        <v>Won't Survive</v>
      </c>
      <c r="N490" s="2" t="s">
        <v>1230</v>
      </c>
    </row>
    <row r="491" spans="1:14" x14ac:dyDescent="0.3">
      <c r="A491" s="1" t="s">
        <v>1247</v>
      </c>
      <c r="B491" s="1" t="s">
        <v>1253</v>
      </c>
      <c r="C491">
        <f>INDEX(Cond_Probability!$A$6:$H$60,MATCH('Model 4_Train'!A491,Cond_Probability!$A$6:$A$60,0),7)</f>
        <v>0.18840579710144928</v>
      </c>
      <c r="D491">
        <f>INDEX(Cond_Probability!$A$6:$H$60,MATCH('Model 4_Train'!B491,Cond_Probability!$A$6:$A$60,0),7)</f>
        <v>0.77396021699819173</v>
      </c>
      <c r="E491">
        <f>Cond_Probability!$C$2</f>
        <v>0.61616161616161613</v>
      </c>
      <c r="F491">
        <f t="shared" si="35"/>
        <v>8.9847819071814675E-2</v>
      </c>
      <c r="G491">
        <f t="shared" si="36"/>
        <v>8.9847819071814676</v>
      </c>
      <c r="H491">
        <f>INDEX(Cond_Probability!$A$6:$H$60,MATCH('Model 4_Train'!A491,Cond_Probability!$A$6:$A$60,0),8)</f>
        <v>0.22318840579710145</v>
      </c>
      <c r="I491">
        <f>INDEX(Cond_Probability!$A$6:$H$60,MATCH(B491,Cond_Probability!$A$6:$A$60,0),8)</f>
        <v>0.63005780346820806</v>
      </c>
      <c r="J491">
        <f>Cond_Probability!$C$3</f>
        <v>0.38383838383838381</v>
      </c>
      <c r="K491">
        <f t="shared" si="37"/>
        <v>5.3975966416278047E-2</v>
      </c>
      <c r="L491">
        <f t="shared" si="38"/>
        <v>5.3975966416278043</v>
      </c>
      <c r="M491" t="str">
        <f t="shared" si="39"/>
        <v>Won't Survive</v>
      </c>
      <c r="N491" s="2" t="s">
        <v>1</v>
      </c>
    </row>
    <row r="492" spans="1:14" x14ac:dyDescent="0.3">
      <c r="A492" s="1" t="s">
        <v>1247</v>
      </c>
      <c r="B492" s="1" t="s">
        <v>1253</v>
      </c>
      <c r="C492">
        <f>INDEX(Cond_Probability!$A$6:$H$60,MATCH('Model 4_Train'!A492,Cond_Probability!$A$6:$A$60,0),7)</f>
        <v>0.18840579710144928</v>
      </c>
      <c r="D492">
        <f>INDEX(Cond_Probability!$A$6:$H$60,MATCH('Model 4_Train'!B492,Cond_Probability!$A$6:$A$60,0),7)</f>
        <v>0.77396021699819173</v>
      </c>
      <c r="E492">
        <f>Cond_Probability!$C$2</f>
        <v>0.61616161616161613</v>
      </c>
      <c r="F492">
        <f t="shared" si="35"/>
        <v>8.9847819071814675E-2</v>
      </c>
      <c r="G492">
        <f t="shared" si="36"/>
        <v>8.9847819071814676</v>
      </c>
      <c r="H492">
        <f>INDEX(Cond_Probability!$A$6:$H$60,MATCH('Model 4_Train'!A492,Cond_Probability!$A$6:$A$60,0),8)</f>
        <v>0.22318840579710145</v>
      </c>
      <c r="I492">
        <f>INDEX(Cond_Probability!$A$6:$H$60,MATCH(B492,Cond_Probability!$A$6:$A$60,0),8)</f>
        <v>0.63005780346820806</v>
      </c>
      <c r="J492">
        <f>Cond_Probability!$C$3</f>
        <v>0.38383838383838381</v>
      </c>
      <c r="K492">
        <f t="shared" si="37"/>
        <v>5.3975966416278047E-2</v>
      </c>
      <c r="L492">
        <f t="shared" si="38"/>
        <v>5.3975966416278043</v>
      </c>
      <c r="M492" t="str">
        <f t="shared" si="39"/>
        <v>Won't Survive</v>
      </c>
      <c r="N492" s="2" t="s">
        <v>1230</v>
      </c>
    </row>
    <row r="493" spans="1:14" x14ac:dyDescent="0.3">
      <c r="A493" s="1" t="s">
        <v>1228</v>
      </c>
      <c r="B493" s="1" t="s">
        <v>1253</v>
      </c>
      <c r="C493">
        <f>INDEX(Cond_Probability!$A$6:$H$60,MATCH('Model 4_Train'!A493,Cond_Probability!$A$6:$A$60,0),7)</f>
        <v>0.4891304347826087</v>
      </c>
      <c r="D493">
        <f>INDEX(Cond_Probability!$A$6:$H$60,MATCH('Model 4_Train'!B493,Cond_Probability!$A$6:$A$60,0),7)</f>
        <v>0.77396021699819173</v>
      </c>
      <c r="E493">
        <f>Cond_Probability!$C$2</f>
        <v>0.61616161616161613</v>
      </c>
      <c r="F493">
        <f t="shared" si="35"/>
        <v>0.23325876105182655</v>
      </c>
      <c r="G493">
        <f t="shared" si="36"/>
        <v>23.325876105182655</v>
      </c>
      <c r="H493">
        <f>INDEX(Cond_Probability!$A$6:$H$60,MATCH('Model 4_Train'!A493,Cond_Probability!$A$6:$A$60,0),8)</f>
        <v>0.19710144927536233</v>
      </c>
      <c r="I493">
        <f>INDEX(Cond_Probability!$A$6:$H$60,MATCH(B493,Cond_Probability!$A$6:$A$60,0),8)</f>
        <v>0.63005780346820806</v>
      </c>
      <c r="J493">
        <f>Cond_Probability!$C$3</f>
        <v>0.38383838383838381</v>
      </c>
      <c r="K493">
        <f t="shared" si="37"/>
        <v>4.766708722476503E-2</v>
      </c>
      <c r="L493">
        <f t="shared" si="38"/>
        <v>4.766708722476503</v>
      </c>
      <c r="M493" t="str">
        <f t="shared" si="39"/>
        <v>Won't Survive</v>
      </c>
      <c r="N493" s="2" t="s">
        <v>1230</v>
      </c>
    </row>
    <row r="494" spans="1:14" x14ac:dyDescent="0.3">
      <c r="A494" s="1" t="s">
        <v>1248</v>
      </c>
      <c r="B494" s="1" t="s">
        <v>1253</v>
      </c>
      <c r="C494">
        <f>INDEX(Cond_Probability!$A$6:$H$60,MATCH('Model 4_Train'!A494,Cond_Probability!$A$6:$A$60,0),7)</f>
        <v>0.32246376811594202</v>
      </c>
      <c r="D494">
        <f>INDEX(Cond_Probability!$A$6:$H$60,MATCH('Model 4_Train'!B494,Cond_Probability!$A$6:$A$60,0),7)</f>
        <v>0.77396021699819173</v>
      </c>
      <c r="E494">
        <f>Cond_Probability!$C$2</f>
        <v>0.61616161616161613</v>
      </c>
      <c r="F494">
        <f t="shared" si="35"/>
        <v>0.1537779980267597</v>
      </c>
      <c r="G494">
        <f t="shared" si="36"/>
        <v>15.37779980267597</v>
      </c>
      <c r="H494">
        <f>INDEX(Cond_Probability!$A$6:$H$60,MATCH('Model 4_Train'!A494,Cond_Probability!$A$6:$A$60,0),8)</f>
        <v>0.57971014492753625</v>
      </c>
      <c r="I494">
        <f>INDEX(Cond_Probability!$A$6:$H$60,MATCH(B494,Cond_Probability!$A$6:$A$60,0),8)</f>
        <v>0.63005780346820806</v>
      </c>
      <c r="J494">
        <f>Cond_Probability!$C$3</f>
        <v>0.38383838383838381</v>
      </c>
      <c r="K494">
        <f t="shared" si="37"/>
        <v>0.14019731536695598</v>
      </c>
      <c r="L494">
        <f t="shared" si="38"/>
        <v>14.019731536695598</v>
      </c>
      <c r="M494" t="str">
        <f t="shared" si="39"/>
        <v>Won't Survive</v>
      </c>
      <c r="N494" s="2" t="s">
        <v>1230</v>
      </c>
    </row>
    <row r="495" spans="1:14" x14ac:dyDescent="0.3">
      <c r="A495" s="1" t="s">
        <v>1248</v>
      </c>
      <c r="B495" s="1" t="s">
        <v>1251</v>
      </c>
      <c r="C495">
        <f>INDEX(Cond_Probability!$A$6:$H$60,MATCH('Model 4_Train'!A495,Cond_Probability!$A$6:$A$60,0),7)</f>
        <v>0.32246376811594202</v>
      </c>
      <c r="D495">
        <f>INDEX(Cond_Probability!$A$6:$H$60,MATCH('Model 4_Train'!B495,Cond_Probability!$A$6:$A$60,0),7)</f>
        <v>0.13743218806509946</v>
      </c>
      <c r="E495">
        <f>Cond_Probability!$C$2</f>
        <v>0.61616161616161613</v>
      </c>
      <c r="F495">
        <f t="shared" si="35"/>
        <v>2.7306373481387237E-2</v>
      </c>
      <c r="G495">
        <f t="shared" si="36"/>
        <v>2.7306373481387238</v>
      </c>
      <c r="H495">
        <f>INDEX(Cond_Probability!$A$6:$H$60,MATCH('Model 4_Train'!A495,Cond_Probability!$A$6:$A$60,0),8)</f>
        <v>0.57971014492753625</v>
      </c>
      <c r="I495">
        <f>INDEX(Cond_Probability!$A$6:$H$60,MATCH(B495,Cond_Probability!$A$6:$A$60,0),8)</f>
        <v>0.27167630057803466</v>
      </c>
      <c r="J495">
        <f>Cond_Probability!$C$3</f>
        <v>0.38383838383838381</v>
      </c>
      <c r="K495">
        <f t="shared" si="37"/>
        <v>6.0452053415109452E-2</v>
      </c>
      <c r="L495">
        <f t="shared" si="38"/>
        <v>6.045205341510945</v>
      </c>
      <c r="M495" t="str">
        <f t="shared" si="39"/>
        <v>Survive</v>
      </c>
      <c r="N495" s="2" t="s">
        <v>1230</v>
      </c>
    </row>
    <row r="496" spans="1:14" x14ac:dyDescent="0.3">
      <c r="A496" s="1" t="s">
        <v>1228</v>
      </c>
      <c r="B496" s="1" t="s">
        <v>1253</v>
      </c>
      <c r="C496">
        <f>INDEX(Cond_Probability!$A$6:$H$60,MATCH('Model 4_Train'!A496,Cond_Probability!$A$6:$A$60,0),7)</f>
        <v>0.4891304347826087</v>
      </c>
      <c r="D496">
        <f>INDEX(Cond_Probability!$A$6:$H$60,MATCH('Model 4_Train'!B496,Cond_Probability!$A$6:$A$60,0),7)</f>
        <v>0.77396021699819173</v>
      </c>
      <c r="E496">
        <f>Cond_Probability!$C$2</f>
        <v>0.61616161616161613</v>
      </c>
      <c r="F496">
        <f t="shared" si="35"/>
        <v>0.23325876105182655</v>
      </c>
      <c r="G496">
        <f t="shared" si="36"/>
        <v>23.325876105182655</v>
      </c>
      <c r="H496">
        <f>INDEX(Cond_Probability!$A$6:$H$60,MATCH('Model 4_Train'!A496,Cond_Probability!$A$6:$A$60,0),8)</f>
        <v>0.19710144927536233</v>
      </c>
      <c r="I496">
        <f>INDEX(Cond_Probability!$A$6:$H$60,MATCH(B496,Cond_Probability!$A$6:$A$60,0),8)</f>
        <v>0.63005780346820806</v>
      </c>
      <c r="J496">
        <f>Cond_Probability!$C$3</f>
        <v>0.38383838383838381</v>
      </c>
      <c r="K496">
        <f t="shared" si="37"/>
        <v>4.766708722476503E-2</v>
      </c>
      <c r="L496">
        <f t="shared" si="38"/>
        <v>4.766708722476503</v>
      </c>
      <c r="M496" t="str">
        <f t="shared" si="39"/>
        <v>Won't Survive</v>
      </c>
      <c r="N496" s="2" t="s">
        <v>1230</v>
      </c>
    </row>
    <row r="497" spans="1:14" x14ac:dyDescent="0.3">
      <c r="A497" s="1" t="s">
        <v>1247</v>
      </c>
      <c r="B497" s="1" t="s">
        <v>1251</v>
      </c>
      <c r="C497">
        <f>INDEX(Cond_Probability!$A$6:$H$60,MATCH('Model 4_Train'!A497,Cond_Probability!$A$6:$A$60,0),7)</f>
        <v>0.18840579710144928</v>
      </c>
      <c r="D497">
        <f>INDEX(Cond_Probability!$A$6:$H$60,MATCH('Model 4_Train'!B497,Cond_Probability!$A$6:$A$60,0),7)</f>
        <v>0.13743218806509946</v>
      </c>
      <c r="E497">
        <f>Cond_Probability!$C$2</f>
        <v>0.61616161616161613</v>
      </c>
      <c r="F497">
        <f t="shared" si="35"/>
        <v>1.5954285629574568E-2</v>
      </c>
      <c r="G497">
        <f t="shared" si="36"/>
        <v>1.5954285629574567</v>
      </c>
      <c r="H497">
        <f>INDEX(Cond_Probability!$A$6:$H$60,MATCH('Model 4_Train'!A497,Cond_Probability!$A$6:$A$60,0),8)</f>
        <v>0.22318840579710145</v>
      </c>
      <c r="I497">
        <f>INDEX(Cond_Probability!$A$6:$H$60,MATCH(B497,Cond_Probability!$A$6:$A$60,0),8)</f>
        <v>0.27167630057803466</v>
      </c>
      <c r="J497">
        <f>Cond_Probability!$C$3</f>
        <v>0.38383838383838381</v>
      </c>
      <c r="K497">
        <f t="shared" si="37"/>
        <v>2.327404056481714E-2</v>
      </c>
      <c r="L497">
        <f t="shared" si="38"/>
        <v>2.327404056481714</v>
      </c>
      <c r="M497" t="str">
        <f t="shared" si="39"/>
        <v>Survive</v>
      </c>
      <c r="N497" s="2" t="s">
        <v>1230</v>
      </c>
    </row>
    <row r="498" spans="1:14" x14ac:dyDescent="0.3">
      <c r="A498" s="1" t="s">
        <v>1248</v>
      </c>
      <c r="B498" s="1" t="s">
        <v>1251</v>
      </c>
      <c r="C498">
        <f>INDEX(Cond_Probability!$A$6:$H$60,MATCH('Model 4_Train'!A498,Cond_Probability!$A$6:$A$60,0),7)</f>
        <v>0.32246376811594202</v>
      </c>
      <c r="D498">
        <f>INDEX(Cond_Probability!$A$6:$H$60,MATCH('Model 4_Train'!B498,Cond_Probability!$A$6:$A$60,0),7)</f>
        <v>0.13743218806509946</v>
      </c>
      <c r="E498">
        <f>Cond_Probability!$C$2</f>
        <v>0.61616161616161613</v>
      </c>
      <c r="F498">
        <f t="shared" si="35"/>
        <v>2.7306373481387237E-2</v>
      </c>
      <c r="G498">
        <f t="shared" si="36"/>
        <v>2.7306373481387238</v>
      </c>
      <c r="H498">
        <f>INDEX(Cond_Probability!$A$6:$H$60,MATCH('Model 4_Train'!A498,Cond_Probability!$A$6:$A$60,0),8)</f>
        <v>0.57971014492753625</v>
      </c>
      <c r="I498">
        <f>INDEX(Cond_Probability!$A$6:$H$60,MATCH(B498,Cond_Probability!$A$6:$A$60,0),8)</f>
        <v>0.27167630057803466</v>
      </c>
      <c r="J498">
        <f>Cond_Probability!$C$3</f>
        <v>0.38383838383838381</v>
      </c>
      <c r="K498">
        <f t="shared" si="37"/>
        <v>6.0452053415109452E-2</v>
      </c>
      <c r="L498">
        <f t="shared" si="38"/>
        <v>6.045205341510945</v>
      </c>
      <c r="M498" t="str">
        <f t="shared" si="39"/>
        <v>Survive</v>
      </c>
      <c r="N498" s="2" t="s">
        <v>1</v>
      </c>
    </row>
    <row r="499" spans="1:14" x14ac:dyDescent="0.3">
      <c r="A499" s="1" t="s">
        <v>1247</v>
      </c>
      <c r="B499" s="1" t="s">
        <v>1253</v>
      </c>
      <c r="C499">
        <f>INDEX(Cond_Probability!$A$6:$H$60,MATCH('Model 4_Train'!A499,Cond_Probability!$A$6:$A$60,0),7)</f>
        <v>0.18840579710144928</v>
      </c>
      <c r="D499">
        <f>INDEX(Cond_Probability!$A$6:$H$60,MATCH('Model 4_Train'!B499,Cond_Probability!$A$6:$A$60,0),7)</f>
        <v>0.77396021699819173</v>
      </c>
      <c r="E499">
        <f>Cond_Probability!$C$2</f>
        <v>0.61616161616161613</v>
      </c>
      <c r="F499">
        <f t="shared" si="35"/>
        <v>8.9847819071814675E-2</v>
      </c>
      <c r="G499">
        <f t="shared" si="36"/>
        <v>8.9847819071814676</v>
      </c>
      <c r="H499">
        <f>INDEX(Cond_Probability!$A$6:$H$60,MATCH('Model 4_Train'!A499,Cond_Probability!$A$6:$A$60,0),8)</f>
        <v>0.22318840579710145</v>
      </c>
      <c r="I499">
        <f>INDEX(Cond_Probability!$A$6:$H$60,MATCH(B499,Cond_Probability!$A$6:$A$60,0),8)</f>
        <v>0.63005780346820806</v>
      </c>
      <c r="J499">
        <f>Cond_Probability!$C$3</f>
        <v>0.38383838383838381</v>
      </c>
      <c r="K499">
        <f t="shared" si="37"/>
        <v>5.3975966416278047E-2</v>
      </c>
      <c r="L499">
        <f t="shared" si="38"/>
        <v>5.3975966416278043</v>
      </c>
      <c r="M499" t="str">
        <f t="shared" si="39"/>
        <v>Won't Survive</v>
      </c>
      <c r="N499" s="2" t="s">
        <v>1230</v>
      </c>
    </row>
    <row r="500" spans="1:14" x14ac:dyDescent="0.3">
      <c r="A500" s="1" t="s">
        <v>1248</v>
      </c>
      <c r="B500" s="1" t="s">
        <v>1253</v>
      </c>
      <c r="C500">
        <f>INDEX(Cond_Probability!$A$6:$H$60,MATCH('Model 4_Train'!A500,Cond_Probability!$A$6:$A$60,0),7)</f>
        <v>0.32246376811594202</v>
      </c>
      <c r="D500">
        <f>INDEX(Cond_Probability!$A$6:$H$60,MATCH('Model 4_Train'!B500,Cond_Probability!$A$6:$A$60,0),7)</f>
        <v>0.77396021699819173</v>
      </c>
      <c r="E500">
        <f>Cond_Probability!$C$2</f>
        <v>0.61616161616161613</v>
      </c>
      <c r="F500">
        <f t="shared" si="35"/>
        <v>0.1537779980267597</v>
      </c>
      <c r="G500">
        <f t="shared" si="36"/>
        <v>15.37779980267597</v>
      </c>
      <c r="H500">
        <f>INDEX(Cond_Probability!$A$6:$H$60,MATCH('Model 4_Train'!A500,Cond_Probability!$A$6:$A$60,0),8)</f>
        <v>0.57971014492753625</v>
      </c>
      <c r="I500">
        <f>INDEX(Cond_Probability!$A$6:$H$60,MATCH(B500,Cond_Probability!$A$6:$A$60,0),8)</f>
        <v>0.63005780346820806</v>
      </c>
      <c r="J500">
        <f>Cond_Probability!$C$3</f>
        <v>0.38383838383838381</v>
      </c>
      <c r="K500">
        <f t="shared" si="37"/>
        <v>0.14019731536695598</v>
      </c>
      <c r="L500">
        <f t="shared" si="38"/>
        <v>14.019731536695598</v>
      </c>
      <c r="M500" t="str">
        <f t="shared" si="39"/>
        <v>Won't Survive</v>
      </c>
      <c r="N500" s="2" t="s">
        <v>1230</v>
      </c>
    </row>
    <row r="501" spans="1:14" x14ac:dyDescent="0.3">
      <c r="A501" s="1" t="s">
        <v>1228</v>
      </c>
      <c r="B501" s="1" t="s">
        <v>1253</v>
      </c>
      <c r="C501">
        <f>INDEX(Cond_Probability!$A$6:$H$60,MATCH('Model 4_Train'!A501,Cond_Probability!$A$6:$A$60,0),7)</f>
        <v>0.4891304347826087</v>
      </c>
      <c r="D501">
        <f>INDEX(Cond_Probability!$A$6:$H$60,MATCH('Model 4_Train'!B501,Cond_Probability!$A$6:$A$60,0),7)</f>
        <v>0.77396021699819173</v>
      </c>
      <c r="E501">
        <f>Cond_Probability!$C$2</f>
        <v>0.61616161616161613</v>
      </c>
      <c r="F501">
        <f t="shared" si="35"/>
        <v>0.23325876105182655</v>
      </c>
      <c r="G501">
        <f t="shared" si="36"/>
        <v>23.325876105182655</v>
      </c>
      <c r="H501">
        <f>INDEX(Cond_Probability!$A$6:$H$60,MATCH('Model 4_Train'!A501,Cond_Probability!$A$6:$A$60,0),8)</f>
        <v>0.19710144927536233</v>
      </c>
      <c r="I501">
        <f>INDEX(Cond_Probability!$A$6:$H$60,MATCH(B501,Cond_Probability!$A$6:$A$60,0),8)</f>
        <v>0.63005780346820806</v>
      </c>
      <c r="J501">
        <f>Cond_Probability!$C$3</f>
        <v>0.38383838383838381</v>
      </c>
      <c r="K501">
        <f t="shared" si="37"/>
        <v>4.766708722476503E-2</v>
      </c>
      <c r="L501">
        <f t="shared" si="38"/>
        <v>4.766708722476503</v>
      </c>
      <c r="M501" t="str">
        <f t="shared" si="39"/>
        <v>Won't Survive</v>
      </c>
      <c r="N501" s="2" t="s">
        <v>1230</v>
      </c>
    </row>
    <row r="502" spans="1:14" x14ac:dyDescent="0.3">
      <c r="A502" s="1" t="s">
        <v>1228</v>
      </c>
      <c r="B502" s="1" t="s">
        <v>1253</v>
      </c>
      <c r="C502">
        <f>INDEX(Cond_Probability!$A$6:$H$60,MATCH('Model 4_Train'!A502,Cond_Probability!$A$6:$A$60,0),7)</f>
        <v>0.4891304347826087</v>
      </c>
      <c r="D502">
        <f>INDEX(Cond_Probability!$A$6:$H$60,MATCH('Model 4_Train'!B502,Cond_Probability!$A$6:$A$60,0),7)</f>
        <v>0.77396021699819173</v>
      </c>
      <c r="E502">
        <f>Cond_Probability!$C$2</f>
        <v>0.61616161616161613</v>
      </c>
      <c r="F502">
        <f t="shared" si="35"/>
        <v>0.23325876105182655</v>
      </c>
      <c r="G502">
        <f t="shared" si="36"/>
        <v>23.325876105182655</v>
      </c>
      <c r="H502">
        <f>INDEX(Cond_Probability!$A$6:$H$60,MATCH('Model 4_Train'!A502,Cond_Probability!$A$6:$A$60,0),8)</f>
        <v>0.19710144927536233</v>
      </c>
      <c r="I502">
        <f>INDEX(Cond_Probability!$A$6:$H$60,MATCH(B502,Cond_Probability!$A$6:$A$60,0),8)</f>
        <v>0.63005780346820806</v>
      </c>
      <c r="J502">
        <f>Cond_Probability!$C$3</f>
        <v>0.38383838383838381</v>
      </c>
      <c r="K502">
        <f t="shared" si="37"/>
        <v>4.766708722476503E-2</v>
      </c>
      <c r="L502">
        <f t="shared" si="38"/>
        <v>4.766708722476503</v>
      </c>
      <c r="M502" t="str">
        <f t="shared" si="39"/>
        <v>Won't Survive</v>
      </c>
      <c r="N502" s="2" t="s">
        <v>1230</v>
      </c>
    </row>
    <row r="503" spans="1:14" x14ac:dyDescent="0.3">
      <c r="A503" s="1" t="s">
        <v>1228</v>
      </c>
      <c r="B503" s="1" t="s">
        <v>1252</v>
      </c>
      <c r="C503">
        <f>INDEX(Cond_Probability!$A$6:$H$60,MATCH('Model 4_Train'!A503,Cond_Probability!$A$6:$A$60,0),7)</f>
        <v>0.4891304347826087</v>
      </c>
      <c r="D503">
        <f>INDEX(Cond_Probability!$A$6:$H$60,MATCH('Model 4_Train'!B503,Cond_Probability!$A$6:$A$60,0),7)</f>
        <v>8.6799276672694395E-2</v>
      </c>
      <c r="E503">
        <f>Cond_Probability!$C$2</f>
        <v>0.61616161616161613</v>
      </c>
      <c r="F503">
        <f t="shared" si="35"/>
        <v>2.6159861052541294E-2</v>
      </c>
      <c r="G503">
        <f t="shared" si="36"/>
        <v>2.6159861052541293</v>
      </c>
      <c r="H503">
        <f>INDEX(Cond_Probability!$A$6:$H$60,MATCH('Model 4_Train'!A503,Cond_Probability!$A$6:$A$60,0),8)</f>
        <v>0.19710144927536233</v>
      </c>
      <c r="I503">
        <f>INDEX(Cond_Probability!$A$6:$H$60,MATCH(B503,Cond_Probability!$A$6:$A$60,0),8)</f>
        <v>8.9595375722543349E-2</v>
      </c>
      <c r="J503">
        <f>Cond_Probability!$C$3</f>
        <v>0.38383838383838381</v>
      </c>
      <c r="K503">
        <f t="shared" si="37"/>
        <v>6.7783472659069532E-3</v>
      </c>
      <c r="L503">
        <f t="shared" si="38"/>
        <v>0.67783472659069532</v>
      </c>
      <c r="M503" t="str">
        <f t="shared" si="39"/>
        <v>Won't Survive</v>
      </c>
      <c r="N503" s="2" t="s">
        <v>1230</v>
      </c>
    </row>
    <row r="504" spans="1:14" x14ac:dyDescent="0.3">
      <c r="A504" s="1" t="s">
        <v>1228</v>
      </c>
      <c r="B504" s="1" t="s">
        <v>1252</v>
      </c>
      <c r="C504">
        <f>INDEX(Cond_Probability!$A$6:$H$60,MATCH('Model 4_Train'!A504,Cond_Probability!$A$6:$A$60,0),7)</f>
        <v>0.4891304347826087</v>
      </c>
      <c r="D504">
        <f>INDEX(Cond_Probability!$A$6:$H$60,MATCH('Model 4_Train'!B504,Cond_Probability!$A$6:$A$60,0),7)</f>
        <v>8.6799276672694395E-2</v>
      </c>
      <c r="E504">
        <f>Cond_Probability!$C$2</f>
        <v>0.61616161616161613</v>
      </c>
      <c r="F504">
        <f t="shared" si="35"/>
        <v>2.6159861052541294E-2</v>
      </c>
      <c r="G504">
        <f t="shared" si="36"/>
        <v>2.6159861052541293</v>
      </c>
      <c r="H504">
        <f>INDEX(Cond_Probability!$A$6:$H$60,MATCH('Model 4_Train'!A504,Cond_Probability!$A$6:$A$60,0),8)</f>
        <v>0.19710144927536233</v>
      </c>
      <c r="I504">
        <f>INDEX(Cond_Probability!$A$6:$H$60,MATCH(B504,Cond_Probability!$A$6:$A$60,0),8)</f>
        <v>8.9595375722543349E-2</v>
      </c>
      <c r="J504">
        <f>Cond_Probability!$C$3</f>
        <v>0.38383838383838381</v>
      </c>
      <c r="K504">
        <f t="shared" si="37"/>
        <v>6.7783472659069532E-3</v>
      </c>
      <c r="L504">
        <f t="shared" si="38"/>
        <v>0.67783472659069532</v>
      </c>
      <c r="M504" t="str">
        <f t="shared" si="39"/>
        <v>Won't Survive</v>
      </c>
      <c r="N504" s="2" t="s">
        <v>1230</v>
      </c>
    </row>
    <row r="505" spans="1:14" x14ac:dyDescent="0.3">
      <c r="A505" s="1" t="s">
        <v>1228</v>
      </c>
      <c r="B505" s="1" t="s">
        <v>1253</v>
      </c>
      <c r="C505">
        <f>INDEX(Cond_Probability!$A$6:$H$60,MATCH('Model 4_Train'!A505,Cond_Probability!$A$6:$A$60,0),7)</f>
        <v>0.4891304347826087</v>
      </c>
      <c r="D505">
        <f>INDEX(Cond_Probability!$A$6:$H$60,MATCH('Model 4_Train'!B505,Cond_Probability!$A$6:$A$60,0),7)</f>
        <v>0.77396021699819173</v>
      </c>
      <c r="E505">
        <f>Cond_Probability!$C$2</f>
        <v>0.61616161616161613</v>
      </c>
      <c r="F505">
        <f t="shared" si="35"/>
        <v>0.23325876105182655</v>
      </c>
      <c r="G505">
        <f t="shared" si="36"/>
        <v>23.325876105182655</v>
      </c>
      <c r="H505">
        <f>INDEX(Cond_Probability!$A$6:$H$60,MATCH('Model 4_Train'!A505,Cond_Probability!$A$6:$A$60,0),8)</f>
        <v>0.19710144927536233</v>
      </c>
      <c r="I505">
        <f>INDEX(Cond_Probability!$A$6:$H$60,MATCH(B505,Cond_Probability!$A$6:$A$60,0),8)</f>
        <v>0.63005780346820806</v>
      </c>
      <c r="J505">
        <f>Cond_Probability!$C$3</f>
        <v>0.38383838383838381</v>
      </c>
      <c r="K505">
        <f t="shared" si="37"/>
        <v>4.766708722476503E-2</v>
      </c>
      <c r="L505">
        <f t="shared" si="38"/>
        <v>4.766708722476503</v>
      </c>
      <c r="M505" t="str">
        <f t="shared" si="39"/>
        <v>Won't Survive</v>
      </c>
      <c r="N505" s="2" t="s">
        <v>1230</v>
      </c>
    </row>
    <row r="506" spans="1:14" x14ac:dyDescent="0.3">
      <c r="A506" s="1" t="s">
        <v>1248</v>
      </c>
      <c r="B506" s="1" t="s">
        <v>1253</v>
      </c>
      <c r="C506">
        <f>INDEX(Cond_Probability!$A$6:$H$60,MATCH('Model 4_Train'!A506,Cond_Probability!$A$6:$A$60,0),7)</f>
        <v>0.32246376811594202</v>
      </c>
      <c r="D506">
        <f>INDEX(Cond_Probability!$A$6:$H$60,MATCH('Model 4_Train'!B506,Cond_Probability!$A$6:$A$60,0),7)</f>
        <v>0.77396021699819173</v>
      </c>
      <c r="E506">
        <f>Cond_Probability!$C$2</f>
        <v>0.61616161616161613</v>
      </c>
      <c r="F506">
        <f t="shared" si="35"/>
        <v>0.1537779980267597</v>
      </c>
      <c r="G506">
        <f t="shared" si="36"/>
        <v>15.37779980267597</v>
      </c>
      <c r="H506">
        <f>INDEX(Cond_Probability!$A$6:$H$60,MATCH('Model 4_Train'!A506,Cond_Probability!$A$6:$A$60,0),8)</f>
        <v>0.57971014492753625</v>
      </c>
      <c r="I506">
        <f>INDEX(Cond_Probability!$A$6:$H$60,MATCH(B506,Cond_Probability!$A$6:$A$60,0),8)</f>
        <v>0.63005780346820806</v>
      </c>
      <c r="J506">
        <f>Cond_Probability!$C$3</f>
        <v>0.38383838383838381</v>
      </c>
      <c r="K506">
        <f t="shared" si="37"/>
        <v>0.14019731536695598</v>
      </c>
      <c r="L506">
        <f t="shared" si="38"/>
        <v>14.019731536695598</v>
      </c>
      <c r="M506" t="str">
        <f t="shared" si="39"/>
        <v>Won't Survive</v>
      </c>
      <c r="N506" s="2" t="s">
        <v>1</v>
      </c>
    </row>
    <row r="507" spans="1:14" x14ac:dyDescent="0.3">
      <c r="A507" s="1" t="s">
        <v>1248</v>
      </c>
      <c r="B507" s="1" t="s">
        <v>1251</v>
      </c>
      <c r="C507">
        <f>INDEX(Cond_Probability!$A$6:$H$60,MATCH('Model 4_Train'!A507,Cond_Probability!$A$6:$A$60,0),7)</f>
        <v>0.32246376811594202</v>
      </c>
      <c r="D507">
        <f>INDEX(Cond_Probability!$A$6:$H$60,MATCH('Model 4_Train'!B507,Cond_Probability!$A$6:$A$60,0),7)</f>
        <v>0.13743218806509946</v>
      </c>
      <c r="E507">
        <f>Cond_Probability!$C$2</f>
        <v>0.61616161616161613</v>
      </c>
      <c r="F507">
        <f t="shared" si="35"/>
        <v>2.7306373481387237E-2</v>
      </c>
      <c r="G507">
        <f t="shared" si="36"/>
        <v>2.7306373481387238</v>
      </c>
      <c r="H507">
        <f>INDEX(Cond_Probability!$A$6:$H$60,MATCH('Model 4_Train'!A507,Cond_Probability!$A$6:$A$60,0),8)</f>
        <v>0.57971014492753625</v>
      </c>
      <c r="I507">
        <f>INDEX(Cond_Probability!$A$6:$H$60,MATCH(B507,Cond_Probability!$A$6:$A$60,0),8)</f>
        <v>0.27167630057803466</v>
      </c>
      <c r="J507">
        <f>Cond_Probability!$C$3</f>
        <v>0.38383838383838381</v>
      </c>
      <c r="K507">
        <f t="shared" si="37"/>
        <v>6.0452053415109452E-2</v>
      </c>
      <c r="L507">
        <f t="shared" si="38"/>
        <v>6.045205341510945</v>
      </c>
      <c r="M507" t="str">
        <f t="shared" si="39"/>
        <v>Survive</v>
      </c>
      <c r="N507" s="2" t="s">
        <v>1230</v>
      </c>
    </row>
    <row r="508" spans="1:14" x14ac:dyDescent="0.3">
      <c r="A508" s="1" t="s">
        <v>1248</v>
      </c>
      <c r="B508" s="1" t="s">
        <v>1253</v>
      </c>
      <c r="C508">
        <f>INDEX(Cond_Probability!$A$6:$H$60,MATCH('Model 4_Train'!A508,Cond_Probability!$A$6:$A$60,0),7)</f>
        <v>0.32246376811594202</v>
      </c>
      <c r="D508">
        <f>INDEX(Cond_Probability!$A$6:$H$60,MATCH('Model 4_Train'!B508,Cond_Probability!$A$6:$A$60,0),7)</f>
        <v>0.77396021699819173</v>
      </c>
      <c r="E508">
        <f>Cond_Probability!$C$2</f>
        <v>0.61616161616161613</v>
      </c>
      <c r="F508">
        <f t="shared" si="35"/>
        <v>0.1537779980267597</v>
      </c>
      <c r="G508">
        <f t="shared" si="36"/>
        <v>15.37779980267597</v>
      </c>
      <c r="H508">
        <f>INDEX(Cond_Probability!$A$6:$H$60,MATCH('Model 4_Train'!A508,Cond_Probability!$A$6:$A$60,0),8)</f>
        <v>0.57971014492753625</v>
      </c>
      <c r="I508">
        <f>INDEX(Cond_Probability!$A$6:$H$60,MATCH(B508,Cond_Probability!$A$6:$A$60,0),8)</f>
        <v>0.63005780346820806</v>
      </c>
      <c r="J508">
        <f>Cond_Probability!$C$3</f>
        <v>0.38383838383838381</v>
      </c>
      <c r="K508">
        <f t="shared" si="37"/>
        <v>0.14019731536695598</v>
      </c>
      <c r="L508">
        <f t="shared" si="38"/>
        <v>14.019731536695598</v>
      </c>
      <c r="M508" t="str">
        <f t="shared" si="39"/>
        <v>Won't Survive</v>
      </c>
      <c r="N508" s="2" t="s">
        <v>1</v>
      </c>
    </row>
    <row r="509" spans="1:14" x14ac:dyDescent="0.3">
      <c r="A509" s="1" t="s">
        <v>1248</v>
      </c>
      <c r="B509" s="1" t="s">
        <v>1253</v>
      </c>
      <c r="C509">
        <f>INDEX(Cond_Probability!$A$6:$H$60,MATCH('Model 4_Train'!A509,Cond_Probability!$A$6:$A$60,0),7)</f>
        <v>0.32246376811594202</v>
      </c>
      <c r="D509">
        <f>INDEX(Cond_Probability!$A$6:$H$60,MATCH('Model 4_Train'!B509,Cond_Probability!$A$6:$A$60,0),7)</f>
        <v>0.77396021699819173</v>
      </c>
      <c r="E509">
        <f>Cond_Probability!$C$2</f>
        <v>0.61616161616161613</v>
      </c>
      <c r="F509">
        <f t="shared" si="35"/>
        <v>0.1537779980267597</v>
      </c>
      <c r="G509">
        <f t="shared" si="36"/>
        <v>15.37779980267597</v>
      </c>
      <c r="H509">
        <f>INDEX(Cond_Probability!$A$6:$H$60,MATCH('Model 4_Train'!A509,Cond_Probability!$A$6:$A$60,0),8)</f>
        <v>0.57971014492753625</v>
      </c>
      <c r="I509">
        <f>INDEX(Cond_Probability!$A$6:$H$60,MATCH(B509,Cond_Probability!$A$6:$A$60,0),8)</f>
        <v>0.63005780346820806</v>
      </c>
      <c r="J509">
        <f>Cond_Probability!$C$3</f>
        <v>0.38383838383838381</v>
      </c>
      <c r="K509">
        <f t="shared" si="37"/>
        <v>0.14019731536695598</v>
      </c>
      <c r="L509">
        <f t="shared" si="38"/>
        <v>14.019731536695598</v>
      </c>
      <c r="M509" t="str">
        <f t="shared" si="39"/>
        <v>Won't Survive</v>
      </c>
      <c r="N509" s="2" t="s">
        <v>1</v>
      </c>
    </row>
    <row r="510" spans="1:14" x14ac:dyDescent="0.3">
      <c r="A510" s="1" t="s">
        <v>1248</v>
      </c>
      <c r="B510" s="1" t="s">
        <v>1253</v>
      </c>
      <c r="C510">
        <f>INDEX(Cond_Probability!$A$6:$H$60,MATCH('Model 4_Train'!A510,Cond_Probability!$A$6:$A$60,0),7)</f>
        <v>0.32246376811594202</v>
      </c>
      <c r="D510">
        <f>INDEX(Cond_Probability!$A$6:$H$60,MATCH('Model 4_Train'!B510,Cond_Probability!$A$6:$A$60,0),7)</f>
        <v>0.77396021699819173</v>
      </c>
      <c r="E510">
        <f>Cond_Probability!$C$2</f>
        <v>0.61616161616161613</v>
      </c>
      <c r="F510">
        <f t="shared" si="35"/>
        <v>0.1537779980267597</v>
      </c>
      <c r="G510">
        <f t="shared" si="36"/>
        <v>15.37779980267597</v>
      </c>
      <c r="H510">
        <f>INDEX(Cond_Probability!$A$6:$H$60,MATCH('Model 4_Train'!A510,Cond_Probability!$A$6:$A$60,0),8)</f>
        <v>0.57971014492753625</v>
      </c>
      <c r="I510">
        <f>INDEX(Cond_Probability!$A$6:$H$60,MATCH(B510,Cond_Probability!$A$6:$A$60,0),8)</f>
        <v>0.63005780346820806</v>
      </c>
      <c r="J510">
        <f>Cond_Probability!$C$3</f>
        <v>0.38383838383838381</v>
      </c>
      <c r="K510">
        <f t="shared" si="37"/>
        <v>0.14019731536695598</v>
      </c>
      <c r="L510">
        <f t="shared" si="38"/>
        <v>14.019731536695598</v>
      </c>
      <c r="M510" t="str">
        <f t="shared" si="39"/>
        <v>Won't Survive</v>
      </c>
      <c r="N510" s="2" t="s">
        <v>1230</v>
      </c>
    </row>
    <row r="511" spans="1:14" x14ac:dyDescent="0.3">
      <c r="A511" s="1" t="s">
        <v>1248</v>
      </c>
      <c r="B511" s="1" t="s">
        <v>1253</v>
      </c>
      <c r="C511">
        <f>INDEX(Cond_Probability!$A$6:$H$60,MATCH('Model 4_Train'!A511,Cond_Probability!$A$6:$A$60,0),7)</f>
        <v>0.32246376811594202</v>
      </c>
      <c r="D511">
        <f>INDEX(Cond_Probability!$A$6:$H$60,MATCH('Model 4_Train'!B511,Cond_Probability!$A$6:$A$60,0),7)</f>
        <v>0.77396021699819173</v>
      </c>
      <c r="E511">
        <f>Cond_Probability!$C$2</f>
        <v>0.61616161616161613</v>
      </c>
      <c r="F511">
        <f t="shared" si="35"/>
        <v>0.1537779980267597</v>
      </c>
      <c r="G511">
        <f t="shared" si="36"/>
        <v>15.37779980267597</v>
      </c>
      <c r="H511">
        <f>INDEX(Cond_Probability!$A$6:$H$60,MATCH('Model 4_Train'!A511,Cond_Probability!$A$6:$A$60,0),8)</f>
        <v>0.57971014492753625</v>
      </c>
      <c r="I511">
        <f>INDEX(Cond_Probability!$A$6:$H$60,MATCH(B511,Cond_Probability!$A$6:$A$60,0),8)</f>
        <v>0.63005780346820806</v>
      </c>
      <c r="J511">
        <f>Cond_Probability!$C$3</f>
        <v>0.38383838383838381</v>
      </c>
      <c r="K511">
        <f t="shared" si="37"/>
        <v>0.14019731536695598</v>
      </c>
      <c r="L511">
        <f t="shared" si="38"/>
        <v>14.019731536695598</v>
      </c>
      <c r="M511" t="str">
        <f t="shared" si="39"/>
        <v>Won't Survive</v>
      </c>
      <c r="N511" s="2" t="s">
        <v>1</v>
      </c>
    </row>
    <row r="512" spans="1:14" x14ac:dyDescent="0.3">
      <c r="A512" s="1" t="s">
        <v>1228</v>
      </c>
      <c r="B512" s="1" t="s">
        <v>1252</v>
      </c>
      <c r="C512">
        <f>INDEX(Cond_Probability!$A$6:$H$60,MATCH('Model 4_Train'!A512,Cond_Probability!$A$6:$A$60,0),7)</f>
        <v>0.4891304347826087</v>
      </c>
      <c r="D512">
        <f>INDEX(Cond_Probability!$A$6:$H$60,MATCH('Model 4_Train'!B512,Cond_Probability!$A$6:$A$60,0),7)</f>
        <v>8.6799276672694395E-2</v>
      </c>
      <c r="E512">
        <f>Cond_Probability!$C$2</f>
        <v>0.61616161616161613</v>
      </c>
      <c r="F512">
        <f t="shared" si="35"/>
        <v>2.6159861052541294E-2</v>
      </c>
      <c r="G512">
        <f t="shared" si="36"/>
        <v>2.6159861052541293</v>
      </c>
      <c r="H512">
        <f>INDEX(Cond_Probability!$A$6:$H$60,MATCH('Model 4_Train'!A512,Cond_Probability!$A$6:$A$60,0),8)</f>
        <v>0.19710144927536233</v>
      </c>
      <c r="I512">
        <f>INDEX(Cond_Probability!$A$6:$H$60,MATCH(B512,Cond_Probability!$A$6:$A$60,0),8)</f>
        <v>8.9595375722543349E-2</v>
      </c>
      <c r="J512">
        <f>Cond_Probability!$C$3</f>
        <v>0.38383838383838381</v>
      </c>
      <c r="K512">
        <f t="shared" si="37"/>
        <v>6.7783472659069532E-3</v>
      </c>
      <c r="L512">
        <f t="shared" si="38"/>
        <v>0.67783472659069532</v>
      </c>
      <c r="M512" t="str">
        <f t="shared" si="39"/>
        <v>Won't Survive</v>
      </c>
      <c r="N512" s="2" t="s">
        <v>1</v>
      </c>
    </row>
    <row r="513" spans="1:14" x14ac:dyDescent="0.3">
      <c r="A513" s="1" t="s">
        <v>1228</v>
      </c>
      <c r="B513" s="1" t="s">
        <v>1253</v>
      </c>
      <c r="C513">
        <f>INDEX(Cond_Probability!$A$6:$H$60,MATCH('Model 4_Train'!A513,Cond_Probability!$A$6:$A$60,0),7)</f>
        <v>0.4891304347826087</v>
      </c>
      <c r="D513">
        <f>INDEX(Cond_Probability!$A$6:$H$60,MATCH('Model 4_Train'!B513,Cond_Probability!$A$6:$A$60,0),7)</f>
        <v>0.77396021699819173</v>
      </c>
      <c r="E513">
        <f>Cond_Probability!$C$2</f>
        <v>0.61616161616161613</v>
      </c>
      <c r="F513">
        <f t="shared" si="35"/>
        <v>0.23325876105182655</v>
      </c>
      <c r="G513">
        <f t="shared" si="36"/>
        <v>23.325876105182655</v>
      </c>
      <c r="H513">
        <f>INDEX(Cond_Probability!$A$6:$H$60,MATCH('Model 4_Train'!A513,Cond_Probability!$A$6:$A$60,0),8)</f>
        <v>0.19710144927536233</v>
      </c>
      <c r="I513">
        <f>INDEX(Cond_Probability!$A$6:$H$60,MATCH(B513,Cond_Probability!$A$6:$A$60,0),8)</f>
        <v>0.63005780346820806</v>
      </c>
      <c r="J513">
        <f>Cond_Probability!$C$3</f>
        <v>0.38383838383838381</v>
      </c>
      <c r="K513">
        <f t="shared" si="37"/>
        <v>4.766708722476503E-2</v>
      </c>
      <c r="L513">
        <f t="shared" si="38"/>
        <v>4.766708722476503</v>
      </c>
      <c r="M513" t="str">
        <f t="shared" si="39"/>
        <v>Won't Survive</v>
      </c>
      <c r="N513" s="2" t="s">
        <v>1230</v>
      </c>
    </row>
    <row r="514" spans="1:14" x14ac:dyDescent="0.3">
      <c r="A514" s="1" t="s">
        <v>1248</v>
      </c>
      <c r="B514" s="1" t="s">
        <v>1253</v>
      </c>
      <c r="C514">
        <f>INDEX(Cond_Probability!$A$6:$H$60,MATCH('Model 4_Train'!A514,Cond_Probability!$A$6:$A$60,0),7)</f>
        <v>0.32246376811594202</v>
      </c>
      <c r="D514">
        <f>INDEX(Cond_Probability!$A$6:$H$60,MATCH('Model 4_Train'!B514,Cond_Probability!$A$6:$A$60,0),7)</f>
        <v>0.77396021699819173</v>
      </c>
      <c r="E514">
        <f>Cond_Probability!$C$2</f>
        <v>0.61616161616161613</v>
      </c>
      <c r="F514">
        <f t="shared" si="35"/>
        <v>0.1537779980267597</v>
      </c>
      <c r="G514">
        <f t="shared" si="36"/>
        <v>15.37779980267597</v>
      </c>
      <c r="H514">
        <f>INDEX(Cond_Probability!$A$6:$H$60,MATCH('Model 4_Train'!A514,Cond_Probability!$A$6:$A$60,0),8)</f>
        <v>0.57971014492753625</v>
      </c>
      <c r="I514">
        <f>INDEX(Cond_Probability!$A$6:$H$60,MATCH(B514,Cond_Probability!$A$6:$A$60,0),8)</f>
        <v>0.63005780346820806</v>
      </c>
      <c r="J514">
        <f>Cond_Probability!$C$3</f>
        <v>0.38383838383838381</v>
      </c>
      <c r="K514">
        <f t="shared" si="37"/>
        <v>0.14019731536695598</v>
      </c>
      <c r="L514">
        <f t="shared" si="38"/>
        <v>14.019731536695598</v>
      </c>
      <c r="M514" t="str">
        <f t="shared" si="39"/>
        <v>Won't Survive</v>
      </c>
      <c r="N514" s="2" t="s">
        <v>1</v>
      </c>
    </row>
    <row r="515" spans="1:14" x14ac:dyDescent="0.3">
      <c r="A515" s="1" t="s">
        <v>1248</v>
      </c>
      <c r="B515" s="1" t="s">
        <v>1251</v>
      </c>
      <c r="C515">
        <f>INDEX(Cond_Probability!$A$6:$H$60,MATCH('Model 4_Train'!A515,Cond_Probability!$A$6:$A$60,0),7)</f>
        <v>0.32246376811594202</v>
      </c>
      <c r="D515">
        <f>INDEX(Cond_Probability!$A$6:$H$60,MATCH('Model 4_Train'!B515,Cond_Probability!$A$6:$A$60,0),7)</f>
        <v>0.13743218806509946</v>
      </c>
      <c r="E515">
        <f>Cond_Probability!$C$2</f>
        <v>0.61616161616161613</v>
      </c>
      <c r="F515">
        <f t="shared" ref="F515:F578" si="40">PRODUCT(C515:E515)</f>
        <v>2.7306373481387237E-2</v>
      </c>
      <c r="G515">
        <f t="shared" ref="G515:G578" si="41">F515*100</f>
        <v>2.7306373481387238</v>
      </c>
      <c r="H515">
        <f>INDEX(Cond_Probability!$A$6:$H$60,MATCH('Model 4_Train'!A515,Cond_Probability!$A$6:$A$60,0),8)</f>
        <v>0.57971014492753625</v>
      </c>
      <c r="I515">
        <f>INDEX(Cond_Probability!$A$6:$H$60,MATCH(B515,Cond_Probability!$A$6:$A$60,0),8)</f>
        <v>0.27167630057803466</v>
      </c>
      <c r="J515">
        <f>Cond_Probability!$C$3</f>
        <v>0.38383838383838381</v>
      </c>
      <c r="K515">
        <f t="shared" ref="K515:K578" si="42">PRODUCT(H515:J515)</f>
        <v>6.0452053415109452E-2</v>
      </c>
      <c r="L515">
        <f t="shared" ref="L515:L578" si="43">K515*100</f>
        <v>6.045205341510945</v>
      </c>
      <c r="M515" t="str">
        <f t="shared" ref="M515:M578" si="44">IF(G515&gt;L515,"Won't Survive", "Survive")</f>
        <v>Survive</v>
      </c>
      <c r="N515" s="2" t="s">
        <v>1</v>
      </c>
    </row>
    <row r="516" spans="1:14" x14ac:dyDescent="0.3">
      <c r="A516" s="1" t="s">
        <v>1228</v>
      </c>
      <c r="B516" s="1" t="s">
        <v>1253</v>
      </c>
      <c r="C516">
        <f>INDEX(Cond_Probability!$A$6:$H$60,MATCH('Model 4_Train'!A516,Cond_Probability!$A$6:$A$60,0),7)</f>
        <v>0.4891304347826087</v>
      </c>
      <c r="D516">
        <f>INDEX(Cond_Probability!$A$6:$H$60,MATCH('Model 4_Train'!B516,Cond_Probability!$A$6:$A$60,0),7)</f>
        <v>0.77396021699819173</v>
      </c>
      <c r="E516">
        <f>Cond_Probability!$C$2</f>
        <v>0.61616161616161613</v>
      </c>
      <c r="F516">
        <f t="shared" si="40"/>
        <v>0.23325876105182655</v>
      </c>
      <c r="G516">
        <f t="shared" si="41"/>
        <v>23.325876105182655</v>
      </c>
      <c r="H516">
        <f>INDEX(Cond_Probability!$A$6:$H$60,MATCH('Model 4_Train'!A516,Cond_Probability!$A$6:$A$60,0),8)</f>
        <v>0.19710144927536233</v>
      </c>
      <c r="I516">
        <f>INDEX(Cond_Probability!$A$6:$H$60,MATCH(B516,Cond_Probability!$A$6:$A$60,0),8)</f>
        <v>0.63005780346820806</v>
      </c>
      <c r="J516">
        <f>Cond_Probability!$C$3</f>
        <v>0.38383838383838381</v>
      </c>
      <c r="K516">
        <f t="shared" si="42"/>
        <v>4.766708722476503E-2</v>
      </c>
      <c r="L516">
        <f t="shared" si="43"/>
        <v>4.766708722476503</v>
      </c>
      <c r="M516" t="str">
        <f t="shared" si="44"/>
        <v>Won't Survive</v>
      </c>
      <c r="N516" s="2" t="s">
        <v>1230</v>
      </c>
    </row>
    <row r="517" spans="1:14" x14ac:dyDescent="0.3">
      <c r="A517" s="1" t="s">
        <v>1248</v>
      </c>
      <c r="B517" s="1" t="s">
        <v>1253</v>
      </c>
      <c r="C517">
        <f>INDEX(Cond_Probability!$A$6:$H$60,MATCH('Model 4_Train'!A517,Cond_Probability!$A$6:$A$60,0),7)</f>
        <v>0.32246376811594202</v>
      </c>
      <c r="D517">
        <f>INDEX(Cond_Probability!$A$6:$H$60,MATCH('Model 4_Train'!B517,Cond_Probability!$A$6:$A$60,0),7)</f>
        <v>0.77396021699819173</v>
      </c>
      <c r="E517">
        <f>Cond_Probability!$C$2</f>
        <v>0.61616161616161613</v>
      </c>
      <c r="F517">
        <f t="shared" si="40"/>
        <v>0.1537779980267597</v>
      </c>
      <c r="G517">
        <f t="shared" si="41"/>
        <v>15.37779980267597</v>
      </c>
      <c r="H517">
        <f>INDEX(Cond_Probability!$A$6:$H$60,MATCH('Model 4_Train'!A517,Cond_Probability!$A$6:$A$60,0),8)</f>
        <v>0.57971014492753625</v>
      </c>
      <c r="I517">
        <f>INDEX(Cond_Probability!$A$6:$H$60,MATCH(B517,Cond_Probability!$A$6:$A$60,0),8)</f>
        <v>0.63005780346820806</v>
      </c>
      <c r="J517">
        <f>Cond_Probability!$C$3</f>
        <v>0.38383838383838381</v>
      </c>
      <c r="K517">
        <f t="shared" si="42"/>
        <v>0.14019731536695598</v>
      </c>
      <c r="L517">
        <f t="shared" si="43"/>
        <v>14.019731536695598</v>
      </c>
      <c r="M517" t="str">
        <f t="shared" si="44"/>
        <v>Won't Survive</v>
      </c>
      <c r="N517" s="2" t="s">
        <v>1230</v>
      </c>
    </row>
    <row r="518" spans="1:14" x14ac:dyDescent="0.3">
      <c r="A518" s="1" t="s">
        <v>1247</v>
      </c>
      <c r="B518" s="1" t="s">
        <v>1253</v>
      </c>
      <c r="C518">
        <f>INDEX(Cond_Probability!$A$6:$H$60,MATCH('Model 4_Train'!A518,Cond_Probability!$A$6:$A$60,0),7)</f>
        <v>0.18840579710144928</v>
      </c>
      <c r="D518">
        <f>INDEX(Cond_Probability!$A$6:$H$60,MATCH('Model 4_Train'!B518,Cond_Probability!$A$6:$A$60,0),7)</f>
        <v>0.77396021699819173</v>
      </c>
      <c r="E518">
        <f>Cond_Probability!$C$2</f>
        <v>0.61616161616161613</v>
      </c>
      <c r="F518">
        <f t="shared" si="40"/>
        <v>8.9847819071814675E-2</v>
      </c>
      <c r="G518">
        <f t="shared" si="41"/>
        <v>8.9847819071814676</v>
      </c>
      <c r="H518">
        <f>INDEX(Cond_Probability!$A$6:$H$60,MATCH('Model 4_Train'!A518,Cond_Probability!$A$6:$A$60,0),8)</f>
        <v>0.22318840579710145</v>
      </c>
      <c r="I518">
        <f>INDEX(Cond_Probability!$A$6:$H$60,MATCH(B518,Cond_Probability!$A$6:$A$60,0),8)</f>
        <v>0.63005780346820806</v>
      </c>
      <c r="J518">
        <f>Cond_Probability!$C$3</f>
        <v>0.38383838383838381</v>
      </c>
      <c r="K518">
        <f t="shared" si="42"/>
        <v>5.3975966416278047E-2</v>
      </c>
      <c r="L518">
        <f t="shared" si="43"/>
        <v>5.3975966416278043</v>
      </c>
      <c r="M518" t="str">
        <f t="shared" si="44"/>
        <v>Won't Survive</v>
      </c>
      <c r="N518" s="2" t="s">
        <v>1</v>
      </c>
    </row>
    <row r="519" spans="1:14" x14ac:dyDescent="0.3">
      <c r="A519" s="1" t="s">
        <v>1248</v>
      </c>
      <c r="B519" s="1" t="s">
        <v>1252</v>
      </c>
      <c r="C519">
        <f>INDEX(Cond_Probability!$A$6:$H$60,MATCH('Model 4_Train'!A519,Cond_Probability!$A$6:$A$60,0),7)</f>
        <v>0.32246376811594202</v>
      </c>
      <c r="D519">
        <f>INDEX(Cond_Probability!$A$6:$H$60,MATCH('Model 4_Train'!B519,Cond_Probability!$A$6:$A$60,0),7)</f>
        <v>8.6799276672694395E-2</v>
      </c>
      <c r="E519">
        <f>Cond_Probability!$C$2</f>
        <v>0.61616161616161613</v>
      </c>
      <c r="F519">
        <f t="shared" si="40"/>
        <v>1.7246130619823521E-2</v>
      </c>
      <c r="G519">
        <f t="shared" si="41"/>
        <v>1.7246130619823521</v>
      </c>
      <c r="H519">
        <f>INDEX(Cond_Probability!$A$6:$H$60,MATCH('Model 4_Train'!A519,Cond_Probability!$A$6:$A$60,0),8)</f>
        <v>0.57971014492753625</v>
      </c>
      <c r="I519">
        <f>INDEX(Cond_Probability!$A$6:$H$60,MATCH(B519,Cond_Probability!$A$6:$A$60,0),8)</f>
        <v>8.9595375722543349E-2</v>
      </c>
      <c r="J519">
        <f>Cond_Probability!$C$3</f>
        <v>0.38383838383838381</v>
      </c>
      <c r="K519">
        <f t="shared" si="42"/>
        <v>1.9936315487961629E-2</v>
      </c>
      <c r="L519">
        <f t="shared" si="43"/>
        <v>1.9936315487961629</v>
      </c>
      <c r="M519" t="str">
        <f t="shared" si="44"/>
        <v>Survive</v>
      </c>
      <c r="N519" s="2" t="s">
        <v>1230</v>
      </c>
    </row>
    <row r="520" spans="1:14" x14ac:dyDescent="0.3">
      <c r="A520" s="1" t="s">
        <v>1248</v>
      </c>
      <c r="B520" s="1" t="s">
        <v>1253</v>
      </c>
      <c r="C520">
        <f>INDEX(Cond_Probability!$A$6:$H$60,MATCH('Model 4_Train'!A520,Cond_Probability!$A$6:$A$60,0),7)</f>
        <v>0.32246376811594202</v>
      </c>
      <c r="D520">
        <f>INDEX(Cond_Probability!$A$6:$H$60,MATCH('Model 4_Train'!B520,Cond_Probability!$A$6:$A$60,0),7)</f>
        <v>0.77396021699819173</v>
      </c>
      <c r="E520">
        <f>Cond_Probability!$C$2</f>
        <v>0.61616161616161613</v>
      </c>
      <c r="F520">
        <f t="shared" si="40"/>
        <v>0.1537779980267597</v>
      </c>
      <c r="G520">
        <f t="shared" si="41"/>
        <v>15.37779980267597</v>
      </c>
      <c r="H520">
        <f>INDEX(Cond_Probability!$A$6:$H$60,MATCH('Model 4_Train'!A520,Cond_Probability!$A$6:$A$60,0),8)</f>
        <v>0.57971014492753625</v>
      </c>
      <c r="I520">
        <f>INDEX(Cond_Probability!$A$6:$H$60,MATCH(B520,Cond_Probability!$A$6:$A$60,0),8)</f>
        <v>0.63005780346820806</v>
      </c>
      <c r="J520">
        <f>Cond_Probability!$C$3</f>
        <v>0.38383838383838381</v>
      </c>
      <c r="K520">
        <f t="shared" si="42"/>
        <v>0.14019731536695598</v>
      </c>
      <c r="L520">
        <f t="shared" si="43"/>
        <v>14.019731536695598</v>
      </c>
      <c r="M520" t="str">
        <f t="shared" si="44"/>
        <v>Won't Survive</v>
      </c>
      <c r="N520" s="2" t="s">
        <v>1</v>
      </c>
    </row>
    <row r="521" spans="1:14" x14ac:dyDescent="0.3">
      <c r="A521" s="1" t="s">
        <v>1228</v>
      </c>
      <c r="B521" s="1" t="s">
        <v>1253</v>
      </c>
      <c r="C521">
        <f>INDEX(Cond_Probability!$A$6:$H$60,MATCH('Model 4_Train'!A521,Cond_Probability!$A$6:$A$60,0),7)</f>
        <v>0.4891304347826087</v>
      </c>
      <c r="D521">
        <f>INDEX(Cond_Probability!$A$6:$H$60,MATCH('Model 4_Train'!B521,Cond_Probability!$A$6:$A$60,0),7)</f>
        <v>0.77396021699819173</v>
      </c>
      <c r="E521">
        <f>Cond_Probability!$C$2</f>
        <v>0.61616161616161613</v>
      </c>
      <c r="F521">
        <f t="shared" si="40"/>
        <v>0.23325876105182655</v>
      </c>
      <c r="G521">
        <f t="shared" si="41"/>
        <v>23.325876105182655</v>
      </c>
      <c r="H521">
        <f>INDEX(Cond_Probability!$A$6:$H$60,MATCH('Model 4_Train'!A521,Cond_Probability!$A$6:$A$60,0),8)</f>
        <v>0.19710144927536233</v>
      </c>
      <c r="I521">
        <f>INDEX(Cond_Probability!$A$6:$H$60,MATCH(B521,Cond_Probability!$A$6:$A$60,0),8)</f>
        <v>0.63005780346820806</v>
      </c>
      <c r="J521">
        <f>Cond_Probability!$C$3</f>
        <v>0.38383838383838381</v>
      </c>
      <c r="K521">
        <f t="shared" si="42"/>
        <v>4.766708722476503E-2</v>
      </c>
      <c r="L521">
        <f t="shared" si="43"/>
        <v>4.766708722476503</v>
      </c>
      <c r="M521" t="str">
        <f t="shared" si="44"/>
        <v>Won't Survive</v>
      </c>
      <c r="N521" s="2" t="s">
        <v>1230</v>
      </c>
    </row>
    <row r="522" spans="1:14" x14ac:dyDescent="0.3">
      <c r="A522" s="1" t="s">
        <v>1248</v>
      </c>
      <c r="B522" s="1" t="s">
        <v>1253</v>
      </c>
      <c r="C522">
        <f>INDEX(Cond_Probability!$A$6:$H$60,MATCH('Model 4_Train'!A522,Cond_Probability!$A$6:$A$60,0),7)</f>
        <v>0.32246376811594202</v>
      </c>
      <c r="D522">
        <f>INDEX(Cond_Probability!$A$6:$H$60,MATCH('Model 4_Train'!B522,Cond_Probability!$A$6:$A$60,0),7)</f>
        <v>0.77396021699819173</v>
      </c>
      <c r="E522">
        <f>Cond_Probability!$C$2</f>
        <v>0.61616161616161613</v>
      </c>
      <c r="F522">
        <f t="shared" si="40"/>
        <v>0.1537779980267597</v>
      </c>
      <c r="G522">
        <f t="shared" si="41"/>
        <v>15.37779980267597</v>
      </c>
      <c r="H522">
        <f>INDEX(Cond_Probability!$A$6:$H$60,MATCH('Model 4_Train'!A522,Cond_Probability!$A$6:$A$60,0),8)</f>
        <v>0.57971014492753625</v>
      </c>
      <c r="I522">
        <f>INDEX(Cond_Probability!$A$6:$H$60,MATCH(B522,Cond_Probability!$A$6:$A$60,0),8)</f>
        <v>0.63005780346820806</v>
      </c>
      <c r="J522">
        <f>Cond_Probability!$C$3</f>
        <v>0.38383838383838381</v>
      </c>
      <c r="K522">
        <f t="shared" si="42"/>
        <v>0.14019731536695598</v>
      </c>
      <c r="L522">
        <f t="shared" si="43"/>
        <v>14.019731536695598</v>
      </c>
      <c r="M522" t="str">
        <f t="shared" si="44"/>
        <v>Won't Survive</v>
      </c>
      <c r="N522" s="2" t="s">
        <v>1</v>
      </c>
    </row>
    <row r="523" spans="1:14" x14ac:dyDescent="0.3">
      <c r="A523" s="1" t="s">
        <v>1228</v>
      </c>
      <c r="B523" s="1" t="s">
        <v>1253</v>
      </c>
      <c r="C523">
        <f>INDEX(Cond_Probability!$A$6:$H$60,MATCH('Model 4_Train'!A523,Cond_Probability!$A$6:$A$60,0),7)</f>
        <v>0.4891304347826087</v>
      </c>
      <c r="D523">
        <f>INDEX(Cond_Probability!$A$6:$H$60,MATCH('Model 4_Train'!B523,Cond_Probability!$A$6:$A$60,0),7)</f>
        <v>0.77396021699819173</v>
      </c>
      <c r="E523">
        <f>Cond_Probability!$C$2</f>
        <v>0.61616161616161613</v>
      </c>
      <c r="F523">
        <f t="shared" si="40"/>
        <v>0.23325876105182655</v>
      </c>
      <c r="G523">
        <f t="shared" si="41"/>
        <v>23.325876105182655</v>
      </c>
      <c r="H523">
        <f>INDEX(Cond_Probability!$A$6:$H$60,MATCH('Model 4_Train'!A523,Cond_Probability!$A$6:$A$60,0),8)</f>
        <v>0.19710144927536233</v>
      </c>
      <c r="I523">
        <f>INDEX(Cond_Probability!$A$6:$H$60,MATCH(B523,Cond_Probability!$A$6:$A$60,0),8)</f>
        <v>0.63005780346820806</v>
      </c>
      <c r="J523">
        <f>Cond_Probability!$C$3</f>
        <v>0.38383838383838381</v>
      </c>
      <c r="K523">
        <f t="shared" si="42"/>
        <v>4.766708722476503E-2</v>
      </c>
      <c r="L523">
        <f t="shared" si="43"/>
        <v>4.766708722476503</v>
      </c>
      <c r="M523" t="str">
        <f t="shared" si="44"/>
        <v>Won't Survive</v>
      </c>
      <c r="N523" s="2" t="s">
        <v>1230</v>
      </c>
    </row>
    <row r="524" spans="1:14" x14ac:dyDescent="0.3">
      <c r="A524" s="1" t="s">
        <v>1228</v>
      </c>
      <c r="B524" s="1" t="s">
        <v>1251</v>
      </c>
      <c r="C524">
        <f>INDEX(Cond_Probability!$A$6:$H$60,MATCH('Model 4_Train'!A524,Cond_Probability!$A$6:$A$60,0),7)</f>
        <v>0.4891304347826087</v>
      </c>
      <c r="D524">
        <f>INDEX(Cond_Probability!$A$6:$H$60,MATCH('Model 4_Train'!B524,Cond_Probability!$A$6:$A$60,0),7)</f>
        <v>0.13743218806509946</v>
      </c>
      <c r="E524">
        <f>Cond_Probability!$C$2</f>
        <v>0.61616161616161613</v>
      </c>
      <c r="F524">
        <f t="shared" si="40"/>
        <v>4.1419779999857048E-2</v>
      </c>
      <c r="G524">
        <f t="shared" si="41"/>
        <v>4.1419779999857047</v>
      </c>
      <c r="H524">
        <f>INDEX(Cond_Probability!$A$6:$H$60,MATCH('Model 4_Train'!A524,Cond_Probability!$A$6:$A$60,0),8)</f>
        <v>0.19710144927536233</v>
      </c>
      <c r="I524">
        <f>INDEX(Cond_Probability!$A$6:$H$60,MATCH(B524,Cond_Probability!$A$6:$A$60,0),8)</f>
        <v>0.27167630057803466</v>
      </c>
      <c r="J524">
        <f>Cond_Probability!$C$3</f>
        <v>0.38383838383838381</v>
      </c>
      <c r="K524">
        <f t="shared" si="42"/>
        <v>2.0553698161137213E-2</v>
      </c>
      <c r="L524">
        <f t="shared" si="43"/>
        <v>2.0553698161137213</v>
      </c>
      <c r="M524" t="str">
        <f t="shared" si="44"/>
        <v>Won't Survive</v>
      </c>
      <c r="N524" s="2" t="s">
        <v>1230</v>
      </c>
    </row>
    <row r="525" spans="1:14" x14ac:dyDescent="0.3">
      <c r="A525" s="1" t="s">
        <v>1248</v>
      </c>
      <c r="B525" s="1" t="s">
        <v>1251</v>
      </c>
      <c r="C525">
        <f>INDEX(Cond_Probability!$A$6:$H$60,MATCH('Model 4_Train'!A525,Cond_Probability!$A$6:$A$60,0),7)</f>
        <v>0.32246376811594202</v>
      </c>
      <c r="D525">
        <f>INDEX(Cond_Probability!$A$6:$H$60,MATCH('Model 4_Train'!B525,Cond_Probability!$A$6:$A$60,0),7)</f>
        <v>0.13743218806509946</v>
      </c>
      <c r="E525">
        <f>Cond_Probability!$C$2</f>
        <v>0.61616161616161613</v>
      </c>
      <c r="F525">
        <f t="shared" si="40"/>
        <v>2.7306373481387237E-2</v>
      </c>
      <c r="G525">
        <f t="shared" si="41"/>
        <v>2.7306373481387238</v>
      </c>
      <c r="H525">
        <f>INDEX(Cond_Probability!$A$6:$H$60,MATCH('Model 4_Train'!A525,Cond_Probability!$A$6:$A$60,0),8)</f>
        <v>0.57971014492753625</v>
      </c>
      <c r="I525">
        <f>INDEX(Cond_Probability!$A$6:$H$60,MATCH(B525,Cond_Probability!$A$6:$A$60,0),8)</f>
        <v>0.27167630057803466</v>
      </c>
      <c r="J525">
        <f>Cond_Probability!$C$3</f>
        <v>0.38383838383838381</v>
      </c>
      <c r="K525">
        <f t="shared" si="42"/>
        <v>6.0452053415109452E-2</v>
      </c>
      <c r="L525">
        <f t="shared" si="43"/>
        <v>6.045205341510945</v>
      </c>
      <c r="M525" t="str">
        <f t="shared" si="44"/>
        <v>Survive</v>
      </c>
      <c r="N525" s="2" t="s">
        <v>1</v>
      </c>
    </row>
    <row r="526" spans="1:14" x14ac:dyDescent="0.3">
      <c r="A526" s="1" t="s">
        <v>1228</v>
      </c>
      <c r="B526" s="1" t="s">
        <v>1251</v>
      </c>
      <c r="C526">
        <f>INDEX(Cond_Probability!$A$6:$H$60,MATCH('Model 4_Train'!A526,Cond_Probability!$A$6:$A$60,0),7)</f>
        <v>0.4891304347826087</v>
      </c>
      <c r="D526">
        <f>INDEX(Cond_Probability!$A$6:$H$60,MATCH('Model 4_Train'!B526,Cond_Probability!$A$6:$A$60,0),7)</f>
        <v>0.13743218806509946</v>
      </c>
      <c r="E526">
        <f>Cond_Probability!$C$2</f>
        <v>0.61616161616161613</v>
      </c>
      <c r="F526">
        <f t="shared" si="40"/>
        <v>4.1419779999857048E-2</v>
      </c>
      <c r="G526">
        <f t="shared" si="41"/>
        <v>4.1419779999857047</v>
      </c>
      <c r="H526">
        <f>INDEX(Cond_Probability!$A$6:$H$60,MATCH('Model 4_Train'!A526,Cond_Probability!$A$6:$A$60,0),8)</f>
        <v>0.19710144927536233</v>
      </c>
      <c r="I526">
        <f>INDEX(Cond_Probability!$A$6:$H$60,MATCH(B526,Cond_Probability!$A$6:$A$60,0),8)</f>
        <v>0.27167630057803466</v>
      </c>
      <c r="J526">
        <f>Cond_Probability!$C$3</f>
        <v>0.38383838383838381</v>
      </c>
      <c r="K526">
        <f t="shared" si="42"/>
        <v>2.0553698161137213E-2</v>
      </c>
      <c r="L526">
        <f t="shared" si="43"/>
        <v>2.0553698161137213</v>
      </c>
      <c r="M526" t="str">
        <f t="shared" si="44"/>
        <v>Won't Survive</v>
      </c>
      <c r="N526" s="2" t="s">
        <v>1230</v>
      </c>
    </row>
    <row r="527" spans="1:14" x14ac:dyDescent="0.3">
      <c r="A527" s="1" t="s">
        <v>1228</v>
      </c>
      <c r="B527" s="1" t="s">
        <v>1252</v>
      </c>
      <c r="C527">
        <f>INDEX(Cond_Probability!$A$6:$H$60,MATCH('Model 4_Train'!A527,Cond_Probability!$A$6:$A$60,0),7)</f>
        <v>0.4891304347826087</v>
      </c>
      <c r="D527">
        <f>INDEX(Cond_Probability!$A$6:$H$60,MATCH('Model 4_Train'!B527,Cond_Probability!$A$6:$A$60,0),7)</f>
        <v>8.6799276672694395E-2</v>
      </c>
      <c r="E527">
        <f>Cond_Probability!$C$2</f>
        <v>0.61616161616161613</v>
      </c>
      <c r="F527">
        <f t="shared" si="40"/>
        <v>2.6159861052541294E-2</v>
      </c>
      <c r="G527">
        <f t="shared" si="41"/>
        <v>2.6159861052541293</v>
      </c>
      <c r="H527">
        <f>INDEX(Cond_Probability!$A$6:$H$60,MATCH('Model 4_Train'!A527,Cond_Probability!$A$6:$A$60,0),8)</f>
        <v>0.19710144927536233</v>
      </c>
      <c r="I527">
        <f>INDEX(Cond_Probability!$A$6:$H$60,MATCH(B527,Cond_Probability!$A$6:$A$60,0),8)</f>
        <v>8.9595375722543349E-2</v>
      </c>
      <c r="J527">
        <f>Cond_Probability!$C$3</f>
        <v>0.38383838383838381</v>
      </c>
      <c r="K527">
        <f t="shared" si="42"/>
        <v>6.7783472659069532E-3</v>
      </c>
      <c r="L527">
        <f t="shared" si="43"/>
        <v>0.67783472659069532</v>
      </c>
      <c r="M527" t="str">
        <f t="shared" si="44"/>
        <v>Won't Survive</v>
      </c>
      <c r="N527" s="2" t="s">
        <v>1230</v>
      </c>
    </row>
    <row r="528" spans="1:14" x14ac:dyDescent="0.3">
      <c r="A528" s="1" t="s">
        <v>1247</v>
      </c>
      <c r="B528" s="1" t="s">
        <v>1253</v>
      </c>
      <c r="C528">
        <f>INDEX(Cond_Probability!$A$6:$H$60,MATCH('Model 4_Train'!A528,Cond_Probability!$A$6:$A$60,0),7)</f>
        <v>0.18840579710144928</v>
      </c>
      <c r="D528">
        <f>INDEX(Cond_Probability!$A$6:$H$60,MATCH('Model 4_Train'!B528,Cond_Probability!$A$6:$A$60,0),7)</f>
        <v>0.77396021699819173</v>
      </c>
      <c r="E528">
        <f>Cond_Probability!$C$2</f>
        <v>0.61616161616161613</v>
      </c>
      <c r="F528">
        <f t="shared" si="40"/>
        <v>8.9847819071814675E-2</v>
      </c>
      <c r="G528">
        <f t="shared" si="41"/>
        <v>8.9847819071814676</v>
      </c>
      <c r="H528">
        <f>INDEX(Cond_Probability!$A$6:$H$60,MATCH('Model 4_Train'!A528,Cond_Probability!$A$6:$A$60,0),8)</f>
        <v>0.22318840579710145</v>
      </c>
      <c r="I528">
        <f>INDEX(Cond_Probability!$A$6:$H$60,MATCH(B528,Cond_Probability!$A$6:$A$60,0),8)</f>
        <v>0.63005780346820806</v>
      </c>
      <c r="J528">
        <f>Cond_Probability!$C$3</f>
        <v>0.38383838383838381</v>
      </c>
      <c r="K528">
        <f t="shared" si="42"/>
        <v>5.3975966416278047E-2</v>
      </c>
      <c r="L528">
        <f t="shared" si="43"/>
        <v>5.3975966416278043</v>
      </c>
      <c r="M528" t="str">
        <f t="shared" si="44"/>
        <v>Won't Survive</v>
      </c>
      <c r="N528" s="2" t="s">
        <v>1</v>
      </c>
    </row>
    <row r="529" spans="1:14" x14ac:dyDescent="0.3">
      <c r="A529" s="1" t="s">
        <v>1248</v>
      </c>
      <c r="B529" s="1" t="s">
        <v>1253</v>
      </c>
      <c r="C529">
        <f>INDEX(Cond_Probability!$A$6:$H$60,MATCH('Model 4_Train'!A529,Cond_Probability!$A$6:$A$60,0),7)</f>
        <v>0.32246376811594202</v>
      </c>
      <c r="D529">
        <f>INDEX(Cond_Probability!$A$6:$H$60,MATCH('Model 4_Train'!B529,Cond_Probability!$A$6:$A$60,0),7)</f>
        <v>0.77396021699819173</v>
      </c>
      <c r="E529">
        <f>Cond_Probability!$C$2</f>
        <v>0.61616161616161613</v>
      </c>
      <c r="F529">
        <f t="shared" si="40"/>
        <v>0.1537779980267597</v>
      </c>
      <c r="G529">
        <f t="shared" si="41"/>
        <v>15.37779980267597</v>
      </c>
      <c r="H529">
        <f>INDEX(Cond_Probability!$A$6:$H$60,MATCH('Model 4_Train'!A529,Cond_Probability!$A$6:$A$60,0),8)</f>
        <v>0.57971014492753625</v>
      </c>
      <c r="I529">
        <f>INDEX(Cond_Probability!$A$6:$H$60,MATCH(B529,Cond_Probability!$A$6:$A$60,0),8)</f>
        <v>0.63005780346820806</v>
      </c>
      <c r="J529">
        <f>Cond_Probability!$C$3</f>
        <v>0.38383838383838381</v>
      </c>
      <c r="K529">
        <f t="shared" si="42"/>
        <v>0.14019731536695598</v>
      </c>
      <c r="L529">
        <f t="shared" si="43"/>
        <v>14.019731536695598</v>
      </c>
      <c r="M529" t="str">
        <f t="shared" si="44"/>
        <v>Won't Survive</v>
      </c>
      <c r="N529" s="2" t="s">
        <v>1230</v>
      </c>
    </row>
    <row r="530" spans="1:14" x14ac:dyDescent="0.3">
      <c r="A530" s="1" t="s">
        <v>1228</v>
      </c>
      <c r="B530" s="1" t="s">
        <v>1253</v>
      </c>
      <c r="C530">
        <f>INDEX(Cond_Probability!$A$6:$H$60,MATCH('Model 4_Train'!A530,Cond_Probability!$A$6:$A$60,0),7)</f>
        <v>0.4891304347826087</v>
      </c>
      <c r="D530">
        <f>INDEX(Cond_Probability!$A$6:$H$60,MATCH('Model 4_Train'!B530,Cond_Probability!$A$6:$A$60,0),7)</f>
        <v>0.77396021699819173</v>
      </c>
      <c r="E530">
        <f>Cond_Probability!$C$2</f>
        <v>0.61616161616161613</v>
      </c>
      <c r="F530">
        <f t="shared" si="40"/>
        <v>0.23325876105182655</v>
      </c>
      <c r="G530">
        <f t="shared" si="41"/>
        <v>23.325876105182655</v>
      </c>
      <c r="H530">
        <f>INDEX(Cond_Probability!$A$6:$H$60,MATCH('Model 4_Train'!A530,Cond_Probability!$A$6:$A$60,0),8)</f>
        <v>0.19710144927536233</v>
      </c>
      <c r="I530">
        <f>INDEX(Cond_Probability!$A$6:$H$60,MATCH(B530,Cond_Probability!$A$6:$A$60,0),8)</f>
        <v>0.63005780346820806</v>
      </c>
      <c r="J530">
        <f>Cond_Probability!$C$3</f>
        <v>0.38383838383838381</v>
      </c>
      <c r="K530">
        <f t="shared" si="42"/>
        <v>4.766708722476503E-2</v>
      </c>
      <c r="L530">
        <f t="shared" si="43"/>
        <v>4.766708722476503</v>
      </c>
      <c r="M530" t="str">
        <f t="shared" si="44"/>
        <v>Won't Survive</v>
      </c>
      <c r="N530" s="2" t="s">
        <v>1230</v>
      </c>
    </row>
    <row r="531" spans="1:14" x14ac:dyDescent="0.3">
      <c r="A531" s="1" t="s">
        <v>1247</v>
      </c>
      <c r="B531" s="1" t="s">
        <v>1253</v>
      </c>
      <c r="C531">
        <f>INDEX(Cond_Probability!$A$6:$H$60,MATCH('Model 4_Train'!A531,Cond_Probability!$A$6:$A$60,0),7)</f>
        <v>0.18840579710144928</v>
      </c>
      <c r="D531">
        <f>INDEX(Cond_Probability!$A$6:$H$60,MATCH('Model 4_Train'!B531,Cond_Probability!$A$6:$A$60,0),7)</f>
        <v>0.77396021699819173</v>
      </c>
      <c r="E531">
        <f>Cond_Probability!$C$2</f>
        <v>0.61616161616161613</v>
      </c>
      <c r="F531">
        <f t="shared" si="40"/>
        <v>8.9847819071814675E-2</v>
      </c>
      <c r="G531">
        <f t="shared" si="41"/>
        <v>8.9847819071814676</v>
      </c>
      <c r="H531">
        <f>INDEX(Cond_Probability!$A$6:$H$60,MATCH('Model 4_Train'!A531,Cond_Probability!$A$6:$A$60,0),8)</f>
        <v>0.22318840579710145</v>
      </c>
      <c r="I531">
        <f>INDEX(Cond_Probability!$A$6:$H$60,MATCH(B531,Cond_Probability!$A$6:$A$60,0),8)</f>
        <v>0.63005780346820806</v>
      </c>
      <c r="J531">
        <f>Cond_Probability!$C$3</f>
        <v>0.38383838383838381</v>
      </c>
      <c r="K531">
        <f t="shared" si="42"/>
        <v>5.3975966416278047E-2</v>
      </c>
      <c r="L531">
        <f t="shared" si="43"/>
        <v>5.3975966416278043</v>
      </c>
      <c r="M531" t="str">
        <f t="shared" si="44"/>
        <v>Won't Survive</v>
      </c>
      <c r="N531" s="2" t="s">
        <v>1230</v>
      </c>
    </row>
    <row r="532" spans="1:14" x14ac:dyDescent="0.3">
      <c r="A532" s="1" t="s">
        <v>1248</v>
      </c>
      <c r="B532" s="1" t="s">
        <v>1253</v>
      </c>
      <c r="C532">
        <f>INDEX(Cond_Probability!$A$6:$H$60,MATCH('Model 4_Train'!A532,Cond_Probability!$A$6:$A$60,0),7)</f>
        <v>0.32246376811594202</v>
      </c>
      <c r="D532">
        <f>INDEX(Cond_Probability!$A$6:$H$60,MATCH('Model 4_Train'!B532,Cond_Probability!$A$6:$A$60,0),7)</f>
        <v>0.77396021699819173</v>
      </c>
      <c r="E532">
        <f>Cond_Probability!$C$2</f>
        <v>0.61616161616161613</v>
      </c>
      <c r="F532">
        <f t="shared" si="40"/>
        <v>0.1537779980267597</v>
      </c>
      <c r="G532">
        <f t="shared" si="41"/>
        <v>15.37779980267597</v>
      </c>
      <c r="H532">
        <f>INDEX(Cond_Probability!$A$6:$H$60,MATCH('Model 4_Train'!A532,Cond_Probability!$A$6:$A$60,0),8)</f>
        <v>0.57971014492753625</v>
      </c>
      <c r="I532">
        <f>INDEX(Cond_Probability!$A$6:$H$60,MATCH(B532,Cond_Probability!$A$6:$A$60,0),8)</f>
        <v>0.63005780346820806</v>
      </c>
      <c r="J532">
        <f>Cond_Probability!$C$3</f>
        <v>0.38383838383838381</v>
      </c>
      <c r="K532">
        <f t="shared" si="42"/>
        <v>0.14019731536695598</v>
      </c>
      <c r="L532">
        <f t="shared" si="43"/>
        <v>14.019731536695598</v>
      </c>
      <c r="M532" t="str">
        <f t="shared" si="44"/>
        <v>Won't Survive</v>
      </c>
      <c r="N532" s="2" t="s">
        <v>1</v>
      </c>
    </row>
    <row r="533" spans="1:14" x14ac:dyDescent="0.3">
      <c r="A533" s="1" t="s">
        <v>1228</v>
      </c>
      <c r="B533" s="1" t="s">
        <v>1251</v>
      </c>
      <c r="C533">
        <f>INDEX(Cond_Probability!$A$6:$H$60,MATCH('Model 4_Train'!A533,Cond_Probability!$A$6:$A$60,0),7)</f>
        <v>0.4891304347826087</v>
      </c>
      <c r="D533">
        <f>INDEX(Cond_Probability!$A$6:$H$60,MATCH('Model 4_Train'!B533,Cond_Probability!$A$6:$A$60,0),7)</f>
        <v>0.13743218806509946</v>
      </c>
      <c r="E533">
        <f>Cond_Probability!$C$2</f>
        <v>0.61616161616161613</v>
      </c>
      <c r="F533">
        <f t="shared" si="40"/>
        <v>4.1419779999857048E-2</v>
      </c>
      <c r="G533">
        <f t="shared" si="41"/>
        <v>4.1419779999857047</v>
      </c>
      <c r="H533">
        <f>INDEX(Cond_Probability!$A$6:$H$60,MATCH('Model 4_Train'!A533,Cond_Probability!$A$6:$A$60,0),8)</f>
        <v>0.19710144927536233</v>
      </c>
      <c r="I533">
        <f>INDEX(Cond_Probability!$A$6:$H$60,MATCH(B533,Cond_Probability!$A$6:$A$60,0),8)</f>
        <v>0.27167630057803466</v>
      </c>
      <c r="J533">
        <f>Cond_Probability!$C$3</f>
        <v>0.38383838383838381</v>
      </c>
      <c r="K533">
        <f t="shared" si="42"/>
        <v>2.0553698161137213E-2</v>
      </c>
      <c r="L533">
        <f t="shared" si="43"/>
        <v>2.0553698161137213</v>
      </c>
      <c r="M533" t="str">
        <f t="shared" si="44"/>
        <v>Won't Survive</v>
      </c>
      <c r="N533" s="2" t="s">
        <v>1230</v>
      </c>
    </row>
    <row r="534" spans="1:14" x14ac:dyDescent="0.3">
      <c r="A534" s="1" t="s">
        <v>1228</v>
      </c>
      <c r="B534" s="1" t="s">
        <v>1251</v>
      </c>
      <c r="C534">
        <f>INDEX(Cond_Probability!$A$6:$H$60,MATCH('Model 4_Train'!A534,Cond_Probability!$A$6:$A$60,0),7)</f>
        <v>0.4891304347826087</v>
      </c>
      <c r="D534">
        <f>INDEX(Cond_Probability!$A$6:$H$60,MATCH('Model 4_Train'!B534,Cond_Probability!$A$6:$A$60,0),7)</f>
        <v>0.13743218806509946</v>
      </c>
      <c r="E534">
        <f>Cond_Probability!$C$2</f>
        <v>0.61616161616161613</v>
      </c>
      <c r="F534">
        <f t="shared" si="40"/>
        <v>4.1419779999857048E-2</v>
      </c>
      <c r="G534">
        <f t="shared" si="41"/>
        <v>4.1419779999857047</v>
      </c>
      <c r="H534">
        <f>INDEX(Cond_Probability!$A$6:$H$60,MATCH('Model 4_Train'!A534,Cond_Probability!$A$6:$A$60,0),8)</f>
        <v>0.19710144927536233</v>
      </c>
      <c r="I534">
        <f>INDEX(Cond_Probability!$A$6:$H$60,MATCH(B534,Cond_Probability!$A$6:$A$60,0),8)</f>
        <v>0.27167630057803466</v>
      </c>
      <c r="J534">
        <f>Cond_Probability!$C$3</f>
        <v>0.38383838383838381</v>
      </c>
      <c r="K534">
        <f t="shared" si="42"/>
        <v>2.0553698161137213E-2</v>
      </c>
      <c r="L534">
        <f t="shared" si="43"/>
        <v>2.0553698161137213</v>
      </c>
      <c r="M534" t="str">
        <f t="shared" si="44"/>
        <v>Won't Survive</v>
      </c>
      <c r="N534" s="2" t="s">
        <v>1230</v>
      </c>
    </row>
    <row r="535" spans="1:14" x14ac:dyDescent="0.3">
      <c r="A535" s="1" t="s">
        <v>1248</v>
      </c>
      <c r="B535" s="1" t="s">
        <v>1251</v>
      </c>
      <c r="C535">
        <f>INDEX(Cond_Probability!$A$6:$H$60,MATCH('Model 4_Train'!A535,Cond_Probability!$A$6:$A$60,0),7)</f>
        <v>0.32246376811594202</v>
      </c>
      <c r="D535">
        <f>INDEX(Cond_Probability!$A$6:$H$60,MATCH('Model 4_Train'!B535,Cond_Probability!$A$6:$A$60,0),7)</f>
        <v>0.13743218806509946</v>
      </c>
      <c r="E535">
        <f>Cond_Probability!$C$2</f>
        <v>0.61616161616161613</v>
      </c>
      <c r="F535">
        <f t="shared" si="40"/>
        <v>2.7306373481387237E-2</v>
      </c>
      <c r="G535">
        <f t="shared" si="41"/>
        <v>2.7306373481387238</v>
      </c>
      <c r="H535">
        <f>INDEX(Cond_Probability!$A$6:$H$60,MATCH('Model 4_Train'!A535,Cond_Probability!$A$6:$A$60,0),8)</f>
        <v>0.57971014492753625</v>
      </c>
      <c r="I535">
        <f>INDEX(Cond_Probability!$A$6:$H$60,MATCH(B535,Cond_Probability!$A$6:$A$60,0),8)</f>
        <v>0.27167630057803466</v>
      </c>
      <c r="J535">
        <f>Cond_Probability!$C$3</f>
        <v>0.38383838383838381</v>
      </c>
      <c r="K535">
        <f t="shared" si="42"/>
        <v>6.0452053415109452E-2</v>
      </c>
      <c r="L535">
        <f t="shared" si="43"/>
        <v>6.045205341510945</v>
      </c>
      <c r="M535" t="str">
        <f t="shared" si="44"/>
        <v>Survive</v>
      </c>
      <c r="N535" s="2" t="s">
        <v>1</v>
      </c>
    </row>
    <row r="536" spans="1:14" x14ac:dyDescent="0.3">
      <c r="A536" s="1" t="s">
        <v>1228</v>
      </c>
      <c r="B536" s="1" t="s">
        <v>1253</v>
      </c>
      <c r="C536">
        <f>INDEX(Cond_Probability!$A$6:$H$60,MATCH('Model 4_Train'!A536,Cond_Probability!$A$6:$A$60,0),7)</f>
        <v>0.4891304347826087</v>
      </c>
      <c r="D536">
        <f>INDEX(Cond_Probability!$A$6:$H$60,MATCH('Model 4_Train'!B536,Cond_Probability!$A$6:$A$60,0),7)</f>
        <v>0.77396021699819173</v>
      </c>
      <c r="E536">
        <f>Cond_Probability!$C$2</f>
        <v>0.61616161616161613</v>
      </c>
      <c r="F536">
        <f t="shared" si="40"/>
        <v>0.23325876105182655</v>
      </c>
      <c r="G536">
        <f t="shared" si="41"/>
        <v>23.325876105182655</v>
      </c>
      <c r="H536">
        <f>INDEX(Cond_Probability!$A$6:$H$60,MATCH('Model 4_Train'!A536,Cond_Probability!$A$6:$A$60,0),8)</f>
        <v>0.19710144927536233</v>
      </c>
      <c r="I536">
        <f>INDEX(Cond_Probability!$A$6:$H$60,MATCH(B536,Cond_Probability!$A$6:$A$60,0),8)</f>
        <v>0.63005780346820806</v>
      </c>
      <c r="J536">
        <f>Cond_Probability!$C$3</f>
        <v>0.38383838383838381</v>
      </c>
      <c r="K536">
        <f t="shared" si="42"/>
        <v>4.766708722476503E-2</v>
      </c>
      <c r="L536">
        <f t="shared" si="43"/>
        <v>4.766708722476503</v>
      </c>
      <c r="M536" t="str">
        <f t="shared" si="44"/>
        <v>Won't Survive</v>
      </c>
      <c r="N536" s="2" t="s">
        <v>1230</v>
      </c>
    </row>
    <row r="537" spans="1:14" x14ac:dyDescent="0.3">
      <c r="A537" s="1" t="s">
        <v>1248</v>
      </c>
      <c r="B537" s="1" t="s">
        <v>1253</v>
      </c>
      <c r="C537">
        <f>INDEX(Cond_Probability!$A$6:$H$60,MATCH('Model 4_Train'!A537,Cond_Probability!$A$6:$A$60,0),7)</f>
        <v>0.32246376811594202</v>
      </c>
      <c r="D537">
        <f>INDEX(Cond_Probability!$A$6:$H$60,MATCH('Model 4_Train'!B537,Cond_Probability!$A$6:$A$60,0),7)</f>
        <v>0.77396021699819173</v>
      </c>
      <c r="E537">
        <f>Cond_Probability!$C$2</f>
        <v>0.61616161616161613</v>
      </c>
      <c r="F537">
        <f t="shared" si="40"/>
        <v>0.1537779980267597</v>
      </c>
      <c r="G537">
        <f t="shared" si="41"/>
        <v>15.37779980267597</v>
      </c>
      <c r="H537">
        <f>INDEX(Cond_Probability!$A$6:$H$60,MATCH('Model 4_Train'!A537,Cond_Probability!$A$6:$A$60,0),8)</f>
        <v>0.57971014492753625</v>
      </c>
      <c r="I537">
        <f>INDEX(Cond_Probability!$A$6:$H$60,MATCH(B537,Cond_Probability!$A$6:$A$60,0),8)</f>
        <v>0.63005780346820806</v>
      </c>
      <c r="J537">
        <f>Cond_Probability!$C$3</f>
        <v>0.38383838383838381</v>
      </c>
      <c r="K537">
        <f t="shared" si="42"/>
        <v>0.14019731536695598</v>
      </c>
      <c r="L537">
        <f t="shared" si="43"/>
        <v>14.019731536695598</v>
      </c>
      <c r="M537" t="str">
        <f t="shared" si="44"/>
        <v>Won't Survive</v>
      </c>
      <c r="N537" s="2" t="s">
        <v>1</v>
      </c>
    </row>
    <row r="538" spans="1:14" x14ac:dyDescent="0.3">
      <c r="A538" s="1" t="s">
        <v>1248</v>
      </c>
      <c r="B538" s="1" t="s">
        <v>1253</v>
      </c>
      <c r="C538">
        <f>INDEX(Cond_Probability!$A$6:$H$60,MATCH('Model 4_Train'!A538,Cond_Probability!$A$6:$A$60,0),7)</f>
        <v>0.32246376811594202</v>
      </c>
      <c r="D538">
        <f>INDEX(Cond_Probability!$A$6:$H$60,MATCH('Model 4_Train'!B538,Cond_Probability!$A$6:$A$60,0),7)</f>
        <v>0.77396021699819173</v>
      </c>
      <c r="E538">
        <f>Cond_Probability!$C$2</f>
        <v>0.61616161616161613</v>
      </c>
      <c r="F538">
        <f t="shared" si="40"/>
        <v>0.1537779980267597</v>
      </c>
      <c r="G538">
        <f t="shared" si="41"/>
        <v>15.37779980267597</v>
      </c>
      <c r="H538">
        <f>INDEX(Cond_Probability!$A$6:$H$60,MATCH('Model 4_Train'!A538,Cond_Probability!$A$6:$A$60,0),8)</f>
        <v>0.57971014492753625</v>
      </c>
      <c r="I538">
        <f>INDEX(Cond_Probability!$A$6:$H$60,MATCH(B538,Cond_Probability!$A$6:$A$60,0),8)</f>
        <v>0.63005780346820806</v>
      </c>
      <c r="J538">
        <f>Cond_Probability!$C$3</f>
        <v>0.38383838383838381</v>
      </c>
      <c r="K538">
        <f t="shared" si="42"/>
        <v>0.14019731536695598</v>
      </c>
      <c r="L538">
        <f t="shared" si="43"/>
        <v>14.019731536695598</v>
      </c>
      <c r="M538" t="str">
        <f t="shared" si="44"/>
        <v>Won't Survive</v>
      </c>
      <c r="N538" s="2" t="s">
        <v>1230</v>
      </c>
    </row>
    <row r="539" spans="1:14" x14ac:dyDescent="0.3">
      <c r="A539" s="1" t="s">
        <v>1248</v>
      </c>
      <c r="B539" s="1" t="s">
        <v>1251</v>
      </c>
      <c r="C539">
        <f>INDEX(Cond_Probability!$A$6:$H$60,MATCH('Model 4_Train'!A539,Cond_Probability!$A$6:$A$60,0),7)</f>
        <v>0.32246376811594202</v>
      </c>
      <c r="D539">
        <f>INDEX(Cond_Probability!$A$6:$H$60,MATCH('Model 4_Train'!B539,Cond_Probability!$A$6:$A$60,0),7)</f>
        <v>0.13743218806509946</v>
      </c>
      <c r="E539">
        <f>Cond_Probability!$C$2</f>
        <v>0.61616161616161613</v>
      </c>
      <c r="F539">
        <f t="shared" si="40"/>
        <v>2.7306373481387237E-2</v>
      </c>
      <c r="G539">
        <f t="shared" si="41"/>
        <v>2.7306373481387238</v>
      </c>
      <c r="H539">
        <f>INDEX(Cond_Probability!$A$6:$H$60,MATCH('Model 4_Train'!A539,Cond_Probability!$A$6:$A$60,0),8)</f>
        <v>0.57971014492753625</v>
      </c>
      <c r="I539">
        <f>INDEX(Cond_Probability!$A$6:$H$60,MATCH(B539,Cond_Probability!$A$6:$A$60,0),8)</f>
        <v>0.27167630057803466</v>
      </c>
      <c r="J539">
        <f>Cond_Probability!$C$3</f>
        <v>0.38383838383838381</v>
      </c>
      <c r="K539">
        <f t="shared" si="42"/>
        <v>6.0452053415109452E-2</v>
      </c>
      <c r="L539">
        <f t="shared" si="43"/>
        <v>6.045205341510945</v>
      </c>
      <c r="M539" t="str">
        <f t="shared" si="44"/>
        <v>Survive</v>
      </c>
      <c r="N539" s="2" t="s">
        <v>1</v>
      </c>
    </row>
    <row r="540" spans="1:14" x14ac:dyDescent="0.3">
      <c r="A540" s="1" t="s">
        <v>1247</v>
      </c>
      <c r="B540" s="1" t="s">
        <v>1253</v>
      </c>
      <c r="C540">
        <f>INDEX(Cond_Probability!$A$6:$H$60,MATCH('Model 4_Train'!A540,Cond_Probability!$A$6:$A$60,0),7)</f>
        <v>0.18840579710144928</v>
      </c>
      <c r="D540">
        <f>INDEX(Cond_Probability!$A$6:$H$60,MATCH('Model 4_Train'!B540,Cond_Probability!$A$6:$A$60,0),7)</f>
        <v>0.77396021699819173</v>
      </c>
      <c r="E540">
        <f>Cond_Probability!$C$2</f>
        <v>0.61616161616161613</v>
      </c>
      <c r="F540">
        <f t="shared" si="40"/>
        <v>8.9847819071814675E-2</v>
      </c>
      <c r="G540">
        <f t="shared" si="41"/>
        <v>8.9847819071814676</v>
      </c>
      <c r="H540">
        <f>INDEX(Cond_Probability!$A$6:$H$60,MATCH('Model 4_Train'!A540,Cond_Probability!$A$6:$A$60,0),8)</f>
        <v>0.22318840579710145</v>
      </c>
      <c r="I540">
        <f>INDEX(Cond_Probability!$A$6:$H$60,MATCH(B540,Cond_Probability!$A$6:$A$60,0),8)</f>
        <v>0.63005780346820806</v>
      </c>
      <c r="J540">
        <f>Cond_Probability!$C$3</f>
        <v>0.38383838383838381</v>
      </c>
      <c r="K540">
        <f t="shared" si="42"/>
        <v>5.3975966416278047E-2</v>
      </c>
      <c r="L540">
        <f t="shared" si="43"/>
        <v>5.3975966416278043</v>
      </c>
      <c r="M540" t="str">
        <f t="shared" si="44"/>
        <v>Won't Survive</v>
      </c>
      <c r="N540" s="2" t="s">
        <v>1230</v>
      </c>
    </row>
    <row r="541" spans="1:14" x14ac:dyDescent="0.3">
      <c r="A541" s="1" t="s">
        <v>1248</v>
      </c>
      <c r="B541" s="1" t="s">
        <v>1251</v>
      </c>
      <c r="C541">
        <f>INDEX(Cond_Probability!$A$6:$H$60,MATCH('Model 4_Train'!A541,Cond_Probability!$A$6:$A$60,0),7)</f>
        <v>0.32246376811594202</v>
      </c>
      <c r="D541">
        <f>INDEX(Cond_Probability!$A$6:$H$60,MATCH('Model 4_Train'!B541,Cond_Probability!$A$6:$A$60,0),7)</f>
        <v>0.13743218806509946</v>
      </c>
      <c r="E541">
        <f>Cond_Probability!$C$2</f>
        <v>0.61616161616161613</v>
      </c>
      <c r="F541">
        <f t="shared" si="40"/>
        <v>2.7306373481387237E-2</v>
      </c>
      <c r="G541">
        <f t="shared" si="41"/>
        <v>2.7306373481387238</v>
      </c>
      <c r="H541">
        <f>INDEX(Cond_Probability!$A$6:$H$60,MATCH('Model 4_Train'!A541,Cond_Probability!$A$6:$A$60,0),8)</f>
        <v>0.57971014492753625</v>
      </c>
      <c r="I541">
        <f>INDEX(Cond_Probability!$A$6:$H$60,MATCH(B541,Cond_Probability!$A$6:$A$60,0),8)</f>
        <v>0.27167630057803466</v>
      </c>
      <c r="J541">
        <f>Cond_Probability!$C$3</f>
        <v>0.38383838383838381</v>
      </c>
      <c r="K541">
        <f t="shared" si="42"/>
        <v>6.0452053415109452E-2</v>
      </c>
      <c r="L541">
        <f t="shared" si="43"/>
        <v>6.045205341510945</v>
      </c>
      <c r="M541" t="str">
        <f t="shared" si="44"/>
        <v>Survive</v>
      </c>
      <c r="N541" s="2" t="s">
        <v>1</v>
      </c>
    </row>
    <row r="542" spans="1:14" x14ac:dyDescent="0.3">
      <c r="A542" s="1" t="s">
        <v>1248</v>
      </c>
      <c r="B542" s="1" t="s">
        <v>1253</v>
      </c>
      <c r="C542">
        <f>INDEX(Cond_Probability!$A$6:$H$60,MATCH('Model 4_Train'!A542,Cond_Probability!$A$6:$A$60,0),7)</f>
        <v>0.32246376811594202</v>
      </c>
      <c r="D542">
        <f>INDEX(Cond_Probability!$A$6:$H$60,MATCH('Model 4_Train'!B542,Cond_Probability!$A$6:$A$60,0),7)</f>
        <v>0.77396021699819173</v>
      </c>
      <c r="E542">
        <f>Cond_Probability!$C$2</f>
        <v>0.61616161616161613</v>
      </c>
      <c r="F542">
        <f t="shared" si="40"/>
        <v>0.1537779980267597</v>
      </c>
      <c r="G542">
        <f t="shared" si="41"/>
        <v>15.37779980267597</v>
      </c>
      <c r="H542">
        <f>INDEX(Cond_Probability!$A$6:$H$60,MATCH('Model 4_Train'!A542,Cond_Probability!$A$6:$A$60,0),8)</f>
        <v>0.57971014492753625</v>
      </c>
      <c r="I542">
        <f>INDEX(Cond_Probability!$A$6:$H$60,MATCH(B542,Cond_Probability!$A$6:$A$60,0),8)</f>
        <v>0.63005780346820806</v>
      </c>
      <c r="J542">
        <f>Cond_Probability!$C$3</f>
        <v>0.38383838383838381</v>
      </c>
      <c r="K542">
        <f t="shared" si="42"/>
        <v>0.14019731536695598</v>
      </c>
      <c r="L542">
        <f t="shared" si="43"/>
        <v>14.019731536695598</v>
      </c>
      <c r="M542" t="str">
        <f t="shared" si="44"/>
        <v>Won't Survive</v>
      </c>
      <c r="N542" s="2" t="s">
        <v>1</v>
      </c>
    </row>
    <row r="543" spans="1:14" x14ac:dyDescent="0.3">
      <c r="A543" s="1" t="s">
        <v>1248</v>
      </c>
      <c r="B543" s="1" t="s">
        <v>1253</v>
      </c>
      <c r="C543">
        <f>INDEX(Cond_Probability!$A$6:$H$60,MATCH('Model 4_Train'!A543,Cond_Probability!$A$6:$A$60,0),7)</f>
        <v>0.32246376811594202</v>
      </c>
      <c r="D543">
        <f>INDEX(Cond_Probability!$A$6:$H$60,MATCH('Model 4_Train'!B543,Cond_Probability!$A$6:$A$60,0),7)</f>
        <v>0.77396021699819173</v>
      </c>
      <c r="E543">
        <f>Cond_Probability!$C$2</f>
        <v>0.61616161616161613</v>
      </c>
      <c r="F543">
        <f t="shared" si="40"/>
        <v>0.1537779980267597</v>
      </c>
      <c r="G543">
        <f t="shared" si="41"/>
        <v>15.37779980267597</v>
      </c>
      <c r="H543">
        <f>INDEX(Cond_Probability!$A$6:$H$60,MATCH('Model 4_Train'!A543,Cond_Probability!$A$6:$A$60,0),8)</f>
        <v>0.57971014492753625</v>
      </c>
      <c r="I543">
        <f>INDEX(Cond_Probability!$A$6:$H$60,MATCH(B543,Cond_Probability!$A$6:$A$60,0),8)</f>
        <v>0.63005780346820806</v>
      </c>
      <c r="J543">
        <f>Cond_Probability!$C$3</f>
        <v>0.38383838383838381</v>
      </c>
      <c r="K543">
        <f t="shared" si="42"/>
        <v>0.14019731536695598</v>
      </c>
      <c r="L543">
        <f t="shared" si="43"/>
        <v>14.019731536695598</v>
      </c>
      <c r="M543" t="str">
        <f t="shared" si="44"/>
        <v>Won't Survive</v>
      </c>
      <c r="N543" s="2" t="s">
        <v>1230</v>
      </c>
    </row>
    <row r="544" spans="1:14" x14ac:dyDescent="0.3">
      <c r="A544" s="1" t="s">
        <v>1248</v>
      </c>
      <c r="B544" s="1" t="s">
        <v>1253</v>
      </c>
      <c r="C544">
        <f>INDEX(Cond_Probability!$A$6:$H$60,MATCH('Model 4_Train'!A544,Cond_Probability!$A$6:$A$60,0),7)</f>
        <v>0.32246376811594202</v>
      </c>
      <c r="D544">
        <f>INDEX(Cond_Probability!$A$6:$H$60,MATCH('Model 4_Train'!B544,Cond_Probability!$A$6:$A$60,0),7)</f>
        <v>0.77396021699819173</v>
      </c>
      <c r="E544">
        <f>Cond_Probability!$C$2</f>
        <v>0.61616161616161613</v>
      </c>
      <c r="F544">
        <f t="shared" si="40"/>
        <v>0.1537779980267597</v>
      </c>
      <c r="G544">
        <f t="shared" si="41"/>
        <v>15.37779980267597</v>
      </c>
      <c r="H544">
        <f>INDEX(Cond_Probability!$A$6:$H$60,MATCH('Model 4_Train'!A544,Cond_Probability!$A$6:$A$60,0),8)</f>
        <v>0.57971014492753625</v>
      </c>
      <c r="I544">
        <f>INDEX(Cond_Probability!$A$6:$H$60,MATCH(B544,Cond_Probability!$A$6:$A$60,0),8)</f>
        <v>0.63005780346820806</v>
      </c>
      <c r="J544">
        <f>Cond_Probability!$C$3</f>
        <v>0.38383838383838381</v>
      </c>
      <c r="K544">
        <f t="shared" si="42"/>
        <v>0.14019731536695598</v>
      </c>
      <c r="L544">
        <f t="shared" si="43"/>
        <v>14.019731536695598</v>
      </c>
      <c r="M544" t="str">
        <f t="shared" si="44"/>
        <v>Won't Survive</v>
      </c>
      <c r="N544" s="2" t="s">
        <v>1230</v>
      </c>
    </row>
    <row r="545" spans="1:14" x14ac:dyDescent="0.3">
      <c r="A545" s="1" t="s">
        <v>1248</v>
      </c>
      <c r="B545" s="1" t="s">
        <v>1253</v>
      </c>
      <c r="C545">
        <f>INDEX(Cond_Probability!$A$6:$H$60,MATCH('Model 4_Train'!A545,Cond_Probability!$A$6:$A$60,0),7)</f>
        <v>0.32246376811594202</v>
      </c>
      <c r="D545">
        <f>INDEX(Cond_Probability!$A$6:$H$60,MATCH('Model 4_Train'!B545,Cond_Probability!$A$6:$A$60,0),7)</f>
        <v>0.77396021699819173</v>
      </c>
      <c r="E545">
        <f>Cond_Probability!$C$2</f>
        <v>0.61616161616161613</v>
      </c>
      <c r="F545">
        <f t="shared" si="40"/>
        <v>0.1537779980267597</v>
      </c>
      <c r="G545">
        <f t="shared" si="41"/>
        <v>15.37779980267597</v>
      </c>
      <c r="H545">
        <f>INDEX(Cond_Probability!$A$6:$H$60,MATCH('Model 4_Train'!A545,Cond_Probability!$A$6:$A$60,0),8)</f>
        <v>0.57971014492753625</v>
      </c>
      <c r="I545">
        <f>INDEX(Cond_Probability!$A$6:$H$60,MATCH(B545,Cond_Probability!$A$6:$A$60,0),8)</f>
        <v>0.63005780346820806</v>
      </c>
      <c r="J545">
        <f>Cond_Probability!$C$3</f>
        <v>0.38383838383838381</v>
      </c>
      <c r="K545">
        <f t="shared" si="42"/>
        <v>0.14019731536695598</v>
      </c>
      <c r="L545">
        <f t="shared" si="43"/>
        <v>14.019731536695598</v>
      </c>
      <c r="M545" t="str">
        <f t="shared" si="44"/>
        <v>Won't Survive</v>
      </c>
      <c r="N545" s="2" t="s">
        <v>1</v>
      </c>
    </row>
    <row r="546" spans="1:14" x14ac:dyDescent="0.3">
      <c r="A546" s="1" t="s">
        <v>1248</v>
      </c>
      <c r="B546" s="1" t="s">
        <v>1251</v>
      </c>
      <c r="C546">
        <f>INDEX(Cond_Probability!$A$6:$H$60,MATCH('Model 4_Train'!A546,Cond_Probability!$A$6:$A$60,0),7)</f>
        <v>0.32246376811594202</v>
      </c>
      <c r="D546">
        <f>INDEX(Cond_Probability!$A$6:$H$60,MATCH('Model 4_Train'!B546,Cond_Probability!$A$6:$A$60,0),7)</f>
        <v>0.13743218806509946</v>
      </c>
      <c r="E546">
        <f>Cond_Probability!$C$2</f>
        <v>0.61616161616161613</v>
      </c>
      <c r="F546">
        <f t="shared" si="40"/>
        <v>2.7306373481387237E-2</v>
      </c>
      <c r="G546">
        <f t="shared" si="41"/>
        <v>2.7306373481387238</v>
      </c>
      <c r="H546">
        <f>INDEX(Cond_Probability!$A$6:$H$60,MATCH('Model 4_Train'!A546,Cond_Probability!$A$6:$A$60,0),8)</f>
        <v>0.57971014492753625</v>
      </c>
      <c r="I546">
        <f>INDEX(Cond_Probability!$A$6:$H$60,MATCH(B546,Cond_Probability!$A$6:$A$60,0),8)</f>
        <v>0.27167630057803466</v>
      </c>
      <c r="J546">
        <f>Cond_Probability!$C$3</f>
        <v>0.38383838383838381</v>
      </c>
      <c r="K546">
        <f t="shared" si="42"/>
        <v>6.0452053415109452E-2</v>
      </c>
      <c r="L546">
        <f t="shared" si="43"/>
        <v>6.045205341510945</v>
      </c>
      <c r="M546" t="str">
        <f t="shared" si="44"/>
        <v>Survive</v>
      </c>
      <c r="N546" s="2" t="s">
        <v>1230</v>
      </c>
    </row>
    <row r="547" spans="1:14" x14ac:dyDescent="0.3">
      <c r="A547" s="1" t="s">
        <v>1248</v>
      </c>
      <c r="B547" s="1" t="s">
        <v>1253</v>
      </c>
      <c r="C547">
        <f>INDEX(Cond_Probability!$A$6:$H$60,MATCH('Model 4_Train'!A547,Cond_Probability!$A$6:$A$60,0),7)</f>
        <v>0.32246376811594202</v>
      </c>
      <c r="D547">
        <f>INDEX(Cond_Probability!$A$6:$H$60,MATCH('Model 4_Train'!B547,Cond_Probability!$A$6:$A$60,0),7)</f>
        <v>0.77396021699819173</v>
      </c>
      <c r="E547">
        <f>Cond_Probability!$C$2</f>
        <v>0.61616161616161613</v>
      </c>
      <c r="F547">
        <f t="shared" si="40"/>
        <v>0.1537779980267597</v>
      </c>
      <c r="G547">
        <f t="shared" si="41"/>
        <v>15.37779980267597</v>
      </c>
      <c r="H547">
        <f>INDEX(Cond_Probability!$A$6:$H$60,MATCH('Model 4_Train'!A547,Cond_Probability!$A$6:$A$60,0),8)</f>
        <v>0.57971014492753625</v>
      </c>
      <c r="I547">
        <f>INDEX(Cond_Probability!$A$6:$H$60,MATCH(B547,Cond_Probability!$A$6:$A$60,0),8)</f>
        <v>0.63005780346820806</v>
      </c>
      <c r="J547">
        <f>Cond_Probability!$C$3</f>
        <v>0.38383838383838381</v>
      </c>
      <c r="K547">
        <f t="shared" si="42"/>
        <v>0.14019731536695598</v>
      </c>
      <c r="L547">
        <f t="shared" si="43"/>
        <v>14.019731536695598</v>
      </c>
      <c r="M547" t="str">
        <f t="shared" si="44"/>
        <v>Won't Survive</v>
      </c>
      <c r="N547" s="2" t="s">
        <v>1230</v>
      </c>
    </row>
    <row r="548" spans="1:14" x14ac:dyDescent="0.3">
      <c r="A548" s="1" t="s">
        <v>1248</v>
      </c>
      <c r="B548" s="1" t="s">
        <v>1253</v>
      </c>
      <c r="C548">
        <f>INDEX(Cond_Probability!$A$6:$H$60,MATCH('Model 4_Train'!A548,Cond_Probability!$A$6:$A$60,0),7)</f>
        <v>0.32246376811594202</v>
      </c>
      <c r="D548">
        <f>INDEX(Cond_Probability!$A$6:$H$60,MATCH('Model 4_Train'!B548,Cond_Probability!$A$6:$A$60,0),7)</f>
        <v>0.77396021699819173</v>
      </c>
      <c r="E548">
        <f>Cond_Probability!$C$2</f>
        <v>0.61616161616161613</v>
      </c>
      <c r="F548">
        <f t="shared" si="40"/>
        <v>0.1537779980267597</v>
      </c>
      <c r="G548">
        <f t="shared" si="41"/>
        <v>15.37779980267597</v>
      </c>
      <c r="H548">
        <f>INDEX(Cond_Probability!$A$6:$H$60,MATCH('Model 4_Train'!A548,Cond_Probability!$A$6:$A$60,0),8)</f>
        <v>0.57971014492753625</v>
      </c>
      <c r="I548">
        <f>INDEX(Cond_Probability!$A$6:$H$60,MATCH(B548,Cond_Probability!$A$6:$A$60,0),8)</f>
        <v>0.63005780346820806</v>
      </c>
      <c r="J548">
        <f>Cond_Probability!$C$3</f>
        <v>0.38383838383838381</v>
      </c>
      <c r="K548">
        <f t="shared" si="42"/>
        <v>0.14019731536695598</v>
      </c>
      <c r="L548">
        <f t="shared" si="43"/>
        <v>14.019731536695598</v>
      </c>
      <c r="M548" t="str">
        <f t="shared" si="44"/>
        <v>Won't Survive</v>
      </c>
      <c r="N548" s="2" t="s">
        <v>1</v>
      </c>
    </row>
    <row r="549" spans="1:14" x14ac:dyDescent="0.3">
      <c r="A549" s="1" t="s">
        <v>1247</v>
      </c>
      <c r="B549" s="1" t="s">
        <v>1251</v>
      </c>
      <c r="C549">
        <f>INDEX(Cond_Probability!$A$6:$H$60,MATCH('Model 4_Train'!A549,Cond_Probability!$A$6:$A$60,0),7)</f>
        <v>0.18840579710144928</v>
      </c>
      <c r="D549">
        <f>INDEX(Cond_Probability!$A$6:$H$60,MATCH('Model 4_Train'!B549,Cond_Probability!$A$6:$A$60,0),7)</f>
        <v>0.13743218806509946</v>
      </c>
      <c r="E549">
        <f>Cond_Probability!$C$2</f>
        <v>0.61616161616161613</v>
      </c>
      <c r="F549">
        <f t="shared" si="40"/>
        <v>1.5954285629574568E-2</v>
      </c>
      <c r="G549">
        <f t="shared" si="41"/>
        <v>1.5954285629574567</v>
      </c>
      <c r="H549">
        <f>INDEX(Cond_Probability!$A$6:$H$60,MATCH('Model 4_Train'!A549,Cond_Probability!$A$6:$A$60,0),8)</f>
        <v>0.22318840579710145</v>
      </c>
      <c r="I549">
        <f>INDEX(Cond_Probability!$A$6:$H$60,MATCH(B549,Cond_Probability!$A$6:$A$60,0),8)</f>
        <v>0.27167630057803466</v>
      </c>
      <c r="J549">
        <f>Cond_Probability!$C$3</f>
        <v>0.38383838383838381</v>
      </c>
      <c r="K549">
        <f t="shared" si="42"/>
        <v>2.327404056481714E-2</v>
      </c>
      <c r="L549">
        <f t="shared" si="43"/>
        <v>2.327404056481714</v>
      </c>
      <c r="M549" t="str">
        <f t="shared" si="44"/>
        <v>Survive</v>
      </c>
      <c r="N549" s="2" t="s">
        <v>1</v>
      </c>
    </row>
    <row r="550" spans="1:14" x14ac:dyDescent="0.3">
      <c r="A550" s="1" t="s">
        <v>1248</v>
      </c>
      <c r="B550" s="1" t="s">
        <v>1253</v>
      </c>
      <c r="C550">
        <f>INDEX(Cond_Probability!$A$6:$H$60,MATCH('Model 4_Train'!A550,Cond_Probability!$A$6:$A$60,0),7)</f>
        <v>0.32246376811594202</v>
      </c>
      <c r="D550">
        <f>INDEX(Cond_Probability!$A$6:$H$60,MATCH('Model 4_Train'!B550,Cond_Probability!$A$6:$A$60,0),7)</f>
        <v>0.77396021699819173</v>
      </c>
      <c r="E550">
        <f>Cond_Probability!$C$2</f>
        <v>0.61616161616161613</v>
      </c>
      <c r="F550">
        <f t="shared" si="40"/>
        <v>0.1537779980267597</v>
      </c>
      <c r="G550">
        <f t="shared" si="41"/>
        <v>15.37779980267597</v>
      </c>
      <c r="H550">
        <f>INDEX(Cond_Probability!$A$6:$H$60,MATCH('Model 4_Train'!A550,Cond_Probability!$A$6:$A$60,0),8)</f>
        <v>0.57971014492753625</v>
      </c>
      <c r="I550">
        <f>INDEX(Cond_Probability!$A$6:$H$60,MATCH(B550,Cond_Probability!$A$6:$A$60,0),8)</f>
        <v>0.63005780346820806</v>
      </c>
      <c r="J550">
        <f>Cond_Probability!$C$3</f>
        <v>0.38383838383838381</v>
      </c>
      <c r="K550">
        <f t="shared" si="42"/>
        <v>0.14019731536695598</v>
      </c>
      <c r="L550">
        <f t="shared" si="43"/>
        <v>14.019731536695598</v>
      </c>
      <c r="M550" t="str">
        <f t="shared" si="44"/>
        <v>Won't Survive</v>
      </c>
      <c r="N550" s="2" t="s">
        <v>1230</v>
      </c>
    </row>
    <row r="551" spans="1:14" x14ac:dyDescent="0.3">
      <c r="A551" s="1" t="s">
        <v>1248</v>
      </c>
      <c r="B551" s="1" t="s">
        <v>1253</v>
      </c>
      <c r="C551">
        <f>INDEX(Cond_Probability!$A$6:$H$60,MATCH('Model 4_Train'!A551,Cond_Probability!$A$6:$A$60,0),7)</f>
        <v>0.32246376811594202</v>
      </c>
      <c r="D551">
        <f>INDEX(Cond_Probability!$A$6:$H$60,MATCH('Model 4_Train'!B551,Cond_Probability!$A$6:$A$60,0),7)</f>
        <v>0.77396021699819173</v>
      </c>
      <c r="E551">
        <f>Cond_Probability!$C$2</f>
        <v>0.61616161616161613</v>
      </c>
      <c r="F551">
        <f t="shared" si="40"/>
        <v>0.1537779980267597</v>
      </c>
      <c r="G551">
        <f t="shared" si="41"/>
        <v>15.37779980267597</v>
      </c>
      <c r="H551">
        <f>INDEX(Cond_Probability!$A$6:$H$60,MATCH('Model 4_Train'!A551,Cond_Probability!$A$6:$A$60,0),8)</f>
        <v>0.57971014492753625</v>
      </c>
      <c r="I551">
        <f>INDEX(Cond_Probability!$A$6:$H$60,MATCH(B551,Cond_Probability!$A$6:$A$60,0),8)</f>
        <v>0.63005780346820806</v>
      </c>
      <c r="J551">
        <f>Cond_Probability!$C$3</f>
        <v>0.38383838383838381</v>
      </c>
      <c r="K551">
        <f t="shared" si="42"/>
        <v>0.14019731536695598</v>
      </c>
      <c r="L551">
        <f t="shared" si="43"/>
        <v>14.019731536695598</v>
      </c>
      <c r="M551" t="str">
        <f t="shared" si="44"/>
        <v>Won't Survive</v>
      </c>
      <c r="N551" s="2" t="s">
        <v>1</v>
      </c>
    </row>
    <row r="552" spans="1:14" x14ac:dyDescent="0.3">
      <c r="A552" s="1" t="s">
        <v>1248</v>
      </c>
      <c r="B552" s="1" t="s">
        <v>1251</v>
      </c>
      <c r="C552">
        <f>INDEX(Cond_Probability!$A$6:$H$60,MATCH('Model 4_Train'!A552,Cond_Probability!$A$6:$A$60,0),7)</f>
        <v>0.32246376811594202</v>
      </c>
      <c r="D552">
        <f>INDEX(Cond_Probability!$A$6:$H$60,MATCH('Model 4_Train'!B552,Cond_Probability!$A$6:$A$60,0),7)</f>
        <v>0.13743218806509946</v>
      </c>
      <c r="E552">
        <f>Cond_Probability!$C$2</f>
        <v>0.61616161616161613</v>
      </c>
      <c r="F552">
        <f t="shared" si="40"/>
        <v>2.7306373481387237E-2</v>
      </c>
      <c r="G552">
        <f t="shared" si="41"/>
        <v>2.7306373481387238</v>
      </c>
      <c r="H552">
        <f>INDEX(Cond_Probability!$A$6:$H$60,MATCH('Model 4_Train'!A552,Cond_Probability!$A$6:$A$60,0),8)</f>
        <v>0.57971014492753625</v>
      </c>
      <c r="I552">
        <f>INDEX(Cond_Probability!$A$6:$H$60,MATCH(B552,Cond_Probability!$A$6:$A$60,0),8)</f>
        <v>0.27167630057803466</v>
      </c>
      <c r="J552">
        <f>Cond_Probability!$C$3</f>
        <v>0.38383838383838381</v>
      </c>
      <c r="K552">
        <f t="shared" si="42"/>
        <v>6.0452053415109452E-2</v>
      </c>
      <c r="L552">
        <f t="shared" si="43"/>
        <v>6.045205341510945</v>
      </c>
      <c r="M552" t="str">
        <f t="shared" si="44"/>
        <v>Survive</v>
      </c>
      <c r="N552" s="2" t="s">
        <v>1</v>
      </c>
    </row>
    <row r="553" spans="1:14" x14ac:dyDescent="0.3">
      <c r="A553" s="1" t="s">
        <v>1248</v>
      </c>
      <c r="B553" s="1" t="s">
        <v>1253</v>
      </c>
      <c r="C553">
        <f>INDEX(Cond_Probability!$A$6:$H$60,MATCH('Model 4_Train'!A553,Cond_Probability!$A$6:$A$60,0),7)</f>
        <v>0.32246376811594202</v>
      </c>
      <c r="D553">
        <f>INDEX(Cond_Probability!$A$6:$H$60,MATCH('Model 4_Train'!B553,Cond_Probability!$A$6:$A$60,0),7)</f>
        <v>0.77396021699819173</v>
      </c>
      <c r="E553">
        <f>Cond_Probability!$C$2</f>
        <v>0.61616161616161613</v>
      </c>
      <c r="F553">
        <f t="shared" si="40"/>
        <v>0.1537779980267597</v>
      </c>
      <c r="G553">
        <f t="shared" si="41"/>
        <v>15.37779980267597</v>
      </c>
      <c r="H553">
        <f>INDEX(Cond_Probability!$A$6:$H$60,MATCH('Model 4_Train'!A553,Cond_Probability!$A$6:$A$60,0),8)</f>
        <v>0.57971014492753625</v>
      </c>
      <c r="I553">
        <f>INDEX(Cond_Probability!$A$6:$H$60,MATCH(B553,Cond_Probability!$A$6:$A$60,0),8)</f>
        <v>0.63005780346820806</v>
      </c>
      <c r="J553">
        <f>Cond_Probability!$C$3</f>
        <v>0.38383838383838381</v>
      </c>
      <c r="K553">
        <f t="shared" si="42"/>
        <v>0.14019731536695598</v>
      </c>
      <c r="L553">
        <f t="shared" si="43"/>
        <v>14.019731536695598</v>
      </c>
      <c r="M553" t="str">
        <f t="shared" si="44"/>
        <v>Won't Survive</v>
      </c>
      <c r="N553" s="2" t="s">
        <v>1230</v>
      </c>
    </row>
    <row r="554" spans="1:14" x14ac:dyDescent="0.3">
      <c r="A554" s="1" t="s">
        <v>1228</v>
      </c>
      <c r="B554" s="1" t="s">
        <v>1252</v>
      </c>
      <c r="C554">
        <f>INDEX(Cond_Probability!$A$6:$H$60,MATCH('Model 4_Train'!A554,Cond_Probability!$A$6:$A$60,0),7)</f>
        <v>0.4891304347826087</v>
      </c>
      <c r="D554">
        <f>INDEX(Cond_Probability!$A$6:$H$60,MATCH('Model 4_Train'!B554,Cond_Probability!$A$6:$A$60,0),7)</f>
        <v>8.6799276672694395E-2</v>
      </c>
      <c r="E554">
        <f>Cond_Probability!$C$2</f>
        <v>0.61616161616161613</v>
      </c>
      <c r="F554">
        <f t="shared" si="40"/>
        <v>2.6159861052541294E-2</v>
      </c>
      <c r="G554">
        <f t="shared" si="41"/>
        <v>2.6159861052541293</v>
      </c>
      <c r="H554">
        <f>INDEX(Cond_Probability!$A$6:$H$60,MATCH('Model 4_Train'!A554,Cond_Probability!$A$6:$A$60,0),8)</f>
        <v>0.19710144927536233</v>
      </c>
      <c r="I554">
        <f>INDEX(Cond_Probability!$A$6:$H$60,MATCH(B554,Cond_Probability!$A$6:$A$60,0),8)</f>
        <v>8.9595375722543349E-2</v>
      </c>
      <c r="J554">
        <f>Cond_Probability!$C$3</f>
        <v>0.38383838383838381</v>
      </c>
      <c r="K554">
        <f t="shared" si="42"/>
        <v>6.7783472659069532E-3</v>
      </c>
      <c r="L554">
        <f t="shared" si="43"/>
        <v>0.67783472659069532</v>
      </c>
      <c r="M554" t="str">
        <f t="shared" si="44"/>
        <v>Won't Survive</v>
      </c>
      <c r="N554" s="2" t="s">
        <v>1230</v>
      </c>
    </row>
    <row r="555" spans="1:14" x14ac:dyDescent="0.3">
      <c r="A555" s="1" t="s">
        <v>1228</v>
      </c>
      <c r="B555" s="1" t="s">
        <v>1251</v>
      </c>
      <c r="C555">
        <f>INDEX(Cond_Probability!$A$6:$H$60,MATCH('Model 4_Train'!A555,Cond_Probability!$A$6:$A$60,0),7)</f>
        <v>0.4891304347826087</v>
      </c>
      <c r="D555">
        <f>INDEX(Cond_Probability!$A$6:$H$60,MATCH('Model 4_Train'!B555,Cond_Probability!$A$6:$A$60,0),7)</f>
        <v>0.13743218806509946</v>
      </c>
      <c r="E555">
        <f>Cond_Probability!$C$2</f>
        <v>0.61616161616161613</v>
      </c>
      <c r="F555">
        <f t="shared" si="40"/>
        <v>4.1419779999857048E-2</v>
      </c>
      <c r="G555">
        <f t="shared" si="41"/>
        <v>4.1419779999857047</v>
      </c>
      <c r="H555">
        <f>INDEX(Cond_Probability!$A$6:$H$60,MATCH('Model 4_Train'!A555,Cond_Probability!$A$6:$A$60,0),8)</f>
        <v>0.19710144927536233</v>
      </c>
      <c r="I555">
        <f>INDEX(Cond_Probability!$A$6:$H$60,MATCH(B555,Cond_Probability!$A$6:$A$60,0),8)</f>
        <v>0.27167630057803466</v>
      </c>
      <c r="J555">
        <f>Cond_Probability!$C$3</f>
        <v>0.38383838383838381</v>
      </c>
      <c r="K555">
        <f t="shared" si="42"/>
        <v>2.0553698161137213E-2</v>
      </c>
      <c r="L555">
        <f t="shared" si="43"/>
        <v>2.0553698161137213</v>
      </c>
      <c r="M555" t="str">
        <f t="shared" si="44"/>
        <v>Won't Survive</v>
      </c>
      <c r="N555" s="2" t="s">
        <v>1</v>
      </c>
    </row>
    <row r="556" spans="1:14" x14ac:dyDescent="0.3">
      <c r="A556" s="1" t="s">
        <v>1228</v>
      </c>
      <c r="B556" s="1" t="s">
        <v>1253</v>
      </c>
      <c r="C556">
        <f>INDEX(Cond_Probability!$A$6:$H$60,MATCH('Model 4_Train'!A556,Cond_Probability!$A$6:$A$60,0),7)</f>
        <v>0.4891304347826087</v>
      </c>
      <c r="D556">
        <f>INDEX(Cond_Probability!$A$6:$H$60,MATCH('Model 4_Train'!B556,Cond_Probability!$A$6:$A$60,0),7)</f>
        <v>0.77396021699819173</v>
      </c>
      <c r="E556">
        <f>Cond_Probability!$C$2</f>
        <v>0.61616161616161613</v>
      </c>
      <c r="F556">
        <f t="shared" si="40"/>
        <v>0.23325876105182655</v>
      </c>
      <c r="G556">
        <f t="shared" si="41"/>
        <v>23.325876105182655</v>
      </c>
      <c r="H556">
        <f>INDEX(Cond_Probability!$A$6:$H$60,MATCH('Model 4_Train'!A556,Cond_Probability!$A$6:$A$60,0),8)</f>
        <v>0.19710144927536233</v>
      </c>
      <c r="I556">
        <f>INDEX(Cond_Probability!$A$6:$H$60,MATCH(B556,Cond_Probability!$A$6:$A$60,0),8)</f>
        <v>0.63005780346820806</v>
      </c>
      <c r="J556">
        <f>Cond_Probability!$C$3</f>
        <v>0.38383838383838381</v>
      </c>
      <c r="K556">
        <f t="shared" si="42"/>
        <v>4.766708722476503E-2</v>
      </c>
      <c r="L556">
        <f t="shared" si="43"/>
        <v>4.766708722476503</v>
      </c>
      <c r="M556" t="str">
        <f t="shared" si="44"/>
        <v>Won't Survive</v>
      </c>
      <c r="N556" s="2" t="s">
        <v>1</v>
      </c>
    </row>
    <row r="557" spans="1:14" x14ac:dyDescent="0.3">
      <c r="A557" s="1" t="s">
        <v>1248</v>
      </c>
      <c r="B557" s="1" t="s">
        <v>1253</v>
      </c>
      <c r="C557">
        <f>INDEX(Cond_Probability!$A$6:$H$60,MATCH('Model 4_Train'!A557,Cond_Probability!$A$6:$A$60,0),7)</f>
        <v>0.32246376811594202</v>
      </c>
      <c r="D557">
        <f>INDEX(Cond_Probability!$A$6:$H$60,MATCH('Model 4_Train'!B557,Cond_Probability!$A$6:$A$60,0),7)</f>
        <v>0.77396021699819173</v>
      </c>
      <c r="E557">
        <f>Cond_Probability!$C$2</f>
        <v>0.61616161616161613</v>
      </c>
      <c r="F557">
        <f t="shared" si="40"/>
        <v>0.1537779980267597</v>
      </c>
      <c r="G557">
        <f t="shared" si="41"/>
        <v>15.37779980267597</v>
      </c>
      <c r="H557">
        <f>INDEX(Cond_Probability!$A$6:$H$60,MATCH('Model 4_Train'!A557,Cond_Probability!$A$6:$A$60,0),8)</f>
        <v>0.57971014492753625</v>
      </c>
      <c r="I557">
        <f>INDEX(Cond_Probability!$A$6:$H$60,MATCH(B557,Cond_Probability!$A$6:$A$60,0),8)</f>
        <v>0.63005780346820806</v>
      </c>
      <c r="J557">
        <f>Cond_Probability!$C$3</f>
        <v>0.38383838383838381</v>
      </c>
      <c r="K557">
        <f t="shared" si="42"/>
        <v>0.14019731536695598</v>
      </c>
      <c r="L557">
        <f t="shared" si="43"/>
        <v>14.019731536695598</v>
      </c>
      <c r="M557" t="str">
        <f t="shared" si="44"/>
        <v>Won't Survive</v>
      </c>
      <c r="N557" s="2" t="s">
        <v>1230</v>
      </c>
    </row>
    <row r="558" spans="1:14" x14ac:dyDescent="0.3">
      <c r="A558" s="1" t="s">
        <v>1248</v>
      </c>
      <c r="B558" s="1" t="s">
        <v>1251</v>
      </c>
      <c r="C558">
        <f>INDEX(Cond_Probability!$A$6:$H$60,MATCH('Model 4_Train'!A558,Cond_Probability!$A$6:$A$60,0),7)</f>
        <v>0.32246376811594202</v>
      </c>
      <c r="D558">
        <f>INDEX(Cond_Probability!$A$6:$H$60,MATCH('Model 4_Train'!B558,Cond_Probability!$A$6:$A$60,0),7)</f>
        <v>0.13743218806509946</v>
      </c>
      <c r="E558">
        <f>Cond_Probability!$C$2</f>
        <v>0.61616161616161613</v>
      </c>
      <c r="F558">
        <f t="shared" si="40"/>
        <v>2.7306373481387237E-2</v>
      </c>
      <c r="G558">
        <f t="shared" si="41"/>
        <v>2.7306373481387238</v>
      </c>
      <c r="H558">
        <f>INDEX(Cond_Probability!$A$6:$H$60,MATCH('Model 4_Train'!A558,Cond_Probability!$A$6:$A$60,0),8)</f>
        <v>0.57971014492753625</v>
      </c>
      <c r="I558">
        <f>INDEX(Cond_Probability!$A$6:$H$60,MATCH(B558,Cond_Probability!$A$6:$A$60,0),8)</f>
        <v>0.27167630057803466</v>
      </c>
      <c r="J558">
        <f>Cond_Probability!$C$3</f>
        <v>0.38383838383838381</v>
      </c>
      <c r="K558">
        <f t="shared" si="42"/>
        <v>6.0452053415109452E-2</v>
      </c>
      <c r="L558">
        <f t="shared" si="43"/>
        <v>6.045205341510945</v>
      </c>
      <c r="M558" t="str">
        <f t="shared" si="44"/>
        <v>Survive</v>
      </c>
      <c r="N558" s="2" t="s">
        <v>1</v>
      </c>
    </row>
    <row r="559" spans="1:14" x14ac:dyDescent="0.3">
      <c r="A559" s="1" t="s">
        <v>1248</v>
      </c>
      <c r="B559" s="1" t="s">
        <v>1251</v>
      </c>
      <c r="C559">
        <f>INDEX(Cond_Probability!$A$6:$H$60,MATCH('Model 4_Train'!A559,Cond_Probability!$A$6:$A$60,0),7)</f>
        <v>0.32246376811594202</v>
      </c>
      <c r="D559">
        <f>INDEX(Cond_Probability!$A$6:$H$60,MATCH('Model 4_Train'!B559,Cond_Probability!$A$6:$A$60,0),7)</f>
        <v>0.13743218806509946</v>
      </c>
      <c r="E559">
        <f>Cond_Probability!$C$2</f>
        <v>0.61616161616161613</v>
      </c>
      <c r="F559">
        <f t="shared" si="40"/>
        <v>2.7306373481387237E-2</v>
      </c>
      <c r="G559">
        <f t="shared" si="41"/>
        <v>2.7306373481387238</v>
      </c>
      <c r="H559">
        <f>INDEX(Cond_Probability!$A$6:$H$60,MATCH('Model 4_Train'!A559,Cond_Probability!$A$6:$A$60,0),8)</f>
        <v>0.57971014492753625</v>
      </c>
      <c r="I559">
        <f>INDEX(Cond_Probability!$A$6:$H$60,MATCH(B559,Cond_Probability!$A$6:$A$60,0),8)</f>
        <v>0.27167630057803466</v>
      </c>
      <c r="J559">
        <f>Cond_Probability!$C$3</f>
        <v>0.38383838383838381</v>
      </c>
      <c r="K559">
        <f t="shared" si="42"/>
        <v>6.0452053415109452E-2</v>
      </c>
      <c r="L559">
        <f t="shared" si="43"/>
        <v>6.045205341510945</v>
      </c>
      <c r="M559" t="str">
        <f t="shared" si="44"/>
        <v>Survive</v>
      </c>
      <c r="N559" s="2" t="s">
        <v>1230</v>
      </c>
    </row>
    <row r="560" spans="1:14" x14ac:dyDescent="0.3">
      <c r="A560" s="1" t="s">
        <v>1248</v>
      </c>
      <c r="B560" s="1" t="s">
        <v>1253</v>
      </c>
      <c r="C560">
        <f>INDEX(Cond_Probability!$A$6:$H$60,MATCH('Model 4_Train'!A560,Cond_Probability!$A$6:$A$60,0),7)</f>
        <v>0.32246376811594202</v>
      </c>
      <c r="D560">
        <f>INDEX(Cond_Probability!$A$6:$H$60,MATCH('Model 4_Train'!B560,Cond_Probability!$A$6:$A$60,0),7)</f>
        <v>0.77396021699819173</v>
      </c>
      <c r="E560">
        <f>Cond_Probability!$C$2</f>
        <v>0.61616161616161613</v>
      </c>
      <c r="F560">
        <f t="shared" si="40"/>
        <v>0.1537779980267597</v>
      </c>
      <c r="G560">
        <f t="shared" si="41"/>
        <v>15.37779980267597</v>
      </c>
      <c r="H560">
        <f>INDEX(Cond_Probability!$A$6:$H$60,MATCH('Model 4_Train'!A560,Cond_Probability!$A$6:$A$60,0),8)</f>
        <v>0.57971014492753625</v>
      </c>
      <c r="I560">
        <f>INDEX(Cond_Probability!$A$6:$H$60,MATCH(B560,Cond_Probability!$A$6:$A$60,0),8)</f>
        <v>0.63005780346820806</v>
      </c>
      <c r="J560">
        <f>Cond_Probability!$C$3</f>
        <v>0.38383838383838381</v>
      </c>
      <c r="K560">
        <f t="shared" si="42"/>
        <v>0.14019731536695598</v>
      </c>
      <c r="L560">
        <f t="shared" si="43"/>
        <v>14.019731536695598</v>
      </c>
      <c r="M560" t="str">
        <f t="shared" si="44"/>
        <v>Won't Survive</v>
      </c>
      <c r="N560" s="2" t="s">
        <v>1</v>
      </c>
    </row>
    <row r="561" spans="1:14" x14ac:dyDescent="0.3">
      <c r="A561" s="1" t="s">
        <v>1247</v>
      </c>
      <c r="B561" s="1" t="s">
        <v>1253</v>
      </c>
      <c r="C561">
        <f>INDEX(Cond_Probability!$A$6:$H$60,MATCH('Model 4_Train'!A561,Cond_Probability!$A$6:$A$60,0),7)</f>
        <v>0.18840579710144928</v>
      </c>
      <c r="D561">
        <f>INDEX(Cond_Probability!$A$6:$H$60,MATCH('Model 4_Train'!B561,Cond_Probability!$A$6:$A$60,0),7)</f>
        <v>0.77396021699819173</v>
      </c>
      <c r="E561">
        <f>Cond_Probability!$C$2</f>
        <v>0.61616161616161613</v>
      </c>
      <c r="F561">
        <f t="shared" si="40"/>
        <v>8.9847819071814675E-2</v>
      </c>
      <c r="G561">
        <f t="shared" si="41"/>
        <v>8.9847819071814676</v>
      </c>
      <c r="H561">
        <f>INDEX(Cond_Probability!$A$6:$H$60,MATCH('Model 4_Train'!A561,Cond_Probability!$A$6:$A$60,0),8)</f>
        <v>0.22318840579710145</v>
      </c>
      <c r="I561">
        <f>INDEX(Cond_Probability!$A$6:$H$60,MATCH(B561,Cond_Probability!$A$6:$A$60,0),8)</f>
        <v>0.63005780346820806</v>
      </c>
      <c r="J561">
        <f>Cond_Probability!$C$3</f>
        <v>0.38383838383838381</v>
      </c>
      <c r="K561">
        <f t="shared" si="42"/>
        <v>5.3975966416278047E-2</v>
      </c>
      <c r="L561">
        <f t="shared" si="43"/>
        <v>5.3975966416278043</v>
      </c>
      <c r="M561" t="str">
        <f t="shared" si="44"/>
        <v>Won't Survive</v>
      </c>
      <c r="N561" s="2" t="s">
        <v>1</v>
      </c>
    </row>
    <row r="562" spans="1:14" x14ac:dyDescent="0.3">
      <c r="A562" s="1" t="s">
        <v>1228</v>
      </c>
      <c r="B562" s="1" t="s">
        <v>1252</v>
      </c>
      <c r="C562">
        <f>INDEX(Cond_Probability!$A$6:$H$60,MATCH('Model 4_Train'!A562,Cond_Probability!$A$6:$A$60,0),7)</f>
        <v>0.4891304347826087</v>
      </c>
      <c r="D562">
        <f>INDEX(Cond_Probability!$A$6:$H$60,MATCH('Model 4_Train'!B562,Cond_Probability!$A$6:$A$60,0),7)</f>
        <v>8.6799276672694395E-2</v>
      </c>
      <c r="E562">
        <f>Cond_Probability!$C$2</f>
        <v>0.61616161616161613</v>
      </c>
      <c r="F562">
        <f t="shared" si="40"/>
        <v>2.6159861052541294E-2</v>
      </c>
      <c r="G562">
        <f t="shared" si="41"/>
        <v>2.6159861052541293</v>
      </c>
      <c r="H562">
        <f>INDEX(Cond_Probability!$A$6:$H$60,MATCH('Model 4_Train'!A562,Cond_Probability!$A$6:$A$60,0),8)</f>
        <v>0.19710144927536233</v>
      </c>
      <c r="I562">
        <f>INDEX(Cond_Probability!$A$6:$H$60,MATCH(B562,Cond_Probability!$A$6:$A$60,0),8)</f>
        <v>8.9595375722543349E-2</v>
      </c>
      <c r="J562">
        <f>Cond_Probability!$C$3</f>
        <v>0.38383838383838381</v>
      </c>
      <c r="K562">
        <f t="shared" si="42"/>
        <v>6.7783472659069532E-3</v>
      </c>
      <c r="L562">
        <f t="shared" si="43"/>
        <v>0.67783472659069532</v>
      </c>
      <c r="M562" t="str">
        <f t="shared" si="44"/>
        <v>Won't Survive</v>
      </c>
      <c r="N562" s="2" t="s">
        <v>1230</v>
      </c>
    </row>
    <row r="563" spans="1:14" x14ac:dyDescent="0.3">
      <c r="A563" s="1" t="s">
        <v>1228</v>
      </c>
      <c r="B563" s="1" t="s">
        <v>1253</v>
      </c>
      <c r="C563">
        <f>INDEX(Cond_Probability!$A$6:$H$60,MATCH('Model 4_Train'!A563,Cond_Probability!$A$6:$A$60,0),7)</f>
        <v>0.4891304347826087</v>
      </c>
      <c r="D563">
        <f>INDEX(Cond_Probability!$A$6:$H$60,MATCH('Model 4_Train'!B563,Cond_Probability!$A$6:$A$60,0),7)</f>
        <v>0.77396021699819173</v>
      </c>
      <c r="E563">
        <f>Cond_Probability!$C$2</f>
        <v>0.61616161616161613</v>
      </c>
      <c r="F563">
        <f t="shared" si="40"/>
        <v>0.23325876105182655</v>
      </c>
      <c r="G563">
        <f t="shared" si="41"/>
        <v>23.325876105182655</v>
      </c>
      <c r="H563">
        <f>INDEX(Cond_Probability!$A$6:$H$60,MATCH('Model 4_Train'!A563,Cond_Probability!$A$6:$A$60,0),8)</f>
        <v>0.19710144927536233</v>
      </c>
      <c r="I563">
        <f>INDEX(Cond_Probability!$A$6:$H$60,MATCH(B563,Cond_Probability!$A$6:$A$60,0),8)</f>
        <v>0.63005780346820806</v>
      </c>
      <c r="J563">
        <f>Cond_Probability!$C$3</f>
        <v>0.38383838383838381</v>
      </c>
      <c r="K563">
        <f t="shared" si="42"/>
        <v>4.766708722476503E-2</v>
      </c>
      <c r="L563">
        <f t="shared" si="43"/>
        <v>4.766708722476503</v>
      </c>
      <c r="M563" t="str">
        <f t="shared" si="44"/>
        <v>Won't Survive</v>
      </c>
      <c r="N563" s="2" t="s">
        <v>1230</v>
      </c>
    </row>
    <row r="564" spans="1:14" x14ac:dyDescent="0.3">
      <c r="A564" s="1" t="s">
        <v>1247</v>
      </c>
      <c r="B564" s="1" t="s">
        <v>1253</v>
      </c>
      <c r="C564">
        <f>INDEX(Cond_Probability!$A$6:$H$60,MATCH('Model 4_Train'!A564,Cond_Probability!$A$6:$A$60,0),7)</f>
        <v>0.18840579710144928</v>
      </c>
      <c r="D564">
        <f>INDEX(Cond_Probability!$A$6:$H$60,MATCH('Model 4_Train'!B564,Cond_Probability!$A$6:$A$60,0),7)</f>
        <v>0.77396021699819173</v>
      </c>
      <c r="E564">
        <f>Cond_Probability!$C$2</f>
        <v>0.61616161616161613</v>
      </c>
      <c r="F564">
        <f t="shared" si="40"/>
        <v>8.9847819071814675E-2</v>
      </c>
      <c r="G564">
        <f t="shared" si="41"/>
        <v>8.9847819071814676</v>
      </c>
      <c r="H564">
        <f>INDEX(Cond_Probability!$A$6:$H$60,MATCH('Model 4_Train'!A564,Cond_Probability!$A$6:$A$60,0),8)</f>
        <v>0.22318840579710145</v>
      </c>
      <c r="I564">
        <f>INDEX(Cond_Probability!$A$6:$H$60,MATCH(B564,Cond_Probability!$A$6:$A$60,0),8)</f>
        <v>0.63005780346820806</v>
      </c>
      <c r="J564">
        <f>Cond_Probability!$C$3</f>
        <v>0.38383838383838381</v>
      </c>
      <c r="K564">
        <f t="shared" si="42"/>
        <v>5.3975966416278047E-2</v>
      </c>
      <c r="L564">
        <f t="shared" si="43"/>
        <v>5.3975966416278043</v>
      </c>
      <c r="M564" t="str">
        <f t="shared" si="44"/>
        <v>Won't Survive</v>
      </c>
      <c r="N564" s="2" t="s">
        <v>1230</v>
      </c>
    </row>
    <row r="565" spans="1:14" x14ac:dyDescent="0.3">
      <c r="A565" s="1" t="s">
        <v>1228</v>
      </c>
      <c r="B565" s="1" t="s">
        <v>1253</v>
      </c>
      <c r="C565">
        <f>INDEX(Cond_Probability!$A$6:$H$60,MATCH('Model 4_Train'!A565,Cond_Probability!$A$6:$A$60,0),7)</f>
        <v>0.4891304347826087</v>
      </c>
      <c r="D565">
        <f>INDEX(Cond_Probability!$A$6:$H$60,MATCH('Model 4_Train'!B565,Cond_Probability!$A$6:$A$60,0),7)</f>
        <v>0.77396021699819173</v>
      </c>
      <c r="E565">
        <f>Cond_Probability!$C$2</f>
        <v>0.61616161616161613</v>
      </c>
      <c r="F565">
        <f t="shared" si="40"/>
        <v>0.23325876105182655</v>
      </c>
      <c r="G565">
        <f t="shared" si="41"/>
        <v>23.325876105182655</v>
      </c>
      <c r="H565">
        <f>INDEX(Cond_Probability!$A$6:$H$60,MATCH('Model 4_Train'!A565,Cond_Probability!$A$6:$A$60,0),8)</f>
        <v>0.19710144927536233</v>
      </c>
      <c r="I565">
        <f>INDEX(Cond_Probability!$A$6:$H$60,MATCH(B565,Cond_Probability!$A$6:$A$60,0),8)</f>
        <v>0.63005780346820806</v>
      </c>
      <c r="J565">
        <f>Cond_Probability!$C$3</f>
        <v>0.38383838383838381</v>
      </c>
      <c r="K565">
        <f t="shared" si="42"/>
        <v>4.766708722476503E-2</v>
      </c>
      <c r="L565">
        <f t="shared" si="43"/>
        <v>4.766708722476503</v>
      </c>
      <c r="M565" t="str">
        <f t="shared" si="44"/>
        <v>Won't Survive</v>
      </c>
      <c r="N565" s="2" t="s">
        <v>1230</v>
      </c>
    </row>
    <row r="566" spans="1:14" x14ac:dyDescent="0.3">
      <c r="A566" s="1" t="s">
        <v>1228</v>
      </c>
      <c r="B566" s="1" t="s">
        <v>1253</v>
      </c>
      <c r="C566">
        <f>INDEX(Cond_Probability!$A$6:$H$60,MATCH('Model 4_Train'!A566,Cond_Probability!$A$6:$A$60,0),7)</f>
        <v>0.4891304347826087</v>
      </c>
      <c r="D566">
        <f>INDEX(Cond_Probability!$A$6:$H$60,MATCH('Model 4_Train'!B566,Cond_Probability!$A$6:$A$60,0),7)</f>
        <v>0.77396021699819173</v>
      </c>
      <c r="E566">
        <f>Cond_Probability!$C$2</f>
        <v>0.61616161616161613</v>
      </c>
      <c r="F566">
        <f t="shared" si="40"/>
        <v>0.23325876105182655</v>
      </c>
      <c r="G566">
        <f t="shared" si="41"/>
        <v>23.325876105182655</v>
      </c>
      <c r="H566">
        <f>INDEX(Cond_Probability!$A$6:$H$60,MATCH('Model 4_Train'!A566,Cond_Probability!$A$6:$A$60,0),8)</f>
        <v>0.19710144927536233</v>
      </c>
      <c r="I566">
        <f>INDEX(Cond_Probability!$A$6:$H$60,MATCH(B566,Cond_Probability!$A$6:$A$60,0),8)</f>
        <v>0.63005780346820806</v>
      </c>
      <c r="J566">
        <f>Cond_Probability!$C$3</f>
        <v>0.38383838383838381</v>
      </c>
      <c r="K566">
        <f t="shared" si="42"/>
        <v>4.766708722476503E-2</v>
      </c>
      <c r="L566">
        <f t="shared" si="43"/>
        <v>4.766708722476503</v>
      </c>
      <c r="M566" t="str">
        <f t="shared" si="44"/>
        <v>Won't Survive</v>
      </c>
      <c r="N566" s="2" t="s">
        <v>1230</v>
      </c>
    </row>
    <row r="567" spans="1:14" x14ac:dyDescent="0.3">
      <c r="A567" s="1" t="s">
        <v>1248</v>
      </c>
      <c r="B567" s="1" t="s">
        <v>1253</v>
      </c>
      <c r="C567">
        <f>INDEX(Cond_Probability!$A$6:$H$60,MATCH('Model 4_Train'!A567,Cond_Probability!$A$6:$A$60,0),7)</f>
        <v>0.32246376811594202</v>
      </c>
      <c r="D567">
        <f>INDEX(Cond_Probability!$A$6:$H$60,MATCH('Model 4_Train'!B567,Cond_Probability!$A$6:$A$60,0),7)</f>
        <v>0.77396021699819173</v>
      </c>
      <c r="E567">
        <f>Cond_Probability!$C$2</f>
        <v>0.61616161616161613</v>
      </c>
      <c r="F567">
        <f t="shared" si="40"/>
        <v>0.1537779980267597</v>
      </c>
      <c r="G567">
        <f t="shared" si="41"/>
        <v>15.37779980267597</v>
      </c>
      <c r="H567">
        <f>INDEX(Cond_Probability!$A$6:$H$60,MATCH('Model 4_Train'!A567,Cond_Probability!$A$6:$A$60,0),8)</f>
        <v>0.57971014492753625</v>
      </c>
      <c r="I567">
        <f>INDEX(Cond_Probability!$A$6:$H$60,MATCH(B567,Cond_Probability!$A$6:$A$60,0),8)</f>
        <v>0.63005780346820806</v>
      </c>
      <c r="J567">
        <f>Cond_Probability!$C$3</f>
        <v>0.38383838383838381</v>
      </c>
      <c r="K567">
        <f t="shared" si="42"/>
        <v>0.14019731536695598</v>
      </c>
      <c r="L567">
        <f t="shared" si="43"/>
        <v>14.019731536695598</v>
      </c>
      <c r="M567" t="str">
        <f t="shared" si="44"/>
        <v>Won't Survive</v>
      </c>
      <c r="N567" s="2" t="s">
        <v>1230</v>
      </c>
    </row>
    <row r="568" spans="1:14" x14ac:dyDescent="0.3">
      <c r="A568" s="1" t="s">
        <v>1228</v>
      </c>
      <c r="B568" s="1" t="s">
        <v>1253</v>
      </c>
      <c r="C568">
        <f>INDEX(Cond_Probability!$A$6:$H$60,MATCH('Model 4_Train'!A568,Cond_Probability!$A$6:$A$60,0),7)</f>
        <v>0.4891304347826087</v>
      </c>
      <c r="D568">
        <f>INDEX(Cond_Probability!$A$6:$H$60,MATCH('Model 4_Train'!B568,Cond_Probability!$A$6:$A$60,0),7)</f>
        <v>0.77396021699819173</v>
      </c>
      <c r="E568">
        <f>Cond_Probability!$C$2</f>
        <v>0.61616161616161613</v>
      </c>
      <c r="F568">
        <f t="shared" si="40"/>
        <v>0.23325876105182655</v>
      </c>
      <c r="G568">
        <f t="shared" si="41"/>
        <v>23.325876105182655</v>
      </c>
      <c r="H568">
        <f>INDEX(Cond_Probability!$A$6:$H$60,MATCH('Model 4_Train'!A568,Cond_Probability!$A$6:$A$60,0),8)</f>
        <v>0.19710144927536233</v>
      </c>
      <c r="I568">
        <f>INDEX(Cond_Probability!$A$6:$H$60,MATCH(B568,Cond_Probability!$A$6:$A$60,0),8)</f>
        <v>0.63005780346820806</v>
      </c>
      <c r="J568">
        <f>Cond_Probability!$C$3</f>
        <v>0.38383838383838381</v>
      </c>
      <c r="K568">
        <f t="shared" si="42"/>
        <v>4.766708722476503E-2</v>
      </c>
      <c r="L568">
        <f t="shared" si="43"/>
        <v>4.766708722476503</v>
      </c>
      <c r="M568" t="str">
        <f t="shared" si="44"/>
        <v>Won't Survive</v>
      </c>
      <c r="N568" s="2" t="s">
        <v>1230</v>
      </c>
    </row>
    <row r="569" spans="1:14" x14ac:dyDescent="0.3">
      <c r="A569" s="1" t="s">
        <v>1248</v>
      </c>
      <c r="B569" s="1" t="s">
        <v>1253</v>
      </c>
      <c r="C569">
        <f>INDEX(Cond_Probability!$A$6:$H$60,MATCH('Model 4_Train'!A569,Cond_Probability!$A$6:$A$60,0),7)</f>
        <v>0.32246376811594202</v>
      </c>
      <c r="D569">
        <f>INDEX(Cond_Probability!$A$6:$H$60,MATCH('Model 4_Train'!B569,Cond_Probability!$A$6:$A$60,0),7)</f>
        <v>0.77396021699819173</v>
      </c>
      <c r="E569">
        <f>Cond_Probability!$C$2</f>
        <v>0.61616161616161613</v>
      </c>
      <c r="F569">
        <f t="shared" si="40"/>
        <v>0.1537779980267597</v>
      </c>
      <c r="G569">
        <f t="shared" si="41"/>
        <v>15.37779980267597</v>
      </c>
      <c r="H569">
        <f>INDEX(Cond_Probability!$A$6:$H$60,MATCH('Model 4_Train'!A569,Cond_Probability!$A$6:$A$60,0),8)</f>
        <v>0.57971014492753625</v>
      </c>
      <c r="I569">
        <f>INDEX(Cond_Probability!$A$6:$H$60,MATCH(B569,Cond_Probability!$A$6:$A$60,0),8)</f>
        <v>0.63005780346820806</v>
      </c>
      <c r="J569">
        <f>Cond_Probability!$C$3</f>
        <v>0.38383838383838381</v>
      </c>
      <c r="K569">
        <f t="shared" si="42"/>
        <v>0.14019731536695598</v>
      </c>
      <c r="L569">
        <f t="shared" si="43"/>
        <v>14.019731536695598</v>
      </c>
      <c r="M569" t="str">
        <f t="shared" si="44"/>
        <v>Won't Survive</v>
      </c>
      <c r="N569" s="2" t="s">
        <v>1230</v>
      </c>
    </row>
    <row r="570" spans="1:14" x14ac:dyDescent="0.3">
      <c r="A570" s="1" t="s">
        <v>1228</v>
      </c>
      <c r="B570" s="1" t="s">
        <v>1251</v>
      </c>
      <c r="C570">
        <f>INDEX(Cond_Probability!$A$6:$H$60,MATCH('Model 4_Train'!A570,Cond_Probability!$A$6:$A$60,0),7)</f>
        <v>0.4891304347826087</v>
      </c>
      <c r="D570">
        <f>INDEX(Cond_Probability!$A$6:$H$60,MATCH('Model 4_Train'!B570,Cond_Probability!$A$6:$A$60,0),7)</f>
        <v>0.13743218806509946</v>
      </c>
      <c r="E570">
        <f>Cond_Probability!$C$2</f>
        <v>0.61616161616161613</v>
      </c>
      <c r="F570">
        <f t="shared" si="40"/>
        <v>4.1419779999857048E-2</v>
      </c>
      <c r="G570">
        <f t="shared" si="41"/>
        <v>4.1419779999857047</v>
      </c>
      <c r="H570">
        <f>INDEX(Cond_Probability!$A$6:$H$60,MATCH('Model 4_Train'!A570,Cond_Probability!$A$6:$A$60,0),8)</f>
        <v>0.19710144927536233</v>
      </c>
      <c r="I570">
        <f>INDEX(Cond_Probability!$A$6:$H$60,MATCH(B570,Cond_Probability!$A$6:$A$60,0),8)</f>
        <v>0.27167630057803466</v>
      </c>
      <c r="J570">
        <f>Cond_Probability!$C$3</f>
        <v>0.38383838383838381</v>
      </c>
      <c r="K570">
        <f t="shared" si="42"/>
        <v>2.0553698161137213E-2</v>
      </c>
      <c r="L570">
        <f t="shared" si="43"/>
        <v>2.0553698161137213</v>
      </c>
      <c r="M570" t="str">
        <f t="shared" si="44"/>
        <v>Won't Survive</v>
      </c>
      <c r="N570" s="2" t="s">
        <v>1230</v>
      </c>
    </row>
    <row r="571" spans="1:14" x14ac:dyDescent="0.3">
      <c r="A571" s="1" t="s">
        <v>1228</v>
      </c>
      <c r="B571" s="1" t="s">
        <v>1253</v>
      </c>
      <c r="C571">
        <f>INDEX(Cond_Probability!$A$6:$H$60,MATCH('Model 4_Train'!A571,Cond_Probability!$A$6:$A$60,0),7)</f>
        <v>0.4891304347826087</v>
      </c>
      <c r="D571">
        <f>INDEX(Cond_Probability!$A$6:$H$60,MATCH('Model 4_Train'!B571,Cond_Probability!$A$6:$A$60,0),7)</f>
        <v>0.77396021699819173</v>
      </c>
      <c r="E571">
        <f>Cond_Probability!$C$2</f>
        <v>0.61616161616161613</v>
      </c>
      <c r="F571">
        <f t="shared" si="40"/>
        <v>0.23325876105182655</v>
      </c>
      <c r="G571">
        <f t="shared" si="41"/>
        <v>23.325876105182655</v>
      </c>
      <c r="H571">
        <f>INDEX(Cond_Probability!$A$6:$H$60,MATCH('Model 4_Train'!A571,Cond_Probability!$A$6:$A$60,0),8)</f>
        <v>0.19710144927536233</v>
      </c>
      <c r="I571">
        <f>INDEX(Cond_Probability!$A$6:$H$60,MATCH(B571,Cond_Probability!$A$6:$A$60,0),8)</f>
        <v>0.63005780346820806</v>
      </c>
      <c r="J571">
        <f>Cond_Probability!$C$3</f>
        <v>0.38383838383838381</v>
      </c>
      <c r="K571">
        <f t="shared" si="42"/>
        <v>4.766708722476503E-2</v>
      </c>
      <c r="L571">
        <f t="shared" si="43"/>
        <v>4.766708722476503</v>
      </c>
      <c r="M571" t="str">
        <f t="shared" si="44"/>
        <v>Won't Survive</v>
      </c>
      <c r="N571" s="2" t="s">
        <v>1</v>
      </c>
    </row>
    <row r="572" spans="1:14" x14ac:dyDescent="0.3">
      <c r="A572" s="1" t="s">
        <v>1247</v>
      </c>
      <c r="B572" s="1" t="s">
        <v>1253</v>
      </c>
      <c r="C572">
        <f>INDEX(Cond_Probability!$A$6:$H$60,MATCH('Model 4_Train'!A572,Cond_Probability!$A$6:$A$60,0),7)</f>
        <v>0.18840579710144928</v>
      </c>
      <c r="D572">
        <f>INDEX(Cond_Probability!$A$6:$H$60,MATCH('Model 4_Train'!B572,Cond_Probability!$A$6:$A$60,0),7)</f>
        <v>0.77396021699819173</v>
      </c>
      <c r="E572">
        <f>Cond_Probability!$C$2</f>
        <v>0.61616161616161613</v>
      </c>
      <c r="F572">
        <f t="shared" si="40"/>
        <v>8.9847819071814675E-2</v>
      </c>
      <c r="G572">
        <f t="shared" si="41"/>
        <v>8.9847819071814676</v>
      </c>
      <c r="H572">
        <f>INDEX(Cond_Probability!$A$6:$H$60,MATCH('Model 4_Train'!A572,Cond_Probability!$A$6:$A$60,0),8)</f>
        <v>0.22318840579710145</v>
      </c>
      <c r="I572">
        <f>INDEX(Cond_Probability!$A$6:$H$60,MATCH(B572,Cond_Probability!$A$6:$A$60,0),8)</f>
        <v>0.63005780346820806</v>
      </c>
      <c r="J572">
        <f>Cond_Probability!$C$3</f>
        <v>0.38383838383838381</v>
      </c>
      <c r="K572">
        <f t="shared" si="42"/>
        <v>5.3975966416278047E-2</v>
      </c>
      <c r="L572">
        <f t="shared" si="43"/>
        <v>5.3975966416278043</v>
      </c>
      <c r="M572" t="str">
        <f t="shared" si="44"/>
        <v>Won't Survive</v>
      </c>
      <c r="N572" s="2" t="s">
        <v>1</v>
      </c>
    </row>
    <row r="573" spans="1:14" x14ac:dyDescent="0.3">
      <c r="A573" s="1" t="s">
        <v>1248</v>
      </c>
      <c r="B573" s="1" t="s">
        <v>1253</v>
      </c>
      <c r="C573">
        <f>INDEX(Cond_Probability!$A$6:$H$60,MATCH('Model 4_Train'!A573,Cond_Probability!$A$6:$A$60,0),7)</f>
        <v>0.32246376811594202</v>
      </c>
      <c r="D573">
        <f>INDEX(Cond_Probability!$A$6:$H$60,MATCH('Model 4_Train'!B573,Cond_Probability!$A$6:$A$60,0),7)</f>
        <v>0.77396021699819173</v>
      </c>
      <c r="E573">
        <f>Cond_Probability!$C$2</f>
        <v>0.61616161616161613</v>
      </c>
      <c r="F573">
        <f t="shared" si="40"/>
        <v>0.1537779980267597</v>
      </c>
      <c r="G573">
        <f t="shared" si="41"/>
        <v>15.37779980267597</v>
      </c>
      <c r="H573">
        <f>INDEX(Cond_Probability!$A$6:$H$60,MATCH('Model 4_Train'!A573,Cond_Probability!$A$6:$A$60,0),8)</f>
        <v>0.57971014492753625</v>
      </c>
      <c r="I573">
        <f>INDEX(Cond_Probability!$A$6:$H$60,MATCH(B573,Cond_Probability!$A$6:$A$60,0),8)</f>
        <v>0.63005780346820806</v>
      </c>
      <c r="J573">
        <f>Cond_Probability!$C$3</f>
        <v>0.38383838383838381</v>
      </c>
      <c r="K573">
        <f t="shared" si="42"/>
        <v>0.14019731536695598</v>
      </c>
      <c r="L573">
        <f t="shared" si="43"/>
        <v>14.019731536695598</v>
      </c>
      <c r="M573" t="str">
        <f t="shared" si="44"/>
        <v>Won't Survive</v>
      </c>
      <c r="N573" s="2" t="s">
        <v>1</v>
      </c>
    </row>
    <row r="574" spans="1:14" x14ac:dyDescent="0.3">
      <c r="A574" s="1" t="s">
        <v>1248</v>
      </c>
      <c r="B574" s="1" t="s">
        <v>1253</v>
      </c>
      <c r="C574">
        <f>INDEX(Cond_Probability!$A$6:$H$60,MATCH('Model 4_Train'!A574,Cond_Probability!$A$6:$A$60,0),7)</f>
        <v>0.32246376811594202</v>
      </c>
      <c r="D574">
        <f>INDEX(Cond_Probability!$A$6:$H$60,MATCH('Model 4_Train'!B574,Cond_Probability!$A$6:$A$60,0),7)</f>
        <v>0.77396021699819173</v>
      </c>
      <c r="E574">
        <f>Cond_Probability!$C$2</f>
        <v>0.61616161616161613</v>
      </c>
      <c r="F574">
        <f t="shared" si="40"/>
        <v>0.1537779980267597</v>
      </c>
      <c r="G574">
        <f t="shared" si="41"/>
        <v>15.37779980267597</v>
      </c>
      <c r="H574">
        <f>INDEX(Cond_Probability!$A$6:$H$60,MATCH('Model 4_Train'!A574,Cond_Probability!$A$6:$A$60,0),8)</f>
        <v>0.57971014492753625</v>
      </c>
      <c r="I574">
        <f>INDEX(Cond_Probability!$A$6:$H$60,MATCH(B574,Cond_Probability!$A$6:$A$60,0),8)</f>
        <v>0.63005780346820806</v>
      </c>
      <c r="J574">
        <f>Cond_Probability!$C$3</f>
        <v>0.38383838383838381</v>
      </c>
      <c r="K574">
        <f t="shared" si="42"/>
        <v>0.14019731536695598</v>
      </c>
      <c r="L574">
        <f t="shared" si="43"/>
        <v>14.019731536695598</v>
      </c>
      <c r="M574" t="str">
        <f t="shared" si="44"/>
        <v>Won't Survive</v>
      </c>
      <c r="N574" s="2" t="s">
        <v>1</v>
      </c>
    </row>
    <row r="575" spans="1:14" x14ac:dyDescent="0.3">
      <c r="A575" s="1" t="s">
        <v>1228</v>
      </c>
      <c r="B575" s="1" t="s">
        <v>1252</v>
      </c>
      <c r="C575">
        <f>INDEX(Cond_Probability!$A$6:$H$60,MATCH('Model 4_Train'!A575,Cond_Probability!$A$6:$A$60,0),7)</f>
        <v>0.4891304347826087</v>
      </c>
      <c r="D575">
        <f>INDEX(Cond_Probability!$A$6:$H$60,MATCH('Model 4_Train'!B575,Cond_Probability!$A$6:$A$60,0),7)</f>
        <v>8.6799276672694395E-2</v>
      </c>
      <c r="E575">
        <f>Cond_Probability!$C$2</f>
        <v>0.61616161616161613</v>
      </c>
      <c r="F575">
        <f t="shared" si="40"/>
        <v>2.6159861052541294E-2</v>
      </c>
      <c r="G575">
        <f t="shared" si="41"/>
        <v>2.6159861052541293</v>
      </c>
      <c r="H575">
        <f>INDEX(Cond_Probability!$A$6:$H$60,MATCH('Model 4_Train'!A575,Cond_Probability!$A$6:$A$60,0),8)</f>
        <v>0.19710144927536233</v>
      </c>
      <c r="I575">
        <f>INDEX(Cond_Probability!$A$6:$H$60,MATCH(B575,Cond_Probability!$A$6:$A$60,0),8)</f>
        <v>8.9595375722543349E-2</v>
      </c>
      <c r="J575">
        <f>Cond_Probability!$C$3</f>
        <v>0.38383838383838381</v>
      </c>
      <c r="K575">
        <f t="shared" si="42"/>
        <v>6.7783472659069532E-3</v>
      </c>
      <c r="L575">
        <f t="shared" si="43"/>
        <v>0.67783472659069532</v>
      </c>
      <c r="M575" t="str">
        <f t="shared" si="44"/>
        <v>Won't Survive</v>
      </c>
      <c r="N575" s="2" t="s">
        <v>1</v>
      </c>
    </row>
    <row r="576" spans="1:14" x14ac:dyDescent="0.3">
      <c r="A576" s="1" t="s">
        <v>1228</v>
      </c>
      <c r="B576" s="1" t="s">
        <v>1253</v>
      </c>
      <c r="C576">
        <f>INDEX(Cond_Probability!$A$6:$H$60,MATCH('Model 4_Train'!A576,Cond_Probability!$A$6:$A$60,0),7)</f>
        <v>0.4891304347826087</v>
      </c>
      <c r="D576">
        <f>INDEX(Cond_Probability!$A$6:$H$60,MATCH('Model 4_Train'!B576,Cond_Probability!$A$6:$A$60,0),7)</f>
        <v>0.77396021699819173</v>
      </c>
      <c r="E576">
        <f>Cond_Probability!$C$2</f>
        <v>0.61616161616161613</v>
      </c>
      <c r="F576">
        <f t="shared" si="40"/>
        <v>0.23325876105182655</v>
      </c>
      <c r="G576">
        <f t="shared" si="41"/>
        <v>23.325876105182655</v>
      </c>
      <c r="H576">
        <f>INDEX(Cond_Probability!$A$6:$H$60,MATCH('Model 4_Train'!A576,Cond_Probability!$A$6:$A$60,0),8)</f>
        <v>0.19710144927536233</v>
      </c>
      <c r="I576">
        <f>INDEX(Cond_Probability!$A$6:$H$60,MATCH(B576,Cond_Probability!$A$6:$A$60,0),8)</f>
        <v>0.63005780346820806</v>
      </c>
      <c r="J576">
        <f>Cond_Probability!$C$3</f>
        <v>0.38383838383838381</v>
      </c>
      <c r="K576">
        <f t="shared" si="42"/>
        <v>4.766708722476503E-2</v>
      </c>
      <c r="L576">
        <f t="shared" si="43"/>
        <v>4.766708722476503</v>
      </c>
      <c r="M576" t="str">
        <f t="shared" si="44"/>
        <v>Won't Survive</v>
      </c>
      <c r="N576" s="2" t="s">
        <v>1230</v>
      </c>
    </row>
    <row r="577" spans="1:14" x14ac:dyDescent="0.3">
      <c r="A577" s="1" t="s">
        <v>1247</v>
      </c>
      <c r="B577" s="1" t="s">
        <v>1253</v>
      </c>
      <c r="C577">
        <f>INDEX(Cond_Probability!$A$6:$H$60,MATCH('Model 4_Train'!A577,Cond_Probability!$A$6:$A$60,0),7)</f>
        <v>0.18840579710144928</v>
      </c>
      <c r="D577">
        <f>INDEX(Cond_Probability!$A$6:$H$60,MATCH('Model 4_Train'!B577,Cond_Probability!$A$6:$A$60,0),7)</f>
        <v>0.77396021699819173</v>
      </c>
      <c r="E577">
        <f>Cond_Probability!$C$2</f>
        <v>0.61616161616161613</v>
      </c>
      <c r="F577">
        <f t="shared" si="40"/>
        <v>8.9847819071814675E-2</v>
      </c>
      <c r="G577">
        <f t="shared" si="41"/>
        <v>8.9847819071814676</v>
      </c>
      <c r="H577">
        <f>INDEX(Cond_Probability!$A$6:$H$60,MATCH('Model 4_Train'!A577,Cond_Probability!$A$6:$A$60,0),8)</f>
        <v>0.22318840579710145</v>
      </c>
      <c r="I577">
        <f>INDEX(Cond_Probability!$A$6:$H$60,MATCH(B577,Cond_Probability!$A$6:$A$60,0),8)</f>
        <v>0.63005780346820806</v>
      </c>
      <c r="J577">
        <f>Cond_Probability!$C$3</f>
        <v>0.38383838383838381</v>
      </c>
      <c r="K577">
        <f t="shared" si="42"/>
        <v>5.3975966416278047E-2</v>
      </c>
      <c r="L577">
        <f t="shared" si="43"/>
        <v>5.3975966416278043</v>
      </c>
      <c r="M577" t="str">
        <f t="shared" si="44"/>
        <v>Won't Survive</v>
      </c>
      <c r="N577" s="2" t="s">
        <v>1230</v>
      </c>
    </row>
    <row r="578" spans="1:14" x14ac:dyDescent="0.3">
      <c r="A578" s="1" t="s">
        <v>1247</v>
      </c>
      <c r="B578" s="1" t="s">
        <v>1253</v>
      </c>
      <c r="C578">
        <f>INDEX(Cond_Probability!$A$6:$H$60,MATCH('Model 4_Train'!A578,Cond_Probability!$A$6:$A$60,0),7)</f>
        <v>0.18840579710144928</v>
      </c>
      <c r="D578">
        <f>INDEX(Cond_Probability!$A$6:$H$60,MATCH('Model 4_Train'!B578,Cond_Probability!$A$6:$A$60,0),7)</f>
        <v>0.77396021699819173</v>
      </c>
      <c r="E578">
        <f>Cond_Probability!$C$2</f>
        <v>0.61616161616161613</v>
      </c>
      <c r="F578">
        <f t="shared" si="40"/>
        <v>8.9847819071814675E-2</v>
      </c>
      <c r="G578">
        <f t="shared" si="41"/>
        <v>8.9847819071814676</v>
      </c>
      <c r="H578">
        <f>INDEX(Cond_Probability!$A$6:$H$60,MATCH('Model 4_Train'!A578,Cond_Probability!$A$6:$A$60,0),8)</f>
        <v>0.22318840579710145</v>
      </c>
      <c r="I578">
        <f>INDEX(Cond_Probability!$A$6:$H$60,MATCH(B578,Cond_Probability!$A$6:$A$60,0),8)</f>
        <v>0.63005780346820806</v>
      </c>
      <c r="J578">
        <f>Cond_Probability!$C$3</f>
        <v>0.38383838383838381</v>
      </c>
      <c r="K578">
        <f t="shared" si="42"/>
        <v>5.3975966416278047E-2</v>
      </c>
      <c r="L578">
        <f t="shared" si="43"/>
        <v>5.3975966416278043</v>
      </c>
      <c r="M578" t="str">
        <f t="shared" si="44"/>
        <v>Won't Survive</v>
      </c>
      <c r="N578" s="2" t="s">
        <v>1</v>
      </c>
    </row>
    <row r="579" spans="1:14" x14ac:dyDescent="0.3">
      <c r="A579" s="1" t="s">
        <v>1248</v>
      </c>
      <c r="B579" s="1" t="s">
        <v>1253</v>
      </c>
      <c r="C579">
        <f>INDEX(Cond_Probability!$A$6:$H$60,MATCH('Model 4_Train'!A579,Cond_Probability!$A$6:$A$60,0),7)</f>
        <v>0.32246376811594202</v>
      </c>
      <c r="D579">
        <f>INDEX(Cond_Probability!$A$6:$H$60,MATCH('Model 4_Train'!B579,Cond_Probability!$A$6:$A$60,0),7)</f>
        <v>0.77396021699819173</v>
      </c>
      <c r="E579">
        <f>Cond_Probability!$C$2</f>
        <v>0.61616161616161613</v>
      </c>
      <c r="F579">
        <f t="shared" ref="F579:F642" si="45">PRODUCT(C579:E579)</f>
        <v>0.1537779980267597</v>
      </c>
      <c r="G579">
        <f t="shared" ref="G579:G642" si="46">F579*100</f>
        <v>15.37779980267597</v>
      </c>
      <c r="H579">
        <f>INDEX(Cond_Probability!$A$6:$H$60,MATCH('Model 4_Train'!A579,Cond_Probability!$A$6:$A$60,0),8)</f>
        <v>0.57971014492753625</v>
      </c>
      <c r="I579">
        <f>INDEX(Cond_Probability!$A$6:$H$60,MATCH(B579,Cond_Probability!$A$6:$A$60,0),8)</f>
        <v>0.63005780346820806</v>
      </c>
      <c r="J579">
        <f>Cond_Probability!$C$3</f>
        <v>0.38383838383838381</v>
      </c>
      <c r="K579">
        <f t="shared" ref="K579:K642" si="47">PRODUCT(H579:J579)</f>
        <v>0.14019731536695598</v>
      </c>
      <c r="L579">
        <f t="shared" ref="L579:L642" si="48">K579*100</f>
        <v>14.019731536695598</v>
      </c>
      <c r="M579" t="str">
        <f t="shared" ref="M579:M642" si="49">IF(G579&gt;L579,"Won't Survive", "Survive")</f>
        <v>Won't Survive</v>
      </c>
      <c r="N579" s="2" t="s">
        <v>1</v>
      </c>
    </row>
    <row r="580" spans="1:14" x14ac:dyDescent="0.3">
      <c r="A580" s="1" t="s">
        <v>1247</v>
      </c>
      <c r="B580" s="1" t="s">
        <v>1251</v>
      </c>
      <c r="C580">
        <f>INDEX(Cond_Probability!$A$6:$H$60,MATCH('Model 4_Train'!A580,Cond_Probability!$A$6:$A$60,0),7)</f>
        <v>0.18840579710144928</v>
      </c>
      <c r="D580">
        <f>INDEX(Cond_Probability!$A$6:$H$60,MATCH('Model 4_Train'!B580,Cond_Probability!$A$6:$A$60,0),7)</f>
        <v>0.13743218806509946</v>
      </c>
      <c r="E580">
        <f>Cond_Probability!$C$2</f>
        <v>0.61616161616161613</v>
      </c>
      <c r="F580">
        <f t="shared" si="45"/>
        <v>1.5954285629574568E-2</v>
      </c>
      <c r="G580">
        <f t="shared" si="46"/>
        <v>1.5954285629574567</v>
      </c>
      <c r="H580">
        <f>INDEX(Cond_Probability!$A$6:$H$60,MATCH('Model 4_Train'!A580,Cond_Probability!$A$6:$A$60,0),8)</f>
        <v>0.22318840579710145</v>
      </c>
      <c r="I580">
        <f>INDEX(Cond_Probability!$A$6:$H$60,MATCH(B580,Cond_Probability!$A$6:$A$60,0),8)</f>
        <v>0.27167630057803466</v>
      </c>
      <c r="J580">
        <f>Cond_Probability!$C$3</f>
        <v>0.38383838383838381</v>
      </c>
      <c r="K580">
        <f t="shared" si="47"/>
        <v>2.327404056481714E-2</v>
      </c>
      <c r="L580">
        <f t="shared" si="48"/>
        <v>2.327404056481714</v>
      </c>
      <c r="M580" t="str">
        <f t="shared" si="49"/>
        <v>Survive</v>
      </c>
      <c r="N580" s="2" t="s">
        <v>1230</v>
      </c>
    </row>
    <row r="581" spans="1:14" x14ac:dyDescent="0.3">
      <c r="A581" s="1" t="s">
        <v>1228</v>
      </c>
      <c r="B581" s="1" t="s">
        <v>1253</v>
      </c>
      <c r="C581">
        <f>INDEX(Cond_Probability!$A$6:$H$60,MATCH('Model 4_Train'!A581,Cond_Probability!$A$6:$A$60,0),7)</f>
        <v>0.4891304347826087</v>
      </c>
      <c r="D581">
        <f>INDEX(Cond_Probability!$A$6:$H$60,MATCH('Model 4_Train'!B581,Cond_Probability!$A$6:$A$60,0),7)</f>
        <v>0.77396021699819173</v>
      </c>
      <c r="E581">
        <f>Cond_Probability!$C$2</f>
        <v>0.61616161616161613</v>
      </c>
      <c r="F581">
        <f t="shared" si="45"/>
        <v>0.23325876105182655</v>
      </c>
      <c r="G581">
        <f t="shared" si="46"/>
        <v>23.325876105182655</v>
      </c>
      <c r="H581">
        <f>INDEX(Cond_Probability!$A$6:$H$60,MATCH('Model 4_Train'!A581,Cond_Probability!$A$6:$A$60,0),8)</f>
        <v>0.19710144927536233</v>
      </c>
      <c r="I581">
        <f>INDEX(Cond_Probability!$A$6:$H$60,MATCH(B581,Cond_Probability!$A$6:$A$60,0),8)</f>
        <v>0.63005780346820806</v>
      </c>
      <c r="J581">
        <f>Cond_Probability!$C$3</f>
        <v>0.38383838383838381</v>
      </c>
      <c r="K581">
        <f t="shared" si="47"/>
        <v>4.766708722476503E-2</v>
      </c>
      <c r="L581">
        <f t="shared" si="48"/>
        <v>4.766708722476503</v>
      </c>
      <c r="M581" t="str">
        <f t="shared" si="49"/>
        <v>Won't Survive</v>
      </c>
      <c r="N581" s="2" t="s">
        <v>1</v>
      </c>
    </row>
    <row r="582" spans="1:14" x14ac:dyDescent="0.3">
      <c r="A582" s="1" t="s">
        <v>1248</v>
      </c>
      <c r="B582" s="1" t="s">
        <v>1253</v>
      </c>
      <c r="C582">
        <f>INDEX(Cond_Probability!$A$6:$H$60,MATCH('Model 4_Train'!A582,Cond_Probability!$A$6:$A$60,0),7)</f>
        <v>0.32246376811594202</v>
      </c>
      <c r="D582">
        <f>INDEX(Cond_Probability!$A$6:$H$60,MATCH('Model 4_Train'!B582,Cond_Probability!$A$6:$A$60,0),7)</f>
        <v>0.77396021699819173</v>
      </c>
      <c r="E582">
        <f>Cond_Probability!$C$2</f>
        <v>0.61616161616161613</v>
      </c>
      <c r="F582">
        <f t="shared" si="45"/>
        <v>0.1537779980267597</v>
      </c>
      <c r="G582">
        <f t="shared" si="46"/>
        <v>15.37779980267597</v>
      </c>
      <c r="H582">
        <f>INDEX(Cond_Probability!$A$6:$H$60,MATCH('Model 4_Train'!A582,Cond_Probability!$A$6:$A$60,0),8)</f>
        <v>0.57971014492753625</v>
      </c>
      <c r="I582">
        <f>INDEX(Cond_Probability!$A$6:$H$60,MATCH(B582,Cond_Probability!$A$6:$A$60,0),8)</f>
        <v>0.63005780346820806</v>
      </c>
      <c r="J582">
        <f>Cond_Probability!$C$3</f>
        <v>0.38383838383838381</v>
      </c>
      <c r="K582">
        <f t="shared" si="47"/>
        <v>0.14019731536695598</v>
      </c>
      <c r="L582">
        <f t="shared" si="48"/>
        <v>14.019731536695598</v>
      </c>
      <c r="M582" t="str">
        <f t="shared" si="49"/>
        <v>Won't Survive</v>
      </c>
      <c r="N582" s="2" t="s">
        <v>1</v>
      </c>
    </row>
    <row r="583" spans="1:14" x14ac:dyDescent="0.3">
      <c r="A583" s="1" t="s">
        <v>1248</v>
      </c>
      <c r="B583" s="1" t="s">
        <v>1251</v>
      </c>
      <c r="C583">
        <f>INDEX(Cond_Probability!$A$6:$H$60,MATCH('Model 4_Train'!A583,Cond_Probability!$A$6:$A$60,0),7)</f>
        <v>0.32246376811594202</v>
      </c>
      <c r="D583">
        <f>INDEX(Cond_Probability!$A$6:$H$60,MATCH('Model 4_Train'!B583,Cond_Probability!$A$6:$A$60,0),7)</f>
        <v>0.13743218806509946</v>
      </c>
      <c r="E583">
        <f>Cond_Probability!$C$2</f>
        <v>0.61616161616161613</v>
      </c>
      <c r="F583">
        <f t="shared" si="45"/>
        <v>2.7306373481387237E-2</v>
      </c>
      <c r="G583">
        <f t="shared" si="46"/>
        <v>2.7306373481387238</v>
      </c>
      <c r="H583">
        <f>INDEX(Cond_Probability!$A$6:$H$60,MATCH('Model 4_Train'!A583,Cond_Probability!$A$6:$A$60,0),8)</f>
        <v>0.57971014492753625</v>
      </c>
      <c r="I583">
        <f>INDEX(Cond_Probability!$A$6:$H$60,MATCH(B583,Cond_Probability!$A$6:$A$60,0),8)</f>
        <v>0.27167630057803466</v>
      </c>
      <c r="J583">
        <f>Cond_Probability!$C$3</f>
        <v>0.38383838383838381</v>
      </c>
      <c r="K583">
        <f t="shared" si="47"/>
        <v>6.0452053415109452E-2</v>
      </c>
      <c r="L583">
        <f t="shared" si="48"/>
        <v>6.045205341510945</v>
      </c>
      <c r="M583" t="str">
        <f t="shared" si="49"/>
        <v>Survive</v>
      </c>
      <c r="N583" s="2" t="s">
        <v>1</v>
      </c>
    </row>
    <row r="584" spans="1:14" x14ac:dyDescent="0.3">
      <c r="A584" s="1" t="s">
        <v>1248</v>
      </c>
      <c r="B584" s="1" t="s">
        <v>1253</v>
      </c>
      <c r="C584">
        <f>INDEX(Cond_Probability!$A$6:$H$60,MATCH('Model 4_Train'!A584,Cond_Probability!$A$6:$A$60,0),7)</f>
        <v>0.32246376811594202</v>
      </c>
      <c r="D584">
        <f>INDEX(Cond_Probability!$A$6:$H$60,MATCH('Model 4_Train'!B584,Cond_Probability!$A$6:$A$60,0),7)</f>
        <v>0.77396021699819173</v>
      </c>
      <c r="E584">
        <f>Cond_Probability!$C$2</f>
        <v>0.61616161616161613</v>
      </c>
      <c r="F584">
        <f t="shared" si="45"/>
        <v>0.1537779980267597</v>
      </c>
      <c r="G584">
        <f t="shared" si="46"/>
        <v>15.37779980267597</v>
      </c>
      <c r="H584">
        <f>INDEX(Cond_Probability!$A$6:$H$60,MATCH('Model 4_Train'!A584,Cond_Probability!$A$6:$A$60,0),8)</f>
        <v>0.57971014492753625</v>
      </c>
      <c r="I584">
        <f>INDEX(Cond_Probability!$A$6:$H$60,MATCH(B584,Cond_Probability!$A$6:$A$60,0),8)</f>
        <v>0.63005780346820806</v>
      </c>
      <c r="J584">
        <f>Cond_Probability!$C$3</f>
        <v>0.38383838383838381</v>
      </c>
      <c r="K584">
        <f t="shared" si="47"/>
        <v>0.14019731536695598</v>
      </c>
      <c r="L584">
        <f t="shared" si="48"/>
        <v>14.019731536695598</v>
      </c>
      <c r="M584" t="str">
        <f t="shared" si="49"/>
        <v>Won't Survive</v>
      </c>
      <c r="N584" s="2" t="s">
        <v>1230</v>
      </c>
    </row>
    <row r="585" spans="1:14" x14ac:dyDescent="0.3">
      <c r="A585" s="1" t="s">
        <v>1248</v>
      </c>
      <c r="B585" s="1" t="s">
        <v>1251</v>
      </c>
      <c r="C585">
        <f>INDEX(Cond_Probability!$A$6:$H$60,MATCH('Model 4_Train'!A585,Cond_Probability!$A$6:$A$60,0),7)</f>
        <v>0.32246376811594202</v>
      </c>
      <c r="D585">
        <f>INDEX(Cond_Probability!$A$6:$H$60,MATCH('Model 4_Train'!B585,Cond_Probability!$A$6:$A$60,0),7)</f>
        <v>0.13743218806509946</v>
      </c>
      <c r="E585">
        <f>Cond_Probability!$C$2</f>
        <v>0.61616161616161613</v>
      </c>
      <c r="F585">
        <f t="shared" si="45"/>
        <v>2.7306373481387237E-2</v>
      </c>
      <c r="G585">
        <f t="shared" si="46"/>
        <v>2.7306373481387238</v>
      </c>
      <c r="H585">
        <f>INDEX(Cond_Probability!$A$6:$H$60,MATCH('Model 4_Train'!A585,Cond_Probability!$A$6:$A$60,0),8)</f>
        <v>0.57971014492753625</v>
      </c>
      <c r="I585">
        <f>INDEX(Cond_Probability!$A$6:$H$60,MATCH(B585,Cond_Probability!$A$6:$A$60,0),8)</f>
        <v>0.27167630057803466</v>
      </c>
      <c r="J585">
        <f>Cond_Probability!$C$3</f>
        <v>0.38383838383838381</v>
      </c>
      <c r="K585">
        <f t="shared" si="47"/>
        <v>6.0452053415109452E-2</v>
      </c>
      <c r="L585">
        <f t="shared" si="48"/>
        <v>6.045205341510945</v>
      </c>
      <c r="M585" t="str">
        <f t="shared" si="49"/>
        <v>Survive</v>
      </c>
      <c r="N585" s="2" t="s">
        <v>1230</v>
      </c>
    </row>
    <row r="586" spans="1:14" x14ac:dyDescent="0.3">
      <c r="A586" s="1" t="s">
        <v>1228</v>
      </c>
      <c r="B586" s="1" t="s">
        <v>1251</v>
      </c>
      <c r="C586">
        <f>INDEX(Cond_Probability!$A$6:$H$60,MATCH('Model 4_Train'!A586,Cond_Probability!$A$6:$A$60,0),7)</f>
        <v>0.4891304347826087</v>
      </c>
      <c r="D586">
        <f>INDEX(Cond_Probability!$A$6:$H$60,MATCH('Model 4_Train'!B586,Cond_Probability!$A$6:$A$60,0),7)</f>
        <v>0.13743218806509946</v>
      </c>
      <c r="E586">
        <f>Cond_Probability!$C$2</f>
        <v>0.61616161616161613</v>
      </c>
      <c r="F586">
        <f t="shared" si="45"/>
        <v>4.1419779999857048E-2</v>
      </c>
      <c r="G586">
        <f t="shared" si="46"/>
        <v>4.1419779999857047</v>
      </c>
      <c r="H586">
        <f>INDEX(Cond_Probability!$A$6:$H$60,MATCH('Model 4_Train'!A586,Cond_Probability!$A$6:$A$60,0),8)</f>
        <v>0.19710144927536233</v>
      </c>
      <c r="I586">
        <f>INDEX(Cond_Probability!$A$6:$H$60,MATCH(B586,Cond_Probability!$A$6:$A$60,0),8)</f>
        <v>0.27167630057803466</v>
      </c>
      <c r="J586">
        <f>Cond_Probability!$C$3</f>
        <v>0.38383838383838381</v>
      </c>
      <c r="K586">
        <f t="shared" si="47"/>
        <v>2.0553698161137213E-2</v>
      </c>
      <c r="L586">
        <f t="shared" si="48"/>
        <v>2.0553698161137213</v>
      </c>
      <c r="M586" t="str">
        <f t="shared" si="49"/>
        <v>Won't Survive</v>
      </c>
      <c r="N586" s="2" t="s">
        <v>1230</v>
      </c>
    </row>
    <row r="587" spans="1:14" x14ac:dyDescent="0.3">
      <c r="A587" s="1" t="s">
        <v>1248</v>
      </c>
      <c r="B587" s="1" t="s">
        <v>1253</v>
      </c>
      <c r="C587">
        <f>INDEX(Cond_Probability!$A$6:$H$60,MATCH('Model 4_Train'!A587,Cond_Probability!$A$6:$A$60,0),7)</f>
        <v>0.32246376811594202</v>
      </c>
      <c r="D587">
        <f>INDEX(Cond_Probability!$A$6:$H$60,MATCH('Model 4_Train'!B587,Cond_Probability!$A$6:$A$60,0),7)</f>
        <v>0.77396021699819173</v>
      </c>
      <c r="E587">
        <f>Cond_Probability!$C$2</f>
        <v>0.61616161616161613</v>
      </c>
      <c r="F587">
        <f t="shared" si="45"/>
        <v>0.1537779980267597</v>
      </c>
      <c r="G587">
        <f t="shared" si="46"/>
        <v>15.37779980267597</v>
      </c>
      <c r="H587">
        <f>INDEX(Cond_Probability!$A$6:$H$60,MATCH('Model 4_Train'!A587,Cond_Probability!$A$6:$A$60,0),8)</f>
        <v>0.57971014492753625</v>
      </c>
      <c r="I587">
        <f>INDEX(Cond_Probability!$A$6:$H$60,MATCH(B587,Cond_Probability!$A$6:$A$60,0),8)</f>
        <v>0.63005780346820806</v>
      </c>
      <c r="J587">
        <f>Cond_Probability!$C$3</f>
        <v>0.38383838383838381</v>
      </c>
      <c r="K587">
        <f t="shared" si="47"/>
        <v>0.14019731536695598</v>
      </c>
      <c r="L587">
        <f t="shared" si="48"/>
        <v>14.019731536695598</v>
      </c>
      <c r="M587" t="str">
        <f t="shared" si="49"/>
        <v>Won't Survive</v>
      </c>
      <c r="N587" s="2" t="s">
        <v>1</v>
      </c>
    </row>
    <row r="588" spans="1:14" x14ac:dyDescent="0.3">
      <c r="A588" s="1" t="s">
        <v>1247</v>
      </c>
      <c r="B588" s="1" t="s">
        <v>1253</v>
      </c>
      <c r="C588">
        <f>INDEX(Cond_Probability!$A$6:$H$60,MATCH('Model 4_Train'!A588,Cond_Probability!$A$6:$A$60,0),7)</f>
        <v>0.18840579710144928</v>
      </c>
      <c r="D588">
        <f>INDEX(Cond_Probability!$A$6:$H$60,MATCH('Model 4_Train'!B588,Cond_Probability!$A$6:$A$60,0),7)</f>
        <v>0.77396021699819173</v>
      </c>
      <c r="E588">
        <f>Cond_Probability!$C$2</f>
        <v>0.61616161616161613</v>
      </c>
      <c r="F588">
        <f t="shared" si="45"/>
        <v>8.9847819071814675E-2</v>
      </c>
      <c r="G588">
        <f t="shared" si="46"/>
        <v>8.9847819071814676</v>
      </c>
      <c r="H588">
        <f>INDEX(Cond_Probability!$A$6:$H$60,MATCH('Model 4_Train'!A588,Cond_Probability!$A$6:$A$60,0),8)</f>
        <v>0.22318840579710145</v>
      </c>
      <c r="I588">
        <f>INDEX(Cond_Probability!$A$6:$H$60,MATCH(B588,Cond_Probability!$A$6:$A$60,0),8)</f>
        <v>0.63005780346820806</v>
      </c>
      <c r="J588">
        <f>Cond_Probability!$C$3</f>
        <v>0.38383838383838381</v>
      </c>
      <c r="K588">
        <f t="shared" si="47"/>
        <v>5.3975966416278047E-2</v>
      </c>
      <c r="L588">
        <f t="shared" si="48"/>
        <v>5.3975966416278043</v>
      </c>
      <c r="M588" t="str">
        <f t="shared" si="49"/>
        <v>Won't Survive</v>
      </c>
      <c r="N588" s="2" t="s">
        <v>1230</v>
      </c>
    </row>
    <row r="589" spans="1:14" x14ac:dyDescent="0.3">
      <c r="A589" s="1" t="s">
        <v>1248</v>
      </c>
      <c r="B589" s="1" t="s">
        <v>1251</v>
      </c>
      <c r="C589">
        <f>INDEX(Cond_Probability!$A$6:$H$60,MATCH('Model 4_Train'!A589,Cond_Probability!$A$6:$A$60,0),7)</f>
        <v>0.32246376811594202</v>
      </c>
      <c r="D589">
        <f>INDEX(Cond_Probability!$A$6:$H$60,MATCH('Model 4_Train'!B589,Cond_Probability!$A$6:$A$60,0),7)</f>
        <v>0.13743218806509946</v>
      </c>
      <c r="E589">
        <f>Cond_Probability!$C$2</f>
        <v>0.61616161616161613</v>
      </c>
      <c r="F589">
        <f t="shared" si="45"/>
        <v>2.7306373481387237E-2</v>
      </c>
      <c r="G589">
        <f t="shared" si="46"/>
        <v>2.7306373481387238</v>
      </c>
      <c r="H589">
        <f>INDEX(Cond_Probability!$A$6:$H$60,MATCH('Model 4_Train'!A589,Cond_Probability!$A$6:$A$60,0),8)</f>
        <v>0.57971014492753625</v>
      </c>
      <c r="I589">
        <f>INDEX(Cond_Probability!$A$6:$H$60,MATCH(B589,Cond_Probability!$A$6:$A$60,0),8)</f>
        <v>0.27167630057803466</v>
      </c>
      <c r="J589">
        <f>Cond_Probability!$C$3</f>
        <v>0.38383838383838381</v>
      </c>
      <c r="K589">
        <f t="shared" si="47"/>
        <v>6.0452053415109452E-2</v>
      </c>
      <c r="L589">
        <f t="shared" si="48"/>
        <v>6.045205341510945</v>
      </c>
      <c r="M589" t="str">
        <f t="shared" si="49"/>
        <v>Survive</v>
      </c>
      <c r="N589" s="2" t="s">
        <v>1</v>
      </c>
    </row>
    <row r="590" spans="1:14" x14ac:dyDescent="0.3">
      <c r="A590" s="1" t="s">
        <v>1228</v>
      </c>
      <c r="B590" s="1" t="s">
        <v>1253</v>
      </c>
      <c r="C590">
        <f>INDEX(Cond_Probability!$A$6:$H$60,MATCH('Model 4_Train'!A590,Cond_Probability!$A$6:$A$60,0),7)</f>
        <v>0.4891304347826087</v>
      </c>
      <c r="D590">
        <f>INDEX(Cond_Probability!$A$6:$H$60,MATCH('Model 4_Train'!B590,Cond_Probability!$A$6:$A$60,0),7)</f>
        <v>0.77396021699819173</v>
      </c>
      <c r="E590">
        <f>Cond_Probability!$C$2</f>
        <v>0.61616161616161613</v>
      </c>
      <c r="F590">
        <f t="shared" si="45"/>
        <v>0.23325876105182655</v>
      </c>
      <c r="G590">
        <f t="shared" si="46"/>
        <v>23.325876105182655</v>
      </c>
      <c r="H590">
        <f>INDEX(Cond_Probability!$A$6:$H$60,MATCH('Model 4_Train'!A590,Cond_Probability!$A$6:$A$60,0),8)</f>
        <v>0.19710144927536233</v>
      </c>
      <c r="I590">
        <f>INDEX(Cond_Probability!$A$6:$H$60,MATCH(B590,Cond_Probability!$A$6:$A$60,0),8)</f>
        <v>0.63005780346820806</v>
      </c>
      <c r="J590">
        <f>Cond_Probability!$C$3</f>
        <v>0.38383838383838381</v>
      </c>
      <c r="K590">
        <f t="shared" si="47"/>
        <v>4.766708722476503E-2</v>
      </c>
      <c r="L590">
        <f t="shared" si="48"/>
        <v>4.766708722476503</v>
      </c>
      <c r="M590" t="str">
        <f t="shared" si="49"/>
        <v>Won't Survive</v>
      </c>
      <c r="N590" s="2" t="s">
        <v>1230</v>
      </c>
    </row>
    <row r="591" spans="1:14" x14ac:dyDescent="0.3">
      <c r="A591" s="1" t="s">
        <v>1228</v>
      </c>
      <c r="B591" s="1" t="s">
        <v>1253</v>
      </c>
      <c r="C591">
        <f>INDEX(Cond_Probability!$A$6:$H$60,MATCH('Model 4_Train'!A591,Cond_Probability!$A$6:$A$60,0),7)</f>
        <v>0.4891304347826087</v>
      </c>
      <c r="D591">
        <f>INDEX(Cond_Probability!$A$6:$H$60,MATCH('Model 4_Train'!B591,Cond_Probability!$A$6:$A$60,0),7)</f>
        <v>0.77396021699819173</v>
      </c>
      <c r="E591">
        <f>Cond_Probability!$C$2</f>
        <v>0.61616161616161613</v>
      </c>
      <c r="F591">
        <f t="shared" si="45"/>
        <v>0.23325876105182655</v>
      </c>
      <c r="G591">
        <f t="shared" si="46"/>
        <v>23.325876105182655</v>
      </c>
      <c r="H591">
        <f>INDEX(Cond_Probability!$A$6:$H$60,MATCH('Model 4_Train'!A591,Cond_Probability!$A$6:$A$60,0),8)</f>
        <v>0.19710144927536233</v>
      </c>
      <c r="I591">
        <f>INDEX(Cond_Probability!$A$6:$H$60,MATCH(B591,Cond_Probability!$A$6:$A$60,0),8)</f>
        <v>0.63005780346820806</v>
      </c>
      <c r="J591">
        <f>Cond_Probability!$C$3</f>
        <v>0.38383838383838381</v>
      </c>
      <c r="K591">
        <f t="shared" si="47"/>
        <v>4.766708722476503E-2</v>
      </c>
      <c r="L591">
        <f t="shared" si="48"/>
        <v>4.766708722476503</v>
      </c>
      <c r="M591" t="str">
        <f t="shared" si="49"/>
        <v>Won't Survive</v>
      </c>
      <c r="N591" s="2" t="s">
        <v>1230</v>
      </c>
    </row>
    <row r="592" spans="1:14" x14ac:dyDescent="0.3">
      <c r="A592" s="1" t="s">
        <v>1228</v>
      </c>
      <c r="B592" s="1" t="s">
        <v>1253</v>
      </c>
      <c r="C592">
        <f>INDEX(Cond_Probability!$A$6:$H$60,MATCH('Model 4_Train'!A592,Cond_Probability!$A$6:$A$60,0),7)</f>
        <v>0.4891304347826087</v>
      </c>
      <c r="D592">
        <f>INDEX(Cond_Probability!$A$6:$H$60,MATCH('Model 4_Train'!B592,Cond_Probability!$A$6:$A$60,0),7)</f>
        <v>0.77396021699819173</v>
      </c>
      <c r="E592">
        <f>Cond_Probability!$C$2</f>
        <v>0.61616161616161613</v>
      </c>
      <c r="F592">
        <f t="shared" si="45"/>
        <v>0.23325876105182655</v>
      </c>
      <c r="G592">
        <f t="shared" si="46"/>
        <v>23.325876105182655</v>
      </c>
      <c r="H592">
        <f>INDEX(Cond_Probability!$A$6:$H$60,MATCH('Model 4_Train'!A592,Cond_Probability!$A$6:$A$60,0),8)</f>
        <v>0.19710144927536233</v>
      </c>
      <c r="I592">
        <f>INDEX(Cond_Probability!$A$6:$H$60,MATCH(B592,Cond_Probability!$A$6:$A$60,0),8)</f>
        <v>0.63005780346820806</v>
      </c>
      <c r="J592">
        <f>Cond_Probability!$C$3</f>
        <v>0.38383838383838381</v>
      </c>
      <c r="K592">
        <f t="shared" si="47"/>
        <v>4.766708722476503E-2</v>
      </c>
      <c r="L592">
        <f t="shared" si="48"/>
        <v>4.766708722476503</v>
      </c>
      <c r="M592" t="str">
        <f t="shared" si="49"/>
        <v>Won't Survive</v>
      </c>
      <c r="N592" s="2" t="s">
        <v>1230</v>
      </c>
    </row>
    <row r="593" spans="1:14" x14ac:dyDescent="0.3">
      <c r="A593" s="1" t="s">
        <v>1248</v>
      </c>
      <c r="B593" s="1" t="s">
        <v>1251</v>
      </c>
      <c r="C593">
        <f>INDEX(Cond_Probability!$A$6:$H$60,MATCH('Model 4_Train'!A593,Cond_Probability!$A$6:$A$60,0),7)</f>
        <v>0.32246376811594202</v>
      </c>
      <c r="D593">
        <f>INDEX(Cond_Probability!$A$6:$H$60,MATCH('Model 4_Train'!B593,Cond_Probability!$A$6:$A$60,0),7)</f>
        <v>0.13743218806509946</v>
      </c>
      <c r="E593">
        <f>Cond_Probability!$C$2</f>
        <v>0.61616161616161613</v>
      </c>
      <c r="F593">
        <f t="shared" si="45"/>
        <v>2.7306373481387237E-2</v>
      </c>
      <c r="G593">
        <f t="shared" si="46"/>
        <v>2.7306373481387238</v>
      </c>
      <c r="H593">
        <f>INDEX(Cond_Probability!$A$6:$H$60,MATCH('Model 4_Train'!A593,Cond_Probability!$A$6:$A$60,0),8)</f>
        <v>0.57971014492753625</v>
      </c>
      <c r="I593">
        <f>INDEX(Cond_Probability!$A$6:$H$60,MATCH(B593,Cond_Probability!$A$6:$A$60,0),8)</f>
        <v>0.27167630057803466</v>
      </c>
      <c r="J593">
        <f>Cond_Probability!$C$3</f>
        <v>0.38383838383838381</v>
      </c>
      <c r="K593">
        <f t="shared" si="47"/>
        <v>6.0452053415109452E-2</v>
      </c>
      <c r="L593">
        <f t="shared" si="48"/>
        <v>6.045205341510945</v>
      </c>
      <c r="M593" t="str">
        <f t="shared" si="49"/>
        <v>Survive</v>
      </c>
      <c r="N593" s="2" t="s">
        <v>1</v>
      </c>
    </row>
    <row r="594" spans="1:14" x14ac:dyDescent="0.3">
      <c r="A594" s="1" t="s">
        <v>1228</v>
      </c>
      <c r="B594" s="1" t="s">
        <v>1253</v>
      </c>
      <c r="C594">
        <f>INDEX(Cond_Probability!$A$6:$H$60,MATCH('Model 4_Train'!A594,Cond_Probability!$A$6:$A$60,0),7)</f>
        <v>0.4891304347826087</v>
      </c>
      <c r="D594">
        <f>INDEX(Cond_Probability!$A$6:$H$60,MATCH('Model 4_Train'!B594,Cond_Probability!$A$6:$A$60,0),7)</f>
        <v>0.77396021699819173</v>
      </c>
      <c r="E594">
        <f>Cond_Probability!$C$2</f>
        <v>0.61616161616161613</v>
      </c>
      <c r="F594">
        <f t="shared" si="45"/>
        <v>0.23325876105182655</v>
      </c>
      <c r="G594">
        <f t="shared" si="46"/>
        <v>23.325876105182655</v>
      </c>
      <c r="H594">
        <f>INDEX(Cond_Probability!$A$6:$H$60,MATCH('Model 4_Train'!A594,Cond_Probability!$A$6:$A$60,0),8)</f>
        <v>0.19710144927536233</v>
      </c>
      <c r="I594">
        <f>INDEX(Cond_Probability!$A$6:$H$60,MATCH(B594,Cond_Probability!$A$6:$A$60,0),8)</f>
        <v>0.63005780346820806</v>
      </c>
      <c r="J594">
        <f>Cond_Probability!$C$3</f>
        <v>0.38383838383838381</v>
      </c>
      <c r="K594">
        <f t="shared" si="47"/>
        <v>4.766708722476503E-2</v>
      </c>
      <c r="L594">
        <f t="shared" si="48"/>
        <v>4.766708722476503</v>
      </c>
      <c r="M594" t="str">
        <f t="shared" si="49"/>
        <v>Won't Survive</v>
      </c>
      <c r="N594" s="2" t="s">
        <v>1230</v>
      </c>
    </row>
    <row r="595" spans="1:14" x14ac:dyDescent="0.3">
      <c r="A595" s="1" t="s">
        <v>1228</v>
      </c>
      <c r="B595" s="1" t="s">
        <v>1252</v>
      </c>
      <c r="C595">
        <f>INDEX(Cond_Probability!$A$6:$H$60,MATCH('Model 4_Train'!A595,Cond_Probability!$A$6:$A$60,0),7)</f>
        <v>0.4891304347826087</v>
      </c>
      <c r="D595">
        <f>INDEX(Cond_Probability!$A$6:$H$60,MATCH('Model 4_Train'!B595,Cond_Probability!$A$6:$A$60,0),7)</f>
        <v>8.6799276672694395E-2</v>
      </c>
      <c r="E595">
        <f>Cond_Probability!$C$2</f>
        <v>0.61616161616161613</v>
      </c>
      <c r="F595">
        <f t="shared" si="45"/>
        <v>2.6159861052541294E-2</v>
      </c>
      <c r="G595">
        <f t="shared" si="46"/>
        <v>2.6159861052541293</v>
      </c>
      <c r="H595">
        <f>INDEX(Cond_Probability!$A$6:$H$60,MATCH('Model 4_Train'!A595,Cond_Probability!$A$6:$A$60,0),8)</f>
        <v>0.19710144927536233</v>
      </c>
      <c r="I595">
        <f>INDEX(Cond_Probability!$A$6:$H$60,MATCH(B595,Cond_Probability!$A$6:$A$60,0),8)</f>
        <v>8.9595375722543349E-2</v>
      </c>
      <c r="J595">
        <f>Cond_Probability!$C$3</f>
        <v>0.38383838383838381</v>
      </c>
      <c r="K595">
        <f t="shared" si="47"/>
        <v>6.7783472659069532E-3</v>
      </c>
      <c r="L595">
        <f t="shared" si="48"/>
        <v>0.67783472659069532</v>
      </c>
      <c r="M595" t="str">
        <f t="shared" si="49"/>
        <v>Won't Survive</v>
      </c>
      <c r="N595" s="2" t="s">
        <v>1230</v>
      </c>
    </row>
    <row r="596" spans="1:14" x14ac:dyDescent="0.3">
      <c r="A596" s="1" t="s">
        <v>1248</v>
      </c>
      <c r="B596" s="1" t="s">
        <v>1253</v>
      </c>
      <c r="C596">
        <f>INDEX(Cond_Probability!$A$6:$H$60,MATCH('Model 4_Train'!A596,Cond_Probability!$A$6:$A$60,0),7)</f>
        <v>0.32246376811594202</v>
      </c>
      <c r="D596">
        <f>INDEX(Cond_Probability!$A$6:$H$60,MATCH('Model 4_Train'!B596,Cond_Probability!$A$6:$A$60,0),7)</f>
        <v>0.77396021699819173</v>
      </c>
      <c r="E596">
        <f>Cond_Probability!$C$2</f>
        <v>0.61616161616161613</v>
      </c>
      <c r="F596">
        <f t="shared" si="45"/>
        <v>0.1537779980267597</v>
      </c>
      <c r="G596">
        <f t="shared" si="46"/>
        <v>15.37779980267597</v>
      </c>
      <c r="H596">
        <f>INDEX(Cond_Probability!$A$6:$H$60,MATCH('Model 4_Train'!A596,Cond_Probability!$A$6:$A$60,0),8)</f>
        <v>0.57971014492753625</v>
      </c>
      <c r="I596">
        <f>INDEX(Cond_Probability!$A$6:$H$60,MATCH(B596,Cond_Probability!$A$6:$A$60,0),8)</f>
        <v>0.63005780346820806</v>
      </c>
      <c r="J596">
        <f>Cond_Probability!$C$3</f>
        <v>0.38383838383838381</v>
      </c>
      <c r="K596">
        <f t="shared" si="47"/>
        <v>0.14019731536695598</v>
      </c>
      <c r="L596">
        <f t="shared" si="48"/>
        <v>14.019731536695598</v>
      </c>
      <c r="M596" t="str">
        <f t="shared" si="49"/>
        <v>Won't Survive</v>
      </c>
      <c r="N596" s="2" t="s">
        <v>1230</v>
      </c>
    </row>
    <row r="597" spans="1:14" x14ac:dyDescent="0.3">
      <c r="A597" s="1" t="s">
        <v>1248</v>
      </c>
      <c r="B597" s="1" t="s">
        <v>1253</v>
      </c>
      <c r="C597">
        <f>INDEX(Cond_Probability!$A$6:$H$60,MATCH('Model 4_Train'!A597,Cond_Probability!$A$6:$A$60,0),7)</f>
        <v>0.32246376811594202</v>
      </c>
      <c r="D597">
        <f>INDEX(Cond_Probability!$A$6:$H$60,MATCH('Model 4_Train'!B597,Cond_Probability!$A$6:$A$60,0),7)</f>
        <v>0.77396021699819173</v>
      </c>
      <c r="E597">
        <f>Cond_Probability!$C$2</f>
        <v>0.61616161616161613</v>
      </c>
      <c r="F597">
        <f t="shared" si="45"/>
        <v>0.1537779980267597</v>
      </c>
      <c r="G597">
        <f t="shared" si="46"/>
        <v>15.37779980267597</v>
      </c>
      <c r="H597">
        <f>INDEX(Cond_Probability!$A$6:$H$60,MATCH('Model 4_Train'!A597,Cond_Probability!$A$6:$A$60,0),8)</f>
        <v>0.57971014492753625</v>
      </c>
      <c r="I597">
        <f>INDEX(Cond_Probability!$A$6:$H$60,MATCH(B597,Cond_Probability!$A$6:$A$60,0),8)</f>
        <v>0.63005780346820806</v>
      </c>
      <c r="J597">
        <f>Cond_Probability!$C$3</f>
        <v>0.38383838383838381</v>
      </c>
      <c r="K597">
        <f t="shared" si="47"/>
        <v>0.14019731536695598</v>
      </c>
      <c r="L597">
        <f t="shared" si="48"/>
        <v>14.019731536695598</v>
      </c>
      <c r="M597" t="str">
        <f t="shared" si="49"/>
        <v>Won't Survive</v>
      </c>
      <c r="N597" s="2" t="s">
        <v>1230</v>
      </c>
    </row>
    <row r="598" spans="1:14" x14ac:dyDescent="0.3">
      <c r="A598" s="1" t="s">
        <v>1248</v>
      </c>
      <c r="B598" s="1" t="s">
        <v>1253</v>
      </c>
      <c r="C598">
        <f>INDEX(Cond_Probability!$A$6:$H$60,MATCH('Model 4_Train'!A598,Cond_Probability!$A$6:$A$60,0),7)</f>
        <v>0.32246376811594202</v>
      </c>
      <c r="D598">
        <f>INDEX(Cond_Probability!$A$6:$H$60,MATCH('Model 4_Train'!B598,Cond_Probability!$A$6:$A$60,0),7)</f>
        <v>0.77396021699819173</v>
      </c>
      <c r="E598">
        <f>Cond_Probability!$C$2</f>
        <v>0.61616161616161613</v>
      </c>
      <c r="F598">
        <f t="shared" si="45"/>
        <v>0.1537779980267597</v>
      </c>
      <c r="G598">
        <f t="shared" si="46"/>
        <v>15.37779980267597</v>
      </c>
      <c r="H598">
        <f>INDEX(Cond_Probability!$A$6:$H$60,MATCH('Model 4_Train'!A598,Cond_Probability!$A$6:$A$60,0),8)</f>
        <v>0.57971014492753625</v>
      </c>
      <c r="I598">
        <f>INDEX(Cond_Probability!$A$6:$H$60,MATCH(B598,Cond_Probability!$A$6:$A$60,0),8)</f>
        <v>0.63005780346820806</v>
      </c>
      <c r="J598">
        <f>Cond_Probability!$C$3</f>
        <v>0.38383838383838381</v>
      </c>
      <c r="K598">
        <f t="shared" si="47"/>
        <v>0.14019731536695598</v>
      </c>
      <c r="L598">
        <f t="shared" si="48"/>
        <v>14.019731536695598</v>
      </c>
      <c r="M598" t="str">
        <f t="shared" si="49"/>
        <v>Won't Survive</v>
      </c>
      <c r="N598" s="2" t="s">
        <v>1</v>
      </c>
    </row>
    <row r="599" spans="1:14" x14ac:dyDescent="0.3">
      <c r="A599" s="1" t="s">
        <v>1228</v>
      </c>
      <c r="B599" s="1" t="s">
        <v>1253</v>
      </c>
      <c r="C599">
        <f>INDEX(Cond_Probability!$A$6:$H$60,MATCH('Model 4_Train'!A599,Cond_Probability!$A$6:$A$60,0),7)</f>
        <v>0.4891304347826087</v>
      </c>
      <c r="D599">
        <f>INDEX(Cond_Probability!$A$6:$H$60,MATCH('Model 4_Train'!B599,Cond_Probability!$A$6:$A$60,0),7)</f>
        <v>0.77396021699819173</v>
      </c>
      <c r="E599">
        <f>Cond_Probability!$C$2</f>
        <v>0.61616161616161613</v>
      </c>
      <c r="F599">
        <f t="shared" si="45"/>
        <v>0.23325876105182655</v>
      </c>
      <c r="G599">
        <f t="shared" si="46"/>
        <v>23.325876105182655</v>
      </c>
      <c r="H599">
        <f>INDEX(Cond_Probability!$A$6:$H$60,MATCH('Model 4_Train'!A599,Cond_Probability!$A$6:$A$60,0),8)</f>
        <v>0.19710144927536233</v>
      </c>
      <c r="I599">
        <f>INDEX(Cond_Probability!$A$6:$H$60,MATCH(B599,Cond_Probability!$A$6:$A$60,0),8)</f>
        <v>0.63005780346820806</v>
      </c>
      <c r="J599">
        <f>Cond_Probability!$C$3</f>
        <v>0.38383838383838381</v>
      </c>
      <c r="K599">
        <f t="shared" si="47"/>
        <v>4.766708722476503E-2</v>
      </c>
      <c r="L599">
        <f t="shared" si="48"/>
        <v>4.766708722476503</v>
      </c>
      <c r="M599" t="str">
        <f t="shared" si="49"/>
        <v>Won't Survive</v>
      </c>
      <c r="N599" s="2" t="s">
        <v>1230</v>
      </c>
    </row>
    <row r="600" spans="1:14" x14ac:dyDescent="0.3">
      <c r="A600" s="1" t="s">
        <v>1228</v>
      </c>
      <c r="B600" s="1" t="s">
        <v>1251</v>
      </c>
      <c r="C600">
        <f>INDEX(Cond_Probability!$A$6:$H$60,MATCH('Model 4_Train'!A600,Cond_Probability!$A$6:$A$60,0),7)</f>
        <v>0.4891304347826087</v>
      </c>
      <c r="D600">
        <f>INDEX(Cond_Probability!$A$6:$H$60,MATCH('Model 4_Train'!B600,Cond_Probability!$A$6:$A$60,0),7)</f>
        <v>0.13743218806509946</v>
      </c>
      <c r="E600">
        <f>Cond_Probability!$C$2</f>
        <v>0.61616161616161613</v>
      </c>
      <c r="F600">
        <f t="shared" si="45"/>
        <v>4.1419779999857048E-2</v>
      </c>
      <c r="G600">
        <f t="shared" si="46"/>
        <v>4.1419779999857047</v>
      </c>
      <c r="H600">
        <f>INDEX(Cond_Probability!$A$6:$H$60,MATCH('Model 4_Train'!A600,Cond_Probability!$A$6:$A$60,0),8)</f>
        <v>0.19710144927536233</v>
      </c>
      <c r="I600">
        <f>INDEX(Cond_Probability!$A$6:$H$60,MATCH(B600,Cond_Probability!$A$6:$A$60,0),8)</f>
        <v>0.27167630057803466</v>
      </c>
      <c r="J600">
        <f>Cond_Probability!$C$3</f>
        <v>0.38383838383838381</v>
      </c>
      <c r="K600">
        <f t="shared" si="47"/>
        <v>2.0553698161137213E-2</v>
      </c>
      <c r="L600">
        <f t="shared" si="48"/>
        <v>2.0553698161137213</v>
      </c>
      <c r="M600" t="str">
        <f t="shared" si="49"/>
        <v>Won't Survive</v>
      </c>
      <c r="N600" s="2" t="s">
        <v>1230</v>
      </c>
    </row>
    <row r="601" spans="1:14" x14ac:dyDescent="0.3">
      <c r="A601" s="1" t="s">
        <v>1248</v>
      </c>
      <c r="B601" s="1" t="s">
        <v>1251</v>
      </c>
      <c r="C601">
        <f>INDEX(Cond_Probability!$A$6:$H$60,MATCH('Model 4_Train'!A601,Cond_Probability!$A$6:$A$60,0),7)</f>
        <v>0.32246376811594202</v>
      </c>
      <c r="D601">
        <f>INDEX(Cond_Probability!$A$6:$H$60,MATCH('Model 4_Train'!B601,Cond_Probability!$A$6:$A$60,0),7)</f>
        <v>0.13743218806509946</v>
      </c>
      <c r="E601">
        <f>Cond_Probability!$C$2</f>
        <v>0.61616161616161613</v>
      </c>
      <c r="F601">
        <f t="shared" si="45"/>
        <v>2.7306373481387237E-2</v>
      </c>
      <c r="G601">
        <f t="shared" si="46"/>
        <v>2.7306373481387238</v>
      </c>
      <c r="H601">
        <f>INDEX(Cond_Probability!$A$6:$H$60,MATCH('Model 4_Train'!A601,Cond_Probability!$A$6:$A$60,0),8)</f>
        <v>0.57971014492753625</v>
      </c>
      <c r="I601">
        <f>INDEX(Cond_Probability!$A$6:$H$60,MATCH(B601,Cond_Probability!$A$6:$A$60,0),8)</f>
        <v>0.27167630057803466</v>
      </c>
      <c r="J601">
        <f>Cond_Probability!$C$3</f>
        <v>0.38383838383838381</v>
      </c>
      <c r="K601">
        <f t="shared" si="47"/>
        <v>6.0452053415109452E-2</v>
      </c>
      <c r="L601">
        <f t="shared" si="48"/>
        <v>6.045205341510945</v>
      </c>
      <c r="M601" t="str">
        <f t="shared" si="49"/>
        <v>Survive</v>
      </c>
      <c r="N601" s="2" t="s">
        <v>1</v>
      </c>
    </row>
    <row r="602" spans="1:14" x14ac:dyDescent="0.3">
      <c r="A602" s="1" t="s">
        <v>1248</v>
      </c>
      <c r="B602" s="1" t="s">
        <v>1253</v>
      </c>
      <c r="C602">
        <f>INDEX(Cond_Probability!$A$6:$H$60,MATCH('Model 4_Train'!A602,Cond_Probability!$A$6:$A$60,0),7)</f>
        <v>0.32246376811594202</v>
      </c>
      <c r="D602">
        <f>INDEX(Cond_Probability!$A$6:$H$60,MATCH('Model 4_Train'!B602,Cond_Probability!$A$6:$A$60,0),7)</f>
        <v>0.77396021699819173</v>
      </c>
      <c r="E602">
        <f>Cond_Probability!$C$2</f>
        <v>0.61616161616161613</v>
      </c>
      <c r="F602">
        <f t="shared" si="45"/>
        <v>0.1537779980267597</v>
      </c>
      <c r="G602">
        <f t="shared" si="46"/>
        <v>15.37779980267597</v>
      </c>
      <c r="H602">
        <f>INDEX(Cond_Probability!$A$6:$H$60,MATCH('Model 4_Train'!A602,Cond_Probability!$A$6:$A$60,0),8)</f>
        <v>0.57971014492753625</v>
      </c>
      <c r="I602">
        <f>INDEX(Cond_Probability!$A$6:$H$60,MATCH(B602,Cond_Probability!$A$6:$A$60,0),8)</f>
        <v>0.63005780346820806</v>
      </c>
      <c r="J602">
        <f>Cond_Probability!$C$3</f>
        <v>0.38383838383838381</v>
      </c>
      <c r="K602">
        <f t="shared" si="47"/>
        <v>0.14019731536695598</v>
      </c>
      <c r="L602">
        <f t="shared" si="48"/>
        <v>14.019731536695598</v>
      </c>
      <c r="M602" t="str">
        <f t="shared" si="49"/>
        <v>Won't Survive</v>
      </c>
      <c r="N602" s="2" t="s">
        <v>1</v>
      </c>
    </row>
    <row r="603" spans="1:14" x14ac:dyDescent="0.3">
      <c r="A603" s="1" t="s">
        <v>1228</v>
      </c>
      <c r="B603" s="1" t="s">
        <v>1253</v>
      </c>
      <c r="C603">
        <f>INDEX(Cond_Probability!$A$6:$H$60,MATCH('Model 4_Train'!A603,Cond_Probability!$A$6:$A$60,0),7)</f>
        <v>0.4891304347826087</v>
      </c>
      <c r="D603">
        <f>INDEX(Cond_Probability!$A$6:$H$60,MATCH('Model 4_Train'!B603,Cond_Probability!$A$6:$A$60,0),7)</f>
        <v>0.77396021699819173</v>
      </c>
      <c r="E603">
        <f>Cond_Probability!$C$2</f>
        <v>0.61616161616161613</v>
      </c>
      <c r="F603">
        <f t="shared" si="45"/>
        <v>0.23325876105182655</v>
      </c>
      <c r="G603">
        <f t="shared" si="46"/>
        <v>23.325876105182655</v>
      </c>
      <c r="H603">
        <f>INDEX(Cond_Probability!$A$6:$H$60,MATCH('Model 4_Train'!A603,Cond_Probability!$A$6:$A$60,0),8)</f>
        <v>0.19710144927536233</v>
      </c>
      <c r="I603">
        <f>INDEX(Cond_Probability!$A$6:$H$60,MATCH(B603,Cond_Probability!$A$6:$A$60,0),8)</f>
        <v>0.63005780346820806</v>
      </c>
      <c r="J603">
        <f>Cond_Probability!$C$3</f>
        <v>0.38383838383838381</v>
      </c>
      <c r="K603">
        <f t="shared" si="47"/>
        <v>4.766708722476503E-2</v>
      </c>
      <c r="L603">
        <f t="shared" si="48"/>
        <v>4.766708722476503</v>
      </c>
      <c r="M603" t="str">
        <f t="shared" si="49"/>
        <v>Won't Survive</v>
      </c>
      <c r="N603" s="2" t="s">
        <v>1230</v>
      </c>
    </row>
    <row r="604" spans="1:14" x14ac:dyDescent="0.3">
      <c r="A604" s="1" t="s">
        <v>1248</v>
      </c>
      <c r="B604" s="1" t="s">
        <v>1253</v>
      </c>
      <c r="C604">
        <f>INDEX(Cond_Probability!$A$6:$H$60,MATCH('Model 4_Train'!A604,Cond_Probability!$A$6:$A$60,0),7)</f>
        <v>0.32246376811594202</v>
      </c>
      <c r="D604">
        <f>INDEX(Cond_Probability!$A$6:$H$60,MATCH('Model 4_Train'!B604,Cond_Probability!$A$6:$A$60,0),7)</f>
        <v>0.77396021699819173</v>
      </c>
      <c r="E604">
        <f>Cond_Probability!$C$2</f>
        <v>0.61616161616161613</v>
      </c>
      <c r="F604">
        <f t="shared" si="45"/>
        <v>0.1537779980267597</v>
      </c>
      <c r="G604">
        <f t="shared" si="46"/>
        <v>15.37779980267597</v>
      </c>
      <c r="H604">
        <f>INDEX(Cond_Probability!$A$6:$H$60,MATCH('Model 4_Train'!A604,Cond_Probability!$A$6:$A$60,0),8)</f>
        <v>0.57971014492753625</v>
      </c>
      <c r="I604">
        <f>INDEX(Cond_Probability!$A$6:$H$60,MATCH(B604,Cond_Probability!$A$6:$A$60,0),8)</f>
        <v>0.63005780346820806</v>
      </c>
      <c r="J604">
        <f>Cond_Probability!$C$3</f>
        <v>0.38383838383838381</v>
      </c>
      <c r="K604">
        <f t="shared" si="47"/>
        <v>0.14019731536695598</v>
      </c>
      <c r="L604">
        <f t="shared" si="48"/>
        <v>14.019731536695598</v>
      </c>
      <c r="M604" t="str">
        <f t="shared" si="49"/>
        <v>Won't Survive</v>
      </c>
      <c r="N604" s="2" t="s">
        <v>1230</v>
      </c>
    </row>
    <row r="605" spans="1:14" x14ac:dyDescent="0.3">
      <c r="A605" s="1" t="s">
        <v>1228</v>
      </c>
      <c r="B605" s="1" t="s">
        <v>1253</v>
      </c>
      <c r="C605">
        <f>INDEX(Cond_Probability!$A$6:$H$60,MATCH('Model 4_Train'!A605,Cond_Probability!$A$6:$A$60,0),7)</f>
        <v>0.4891304347826087</v>
      </c>
      <c r="D605">
        <f>INDEX(Cond_Probability!$A$6:$H$60,MATCH('Model 4_Train'!B605,Cond_Probability!$A$6:$A$60,0),7)</f>
        <v>0.77396021699819173</v>
      </c>
      <c r="E605">
        <f>Cond_Probability!$C$2</f>
        <v>0.61616161616161613</v>
      </c>
      <c r="F605">
        <f t="shared" si="45"/>
        <v>0.23325876105182655</v>
      </c>
      <c r="G605">
        <f t="shared" si="46"/>
        <v>23.325876105182655</v>
      </c>
      <c r="H605">
        <f>INDEX(Cond_Probability!$A$6:$H$60,MATCH('Model 4_Train'!A605,Cond_Probability!$A$6:$A$60,0),8)</f>
        <v>0.19710144927536233</v>
      </c>
      <c r="I605">
        <f>INDEX(Cond_Probability!$A$6:$H$60,MATCH(B605,Cond_Probability!$A$6:$A$60,0),8)</f>
        <v>0.63005780346820806</v>
      </c>
      <c r="J605">
        <f>Cond_Probability!$C$3</f>
        <v>0.38383838383838381</v>
      </c>
      <c r="K605">
        <f t="shared" si="47"/>
        <v>4.766708722476503E-2</v>
      </c>
      <c r="L605">
        <f t="shared" si="48"/>
        <v>4.766708722476503</v>
      </c>
      <c r="M605" t="str">
        <f t="shared" si="49"/>
        <v>Won't Survive</v>
      </c>
      <c r="N605" s="2" t="s">
        <v>1230</v>
      </c>
    </row>
    <row r="606" spans="1:14" x14ac:dyDescent="0.3">
      <c r="A606" s="1" t="s">
        <v>1248</v>
      </c>
      <c r="B606" s="1" t="s">
        <v>1251</v>
      </c>
      <c r="C606">
        <f>INDEX(Cond_Probability!$A$6:$H$60,MATCH('Model 4_Train'!A606,Cond_Probability!$A$6:$A$60,0),7)</f>
        <v>0.32246376811594202</v>
      </c>
      <c r="D606">
        <f>INDEX(Cond_Probability!$A$6:$H$60,MATCH('Model 4_Train'!B606,Cond_Probability!$A$6:$A$60,0),7)</f>
        <v>0.13743218806509946</v>
      </c>
      <c r="E606">
        <f>Cond_Probability!$C$2</f>
        <v>0.61616161616161613</v>
      </c>
      <c r="F606">
        <f t="shared" si="45"/>
        <v>2.7306373481387237E-2</v>
      </c>
      <c r="G606">
        <f t="shared" si="46"/>
        <v>2.7306373481387238</v>
      </c>
      <c r="H606">
        <f>INDEX(Cond_Probability!$A$6:$H$60,MATCH('Model 4_Train'!A606,Cond_Probability!$A$6:$A$60,0),8)</f>
        <v>0.57971014492753625</v>
      </c>
      <c r="I606">
        <f>INDEX(Cond_Probability!$A$6:$H$60,MATCH(B606,Cond_Probability!$A$6:$A$60,0),8)</f>
        <v>0.27167630057803466</v>
      </c>
      <c r="J606">
        <f>Cond_Probability!$C$3</f>
        <v>0.38383838383838381</v>
      </c>
      <c r="K606">
        <f t="shared" si="47"/>
        <v>6.0452053415109452E-2</v>
      </c>
      <c r="L606">
        <f t="shared" si="48"/>
        <v>6.045205341510945</v>
      </c>
      <c r="M606" t="str">
        <f t="shared" si="49"/>
        <v>Survive</v>
      </c>
      <c r="N606" s="2" t="s">
        <v>1</v>
      </c>
    </row>
    <row r="607" spans="1:14" x14ac:dyDescent="0.3">
      <c r="A607" s="1" t="s">
        <v>1247</v>
      </c>
      <c r="B607" s="1" t="s">
        <v>1253</v>
      </c>
      <c r="C607">
        <f>INDEX(Cond_Probability!$A$6:$H$60,MATCH('Model 4_Train'!A607,Cond_Probability!$A$6:$A$60,0),7)</f>
        <v>0.18840579710144928</v>
      </c>
      <c r="D607">
        <f>INDEX(Cond_Probability!$A$6:$H$60,MATCH('Model 4_Train'!B607,Cond_Probability!$A$6:$A$60,0),7)</f>
        <v>0.77396021699819173</v>
      </c>
      <c r="E607">
        <f>Cond_Probability!$C$2</f>
        <v>0.61616161616161613</v>
      </c>
      <c r="F607">
        <f t="shared" si="45"/>
        <v>8.9847819071814675E-2</v>
      </c>
      <c r="G607">
        <f t="shared" si="46"/>
        <v>8.9847819071814676</v>
      </c>
      <c r="H607">
        <f>INDEX(Cond_Probability!$A$6:$H$60,MATCH('Model 4_Train'!A607,Cond_Probability!$A$6:$A$60,0),8)</f>
        <v>0.22318840579710145</v>
      </c>
      <c r="I607">
        <f>INDEX(Cond_Probability!$A$6:$H$60,MATCH(B607,Cond_Probability!$A$6:$A$60,0),8)</f>
        <v>0.63005780346820806</v>
      </c>
      <c r="J607">
        <f>Cond_Probability!$C$3</f>
        <v>0.38383838383838381</v>
      </c>
      <c r="K607">
        <f t="shared" si="47"/>
        <v>5.3975966416278047E-2</v>
      </c>
      <c r="L607">
        <f t="shared" si="48"/>
        <v>5.3975966416278043</v>
      </c>
      <c r="M607" t="str">
        <f t="shared" si="49"/>
        <v>Won't Survive</v>
      </c>
      <c r="N607" s="2" t="s">
        <v>1230</v>
      </c>
    </row>
    <row r="608" spans="1:14" x14ac:dyDescent="0.3">
      <c r="A608" s="1" t="s">
        <v>1228</v>
      </c>
      <c r="B608" s="1" t="s">
        <v>1253</v>
      </c>
      <c r="C608">
        <f>INDEX(Cond_Probability!$A$6:$H$60,MATCH('Model 4_Train'!A608,Cond_Probability!$A$6:$A$60,0),7)</f>
        <v>0.4891304347826087</v>
      </c>
      <c r="D608">
        <f>INDEX(Cond_Probability!$A$6:$H$60,MATCH('Model 4_Train'!B608,Cond_Probability!$A$6:$A$60,0),7)</f>
        <v>0.77396021699819173</v>
      </c>
      <c r="E608">
        <f>Cond_Probability!$C$2</f>
        <v>0.61616161616161613</v>
      </c>
      <c r="F608">
        <f t="shared" si="45"/>
        <v>0.23325876105182655</v>
      </c>
      <c r="G608">
        <f t="shared" si="46"/>
        <v>23.325876105182655</v>
      </c>
      <c r="H608">
        <f>INDEX(Cond_Probability!$A$6:$H$60,MATCH('Model 4_Train'!A608,Cond_Probability!$A$6:$A$60,0),8)</f>
        <v>0.19710144927536233</v>
      </c>
      <c r="I608">
        <f>INDEX(Cond_Probability!$A$6:$H$60,MATCH(B608,Cond_Probability!$A$6:$A$60,0),8)</f>
        <v>0.63005780346820806</v>
      </c>
      <c r="J608">
        <f>Cond_Probability!$C$3</f>
        <v>0.38383838383838381</v>
      </c>
      <c r="K608">
        <f t="shared" si="47"/>
        <v>4.766708722476503E-2</v>
      </c>
      <c r="L608">
        <f t="shared" si="48"/>
        <v>4.766708722476503</v>
      </c>
      <c r="M608" t="str">
        <f t="shared" si="49"/>
        <v>Won't Survive</v>
      </c>
      <c r="N608" s="2" t="s">
        <v>1230</v>
      </c>
    </row>
    <row r="609" spans="1:14" x14ac:dyDescent="0.3">
      <c r="A609" s="1" t="s">
        <v>1248</v>
      </c>
      <c r="B609" s="1" t="s">
        <v>1253</v>
      </c>
      <c r="C609">
        <f>INDEX(Cond_Probability!$A$6:$H$60,MATCH('Model 4_Train'!A609,Cond_Probability!$A$6:$A$60,0),7)</f>
        <v>0.32246376811594202</v>
      </c>
      <c r="D609">
        <f>INDEX(Cond_Probability!$A$6:$H$60,MATCH('Model 4_Train'!B609,Cond_Probability!$A$6:$A$60,0),7)</f>
        <v>0.77396021699819173</v>
      </c>
      <c r="E609">
        <f>Cond_Probability!$C$2</f>
        <v>0.61616161616161613</v>
      </c>
      <c r="F609">
        <f t="shared" si="45"/>
        <v>0.1537779980267597</v>
      </c>
      <c r="G609">
        <f t="shared" si="46"/>
        <v>15.37779980267597</v>
      </c>
      <c r="H609">
        <f>INDEX(Cond_Probability!$A$6:$H$60,MATCH('Model 4_Train'!A609,Cond_Probability!$A$6:$A$60,0),8)</f>
        <v>0.57971014492753625</v>
      </c>
      <c r="I609">
        <f>INDEX(Cond_Probability!$A$6:$H$60,MATCH(B609,Cond_Probability!$A$6:$A$60,0),8)</f>
        <v>0.63005780346820806</v>
      </c>
      <c r="J609">
        <f>Cond_Probability!$C$3</f>
        <v>0.38383838383838381</v>
      </c>
      <c r="K609">
        <f t="shared" si="47"/>
        <v>0.14019731536695598</v>
      </c>
      <c r="L609">
        <f t="shared" si="48"/>
        <v>14.019731536695598</v>
      </c>
      <c r="M609" t="str">
        <f t="shared" si="49"/>
        <v>Won't Survive</v>
      </c>
      <c r="N609" s="2" t="s">
        <v>1</v>
      </c>
    </row>
    <row r="610" spans="1:14" x14ac:dyDescent="0.3">
      <c r="A610" s="1" t="s">
        <v>1248</v>
      </c>
      <c r="B610" s="1" t="s">
        <v>1251</v>
      </c>
      <c r="C610">
        <f>INDEX(Cond_Probability!$A$6:$H$60,MATCH('Model 4_Train'!A610,Cond_Probability!$A$6:$A$60,0),7)</f>
        <v>0.32246376811594202</v>
      </c>
      <c r="D610">
        <f>INDEX(Cond_Probability!$A$6:$H$60,MATCH('Model 4_Train'!B610,Cond_Probability!$A$6:$A$60,0),7)</f>
        <v>0.13743218806509946</v>
      </c>
      <c r="E610">
        <f>Cond_Probability!$C$2</f>
        <v>0.61616161616161613</v>
      </c>
      <c r="F610">
        <f t="shared" si="45"/>
        <v>2.7306373481387237E-2</v>
      </c>
      <c r="G610">
        <f t="shared" si="46"/>
        <v>2.7306373481387238</v>
      </c>
      <c r="H610">
        <f>INDEX(Cond_Probability!$A$6:$H$60,MATCH('Model 4_Train'!A610,Cond_Probability!$A$6:$A$60,0),8)</f>
        <v>0.57971014492753625</v>
      </c>
      <c r="I610">
        <f>INDEX(Cond_Probability!$A$6:$H$60,MATCH(B610,Cond_Probability!$A$6:$A$60,0),8)</f>
        <v>0.27167630057803466</v>
      </c>
      <c r="J610">
        <f>Cond_Probability!$C$3</f>
        <v>0.38383838383838381</v>
      </c>
      <c r="K610">
        <f t="shared" si="47"/>
        <v>6.0452053415109452E-2</v>
      </c>
      <c r="L610">
        <f t="shared" si="48"/>
        <v>6.045205341510945</v>
      </c>
      <c r="M610" t="str">
        <f t="shared" si="49"/>
        <v>Survive</v>
      </c>
      <c r="N610" s="2" t="s">
        <v>1</v>
      </c>
    </row>
    <row r="611" spans="1:14" x14ac:dyDescent="0.3">
      <c r="A611" s="1" t="s">
        <v>1248</v>
      </c>
      <c r="B611" s="1" t="s">
        <v>1253</v>
      </c>
      <c r="C611">
        <f>INDEX(Cond_Probability!$A$6:$H$60,MATCH('Model 4_Train'!A611,Cond_Probability!$A$6:$A$60,0),7)</f>
        <v>0.32246376811594202</v>
      </c>
      <c r="D611">
        <f>INDEX(Cond_Probability!$A$6:$H$60,MATCH('Model 4_Train'!B611,Cond_Probability!$A$6:$A$60,0),7)</f>
        <v>0.77396021699819173</v>
      </c>
      <c r="E611">
        <f>Cond_Probability!$C$2</f>
        <v>0.61616161616161613</v>
      </c>
      <c r="F611">
        <f t="shared" si="45"/>
        <v>0.1537779980267597</v>
      </c>
      <c r="G611">
        <f t="shared" si="46"/>
        <v>15.37779980267597</v>
      </c>
      <c r="H611">
        <f>INDEX(Cond_Probability!$A$6:$H$60,MATCH('Model 4_Train'!A611,Cond_Probability!$A$6:$A$60,0),8)</f>
        <v>0.57971014492753625</v>
      </c>
      <c r="I611">
        <f>INDEX(Cond_Probability!$A$6:$H$60,MATCH(B611,Cond_Probability!$A$6:$A$60,0),8)</f>
        <v>0.63005780346820806</v>
      </c>
      <c r="J611">
        <f>Cond_Probability!$C$3</f>
        <v>0.38383838383838381</v>
      </c>
      <c r="K611">
        <f t="shared" si="47"/>
        <v>0.14019731536695598</v>
      </c>
      <c r="L611">
        <f t="shared" si="48"/>
        <v>14.019731536695598</v>
      </c>
      <c r="M611" t="str">
        <f t="shared" si="49"/>
        <v>Won't Survive</v>
      </c>
      <c r="N611" s="2" t="s">
        <v>1</v>
      </c>
    </row>
    <row r="612" spans="1:14" x14ac:dyDescent="0.3">
      <c r="A612" s="1" t="s">
        <v>1248</v>
      </c>
      <c r="B612" s="1" t="s">
        <v>1253</v>
      </c>
      <c r="C612">
        <f>INDEX(Cond_Probability!$A$6:$H$60,MATCH('Model 4_Train'!A612,Cond_Probability!$A$6:$A$60,0),7)</f>
        <v>0.32246376811594202</v>
      </c>
      <c r="D612">
        <f>INDEX(Cond_Probability!$A$6:$H$60,MATCH('Model 4_Train'!B612,Cond_Probability!$A$6:$A$60,0),7)</f>
        <v>0.77396021699819173</v>
      </c>
      <c r="E612">
        <f>Cond_Probability!$C$2</f>
        <v>0.61616161616161613</v>
      </c>
      <c r="F612">
        <f t="shared" si="45"/>
        <v>0.1537779980267597</v>
      </c>
      <c r="G612">
        <f t="shared" si="46"/>
        <v>15.37779980267597</v>
      </c>
      <c r="H612">
        <f>INDEX(Cond_Probability!$A$6:$H$60,MATCH('Model 4_Train'!A612,Cond_Probability!$A$6:$A$60,0),8)</f>
        <v>0.57971014492753625</v>
      </c>
      <c r="I612">
        <f>INDEX(Cond_Probability!$A$6:$H$60,MATCH(B612,Cond_Probability!$A$6:$A$60,0),8)</f>
        <v>0.63005780346820806</v>
      </c>
      <c r="J612">
        <f>Cond_Probability!$C$3</f>
        <v>0.38383838383838381</v>
      </c>
      <c r="K612">
        <f t="shared" si="47"/>
        <v>0.14019731536695598</v>
      </c>
      <c r="L612">
        <f t="shared" si="48"/>
        <v>14.019731536695598</v>
      </c>
      <c r="M612" t="str">
        <f t="shared" si="49"/>
        <v>Won't Survive</v>
      </c>
      <c r="N612" s="2" t="s">
        <v>1230</v>
      </c>
    </row>
    <row r="613" spans="1:14" x14ac:dyDescent="0.3">
      <c r="A613" s="1" t="s">
        <v>1228</v>
      </c>
      <c r="B613" s="1" t="s">
        <v>1253</v>
      </c>
      <c r="C613">
        <f>INDEX(Cond_Probability!$A$6:$H$60,MATCH('Model 4_Train'!A613,Cond_Probability!$A$6:$A$60,0),7)</f>
        <v>0.4891304347826087</v>
      </c>
      <c r="D613">
        <f>INDEX(Cond_Probability!$A$6:$H$60,MATCH('Model 4_Train'!B613,Cond_Probability!$A$6:$A$60,0),7)</f>
        <v>0.77396021699819173</v>
      </c>
      <c r="E613">
        <f>Cond_Probability!$C$2</f>
        <v>0.61616161616161613</v>
      </c>
      <c r="F613">
        <f t="shared" si="45"/>
        <v>0.23325876105182655</v>
      </c>
      <c r="G613">
        <f t="shared" si="46"/>
        <v>23.325876105182655</v>
      </c>
      <c r="H613">
        <f>INDEX(Cond_Probability!$A$6:$H$60,MATCH('Model 4_Train'!A613,Cond_Probability!$A$6:$A$60,0),8)</f>
        <v>0.19710144927536233</v>
      </c>
      <c r="I613">
        <f>INDEX(Cond_Probability!$A$6:$H$60,MATCH(B613,Cond_Probability!$A$6:$A$60,0),8)</f>
        <v>0.63005780346820806</v>
      </c>
      <c r="J613">
        <f>Cond_Probability!$C$3</f>
        <v>0.38383838383838381</v>
      </c>
      <c r="K613">
        <f t="shared" si="47"/>
        <v>4.766708722476503E-2</v>
      </c>
      <c r="L613">
        <f t="shared" si="48"/>
        <v>4.766708722476503</v>
      </c>
      <c r="M613" t="str">
        <f t="shared" si="49"/>
        <v>Won't Survive</v>
      </c>
      <c r="N613" s="2" t="s">
        <v>1230</v>
      </c>
    </row>
    <row r="614" spans="1:14" x14ac:dyDescent="0.3">
      <c r="A614" s="1" t="s">
        <v>1247</v>
      </c>
      <c r="B614" s="1" t="s">
        <v>1252</v>
      </c>
      <c r="C614">
        <f>INDEX(Cond_Probability!$A$6:$H$60,MATCH('Model 4_Train'!A614,Cond_Probability!$A$6:$A$60,0),7)</f>
        <v>0.18840579710144928</v>
      </c>
      <c r="D614">
        <f>INDEX(Cond_Probability!$A$6:$H$60,MATCH('Model 4_Train'!B614,Cond_Probability!$A$6:$A$60,0),7)</f>
        <v>8.6799276672694395E-2</v>
      </c>
      <c r="E614">
        <f>Cond_Probability!$C$2</f>
        <v>0.61616161616161613</v>
      </c>
      <c r="F614">
        <f t="shared" si="45"/>
        <v>1.0076390923941832E-2</v>
      </c>
      <c r="G614">
        <f t="shared" si="46"/>
        <v>1.0076390923941831</v>
      </c>
      <c r="H614">
        <f>INDEX(Cond_Probability!$A$6:$H$60,MATCH('Model 4_Train'!A614,Cond_Probability!$A$6:$A$60,0),8)</f>
        <v>0.22318840579710145</v>
      </c>
      <c r="I614">
        <f>INDEX(Cond_Probability!$A$6:$H$60,MATCH(B614,Cond_Probability!$A$6:$A$60,0),8)</f>
        <v>8.9595375722543349E-2</v>
      </c>
      <c r="J614">
        <f>Cond_Probability!$C$3</f>
        <v>0.38383838383838381</v>
      </c>
      <c r="K614">
        <f t="shared" si="47"/>
        <v>7.6754814628652275E-3</v>
      </c>
      <c r="L614">
        <f t="shared" si="48"/>
        <v>0.76754814628652279</v>
      </c>
      <c r="M614" t="str">
        <f t="shared" si="49"/>
        <v>Won't Survive</v>
      </c>
      <c r="N614" s="2" t="s">
        <v>1</v>
      </c>
    </row>
    <row r="615" spans="1:14" x14ac:dyDescent="0.3">
      <c r="A615" s="1" t="s">
        <v>1228</v>
      </c>
      <c r="B615" s="1" t="s">
        <v>1252</v>
      </c>
      <c r="C615">
        <f>INDEX(Cond_Probability!$A$6:$H$60,MATCH('Model 4_Train'!A615,Cond_Probability!$A$6:$A$60,0),7)</f>
        <v>0.4891304347826087</v>
      </c>
      <c r="D615">
        <f>INDEX(Cond_Probability!$A$6:$H$60,MATCH('Model 4_Train'!B615,Cond_Probability!$A$6:$A$60,0),7)</f>
        <v>8.6799276672694395E-2</v>
      </c>
      <c r="E615">
        <f>Cond_Probability!$C$2</f>
        <v>0.61616161616161613</v>
      </c>
      <c r="F615">
        <f t="shared" si="45"/>
        <v>2.6159861052541294E-2</v>
      </c>
      <c r="G615">
        <f t="shared" si="46"/>
        <v>2.6159861052541293</v>
      </c>
      <c r="H615">
        <f>INDEX(Cond_Probability!$A$6:$H$60,MATCH('Model 4_Train'!A615,Cond_Probability!$A$6:$A$60,0),8)</f>
        <v>0.19710144927536233</v>
      </c>
      <c r="I615">
        <f>INDEX(Cond_Probability!$A$6:$H$60,MATCH(B615,Cond_Probability!$A$6:$A$60,0),8)</f>
        <v>8.9595375722543349E-2</v>
      </c>
      <c r="J615">
        <f>Cond_Probability!$C$3</f>
        <v>0.38383838383838381</v>
      </c>
      <c r="K615">
        <f t="shared" si="47"/>
        <v>6.7783472659069532E-3</v>
      </c>
      <c r="L615">
        <f t="shared" si="48"/>
        <v>0.67783472659069532</v>
      </c>
      <c r="M615" t="str">
        <f t="shared" si="49"/>
        <v>Won't Survive</v>
      </c>
      <c r="N615" s="2" t="s">
        <v>1230</v>
      </c>
    </row>
    <row r="616" spans="1:14" x14ac:dyDescent="0.3">
      <c r="A616" s="1" t="s">
        <v>1228</v>
      </c>
      <c r="B616" s="1" t="s">
        <v>1253</v>
      </c>
      <c r="C616">
        <f>INDEX(Cond_Probability!$A$6:$H$60,MATCH('Model 4_Train'!A616,Cond_Probability!$A$6:$A$60,0),7)</f>
        <v>0.4891304347826087</v>
      </c>
      <c r="D616">
        <f>INDEX(Cond_Probability!$A$6:$H$60,MATCH('Model 4_Train'!B616,Cond_Probability!$A$6:$A$60,0),7)</f>
        <v>0.77396021699819173</v>
      </c>
      <c r="E616">
        <f>Cond_Probability!$C$2</f>
        <v>0.61616161616161613</v>
      </c>
      <c r="F616">
        <f t="shared" si="45"/>
        <v>0.23325876105182655</v>
      </c>
      <c r="G616">
        <f t="shared" si="46"/>
        <v>23.325876105182655</v>
      </c>
      <c r="H616">
        <f>INDEX(Cond_Probability!$A$6:$H$60,MATCH('Model 4_Train'!A616,Cond_Probability!$A$6:$A$60,0),8)</f>
        <v>0.19710144927536233</v>
      </c>
      <c r="I616">
        <f>INDEX(Cond_Probability!$A$6:$H$60,MATCH(B616,Cond_Probability!$A$6:$A$60,0),8)</f>
        <v>0.63005780346820806</v>
      </c>
      <c r="J616">
        <f>Cond_Probability!$C$3</f>
        <v>0.38383838383838381</v>
      </c>
      <c r="K616">
        <f t="shared" si="47"/>
        <v>4.766708722476503E-2</v>
      </c>
      <c r="L616">
        <f t="shared" si="48"/>
        <v>4.766708722476503</v>
      </c>
      <c r="M616" t="str">
        <f t="shared" si="49"/>
        <v>Won't Survive</v>
      </c>
      <c r="N616" s="2" t="s">
        <v>1230</v>
      </c>
    </row>
    <row r="617" spans="1:14" x14ac:dyDescent="0.3">
      <c r="A617" s="1" t="s">
        <v>1248</v>
      </c>
      <c r="B617" s="1" t="s">
        <v>1253</v>
      </c>
      <c r="C617">
        <f>INDEX(Cond_Probability!$A$6:$H$60,MATCH('Model 4_Train'!A617,Cond_Probability!$A$6:$A$60,0),7)</f>
        <v>0.32246376811594202</v>
      </c>
      <c r="D617">
        <f>INDEX(Cond_Probability!$A$6:$H$60,MATCH('Model 4_Train'!B617,Cond_Probability!$A$6:$A$60,0),7)</f>
        <v>0.77396021699819173</v>
      </c>
      <c r="E617">
        <f>Cond_Probability!$C$2</f>
        <v>0.61616161616161613</v>
      </c>
      <c r="F617">
        <f t="shared" si="45"/>
        <v>0.1537779980267597</v>
      </c>
      <c r="G617">
        <f t="shared" si="46"/>
        <v>15.37779980267597</v>
      </c>
      <c r="H617">
        <f>INDEX(Cond_Probability!$A$6:$H$60,MATCH('Model 4_Train'!A617,Cond_Probability!$A$6:$A$60,0),8)</f>
        <v>0.57971014492753625</v>
      </c>
      <c r="I617">
        <f>INDEX(Cond_Probability!$A$6:$H$60,MATCH(B617,Cond_Probability!$A$6:$A$60,0),8)</f>
        <v>0.63005780346820806</v>
      </c>
      <c r="J617">
        <f>Cond_Probability!$C$3</f>
        <v>0.38383838383838381</v>
      </c>
      <c r="K617">
        <f t="shared" si="47"/>
        <v>0.14019731536695598</v>
      </c>
      <c r="L617">
        <f t="shared" si="48"/>
        <v>14.019731536695598</v>
      </c>
      <c r="M617" t="str">
        <f t="shared" si="49"/>
        <v>Won't Survive</v>
      </c>
      <c r="N617" s="2" t="s">
        <v>1</v>
      </c>
    </row>
    <row r="618" spans="1:14" x14ac:dyDescent="0.3">
      <c r="A618" s="1" t="s">
        <v>1247</v>
      </c>
      <c r="B618" s="1" t="s">
        <v>1253</v>
      </c>
      <c r="C618">
        <f>INDEX(Cond_Probability!$A$6:$H$60,MATCH('Model 4_Train'!A618,Cond_Probability!$A$6:$A$60,0),7)</f>
        <v>0.18840579710144928</v>
      </c>
      <c r="D618">
        <f>INDEX(Cond_Probability!$A$6:$H$60,MATCH('Model 4_Train'!B618,Cond_Probability!$A$6:$A$60,0),7)</f>
        <v>0.77396021699819173</v>
      </c>
      <c r="E618">
        <f>Cond_Probability!$C$2</f>
        <v>0.61616161616161613</v>
      </c>
      <c r="F618">
        <f t="shared" si="45"/>
        <v>8.9847819071814675E-2</v>
      </c>
      <c r="G618">
        <f t="shared" si="46"/>
        <v>8.9847819071814676</v>
      </c>
      <c r="H618">
        <f>INDEX(Cond_Probability!$A$6:$H$60,MATCH('Model 4_Train'!A618,Cond_Probability!$A$6:$A$60,0),8)</f>
        <v>0.22318840579710145</v>
      </c>
      <c r="I618">
        <f>INDEX(Cond_Probability!$A$6:$H$60,MATCH(B618,Cond_Probability!$A$6:$A$60,0),8)</f>
        <v>0.63005780346820806</v>
      </c>
      <c r="J618">
        <f>Cond_Probability!$C$3</f>
        <v>0.38383838383838381</v>
      </c>
      <c r="K618">
        <f t="shared" si="47"/>
        <v>5.3975966416278047E-2</v>
      </c>
      <c r="L618">
        <f t="shared" si="48"/>
        <v>5.3975966416278043</v>
      </c>
      <c r="M618" t="str">
        <f t="shared" si="49"/>
        <v>Won't Survive</v>
      </c>
      <c r="N618" s="2" t="s">
        <v>1230</v>
      </c>
    </row>
    <row r="619" spans="1:14" x14ac:dyDescent="0.3">
      <c r="A619" s="1" t="s">
        <v>1247</v>
      </c>
      <c r="B619" s="1" t="s">
        <v>1253</v>
      </c>
      <c r="C619">
        <f>INDEX(Cond_Probability!$A$6:$H$60,MATCH('Model 4_Train'!A619,Cond_Probability!$A$6:$A$60,0),7)</f>
        <v>0.18840579710144928</v>
      </c>
      <c r="D619">
        <f>INDEX(Cond_Probability!$A$6:$H$60,MATCH('Model 4_Train'!B619,Cond_Probability!$A$6:$A$60,0),7)</f>
        <v>0.77396021699819173</v>
      </c>
      <c r="E619">
        <f>Cond_Probability!$C$2</f>
        <v>0.61616161616161613</v>
      </c>
      <c r="F619">
        <f t="shared" si="45"/>
        <v>8.9847819071814675E-2</v>
      </c>
      <c r="G619">
        <f t="shared" si="46"/>
        <v>8.9847819071814676</v>
      </c>
      <c r="H619">
        <f>INDEX(Cond_Probability!$A$6:$H$60,MATCH('Model 4_Train'!A619,Cond_Probability!$A$6:$A$60,0),8)</f>
        <v>0.22318840579710145</v>
      </c>
      <c r="I619">
        <f>INDEX(Cond_Probability!$A$6:$H$60,MATCH(B619,Cond_Probability!$A$6:$A$60,0),8)</f>
        <v>0.63005780346820806</v>
      </c>
      <c r="J619">
        <f>Cond_Probability!$C$3</f>
        <v>0.38383838383838381</v>
      </c>
      <c r="K619">
        <f t="shared" si="47"/>
        <v>5.3975966416278047E-2</v>
      </c>
      <c r="L619">
        <f t="shared" si="48"/>
        <v>5.3975966416278043</v>
      </c>
      <c r="M619" t="str">
        <f t="shared" si="49"/>
        <v>Won't Survive</v>
      </c>
      <c r="N619" s="2" t="s">
        <v>1230</v>
      </c>
    </row>
    <row r="620" spans="1:14" x14ac:dyDescent="0.3">
      <c r="A620" s="1" t="s">
        <v>1248</v>
      </c>
      <c r="B620" s="1" t="s">
        <v>1253</v>
      </c>
      <c r="C620">
        <f>INDEX(Cond_Probability!$A$6:$H$60,MATCH('Model 4_Train'!A620,Cond_Probability!$A$6:$A$60,0),7)</f>
        <v>0.32246376811594202</v>
      </c>
      <c r="D620">
        <f>INDEX(Cond_Probability!$A$6:$H$60,MATCH('Model 4_Train'!B620,Cond_Probability!$A$6:$A$60,0),7)</f>
        <v>0.77396021699819173</v>
      </c>
      <c r="E620">
        <f>Cond_Probability!$C$2</f>
        <v>0.61616161616161613</v>
      </c>
      <c r="F620">
        <f t="shared" si="45"/>
        <v>0.1537779980267597</v>
      </c>
      <c r="G620">
        <f t="shared" si="46"/>
        <v>15.37779980267597</v>
      </c>
      <c r="H620">
        <f>INDEX(Cond_Probability!$A$6:$H$60,MATCH('Model 4_Train'!A620,Cond_Probability!$A$6:$A$60,0),8)</f>
        <v>0.57971014492753625</v>
      </c>
      <c r="I620">
        <f>INDEX(Cond_Probability!$A$6:$H$60,MATCH(B620,Cond_Probability!$A$6:$A$60,0),8)</f>
        <v>0.63005780346820806</v>
      </c>
      <c r="J620">
        <f>Cond_Probability!$C$3</f>
        <v>0.38383838383838381</v>
      </c>
      <c r="K620">
        <f t="shared" si="47"/>
        <v>0.14019731536695598</v>
      </c>
      <c r="L620">
        <f t="shared" si="48"/>
        <v>14.019731536695598</v>
      </c>
      <c r="M620" t="str">
        <f t="shared" si="49"/>
        <v>Won't Survive</v>
      </c>
      <c r="N620" s="2" t="s">
        <v>1</v>
      </c>
    </row>
    <row r="621" spans="1:14" x14ac:dyDescent="0.3">
      <c r="A621" s="1" t="s">
        <v>1247</v>
      </c>
      <c r="B621" s="1" t="s">
        <v>1253</v>
      </c>
      <c r="C621">
        <f>INDEX(Cond_Probability!$A$6:$H$60,MATCH('Model 4_Train'!A621,Cond_Probability!$A$6:$A$60,0),7)</f>
        <v>0.18840579710144928</v>
      </c>
      <c r="D621">
        <f>INDEX(Cond_Probability!$A$6:$H$60,MATCH('Model 4_Train'!B621,Cond_Probability!$A$6:$A$60,0),7)</f>
        <v>0.77396021699819173</v>
      </c>
      <c r="E621">
        <f>Cond_Probability!$C$2</f>
        <v>0.61616161616161613</v>
      </c>
      <c r="F621">
        <f t="shared" si="45"/>
        <v>8.9847819071814675E-2</v>
      </c>
      <c r="G621">
        <f t="shared" si="46"/>
        <v>8.9847819071814676</v>
      </c>
      <c r="H621">
        <f>INDEX(Cond_Probability!$A$6:$H$60,MATCH('Model 4_Train'!A621,Cond_Probability!$A$6:$A$60,0),8)</f>
        <v>0.22318840579710145</v>
      </c>
      <c r="I621">
        <f>INDEX(Cond_Probability!$A$6:$H$60,MATCH(B621,Cond_Probability!$A$6:$A$60,0),8)</f>
        <v>0.63005780346820806</v>
      </c>
      <c r="J621">
        <f>Cond_Probability!$C$3</f>
        <v>0.38383838383838381</v>
      </c>
      <c r="K621">
        <f t="shared" si="47"/>
        <v>5.3975966416278047E-2</v>
      </c>
      <c r="L621">
        <f t="shared" si="48"/>
        <v>5.3975966416278043</v>
      </c>
      <c r="M621" t="str">
        <f t="shared" si="49"/>
        <v>Won't Survive</v>
      </c>
      <c r="N621" s="2" t="s">
        <v>1230</v>
      </c>
    </row>
    <row r="622" spans="1:14" x14ac:dyDescent="0.3">
      <c r="A622" s="1" t="s">
        <v>1247</v>
      </c>
      <c r="B622" s="1" t="s">
        <v>1251</v>
      </c>
      <c r="C622">
        <f>INDEX(Cond_Probability!$A$6:$H$60,MATCH('Model 4_Train'!A622,Cond_Probability!$A$6:$A$60,0),7)</f>
        <v>0.18840579710144928</v>
      </c>
      <c r="D622">
        <f>INDEX(Cond_Probability!$A$6:$H$60,MATCH('Model 4_Train'!B622,Cond_Probability!$A$6:$A$60,0),7)</f>
        <v>0.13743218806509946</v>
      </c>
      <c r="E622">
        <f>Cond_Probability!$C$2</f>
        <v>0.61616161616161613</v>
      </c>
      <c r="F622">
        <f t="shared" si="45"/>
        <v>1.5954285629574568E-2</v>
      </c>
      <c r="G622">
        <f t="shared" si="46"/>
        <v>1.5954285629574567</v>
      </c>
      <c r="H622">
        <f>INDEX(Cond_Probability!$A$6:$H$60,MATCH('Model 4_Train'!A622,Cond_Probability!$A$6:$A$60,0),8)</f>
        <v>0.22318840579710145</v>
      </c>
      <c r="I622">
        <f>INDEX(Cond_Probability!$A$6:$H$60,MATCH(B622,Cond_Probability!$A$6:$A$60,0),8)</f>
        <v>0.27167630057803466</v>
      </c>
      <c r="J622">
        <f>Cond_Probability!$C$3</f>
        <v>0.38383838383838381</v>
      </c>
      <c r="K622">
        <f t="shared" si="47"/>
        <v>2.327404056481714E-2</v>
      </c>
      <c r="L622">
        <f t="shared" si="48"/>
        <v>2.327404056481714</v>
      </c>
      <c r="M622" t="str">
        <f t="shared" si="49"/>
        <v>Survive</v>
      </c>
      <c r="N622" s="2" t="s">
        <v>1230</v>
      </c>
    </row>
    <row r="623" spans="1:14" x14ac:dyDescent="0.3">
      <c r="A623" s="1" t="s">
        <v>1248</v>
      </c>
      <c r="B623" s="1" t="s">
        <v>1253</v>
      </c>
      <c r="C623">
        <f>INDEX(Cond_Probability!$A$6:$H$60,MATCH('Model 4_Train'!A623,Cond_Probability!$A$6:$A$60,0),7)</f>
        <v>0.32246376811594202</v>
      </c>
      <c r="D623">
        <f>INDEX(Cond_Probability!$A$6:$H$60,MATCH('Model 4_Train'!B623,Cond_Probability!$A$6:$A$60,0),7)</f>
        <v>0.77396021699819173</v>
      </c>
      <c r="E623">
        <f>Cond_Probability!$C$2</f>
        <v>0.61616161616161613</v>
      </c>
      <c r="F623">
        <f t="shared" si="45"/>
        <v>0.1537779980267597</v>
      </c>
      <c r="G623">
        <f t="shared" si="46"/>
        <v>15.37779980267597</v>
      </c>
      <c r="H623">
        <f>INDEX(Cond_Probability!$A$6:$H$60,MATCH('Model 4_Train'!A623,Cond_Probability!$A$6:$A$60,0),8)</f>
        <v>0.57971014492753625</v>
      </c>
      <c r="I623">
        <f>INDEX(Cond_Probability!$A$6:$H$60,MATCH(B623,Cond_Probability!$A$6:$A$60,0),8)</f>
        <v>0.63005780346820806</v>
      </c>
      <c r="J623">
        <f>Cond_Probability!$C$3</f>
        <v>0.38383838383838381</v>
      </c>
      <c r="K623">
        <f t="shared" si="47"/>
        <v>0.14019731536695598</v>
      </c>
      <c r="L623">
        <f t="shared" si="48"/>
        <v>14.019731536695598</v>
      </c>
      <c r="M623" t="str">
        <f t="shared" si="49"/>
        <v>Won't Survive</v>
      </c>
      <c r="N623" s="2" t="s">
        <v>1</v>
      </c>
    </row>
    <row r="624" spans="1:14" x14ac:dyDescent="0.3">
      <c r="A624" s="1" t="s">
        <v>1247</v>
      </c>
      <c r="B624" s="1" t="s">
        <v>1251</v>
      </c>
      <c r="C624">
        <f>INDEX(Cond_Probability!$A$6:$H$60,MATCH('Model 4_Train'!A624,Cond_Probability!$A$6:$A$60,0),7)</f>
        <v>0.18840579710144928</v>
      </c>
      <c r="D624">
        <f>INDEX(Cond_Probability!$A$6:$H$60,MATCH('Model 4_Train'!B624,Cond_Probability!$A$6:$A$60,0),7)</f>
        <v>0.13743218806509946</v>
      </c>
      <c r="E624">
        <f>Cond_Probability!$C$2</f>
        <v>0.61616161616161613</v>
      </c>
      <c r="F624">
        <f t="shared" si="45"/>
        <v>1.5954285629574568E-2</v>
      </c>
      <c r="G624">
        <f t="shared" si="46"/>
        <v>1.5954285629574567</v>
      </c>
      <c r="H624">
        <f>INDEX(Cond_Probability!$A$6:$H$60,MATCH('Model 4_Train'!A624,Cond_Probability!$A$6:$A$60,0),8)</f>
        <v>0.22318840579710145</v>
      </c>
      <c r="I624">
        <f>INDEX(Cond_Probability!$A$6:$H$60,MATCH(B624,Cond_Probability!$A$6:$A$60,0),8)</f>
        <v>0.27167630057803466</v>
      </c>
      <c r="J624">
        <f>Cond_Probability!$C$3</f>
        <v>0.38383838383838381</v>
      </c>
      <c r="K624">
        <f t="shared" si="47"/>
        <v>2.327404056481714E-2</v>
      </c>
      <c r="L624">
        <f t="shared" si="48"/>
        <v>2.327404056481714</v>
      </c>
      <c r="M624" t="str">
        <f t="shared" si="49"/>
        <v>Survive</v>
      </c>
      <c r="N624" s="2" t="s">
        <v>1</v>
      </c>
    </row>
    <row r="625" spans="1:14" x14ac:dyDescent="0.3">
      <c r="A625" s="1" t="s">
        <v>1228</v>
      </c>
      <c r="B625" s="1" t="s">
        <v>1253</v>
      </c>
      <c r="C625">
        <f>INDEX(Cond_Probability!$A$6:$H$60,MATCH('Model 4_Train'!A625,Cond_Probability!$A$6:$A$60,0),7)</f>
        <v>0.4891304347826087</v>
      </c>
      <c r="D625">
        <f>INDEX(Cond_Probability!$A$6:$H$60,MATCH('Model 4_Train'!B625,Cond_Probability!$A$6:$A$60,0),7)</f>
        <v>0.77396021699819173</v>
      </c>
      <c r="E625">
        <f>Cond_Probability!$C$2</f>
        <v>0.61616161616161613</v>
      </c>
      <c r="F625">
        <f t="shared" si="45"/>
        <v>0.23325876105182655</v>
      </c>
      <c r="G625">
        <f t="shared" si="46"/>
        <v>23.325876105182655</v>
      </c>
      <c r="H625">
        <f>INDEX(Cond_Probability!$A$6:$H$60,MATCH('Model 4_Train'!A625,Cond_Probability!$A$6:$A$60,0),8)</f>
        <v>0.19710144927536233</v>
      </c>
      <c r="I625">
        <f>INDEX(Cond_Probability!$A$6:$H$60,MATCH(B625,Cond_Probability!$A$6:$A$60,0),8)</f>
        <v>0.63005780346820806</v>
      </c>
      <c r="J625">
        <f>Cond_Probability!$C$3</f>
        <v>0.38383838383838381</v>
      </c>
      <c r="K625">
        <f t="shared" si="47"/>
        <v>4.766708722476503E-2</v>
      </c>
      <c r="L625">
        <f t="shared" si="48"/>
        <v>4.766708722476503</v>
      </c>
      <c r="M625" t="str">
        <f t="shared" si="49"/>
        <v>Won't Survive</v>
      </c>
      <c r="N625" s="2" t="s">
        <v>1230</v>
      </c>
    </row>
    <row r="626" spans="1:14" x14ac:dyDescent="0.3">
      <c r="A626" s="1" t="s">
        <v>1247</v>
      </c>
      <c r="B626" s="1" t="s">
        <v>1253</v>
      </c>
      <c r="C626">
        <f>INDEX(Cond_Probability!$A$6:$H$60,MATCH('Model 4_Train'!A626,Cond_Probability!$A$6:$A$60,0),7)</f>
        <v>0.18840579710144928</v>
      </c>
      <c r="D626">
        <f>INDEX(Cond_Probability!$A$6:$H$60,MATCH('Model 4_Train'!B626,Cond_Probability!$A$6:$A$60,0),7)</f>
        <v>0.77396021699819173</v>
      </c>
      <c r="E626">
        <f>Cond_Probability!$C$2</f>
        <v>0.61616161616161613</v>
      </c>
      <c r="F626">
        <f t="shared" si="45"/>
        <v>8.9847819071814675E-2</v>
      </c>
      <c r="G626">
        <f t="shared" si="46"/>
        <v>8.9847819071814676</v>
      </c>
      <c r="H626">
        <f>INDEX(Cond_Probability!$A$6:$H$60,MATCH('Model 4_Train'!A626,Cond_Probability!$A$6:$A$60,0),8)</f>
        <v>0.22318840579710145</v>
      </c>
      <c r="I626">
        <f>INDEX(Cond_Probability!$A$6:$H$60,MATCH(B626,Cond_Probability!$A$6:$A$60,0),8)</f>
        <v>0.63005780346820806</v>
      </c>
      <c r="J626">
        <f>Cond_Probability!$C$3</f>
        <v>0.38383838383838381</v>
      </c>
      <c r="K626">
        <f t="shared" si="47"/>
        <v>5.3975966416278047E-2</v>
      </c>
      <c r="L626">
        <f t="shared" si="48"/>
        <v>5.3975966416278043</v>
      </c>
      <c r="M626" t="str">
        <f t="shared" si="49"/>
        <v>Won't Survive</v>
      </c>
      <c r="N626" s="2" t="s">
        <v>1230</v>
      </c>
    </row>
    <row r="627" spans="1:14" x14ac:dyDescent="0.3">
      <c r="A627" s="1" t="s">
        <v>1248</v>
      </c>
      <c r="B627" s="1" t="s">
        <v>1253</v>
      </c>
      <c r="C627">
        <f>INDEX(Cond_Probability!$A$6:$H$60,MATCH('Model 4_Train'!A627,Cond_Probability!$A$6:$A$60,0),7)</f>
        <v>0.32246376811594202</v>
      </c>
      <c r="D627">
        <f>INDEX(Cond_Probability!$A$6:$H$60,MATCH('Model 4_Train'!B627,Cond_Probability!$A$6:$A$60,0),7)</f>
        <v>0.77396021699819173</v>
      </c>
      <c r="E627">
        <f>Cond_Probability!$C$2</f>
        <v>0.61616161616161613</v>
      </c>
      <c r="F627">
        <f t="shared" si="45"/>
        <v>0.1537779980267597</v>
      </c>
      <c r="G627">
        <f t="shared" si="46"/>
        <v>15.37779980267597</v>
      </c>
      <c r="H627">
        <f>INDEX(Cond_Probability!$A$6:$H$60,MATCH('Model 4_Train'!A627,Cond_Probability!$A$6:$A$60,0),8)</f>
        <v>0.57971014492753625</v>
      </c>
      <c r="I627">
        <f>INDEX(Cond_Probability!$A$6:$H$60,MATCH(B627,Cond_Probability!$A$6:$A$60,0),8)</f>
        <v>0.63005780346820806</v>
      </c>
      <c r="J627">
        <f>Cond_Probability!$C$3</f>
        <v>0.38383838383838381</v>
      </c>
      <c r="K627">
        <f t="shared" si="47"/>
        <v>0.14019731536695598</v>
      </c>
      <c r="L627">
        <f t="shared" si="48"/>
        <v>14.019731536695598</v>
      </c>
      <c r="M627" t="str">
        <f t="shared" si="49"/>
        <v>Won't Survive</v>
      </c>
      <c r="N627" s="2" t="s">
        <v>1230</v>
      </c>
    </row>
    <row r="628" spans="1:14" x14ac:dyDescent="0.3">
      <c r="A628" s="1" t="s">
        <v>1247</v>
      </c>
      <c r="B628" s="1" t="s">
        <v>1252</v>
      </c>
      <c r="C628">
        <f>INDEX(Cond_Probability!$A$6:$H$60,MATCH('Model 4_Train'!A628,Cond_Probability!$A$6:$A$60,0),7)</f>
        <v>0.18840579710144928</v>
      </c>
      <c r="D628">
        <f>INDEX(Cond_Probability!$A$6:$H$60,MATCH('Model 4_Train'!B628,Cond_Probability!$A$6:$A$60,0),7)</f>
        <v>8.6799276672694395E-2</v>
      </c>
      <c r="E628">
        <f>Cond_Probability!$C$2</f>
        <v>0.61616161616161613</v>
      </c>
      <c r="F628">
        <f t="shared" si="45"/>
        <v>1.0076390923941832E-2</v>
      </c>
      <c r="G628">
        <f t="shared" si="46"/>
        <v>1.0076390923941831</v>
      </c>
      <c r="H628">
        <f>INDEX(Cond_Probability!$A$6:$H$60,MATCH('Model 4_Train'!A628,Cond_Probability!$A$6:$A$60,0),8)</f>
        <v>0.22318840579710145</v>
      </c>
      <c r="I628">
        <f>INDEX(Cond_Probability!$A$6:$H$60,MATCH(B628,Cond_Probability!$A$6:$A$60,0),8)</f>
        <v>8.9595375722543349E-2</v>
      </c>
      <c r="J628">
        <f>Cond_Probability!$C$3</f>
        <v>0.38383838383838381</v>
      </c>
      <c r="K628">
        <f t="shared" si="47"/>
        <v>7.6754814628652275E-3</v>
      </c>
      <c r="L628">
        <f t="shared" si="48"/>
        <v>0.76754814628652279</v>
      </c>
      <c r="M628" t="str">
        <f t="shared" si="49"/>
        <v>Won't Survive</v>
      </c>
      <c r="N628" s="2" t="s">
        <v>1230</v>
      </c>
    </row>
    <row r="629" spans="1:14" x14ac:dyDescent="0.3">
      <c r="A629" s="1" t="s">
        <v>1248</v>
      </c>
      <c r="B629" s="1" t="s">
        <v>1253</v>
      </c>
      <c r="C629">
        <f>INDEX(Cond_Probability!$A$6:$H$60,MATCH('Model 4_Train'!A629,Cond_Probability!$A$6:$A$60,0),7)</f>
        <v>0.32246376811594202</v>
      </c>
      <c r="D629">
        <f>INDEX(Cond_Probability!$A$6:$H$60,MATCH('Model 4_Train'!B629,Cond_Probability!$A$6:$A$60,0),7)</f>
        <v>0.77396021699819173</v>
      </c>
      <c r="E629">
        <f>Cond_Probability!$C$2</f>
        <v>0.61616161616161613</v>
      </c>
      <c r="F629">
        <f t="shared" si="45"/>
        <v>0.1537779980267597</v>
      </c>
      <c r="G629">
        <f t="shared" si="46"/>
        <v>15.37779980267597</v>
      </c>
      <c r="H629">
        <f>INDEX(Cond_Probability!$A$6:$H$60,MATCH('Model 4_Train'!A629,Cond_Probability!$A$6:$A$60,0),8)</f>
        <v>0.57971014492753625</v>
      </c>
      <c r="I629">
        <f>INDEX(Cond_Probability!$A$6:$H$60,MATCH(B629,Cond_Probability!$A$6:$A$60,0),8)</f>
        <v>0.63005780346820806</v>
      </c>
      <c r="J629">
        <f>Cond_Probability!$C$3</f>
        <v>0.38383838383838381</v>
      </c>
      <c r="K629">
        <f t="shared" si="47"/>
        <v>0.14019731536695598</v>
      </c>
      <c r="L629">
        <f t="shared" si="48"/>
        <v>14.019731536695598</v>
      </c>
      <c r="M629" t="str">
        <f t="shared" si="49"/>
        <v>Won't Survive</v>
      </c>
      <c r="N629" s="2" t="s">
        <v>1</v>
      </c>
    </row>
    <row r="630" spans="1:14" x14ac:dyDescent="0.3">
      <c r="A630" s="1" t="s">
        <v>1228</v>
      </c>
      <c r="B630" s="1" t="s">
        <v>1253</v>
      </c>
      <c r="C630">
        <f>INDEX(Cond_Probability!$A$6:$H$60,MATCH('Model 4_Train'!A630,Cond_Probability!$A$6:$A$60,0),7)</f>
        <v>0.4891304347826087</v>
      </c>
      <c r="D630">
        <f>INDEX(Cond_Probability!$A$6:$H$60,MATCH('Model 4_Train'!B630,Cond_Probability!$A$6:$A$60,0),7)</f>
        <v>0.77396021699819173</v>
      </c>
      <c r="E630">
        <f>Cond_Probability!$C$2</f>
        <v>0.61616161616161613</v>
      </c>
      <c r="F630">
        <f t="shared" si="45"/>
        <v>0.23325876105182655</v>
      </c>
      <c r="G630">
        <f t="shared" si="46"/>
        <v>23.325876105182655</v>
      </c>
      <c r="H630">
        <f>INDEX(Cond_Probability!$A$6:$H$60,MATCH('Model 4_Train'!A630,Cond_Probability!$A$6:$A$60,0),8)</f>
        <v>0.19710144927536233</v>
      </c>
      <c r="I630">
        <f>INDEX(Cond_Probability!$A$6:$H$60,MATCH(B630,Cond_Probability!$A$6:$A$60,0),8)</f>
        <v>0.63005780346820806</v>
      </c>
      <c r="J630">
        <f>Cond_Probability!$C$3</f>
        <v>0.38383838383838381</v>
      </c>
      <c r="K630">
        <f t="shared" si="47"/>
        <v>4.766708722476503E-2</v>
      </c>
      <c r="L630">
        <f t="shared" si="48"/>
        <v>4.766708722476503</v>
      </c>
      <c r="M630" t="str">
        <f t="shared" si="49"/>
        <v>Won't Survive</v>
      </c>
      <c r="N630" s="2" t="s">
        <v>1230</v>
      </c>
    </row>
    <row r="631" spans="1:14" x14ac:dyDescent="0.3">
      <c r="A631" s="1" t="s">
        <v>1228</v>
      </c>
      <c r="B631" s="1" t="s">
        <v>1252</v>
      </c>
      <c r="C631">
        <f>INDEX(Cond_Probability!$A$6:$H$60,MATCH('Model 4_Train'!A631,Cond_Probability!$A$6:$A$60,0),7)</f>
        <v>0.4891304347826087</v>
      </c>
      <c r="D631">
        <f>INDEX(Cond_Probability!$A$6:$H$60,MATCH('Model 4_Train'!B631,Cond_Probability!$A$6:$A$60,0),7)</f>
        <v>8.6799276672694395E-2</v>
      </c>
      <c r="E631">
        <f>Cond_Probability!$C$2</f>
        <v>0.61616161616161613</v>
      </c>
      <c r="F631">
        <f t="shared" si="45"/>
        <v>2.6159861052541294E-2</v>
      </c>
      <c r="G631">
        <f t="shared" si="46"/>
        <v>2.6159861052541293</v>
      </c>
      <c r="H631">
        <f>INDEX(Cond_Probability!$A$6:$H$60,MATCH('Model 4_Train'!A631,Cond_Probability!$A$6:$A$60,0),8)</f>
        <v>0.19710144927536233</v>
      </c>
      <c r="I631">
        <f>INDEX(Cond_Probability!$A$6:$H$60,MATCH(B631,Cond_Probability!$A$6:$A$60,0),8)</f>
        <v>8.9595375722543349E-2</v>
      </c>
      <c r="J631">
        <f>Cond_Probability!$C$3</f>
        <v>0.38383838383838381</v>
      </c>
      <c r="K631">
        <f t="shared" si="47"/>
        <v>6.7783472659069532E-3</v>
      </c>
      <c r="L631">
        <f t="shared" si="48"/>
        <v>0.67783472659069532</v>
      </c>
      <c r="M631" t="str">
        <f t="shared" si="49"/>
        <v>Won't Survive</v>
      </c>
      <c r="N631" s="2" t="s">
        <v>1230</v>
      </c>
    </row>
    <row r="632" spans="1:14" x14ac:dyDescent="0.3">
      <c r="A632" s="1" t="s">
        <v>1248</v>
      </c>
      <c r="B632" s="1" t="s">
        <v>1253</v>
      </c>
      <c r="C632">
        <f>INDEX(Cond_Probability!$A$6:$H$60,MATCH('Model 4_Train'!A632,Cond_Probability!$A$6:$A$60,0),7)</f>
        <v>0.32246376811594202</v>
      </c>
      <c r="D632">
        <f>INDEX(Cond_Probability!$A$6:$H$60,MATCH('Model 4_Train'!B632,Cond_Probability!$A$6:$A$60,0),7)</f>
        <v>0.77396021699819173</v>
      </c>
      <c r="E632">
        <f>Cond_Probability!$C$2</f>
        <v>0.61616161616161613</v>
      </c>
      <c r="F632">
        <f t="shared" si="45"/>
        <v>0.1537779980267597</v>
      </c>
      <c r="G632">
        <f t="shared" si="46"/>
        <v>15.37779980267597</v>
      </c>
      <c r="H632">
        <f>INDEX(Cond_Probability!$A$6:$H$60,MATCH('Model 4_Train'!A632,Cond_Probability!$A$6:$A$60,0),8)</f>
        <v>0.57971014492753625</v>
      </c>
      <c r="I632">
        <f>INDEX(Cond_Probability!$A$6:$H$60,MATCH(B632,Cond_Probability!$A$6:$A$60,0),8)</f>
        <v>0.63005780346820806</v>
      </c>
      <c r="J632">
        <f>Cond_Probability!$C$3</f>
        <v>0.38383838383838381</v>
      </c>
      <c r="K632">
        <f t="shared" si="47"/>
        <v>0.14019731536695598</v>
      </c>
      <c r="L632">
        <f t="shared" si="48"/>
        <v>14.019731536695598</v>
      </c>
      <c r="M632" t="str">
        <f t="shared" si="49"/>
        <v>Won't Survive</v>
      </c>
      <c r="N632" s="2" t="s">
        <v>1</v>
      </c>
    </row>
    <row r="633" spans="1:14" x14ac:dyDescent="0.3">
      <c r="A633" s="1" t="s">
        <v>1228</v>
      </c>
      <c r="B633" s="1" t="s">
        <v>1253</v>
      </c>
      <c r="C633">
        <f>INDEX(Cond_Probability!$A$6:$H$60,MATCH('Model 4_Train'!A633,Cond_Probability!$A$6:$A$60,0),7)</f>
        <v>0.4891304347826087</v>
      </c>
      <c r="D633">
        <f>INDEX(Cond_Probability!$A$6:$H$60,MATCH('Model 4_Train'!B633,Cond_Probability!$A$6:$A$60,0),7)</f>
        <v>0.77396021699819173</v>
      </c>
      <c r="E633">
        <f>Cond_Probability!$C$2</f>
        <v>0.61616161616161613</v>
      </c>
      <c r="F633">
        <f t="shared" si="45"/>
        <v>0.23325876105182655</v>
      </c>
      <c r="G633">
        <f t="shared" si="46"/>
        <v>23.325876105182655</v>
      </c>
      <c r="H633">
        <f>INDEX(Cond_Probability!$A$6:$H$60,MATCH('Model 4_Train'!A633,Cond_Probability!$A$6:$A$60,0),8)</f>
        <v>0.19710144927536233</v>
      </c>
      <c r="I633">
        <f>INDEX(Cond_Probability!$A$6:$H$60,MATCH(B633,Cond_Probability!$A$6:$A$60,0),8)</f>
        <v>0.63005780346820806</v>
      </c>
      <c r="J633">
        <f>Cond_Probability!$C$3</f>
        <v>0.38383838383838381</v>
      </c>
      <c r="K633">
        <f t="shared" si="47"/>
        <v>4.766708722476503E-2</v>
      </c>
      <c r="L633">
        <f t="shared" si="48"/>
        <v>4.766708722476503</v>
      </c>
      <c r="M633" t="str">
        <f t="shared" si="49"/>
        <v>Won't Survive</v>
      </c>
      <c r="N633" s="2" t="s">
        <v>1230</v>
      </c>
    </row>
    <row r="634" spans="1:14" x14ac:dyDescent="0.3">
      <c r="A634" s="1" t="s">
        <v>1248</v>
      </c>
      <c r="B634" s="1" t="s">
        <v>1251</v>
      </c>
      <c r="C634">
        <f>INDEX(Cond_Probability!$A$6:$H$60,MATCH('Model 4_Train'!A634,Cond_Probability!$A$6:$A$60,0),7)</f>
        <v>0.32246376811594202</v>
      </c>
      <c r="D634">
        <f>INDEX(Cond_Probability!$A$6:$H$60,MATCH('Model 4_Train'!B634,Cond_Probability!$A$6:$A$60,0),7)</f>
        <v>0.13743218806509946</v>
      </c>
      <c r="E634">
        <f>Cond_Probability!$C$2</f>
        <v>0.61616161616161613</v>
      </c>
      <c r="F634">
        <f t="shared" si="45"/>
        <v>2.7306373481387237E-2</v>
      </c>
      <c r="G634">
        <f t="shared" si="46"/>
        <v>2.7306373481387238</v>
      </c>
      <c r="H634">
        <f>INDEX(Cond_Probability!$A$6:$H$60,MATCH('Model 4_Train'!A634,Cond_Probability!$A$6:$A$60,0),8)</f>
        <v>0.57971014492753625</v>
      </c>
      <c r="I634">
        <f>INDEX(Cond_Probability!$A$6:$H$60,MATCH(B634,Cond_Probability!$A$6:$A$60,0),8)</f>
        <v>0.27167630057803466</v>
      </c>
      <c r="J634">
        <f>Cond_Probability!$C$3</f>
        <v>0.38383838383838381</v>
      </c>
      <c r="K634">
        <f t="shared" si="47"/>
        <v>6.0452053415109452E-2</v>
      </c>
      <c r="L634">
        <f t="shared" si="48"/>
        <v>6.045205341510945</v>
      </c>
      <c r="M634" t="str">
        <f t="shared" si="49"/>
        <v>Survive</v>
      </c>
      <c r="N634" s="2" t="s">
        <v>1</v>
      </c>
    </row>
    <row r="635" spans="1:14" x14ac:dyDescent="0.3">
      <c r="A635" s="1" t="s">
        <v>1228</v>
      </c>
      <c r="B635" s="1" t="s">
        <v>1253</v>
      </c>
      <c r="C635">
        <f>INDEX(Cond_Probability!$A$6:$H$60,MATCH('Model 4_Train'!A635,Cond_Probability!$A$6:$A$60,0),7)</f>
        <v>0.4891304347826087</v>
      </c>
      <c r="D635">
        <f>INDEX(Cond_Probability!$A$6:$H$60,MATCH('Model 4_Train'!B635,Cond_Probability!$A$6:$A$60,0),7)</f>
        <v>0.77396021699819173</v>
      </c>
      <c r="E635">
        <f>Cond_Probability!$C$2</f>
        <v>0.61616161616161613</v>
      </c>
      <c r="F635">
        <f t="shared" si="45"/>
        <v>0.23325876105182655</v>
      </c>
      <c r="G635">
        <f t="shared" si="46"/>
        <v>23.325876105182655</v>
      </c>
      <c r="H635">
        <f>INDEX(Cond_Probability!$A$6:$H$60,MATCH('Model 4_Train'!A635,Cond_Probability!$A$6:$A$60,0),8)</f>
        <v>0.19710144927536233</v>
      </c>
      <c r="I635">
        <f>INDEX(Cond_Probability!$A$6:$H$60,MATCH(B635,Cond_Probability!$A$6:$A$60,0),8)</f>
        <v>0.63005780346820806</v>
      </c>
      <c r="J635">
        <f>Cond_Probability!$C$3</f>
        <v>0.38383838383838381</v>
      </c>
      <c r="K635">
        <f t="shared" si="47"/>
        <v>4.766708722476503E-2</v>
      </c>
      <c r="L635">
        <f t="shared" si="48"/>
        <v>4.766708722476503</v>
      </c>
      <c r="M635" t="str">
        <f t="shared" si="49"/>
        <v>Won't Survive</v>
      </c>
      <c r="N635" s="2" t="s">
        <v>1230</v>
      </c>
    </row>
    <row r="636" spans="1:14" x14ac:dyDescent="0.3">
      <c r="A636" s="1" t="s">
        <v>1248</v>
      </c>
      <c r="B636" s="1" t="s">
        <v>1253</v>
      </c>
      <c r="C636">
        <f>INDEX(Cond_Probability!$A$6:$H$60,MATCH('Model 4_Train'!A636,Cond_Probability!$A$6:$A$60,0),7)</f>
        <v>0.32246376811594202</v>
      </c>
      <c r="D636">
        <f>INDEX(Cond_Probability!$A$6:$H$60,MATCH('Model 4_Train'!B636,Cond_Probability!$A$6:$A$60,0),7)</f>
        <v>0.77396021699819173</v>
      </c>
      <c r="E636">
        <f>Cond_Probability!$C$2</f>
        <v>0.61616161616161613</v>
      </c>
      <c r="F636">
        <f t="shared" si="45"/>
        <v>0.1537779980267597</v>
      </c>
      <c r="G636">
        <f t="shared" si="46"/>
        <v>15.37779980267597</v>
      </c>
      <c r="H636">
        <f>INDEX(Cond_Probability!$A$6:$H$60,MATCH('Model 4_Train'!A636,Cond_Probability!$A$6:$A$60,0),8)</f>
        <v>0.57971014492753625</v>
      </c>
      <c r="I636">
        <f>INDEX(Cond_Probability!$A$6:$H$60,MATCH(B636,Cond_Probability!$A$6:$A$60,0),8)</f>
        <v>0.63005780346820806</v>
      </c>
      <c r="J636">
        <f>Cond_Probability!$C$3</f>
        <v>0.38383838383838381</v>
      </c>
      <c r="K636">
        <f t="shared" si="47"/>
        <v>0.14019731536695598</v>
      </c>
      <c r="L636">
        <f t="shared" si="48"/>
        <v>14.019731536695598</v>
      </c>
      <c r="M636" t="str">
        <f t="shared" si="49"/>
        <v>Won't Survive</v>
      </c>
      <c r="N636" s="2" t="s">
        <v>1230</v>
      </c>
    </row>
    <row r="637" spans="1:14" x14ac:dyDescent="0.3">
      <c r="A637" s="1" t="s">
        <v>1247</v>
      </c>
      <c r="B637" s="1" t="s">
        <v>1253</v>
      </c>
      <c r="C637">
        <f>INDEX(Cond_Probability!$A$6:$H$60,MATCH('Model 4_Train'!A637,Cond_Probability!$A$6:$A$60,0),7)</f>
        <v>0.18840579710144928</v>
      </c>
      <c r="D637">
        <f>INDEX(Cond_Probability!$A$6:$H$60,MATCH('Model 4_Train'!B637,Cond_Probability!$A$6:$A$60,0),7)</f>
        <v>0.77396021699819173</v>
      </c>
      <c r="E637">
        <f>Cond_Probability!$C$2</f>
        <v>0.61616161616161613</v>
      </c>
      <c r="F637">
        <f t="shared" si="45"/>
        <v>8.9847819071814675E-2</v>
      </c>
      <c r="G637">
        <f t="shared" si="46"/>
        <v>8.9847819071814676</v>
      </c>
      <c r="H637">
        <f>INDEX(Cond_Probability!$A$6:$H$60,MATCH('Model 4_Train'!A637,Cond_Probability!$A$6:$A$60,0),8)</f>
        <v>0.22318840579710145</v>
      </c>
      <c r="I637">
        <f>INDEX(Cond_Probability!$A$6:$H$60,MATCH(B637,Cond_Probability!$A$6:$A$60,0),8)</f>
        <v>0.63005780346820806</v>
      </c>
      <c r="J637">
        <f>Cond_Probability!$C$3</f>
        <v>0.38383838383838381</v>
      </c>
      <c r="K637">
        <f t="shared" si="47"/>
        <v>5.3975966416278047E-2</v>
      </c>
      <c r="L637">
        <f t="shared" si="48"/>
        <v>5.3975966416278043</v>
      </c>
      <c r="M637" t="str">
        <f t="shared" si="49"/>
        <v>Won't Survive</v>
      </c>
      <c r="N637" s="2" t="s">
        <v>1</v>
      </c>
    </row>
    <row r="638" spans="1:14" x14ac:dyDescent="0.3">
      <c r="A638" s="1" t="s">
        <v>1228</v>
      </c>
      <c r="B638" s="1" t="s">
        <v>1253</v>
      </c>
      <c r="C638">
        <f>INDEX(Cond_Probability!$A$6:$H$60,MATCH('Model 4_Train'!A638,Cond_Probability!$A$6:$A$60,0),7)</f>
        <v>0.4891304347826087</v>
      </c>
      <c r="D638">
        <f>INDEX(Cond_Probability!$A$6:$H$60,MATCH('Model 4_Train'!B638,Cond_Probability!$A$6:$A$60,0),7)</f>
        <v>0.77396021699819173</v>
      </c>
      <c r="E638">
        <f>Cond_Probability!$C$2</f>
        <v>0.61616161616161613</v>
      </c>
      <c r="F638">
        <f t="shared" si="45"/>
        <v>0.23325876105182655</v>
      </c>
      <c r="G638">
        <f t="shared" si="46"/>
        <v>23.325876105182655</v>
      </c>
      <c r="H638">
        <f>INDEX(Cond_Probability!$A$6:$H$60,MATCH('Model 4_Train'!A638,Cond_Probability!$A$6:$A$60,0),8)</f>
        <v>0.19710144927536233</v>
      </c>
      <c r="I638">
        <f>INDEX(Cond_Probability!$A$6:$H$60,MATCH(B638,Cond_Probability!$A$6:$A$60,0),8)</f>
        <v>0.63005780346820806</v>
      </c>
      <c r="J638">
        <f>Cond_Probability!$C$3</f>
        <v>0.38383838383838381</v>
      </c>
      <c r="K638">
        <f t="shared" si="47"/>
        <v>4.766708722476503E-2</v>
      </c>
      <c r="L638">
        <f t="shared" si="48"/>
        <v>4.766708722476503</v>
      </c>
      <c r="M638" t="str">
        <f t="shared" si="49"/>
        <v>Won't Survive</v>
      </c>
      <c r="N638" s="2" t="s">
        <v>1230</v>
      </c>
    </row>
    <row r="639" spans="1:14" x14ac:dyDescent="0.3">
      <c r="A639" s="1" t="s">
        <v>1248</v>
      </c>
      <c r="B639" s="1" t="s">
        <v>1253</v>
      </c>
      <c r="C639">
        <f>INDEX(Cond_Probability!$A$6:$H$60,MATCH('Model 4_Train'!A639,Cond_Probability!$A$6:$A$60,0),7)</f>
        <v>0.32246376811594202</v>
      </c>
      <c r="D639">
        <f>INDEX(Cond_Probability!$A$6:$H$60,MATCH('Model 4_Train'!B639,Cond_Probability!$A$6:$A$60,0),7)</f>
        <v>0.77396021699819173</v>
      </c>
      <c r="E639">
        <f>Cond_Probability!$C$2</f>
        <v>0.61616161616161613</v>
      </c>
      <c r="F639">
        <f t="shared" si="45"/>
        <v>0.1537779980267597</v>
      </c>
      <c r="G639">
        <f t="shared" si="46"/>
        <v>15.37779980267597</v>
      </c>
      <c r="H639">
        <f>INDEX(Cond_Probability!$A$6:$H$60,MATCH('Model 4_Train'!A639,Cond_Probability!$A$6:$A$60,0),8)</f>
        <v>0.57971014492753625</v>
      </c>
      <c r="I639">
        <f>INDEX(Cond_Probability!$A$6:$H$60,MATCH(B639,Cond_Probability!$A$6:$A$60,0),8)</f>
        <v>0.63005780346820806</v>
      </c>
      <c r="J639">
        <f>Cond_Probability!$C$3</f>
        <v>0.38383838383838381</v>
      </c>
      <c r="K639">
        <f t="shared" si="47"/>
        <v>0.14019731536695598</v>
      </c>
      <c r="L639">
        <f t="shared" si="48"/>
        <v>14.019731536695598</v>
      </c>
      <c r="M639" t="str">
        <f t="shared" si="49"/>
        <v>Won't Survive</v>
      </c>
      <c r="N639" s="2" t="s">
        <v>1230</v>
      </c>
    </row>
    <row r="640" spans="1:14" x14ac:dyDescent="0.3">
      <c r="A640" s="1" t="s">
        <v>1248</v>
      </c>
      <c r="B640" s="1" t="s">
        <v>1253</v>
      </c>
      <c r="C640">
        <f>INDEX(Cond_Probability!$A$6:$H$60,MATCH('Model 4_Train'!A640,Cond_Probability!$A$6:$A$60,0),7)</f>
        <v>0.32246376811594202</v>
      </c>
      <c r="D640">
        <f>INDEX(Cond_Probability!$A$6:$H$60,MATCH('Model 4_Train'!B640,Cond_Probability!$A$6:$A$60,0),7)</f>
        <v>0.77396021699819173</v>
      </c>
      <c r="E640">
        <f>Cond_Probability!$C$2</f>
        <v>0.61616161616161613</v>
      </c>
      <c r="F640">
        <f t="shared" si="45"/>
        <v>0.1537779980267597</v>
      </c>
      <c r="G640">
        <f t="shared" si="46"/>
        <v>15.37779980267597</v>
      </c>
      <c r="H640">
        <f>INDEX(Cond_Probability!$A$6:$H$60,MATCH('Model 4_Train'!A640,Cond_Probability!$A$6:$A$60,0),8)</f>
        <v>0.57971014492753625</v>
      </c>
      <c r="I640">
        <f>INDEX(Cond_Probability!$A$6:$H$60,MATCH(B640,Cond_Probability!$A$6:$A$60,0),8)</f>
        <v>0.63005780346820806</v>
      </c>
      <c r="J640">
        <f>Cond_Probability!$C$3</f>
        <v>0.38383838383838381</v>
      </c>
      <c r="K640">
        <f t="shared" si="47"/>
        <v>0.14019731536695598</v>
      </c>
      <c r="L640">
        <f t="shared" si="48"/>
        <v>14.019731536695598</v>
      </c>
      <c r="M640" t="str">
        <f t="shared" si="49"/>
        <v>Won't Survive</v>
      </c>
      <c r="N640" s="2" t="s">
        <v>1230</v>
      </c>
    </row>
    <row r="641" spans="1:14" x14ac:dyDescent="0.3">
      <c r="A641" s="1" t="s">
        <v>1247</v>
      </c>
      <c r="B641" s="1" t="s">
        <v>1253</v>
      </c>
      <c r="C641">
        <f>INDEX(Cond_Probability!$A$6:$H$60,MATCH('Model 4_Train'!A641,Cond_Probability!$A$6:$A$60,0),7)</f>
        <v>0.18840579710144928</v>
      </c>
      <c r="D641">
        <f>INDEX(Cond_Probability!$A$6:$H$60,MATCH('Model 4_Train'!B641,Cond_Probability!$A$6:$A$60,0),7)</f>
        <v>0.77396021699819173</v>
      </c>
      <c r="E641">
        <f>Cond_Probability!$C$2</f>
        <v>0.61616161616161613</v>
      </c>
      <c r="F641">
        <f t="shared" si="45"/>
        <v>8.9847819071814675E-2</v>
      </c>
      <c r="G641">
        <f t="shared" si="46"/>
        <v>8.9847819071814676</v>
      </c>
      <c r="H641">
        <f>INDEX(Cond_Probability!$A$6:$H$60,MATCH('Model 4_Train'!A641,Cond_Probability!$A$6:$A$60,0),8)</f>
        <v>0.22318840579710145</v>
      </c>
      <c r="I641">
        <f>INDEX(Cond_Probability!$A$6:$H$60,MATCH(B641,Cond_Probability!$A$6:$A$60,0),8)</f>
        <v>0.63005780346820806</v>
      </c>
      <c r="J641">
        <f>Cond_Probability!$C$3</f>
        <v>0.38383838383838381</v>
      </c>
      <c r="K641">
        <f t="shared" si="47"/>
        <v>5.3975966416278047E-2</v>
      </c>
      <c r="L641">
        <f t="shared" si="48"/>
        <v>5.3975966416278043</v>
      </c>
      <c r="M641" t="str">
        <f t="shared" si="49"/>
        <v>Won't Survive</v>
      </c>
      <c r="N641" s="2" t="s">
        <v>1230</v>
      </c>
    </row>
    <row r="642" spans="1:14" x14ac:dyDescent="0.3">
      <c r="A642" s="1" t="s">
        <v>1228</v>
      </c>
      <c r="B642" s="1" t="s">
        <v>1253</v>
      </c>
      <c r="C642">
        <f>INDEX(Cond_Probability!$A$6:$H$60,MATCH('Model 4_Train'!A642,Cond_Probability!$A$6:$A$60,0),7)</f>
        <v>0.4891304347826087</v>
      </c>
      <c r="D642">
        <f>INDEX(Cond_Probability!$A$6:$H$60,MATCH('Model 4_Train'!B642,Cond_Probability!$A$6:$A$60,0),7)</f>
        <v>0.77396021699819173</v>
      </c>
      <c r="E642">
        <f>Cond_Probability!$C$2</f>
        <v>0.61616161616161613</v>
      </c>
      <c r="F642">
        <f t="shared" si="45"/>
        <v>0.23325876105182655</v>
      </c>
      <c r="G642">
        <f t="shared" si="46"/>
        <v>23.325876105182655</v>
      </c>
      <c r="H642">
        <f>INDEX(Cond_Probability!$A$6:$H$60,MATCH('Model 4_Train'!A642,Cond_Probability!$A$6:$A$60,0),8)</f>
        <v>0.19710144927536233</v>
      </c>
      <c r="I642">
        <f>INDEX(Cond_Probability!$A$6:$H$60,MATCH(B642,Cond_Probability!$A$6:$A$60,0),8)</f>
        <v>0.63005780346820806</v>
      </c>
      <c r="J642">
        <f>Cond_Probability!$C$3</f>
        <v>0.38383838383838381</v>
      </c>
      <c r="K642">
        <f t="shared" si="47"/>
        <v>4.766708722476503E-2</v>
      </c>
      <c r="L642">
        <f t="shared" si="48"/>
        <v>4.766708722476503</v>
      </c>
      <c r="M642" t="str">
        <f t="shared" si="49"/>
        <v>Won't Survive</v>
      </c>
      <c r="N642" s="2" t="s">
        <v>1230</v>
      </c>
    </row>
    <row r="643" spans="1:14" x14ac:dyDescent="0.3">
      <c r="A643" s="1" t="s">
        <v>1248</v>
      </c>
      <c r="B643" s="1" t="s">
        <v>1251</v>
      </c>
      <c r="C643">
        <f>INDEX(Cond_Probability!$A$6:$H$60,MATCH('Model 4_Train'!A643,Cond_Probability!$A$6:$A$60,0),7)</f>
        <v>0.32246376811594202</v>
      </c>
      <c r="D643">
        <f>INDEX(Cond_Probability!$A$6:$H$60,MATCH('Model 4_Train'!B643,Cond_Probability!$A$6:$A$60,0),7)</f>
        <v>0.13743218806509946</v>
      </c>
      <c r="E643">
        <f>Cond_Probability!$C$2</f>
        <v>0.61616161616161613</v>
      </c>
      <c r="F643">
        <f t="shared" ref="F643:F706" si="50">PRODUCT(C643:E643)</f>
        <v>2.7306373481387237E-2</v>
      </c>
      <c r="G643">
        <f t="shared" ref="G643:G706" si="51">F643*100</f>
        <v>2.7306373481387238</v>
      </c>
      <c r="H643">
        <f>INDEX(Cond_Probability!$A$6:$H$60,MATCH('Model 4_Train'!A643,Cond_Probability!$A$6:$A$60,0),8)</f>
        <v>0.57971014492753625</v>
      </c>
      <c r="I643">
        <f>INDEX(Cond_Probability!$A$6:$H$60,MATCH(B643,Cond_Probability!$A$6:$A$60,0),8)</f>
        <v>0.27167630057803466</v>
      </c>
      <c r="J643">
        <f>Cond_Probability!$C$3</f>
        <v>0.38383838383838381</v>
      </c>
      <c r="K643">
        <f t="shared" ref="K643:K706" si="52">PRODUCT(H643:J643)</f>
        <v>6.0452053415109452E-2</v>
      </c>
      <c r="L643">
        <f t="shared" ref="L643:L706" si="53">K643*100</f>
        <v>6.045205341510945</v>
      </c>
      <c r="M643" t="str">
        <f t="shared" ref="M643:M706" si="54">IF(G643&gt;L643,"Won't Survive", "Survive")</f>
        <v>Survive</v>
      </c>
      <c r="N643" s="2" t="s">
        <v>1</v>
      </c>
    </row>
    <row r="644" spans="1:14" x14ac:dyDescent="0.3">
      <c r="A644" s="1" t="s">
        <v>1248</v>
      </c>
      <c r="B644" s="1" t="s">
        <v>1253</v>
      </c>
      <c r="C644">
        <f>INDEX(Cond_Probability!$A$6:$H$60,MATCH('Model 4_Train'!A644,Cond_Probability!$A$6:$A$60,0),7)</f>
        <v>0.32246376811594202</v>
      </c>
      <c r="D644">
        <f>INDEX(Cond_Probability!$A$6:$H$60,MATCH('Model 4_Train'!B644,Cond_Probability!$A$6:$A$60,0),7)</f>
        <v>0.77396021699819173</v>
      </c>
      <c r="E644">
        <f>Cond_Probability!$C$2</f>
        <v>0.61616161616161613</v>
      </c>
      <c r="F644">
        <f t="shared" si="50"/>
        <v>0.1537779980267597</v>
      </c>
      <c r="G644">
        <f t="shared" si="51"/>
        <v>15.37779980267597</v>
      </c>
      <c r="H644">
        <f>INDEX(Cond_Probability!$A$6:$H$60,MATCH('Model 4_Train'!A644,Cond_Probability!$A$6:$A$60,0),8)</f>
        <v>0.57971014492753625</v>
      </c>
      <c r="I644">
        <f>INDEX(Cond_Probability!$A$6:$H$60,MATCH(B644,Cond_Probability!$A$6:$A$60,0),8)</f>
        <v>0.63005780346820806</v>
      </c>
      <c r="J644">
        <f>Cond_Probability!$C$3</f>
        <v>0.38383838383838381</v>
      </c>
      <c r="K644">
        <f t="shared" si="52"/>
        <v>0.14019731536695598</v>
      </c>
      <c r="L644">
        <f t="shared" si="53"/>
        <v>14.019731536695598</v>
      </c>
      <c r="M644" t="str">
        <f t="shared" si="54"/>
        <v>Won't Survive</v>
      </c>
      <c r="N644" s="2" t="s">
        <v>1230</v>
      </c>
    </row>
    <row r="645" spans="1:14" x14ac:dyDescent="0.3">
      <c r="A645" s="1" t="s">
        <v>1248</v>
      </c>
      <c r="B645" s="1" t="s">
        <v>1253</v>
      </c>
      <c r="C645">
        <f>INDEX(Cond_Probability!$A$6:$H$60,MATCH('Model 4_Train'!A645,Cond_Probability!$A$6:$A$60,0),7)</f>
        <v>0.32246376811594202</v>
      </c>
      <c r="D645">
        <f>INDEX(Cond_Probability!$A$6:$H$60,MATCH('Model 4_Train'!B645,Cond_Probability!$A$6:$A$60,0),7)</f>
        <v>0.77396021699819173</v>
      </c>
      <c r="E645">
        <f>Cond_Probability!$C$2</f>
        <v>0.61616161616161613</v>
      </c>
      <c r="F645">
        <f t="shared" si="50"/>
        <v>0.1537779980267597</v>
      </c>
      <c r="G645">
        <f t="shared" si="51"/>
        <v>15.37779980267597</v>
      </c>
      <c r="H645">
        <f>INDEX(Cond_Probability!$A$6:$H$60,MATCH('Model 4_Train'!A645,Cond_Probability!$A$6:$A$60,0),8)</f>
        <v>0.57971014492753625</v>
      </c>
      <c r="I645">
        <f>INDEX(Cond_Probability!$A$6:$H$60,MATCH(B645,Cond_Probability!$A$6:$A$60,0),8)</f>
        <v>0.63005780346820806</v>
      </c>
      <c r="J645">
        <f>Cond_Probability!$C$3</f>
        <v>0.38383838383838381</v>
      </c>
      <c r="K645">
        <f t="shared" si="52"/>
        <v>0.14019731536695598</v>
      </c>
      <c r="L645">
        <f t="shared" si="53"/>
        <v>14.019731536695598</v>
      </c>
      <c r="M645" t="str">
        <f t="shared" si="54"/>
        <v>Won't Survive</v>
      </c>
      <c r="N645" s="2" t="s">
        <v>1</v>
      </c>
    </row>
    <row r="646" spans="1:14" x14ac:dyDescent="0.3">
      <c r="A646" s="1" t="s">
        <v>1247</v>
      </c>
      <c r="B646" s="1" t="s">
        <v>1251</v>
      </c>
      <c r="C646">
        <f>INDEX(Cond_Probability!$A$6:$H$60,MATCH('Model 4_Train'!A646,Cond_Probability!$A$6:$A$60,0),7)</f>
        <v>0.18840579710144928</v>
      </c>
      <c r="D646">
        <f>INDEX(Cond_Probability!$A$6:$H$60,MATCH('Model 4_Train'!B646,Cond_Probability!$A$6:$A$60,0),7)</f>
        <v>0.13743218806509946</v>
      </c>
      <c r="E646">
        <f>Cond_Probability!$C$2</f>
        <v>0.61616161616161613</v>
      </c>
      <c r="F646">
        <f t="shared" si="50"/>
        <v>1.5954285629574568E-2</v>
      </c>
      <c r="G646">
        <f t="shared" si="51"/>
        <v>1.5954285629574567</v>
      </c>
      <c r="H646">
        <f>INDEX(Cond_Probability!$A$6:$H$60,MATCH('Model 4_Train'!A646,Cond_Probability!$A$6:$A$60,0),8)</f>
        <v>0.22318840579710145</v>
      </c>
      <c r="I646">
        <f>INDEX(Cond_Probability!$A$6:$H$60,MATCH(B646,Cond_Probability!$A$6:$A$60,0),8)</f>
        <v>0.27167630057803466</v>
      </c>
      <c r="J646">
        <f>Cond_Probability!$C$3</f>
        <v>0.38383838383838381</v>
      </c>
      <c r="K646">
        <f t="shared" si="52"/>
        <v>2.327404056481714E-2</v>
      </c>
      <c r="L646">
        <f t="shared" si="53"/>
        <v>2.327404056481714</v>
      </c>
      <c r="M646" t="str">
        <f t="shared" si="54"/>
        <v>Survive</v>
      </c>
      <c r="N646" s="2" t="s">
        <v>1</v>
      </c>
    </row>
    <row r="647" spans="1:14" x14ac:dyDescent="0.3">
      <c r="A647" s="1" t="s">
        <v>1248</v>
      </c>
      <c r="B647" s="1" t="s">
        <v>1251</v>
      </c>
      <c r="C647">
        <f>INDEX(Cond_Probability!$A$6:$H$60,MATCH('Model 4_Train'!A647,Cond_Probability!$A$6:$A$60,0),7)</f>
        <v>0.32246376811594202</v>
      </c>
      <c r="D647">
        <f>INDEX(Cond_Probability!$A$6:$H$60,MATCH('Model 4_Train'!B647,Cond_Probability!$A$6:$A$60,0),7)</f>
        <v>0.13743218806509946</v>
      </c>
      <c r="E647">
        <f>Cond_Probability!$C$2</f>
        <v>0.61616161616161613</v>
      </c>
      <c r="F647">
        <f t="shared" si="50"/>
        <v>2.7306373481387237E-2</v>
      </c>
      <c r="G647">
        <f t="shared" si="51"/>
        <v>2.7306373481387238</v>
      </c>
      <c r="H647">
        <f>INDEX(Cond_Probability!$A$6:$H$60,MATCH('Model 4_Train'!A647,Cond_Probability!$A$6:$A$60,0),8)</f>
        <v>0.57971014492753625</v>
      </c>
      <c r="I647">
        <f>INDEX(Cond_Probability!$A$6:$H$60,MATCH(B647,Cond_Probability!$A$6:$A$60,0),8)</f>
        <v>0.27167630057803466</v>
      </c>
      <c r="J647">
        <f>Cond_Probability!$C$3</f>
        <v>0.38383838383838381</v>
      </c>
      <c r="K647">
        <f t="shared" si="52"/>
        <v>6.0452053415109452E-2</v>
      </c>
      <c r="L647">
        <f t="shared" si="53"/>
        <v>6.045205341510945</v>
      </c>
      <c r="M647" t="str">
        <f t="shared" si="54"/>
        <v>Survive</v>
      </c>
      <c r="N647" s="2" t="s">
        <v>1</v>
      </c>
    </row>
    <row r="648" spans="1:14" x14ac:dyDescent="0.3">
      <c r="A648" s="1" t="s">
        <v>1228</v>
      </c>
      <c r="B648" s="1" t="s">
        <v>1253</v>
      </c>
      <c r="C648">
        <f>INDEX(Cond_Probability!$A$6:$H$60,MATCH('Model 4_Train'!A648,Cond_Probability!$A$6:$A$60,0),7)</f>
        <v>0.4891304347826087</v>
      </c>
      <c r="D648">
        <f>INDEX(Cond_Probability!$A$6:$H$60,MATCH('Model 4_Train'!B648,Cond_Probability!$A$6:$A$60,0),7)</f>
        <v>0.77396021699819173</v>
      </c>
      <c r="E648">
        <f>Cond_Probability!$C$2</f>
        <v>0.61616161616161613</v>
      </c>
      <c r="F648">
        <f t="shared" si="50"/>
        <v>0.23325876105182655</v>
      </c>
      <c r="G648">
        <f t="shared" si="51"/>
        <v>23.325876105182655</v>
      </c>
      <c r="H648">
        <f>INDEX(Cond_Probability!$A$6:$H$60,MATCH('Model 4_Train'!A648,Cond_Probability!$A$6:$A$60,0),8)</f>
        <v>0.19710144927536233</v>
      </c>
      <c r="I648">
        <f>INDEX(Cond_Probability!$A$6:$H$60,MATCH(B648,Cond_Probability!$A$6:$A$60,0),8)</f>
        <v>0.63005780346820806</v>
      </c>
      <c r="J648">
        <f>Cond_Probability!$C$3</f>
        <v>0.38383838383838381</v>
      </c>
      <c r="K648">
        <f t="shared" si="52"/>
        <v>4.766708722476503E-2</v>
      </c>
      <c r="L648">
        <f t="shared" si="53"/>
        <v>4.766708722476503</v>
      </c>
      <c r="M648" t="str">
        <f t="shared" si="54"/>
        <v>Won't Survive</v>
      </c>
      <c r="N648" s="2" t="s">
        <v>1230</v>
      </c>
    </row>
    <row r="649" spans="1:14" x14ac:dyDescent="0.3">
      <c r="A649" s="1" t="s">
        <v>1248</v>
      </c>
      <c r="B649" s="1" t="s">
        <v>1251</v>
      </c>
      <c r="C649">
        <f>INDEX(Cond_Probability!$A$6:$H$60,MATCH('Model 4_Train'!A649,Cond_Probability!$A$6:$A$60,0),7)</f>
        <v>0.32246376811594202</v>
      </c>
      <c r="D649">
        <f>INDEX(Cond_Probability!$A$6:$H$60,MATCH('Model 4_Train'!B649,Cond_Probability!$A$6:$A$60,0),7)</f>
        <v>0.13743218806509946</v>
      </c>
      <c r="E649">
        <f>Cond_Probability!$C$2</f>
        <v>0.61616161616161613</v>
      </c>
      <c r="F649">
        <f t="shared" si="50"/>
        <v>2.7306373481387237E-2</v>
      </c>
      <c r="G649">
        <f t="shared" si="51"/>
        <v>2.7306373481387238</v>
      </c>
      <c r="H649">
        <f>INDEX(Cond_Probability!$A$6:$H$60,MATCH('Model 4_Train'!A649,Cond_Probability!$A$6:$A$60,0),8)</f>
        <v>0.57971014492753625</v>
      </c>
      <c r="I649">
        <f>INDEX(Cond_Probability!$A$6:$H$60,MATCH(B649,Cond_Probability!$A$6:$A$60,0),8)</f>
        <v>0.27167630057803466</v>
      </c>
      <c r="J649">
        <f>Cond_Probability!$C$3</f>
        <v>0.38383838383838381</v>
      </c>
      <c r="K649">
        <f t="shared" si="52"/>
        <v>6.0452053415109452E-2</v>
      </c>
      <c r="L649">
        <f t="shared" si="53"/>
        <v>6.045205341510945</v>
      </c>
      <c r="M649" t="str">
        <f t="shared" si="54"/>
        <v>Survive</v>
      </c>
      <c r="N649" s="2" t="s">
        <v>1</v>
      </c>
    </row>
    <row r="650" spans="1:14" x14ac:dyDescent="0.3">
      <c r="A650" s="1" t="s">
        <v>1228</v>
      </c>
      <c r="B650" s="1" t="s">
        <v>1253</v>
      </c>
      <c r="C650">
        <f>INDEX(Cond_Probability!$A$6:$H$60,MATCH('Model 4_Train'!A650,Cond_Probability!$A$6:$A$60,0),7)</f>
        <v>0.4891304347826087</v>
      </c>
      <c r="D650">
        <f>INDEX(Cond_Probability!$A$6:$H$60,MATCH('Model 4_Train'!B650,Cond_Probability!$A$6:$A$60,0),7)</f>
        <v>0.77396021699819173</v>
      </c>
      <c r="E650">
        <f>Cond_Probability!$C$2</f>
        <v>0.61616161616161613</v>
      </c>
      <c r="F650">
        <f t="shared" si="50"/>
        <v>0.23325876105182655</v>
      </c>
      <c r="G650">
        <f t="shared" si="51"/>
        <v>23.325876105182655</v>
      </c>
      <c r="H650">
        <f>INDEX(Cond_Probability!$A$6:$H$60,MATCH('Model 4_Train'!A650,Cond_Probability!$A$6:$A$60,0),8)</f>
        <v>0.19710144927536233</v>
      </c>
      <c r="I650">
        <f>INDEX(Cond_Probability!$A$6:$H$60,MATCH(B650,Cond_Probability!$A$6:$A$60,0),8)</f>
        <v>0.63005780346820806</v>
      </c>
      <c r="J650">
        <f>Cond_Probability!$C$3</f>
        <v>0.38383838383838381</v>
      </c>
      <c r="K650">
        <f t="shared" si="52"/>
        <v>4.766708722476503E-2</v>
      </c>
      <c r="L650">
        <f t="shared" si="53"/>
        <v>4.766708722476503</v>
      </c>
      <c r="M650" t="str">
        <f t="shared" si="54"/>
        <v>Won't Survive</v>
      </c>
      <c r="N650" s="2" t="s">
        <v>1230</v>
      </c>
    </row>
    <row r="651" spans="1:14" x14ac:dyDescent="0.3">
      <c r="A651" s="1" t="s">
        <v>1228</v>
      </c>
      <c r="B651" s="1" t="s">
        <v>1253</v>
      </c>
      <c r="C651">
        <f>INDEX(Cond_Probability!$A$6:$H$60,MATCH('Model 4_Train'!A651,Cond_Probability!$A$6:$A$60,0),7)</f>
        <v>0.4891304347826087</v>
      </c>
      <c r="D651">
        <f>INDEX(Cond_Probability!$A$6:$H$60,MATCH('Model 4_Train'!B651,Cond_Probability!$A$6:$A$60,0),7)</f>
        <v>0.77396021699819173</v>
      </c>
      <c r="E651">
        <f>Cond_Probability!$C$2</f>
        <v>0.61616161616161613</v>
      </c>
      <c r="F651">
        <f t="shared" si="50"/>
        <v>0.23325876105182655</v>
      </c>
      <c r="G651">
        <f t="shared" si="51"/>
        <v>23.325876105182655</v>
      </c>
      <c r="H651">
        <f>INDEX(Cond_Probability!$A$6:$H$60,MATCH('Model 4_Train'!A651,Cond_Probability!$A$6:$A$60,0),8)</f>
        <v>0.19710144927536233</v>
      </c>
      <c r="I651">
        <f>INDEX(Cond_Probability!$A$6:$H$60,MATCH(B651,Cond_Probability!$A$6:$A$60,0),8)</f>
        <v>0.63005780346820806</v>
      </c>
      <c r="J651">
        <f>Cond_Probability!$C$3</f>
        <v>0.38383838383838381</v>
      </c>
      <c r="K651">
        <f t="shared" si="52"/>
        <v>4.766708722476503E-2</v>
      </c>
      <c r="L651">
        <f t="shared" si="53"/>
        <v>4.766708722476503</v>
      </c>
      <c r="M651" t="str">
        <f t="shared" si="54"/>
        <v>Won't Survive</v>
      </c>
      <c r="N651" s="2" t="s">
        <v>1</v>
      </c>
    </row>
    <row r="652" spans="1:14" x14ac:dyDescent="0.3">
      <c r="A652" s="1" t="s">
        <v>1228</v>
      </c>
      <c r="B652" s="1" t="s">
        <v>1253</v>
      </c>
      <c r="C652">
        <f>INDEX(Cond_Probability!$A$6:$H$60,MATCH('Model 4_Train'!A652,Cond_Probability!$A$6:$A$60,0),7)</f>
        <v>0.4891304347826087</v>
      </c>
      <c r="D652">
        <f>INDEX(Cond_Probability!$A$6:$H$60,MATCH('Model 4_Train'!B652,Cond_Probability!$A$6:$A$60,0),7)</f>
        <v>0.77396021699819173</v>
      </c>
      <c r="E652">
        <f>Cond_Probability!$C$2</f>
        <v>0.61616161616161613</v>
      </c>
      <c r="F652">
        <f t="shared" si="50"/>
        <v>0.23325876105182655</v>
      </c>
      <c r="G652">
        <f t="shared" si="51"/>
        <v>23.325876105182655</v>
      </c>
      <c r="H652">
        <f>INDEX(Cond_Probability!$A$6:$H$60,MATCH('Model 4_Train'!A652,Cond_Probability!$A$6:$A$60,0),8)</f>
        <v>0.19710144927536233</v>
      </c>
      <c r="I652">
        <f>INDEX(Cond_Probability!$A$6:$H$60,MATCH(B652,Cond_Probability!$A$6:$A$60,0),8)</f>
        <v>0.63005780346820806</v>
      </c>
      <c r="J652">
        <f>Cond_Probability!$C$3</f>
        <v>0.38383838383838381</v>
      </c>
      <c r="K652">
        <f t="shared" si="52"/>
        <v>4.766708722476503E-2</v>
      </c>
      <c r="L652">
        <f t="shared" si="53"/>
        <v>4.766708722476503</v>
      </c>
      <c r="M652" t="str">
        <f t="shared" si="54"/>
        <v>Won't Survive</v>
      </c>
      <c r="N652" s="2" t="s">
        <v>1230</v>
      </c>
    </row>
    <row r="653" spans="1:14" x14ac:dyDescent="0.3">
      <c r="A653" s="1" t="s">
        <v>1248</v>
      </c>
      <c r="B653" s="1" t="s">
        <v>1253</v>
      </c>
      <c r="C653">
        <f>INDEX(Cond_Probability!$A$6:$H$60,MATCH('Model 4_Train'!A653,Cond_Probability!$A$6:$A$60,0),7)</f>
        <v>0.32246376811594202</v>
      </c>
      <c r="D653">
        <f>INDEX(Cond_Probability!$A$6:$H$60,MATCH('Model 4_Train'!B653,Cond_Probability!$A$6:$A$60,0),7)</f>
        <v>0.77396021699819173</v>
      </c>
      <c r="E653">
        <f>Cond_Probability!$C$2</f>
        <v>0.61616161616161613</v>
      </c>
      <c r="F653">
        <f t="shared" si="50"/>
        <v>0.1537779980267597</v>
      </c>
      <c r="G653">
        <f t="shared" si="51"/>
        <v>15.37779980267597</v>
      </c>
      <c r="H653">
        <f>INDEX(Cond_Probability!$A$6:$H$60,MATCH('Model 4_Train'!A653,Cond_Probability!$A$6:$A$60,0),8)</f>
        <v>0.57971014492753625</v>
      </c>
      <c r="I653">
        <f>INDEX(Cond_Probability!$A$6:$H$60,MATCH(B653,Cond_Probability!$A$6:$A$60,0),8)</f>
        <v>0.63005780346820806</v>
      </c>
      <c r="J653">
        <f>Cond_Probability!$C$3</f>
        <v>0.38383838383838381</v>
      </c>
      <c r="K653">
        <f t="shared" si="52"/>
        <v>0.14019731536695598</v>
      </c>
      <c r="L653">
        <f t="shared" si="53"/>
        <v>14.019731536695598</v>
      </c>
      <c r="M653" t="str">
        <f t="shared" si="54"/>
        <v>Won't Survive</v>
      </c>
      <c r="N653" s="2" t="s">
        <v>1</v>
      </c>
    </row>
    <row r="654" spans="1:14" x14ac:dyDescent="0.3">
      <c r="A654" s="1" t="s">
        <v>1228</v>
      </c>
      <c r="B654" s="1" t="s">
        <v>1253</v>
      </c>
      <c r="C654">
        <f>INDEX(Cond_Probability!$A$6:$H$60,MATCH('Model 4_Train'!A654,Cond_Probability!$A$6:$A$60,0),7)</f>
        <v>0.4891304347826087</v>
      </c>
      <c r="D654">
        <f>INDEX(Cond_Probability!$A$6:$H$60,MATCH('Model 4_Train'!B654,Cond_Probability!$A$6:$A$60,0),7)</f>
        <v>0.77396021699819173</v>
      </c>
      <c r="E654">
        <f>Cond_Probability!$C$2</f>
        <v>0.61616161616161613</v>
      </c>
      <c r="F654">
        <f t="shared" si="50"/>
        <v>0.23325876105182655</v>
      </c>
      <c r="G654">
        <f t="shared" si="51"/>
        <v>23.325876105182655</v>
      </c>
      <c r="H654">
        <f>INDEX(Cond_Probability!$A$6:$H$60,MATCH('Model 4_Train'!A654,Cond_Probability!$A$6:$A$60,0),8)</f>
        <v>0.19710144927536233</v>
      </c>
      <c r="I654">
        <f>INDEX(Cond_Probability!$A$6:$H$60,MATCH(B654,Cond_Probability!$A$6:$A$60,0),8)</f>
        <v>0.63005780346820806</v>
      </c>
      <c r="J654">
        <f>Cond_Probability!$C$3</f>
        <v>0.38383838383838381</v>
      </c>
      <c r="K654">
        <f t="shared" si="52"/>
        <v>4.766708722476503E-2</v>
      </c>
      <c r="L654">
        <f t="shared" si="53"/>
        <v>4.766708722476503</v>
      </c>
      <c r="M654" t="str">
        <f t="shared" si="54"/>
        <v>Won't Survive</v>
      </c>
      <c r="N654" s="2" t="s">
        <v>1230</v>
      </c>
    </row>
    <row r="655" spans="1:14" x14ac:dyDescent="0.3">
      <c r="A655" s="1" t="s">
        <v>1228</v>
      </c>
      <c r="B655" s="1" t="s">
        <v>1252</v>
      </c>
      <c r="C655">
        <f>INDEX(Cond_Probability!$A$6:$H$60,MATCH('Model 4_Train'!A655,Cond_Probability!$A$6:$A$60,0),7)</f>
        <v>0.4891304347826087</v>
      </c>
      <c r="D655">
        <f>INDEX(Cond_Probability!$A$6:$H$60,MATCH('Model 4_Train'!B655,Cond_Probability!$A$6:$A$60,0),7)</f>
        <v>8.6799276672694395E-2</v>
      </c>
      <c r="E655">
        <f>Cond_Probability!$C$2</f>
        <v>0.61616161616161613</v>
      </c>
      <c r="F655">
        <f t="shared" si="50"/>
        <v>2.6159861052541294E-2</v>
      </c>
      <c r="G655">
        <f t="shared" si="51"/>
        <v>2.6159861052541293</v>
      </c>
      <c r="H655">
        <f>INDEX(Cond_Probability!$A$6:$H$60,MATCH('Model 4_Train'!A655,Cond_Probability!$A$6:$A$60,0),8)</f>
        <v>0.19710144927536233</v>
      </c>
      <c r="I655">
        <f>INDEX(Cond_Probability!$A$6:$H$60,MATCH(B655,Cond_Probability!$A$6:$A$60,0),8)</f>
        <v>8.9595375722543349E-2</v>
      </c>
      <c r="J655">
        <f>Cond_Probability!$C$3</f>
        <v>0.38383838383838381</v>
      </c>
      <c r="K655">
        <f t="shared" si="52"/>
        <v>6.7783472659069532E-3</v>
      </c>
      <c r="L655">
        <f t="shared" si="53"/>
        <v>0.67783472659069532</v>
      </c>
      <c r="M655" t="str">
        <f t="shared" si="54"/>
        <v>Won't Survive</v>
      </c>
      <c r="N655" s="2" t="s">
        <v>1</v>
      </c>
    </row>
    <row r="656" spans="1:14" x14ac:dyDescent="0.3">
      <c r="A656" s="1" t="s">
        <v>1228</v>
      </c>
      <c r="B656" s="1" t="s">
        <v>1252</v>
      </c>
      <c r="C656">
        <f>INDEX(Cond_Probability!$A$6:$H$60,MATCH('Model 4_Train'!A656,Cond_Probability!$A$6:$A$60,0),7)</f>
        <v>0.4891304347826087</v>
      </c>
      <c r="D656">
        <f>INDEX(Cond_Probability!$A$6:$H$60,MATCH('Model 4_Train'!B656,Cond_Probability!$A$6:$A$60,0),7)</f>
        <v>8.6799276672694395E-2</v>
      </c>
      <c r="E656">
        <f>Cond_Probability!$C$2</f>
        <v>0.61616161616161613</v>
      </c>
      <c r="F656">
        <f t="shared" si="50"/>
        <v>2.6159861052541294E-2</v>
      </c>
      <c r="G656">
        <f t="shared" si="51"/>
        <v>2.6159861052541293</v>
      </c>
      <c r="H656">
        <f>INDEX(Cond_Probability!$A$6:$H$60,MATCH('Model 4_Train'!A656,Cond_Probability!$A$6:$A$60,0),8)</f>
        <v>0.19710144927536233</v>
      </c>
      <c r="I656">
        <f>INDEX(Cond_Probability!$A$6:$H$60,MATCH(B656,Cond_Probability!$A$6:$A$60,0),8)</f>
        <v>8.9595375722543349E-2</v>
      </c>
      <c r="J656">
        <f>Cond_Probability!$C$3</f>
        <v>0.38383838383838381</v>
      </c>
      <c r="K656">
        <f t="shared" si="52"/>
        <v>6.7783472659069532E-3</v>
      </c>
      <c r="L656">
        <f t="shared" si="53"/>
        <v>0.67783472659069532</v>
      </c>
      <c r="M656" t="str">
        <f t="shared" si="54"/>
        <v>Won't Survive</v>
      </c>
      <c r="N656" s="2" t="s">
        <v>1230</v>
      </c>
    </row>
    <row r="657" spans="1:14" x14ac:dyDescent="0.3">
      <c r="A657" s="1" t="s">
        <v>1248</v>
      </c>
      <c r="B657" s="1" t="s">
        <v>1253</v>
      </c>
      <c r="C657">
        <f>INDEX(Cond_Probability!$A$6:$H$60,MATCH('Model 4_Train'!A657,Cond_Probability!$A$6:$A$60,0),7)</f>
        <v>0.32246376811594202</v>
      </c>
      <c r="D657">
        <f>INDEX(Cond_Probability!$A$6:$H$60,MATCH('Model 4_Train'!B657,Cond_Probability!$A$6:$A$60,0),7)</f>
        <v>0.77396021699819173</v>
      </c>
      <c r="E657">
        <f>Cond_Probability!$C$2</f>
        <v>0.61616161616161613</v>
      </c>
      <c r="F657">
        <f t="shared" si="50"/>
        <v>0.1537779980267597</v>
      </c>
      <c r="G657">
        <f t="shared" si="51"/>
        <v>15.37779980267597</v>
      </c>
      <c r="H657">
        <f>INDEX(Cond_Probability!$A$6:$H$60,MATCH('Model 4_Train'!A657,Cond_Probability!$A$6:$A$60,0),8)</f>
        <v>0.57971014492753625</v>
      </c>
      <c r="I657">
        <f>INDEX(Cond_Probability!$A$6:$H$60,MATCH(B657,Cond_Probability!$A$6:$A$60,0),8)</f>
        <v>0.63005780346820806</v>
      </c>
      <c r="J657">
        <f>Cond_Probability!$C$3</f>
        <v>0.38383838383838381</v>
      </c>
      <c r="K657">
        <f t="shared" si="52"/>
        <v>0.14019731536695598</v>
      </c>
      <c r="L657">
        <f t="shared" si="53"/>
        <v>14.019731536695598</v>
      </c>
      <c r="M657" t="str">
        <f t="shared" si="54"/>
        <v>Won't Survive</v>
      </c>
      <c r="N657" s="2" t="s">
        <v>1230</v>
      </c>
    </row>
    <row r="658" spans="1:14" x14ac:dyDescent="0.3">
      <c r="A658" s="1" t="s">
        <v>1228</v>
      </c>
      <c r="B658" s="1" t="s">
        <v>1253</v>
      </c>
      <c r="C658">
        <f>INDEX(Cond_Probability!$A$6:$H$60,MATCH('Model 4_Train'!A658,Cond_Probability!$A$6:$A$60,0),7)</f>
        <v>0.4891304347826087</v>
      </c>
      <c r="D658">
        <f>INDEX(Cond_Probability!$A$6:$H$60,MATCH('Model 4_Train'!B658,Cond_Probability!$A$6:$A$60,0),7)</f>
        <v>0.77396021699819173</v>
      </c>
      <c r="E658">
        <f>Cond_Probability!$C$2</f>
        <v>0.61616161616161613</v>
      </c>
      <c r="F658">
        <f t="shared" si="50"/>
        <v>0.23325876105182655</v>
      </c>
      <c r="G658">
        <f t="shared" si="51"/>
        <v>23.325876105182655</v>
      </c>
      <c r="H658">
        <f>INDEX(Cond_Probability!$A$6:$H$60,MATCH('Model 4_Train'!A658,Cond_Probability!$A$6:$A$60,0),8)</f>
        <v>0.19710144927536233</v>
      </c>
      <c r="I658">
        <f>INDEX(Cond_Probability!$A$6:$H$60,MATCH(B658,Cond_Probability!$A$6:$A$60,0),8)</f>
        <v>0.63005780346820806</v>
      </c>
      <c r="J658">
        <f>Cond_Probability!$C$3</f>
        <v>0.38383838383838381</v>
      </c>
      <c r="K658">
        <f t="shared" si="52"/>
        <v>4.766708722476503E-2</v>
      </c>
      <c r="L658">
        <f t="shared" si="53"/>
        <v>4.766708722476503</v>
      </c>
      <c r="M658" t="str">
        <f t="shared" si="54"/>
        <v>Won't Survive</v>
      </c>
      <c r="N658" s="2" t="s">
        <v>1230</v>
      </c>
    </row>
    <row r="659" spans="1:14" x14ac:dyDescent="0.3">
      <c r="A659" s="1" t="s">
        <v>1247</v>
      </c>
      <c r="B659" s="1" t="s">
        <v>1252</v>
      </c>
      <c r="C659">
        <f>INDEX(Cond_Probability!$A$6:$H$60,MATCH('Model 4_Train'!A659,Cond_Probability!$A$6:$A$60,0),7)</f>
        <v>0.18840579710144928</v>
      </c>
      <c r="D659">
        <f>INDEX(Cond_Probability!$A$6:$H$60,MATCH('Model 4_Train'!B659,Cond_Probability!$A$6:$A$60,0),7)</f>
        <v>8.6799276672694395E-2</v>
      </c>
      <c r="E659">
        <f>Cond_Probability!$C$2</f>
        <v>0.61616161616161613</v>
      </c>
      <c r="F659">
        <f t="shared" si="50"/>
        <v>1.0076390923941832E-2</v>
      </c>
      <c r="G659">
        <f t="shared" si="51"/>
        <v>1.0076390923941831</v>
      </c>
      <c r="H659">
        <f>INDEX(Cond_Probability!$A$6:$H$60,MATCH('Model 4_Train'!A659,Cond_Probability!$A$6:$A$60,0),8)</f>
        <v>0.22318840579710145</v>
      </c>
      <c r="I659">
        <f>INDEX(Cond_Probability!$A$6:$H$60,MATCH(B659,Cond_Probability!$A$6:$A$60,0),8)</f>
        <v>8.9595375722543349E-2</v>
      </c>
      <c r="J659">
        <f>Cond_Probability!$C$3</f>
        <v>0.38383838383838381</v>
      </c>
      <c r="K659">
        <f t="shared" si="52"/>
        <v>7.6754814628652275E-3</v>
      </c>
      <c r="L659">
        <f t="shared" si="53"/>
        <v>0.76754814628652279</v>
      </c>
      <c r="M659" t="str">
        <f t="shared" si="54"/>
        <v>Won't Survive</v>
      </c>
      <c r="N659" s="2" t="s">
        <v>1230</v>
      </c>
    </row>
    <row r="660" spans="1:14" x14ac:dyDescent="0.3">
      <c r="A660" s="1" t="s">
        <v>1247</v>
      </c>
      <c r="B660" s="1" t="s">
        <v>1253</v>
      </c>
      <c r="C660">
        <f>INDEX(Cond_Probability!$A$6:$H$60,MATCH('Model 4_Train'!A660,Cond_Probability!$A$6:$A$60,0),7)</f>
        <v>0.18840579710144928</v>
      </c>
      <c r="D660">
        <f>INDEX(Cond_Probability!$A$6:$H$60,MATCH('Model 4_Train'!B660,Cond_Probability!$A$6:$A$60,0),7)</f>
        <v>0.77396021699819173</v>
      </c>
      <c r="E660">
        <f>Cond_Probability!$C$2</f>
        <v>0.61616161616161613</v>
      </c>
      <c r="F660">
        <f t="shared" si="50"/>
        <v>8.9847819071814675E-2</v>
      </c>
      <c r="G660">
        <f t="shared" si="51"/>
        <v>8.9847819071814676</v>
      </c>
      <c r="H660">
        <f>INDEX(Cond_Probability!$A$6:$H$60,MATCH('Model 4_Train'!A660,Cond_Probability!$A$6:$A$60,0),8)</f>
        <v>0.22318840579710145</v>
      </c>
      <c r="I660">
        <f>INDEX(Cond_Probability!$A$6:$H$60,MATCH(B660,Cond_Probability!$A$6:$A$60,0),8)</f>
        <v>0.63005780346820806</v>
      </c>
      <c r="J660">
        <f>Cond_Probability!$C$3</f>
        <v>0.38383838383838381</v>
      </c>
      <c r="K660">
        <f t="shared" si="52"/>
        <v>5.3975966416278047E-2</v>
      </c>
      <c r="L660">
        <f t="shared" si="53"/>
        <v>5.3975966416278043</v>
      </c>
      <c r="M660" t="str">
        <f t="shared" si="54"/>
        <v>Won't Survive</v>
      </c>
      <c r="N660" s="2" t="s">
        <v>1230</v>
      </c>
    </row>
    <row r="661" spans="1:14" x14ac:dyDescent="0.3">
      <c r="A661" s="1" t="s">
        <v>1248</v>
      </c>
      <c r="B661" s="1" t="s">
        <v>1251</v>
      </c>
      <c r="C661">
        <f>INDEX(Cond_Probability!$A$6:$H$60,MATCH('Model 4_Train'!A661,Cond_Probability!$A$6:$A$60,0),7)</f>
        <v>0.32246376811594202</v>
      </c>
      <c r="D661">
        <f>INDEX(Cond_Probability!$A$6:$H$60,MATCH('Model 4_Train'!B661,Cond_Probability!$A$6:$A$60,0),7)</f>
        <v>0.13743218806509946</v>
      </c>
      <c r="E661">
        <f>Cond_Probability!$C$2</f>
        <v>0.61616161616161613</v>
      </c>
      <c r="F661">
        <f t="shared" si="50"/>
        <v>2.7306373481387237E-2</v>
      </c>
      <c r="G661">
        <f t="shared" si="51"/>
        <v>2.7306373481387238</v>
      </c>
      <c r="H661">
        <f>INDEX(Cond_Probability!$A$6:$H$60,MATCH('Model 4_Train'!A661,Cond_Probability!$A$6:$A$60,0),8)</f>
        <v>0.57971014492753625</v>
      </c>
      <c r="I661">
        <f>INDEX(Cond_Probability!$A$6:$H$60,MATCH(B661,Cond_Probability!$A$6:$A$60,0),8)</f>
        <v>0.27167630057803466</v>
      </c>
      <c r="J661">
        <f>Cond_Probability!$C$3</f>
        <v>0.38383838383838381</v>
      </c>
      <c r="K661">
        <f t="shared" si="52"/>
        <v>6.0452053415109452E-2</v>
      </c>
      <c r="L661">
        <f t="shared" si="53"/>
        <v>6.045205341510945</v>
      </c>
      <c r="M661" t="str">
        <f t="shared" si="54"/>
        <v>Survive</v>
      </c>
      <c r="N661" s="2" t="s">
        <v>1230</v>
      </c>
    </row>
    <row r="662" spans="1:14" x14ac:dyDescent="0.3">
      <c r="A662" s="1" t="s">
        <v>1248</v>
      </c>
      <c r="B662" s="1" t="s">
        <v>1253</v>
      </c>
      <c r="C662">
        <f>INDEX(Cond_Probability!$A$6:$H$60,MATCH('Model 4_Train'!A662,Cond_Probability!$A$6:$A$60,0),7)</f>
        <v>0.32246376811594202</v>
      </c>
      <c r="D662">
        <f>INDEX(Cond_Probability!$A$6:$H$60,MATCH('Model 4_Train'!B662,Cond_Probability!$A$6:$A$60,0),7)</f>
        <v>0.77396021699819173</v>
      </c>
      <c r="E662">
        <f>Cond_Probability!$C$2</f>
        <v>0.61616161616161613</v>
      </c>
      <c r="F662">
        <f t="shared" si="50"/>
        <v>0.1537779980267597</v>
      </c>
      <c r="G662">
        <f t="shared" si="51"/>
        <v>15.37779980267597</v>
      </c>
      <c r="H662">
        <f>INDEX(Cond_Probability!$A$6:$H$60,MATCH('Model 4_Train'!A662,Cond_Probability!$A$6:$A$60,0),8)</f>
        <v>0.57971014492753625</v>
      </c>
      <c r="I662">
        <f>INDEX(Cond_Probability!$A$6:$H$60,MATCH(B662,Cond_Probability!$A$6:$A$60,0),8)</f>
        <v>0.63005780346820806</v>
      </c>
      <c r="J662">
        <f>Cond_Probability!$C$3</f>
        <v>0.38383838383838381</v>
      </c>
      <c r="K662">
        <f t="shared" si="52"/>
        <v>0.14019731536695598</v>
      </c>
      <c r="L662">
        <f t="shared" si="53"/>
        <v>14.019731536695598</v>
      </c>
      <c r="M662" t="str">
        <f t="shared" si="54"/>
        <v>Won't Survive</v>
      </c>
      <c r="N662" s="2" t="s">
        <v>1</v>
      </c>
    </row>
    <row r="663" spans="1:14" x14ac:dyDescent="0.3">
      <c r="A663" s="1" t="s">
        <v>1228</v>
      </c>
      <c r="B663" s="1" t="s">
        <v>1251</v>
      </c>
      <c r="C663">
        <f>INDEX(Cond_Probability!$A$6:$H$60,MATCH('Model 4_Train'!A663,Cond_Probability!$A$6:$A$60,0),7)</f>
        <v>0.4891304347826087</v>
      </c>
      <c r="D663">
        <f>INDEX(Cond_Probability!$A$6:$H$60,MATCH('Model 4_Train'!B663,Cond_Probability!$A$6:$A$60,0),7)</f>
        <v>0.13743218806509946</v>
      </c>
      <c r="E663">
        <f>Cond_Probability!$C$2</f>
        <v>0.61616161616161613</v>
      </c>
      <c r="F663">
        <f t="shared" si="50"/>
        <v>4.1419779999857048E-2</v>
      </c>
      <c r="G663">
        <f t="shared" si="51"/>
        <v>4.1419779999857047</v>
      </c>
      <c r="H663">
        <f>INDEX(Cond_Probability!$A$6:$H$60,MATCH('Model 4_Train'!A663,Cond_Probability!$A$6:$A$60,0),8)</f>
        <v>0.19710144927536233</v>
      </c>
      <c r="I663">
        <f>INDEX(Cond_Probability!$A$6:$H$60,MATCH(B663,Cond_Probability!$A$6:$A$60,0),8)</f>
        <v>0.27167630057803466</v>
      </c>
      <c r="J663">
        <f>Cond_Probability!$C$3</f>
        <v>0.38383838383838381</v>
      </c>
      <c r="K663">
        <f t="shared" si="52"/>
        <v>2.0553698161137213E-2</v>
      </c>
      <c r="L663">
        <f t="shared" si="53"/>
        <v>2.0553698161137213</v>
      </c>
      <c r="M663" t="str">
        <f t="shared" si="54"/>
        <v>Won't Survive</v>
      </c>
      <c r="N663" s="2" t="s">
        <v>1230</v>
      </c>
    </row>
    <row r="664" spans="1:14" x14ac:dyDescent="0.3">
      <c r="A664" s="1" t="s">
        <v>1248</v>
      </c>
      <c r="B664" s="1" t="s">
        <v>1253</v>
      </c>
      <c r="C664">
        <f>INDEX(Cond_Probability!$A$6:$H$60,MATCH('Model 4_Train'!A664,Cond_Probability!$A$6:$A$60,0),7)</f>
        <v>0.32246376811594202</v>
      </c>
      <c r="D664">
        <f>INDEX(Cond_Probability!$A$6:$H$60,MATCH('Model 4_Train'!B664,Cond_Probability!$A$6:$A$60,0),7)</f>
        <v>0.77396021699819173</v>
      </c>
      <c r="E664">
        <f>Cond_Probability!$C$2</f>
        <v>0.61616161616161613</v>
      </c>
      <c r="F664">
        <f t="shared" si="50"/>
        <v>0.1537779980267597</v>
      </c>
      <c r="G664">
        <f t="shared" si="51"/>
        <v>15.37779980267597</v>
      </c>
      <c r="H664">
        <f>INDEX(Cond_Probability!$A$6:$H$60,MATCH('Model 4_Train'!A664,Cond_Probability!$A$6:$A$60,0),8)</f>
        <v>0.57971014492753625</v>
      </c>
      <c r="I664">
        <f>INDEX(Cond_Probability!$A$6:$H$60,MATCH(B664,Cond_Probability!$A$6:$A$60,0),8)</f>
        <v>0.63005780346820806</v>
      </c>
      <c r="J664">
        <f>Cond_Probability!$C$3</f>
        <v>0.38383838383838381</v>
      </c>
      <c r="K664">
        <f t="shared" si="52"/>
        <v>0.14019731536695598</v>
      </c>
      <c r="L664">
        <f t="shared" si="53"/>
        <v>14.019731536695598</v>
      </c>
      <c r="M664" t="str">
        <f t="shared" si="54"/>
        <v>Won't Survive</v>
      </c>
      <c r="N664" s="2" t="s">
        <v>1230</v>
      </c>
    </row>
    <row r="665" spans="1:14" x14ac:dyDescent="0.3">
      <c r="A665" s="1" t="s">
        <v>1228</v>
      </c>
      <c r="B665" s="1" t="s">
        <v>1253</v>
      </c>
      <c r="C665">
        <f>INDEX(Cond_Probability!$A$6:$H$60,MATCH('Model 4_Train'!A665,Cond_Probability!$A$6:$A$60,0),7)</f>
        <v>0.4891304347826087</v>
      </c>
      <c r="D665">
        <f>INDEX(Cond_Probability!$A$6:$H$60,MATCH('Model 4_Train'!B665,Cond_Probability!$A$6:$A$60,0),7)</f>
        <v>0.77396021699819173</v>
      </c>
      <c r="E665">
        <f>Cond_Probability!$C$2</f>
        <v>0.61616161616161613</v>
      </c>
      <c r="F665">
        <f t="shared" si="50"/>
        <v>0.23325876105182655</v>
      </c>
      <c r="G665">
        <f t="shared" si="51"/>
        <v>23.325876105182655</v>
      </c>
      <c r="H665">
        <f>INDEX(Cond_Probability!$A$6:$H$60,MATCH('Model 4_Train'!A665,Cond_Probability!$A$6:$A$60,0),8)</f>
        <v>0.19710144927536233</v>
      </c>
      <c r="I665">
        <f>INDEX(Cond_Probability!$A$6:$H$60,MATCH(B665,Cond_Probability!$A$6:$A$60,0),8)</f>
        <v>0.63005780346820806</v>
      </c>
      <c r="J665">
        <f>Cond_Probability!$C$3</f>
        <v>0.38383838383838381</v>
      </c>
      <c r="K665">
        <f t="shared" si="52"/>
        <v>4.766708722476503E-2</v>
      </c>
      <c r="L665">
        <f t="shared" si="53"/>
        <v>4.766708722476503</v>
      </c>
      <c r="M665" t="str">
        <f t="shared" si="54"/>
        <v>Won't Survive</v>
      </c>
      <c r="N665" s="2" t="s">
        <v>1230</v>
      </c>
    </row>
    <row r="666" spans="1:14" x14ac:dyDescent="0.3">
      <c r="A666" s="1" t="s">
        <v>1228</v>
      </c>
      <c r="B666" s="1" t="s">
        <v>1253</v>
      </c>
      <c r="C666">
        <f>INDEX(Cond_Probability!$A$6:$H$60,MATCH('Model 4_Train'!A666,Cond_Probability!$A$6:$A$60,0),7)</f>
        <v>0.4891304347826087</v>
      </c>
      <c r="D666">
        <f>INDEX(Cond_Probability!$A$6:$H$60,MATCH('Model 4_Train'!B666,Cond_Probability!$A$6:$A$60,0),7)</f>
        <v>0.77396021699819173</v>
      </c>
      <c r="E666">
        <f>Cond_Probability!$C$2</f>
        <v>0.61616161616161613</v>
      </c>
      <c r="F666">
        <f t="shared" si="50"/>
        <v>0.23325876105182655</v>
      </c>
      <c r="G666">
        <f t="shared" si="51"/>
        <v>23.325876105182655</v>
      </c>
      <c r="H666">
        <f>INDEX(Cond_Probability!$A$6:$H$60,MATCH('Model 4_Train'!A666,Cond_Probability!$A$6:$A$60,0),8)</f>
        <v>0.19710144927536233</v>
      </c>
      <c r="I666">
        <f>INDEX(Cond_Probability!$A$6:$H$60,MATCH(B666,Cond_Probability!$A$6:$A$60,0),8)</f>
        <v>0.63005780346820806</v>
      </c>
      <c r="J666">
        <f>Cond_Probability!$C$3</f>
        <v>0.38383838383838381</v>
      </c>
      <c r="K666">
        <f t="shared" si="52"/>
        <v>4.766708722476503E-2</v>
      </c>
      <c r="L666">
        <f t="shared" si="53"/>
        <v>4.766708722476503</v>
      </c>
      <c r="M666" t="str">
        <f t="shared" si="54"/>
        <v>Won't Survive</v>
      </c>
      <c r="N666" s="2" t="s">
        <v>1</v>
      </c>
    </row>
    <row r="667" spans="1:14" x14ac:dyDescent="0.3">
      <c r="A667" s="1" t="s">
        <v>1248</v>
      </c>
      <c r="B667" s="1" t="s">
        <v>1253</v>
      </c>
      <c r="C667">
        <f>INDEX(Cond_Probability!$A$6:$H$60,MATCH('Model 4_Train'!A667,Cond_Probability!$A$6:$A$60,0),7)</f>
        <v>0.32246376811594202</v>
      </c>
      <c r="D667">
        <f>INDEX(Cond_Probability!$A$6:$H$60,MATCH('Model 4_Train'!B667,Cond_Probability!$A$6:$A$60,0),7)</f>
        <v>0.77396021699819173</v>
      </c>
      <c r="E667">
        <f>Cond_Probability!$C$2</f>
        <v>0.61616161616161613</v>
      </c>
      <c r="F667">
        <f t="shared" si="50"/>
        <v>0.1537779980267597</v>
      </c>
      <c r="G667">
        <f t="shared" si="51"/>
        <v>15.37779980267597</v>
      </c>
      <c r="H667">
        <f>INDEX(Cond_Probability!$A$6:$H$60,MATCH('Model 4_Train'!A667,Cond_Probability!$A$6:$A$60,0),8)</f>
        <v>0.57971014492753625</v>
      </c>
      <c r="I667">
        <f>INDEX(Cond_Probability!$A$6:$H$60,MATCH(B667,Cond_Probability!$A$6:$A$60,0),8)</f>
        <v>0.63005780346820806</v>
      </c>
      <c r="J667">
        <f>Cond_Probability!$C$3</f>
        <v>0.38383838383838381</v>
      </c>
      <c r="K667">
        <f t="shared" si="52"/>
        <v>0.14019731536695598</v>
      </c>
      <c r="L667">
        <f t="shared" si="53"/>
        <v>14.019731536695598</v>
      </c>
      <c r="M667" t="str">
        <f t="shared" si="54"/>
        <v>Won't Survive</v>
      </c>
      <c r="N667" s="2" t="s">
        <v>1230</v>
      </c>
    </row>
    <row r="668" spans="1:14" x14ac:dyDescent="0.3">
      <c r="A668" s="1" t="s">
        <v>1247</v>
      </c>
      <c r="B668" s="1" t="s">
        <v>1253</v>
      </c>
      <c r="C668">
        <f>INDEX(Cond_Probability!$A$6:$H$60,MATCH('Model 4_Train'!A668,Cond_Probability!$A$6:$A$60,0),7)</f>
        <v>0.18840579710144928</v>
      </c>
      <c r="D668">
        <f>INDEX(Cond_Probability!$A$6:$H$60,MATCH('Model 4_Train'!B668,Cond_Probability!$A$6:$A$60,0),7)</f>
        <v>0.77396021699819173</v>
      </c>
      <c r="E668">
        <f>Cond_Probability!$C$2</f>
        <v>0.61616161616161613</v>
      </c>
      <c r="F668">
        <f t="shared" si="50"/>
        <v>8.9847819071814675E-2</v>
      </c>
      <c r="G668">
        <f t="shared" si="51"/>
        <v>8.9847819071814676</v>
      </c>
      <c r="H668">
        <f>INDEX(Cond_Probability!$A$6:$H$60,MATCH('Model 4_Train'!A668,Cond_Probability!$A$6:$A$60,0),8)</f>
        <v>0.22318840579710145</v>
      </c>
      <c r="I668">
        <f>INDEX(Cond_Probability!$A$6:$H$60,MATCH(B668,Cond_Probability!$A$6:$A$60,0),8)</f>
        <v>0.63005780346820806</v>
      </c>
      <c r="J668">
        <f>Cond_Probability!$C$3</f>
        <v>0.38383838383838381</v>
      </c>
      <c r="K668">
        <f t="shared" si="52"/>
        <v>5.3975966416278047E-2</v>
      </c>
      <c r="L668">
        <f t="shared" si="53"/>
        <v>5.3975966416278043</v>
      </c>
      <c r="M668" t="str">
        <f t="shared" si="54"/>
        <v>Won't Survive</v>
      </c>
      <c r="N668" s="2" t="s">
        <v>1230</v>
      </c>
    </row>
    <row r="669" spans="1:14" x14ac:dyDescent="0.3">
      <c r="A669" s="1" t="s">
        <v>1228</v>
      </c>
      <c r="B669" s="1" t="s">
        <v>1253</v>
      </c>
      <c r="C669">
        <f>INDEX(Cond_Probability!$A$6:$H$60,MATCH('Model 4_Train'!A669,Cond_Probability!$A$6:$A$60,0),7)</f>
        <v>0.4891304347826087</v>
      </c>
      <c r="D669">
        <f>INDEX(Cond_Probability!$A$6:$H$60,MATCH('Model 4_Train'!B669,Cond_Probability!$A$6:$A$60,0),7)</f>
        <v>0.77396021699819173</v>
      </c>
      <c r="E669">
        <f>Cond_Probability!$C$2</f>
        <v>0.61616161616161613</v>
      </c>
      <c r="F669">
        <f t="shared" si="50"/>
        <v>0.23325876105182655</v>
      </c>
      <c r="G669">
        <f t="shared" si="51"/>
        <v>23.325876105182655</v>
      </c>
      <c r="H669">
        <f>INDEX(Cond_Probability!$A$6:$H$60,MATCH('Model 4_Train'!A669,Cond_Probability!$A$6:$A$60,0),8)</f>
        <v>0.19710144927536233</v>
      </c>
      <c r="I669">
        <f>INDEX(Cond_Probability!$A$6:$H$60,MATCH(B669,Cond_Probability!$A$6:$A$60,0),8)</f>
        <v>0.63005780346820806</v>
      </c>
      <c r="J669">
        <f>Cond_Probability!$C$3</f>
        <v>0.38383838383838381</v>
      </c>
      <c r="K669">
        <f t="shared" si="52"/>
        <v>4.766708722476503E-2</v>
      </c>
      <c r="L669">
        <f t="shared" si="53"/>
        <v>4.766708722476503</v>
      </c>
      <c r="M669" t="str">
        <f t="shared" si="54"/>
        <v>Won't Survive</v>
      </c>
      <c r="N669" s="2" t="s">
        <v>1230</v>
      </c>
    </row>
    <row r="670" spans="1:14" x14ac:dyDescent="0.3">
      <c r="A670" s="1" t="s">
        <v>1228</v>
      </c>
      <c r="B670" s="1" t="s">
        <v>1253</v>
      </c>
      <c r="C670">
        <f>INDEX(Cond_Probability!$A$6:$H$60,MATCH('Model 4_Train'!A670,Cond_Probability!$A$6:$A$60,0),7)</f>
        <v>0.4891304347826087</v>
      </c>
      <c r="D670">
        <f>INDEX(Cond_Probability!$A$6:$H$60,MATCH('Model 4_Train'!B670,Cond_Probability!$A$6:$A$60,0),7)</f>
        <v>0.77396021699819173</v>
      </c>
      <c r="E670">
        <f>Cond_Probability!$C$2</f>
        <v>0.61616161616161613</v>
      </c>
      <c r="F670">
        <f t="shared" si="50"/>
        <v>0.23325876105182655</v>
      </c>
      <c r="G670">
        <f t="shared" si="51"/>
        <v>23.325876105182655</v>
      </c>
      <c r="H670">
        <f>INDEX(Cond_Probability!$A$6:$H$60,MATCH('Model 4_Train'!A670,Cond_Probability!$A$6:$A$60,0),8)</f>
        <v>0.19710144927536233</v>
      </c>
      <c r="I670">
        <f>INDEX(Cond_Probability!$A$6:$H$60,MATCH(B670,Cond_Probability!$A$6:$A$60,0),8)</f>
        <v>0.63005780346820806</v>
      </c>
      <c r="J670">
        <f>Cond_Probability!$C$3</f>
        <v>0.38383838383838381</v>
      </c>
      <c r="K670">
        <f t="shared" si="52"/>
        <v>4.766708722476503E-2</v>
      </c>
      <c r="L670">
        <f t="shared" si="53"/>
        <v>4.766708722476503</v>
      </c>
      <c r="M670" t="str">
        <f t="shared" si="54"/>
        <v>Won't Survive</v>
      </c>
      <c r="N670" s="2" t="s">
        <v>1230</v>
      </c>
    </row>
    <row r="671" spans="1:14" x14ac:dyDescent="0.3">
      <c r="A671" s="1" t="s">
        <v>1248</v>
      </c>
      <c r="B671" s="1" t="s">
        <v>1253</v>
      </c>
      <c r="C671">
        <f>INDEX(Cond_Probability!$A$6:$H$60,MATCH('Model 4_Train'!A671,Cond_Probability!$A$6:$A$60,0),7)</f>
        <v>0.32246376811594202</v>
      </c>
      <c r="D671">
        <f>INDEX(Cond_Probability!$A$6:$H$60,MATCH('Model 4_Train'!B671,Cond_Probability!$A$6:$A$60,0),7)</f>
        <v>0.77396021699819173</v>
      </c>
      <c r="E671">
        <f>Cond_Probability!$C$2</f>
        <v>0.61616161616161613</v>
      </c>
      <c r="F671">
        <f t="shared" si="50"/>
        <v>0.1537779980267597</v>
      </c>
      <c r="G671">
        <f t="shared" si="51"/>
        <v>15.37779980267597</v>
      </c>
      <c r="H671">
        <f>INDEX(Cond_Probability!$A$6:$H$60,MATCH('Model 4_Train'!A671,Cond_Probability!$A$6:$A$60,0),8)</f>
        <v>0.57971014492753625</v>
      </c>
      <c r="I671">
        <f>INDEX(Cond_Probability!$A$6:$H$60,MATCH(B671,Cond_Probability!$A$6:$A$60,0),8)</f>
        <v>0.63005780346820806</v>
      </c>
      <c r="J671">
        <f>Cond_Probability!$C$3</f>
        <v>0.38383838383838381</v>
      </c>
      <c r="K671">
        <f t="shared" si="52"/>
        <v>0.14019731536695598</v>
      </c>
      <c r="L671">
        <f t="shared" si="53"/>
        <v>14.019731536695598</v>
      </c>
      <c r="M671" t="str">
        <f t="shared" si="54"/>
        <v>Won't Survive</v>
      </c>
      <c r="N671" s="2" t="s">
        <v>1</v>
      </c>
    </row>
    <row r="672" spans="1:14" x14ac:dyDescent="0.3">
      <c r="A672" s="1" t="s">
        <v>1248</v>
      </c>
      <c r="B672" s="1" t="s">
        <v>1253</v>
      </c>
      <c r="C672">
        <f>INDEX(Cond_Probability!$A$6:$H$60,MATCH('Model 4_Train'!A672,Cond_Probability!$A$6:$A$60,0),7)</f>
        <v>0.32246376811594202</v>
      </c>
      <c r="D672">
        <f>INDEX(Cond_Probability!$A$6:$H$60,MATCH('Model 4_Train'!B672,Cond_Probability!$A$6:$A$60,0),7)</f>
        <v>0.77396021699819173</v>
      </c>
      <c r="E672">
        <f>Cond_Probability!$C$2</f>
        <v>0.61616161616161613</v>
      </c>
      <c r="F672">
        <f t="shared" si="50"/>
        <v>0.1537779980267597</v>
      </c>
      <c r="G672">
        <f t="shared" si="51"/>
        <v>15.37779980267597</v>
      </c>
      <c r="H672">
        <f>INDEX(Cond_Probability!$A$6:$H$60,MATCH('Model 4_Train'!A672,Cond_Probability!$A$6:$A$60,0),8)</f>
        <v>0.57971014492753625</v>
      </c>
      <c r="I672">
        <f>INDEX(Cond_Probability!$A$6:$H$60,MATCH(B672,Cond_Probability!$A$6:$A$60,0),8)</f>
        <v>0.63005780346820806</v>
      </c>
      <c r="J672">
        <f>Cond_Probability!$C$3</f>
        <v>0.38383838383838381</v>
      </c>
      <c r="K672">
        <f t="shared" si="52"/>
        <v>0.14019731536695598</v>
      </c>
      <c r="L672">
        <f t="shared" si="53"/>
        <v>14.019731536695598</v>
      </c>
      <c r="M672" t="str">
        <f t="shared" si="54"/>
        <v>Won't Survive</v>
      </c>
      <c r="N672" s="2" t="s">
        <v>1</v>
      </c>
    </row>
    <row r="673" spans="1:14" x14ac:dyDescent="0.3">
      <c r="A673" s="1" t="s">
        <v>1248</v>
      </c>
      <c r="B673" s="1" t="s">
        <v>1253</v>
      </c>
      <c r="C673">
        <f>INDEX(Cond_Probability!$A$6:$H$60,MATCH('Model 4_Train'!A673,Cond_Probability!$A$6:$A$60,0),7)</f>
        <v>0.32246376811594202</v>
      </c>
      <c r="D673">
        <f>INDEX(Cond_Probability!$A$6:$H$60,MATCH('Model 4_Train'!B673,Cond_Probability!$A$6:$A$60,0),7)</f>
        <v>0.77396021699819173</v>
      </c>
      <c r="E673">
        <f>Cond_Probability!$C$2</f>
        <v>0.61616161616161613</v>
      </c>
      <c r="F673">
        <f t="shared" si="50"/>
        <v>0.1537779980267597</v>
      </c>
      <c r="G673">
        <f t="shared" si="51"/>
        <v>15.37779980267597</v>
      </c>
      <c r="H673">
        <f>INDEX(Cond_Probability!$A$6:$H$60,MATCH('Model 4_Train'!A673,Cond_Probability!$A$6:$A$60,0),8)</f>
        <v>0.57971014492753625</v>
      </c>
      <c r="I673">
        <f>INDEX(Cond_Probability!$A$6:$H$60,MATCH(B673,Cond_Probability!$A$6:$A$60,0),8)</f>
        <v>0.63005780346820806</v>
      </c>
      <c r="J673">
        <f>Cond_Probability!$C$3</f>
        <v>0.38383838383838381</v>
      </c>
      <c r="K673">
        <f t="shared" si="52"/>
        <v>0.14019731536695598</v>
      </c>
      <c r="L673">
        <f t="shared" si="53"/>
        <v>14.019731536695598</v>
      </c>
      <c r="M673" t="str">
        <f t="shared" si="54"/>
        <v>Won't Survive</v>
      </c>
      <c r="N673" s="2" t="s">
        <v>1230</v>
      </c>
    </row>
    <row r="674" spans="1:14" x14ac:dyDescent="0.3">
      <c r="A674" s="1" t="s">
        <v>1247</v>
      </c>
      <c r="B674" s="1" t="s">
        <v>1253</v>
      </c>
      <c r="C674">
        <f>INDEX(Cond_Probability!$A$6:$H$60,MATCH('Model 4_Train'!A674,Cond_Probability!$A$6:$A$60,0),7)</f>
        <v>0.18840579710144928</v>
      </c>
      <c r="D674">
        <f>INDEX(Cond_Probability!$A$6:$H$60,MATCH('Model 4_Train'!B674,Cond_Probability!$A$6:$A$60,0),7)</f>
        <v>0.77396021699819173</v>
      </c>
      <c r="E674">
        <f>Cond_Probability!$C$2</f>
        <v>0.61616161616161613</v>
      </c>
      <c r="F674">
        <f t="shared" si="50"/>
        <v>8.9847819071814675E-2</v>
      </c>
      <c r="G674">
        <f t="shared" si="51"/>
        <v>8.9847819071814676</v>
      </c>
      <c r="H674">
        <f>INDEX(Cond_Probability!$A$6:$H$60,MATCH('Model 4_Train'!A674,Cond_Probability!$A$6:$A$60,0),8)</f>
        <v>0.22318840579710145</v>
      </c>
      <c r="I674">
        <f>INDEX(Cond_Probability!$A$6:$H$60,MATCH(B674,Cond_Probability!$A$6:$A$60,0),8)</f>
        <v>0.63005780346820806</v>
      </c>
      <c r="J674">
        <f>Cond_Probability!$C$3</f>
        <v>0.38383838383838381</v>
      </c>
      <c r="K674">
        <f t="shared" si="52"/>
        <v>5.3975966416278047E-2</v>
      </c>
      <c r="L674">
        <f t="shared" si="53"/>
        <v>5.3975966416278043</v>
      </c>
      <c r="M674" t="str">
        <f t="shared" si="54"/>
        <v>Won't Survive</v>
      </c>
      <c r="N674" s="2" t="s">
        <v>1230</v>
      </c>
    </row>
    <row r="675" spans="1:14" x14ac:dyDescent="0.3">
      <c r="A675" s="1" t="s">
        <v>1247</v>
      </c>
      <c r="B675" s="1" t="s">
        <v>1253</v>
      </c>
      <c r="C675">
        <f>INDEX(Cond_Probability!$A$6:$H$60,MATCH('Model 4_Train'!A675,Cond_Probability!$A$6:$A$60,0),7)</f>
        <v>0.18840579710144928</v>
      </c>
      <c r="D675">
        <f>INDEX(Cond_Probability!$A$6:$H$60,MATCH('Model 4_Train'!B675,Cond_Probability!$A$6:$A$60,0),7)</f>
        <v>0.77396021699819173</v>
      </c>
      <c r="E675">
        <f>Cond_Probability!$C$2</f>
        <v>0.61616161616161613</v>
      </c>
      <c r="F675">
        <f t="shared" si="50"/>
        <v>8.9847819071814675E-2</v>
      </c>
      <c r="G675">
        <f t="shared" si="51"/>
        <v>8.9847819071814676</v>
      </c>
      <c r="H675">
        <f>INDEX(Cond_Probability!$A$6:$H$60,MATCH('Model 4_Train'!A675,Cond_Probability!$A$6:$A$60,0),8)</f>
        <v>0.22318840579710145</v>
      </c>
      <c r="I675">
        <f>INDEX(Cond_Probability!$A$6:$H$60,MATCH(B675,Cond_Probability!$A$6:$A$60,0),8)</f>
        <v>0.63005780346820806</v>
      </c>
      <c r="J675">
        <f>Cond_Probability!$C$3</f>
        <v>0.38383838383838381</v>
      </c>
      <c r="K675">
        <f t="shared" si="52"/>
        <v>5.3975966416278047E-2</v>
      </c>
      <c r="L675">
        <f t="shared" si="53"/>
        <v>5.3975966416278043</v>
      </c>
      <c r="M675" t="str">
        <f t="shared" si="54"/>
        <v>Won't Survive</v>
      </c>
      <c r="N675" s="2" t="s">
        <v>1</v>
      </c>
    </row>
    <row r="676" spans="1:14" x14ac:dyDescent="0.3">
      <c r="A676" s="1" t="s">
        <v>1228</v>
      </c>
      <c r="B676" s="1" t="s">
        <v>1253</v>
      </c>
      <c r="C676">
        <f>INDEX(Cond_Probability!$A$6:$H$60,MATCH('Model 4_Train'!A676,Cond_Probability!$A$6:$A$60,0),7)</f>
        <v>0.4891304347826087</v>
      </c>
      <c r="D676">
        <f>INDEX(Cond_Probability!$A$6:$H$60,MATCH('Model 4_Train'!B676,Cond_Probability!$A$6:$A$60,0),7)</f>
        <v>0.77396021699819173</v>
      </c>
      <c r="E676">
        <f>Cond_Probability!$C$2</f>
        <v>0.61616161616161613</v>
      </c>
      <c r="F676">
        <f t="shared" si="50"/>
        <v>0.23325876105182655</v>
      </c>
      <c r="G676">
        <f t="shared" si="51"/>
        <v>23.325876105182655</v>
      </c>
      <c r="H676">
        <f>INDEX(Cond_Probability!$A$6:$H$60,MATCH('Model 4_Train'!A676,Cond_Probability!$A$6:$A$60,0),8)</f>
        <v>0.19710144927536233</v>
      </c>
      <c r="I676">
        <f>INDEX(Cond_Probability!$A$6:$H$60,MATCH(B676,Cond_Probability!$A$6:$A$60,0),8)</f>
        <v>0.63005780346820806</v>
      </c>
      <c r="J676">
        <f>Cond_Probability!$C$3</f>
        <v>0.38383838383838381</v>
      </c>
      <c r="K676">
        <f t="shared" si="52"/>
        <v>4.766708722476503E-2</v>
      </c>
      <c r="L676">
        <f t="shared" si="53"/>
        <v>4.766708722476503</v>
      </c>
      <c r="M676" t="str">
        <f t="shared" si="54"/>
        <v>Won't Survive</v>
      </c>
      <c r="N676" s="2" t="s">
        <v>1230</v>
      </c>
    </row>
    <row r="677" spans="1:14" x14ac:dyDescent="0.3">
      <c r="A677" s="1" t="s">
        <v>1228</v>
      </c>
      <c r="B677" s="1" t="s">
        <v>1253</v>
      </c>
      <c r="C677">
        <f>INDEX(Cond_Probability!$A$6:$H$60,MATCH('Model 4_Train'!A677,Cond_Probability!$A$6:$A$60,0),7)</f>
        <v>0.4891304347826087</v>
      </c>
      <c r="D677">
        <f>INDEX(Cond_Probability!$A$6:$H$60,MATCH('Model 4_Train'!B677,Cond_Probability!$A$6:$A$60,0),7)</f>
        <v>0.77396021699819173</v>
      </c>
      <c r="E677">
        <f>Cond_Probability!$C$2</f>
        <v>0.61616161616161613</v>
      </c>
      <c r="F677">
        <f t="shared" si="50"/>
        <v>0.23325876105182655</v>
      </c>
      <c r="G677">
        <f t="shared" si="51"/>
        <v>23.325876105182655</v>
      </c>
      <c r="H677">
        <f>INDEX(Cond_Probability!$A$6:$H$60,MATCH('Model 4_Train'!A677,Cond_Probability!$A$6:$A$60,0),8)</f>
        <v>0.19710144927536233</v>
      </c>
      <c r="I677">
        <f>INDEX(Cond_Probability!$A$6:$H$60,MATCH(B677,Cond_Probability!$A$6:$A$60,0),8)</f>
        <v>0.63005780346820806</v>
      </c>
      <c r="J677">
        <f>Cond_Probability!$C$3</f>
        <v>0.38383838383838381</v>
      </c>
      <c r="K677">
        <f t="shared" si="52"/>
        <v>4.766708722476503E-2</v>
      </c>
      <c r="L677">
        <f t="shared" si="53"/>
        <v>4.766708722476503</v>
      </c>
      <c r="M677" t="str">
        <f t="shared" si="54"/>
        <v>Won't Survive</v>
      </c>
      <c r="N677" s="2" t="s">
        <v>1230</v>
      </c>
    </row>
    <row r="678" spans="1:14" x14ac:dyDescent="0.3">
      <c r="A678" s="1" t="s">
        <v>1228</v>
      </c>
      <c r="B678" s="1" t="s">
        <v>1253</v>
      </c>
      <c r="C678">
        <f>INDEX(Cond_Probability!$A$6:$H$60,MATCH('Model 4_Train'!A678,Cond_Probability!$A$6:$A$60,0),7)</f>
        <v>0.4891304347826087</v>
      </c>
      <c r="D678">
        <f>INDEX(Cond_Probability!$A$6:$H$60,MATCH('Model 4_Train'!B678,Cond_Probability!$A$6:$A$60,0),7)</f>
        <v>0.77396021699819173</v>
      </c>
      <c r="E678">
        <f>Cond_Probability!$C$2</f>
        <v>0.61616161616161613</v>
      </c>
      <c r="F678">
        <f t="shared" si="50"/>
        <v>0.23325876105182655</v>
      </c>
      <c r="G678">
        <f t="shared" si="51"/>
        <v>23.325876105182655</v>
      </c>
      <c r="H678">
        <f>INDEX(Cond_Probability!$A$6:$H$60,MATCH('Model 4_Train'!A678,Cond_Probability!$A$6:$A$60,0),8)</f>
        <v>0.19710144927536233</v>
      </c>
      <c r="I678">
        <f>INDEX(Cond_Probability!$A$6:$H$60,MATCH(B678,Cond_Probability!$A$6:$A$60,0),8)</f>
        <v>0.63005780346820806</v>
      </c>
      <c r="J678">
        <f>Cond_Probability!$C$3</f>
        <v>0.38383838383838381</v>
      </c>
      <c r="K678">
        <f t="shared" si="52"/>
        <v>4.766708722476503E-2</v>
      </c>
      <c r="L678">
        <f t="shared" si="53"/>
        <v>4.766708722476503</v>
      </c>
      <c r="M678" t="str">
        <f t="shared" si="54"/>
        <v>Won't Survive</v>
      </c>
      <c r="N678" s="2" t="s">
        <v>1230</v>
      </c>
    </row>
    <row r="679" spans="1:14" x14ac:dyDescent="0.3">
      <c r="A679" s="1" t="s">
        <v>1228</v>
      </c>
      <c r="B679" s="1" t="s">
        <v>1253</v>
      </c>
      <c r="C679">
        <f>INDEX(Cond_Probability!$A$6:$H$60,MATCH('Model 4_Train'!A679,Cond_Probability!$A$6:$A$60,0),7)</f>
        <v>0.4891304347826087</v>
      </c>
      <c r="D679">
        <f>INDEX(Cond_Probability!$A$6:$H$60,MATCH('Model 4_Train'!B679,Cond_Probability!$A$6:$A$60,0),7)</f>
        <v>0.77396021699819173</v>
      </c>
      <c r="E679">
        <f>Cond_Probability!$C$2</f>
        <v>0.61616161616161613</v>
      </c>
      <c r="F679">
        <f t="shared" si="50"/>
        <v>0.23325876105182655</v>
      </c>
      <c r="G679">
        <f t="shared" si="51"/>
        <v>23.325876105182655</v>
      </c>
      <c r="H679">
        <f>INDEX(Cond_Probability!$A$6:$H$60,MATCH('Model 4_Train'!A679,Cond_Probability!$A$6:$A$60,0),8)</f>
        <v>0.19710144927536233</v>
      </c>
      <c r="I679">
        <f>INDEX(Cond_Probability!$A$6:$H$60,MATCH(B679,Cond_Probability!$A$6:$A$60,0),8)</f>
        <v>0.63005780346820806</v>
      </c>
      <c r="J679">
        <f>Cond_Probability!$C$3</f>
        <v>0.38383838383838381</v>
      </c>
      <c r="K679">
        <f t="shared" si="52"/>
        <v>4.766708722476503E-2</v>
      </c>
      <c r="L679">
        <f t="shared" si="53"/>
        <v>4.766708722476503</v>
      </c>
      <c r="M679" t="str">
        <f t="shared" si="54"/>
        <v>Won't Survive</v>
      </c>
      <c r="N679" s="2" t="s">
        <v>1</v>
      </c>
    </row>
    <row r="680" spans="1:14" x14ac:dyDescent="0.3">
      <c r="A680" s="1" t="s">
        <v>1248</v>
      </c>
      <c r="B680" s="1" t="s">
        <v>1253</v>
      </c>
      <c r="C680">
        <f>INDEX(Cond_Probability!$A$6:$H$60,MATCH('Model 4_Train'!A680,Cond_Probability!$A$6:$A$60,0),7)</f>
        <v>0.32246376811594202</v>
      </c>
      <c r="D680">
        <f>INDEX(Cond_Probability!$A$6:$H$60,MATCH('Model 4_Train'!B680,Cond_Probability!$A$6:$A$60,0),7)</f>
        <v>0.77396021699819173</v>
      </c>
      <c r="E680">
        <f>Cond_Probability!$C$2</f>
        <v>0.61616161616161613</v>
      </c>
      <c r="F680">
        <f t="shared" si="50"/>
        <v>0.1537779980267597</v>
      </c>
      <c r="G680">
        <f t="shared" si="51"/>
        <v>15.37779980267597</v>
      </c>
      <c r="H680">
        <f>INDEX(Cond_Probability!$A$6:$H$60,MATCH('Model 4_Train'!A680,Cond_Probability!$A$6:$A$60,0),8)</f>
        <v>0.57971014492753625</v>
      </c>
      <c r="I680">
        <f>INDEX(Cond_Probability!$A$6:$H$60,MATCH(B680,Cond_Probability!$A$6:$A$60,0),8)</f>
        <v>0.63005780346820806</v>
      </c>
      <c r="J680">
        <f>Cond_Probability!$C$3</f>
        <v>0.38383838383838381</v>
      </c>
      <c r="K680">
        <f t="shared" si="52"/>
        <v>0.14019731536695598</v>
      </c>
      <c r="L680">
        <f t="shared" si="53"/>
        <v>14.019731536695598</v>
      </c>
      <c r="M680" t="str">
        <f t="shared" si="54"/>
        <v>Won't Survive</v>
      </c>
      <c r="N680" s="2" t="s">
        <v>1230</v>
      </c>
    </row>
    <row r="681" spans="1:14" x14ac:dyDescent="0.3">
      <c r="A681" s="1" t="s">
        <v>1248</v>
      </c>
      <c r="B681" s="1" t="s">
        <v>1251</v>
      </c>
      <c r="C681">
        <f>INDEX(Cond_Probability!$A$6:$H$60,MATCH('Model 4_Train'!A681,Cond_Probability!$A$6:$A$60,0),7)</f>
        <v>0.32246376811594202</v>
      </c>
      <c r="D681">
        <f>INDEX(Cond_Probability!$A$6:$H$60,MATCH('Model 4_Train'!B681,Cond_Probability!$A$6:$A$60,0),7)</f>
        <v>0.13743218806509946</v>
      </c>
      <c r="E681">
        <f>Cond_Probability!$C$2</f>
        <v>0.61616161616161613</v>
      </c>
      <c r="F681">
        <f t="shared" si="50"/>
        <v>2.7306373481387237E-2</v>
      </c>
      <c r="G681">
        <f t="shared" si="51"/>
        <v>2.7306373481387238</v>
      </c>
      <c r="H681">
        <f>INDEX(Cond_Probability!$A$6:$H$60,MATCH('Model 4_Train'!A681,Cond_Probability!$A$6:$A$60,0),8)</f>
        <v>0.57971014492753625</v>
      </c>
      <c r="I681">
        <f>INDEX(Cond_Probability!$A$6:$H$60,MATCH(B681,Cond_Probability!$A$6:$A$60,0),8)</f>
        <v>0.27167630057803466</v>
      </c>
      <c r="J681">
        <f>Cond_Probability!$C$3</f>
        <v>0.38383838383838381</v>
      </c>
      <c r="K681">
        <f t="shared" si="52"/>
        <v>6.0452053415109452E-2</v>
      </c>
      <c r="L681">
        <f t="shared" si="53"/>
        <v>6.045205341510945</v>
      </c>
      <c r="M681" t="str">
        <f t="shared" si="54"/>
        <v>Survive</v>
      </c>
      <c r="N681" s="2" t="s">
        <v>1</v>
      </c>
    </row>
    <row r="682" spans="1:14" x14ac:dyDescent="0.3">
      <c r="A682" s="1" t="s">
        <v>1228</v>
      </c>
      <c r="B682" s="1" t="s">
        <v>1252</v>
      </c>
      <c r="C682">
        <f>INDEX(Cond_Probability!$A$6:$H$60,MATCH('Model 4_Train'!A682,Cond_Probability!$A$6:$A$60,0),7)</f>
        <v>0.4891304347826087</v>
      </c>
      <c r="D682">
        <f>INDEX(Cond_Probability!$A$6:$H$60,MATCH('Model 4_Train'!B682,Cond_Probability!$A$6:$A$60,0),7)</f>
        <v>8.6799276672694395E-2</v>
      </c>
      <c r="E682">
        <f>Cond_Probability!$C$2</f>
        <v>0.61616161616161613</v>
      </c>
      <c r="F682">
        <f t="shared" si="50"/>
        <v>2.6159861052541294E-2</v>
      </c>
      <c r="G682">
        <f t="shared" si="51"/>
        <v>2.6159861052541293</v>
      </c>
      <c r="H682">
        <f>INDEX(Cond_Probability!$A$6:$H$60,MATCH('Model 4_Train'!A682,Cond_Probability!$A$6:$A$60,0),8)</f>
        <v>0.19710144927536233</v>
      </c>
      <c r="I682">
        <f>INDEX(Cond_Probability!$A$6:$H$60,MATCH(B682,Cond_Probability!$A$6:$A$60,0),8)</f>
        <v>8.9595375722543349E-2</v>
      </c>
      <c r="J682">
        <f>Cond_Probability!$C$3</f>
        <v>0.38383838383838381</v>
      </c>
      <c r="K682">
        <f t="shared" si="52"/>
        <v>6.7783472659069532E-3</v>
      </c>
      <c r="L682">
        <f t="shared" si="53"/>
        <v>0.67783472659069532</v>
      </c>
      <c r="M682" t="str">
        <f t="shared" si="54"/>
        <v>Won't Survive</v>
      </c>
      <c r="N682" s="2" t="s">
        <v>1230</v>
      </c>
    </row>
    <row r="683" spans="1:14" x14ac:dyDescent="0.3">
      <c r="A683" s="1" t="s">
        <v>1248</v>
      </c>
      <c r="B683" s="1" t="s">
        <v>1251</v>
      </c>
      <c r="C683">
        <f>INDEX(Cond_Probability!$A$6:$H$60,MATCH('Model 4_Train'!A683,Cond_Probability!$A$6:$A$60,0),7)</f>
        <v>0.32246376811594202</v>
      </c>
      <c r="D683">
        <f>INDEX(Cond_Probability!$A$6:$H$60,MATCH('Model 4_Train'!B683,Cond_Probability!$A$6:$A$60,0),7)</f>
        <v>0.13743218806509946</v>
      </c>
      <c r="E683">
        <f>Cond_Probability!$C$2</f>
        <v>0.61616161616161613</v>
      </c>
      <c r="F683">
        <f t="shared" si="50"/>
        <v>2.7306373481387237E-2</v>
      </c>
      <c r="G683">
        <f t="shared" si="51"/>
        <v>2.7306373481387238</v>
      </c>
      <c r="H683">
        <f>INDEX(Cond_Probability!$A$6:$H$60,MATCH('Model 4_Train'!A683,Cond_Probability!$A$6:$A$60,0),8)</f>
        <v>0.57971014492753625</v>
      </c>
      <c r="I683">
        <f>INDEX(Cond_Probability!$A$6:$H$60,MATCH(B683,Cond_Probability!$A$6:$A$60,0),8)</f>
        <v>0.27167630057803466</v>
      </c>
      <c r="J683">
        <f>Cond_Probability!$C$3</f>
        <v>0.38383838383838381</v>
      </c>
      <c r="K683">
        <f t="shared" si="52"/>
        <v>6.0452053415109452E-2</v>
      </c>
      <c r="L683">
        <f t="shared" si="53"/>
        <v>6.045205341510945</v>
      </c>
      <c r="M683" t="str">
        <f t="shared" si="54"/>
        <v>Survive</v>
      </c>
      <c r="N683" s="2" t="s">
        <v>1</v>
      </c>
    </row>
    <row r="684" spans="1:14" x14ac:dyDescent="0.3">
      <c r="A684" s="1" t="s">
        <v>1228</v>
      </c>
      <c r="B684" s="1" t="s">
        <v>1253</v>
      </c>
      <c r="C684">
        <f>INDEX(Cond_Probability!$A$6:$H$60,MATCH('Model 4_Train'!A684,Cond_Probability!$A$6:$A$60,0),7)</f>
        <v>0.4891304347826087</v>
      </c>
      <c r="D684">
        <f>INDEX(Cond_Probability!$A$6:$H$60,MATCH('Model 4_Train'!B684,Cond_Probability!$A$6:$A$60,0),7)</f>
        <v>0.77396021699819173</v>
      </c>
      <c r="E684">
        <f>Cond_Probability!$C$2</f>
        <v>0.61616161616161613</v>
      </c>
      <c r="F684">
        <f t="shared" si="50"/>
        <v>0.23325876105182655</v>
      </c>
      <c r="G684">
        <f t="shared" si="51"/>
        <v>23.325876105182655</v>
      </c>
      <c r="H684">
        <f>INDEX(Cond_Probability!$A$6:$H$60,MATCH('Model 4_Train'!A684,Cond_Probability!$A$6:$A$60,0),8)</f>
        <v>0.19710144927536233</v>
      </c>
      <c r="I684">
        <f>INDEX(Cond_Probability!$A$6:$H$60,MATCH(B684,Cond_Probability!$A$6:$A$60,0),8)</f>
        <v>0.63005780346820806</v>
      </c>
      <c r="J684">
        <f>Cond_Probability!$C$3</f>
        <v>0.38383838383838381</v>
      </c>
      <c r="K684">
        <f t="shared" si="52"/>
        <v>4.766708722476503E-2</v>
      </c>
      <c r="L684">
        <f t="shared" si="53"/>
        <v>4.766708722476503</v>
      </c>
      <c r="M684" t="str">
        <f t="shared" si="54"/>
        <v>Won't Survive</v>
      </c>
      <c r="N684" s="2" t="s">
        <v>1230</v>
      </c>
    </row>
    <row r="685" spans="1:14" x14ac:dyDescent="0.3">
      <c r="A685" s="1" t="s">
        <v>1248</v>
      </c>
      <c r="B685" s="1" t="s">
        <v>1253</v>
      </c>
      <c r="C685">
        <f>INDEX(Cond_Probability!$A$6:$H$60,MATCH('Model 4_Train'!A685,Cond_Probability!$A$6:$A$60,0),7)</f>
        <v>0.32246376811594202</v>
      </c>
      <c r="D685">
        <f>INDEX(Cond_Probability!$A$6:$H$60,MATCH('Model 4_Train'!B685,Cond_Probability!$A$6:$A$60,0),7)</f>
        <v>0.77396021699819173</v>
      </c>
      <c r="E685">
        <f>Cond_Probability!$C$2</f>
        <v>0.61616161616161613</v>
      </c>
      <c r="F685">
        <f t="shared" si="50"/>
        <v>0.1537779980267597</v>
      </c>
      <c r="G685">
        <f t="shared" si="51"/>
        <v>15.37779980267597</v>
      </c>
      <c r="H685">
        <f>INDEX(Cond_Probability!$A$6:$H$60,MATCH('Model 4_Train'!A685,Cond_Probability!$A$6:$A$60,0),8)</f>
        <v>0.57971014492753625</v>
      </c>
      <c r="I685">
        <f>INDEX(Cond_Probability!$A$6:$H$60,MATCH(B685,Cond_Probability!$A$6:$A$60,0),8)</f>
        <v>0.63005780346820806</v>
      </c>
      <c r="J685">
        <f>Cond_Probability!$C$3</f>
        <v>0.38383838383838381</v>
      </c>
      <c r="K685">
        <f t="shared" si="52"/>
        <v>0.14019731536695598</v>
      </c>
      <c r="L685">
        <f t="shared" si="53"/>
        <v>14.019731536695598</v>
      </c>
      <c r="M685" t="str">
        <f t="shared" si="54"/>
        <v>Won't Survive</v>
      </c>
      <c r="N685" s="2" t="s">
        <v>1230</v>
      </c>
    </row>
    <row r="686" spans="1:14" x14ac:dyDescent="0.3">
      <c r="A686" s="1" t="s">
        <v>1248</v>
      </c>
      <c r="B686" s="1" t="s">
        <v>1253</v>
      </c>
      <c r="C686">
        <f>INDEX(Cond_Probability!$A$6:$H$60,MATCH('Model 4_Train'!A686,Cond_Probability!$A$6:$A$60,0),7)</f>
        <v>0.32246376811594202</v>
      </c>
      <c r="D686">
        <f>INDEX(Cond_Probability!$A$6:$H$60,MATCH('Model 4_Train'!B686,Cond_Probability!$A$6:$A$60,0),7)</f>
        <v>0.77396021699819173</v>
      </c>
      <c r="E686">
        <f>Cond_Probability!$C$2</f>
        <v>0.61616161616161613</v>
      </c>
      <c r="F686">
        <f t="shared" si="50"/>
        <v>0.1537779980267597</v>
      </c>
      <c r="G686">
        <f t="shared" si="51"/>
        <v>15.37779980267597</v>
      </c>
      <c r="H686">
        <f>INDEX(Cond_Probability!$A$6:$H$60,MATCH('Model 4_Train'!A686,Cond_Probability!$A$6:$A$60,0),8)</f>
        <v>0.57971014492753625</v>
      </c>
      <c r="I686">
        <f>INDEX(Cond_Probability!$A$6:$H$60,MATCH(B686,Cond_Probability!$A$6:$A$60,0),8)</f>
        <v>0.63005780346820806</v>
      </c>
      <c r="J686">
        <f>Cond_Probability!$C$3</f>
        <v>0.38383838383838381</v>
      </c>
      <c r="K686">
        <f t="shared" si="52"/>
        <v>0.14019731536695598</v>
      </c>
      <c r="L686">
        <f t="shared" si="53"/>
        <v>14.019731536695598</v>
      </c>
      <c r="M686" t="str">
        <f t="shared" si="54"/>
        <v>Won't Survive</v>
      </c>
      <c r="N686" s="2" t="s">
        <v>1230</v>
      </c>
    </row>
    <row r="687" spans="1:14" x14ac:dyDescent="0.3">
      <c r="A687" s="1" t="s">
        <v>1248</v>
      </c>
      <c r="B687" s="1" t="s">
        <v>1251</v>
      </c>
      <c r="C687">
        <f>INDEX(Cond_Probability!$A$6:$H$60,MATCH('Model 4_Train'!A687,Cond_Probability!$A$6:$A$60,0),7)</f>
        <v>0.32246376811594202</v>
      </c>
      <c r="D687">
        <f>INDEX(Cond_Probability!$A$6:$H$60,MATCH('Model 4_Train'!B687,Cond_Probability!$A$6:$A$60,0),7)</f>
        <v>0.13743218806509946</v>
      </c>
      <c r="E687">
        <f>Cond_Probability!$C$2</f>
        <v>0.61616161616161613</v>
      </c>
      <c r="F687">
        <f t="shared" si="50"/>
        <v>2.7306373481387237E-2</v>
      </c>
      <c r="G687">
        <f t="shared" si="51"/>
        <v>2.7306373481387238</v>
      </c>
      <c r="H687">
        <f>INDEX(Cond_Probability!$A$6:$H$60,MATCH('Model 4_Train'!A687,Cond_Probability!$A$6:$A$60,0),8)</f>
        <v>0.57971014492753625</v>
      </c>
      <c r="I687">
        <f>INDEX(Cond_Probability!$A$6:$H$60,MATCH(B687,Cond_Probability!$A$6:$A$60,0),8)</f>
        <v>0.27167630057803466</v>
      </c>
      <c r="J687">
        <f>Cond_Probability!$C$3</f>
        <v>0.38383838383838381</v>
      </c>
      <c r="K687">
        <f t="shared" si="52"/>
        <v>6.0452053415109452E-2</v>
      </c>
      <c r="L687">
        <f t="shared" si="53"/>
        <v>6.045205341510945</v>
      </c>
      <c r="M687" t="str">
        <f t="shared" si="54"/>
        <v>Survive</v>
      </c>
      <c r="N687" s="2" t="s">
        <v>1230</v>
      </c>
    </row>
    <row r="688" spans="1:14" x14ac:dyDescent="0.3">
      <c r="A688" s="1" t="s">
        <v>1248</v>
      </c>
      <c r="B688" s="1" t="s">
        <v>1253</v>
      </c>
      <c r="C688">
        <f>INDEX(Cond_Probability!$A$6:$H$60,MATCH('Model 4_Train'!A688,Cond_Probability!$A$6:$A$60,0),7)</f>
        <v>0.32246376811594202</v>
      </c>
      <c r="D688">
        <f>INDEX(Cond_Probability!$A$6:$H$60,MATCH('Model 4_Train'!B688,Cond_Probability!$A$6:$A$60,0),7)</f>
        <v>0.77396021699819173</v>
      </c>
      <c r="E688">
        <f>Cond_Probability!$C$2</f>
        <v>0.61616161616161613</v>
      </c>
      <c r="F688">
        <f t="shared" si="50"/>
        <v>0.1537779980267597</v>
      </c>
      <c r="G688">
        <f t="shared" si="51"/>
        <v>15.37779980267597</v>
      </c>
      <c r="H688">
        <f>INDEX(Cond_Probability!$A$6:$H$60,MATCH('Model 4_Train'!A688,Cond_Probability!$A$6:$A$60,0),8)</f>
        <v>0.57971014492753625</v>
      </c>
      <c r="I688">
        <f>INDEX(Cond_Probability!$A$6:$H$60,MATCH(B688,Cond_Probability!$A$6:$A$60,0),8)</f>
        <v>0.63005780346820806</v>
      </c>
      <c r="J688">
        <f>Cond_Probability!$C$3</f>
        <v>0.38383838383838381</v>
      </c>
      <c r="K688">
        <f t="shared" si="52"/>
        <v>0.14019731536695598</v>
      </c>
      <c r="L688">
        <f t="shared" si="53"/>
        <v>14.019731536695598</v>
      </c>
      <c r="M688" t="str">
        <f t="shared" si="54"/>
        <v>Won't Survive</v>
      </c>
      <c r="N688" s="2" t="s">
        <v>1230</v>
      </c>
    </row>
    <row r="689" spans="1:14" x14ac:dyDescent="0.3">
      <c r="A689" s="1" t="s">
        <v>1247</v>
      </c>
      <c r="B689" s="1" t="s">
        <v>1253</v>
      </c>
      <c r="C689">
        <f>INDEX(Cond_Probability!$A$6:$H$60,MATCH('Model 4_Train'!A689,Cond_Probability!$A$6:$A$60,0),7)</f>
        <v>0.18840579710144928</v>
      </c>
      <c r="D689">
        <f>INDEX(Cond_Probability!$A$6:$H$60,MATCH('Model 4_Train'!B689,Cond_Probability!$A$6:$A$60,0),7)</f>
        <v>0.77396021699819173</v>
      </c>
      <c r="E689">
        <f>Cond_Probability!$C$2</f>
        <v>0.61616161616161613</v>
      </c>
      <c r="F689">
        <f t="shared" si="50"/>
        <v>8.9847819071814675E-2</v>
      </c>
      <c r="G689">
        <f t="shared" si="51"/>
        <v>8.9847819071814676</v>
      </c>
      <c r="H689">
        <f>INDEX(Cond_Probability!$A$6:$H$60,MATCH('Model 4_Train'!A689,Cond_Probability!$A$6:$A$60,0),8)</f>
        <v>0.22318840579710145</v>
      </c>
      <c r="I689">
        <f>INDEX(Cond_Probability!$A$6:$H$60,MATCH(B689,Cond_Probability!$A$6:$A$60,0),8)</f>
        <v>0.63005780346820806</v>
      </c>
      <c r="J689">
        <f>Cond_Probability!$C$3</f>
        <v>0.38383838383838381</v>
      </c>
      <c r="K689">
        <f t="shared" si="52"/>
        <v>5.3975966416278047E-2</v>
      </c>
      <c r="L689">
        <f t="shared" si="53"/>
        <v>5.3975966416278043</v>
      </c>
      <c r="M689" t="str">
        <f t="shared" si="54"/>
        <v>Won't Survive</v>
      </c>
      <c r="N689" s="2" t="s">
        <v>1230</v>
      </c>
    </row>
    <row r="690" spans="1:14" x14ac:dyDescent="0.3">
      <c r="A690" s="1" t="s">
        <v>1228</v>
      </c>
      <c r="B690" s="1" t="s">
        <v>1253</v>
      </c>
      <c r="C690">
        <f>INDEX(Cond_Probability!$A$6:$H$60,MATCH('Model 4_Train'!A690,Cond_Probability!$A$6:$A$60,0),7)</f>
        <v>0.4891304347826087</v>
      </c>
      <c r="D690">
        <f>INDEX(Cond_Probability!$A$6:$H$60,MATCH('Model 4_Train'!B690,Cond_Probability!$A$6:$A$60,0),7)</f>
        <v>0.77396021699819173</v>
      </c>
      <c r="E690">
        <f>Cond_Probability!$C$2</f>
        <v>0.61616161616161613</v>
      </c>
      <c r="F690">
        <f t="shared" si="50"/>
        <v>0.23325876105182655</v>
      </c>
      <c r="G690">
        <f t="shared" si="51"/>
        <v>23.325876105182655</v>
      </c>
      <c r="H690">
        <f>INDEX(Cond_Probability!$A$6:$H$60,MATCH('Model 4_Train'!A690,Cond_Probability!$A$6:$A$60,0),8)</f>
        <v>0.19710144927536233</v>
      </c>
      <c r="I690">
        <f>INDEX(Cond_Probability!$A$6:$H$60,MATCH(B690,Cond_Probability!$A$6:$A$60,0),8)</f>
        <v>0.63005780346820806</v>
      </c>
      <c r="J690">
        <f>Cond_Probability!$C$3</f>
        <v>0.38383838383838381</v>
      </c>
      <c r="K690">
        <f t="shared" si="52"/>
        <v>4.766708722476503E-2</v>
      </c>
      <c r="L690">
        <f t="shared" si="53"/>
        <v>4.766708722476503</v>
      </c>
      <c r="M690" t="str">
        <f t="shared" si="54"/>
        <v>Won't Survive</v>
      </c>
      <c r="N690" s="2" t="s">
        <v>1230</v>
      </c>
    </row>
    <row r="691" spans="1:14" x14ac:dyDescent="0.3">
      <c r="A691" s="1" t="s">
        <v>1248</v>
      </c>
      <c r="B691" s="1" t="s">
        <v>1253</v>
      </c>
      <c r="C691">
        <f>INDEX(Cond_Probability!$A$6:$H$60,MATCH('Model 4_Train'!A691,Cond_Probability!$A$6:$A$60,0),7)</f>
        <v>0.32246376811594202</v>
      </c>
      <c r="D691">
        <f>INDEX(Cond_Probability!$A$6:$H$60,MATCH('Model 4_Train'!B691,Cond_Probability!$A$6:$A$60,0),7)</f>
        <v>0.77396021699819173</v>
      </c>
      <c r="E691">
        <f>Cond_Probability!$C$2</f>
        <v>0.61616161616161613</v>
      </c>
      <c r="F691">
        <f t="shared" si="50"/>
        <v>0.1537779980267597</v>
      </c>
      <c r="G691">
        <f t="shared" si="51"/>
        <v>15.37779980267597</v>
      </c>
      <c r="H691">
        <f>INDEX(Cond_Probability!$A$6:$H$60,MATCH('Model 4_Train'!A691,Cond_Probability!$A$6:$A$60,0),8)</f>
        <v>0.57971014492753625</v>
      </c>
      <c r="I691">
        <f>INDEX(Cond_Probability!$A$6:$H$60,MATCH(B691,Cond_Probability!$A$6:$A$60,0),8)</f>
        <v>0.63005780346820806</v>
      </c>
      <c r="J691">
        <f>Cond_Probability!$C$3</f>
        <v>0.38383838383838381</v>
      </c>
      <c r="K691">
        <f t="shared" si="52"/>
        <v>0.14019731536695598</v>
      </c>
      <c r="L691">
        <f t="shared" si="53"/>
        <v>14.019731536695598</v>
      </c>
      <c r="M691" t="str">
        <f t="shared" si="54"/>
        <v>Won't Survive</v>
      </c>
      <c r="N691" s="2" t="s">
        <v>1</v>
      </c>
    </row>
    <row r="692" spans="1:14" x14ac:dyDescent="0.3">
      <c r="A692" s="1" t="s">
        <v>1248</v>
      </c>
      <c r="B692" s="1" t="s">
        <v>1253</v>
      </c>
      <c r="C692">
        <f>INDEX(Cond_Probability!$A$6:$H$60,MATCH('Model 4_Train'!A692,Cond_Probability!$A$6:$A$60,0),7)</f>
        <v>0.32246376811594202</v>
      </c>
      <c r="D692">
        <f>INDEX(Cond_Probability!$A$6:$H$60,MATCH('Model 4_Train'!B692,Cond_Probability!$A$6:$A$60,0),7)</f>
        <v>0.77396021699819173</v>
      </c>
      <c r="E692">
        <f>Cond_Probability!$C$2</f>
        <v>0.61616161616161613</v>
      </c>
      <c r="F692">
        <f t="shared" si="50"/>
        <v>0.1537779980267597</v>
      </c>
      <c r="G692">
        <f t="shared" si="51"/>
        <v>15.37779980267597</v>
      </c>
      <c r="H692">
        <f>INDEX(Cond_Probability!$A$6:$H$60,MATCH('Model 4_Train'!A692,Cond_Probability!$A$6:$A$60,0),8)</f>
        <v>0.57971014492753625</v>
      </c>
      <c r="I692">
        <f>INDEX(Cond_Probability!$A$6:$H$60,MATCH(B692,Cond_Probability!$A$6:$A$60,0),8)</f>
        <v>0.63005780346820806</v>
      </c>
      <c r="J692">
        <f>Cond_Probability!$C$3</f>
        <v>0.38383838383838381</v>
      </c>
      <c r="K692">
        <f t="shared" si="52"/>
        <v>0.14019731536695598</v>
      </c>
      <c r="L692">
        <f t="shared" si="53"/>
        <v>14.019731536695598</v>
      </c>
      <c r="M692" t="str">
        <f t="shared" si="54"/>
        <v>Won't Survive</v>
      </c>
      <c r="N692" s="2" t="s">
        <v>1</v>
      </c>
    </row>
    <row r="693" spans="1:14" x14ac:dyDescent="0.3">
      <c r="A693" s="1" t="s">
        <v>1247</v>
      </c>
      <c r="B693" s="1" t="s">
        <v>1251</v>
      </c>
      <c r="C693">
        <f>INDEX(Cond_Probability!$A$6:$H$60,MATCH('Model 4_Train'!A693,Cond_Probability!$A$6:$A$60,0),7)</f>
        <v>0.18840579710144928</v>
      </c>
      <c r="D693">
        <f>INDEX(Cond_Probability!$A$6:$H$60,MATCH('Model 4_Train'!B693,Cond_Probability!$A$6:$A$60,0),7)</f>
        <v>0.13743218806509946</v>
      </c>
      <c r="E693">
        <f>Cond_Probability!$C$2</f>
        <v>0.61616161616161613</v>
      </c>
      <c r="F693">
        <f t="shared" si="50"/>
        <v>1.5954285629574568E-2</v>
      </c>
      <c r="G693">
        <f t="shared" si="51"/>
        <v>1.5954285629574567</v>
      </c>
      <c r="H693">
        <f>INDEX(Cond_Probability!$A$6:$H$60,MATCH('Model 4_Train'!A693,Cond_Probability!$A$6:$A$60,0),8)</f>
        <v>0.22318840579710145</v>
      </c>
      <c r="I693">
        <f>INDEX(Cond_Probability!$A$6:$H$60,MATCH(B693,Cond_Probability!$A$6:$A$60,0),8)</f>
        <v>0.27167630057803466</v>
      </c>
      <c r="J693">
        <f>Cond_Probability!$C$3</f>
        <v>0.38383838383838381</v>
      </c>
      <c r="K693">
        <f t="shared" si="52"/>
        <v>2.327404056481714E-2</v>
      </c>
      <c r="L693">
        <f t="shared" si="53"/>
        <v>2.327404056481714</v>
      </c>
      <c r="M693" t="str">
        <f t="shared" si="54"/>
        <v>Survive</v>
      </c>
      <c r="N693" s="2" t="s">
        <v>1</v>
      </c>
    </row>
    <row r="694" spans="1:14" x14ac:dyDescent="0.3">
      <c r="A694" s="1" t="s">
        <v>1248</v>
      </c>
      <c r="B694" s="1" t="s">
        <v>1253</v>
      </c>
      <c r="C694">
        <f>INDEX(Cond_Probability!$A$6:$H$60,MATCH('Model 4_Train'!A694,Cond_Probability!$A$6:$A$60,0),7)</f>
        <v>0.32246376811594202</v>
      </c>
      <c r="D694">
        <f>INDEX(Cond_Probability!$A$6:$H$60,MATCH('Model 4_Train'!B694,Cond_Probability!$A$6:$A$60,0),7)</f>
        <v>0.77396021699819173</v>
      </c>
      <c r="E694">
        <f>Cond_Probability!$C$2</f>
        <v>0.61616161616161613</v>
      </c>
      <c r="F694">
        <f t="shared" si="50"/>
        <v>0.1537779980267597</v>
      </c>
      <c r="G694">
        <f t="shared" si="51"/>
        <v>15.37779980267597</v>
      </c>
      <c r="H694">
        <f>INDEX(Cond_Probability!$A$6:$H$60,MATCH('Model 4_Train'!A694,Cond_Probability!$A$6:$A$60,0),8)</f>
        <v>0.57971014492753625</v>
      </c>
      <c r="I694">
        <f>INDEX(Cond_Probability!$A$6:$H$60,MATCH(B694,Cond_Probability!$A$6:$A$60,0),8)</f>
        <v>0.63005780346820806</v>
      </c>
      <c r="J694">
        <f>Cond_Probability!$C$3</f>
        <v>0.38383838383838381</v>
      </c>
      <c r="K694">
        <f t="shared" si="52"/>
        <v>0.14019731536695598</v>
      </c>
      <c r="L694">
        <f t="shared" si="53"/>
        <v>14.019731536695598</v>
      </c>
      <c r="M694" t="str">
        <f t="shared" si="54"/>
        <v>Won't Survive</v>
      </c>
      <c r="N694" s="2" t="s">
        <v>1</v>
      </c>
    </row>
    <row r="695" spans="1:14" x14ac:dyDescent="0.3">
      <c r="A695" s="1" t="s">
        <v>1228</v>
      </c>
      <c r="B695" s="1" t="s">
        <v>1251</v>
      </c>
      <c r="C695">
        <f>INDEX(Cond_Probability!$A$6:$H$60,MATCH('Model 4_Train'!A695,Cond_Probability!$A$6:$A$60,0),7)</f>
        <v>0.4891304347826087</v>
      </c>
      <c r="D695">
        <f>INDEX(Cond_Probability!$A$6:$H$60,MATCH('Model 4_Train'!B695,Cond_Probability!$A$6:$A$60,0),7)</f>
        <v>0.13743218806509946</v>
      </c>
      <c r="E695">
        <f>Cond_Probability!$C$2</f>
        <v>0.61616161616161613</v>
      </c>
      <c r="F695">
        <f t="shared" si="50"/>
        <v>4.1419779999857048E-2</v>
      </c>
      <c r="G695">
        <f t="shared" si="51"/>
        <v>4.1419779999857047</v>
      </c>
      <c r="H695">
        <f>INDEX(Cond_Probability!$A$6:$H$60,MATCH('Model 4_Train'!A695,Cond_Probability!$A$6:$A$60,0),8)</f>
        <v>0.19710144927536233</v>
      </c>
      <c r="I695">
        <f>INDEX(Cond_Probability!$A$6:$H$60,MATCH(B695,Cond_Probability!$A$6:$A$60,0),8)</f>
        <v>0.27167630057803466</v>
      </c>
      <c r="J695">
        <f>Cond_Probability!$C$3</f>
        <v>0.38383838383838381</v>
      </c>
      <c r="K695">
        <f t="shared" si="52"/>
        <v>2.0553698161137213E-2</v>
      </c>
      <c r="L695">
        <f t="shared" si="53"/>
        <v>2.0553698161137213</v>
      </c>
      <c r="M695" t="str">
        <f t="shared" si="54"/>
        <v>Won't Survive</v>
      </c>
      <c r="N695" s="2" t="s">
        <v>1230</v>
      </c>
    </row>
    <row r="696" spans="1:14" x14ac:dyDescent="0.3">
      <c r="A696" s="1" t="s">
        <v>1248</v>
      </c>
      <c r="B696" s="1" t="s">
        <v>1253</v>
      </c>
      <c r="C696">
        <f>INDEX(Cond_Probability!$A$6:$H$60,MATCH('Model 4_Train'!A696,Cond_Probability!$A$6:$A$60,0),7)</f>
        <v>0.32246376811594202</v>
      </c>
      <c r="D696">
        <f>INDEX(Cond_Probability!$A$6:$H$60,MATCH('Model 4_Train'!B696,Cond_Probability!$A$6:$A$60,0),7)</f>
        <v>0.77396021699819173</v>
      </c>
      <c r="E696">
        <f>Cond_Probability!$C$2</f>
        <v>0.61616161616161613</v>
      </c>
      <c r="F696">
        <f t="shared" si="50"/>
        <v>0.1537779980267597</v>
      </c>
      <c r="G696">
        <f t="shared" si="51"/>
        <v>15.37779980267597</v>
      </c>
      <c r="H696">
        <f>INDEX(Cond_Probability!$A$6:$H$60,MATCH('Model 4_Train'!A696,Cond_Probability!$A$6:$A$60,0),8)</f>
        <v>0.57971014492753625</v>
      </c>
      <c r="I696">
        <f>INDEX(Cond_Probability!$A$6:$H$60,MATCH(B696,Cond_Probability!$A$6:$A$60,0),8)</f>
        <v>0.63005780346820806</v>
      </c>
      <c r="J696">
        <f>Cond_Probability!$C$3</f>
        <v>0.38383838383838381</v>
      </c>
      <c r="K696">
        <f t="shared" si="52"/>
        <v>0.14019731536695598</v>
      </c>
      <c r="L696">
        <f t="shared" si="53"/>
        <v>14.019731536695598</v>
      </c>
      <c r="M696" t="str">
        <f t="shared" si="54"/>
        <v>Won't Survive</v>
      </c>
      <c r="N696" s="2" t="s">
        <v>1230</v>
      </c>
    </row>
    <row r="697" spans="1:14" x14ac:dyDescent="0.3">
      <c r="A697" s="1" t="s">
        <v>1247</v>
      </c>
      <c r="B697" s="1" t="s">
        <v>1253</v>
      </c>
      <c r="C697">
        <f>INDEX(Cond_Probability!$A$6:$H$60,MATCH('Model 4_Train'!A697,Cond_Probability!$A$6:$A$60,0),7)</f>
        <v>0.18840579710144928</v>
      </c>
      <c r="D697">
        <f>INDEX(Cond_Probability!$A$6:$H$60,MATCH('Model 4_Train'!B697,Cond_Probability!$A$6:$A$60,0),7)</f>
        <v>0.77396021699819173</v>
      </c>
      <c r="E697">
        <f>Cond_Probability!$C$2</f>
        <v>0.61616161616161613</v>
      </c>
      <c r="F697">
        <f t="shared" si="50"/>
        <v>8.9847819071814675E-2</v>
      </c>
      <c r="G697">
        <f t="shared" si="51"/>
        <v>8.9847819071814676</v>
      </c>
      <c r="H697">
        <f>INDEX(Cond_Probability!$A$6:$H$60,MATCH('Model 4_Train'!A697,Cond_Probability!$A$6:$A$60,0),8)</f>
        <v>0.22318840579710145</v>
      </c>
      <c r="I697">
        <f>INDEX(Cond_Probability!$A$6:$H$60,MATCH(B697,Cond_Probability!$A$6:$A$60,0),8)</f>
        <v>0.63005780346820806</v>
      </c>
      <c r="J697">
        <f>Cond_Probability!$C$3</f>
        <v>0.38383838383838381</v>
      </c>
      <c r="K697">
        <f t="shared" si="52"/>
        <v>5.3975966416278047E-2</v>
      </c>
      <c r="L697">
        <f t="shared" si="53"/>
        <v>5.3975966416278043</v>
      </c>
      <c r="M697" t="str">
        <f t="shared" si="54"/>
        <v>Won't Survive</v>
      </c>
      <c r="N697" s="2" t="s">
        <v>1230</v>
      </c>
    </row>
    <row r="698" spans="1:14" x14ac:dyDescent="0.3">
      <c r="A698" s="1" t="s">
        <v>1228</v>
      </c>
      <c r="B698" s="1" t="s">
        <v>1253</v>
      </c>
      <c r="C698">
        <f>INDEX(Cond_Probability!$A$6:$H$60,MATCH('Model 4_Train'!A698,Cond_Probability!$A$6:$A$60,0),7)</f>
        <v>0.4891304347826087</v>
      </c>
      <c r="D698">
        <f>INDEX(Cond_Probability!$A$6:$H$60,MATCH('Model 4_Train'!B698,Cond_Probability!$A$6:$A$60,0),7)</f>
        <v>0.77396021699819173</v>
      </c>
      <c r="E698">
        <f>Cond_Probability!$C$2</f>
        <v>0.61616161616161613</v>
      </c>
      <c r="F698">
        <f t="shared" si="50"/>
        <v>0.23325876105182655</v>
      </c>
      <c r="G698">
        <f t="shared" si="51"/>
        <v>23.325876105182655</v>
      </c>
      <c r="H698">
        <f>INDEX(Cond_Probability!$A$6:$H$60,MATCH('Model 4_Train'!A698,Cond_Probability!$A$6:$A$60,0),8)</f>
        <v>0.19710144927536233</v>
      </c>
      <c r="I698">
        <f>INDEX(Cond_Probability!$A$6:$H$60,MATCH(B698,Cond_Probability!$A$6:$A$60,0),8)</f>
        <v>0.63005780346820806</v>
      </c>
      <c r="J698">
        <f>Cond_Probability!$C$3</f>
        <v>0.38383838383838381</v>
      </c>
      <c r="K698">
        <f t="shared" si="52"/>
        <v>4.766708722476503E-2</v>
      </c>
      <c r="L698">
        <f t="shared" si="53"/>
        <v>4.766708722476503</v>
      </c>
      <c r="M698" t="str">
        <f t="shared" si="54"/>
        <v>Won't Survive</v>
      </c>
      <c r="N698" s="2" t="s">
        <v>1230</v>
      </c>
    </row>
    <row r="699" spans="1:14" x14ac:dyDescent="0.3">
      <c r="A699" s="1" t="s">
        <v>1228</v>
      </c>
      <c r="B699" s="1" t="s">
        <v>1252</v>
      </c>
      <c r="C699">
        <f>INDEX(Cond_Probability!$A$6:$H$60,MATCH('Model 4_Train'!A699,Cond_Probability!$A$6:$A$60,0),7)</f>
        <v>0.4891304347826087</v>
      </c>
      <c r="D699">
        <f>INDEX(Cond_Probability!$A$6:$H$60,MATCH('Model 4_Train'!B699,Cond_Probability!$A$6:$A$60,0),7)</f>
        <v>8.6799276672694395E-2</v>
      </c>
      <c r="E699">
        <f>Cond_Probability!$C$2</f>
        <v>0.61616161616161613</v>
      </c>
      <c r="F699">
        <f t="shared" si="50"/>
        <v>2.6159861052541294E-2</v>
      </c>
      <c r="G699">
        <f t="shared" si="51"/>
        <v>2.6159861052541293</v>
      </c>
      <c r="H699">
        <f>INDEX(Cond_Probability!$A$6:$H$60,MATCH('Model 4_Train'!A699,Cond_Probability!$A$6:$A$60,0),8)</f>
        <v>0.19710144927536233</v>
      </c>
      <c r="I699">
        <f>INDEX(Cond_Probability!$A$6:$H$60,MATCH(B699,Cond_Probability!$A$6:$A$60,0),8)</f>
        <v>8.9595375722543349E-2</v>
      </c>
      <c r="J699">
        <f>Cond_Probability!$C$3</f>
        <v>0.38383838383838381</v>
      </c>
      <c r="K699">
        <f t="shared" si="52"/>
        <v>6.7783472659069532E-3</v>
      </c>
      <c r="L699">
        <f t="shared" si="53"/>
        <v>0.67783472659069532</v>
      </c>
      <c r="M699" t="str">
        <f t="shared" si="54"/>
        <v>Won't Survive</v>
      </c>
      <c r="N699" s="2" t="s">
        <v>1</v>
      </c>
    </row>
    <row r="700" spans="1:14" x14ac:dyDescent="0.3">
      <c r="A700" s="1" t="s">
        <v>1248</v>
      </c>
      <c r="B700" s="1" t="s">
        <v>1251</v>
      </c>
      <c r="C700">
        <f>INDEX(Cond_Probability!$A$6:$H$60,MATCH('Model 4_Train'!A700,Cond_Probability!$A$6:$A$60,0),7)</f>
        <v>0.32246376811594202</v>
      </c>
      <c r="D700">
        <f>INDEX(Cond_Probability!$A$6:$H$60,MATCH('Model 4_Train'!B700,Cond_Probability!$A$6:$A$60,0),7)</f>
        <v>0.13743218806509946</v>
      </c>
      <c r="E700">
        <f>Cond_Probability!$C$2</f>
        <v>0.61616161616161613</v>
      </c>
      <c r="F700">
        <f t="shared" si="50"/>
        <v>2.7306373481387237E-2</v>
      </c>
      <c r="G700">
        <f t="shared" si="51"/>
        <v>2.7306373481387238</v>
      </c>
      <c r="H700">
        <f>INDEX(Cond_Probability!$A$6:$H$60,MATCH('Model 4_Train'!A700,Cond_Probability!$A$6:$A$60,0),8)</f>
        <v>0.57971014492753625</v>
      </c>
      <c r="I700">
        <f>INDEX(Cond_Probability!$A$6:$H$60,MATCH(B700,Cond_Probability!$A$6:$A$60,0),8)</f>
        <v>0.27167630057803466</v>
      </c>
      <c r="J700">
        <f>Cond_Probability!$C$3</f>
        <v>0.38383838383838381</v>
      </c>
      <c r="K700">
        <f t="shared" si="52"/>
        <v>6.0452053415109452E-2</v>
      </c>
      <c r="L700">
        <f t="shared" si="53"/>
        <v>6.045205341510945</v>
      </c>
      <c r="M700" t="str">
        <f t="shared" si="54"/>
        <v>Survive</v>
      </c>
      <c r="N700" s="2" t="s">
        <v>1230</v>
      </c>
    </row>
    <row r="701" spans="1:14" x14ac:dyDescent="0.3">
      <c r="A701" s="1" t="s">
        <v>1228</v>
      </c>
      <c r="B701" s="1" t="s">
        <v>1253</v>
      </c>
      <c r="C701">
        <f>INDEX(Cond_Probability!$A$6:$H$60,MATCH('Model 4_Train'!A701,Cond_Probability!$A$6:$A$60,0),7)</f>
        <v>0.4891304347826087</v>
      </c>
      <c r="D701">
        <f>INDEX(Cond_Probability!$A$6:$H$60,MATCH('Model 4_Train'!B701,Cond_Probability!$A$6:$A$60,0),7)</f>
        <v>0.77396021699819173</v>
      </c>
      <c r="E701">
        <f>Cond_Probability!$C$2</f>
        <v>0.61616161616161613</v>
      </c>
      <c r="F701">
        <f t="shared" si="50"/>
        <v>0.23325876105182655</v>
      </c>
      <c r="G701">
        <f t="shared" si="51"/>
        <v>23.325876105182655</v>
      </c>
      <c r="H701">
        <f>INDEX(Cond_Probability!$A$6:$H$60,MATCH('Model 4_Train'!A701,Cond_Probability!$A$6:$A$60,0),8)</f>
        <v>0.19710144927536233</v>
      </c>
      <c r="I701">
        <f>INDEX(Cond_Probability!$A$6:$H$60,MATCH(B701,Cond_Probability!$A$6:$A$60,0),8)</f>
        <v>0.63005780346820806</v>
      </c>
      <c r="J701">
        <f>Cond_Probability!$C$3</f>
        <v>0.38383838383838381</v>
      </c>
      <c r="K701">
        <f t="shared" si="52"/>
        <v>4.766708722476503E-2</v>
      </c>
      <c r="L701">
        <f t="shared" si="53"/>
        <v>4.766708722476503</v>
      </c>
      <c r="M701" t="str">
        <f t="shared" si="54"/>
        <v>Won't Survive</v>
      </c>
      <c r="N701" s="2" t="s">
        <v>1230</v>
      </c>
    </row>
    <row r="702" spans="1:14" x14ac:dyDescent="0.3">
      <c r="A702" s="1" t="s">
        <v>1248</v>
      </c>
      <c r="B702" s="1" t="s">
        <v>1251</v>
      </c>
      <c r="C702">
        <f>INDEX(Cond_Probability!$A$6:$H$60,MATCH('Model 4_Train'!A702,Cond_Probability!$A$6:$A$60,0),7)</f>
        <v>0.32246376811594202</v>
      </c>
      <c r="D702">
        <f>INDEX(Cond_Probability!$A$6:$H$60,MATCH('Model 4_Train'!B702,Cond_Probability!$A$6:$A$60,0),7)</f>
        <v>0.13743218806509946</v>
      </c>
      <c r="E702">
        <f>Cond_Probability!$C$2</f>
        <v>0.61616161616161613</v>
      </c>
      <c r="F702">
        <f t="shared" si="50"/>
        <v>2.7306373481387237E-2</v>
      </c>
      <c r="G702">
        <f t="shared" si="51"/>
        <v>2.7306373481387238</v>
      </c>
      <c r="H702">
        <f>INDEX(Cond_Probability!$A$6:$H$60,MATCH('Model 4_Train'!A702,Cond_Probability!$A$6:$A$60,0),8)</f>
        <v>0.57971014492753625</v>
      </c>
      <c r="I702">
        <f>INDEX(Cond_Probability!$A$6:$H$60,MATCH(B702,Cond_Probability!$A$6:$A$60,0),8)</f>
        <v>0.27167630057803466</v>
      </c>
      <c r="J702">
        <f>Cond_Probability!$C$3</f>
        <v>0.38383838383838381</v>
      </c>
      <c r="K702">
        <f t="shared" si="52"/>
        <v>6.0452053415109452E-2</v>
      </c>
      <c r="L702">
        <f t="shared" si="53"/>
        <v>6.045205341510945</v>
      </c>
      <c r="M702" t="str">
        <f t="shared" si="54"/>
        <v>Survive</v>
      </c>
      <c r="N702" s="2" t="s">
        <v>1</v>
      </c>
    </row>
    <row r="703" spans="1:14" x14ac:dyDescent="0.3">
      <c r="A703" s="1" t="s">
        <v>1248</v>
      </c>
      <c r="B703" s="1" t="s">
        <v>1253</v>
      </c>
      <c r="C703">
        <f>INDEX(Cond_Probability!$A$6:$H$60,MATCH('Model 4_Train'!A703,Cond_Probability!$A$6:$A$60,0),7)</f>
        <v>0.32246376811594202</v>
      </c>
      <c r="D703">
        <f>INDEX(Cond_Probability!$A$6:$H$60,MATCH('Model 4_Train'!B703,Cond_Probability!$A$6:$A$60,0),7)</f>
        <v>0.77396021699819173</v>
      </c>
      <c r="E703">
        <f>Cond_Probability!$C$2</f>
        <v>0.61616161616161613</v>
      </c>
      <c r="F703">
        <f t="shared" si="50"/>
        <v>0.1537779980267597</v>
      </c>
      <c r="G703">
        <f t="shared" si="51"/>
        <v>15.37779980267597</v>
      </c>
      <c r="H703">
        <f>INDEX(Cond_Probability!$A$6:$H$60,MATCH('Model 4_Train'!A703,Cond_Probability!$A$6:$A$60,0),8)</f>
        <v>0.57971014492753625</v>
      </c>
      <c r="I703">
        <f>INDEX(Cond_Probability!$A$6:$H$60,MATCH(B703,Cond_Probability!$A$6:$A$60,0),8)</f>
        <v>0.63005780346820806</v>
      </c>
      <c r="J703">
        <f>Cond_Probability!$C$3</f>
        <v>0.38383838383838381</v>
      </c>
      <c r="K703">
        <f t="shared" si="52"/>
        <v>0.14019731536695598</v>
      </c>
      <c r="L703">
        <f t="shared" si="53"/>
        <v>14.019731536695598</v>
      </c>
      <c r="M703" t="str">
        <f t="shared" si="54"/>
        <v>Won't Survive</v>
      </c>
      <c r="N703" s="2" t="s">
        <v>1</v>
      </c>
    </row>
    <row r="704" spans="1:14" x14ac:dyDescent="0.3">
      <c r="A704" s="1" t="s">
        <v>1247</v>
      </c>
      <c r="B704" s="1" t="s">
        <v>1251</v>
      </c>
      <c r="C704">
        <f>INDEX(Cond_Probability!$A$6:$H$60,MATCH('Model 4_Train'!A704,Cond_Probability!$A$6:$A$60,0),7)</f>
        <v>0.18840579710144928</v>
      </c>
      <c r="D704">
        <f>INDEX(Cond_Probability!$A$6:$H$60,MATCH('Model 4_Train'!B704,Cond_Probability!$A$6:$A$60,0),7)</f>
        <v>0.13743218806509946</v>
      </c>
      <c r="E704">
        <f>Cond_Probability!$C$2</f>
        <v>0.61616161616161613</v>
      </c>
      <c r="F704">
        <f t="shared" si="50"/>
        <v>1.5954285629574568E-2</v>
      </c>
      <c r="G704">
        <f t="shared" si="51"/>
        <v>1.5954285629574567</v>
      </c>
      <c r="H704">
        <f>INDEX(Cond_Probability!$A$6:$H$60,MATCH('Model 4_Train'!A704,Cond_Probability!$A$6:$A$60,0),8)</f>
        <v>0.22318840579710145</v>
      </c>
      <c r="I704">
        <f>INDEX(Cond_Probability!$A$6:$H$60,MATCH(B704,Cond_Probability!$A$6:$A$60,0),8)</f>
        <v>0.27167630057803466</v>
      </c>
      <c r="J704">
        <f>Cond_Probability!$C$3</f>
        <v>0.38383838383838381</v>
      </c>
      <c r="K704">
        <f t="shared" si="52"/>
        <v>2.327404056481714E-2</v>
      </c>
      <c r="L704">
        <f t="shared" si="53"/>
        <v>2.327404056481714</v>
      </c>
      <c r="M704" t="str">
        <f t="shared" si="54"/>
        <v>Survive</v>
      </c>
      <c r="N704" s="2" t="s">
        <v>1230</v>
      </c>
    </row>
    <row r="705" spans="1:14" x14ac:dyDescent="0.3">
      <c r="A705" s="1" t="s">
        <v>1228</v>
      </c>
      <c r="B705" s="1" t="s">
        <v>1252</v>
      </c>
      <c r="C705">
        <f>INDEX(Cond_Probability!$A$6:$H$60,MATCH('Model 4_Train'!A705,Cond_Probability!$A$6:$A$60,0),7)</f>
        <v>0.4891304347826087</v>
      </c>
      <c r="D705">
        <f>INDEX(Cond_Probability!$A$6:$H$60,MATCH('Model 4_Train'!B705,Cond_Probability!$A$6:$A$60,0),7)</f>
        <v>8.6799276672694395E-2</v>
      </c>
      <c r="E705">
        <f>Cond_Probability!$C$2</f>
        <v>0.61616161616161613</v>
      </c>
      <c r="F705">
        <f t="shared" si="50"/>
        <v>2.6159861052541294E-2</v>
      </c>
      <c r="G705">
        <f t="shared" si="51"/>
        <v>2.6159861052541293</v>
      </c>
      <c r="H705">
        <f>INDEX(Cond_Probability!$A$6:$H$60,MATCH('Model 4_Train'!A705,Cond_Probability!$A$6:$A$60,0),8)</f>
        <v>0.19710144927536233</v>
      </c>
      <c r="I705">
        <f>INDEX(Cond_Probability!$A$6:$H$60,MATCH(B705,Cond_Probability!$A$6:$A$60,0),8)</f>
        <v>8.9595375722543349E-2</v>
      </c>
      <c r="J705">
        <f>Cond_Probability!$C$3</f>
        <v>0.38383838383838381</v>
      </c>
      <c r="K705">
        <f t="shared" si="52"/>
        <v>6.7783472659069532E-3</v>
      </c>
      <c r="L705">
        <f t="shared" si="53"/>
        <v>0.67783472659069532</v>
      </c>
      <c r="M705" t="str">
        <f t="shared" si="54"/>
        <v>Won't Survive</v>
      </c>
      <c r="N705" s="2" t="s">
        <v>1230</v>
      </c>
    </row>
    <row r="706" spans="1:14" x14ac:dyDescent="0.3">
      <c r="A706" s="1" t="s">
        <v>1228</v>
      </c>
      <c r="B706" s="1" t="s">
        <v>1253</v>
      </c>
      <c r="C706">
        <f>INDEX(Cond_Probability!$A$6:$H$60,MATCH('Model 4_Train'!A706,Cond_Probability!$A$6:$A$60,0),7)</f>
        <v>0.4891304347826087</v>
      </c>
      <c r="D706">
        <f>INDEX(Cond_Probability!$A$6:$H$60,MATCH('Model 4_Train'!B706,Cond_Probability!$A$6:$A$60,0),7)</f>
        <v>0.77396021699819173</v>
      </c>
      <c r="E706">
        <f>Cond_Probability!$C$2</f>
        <v>0.61616161616161613</v>
      </c>
      <c r="F706">
        <f t="shared" si="50"/>
        <v>0.23325876105182655</v>
      </c>
      <c r="G706">
        <f t="shared" si="51"/>
        <v>23.325876105182655</v>
      </c>
      <c r="H706">
        <f>INDEX(Cond_Probability!$A$6:$H$60,MATCH('Model 4_Train'!A706,Cond_Probability!$A$6:$A$60,0),8)</f>
        <v>0.19710144927536233</v>
      </c>
      <c r="I706">
        <f>INDEX(Cond_Probability!$A$6:$H$60,MATCH(B706,Cond_Probability!$A$6:$A$60,0),8)</f>
        <v>0.63005780346820806</v>
      </c>
      <c r="J706">
        <f>Cond_Probability!$C$3</f>
        <v>0.38383838383838381</v>
      </c>
      <c r="K706">
        <f t="shared" si="52"/>
        <v>4.766708722476503E-2</v>
      </c>
      <c r="L706">
        <f t="shared" si="53"/>
        <v>4.766708722476503</v>
      </c>
      <c r="M706" t="str">
        <f t="shared" si="54"/>
        <v>Won't Survive</v>
      </c>
      <c r="N706" s="2" t="s">
        <v>1230</v>
      </c>
    </row>
    <row r="707" spans="1:14" x14ac:dyDescent="0.3">
      <c r="A707" s="1" t="s">
        <v>1248</v>
      </c>
      <c r="B707" s="1" t="s">
        <v>1253</v>
      </c>
      <c r="C707">
        <f>INDEX(Cond_Probability!$A$6:$H$60,MATCH('Model 4_Train'!A707,Cond_Probability!$A$6:$A$60,0),7)</f>
        <v>0.32246376811594202</v>
      </c>
      <c r="D707">
        <f>INDEX(Cond_Probability!$A$6:$H$60,MATCH('Model 4_Train'!B707,Cond_Probability!$A$6:$A$60,0),7)</f>
        <v>0.77396021699819173</v>
      </c>
      <c r="E707">
        <f>Cond_Probability!$C$2</f>
        <v>0.61616161616161613</v>
      </c>
      <c r="F707">
        <f t="shared" ref="F707:F770" si="55">PRODUCT(C707:E707)</f>
        <v>0.1537779980267597</v>
      </c>
      <c r="G707">
        <f t="shared" ref="G707:G770" si="56">F707*100</f>
        <v>15.37779980267597</v>
      </c>
      <c r="H707">
        <f>INDEX(Cond_Probability!$A$6:$H$60,MATCH('Model 4_Train'!A707,Cond_Probability!$A$6:$A$60,0),8)</f>
        <v>0.57971014492753625</v>
      </c>
      <c r="I707">
        <f>INDEX(Cond_Probability!$A$6:$H$60,MATCH(B707,Cond_Probability!$A$6:$A$60,0),8)</f>
        <v>0.63005780346820806</v>
      </c>
      <c r="J707">
        <f>Cond_Probability!$C$3</f>
        <v>0.38383838383838381</v>
      </c>
      <c r="K707">
        <f t="shared" ref="K707:K770" si="57">PRODUCT(H707:J707)</f>
        <v>0.14019731536695598</v>
      </c>
      <c r="L707">
        <f t="shared" ref="L707:L770" si="58">K707*100</f>
        <v>14.019731536695598</v>
      </c>
      <c r="M707" t="str">
        <f t="shared" ref="M707:M770" si="59">IF(G707&gt;L707,"Won't Survive", "Survive")</f>
        <v>Won't Survive</v>
      </c>
      <c r="N707" s="2" t="s">
        <v>1230</v>
      </c>
    </row>
    <row r="708" spans="1:14" x14ac:dyDescent="0.3">
      <c r="A708" s="1" t="s">
        <v>1247</v>
      </c>
      <c r="B708" s="1" t="s">
        <v>1253</v>
      </c>
      <c r="C708">
        <f>INDEX(Cond_Probability!$A$6:$H$60,MATCH('Model 4_Train'!A708,Cond_Probability!$A$6:$A$60,0),7)</f>
        <v>0.18840579710144928</v>
      </c>
      <c r="D708">
        <f>INDEX(Cond_Probability!$A$6:$H$60,MATCH('Model 4_Train'!B708,Cond_Probability!$A$6:$A$60,0),7)</f>
        <v>0.77396021699819173</v>
      </c>
      <c r="E708">
        <f>Cond_Probability!$C$2</f>
        <v>0.61616161616161613</v>
      </c>
      <c r="F708">
        <f t="shared" si="55"/>
        <v>8.9847819071814675E-2</v>
      </c>
      <c r="G708">
        <f t="shared" si="56"/>
        <v>8.9847819071814676</v>
      </c>
      <c r="H708">
        <f>INDEX(Cond_Probability!$A$6:$H$60,MATCH('Model 4_Train'!A708,Cond_Probability!$A$6:$A$60,0),8)</f>
        <v>0.22318840579710145</v>
      </c>
      <c r="I708">
        <f>INDEX(Cond_Probability!$A$6:$H$60,MATCH(B708,Cond_Probability!$A$6:$A$60,0),8)</f>
        <v>0.63005780346820806</v>
      </c>
      <c r="J708">
        <f>Cond_Probability!$C$3</f>
        <v>0.38383838383838381</v>
      </c>
      <c r="K708">
        <f t="shared" si="57"/>
        <v>5.3975966416278047E-2</v>
      </c>
      <c r="L708">
        <f t="shared" si="58"/>
        <v>5.3975966416278043</v>
      </c>
      <c r="M708" t="str">
        <f t="shared" si="59"/>
        <v>Won't Survive</v>
      </c>
      <c r="N708" s="2" t="s">
        <v>1</v>
      </c>
    </row>
    <row r="709" spans="1:14" x14ac:dyDescent="0.3">
      <c r="A709" s="1" t="s">
        <v>1248</v>
      </c>
      <c r="B709" s="1" t="s">
        <v>1253</v>
      </c>
      <c r="C709">
        <f>INDEX(Cond_Probability!$A$6:$H$60,MATCH('Model 4_Train'!A709,Cond_Probability!$A$6:$A$60,0),7)</f>
        <v>0.32246376811594202</v>
      </c>
      <c r="D709">
        <f>INDEX(Cond_Probability!$A$6:$H$60,MATCH('Model 4_Train'!B709,Cond_Probability!$A$6:$A$60,0),7)</f>
        <v>0.77396021699819173</v>
      </c>
      <c r="E709">
        <f>Cond_Probability!$C$2</f>
        <v>0.61616161616161613</v>
      </c>
      <c r="F709">
        <f t="shared" si="55"/>
        <v>0.1537779980267597</v>
      </c>
      <c r="G709">
        <f t="shared" si="56"/>
        <v>15.37779980267597</v>
      </c>
      <c r="H709">
        <f>INDEX(Cond_Probability!$A$6:$H$60,MATCH('Model 4_Train'!A709,Cond_Probability!$A$6:$A$60,0),8)</f>
        <v>0.57971014492753625</v>
      </c>
      <c r="I709">
        <f>INDEX(Cond_Probability!$A$6:$H$60,MATCH(B709,Cond_Probability!$A$6:$A$60,0),8)</f>
        <v>0.63005780346820806</v>
      </c>
      <c r="J709">
        <f>Cond_Probability!$C$3</f>
        <v>0.38383838383838381</v>
      </c>
      <c r="K709">
        <f t="shared" si="57"/>
        <v>0.14019731536695598</v>
      </c>
      <c r="L709">
        <f t="shared" si="58"/>
        <v>14.019731536695598</v>
      </c>
      <c r="M709" t="str">
        <f t="shared" si="59"/>
        <v>Won't Survive</v>
      </c>
      <c r="N709" s="2" t="s">
        <v>1</v>
      </c>
    </row>
    <row r="710" spans="1:14" x14ac:dyDescent="0.3">
      <c r="A710" s="1" t="s">
        <v>1248</v>
      </c>
      <c r="B710" s="1" t="s">
        <v>1253</v>
      </c>
      <c r="C710">
        <f>INDEX(Cond_Probability!$A$6:$H$60,MATCH('Model 4_Train'!A710,Cond_Probability!$A$6:$A$60,0),7)</f>
        <v>0.32246376811594202</v>
      </c>
      <c r="D710">
        <f>INDEX(Cond_Probability!$A$6:$H$60,MATCH('Model 4_Train'!B710,Cond_Probability!$A$6:$A$60,0),7)</f>
        <v>0.77396021699819173</v>
      </c>
      <c r="E710">
        <f>Cond_Probability!$C$2</f>
        <v>0.61616161616161613</v>
      </c>
      <c r="F710">
        <f t="shared" si="55"/>
        <v>0.1537779980267597</v>
      </c>
      <c r="G710">
        <f t="shared" si="56"/>
        <v>15.37779980267597</v>
      </c>
      <c r="H710">
        <f>INDEX(Cond_Probability!$A$6:$H$60,MATCH('Model 4_Train'!A710,Cond_Probability!$A$6:$A$60,0),8)</f>
        <v>0.57971014492753625</v>
      </c>
      <c r="I710">
        <f>INDEX(Cond_Probability!$A$6:$H$60,MATCH(B710,Cond_Probability!$A$6:$A$60,0),8)</f>
        <v>0.63005780346820806</v>
      </c>
      <c r="J710">
        <f>Cond_Probability!$C$3</f>
        <v>0.38383838383838381</v>
      </c>
      <c r="K710">
        <f t="shared" si="57"/>
        <v>0.14019731536695598</v>
      </c>
      <c r="L710">
        <f t="shared" si="58"/>
        <v>14.019731536695598</v>
      </c>
      <c r="M710" t="str">
        <f t="shared" si="59"/>
        <v>Won't Survive</v>
      </c>
      <c r="N710" s="2" t="s">
        <v>1</v>
      </c>
    </row>
    <row r="711" spans="1:14" x14ac:dyDescent="0.3">
      <c r="A711" s="1" t="s">
        <v>1247</v>
      </c>
      <c r="B711" s="1" t="s">
        <v>1251</v>
      </c>
      <c r="C711">
        <f>INDEX(Cond_Probability!$A$6:$H$60,MATCH('Model 4_Train'!A711,Cond_Probability!$A$6:$A$60,0),7)</f>
        <v>0.18840579710144928</v>
      </c>
      <c r="D711">
        <f>INDEX(Cond_Probability!$A$6:$H$60,MATCH('Model 4_Train'!B711,Cond_Probability!$A$6:$A$60,0),7)</f>
        <v>0.13743218806509946</v>
      </c>
      <c r="E711">
        <f>Cond_Probability!$C$2</f>
        <v>0.61616161616161613</v>
      </c>
      <c r="F711">
        <f t="shared" si="55"/>
        <v>1.5954285629574568E-2</v>
      </c>
      <c r="G711">
        <f t="shared" si="56"/>
        <v>1.5954285629574567</v>
      </c>
      <c r="H711">
        <f>INDEX(Cond_Probability!$A$6:$H$60,MATCH('Model 4_Train'!A711,Cond_Probability!$A$6:$A$60,0),8)</f>
        <v>0.22318840579710145</v>
      </c>
      <c r="I711">
        <f>INDEX(Cond_Probability!$A$6:$H$60,MATCH(B711,Cond_Probability!$A$6:$A$60,0),8)</f>
        <v>0.27167630057803466</v>
      </c>
      <c r="J711">
        <f>Cond_Probability!$C$3</f>
        <v>0.38383838383838381</v>
      </c>
      <c r="K711">
        <f t="shared" si="57"/>
        <v>2.327404056481714E-2</v>
      </c>
      <c r="L711">
        <f t="shared" si="58"/>
        <v>2.327404056481714</v>
      </c>
      <c r="M711" t="str">
        <f t="shared" si="59"/>
        <v>Survive</v>
      </c>
      <c r="N711" s="2" t="s">
        <v>1</v>
      </c>
    </row>
    <row r="712" spans="1:14" x14ac:dyDescent="0.3">
      <c r="A712" s="1" t="s">
        <v>1248</v>
      </c>
      <c r="B712" s="1" t="s">
        <v>1251</v>
      </c>
      <c r="C712">
        <f>INDEX(Cond_Probability!$A$6:$H$60,MATCH('Model 4_Train'!A712,Cond_Probability!$A$6:$A$60,0),7)</f>
        <v>0.32246376811594202</v>
      </c>
      <c r="D712">
        <f>INDEX(Cond_Probability!$A$6:$H$60,MATCH('Model 4_Train'!B712,Cond_Probability!$A$6:$A$60,0),7)</f>
        <v>0.13743218806509946</v>
      </c>
      <c r="E712">
        <f>Cond_Probability!$C$2</f>
        <v>0.61616161616161613</v>
      </c>
      <c r="F712">
        <f t="shared" si="55"/>
        <v>2.7306373481387237E-2</v>
      </c>
      <c r="G712">
        <f t="shared" si="56"/>
        <v>2.7306373481387238</v>
      </c>
      <c r="H712">
        <f>INDEX(Cond_Probability!$A$6:$H$60,MATCH('Model 4_Train'!A712,Cond_Probability!$A$6:$A$60,0),8)</f>
        <v>0.57971014492753625</v>
      </c>
      <c r="I712">
        <f>INDEX(Cond_Probability!$A$6:$H$60,MATCH(B712,Cond_Probability!$A$6:$A$60,0),8)</f>
        <v>0.27167630057803466</v>
      </c>
      <c r="J712">
        <f>Cond_Probability!$C$3</f>
        <v>0.38383838383838381</v>
      </c>
      <c r="K712">
        <f t="shared" si="57"/>
        <v>6.0452053415109452E-2</v>
      </c>
      <c r="L712">
        <f t="shared" si="58"/>
        <v>6.045205341510945</v>
      </c>
      <c r="M712" t="str">
        <f t="shared" si="59"/>
        <v>Survive</v>
      </c>
      <c r="N712" s="2" t="s">
        <v>1</v>
      </c>
    </row>
    <row r="713" spans="1:14" x14ac:dyDescent="0.3">
      <c r="A713" s="1" t="s">
        <v>1248</v>
      </c>
      <c r="B713" s="1" t="s">
        <v>1253</v>
      </c>
      <c r="C713">
        <f>INDEX(Cond_Probability!$A$6:$H$60,MATCH('Model 4_Train'!A713,Cond_Probability!$A$6:$A$60,0),7)</f>
        <v>0.32246376811594202</v>
      </c>
      <c r="D713">
        <f>INDEX(Cond_Probability!$A$6:$H$60,MATCH('Model 4_Train'!B713,Cond_Probability!$A$6:$A$60,0),7)</f>
        <v>0.77396021699819173</v>
      </c>
      <c r="E713">
        <f>Cond_Probability!$C$2</f>
        <v>0.61616161616161613</v>
      </c>
      <c r="F713">
        <f t="shared" si="55"/>
        <v>0.1537779980267597</v>
      </c>
      <c r="G713">
        <f t="shared" si="56"/>
        <v>15.37779980267597</v>
      </c>
      <c r="H713">
        <f>INDEX(Cond_Probability!$A$6:$H$60,MATCH('Model 4_Train'!A713,Cond_Probability!$A$6:$A$60,0),8)</f>
        <v>0.57971014492753625</v>
      </c>
      <c r="I713">
        <f>INDEX(Cond_Probability!$A$6:$H$60,MATCH(B713,Cond_Probability!$A$6:$A$60,0),8)</f>
        <v>0.63005780346820806</v>
      </c>
      <c r="J713">
        <f>Cond_Probability!$C$3</f>
        <v>0.38383838383838381</v>
      </c>
      <c r="K713">
        <f t="shared" si="57"/>
        <v>0.14019731536695598</v>
      </c>
      <c r="L713">
        <f t="shared" si="58"/>
        <v>14.019731536695598</v>
      </c>
      <c r="M713" t="str">
        <f t="shared" si="59"/>
        <v>Won't Survive</v>
      </c>
      <c r="N713" s="2" t="s">
        <v>1230</v>
      </c>
    </row>
    <row r="714" spans="1:14" x14ac:dyDescent="0.3">
      <c r="A714" s="1" t="s">
        <v>1248</v>
      </c>
      <c r="B714" s="1" t="s">
        <v>1253</v>
      </c>
      <c r="C714">
        <f>INDEX(Cond_Probability!$A$6:$H$60,MATCH('Model 4_Train'!A714,Cond_Probability!$A$6:$A$60,0),7)</f>
        <v>0.32246376811594202</v>
      </c>
      <c r="D714">
        <f>INDEX(Cond_Probability!$A$6:$H$60,MATCH('Model 4_Train'!B714,Cond_Probability!$A$6:$A$60,0),7)</f>
        <v>0.77396021699819173</v>
      </c>
      <c r="E714">
        <f>Cond_Probability!$C$2</f>
        <v>0.61616161616161613</v>
      </c>
      <c r="F714">
        <f t="shared" si="55"/>
        <v>0.1537779980267597</v>
      </c>
      <c r="G714">
        <f t="shared" si="56"/>
        <v>15.37779980267597</v>
      </c>
      <c r="H714">
        <f>INDEX(Cond_Probability!$A$6:$H$60,MATCH('Model 4_Train'!A714,Cond_Probability!$A$6:$A$60,0),8)</f>
        <v>0.57971014492753625</v>
      </c>
      <c r="I714">
        <f>INDEX(Cond_Probability!$A$6:$H$60,MATCH(B714,Cond_Probability!$A$6:$A$60,0),8)</f>
        <v>0.63005780346820806</v>
      </c>
      <c r="J714">
        <f>Cond_Probability!$C$3</f>
        <v>0.38383838383838381</v>
      </c>
      <c r="K714">
        <f t="shared" si="57"/>
        <v>0.14019731536695598</v>
      </c>
      <c r="L714">
        <f t="shared" si="58"/>
        <v>14.019731536695598</v>
      </c>
      <c r="M714" t="str">
        <f t="shared" si="59"/>
        <v>Won't Survive</v>
      </c>
      <c r="N714" s="2" t="s">
        <v>1</v>
      </c>
    </row>
    <row r="715" spans="1:14" x14ac:dyDescent="0.3">
      <c r="A715" s="1" t="s">
        <v>1228</v>
      </c>
      <c r="B715" s="1" t="s">
        <v>1253</v>
      </c>
      <c r="C715">
        <f>INDEX(Cond_Probability!$A$6:$H$60,MATCH('Model 4_Train'!A715,Cond_Probability!$A$6:$A$60,0),7)</f>
        <v>0.4891304347826087</v>
      </c>
      <c r="D715">
        <f>INDEX(Cond_Probability!$A$6:$H$60,MATCH('Model 4_Train'!B715,Cond_Probability!$A$6:$A$60,0),7)</f>
        <v>0.77396021699819173</v>
      </c>
      <c r="E715">
        <f>Cond_Probability!$C$2</f>
        <v>0.61616161616161613</v>
      </c>
      <c r="F715">
        <f t="shared" si="55"/>
        <v>0.23325876105182655</v>
      </c>
      <c r="G715">
        <f t="shared" si="56"/>
        <v>23.325876105182655</v>
      </c>
      <c r="H715">
        <f>INDEX(Cond_Probability!$A$6:$H$60,MATCH('Model 4_Train'!A715,Cond_Probability!$A$6:$A$60,0),8)</f>
        <v>0.19710144927536233</v>
      </c>
      <c r="I715">
        <f>INDEX(Cond_Probability!$A$6:$H$60,MATCH(B715,Cond_Probability!$A$6:$A$60,0),8)</f>
        <v>0.63005780346820806</v>
      </c>
      <c r="J715">
        <f>Cond_Probability!$C$3</f>
        <v>0.38383838383838381</v>
      </c>
      <c r="K715">
        <f t="shared" si="57"/>
        <v>4.766708722476503E-2</v>
      </c>
      <c r="L715">
        <f t="shared" si="58"/>
        <v>4.766708722476503</v>
      </c>
      <c r="M715" t="str">
        <f t="shared" si="59"/>
        <v>Won't Survive</v>
      </c>
      <c r="N715" s="2" t="s">
        <v>1230</v>
      </c>
    </row>
    <row r="716" spans="1:14" x14ac:dyDescent="0.3">
      <c r="A716" s="1" t="s">
        <v>1247</v>
      </c>
      <c r="B716" s="1" t="s">
        <v>1253</v>
      </c>
      <c r="C716">
        <f>INDEX(Cond_Probability!$A$6:$H$60,MATCH('Model 4_Train'!A716,Cond_Probability!$A$6:$A$60,0),7)</f>
        <v>0.18840579710144928</v>
      </c>
      <c r="D716">
        <f>INDEX(Cond_Probability!$A$6:$H$60,MATCH('Model 4_Train'!B716,Cond_Probability!$A$6:$A$60,0),7)</f>
        <v>0.77396021699819173</v>
      </c>
      <c r="E716">
        <f>Cond_Probability!$C$2</f>
        <v>0.61616161616161613</v>
      </c>
      <c r="F716">
        <f t="shared" si="55"/>
        <v>8.9847819071814675E-2</v>
      </c>
      <c r="G716">
        <f t="shared" si="56"/>
        <v>8.9847819071814676</v>
      </c>
      <c r="H716">
        <f>INDEX(Cond_Probability!$A$6:$H$60,MATCH('Model 4_Train'!A716,Cond_Probability!$A$6:$A$60,0),8)</f>
        <v>0.22318840579710145</v>
      </c>
      <c r="I716">
        <f>INDEX(Cond_Probability!$A$6:$H$60,MATCH(B716,Cond_Probability!$A$6:$A$60,0),8)</f>
        <v>0.63005780346820806</v>
      </c>
      <c r="J716">
        <f>Cond_Probability!$C$3</f>
        <v>0.38383838383838381</v>
      </c>
      <c r="K716">
        <f t="shared" si="57"/>
        <v>5.3975966416278047E-2</v>
      </c>
      <c r="L716">
        <f t="shared" si="58"/>
        <v>5.3975966416278043</v>
      </c>
      <c r="M716" t="str">
        <f t="shared" si="59"/>
        <v>Won't Survive</v>
      </c>
      <c r="N716" s="2" t="s">
        <v>1230</v>
      </c>
    </row>
    <row r="717" spans="1:14" x14ac:dyDescent="0.3">
      <c r="A717" s="1" t="s">
        <v>1228</v>
      </c>
      <c r="B717" s="1" t="s">
        <v>1253</v>
      </c>
      <c r="C717">
        <f>INDEX(Cond_Probability!$A$6:$H$60,MATCH('Model 4_Train'!A717,Cond_Probability!$A$6:$A$60,0),7)</f>
        <v>0.4891304347826087</v>
      </c>
      <c r="D717">
        <f>INDEX(Cond_Probability!$A$6:$H$60,MATCH('Model 4_Train'!B717,Cond_Probability!$A$6:$A$60,0),7)</f>
        <v>0.77396021699819173</v>
      </c>
      <c r="E717">
        <f>Cond_Probability!$C$2</f>
        <v>0.61616161616161613</v>
      </c>
      <c r="F717">
        <f t="shared" si="55"/>
        <v>0.23325876105182655</v>
      </c>
      <c r="G717">
        <f t="shared" si="56"/>
        <v>23.325876105182655</v>
      </c>
      <c r="H717">
        <f>INDEX(Cond_Probability!$A$6:$H$60,MATCH('Model 4_Train'!A717,Cond_Probability!$A$6:$A$60,0),8)</f>
        <v>0.19710144927536233</v>
      </c>
      <c r="I717">
        <f>INDEX(Cond_Probability!$A$6:$H$60,MATCH(B717,Cond_Probability!$A$6:$A$60,0),8)</f>
        <v>0.63005780346820806</v>
      </c>
      <c r="J717">
        <f>Cond_Probability!$C$3</f>
        <v>0.38383838383838381</v>
      </c>
      <c r="K717">
        <f t="shared" si="57"/>
        <v>4.766708722476503E-2</v>
      </c>
      <c r="L717">
        <f t="shared" si="58"/>
        <v>4.766708722476503</v>
      </c>
      <c r="M717" t="str">
        <f t="shared" si="59"/>
        <v>Won't Survive</v>
      </c>
      <c r="N717" s="2" t="s">
        <v>1230</v>
      </c>
    </row>
    <row r="718" spans="1:14" x14ac:dyDescent="0.3">
      <c r="A718" s="1" t="s">
        <v>1248</v>
      </c>
      <c r="B718" s="1" t="s">
        <v>1251</v>
      </c>
      <c r="C718">
        <f>INDEX(Cond_Probability!$A$6:$H$60,MATCH('Model 4_Train'!A718,Cond_Probability!$A$6:$A$60,0),7)</f>
        <v>0.32246376811594202</v>
      </c>
      <c r="D718">
        <f>INDEX(Cond_Probability!$A$6:$H$60,MATCH('Model 4_Train'!B718,Cond_Probability!$A$6:$A$60,0),7)</f>
        <v>0.13743218806509946</v>
      </c>
      <c r="E718">
        <f>Cond_Probability!$C$2</f>
        <v>0.61616161616161613</v>
      </c>
      <c r="F718">
        <f t="shared" si="55"/>
        <v>2.7306373481387237E-2</v>
      </c>
      <c r="G718">
        <f t="shared" si="56"/>
        <v>2.7306373481387238</v>
      </c>
      <c r="H718">
        <f>INDEX(Cond_Probability!$A$6:$H$60,MATCH('Model 4_Train'!A718,Cond_Probability!$A$6:$A$60,0),8)</f>
        <v>0.57971014492753625</v>
      </c>
      <c r="I718">
        <f>INDEX(Cond_Probability!$A$6:$H$60,MATCH(B718,Cond_Probability!$A$6:$A$60,0),8)</f>
        <v>0.27167630057803466</v>
      </c>
      <c r="J718">
        <f>Cond_Probability!$C$3</f>
        <v>0.38383838383838381</v>
      </c>
      <c r="K718">
        <f t="shared" si="57"/>
        <v>6.0452053415109452E-2</v>
      </c>
      <c r="L718">
        <f t="shared" si="58"/>
        <v>6.045205341510945</v>
      </c>
      <c r="M718" t="str">
        <f t="shared" si="59"/>
        <v>Survive</v>
      </c>
      <c r="N718" s="2" t="s">
        <v>1</v>
      </c>
    </row>
    <row r="719" spans="1:14" x14ac:dyDescent="0.3">
      <c r="A719" s="1" t="s">
        <v>1247</v>
      </c>
      <c r="B719" s="1" t="s">
        <v>1253</v>
      </c>
      <c r="C719">
        <f>INDEX(Cond_Probability!$A$6:$H$60,MATCH('Model 4_Train'!A719,Cond_Probability!$A$6:$A$60,0),7)</f>
        <v>0.18840579710144928</v>
      </c>
      <c r="D719">
        <f>INDEX(Cond_Probability!$A$6:$H$60,MATCH('Model 4_Train'!B719,Cond_Probability!$A$6:$A$60,0),7)</f>
        <v>0.77396021699819173</v>
      </c>
      <c r="E719">
        <f>Cond_Probability!$C$2</f>
        <v>0.61616161616161613</v>
      </c>
      <c r="F719">
        <f t="shared" si="55"/>
        <v>8.9847819071814675E-2</v>
      </c>
      <c r="G719">
        <f t="shared" si="56"/>
        <v>8.9847819071814676</v>
      </c>
      <c r="H719">
        <f>INDEX(Cond_Probability!$A$6:$H$60,MATCH('Model 4_Train'!A719,Cond_Probability!$A$6:$A$60,0),8)</f>
        <v>0.22318840579710145</v>
      </c>
      <c r="I719">
        <f>INDEX(Cond_Probability!$A$6:$H$60,MATCH(B719,Cond_Probability!$A$6:$A$60,0),8)</f>
        <v>0.63005780346820806</v>
      </c>
      <c r="J719">
        <f>Cond_Probability!$C$3</f>
        <v>0.38383838383838381</v>
      </c>
      <c r="K719">
        <f t="shared" si="57"/>
        <v>5.3975966416278047E-2</v>
      </c>
      <c r="L719">
        <f t="shared" si="58"/>
        <v>5.3975966416278043</v>
      </c>
      <c r="M719" t="str">
        <f t="shared" si="59"/>
        <v>Won't Survive</v>
      </c>
      <c r="N719" s="2" t="s">
        <v>1</v>
      </c>
    </row>
    <row r="720" spans="1:14" x14ac:dyDescent="0.3">
      <c r="A720" s="1" t="s">
        <v>1247</v>
      </c>
      <c r="B720" s="1" t="s">
        <v>1252</v>
      </c>
      <c r="C720">
        <f>INDEX(Cond_Probability!$A$6:$H$60,MATCH('Model 4_Train'!A720,Cond_Probability!$A$6:$A$60,0),7)</f>
        <v>0.18840579710144928</v>
      </c>
      <c r="D720">
        <f>INDEX(Cond_Probability!$A$6:$H$60,MATCH('Model 4_Train'!B720,Cond_Probability!$A$6:$A$60,0),7)</f>
        <v>8.6799276672694395E-2</v>
      </c>
      <c r="E720">
        <f>Cond_Probability!$C$2</f>
        <v>0.61616161616161613</v>
      </c>
      <c r="F720">
        <f t="shared" si="55"/>
        <v>1.0076390923941832E-2</v>
      </c>
      <c r="G720">
        <f t="shared" si="56"/>
        <v>1.0076390923941831</v>
      </c>
      <c r="H720">
        <f>INDEX(Cond_Probability!$A$6:$H$60,MATCH('Model 4_Train'!A720,Cond_Probability!$A$6:$A$60,0),8)</f>
        <v>0.22318840579710145</v>
      </c>
      <c r="I720">
        <f>INDEX(Cond_Probability!$A$6:$H$60,MATCH(B720,Cond_Probability!$A$6:$A$60,0),8)</f>
        <v>8.9595375722543349E-2</v>
      </c>
      <c r="J720">
        <f>Cond_Probability!$C$3</f>
        <v>0.38383838383838381</v>
      </c>
      <c r="K720">
        <f t="shared" si="57"/>
        <v>7.6754814628652275E-3</v>
      </c>
      <c r="L720">
        <f t="shared" si="58"/>
        <v>0.76754814628652279</v>
      </c>
      <c r="M720" t="str">
        <f t="shared" si="59"/>
        <v>Won't Survive</v>
      </c>
      <c r="N720" s="2" t="s">
        <v>1230</v>
      </c>
    </row>
    <row r="721" spans="1:14" x14ac:dyDescent="0.3">
      <c r="A721" s="1" t="s">
        <v>1228</v>
      </c>
      <c r="B721" s="1" t="s">
        <v>1253</v>
      </c>
      <c r="C721">
        <f>INDEX(Cond_Probability!$A$6:$H$60,MATCH('Model 4_Train'!A721,Cond_Probability!$A$6:$A$60,0),7)</f>
        <v>0.4891304347826087</v>
      </c>
      <c r="D721">
        <f>INDEX(Cond_Probability!$A$6:$H$60,MATCH('Model 4_Train'!B721,Cond_Probability!$A$6:$A$60,0),7)</f>
        <v>0.77396021699819173</v>
      </c>
      <c r="E721">
        <f>Cond_Probability!$C$2</f>
        <v>0.61616161616161613</v>
      </c>
      <c r="F721">
        <f t="shared" si="55"/>
        <v>0.23325876105182655</v>
      </c>
      <c r="G721">
        <f t="shared" si="56"/>
        <v>23.325876105182655</v>
      </c>
      <c r="H721">
        <f>INDEX(Cond_Probability!$A$6:$H$60,MATCH('Model 4_Train'!A721,Cond_Probability!$A$6:$A$60,0),8)</f>
        <v>0.19710144927536233</v>
      </c>
      <c r="I721">
        <f>INDEX(Cond_Probability!$A$6:$H$60,MATCH(B721,Cond_Probability!$A$6:$A$60,0),8)</f>
        <v>0.63005780346820806</v>
      </c>
      <c r="J721">
        <f>Cond_Probability!$C$3</f>
        <v>0.38383838383838381</v>
      </c>
      <c r="K721">
        <f t="shared" si="57"/>
        <v>4.766708722476503E-2</v>
      </c>
      <c r="L721">
        <f t="shared" si="58"/>
        <v>4.766708722476503</v>
      </c>
      <c r="M721" t="str">
        <f t="shared" si="59"/>
        <v>Won't Survive</v>
      </c>
      <c r="N721" s="2" t="s">
        <v>1230</v>
      </c>
    </row>
    <row r="722" spans="1:14" x14ac:dyDescent="0.3">
      <c r="A722" s="1" t="s">
        <v>1248</v>
      </c>
      <c r="B722" s="1" t="s">
        <v>1253</v>
      </c>
      <c r="C722">
        <f>INDEX(Cond_Probability!$A$6:$H$60,MATCH('Model 4_Train'!A722,Cond_Probability!$A$6:$A$60,0),7)</f>
        <v>0.32246376811594202</v>
      </c>
      <c r="D722">
        <f>INDEX(Cond_Probability!$A$6:$H$60,MATCH('Model 4_Train'!B722,Cond_Probability!$A$6:$A$60,0),7)</f>
        <v>0.77396021699819173</v>
      </c>
      <c r="E722">
        <f>Cond_Probability!$C$2</f>
        <v>0.61616161616161613</v>
      </c>
      <c r="F722">
        <f t="shared" si="55"/>
        <v>0.1537779980267597</v>
      </c>
      <c r="G722">
        <f t="shared" si="56"/>
        <v>15.37779980267597</v>
      </c>
      <c r="H722">
        <f>INDEX(Cond_Probability!$A$6:$H$60,MATCH('Model 4_Train'!A722,Cond_Probability!$A$6:$A$60,0),8)</f>
        <v>0.57971014492753625</v>
      </c>
      <c r="I722">
        <f>INDEX(Cond_Probability!$A$6:$H$60,MATCH(B722,Cond_Probability!$A$6:$A$60,0),8)</f>
        <v>0.63005780346820806</v>
      </c>
      <c r="J722">
        <f>Cond_Probability!$C$3</f>
        <v>0.38383838383838381</v>
      </c>
      <c r="K722">
        <f t="shared" si="57"/>
        <v>0.14019731536695598</v>
      </c>
      <c r="L722">
        <f t="shared" si="58"/>
        <v>14.019731536695598</v>
      </c>
      <c r="M722" t="str">
        <f t="shared" si="59"/>
        <v>Won't Survive</v>
      </c>
      <c r="N722" s="2" t="s">
        <v>1</v>
      </c>
    </row>
    <row r="723" spans="1:14" x14ac:dyDescent="0.3">
      <c r="A723" s="1" t="s">
        <v>1228</v>
      </c>
      <c r="B723" s="1" t="s">
        <v>1253</v>
      </c>
      <c r="C723">
        <f>INDEX(Cond_Probability!$A$6:$H$60,MATCH('Model 4_Train'!A723,Cond_Probability!$A$6:$A$60,0),7)</f>
        <v>0.4891304347826087</v>
      </c>
      <c r="D723">
        <f>INDEX(Cond_Probability!$A$6:$H$60,MATCH('Model 4_Train'!B723,Cond_Probability!$A$6:$A$60,0),7)</f>
        <v>0.77396021699819173</v>
      </c>
      <c r="E723">
        <f>Cond_Probability!$C$2</f>
        <v>0.61616161616161613</v>
      </c>
      <c r="F723">
        <f t="shared" si="55"/>
        <v>0.23325876105182655</v>
      </c>
      <c r="G723">
        <f t="shared" si="56"/>
        <v>23.325876105182655</v>
      </c>
      <c r="H723">
        <f>INDEX(Cond_Probability!$A$6:$H$60,MATCH('Model 4_Train'!A723,Cond_Probability!$A$6:$A$60,0),8)</f>
        <v>0.19710144927536233</v>
      </c>
      <c r="I723">
        <f>INDEX(Cond_Probability!$A$6:$H$60,MATCH(B723,Cond_Probability!$A$6:$A$60,0),8)</f>
        <v>0.63005780346820806</v>
      </c>
      <c r="J723">
        <f>Cond_Probability!$C$3</f>
        <v>0.38383838383838381</v>
      </c>
      <c r="K723">
        <f t="shared" si="57"/>
        <v>4.766708722476503E-2</v>
      </c>
      <c r="L723">
        <f t="shared" si="58"/>
        <v>4.766708722476503</v>
      </c>
      <c r="M723" t="str">
        <f t="shared" si="59"/>
        <v>Won't Survive</v>
      </c>
      <c r="N723" s="2" t="s">
        <v>1230</v>
      </c>
    </row>
    <row r="724" spans="1:14" x14ac:dyDescent="0.3">
      <c r="A724" s="1" t="s">
        <v>1247</v>
      </c>
      <c r="B724" s="1" t="s">
        <v>1253</v>
      </c>
      <c r="C724">
        <f>INDEX(Cond_Probability!$A$6:$H$60,MATCH('Model 4_Train'!A724,Cond_Probability!$A$6:$A$60,0),7)</f>
        <v>0.18840579710144928</v>
      </c>
      <c r="D724">
        <f>INDEX(Cond_Probability!$A$6:$H$60,MATCH('Model 4_Train'!B724,Cond_Probability!$A$6:$A$60,0),7)</f>
        <v>0.77396021699819173</v>
      </c>
      <c r="E724">
        <f>Cond_Probability!$C$2</f>
        <v>0.61616161616161613</v>
      </c>
      <c r="F724">
        <f t="shared" si="55"/>
        <v>8.9847819071814675E-2</v>
      </c>
      <c r="G724">
        <f t="shared" si="56"/>
        <v>8.9847819071814676</v>
      </c>
      <c r="H724">
        <f>INDEX(Cond_Probability!$A$6:$H$60,MATCH('Model 4_Train'!A724,Cond_Probability!$A$6:$A$60,0),8)</f>
        <v>0.22318840579710145</v>
      </c>
      <c r="I724">
        <f>INDEX(Cond_Probability!$A$6:$H$60,MATCH(B724,Cond_Probability!$A$6:$A$60,0),8)</f>
        <v>0.63005780346820806</v>
      </c>
      <c r="J724">
        <f>Cond_Probability!$C$3</f>
        <v>0.38383838383838381</v>
      </c>
      <c r="K724">
        <f t="shared" si="57"/>
        <v>5.3975966416278047E-2</v>
      </c>
      <c r="L724">
        <f t="shared" si="58"/>
        <v>5.3975966416278043</v>
      </c>
      <c r="M724" t="str">
        <f t="shared" si="59"/>
        <v>Won't Survive</v>
      </c>
      <c r="N724" s="2" t="s">
        <v>1230</v>
      </c>
    </row>
    <row r="725" spans="1:14" x14ac:dyDescent="0.3">
      <c r="A725" s="1" t="s">
        <v>1247</v>
      </c>
      <c r="B725" s="1" t="s">
        <v>1253</v>
      </c>
      <c r="C725">
        <f>INDEX(Cond_Probability!$A$6:$H$60,MATCH('Model 4_Train'!A725,Cond_Probability!$A$6:$A$60,0),7)</f>
        <v>0.18840579710144928</v>
      </c>
      <c r="D725">
        <f>INDEX(Cond_Probability!$A$6:$H$60,MATCH('Model 4_Train'!B725,Cond_Probability!$A$6:$A$60,0),7)</f>
        <v>0.77396021699819173</v>
      </c>
      <c r="E725">
        <f>Cond_Probability!$C$2</f>
        <v>0.61616161616161613</v>
      </c>
      <c r="F725">
        <f t="shared" si="55"/>
        <v>8.9847819071814675E-2</v>
      </c>
      <c r="G725">
        <f t="shared" si="56"/>
        <v>8.9847819071814676</v>
      </c>
      <c r="H725">
        <f>INDEX(Cond_Probability!$A$6:$H$60,MATCH('Model 4_Train'!A725,Cond_Probability!$A$6:$A$60,0),8)</f>
        <v>0.22318840579710145</v>
      </c>
      <c r="I725">
        <f>INDEX(Cond_Probability!$A$6:$H$60,MATCH(B725,Cond_Probability!$A$6:$A$60,0),8)</f>
        <v>0.63005780346820806</v>
      </c>
      <c r="J725">
        <f>Cond_Probability!$C$3</f>
        <v>0.38383838383838381</v>
      </c>
      <c r="K725">
        <f t="shared" si="57"/>
        <v>5.3975966416278047E-2</v>
      </c>
      <c r="L725">
        <f t="shared" si="58"/>
        <v>5.3975966416278043</v>
      </c>
      <c r="M725" t="str">
        <f t="shared" si="59"/>
        <v>Won't Survive</v>
      </c>
      <c r="N725" s="2" t="s">
        <v>1230</v>
      </c>
    </row>
    <row r="726" spans="1:14" x14ac:dyDescent="0.3">
      <c r="A726" s="1" t="s">
        <v>1248</v>
      </c>
      <c r="B726" s="1" t="s">
        <v>1253</v>
      </c>
      <c r="C726">
        <f>INDEX(Cond_Probability!$A$6:$H$60,MATCH('Model 4_Train'!A726,Cond_Probability!$A$6:$A$60,0),7)</f>
        <v>0.32246376811594202</v>
      </c>
      <c r="D726">
        <f>INDEX(Cond_Probability!$A$6:$H$60,MATCH('Model 4_Train'!B726,Cond_Probability!$A$6:$A$60,0),7)</f>
        <v>0.77396021699819173</v>
      </c>
      <c r="E726">
        <f>Cond_Probability!$C$2</f>
        <v>0.61616161616161613</v>
      </c>
      <c r="F726">
        <f t="shared" si="55"/>
        <v>0.1537779980267597</v>
      </c>
      <c r="G726">
        <f t="shared" si="56"/>
        <v>15.37779980267597</v>
      </c>
      <c r="H726">
        <f>INDEX(Cond_Probability!$A$6:$H$60,MATCH('Model 4_Train'!A726,Cond_Probability!$A$6:$A$60,0),8)</f>
        <v>0.57971014492753625</v>
      </c>
      <c r="I726">
        <f>INDEX(Cond_Probability!$A$6:$H$60,MATCH(B726,Cond_Probability!$A$6:$A$60,0),8)</f>
        <v>0.63005780346820806</v>
      </c>
      <c r="J726">
        <f>Cond_Probability!$C$3</f>
        <v>0.38383838383838381</v>
      </c>
      <c r="K726">
        <f t="shared" si="57"/>
        <v>0.14019731536695598</v>
      </c>
      <c r="L726">
        <f t="shared" si="58"/>
        <v>14.019731536695598</v>
      </c>
      <c r="M726" t="str">
        <f t="shared" si="59"/>
        <v>Won't Survive</v>
      </c>
      <c r="N726" s="2" t="s">
        <v>1</v>
      </c>
    </row>
    <row r="727" spans="1:14" x14ac:dyDescent="0.3">
      <c r="A727" s="1" t="s">
        <v>1228</v>
      </c>
      <c r="B727" s="1" t="s">
        <v>1253</v>
      </c>
      <c r="C727">
        <f>INDEX(Cond_Probability!$A$6:$H$60,MATCH('Model 4_Train'!A727,Cond_Probability!$A$6:$A$60,0),7)</f>
        <v>0.4891304347826087</v>
      </c>
      <c r="D727">
        <f>INDEX(Cond_Probability!$A$6:$H$60,MATCH('Model 4_Train'!B727,Cond_Probability!$A$6:$A$60,0),7)</f>
        <v>0.77396021699819173</v>
      </c>
      <c r="E727">
        <f>Cond_Probability!$C$2</f>
        <v>0.61616161616161613</v>
      </c>
      <c r="F727">
        <f t="shared" si="55"/>
        <v>0.23325876105182655</v>
      </c>
      <c r="G727">
        <f t="shared" si="56"/>
        <v>23.325876105182655</v>
      </c>
      <c r="H727">
        <f>INDEX(Cond_Probability!$A$6:$H$60,MATCH('Model 4_Train'!A727,Cond_Probability!$A$6:$A$60,0),8)</f>
        <v>0.19710144927536233</v>
      </c>
      <c r="I727">
        <f>INDEX(Cond_Probability!$A$6:$H$60,MATCH(B727,Cond_Probability!$A$6:$A$60,0),8)</f>
        <v>0.63005780346820806</v>
      </c>
      <c r="J727">
        <f>Cond_Probability!$C$3</f>
        <v>0.38383838383838381</v>
      </c>
      <c r="K727">
        <f t="shared" si="57"/>
        <v>4.766708722476503E-2</v>
      </c>
      <c r="L727">
        <f t="shared" si="58"/>
        <v>4.766708722476503</v>
      </c>
      <c r="M727" t="str">
        <f t="shared" si="59"/>
        <v>Won't Survive</v>
      </c>
      <c r="N727" s="2" t="s">
        <v>1230</v>
      </c>
    </row>
    <row r="728" spans="1:14" x14ac:dyDescent="0.3">
      <c r="A728" s="1" t="s">
        <v>1248</v>
      </c>
      <c r="B728" s="1" t="s">
        <v>1253</v>
      </c>
      <c r="C728">
        <f>INDEX(Cond_Probability!$A$6:$H$60,MATCH('Model 4_Train'!A728,Cond_Probability!$A$6:$A$60,0),7)</f>
        <v>0.32246376811594202</v>
      </c>
      <c r="D728">
        <f>INDEX(Cond_Probability!$A$6:$H$60,MATCH('Model 4_Train'!B728,Cond_Probability!$A$6:$A$60,0),7)</f>
        <v>0.77396021699819173</v>
      </c>
      <c r="E728">
        <f>Cond_Probability!$C$2</f>
        <v>0.61616161616161613</v>
      </c>
      <c r="F728">
        <f t="shared" si="55"/>
        <v>0.1537779980267597</v>
      </c>
      <c r="G728">
        <f t="shared" si="56"/>
        <v>15.37779980267597</v>
      </c>
      <c r="H728">
        <f>INDEX(Cond_Probability!$A$6:$H$60,MATCH('Model 4_Train'!A728,Cond_Probability!$A$6:$A$60,0),8)</f>
        <v>0.57971014492753625</v>
      </c>
      <c r="I728">
        <f>INDEX(Cond_Probability!$A$6:$H$60,MATCH(B728,Cond_Probability!$A$6:$A$60,0),8)</f>
        <v>0.63005780346820806</v>
      </c>
      <c r="J728">
        <f>Cond_Probability!$C$3</f>
        <v>0.38383838383838381</v>
      </c>
      <c r="K728">
        <f t="shared" si="57"/>
        <v>0.14019731536695598</v>
      </c>
      <c r="L728">
        <f t="shared" si="58"/>
        <v>14.019731536695598</v>
      </c>
      <c r="M728" t="str">
        <f t="shared" si="59"/>
        <v>Won't Survive</v>
      </c>
      <c r="N728" s="2" t="s">
        <v>1</v>
      </c>
    </row>
    <row r="729" spans="1:14" x14ac:dyDescent="0.3">
      <c r="A729" s="1" t="s">
        <v>1228</v>
      </c>
      <c r="B729" s="1" t="s">
        <v>1252</v>
      </c>
      <c r="C729">
        <f>INDEX(Cond_Probability!$A$6:$H$60,MATCH('Model 4_Train'!A729,Cond_Probability!$A$6:$A$60,0),7)</f>
        <v>0.4891304347826087</v>
      </c>
      <c r="D729">
        <f>INDEX(Cond_Probability!$A$6:$H$60,MATCH('Model 4_Train'!B729,Cond_Probability!$A$6:$A$60,0),7)</f>
        <v>8.6799276672694395E-2</v>
      </c>
      <c r="E729">
        <f>Cond_Probability!$C$2</f>
        <v>0.61616161616161613</v>
      </c>
      <c r="F729">
        <f t="shared" si="55"/>
        <v>2.6159861052541294E-2</v>
      </c>
      <c r="G729">
        <f t="shared" si="56"/>
        <v>2.6159861052541293</v>
      </c>
      <c r="H729">
        <f>INDEX(Cond_Probability!$A$6:$H$60,MATCH('Model 4_Train'!A729,Cond_Probability!$A$6:$A$60,0),8)</f>
        <v>0.19710144927536233</v>
      </c>
      <c r="I729">
        <f>INDEX(Cond_Probability!$A$6:$H$60,MATCH(B729,Cond_Probability!$A$6:$A$60,0),8)</f>
        <v>8.9595375722543349E-2</v>
      </c>
      <c r="J729">
        <f>Cond_Probability!$C$3</f>
        <v>0.38383838383838381</v>
      </c>
      <c r="K729">
        <f t="shared" si="57"/>
        <v>6.7783472659069532E-3</v>
      </c>
      <c r="L729">
        <f t="shared" si="58"/>
        <v>0.67783472659069532</v>
      </c>
      <c r="M729" t="str">
        <f t="shared" si="59"/>
        <v>Won't Survive</v>
      </c>
      <c r="N729" s="2" t="s">
        <v>1</v>
      </c>
    </row>
    <row r="730" spans="1:14" x14ac:dyDescent="0.3">
      <c r="A730" s="1" t="s">
        <v>1248</v>
      </c>
      <c r="B730" s="1" t="s">
        <v>1253</v>
      </c>
      <c r="C730">
        <f>INDEX(Cond_Probability!$A$6:$H$60,MATCH('Model 4_Train'!A730,Cond_Probability!$A$6:$A$60,0),7)</f>
        <v>0.32246376811594202</v>
      </c>
      <c r="D730">
        <f>INDEX(Cond_Probability!$A$6:$H$60,MATCH('Model 4_Train'!B730,Cond_Probability!$A$6:$A$60,0),7)</f>
        <v>0.77396021699819173</v>
      </c>
      <c r="E730">
        <f>Cond_Probability!$C$2</f>
        <v>0.61616161616161613</v>
      </c>
      <c r="F730">
        <f t="shared" si="55"/>
        <v>0.1537779980267597</v>
      </c>
      <c r="G730">
        <f t="shared" si="56"/>
        <v>15.37779980267597</v>
      </c>
      <c r="H730">
        <f>INDEX(Cond_Probability!$A$6:$H$60,MATCH('Model 4_Train'!A730,Cond_Probability!$A$6:$A$60,0),8)</f>
        <v>0.57971014492753625</v>
      </c>
      <c r="I730">
        <f>INDEX(Cond_Probability!$A$6:$H$60,MATCH(B730,Cond_Probability!$A$6:$A$60,0),8)</f>
        <v>0.63005780346820806</v>
      </c>
      <c r="J730">
        <f>Cond_Probability!$C$3</f>
        <v>0.38383838383838381</v>
      </c>
      <c r="K730">
        <f t="shared" si="57"/>
        <v>0.14019731536695598</v>
      </c>
      <c r="L730">
        <f t="shared" si="58"/>
        <v>14.019731536695598</v>
      </c>
      <c r="M730" t="str">
        <f t="shared" si="59"/>
        <v>Won't Survive</v>
      </c>
      <c r="N730" s="2" t="s">
        <v>1230</v>
      </c>
    </row>
    <row r="731" spans="1:14" x14ac:dyDescent="0.3">
      <c r="A731" s="1" t="s">
        <v>1228</v>
      </c>
      <c r="B731" s="1" t="s">
        <v>1253</v>
      </c>
      <c r="C731">
        <f>INDEX(Cond_Probability!$A$6:$H$60,MATCH('Model 4_Train'!A731,Cond_Probability!$A$6:$A$60,0),7)</f>
        <v>0.4891304347826087</v>
      </c>
      <c r="D731">
        <f>INDEX(Cond_Probability!$A$6:$H$60,MATCH('Model 4_Train'!B731,Cond_Probability!$A$6:$A$60,0),7)</f>
        <v>0.77396021699819173</v>
      </c>
      <c r="E731">
        <f>Cond_Probability!$C$2</f>
        <v>0.61616161616161613</v>
      </c>
      <c r="F731">
        <f t="shared" si="55"/>
        <v>0.23325876105182655</v>
      </c>
      <c r="G731">
        <f t="shared" si="56"/>
        <v>23.325876105182655</v>
      </c>
      <c r="H731">
        <f>INDEX(Cond_Probability!$A$6:$H$60,MATCH('Model 4_Train'!A731,Cond_Probability!$A$6:$A$60,0),8)</f>
        <v>0.19710144927536233</v>
      </c>
      <c r="I731">
        <f>INDEX(Cond_Probability!$A$6:$H$60,MATCH(B731,Cond_Probability!$A$6:$A$60,0),8)</f>
        <v>0.63005780346820806</v>
      </c>
      <c r="J731">
        <f>Cond_Probability!$C$3</f>
        <v>0.38383838383838381</v>
      </c>
      <c r="K731">
        <f t="shared" si="57"/>
        <v>4.766708722476503E-2</v>
      </c>
      <c r="L731">
        <f t="shared" si="58"/>
        <v>4.766708722476503</v>
      </c>
      <c r="M731" t="str">
        <f t="shared" si="59"/>
        <v>Won't Survive</v>
      </c>
      <c r="N731" s="2" t="s">
        <v>1230</v>
      </c>
    </row>
    <row r="732" spans="1:14" x14ac:dyDescent="0.3">
      <c r="A732" s="1" t="s">
        <v>1248</v>
      </c>
      <c r="B732" s="1" t="s">
        <v>1253</v>
      </c>
      <c r="C732">
        <f>INDEX(Cond_Probability!$A$6:$H$60,MATCH('Model 4_Train'!A732,Cond_Probability!$A$6:$A$60,0),7)</f>
        <v>0.32246376811594202</v>
      </c>
      <c r="D732">
        <f>INDEX(Cond_Probability!$A$6:$H$60,MATCH('Model 4_Train'!B732,Cond_Probability!$A$6:$A$60,0),7)</f>
        <v>0.77396021699819173</v>
      </c>
      <c r="E732">
        <f>Cond_Probability!$C$2</f>
        <v>0.61616161616161613</v>
      </c>
      <c r="F732">
        <f t="shared" si="55"/>
        <v>0.1537779980267597</v>
      </c>
      <c r="G732">
        <f t="shared" si="56"/>
        <v>15.37779980267597</v>
      </c>
      <c r="H732">
        <f>INDEX(Cond_Probability!$A$6:$H$60,MATCH('Model 4_Train'!A732,Cond_Probability!$A$6:$A$60,0),8)</f>
        <v>0.57971014492753625</v>
      </c>
      <c r="I732">
        <f>INDEX(Cond_Probability!$A$6:$H$60,MATCH(B732,Cond_Probability!$A$6:$A$60,0),8)</f>
        <v>0.63005780346820806</v>
      </c>
      <c r="J732">
        <f>Cond_Probability!$C$3</f>
        <v>0.38383838383838381</v>
      </c>
      <c r="K732">
        <f t="shared" si="57"/>
        <v>0.14019731536695598</v>
      </c>
      <c r="L732">
        <f t="shared" si="58"/>
        <v>14.019731536695598</v>
      </c>
      <c r="M732" t="str">
        <f t="shared" si="59"/>
        <v>Won't Survive</v>
      </c>
      <c r="N732" s="2" t="s">
        <v>1</v>
      </c>
    </row>
    <row r="733" spans="1:14" x14ac:dyDescent="0.3">
      <c r="A733" s="1" t="s">
        <v>1247</v>
      </c>
      <c r="B733" s="1" t="s">
        <v>1251</v>
      </c>
      <c r="C733">
        <f>INDEX(Cond_Probability!$A$6:$H$60,MATCH('Model 4_Train'!A733,Cond_Probability!$A$6:$A$60,0),7)</f>
        <v>0.18840579710144928</v>
      </c>
      <c r="D733">
        <f>INDEX(Cond_Probability!$A$6:$H$60,MATCH('Model 4_Train'!B733,Cond_Probability!$A$6:$A$60,0),7)</f>
        <v>0.13743218806509946</v>
      </c>
      <c r="E733">
        <f>Cond_Probability!$C$2</f>
        <v>0.61616161616161613</v>
      </c>
      <c r="F733">
        <f t="shared" si="55"/>
        <v>1.5954285629574568E-2</v>
      </c>
      <c r="G733">
        <f t="shared" si="56"/>
        <v>1.5954285629574567</v>
      </c>
      <c r="H733">
        <f>INDEX(Cond_Probability!$A$6:$H$60,MATCH('Model 4_Train'!A733,Cond_Probability!$A$6:$A$60,0),8)</f>
        <v>0.22318840579710145</v>
      </c>
      <c r="I733">
        <f>INDEX(Cond_Probability!$A$6:$H$60,MATCH(B733,Cond_Probability!$A$6:$A$60,0),8)</f>
        <v>0.27167630057803466</v>
      </c>
      <c r="J733">
        <f>Cond_Probability!$C$3</f>
        <v>0.38383838383838381</v>
      </c>
      <c r="K733">
        <f t="shared" si="57"/>
        <v>2.327404056481714E-2</v>
      </c>
      <c r="L733">
        <f t="shared" si="58"/>
        <v>2.327404056481714</v>
      </c>
      <c r="M733" t="str">
        <f t="shared" si="59"/>
        <v>Survive</v>
      </c>
      <c r="N733" s="2" t="s">
        <v>1230</v>
      </c>
    </row>
    <row r="734" spans="1:14" x14ac:dyDescent="0.3">
      <c r="A734" s="1" t="s">
        <v>1228</v>
      </c>
      <c r="B734" s="1" t="s">
        <v>1253</v>
      </c>
      <c r="C734">
        <f>INDEX(Cond_Probability!$A$6:$H$60,MATCH('Model 4_Train'!A734,Cond_Probability!$A$6:$A$60,0),7)</f>
        <v>0.4891304347826087</v>
      </c>
      <c r="D734">
        <f>INDEX(Cond_Probability!$A$6:$H$60,MATCH('Model 4_Train'!B734,Cond_Probability!$A$6:$A$60,0),7)</f>
        <v>0.77396021699819173</v>
      </c>
      <c r="E734">
        <f>Cond_Probability!$C$2</f>
        <v>0.61616161616161613</v>
      </c>
      <c r="F734">
        <f t="shared" si="55"/>
        <v>0.23325876105182655</v>
      </c>
      <c r="G734">
        <f t="shared" si="56"/>
        <v>23.325876105182655</v>
      </c>
      <c r="H734">
        <f>INDEX(Cond_Probability!$A$6:$H$60,MATCH('Model 4_Train'!A734,Cond_Probability!$A$6:$A$60,0),8)</f>
        <v>0.19710144927536233</v>
      </c>
      <c r="I734">
        <f>INDEX(Cond_Probability!$A$6:$H$60,MATCH(B734,Cond_Probability!$A$6:$A$60,0),8)</f>
        <v>0.63005780346820806</v>
      </c>
      <c r="J734">
        <f>Cond_Probability!$C$3</f>
        <v>0.38383838383838381</v>
      </c>
      <c r="K734">
        <f t="shared" si="57"/>
        <v>4.766708722476503E-2</v>
      </c>
      <c r="L734">
        <f t="shared" si="58"/>
        <v>4.766708722476503</v>
      </c>
      <c r="M734" t="str">
        <f t="shared" si="59"/>
        <v>Won't Survive</v>
      </c>
      <c r="N734" s="2" t="s">
        <v>1230</v>
      </c>
    </row>
    <row r="735" spans="1:14" x14ac:dyDescent="0.3">
      <c r="A735" s="1" t="s">
        <v>1247</v>
      </c>
      <c r="B735" s="1" t="s">
        <v>1253</v>
      </c>
      <c r="C735">
        <f>INDEX(Cond_Probability!$A$6:$H$60,MATCH('Model 4_Train'!A735,Cond_Probability!$A$6:$A$60,0),7)</f>
        <v>0.18840579710144928</v>
      </c>
      <c r="D735">
        <f>INDEX(Cond_Probability!$A$6:$H$60,MATCH('Model 4_Train'!B735,Cond_Probability!$A$6:$A$60,0),7)</f>
        <v>0.77396021699819173</v>
      </c>
      <c r="E735">
        <f>Cond_Probability!$C$2</f>
        <v>0.61616161616161613</v>
      </c>
      <c r="F735">
        <f t="shared" si="55"/>
        <v>8.9847819071814675E-2</v>
      </c>
      <c r="G735">
        <f t="shared" si="56"/>
        <v>8.9847819071814676</v>
      </c>
      <c r="H735">
        <f>INDEX(Cond_Probability!$A$6:$H$60,MATCH('Model 4_Train'!A735,Cond_Probability!$A$6:$A$60,0),8)</f>
        <v>0.22318840579710145</v>
      </c>
      <c r="I735">
        <f>INDEX(Cond_Probability!$A$6:$H$60,MATCH(B735,Cond_Probability!$A$6:$A$60,0),8)</f>
        <v>0.63005780346820806</v>
      </c>
      <c r="J735">
        <f>Cond_Probability!$C$3</f>
        <v>0.38383838383838381</v>
      </c>
      <c r="K735">
        <f t="shared" si="57"/>
        <v>5.3975966416278047E-2</v>
      </c>
      <c r="L735">
        <f t="shared" si="58"/>
        <v>5.3975966416278043</v>
      </c>
      <c r="M735" t="str">
        <f t="shared" si="59"/>
        <v>Won't Survive</v>
      </c>
      <c r="N735" s="2" t="s">
        <v>1230</v>
      </c>
    </row>
    <row r="736" spans="1:14" x14ac:dyDescent="0.3">
      <c r="A736" s="1" t="s">
        <v>1247</v>
      </c>
      <c r="B736" s="1" t="s">
        <v>1253</v>
      </c>
      <c r="C736">
        <f>INDEX(Cond_Probability!$A$6:$H$60,MATCH('Model 4_Train'!A736,Cond_Probability!$A$6:$A$60,0),7)</f>
        <v>0.18840579710144928</v>
      </c>
      <c r="D736">
        <f>INDEX(Cond_Probability!$A$6:$H$60,MATCH('Model 4_Train'!B736,Cond_Probability!$A$6:$A$60,0),7)</f>
        <v>0.77396021699819173</v>
      </c>
      <c r="E736">
        <f>Cond_Probability!$C$2</f>
        <v>0.61616161616161613</v>
      </c>
      <c r="F736">
        <f t="shared" si="55"/>
        <v>8.9847819071814675E-2</v>
      </c>
      <c r="G736">
        <f t="shared" si="56"/>
        <v>8.9847819071814676</v>
      </c>
      <c r="H736">
        <f>INDEX(Cond_Probability!$A$6:$H$60,MATCH('Model 4_Train'!A736,Cond_Probability!$A$6:$A$60,0),8)</f>
        <v>0.22318840579710145</v>
      </c>
      <c r="I736">
        <f>INDEX(Cond_Probability!$A$6:$H$60,MATCH(B736,Cond_Probability!$A$6:$A$60,0),8)</f>
        <v>0.63005780346820806</v>
      </c>
      <c r="J736">
        <f>Cond_Probability!$C$3</f>
        <v>0.38383838383838381</v>
      </c>
      <c r="K736">
        <f t="shared" si="57"/>
        <v>5.3975966416278047E-2</v>
      </c>
      <c r="L736">
        <f t="shared" si="58"/>
        <v>5.3975966416278043</v>
      </c>
      <c r="M736" t="str">
        <f t="shared" si="59"/>
        <v>Won't Survive</v>
      </c>
      <c r="N736" s="2" t="s">
        <v>1230</v>
      </c>
    </row>
    <row r="737" spans="1:14" x14ac:dyDescent="0.3">
      <c r="A737" s="1" t="s">
        <v>1247</v>
      </c>
      <c r="B737" s="1" t="s">
        <v>1253</v>
      </c>
      <c r="C737">
        <f>INDEX(Cond_Probability!$A$6:$H$60,MATCH('Model 4_Train'!A737,Cond_Probability!$A$6:$A$60,0),7)</f>
        <v>0.18840579710144928</v>
      </c>
      <c r="D737">
        <f>INDEX(Cond_Probability!$A$6:$H$60,MATCH('Model 4_Train'!B737,Cond_Probability!$A$6:$A$60,0),7)</f>
        <v>0.77396021699819173</v>
      </c>
      <c r="E737">
        <f>Cond_Probability!$C$2</f>
        <v>0.61616161616161613</v>
      </c>
      <c r="F737">
        <f t="shared" si="55"/>
        <v>8.9847819071814675E-2</v>
      </c>
      <c r="G737">
        <f t="shared" si="56"/>
        <v>8.9847819071814676</v>
      </c>
      <c r="H737">
        <f>INDEX(Cond_Probability!$A$6:$H$60,MATCH('Model 4_Train'!A737,Cond_Probability!$A$6:$A$60,0),8)</f>
        <v>0.22318840579710145</v>
      </c>
      <c r="I737">
        <f>INDEX(Cond_Probability!$A$6:$H$60,MATCH(B737,Cond_Probability!$A$6:$A$60,0),8)</f>
        <v>0.63005780346820806</v>
      </c>
      <c r="J737">
        <f>Cond_Probability!$C$3</f>
        <v>0.38383838383838381</v>
      </c>
      <c r="K737">
        <f t="shared" si="57"/>
        <v>5.3975966416278047E-2</v>
      </c>
      <c r="L737">
        <f t="shared" si="58"/>
        <v>5.3975966416278043</v>
      </c>
      <c r="M737" t="str">
        <f t="shared" si="59"/>
        <v>Won't Survive</v>
      </c>
      <c r="N737" s="2" t="s">
        <v>1230</v>
      </c>
    </row>
    <row r="738" spans="1:14" x14ac:dyDescent="0.3">
      <c r="A738" s="1" t="s">
        <v>1248</v>
      </c>
      <c r="B738" s="1" t="s">
        <v>1253</v>
      </c>
      <c r="C738">
        <f>INDEX(Cond_Probability!$A$6:$H$60,MATCH('Model 4_Train'!A738,Cond_Probability!$A$6:$A$60,0),7)</f>
        <v>0.32246376811594202</v>
      </c>
      <c r="D738">
        <f>INDEX(Cond_Probability!$A$6:$H$60,MATCH('Model 4_Train'!B738,Cond_Probability!$A$6:$A$60,0),7)</f>
        <v>0.77396021699819173</v>
      </c>
      <c r="E738">
        <f>Cond_Probability!$C$2</f>
        <v>0.61616161616161613</v>
      </c>
      <c r="F738">
        <f t="shared" si="55"/>
        <v>0.1537779980267597</v>
      </c>
      <c r="G738">
        <f t="shared" si="56"/>
        <v>15.37779980267597</v>
      </c>
      <c r="H738">
        <f>INDEX(Cond_Probability!$A$6:$H$60,MATCH('Model 4_Train'!A738,Cond_Probability!$A$6:$A$60,0),8)</f>
        <v>0.57971014492753625</v>
      </c>
      <c r="I738">
        <f>INDEX(Cond_Probability!$A$6:$H$60,MATCH(B738,Cond_Probability!$A$6:$A$60,0),8)</f>
        <v>0.63005780346820806</v>
      </c>
      <c r="J738">
        <f>Cond_Probability!$C$3</f>
        <v>0.38383838383838381</v>
      </c>
      <c r="K738">
        <f t="shared" si="57"/>
        <v>0.14019731536695598</v>
      </c>
      <c r="L738">
        <f t="shared" si="58"/>
        <v>14.019731536695598</v>
      </c>
      <c r="M738" t="str">
        <f t="shared" si="59"/>
        <v>Won't Survive</v>
      </c>
      <c r="N738" s="2" t="s">
        <v>1230</v>
      </c>
    </row>
    <row r="739" spans="1:14" x14ac:dyDescent="0.3">
      <c r="A739" s="1" t="s">
        <v>1248</v>
      </c>
      <c r="B739" s="1" t="s">
        <v>1251</v>
      </c>
      <c r="C739">
        <f>INDEX(Cond_Probability!$A$6:$H$60,MATCH('Model 4_Train'!A739,Cond_Probability!$A$6:$A$60,0),7)</f>
        <v>0.32246376811594202</v>
      </c>
      <c r="D739">
        <f>INDEX(Cond_Probability!$A$6:$H$60,MATCH('Model 4_Train'!B739,Cond_Probability!$A$6:$A$60,0),7)</f>
        <v>0.13743218806509946</v>
      </c>
      <c r="E739">
        <f>Cond_Probability!$C$2</f>
        <v>0.61616161616161613</v>
      </c>
      <c r="F739">
        <f t="shared" si="55"/>
        <v>2.7306373481387237E-2</v>
      </c>
      <c r="G739">
        <f t="shared" si="56"/>
        <v>2.7306373481387238</v>
      </c>
      <c r="H739">
        <f>INDEX(Cond_Probability!$A$6:$H$60,MATCH('Model 4_Train'!A739,Cond_Probability!$A$6:$A$60,0),8)</f>
        <v>0.57971014492753625</v>
      </c>
      <c r="I739">
        <f>INDEX(Cond_Probability!$A$6:$H$60,MATCH(B739,Cond_Probability!$A$6:$A$60,0),8)</f>
        <v>0.27167630057803466</v>
      </c>
      <c r="J739">
        <f>Cond_Probability!$C$3</f>
        <v>0.38383838383838381</v>
      </c>
      <c r="K739">
        <f t="shared" si="57"/>
        <v>6.0452053415109452E-2</v>
      </c>
      <c r="L739">
        <f t="shared" si="58"/>
        <v>6.045205341510945</v>
      </c>
      <c r="M739" t="str">
        <f t="shared" si="59"/>
        <v>Survive</v>
      </c>
      <c r="N739" s="2" t="s">
        <v>1</v>
      </c>
    </row>
    <row r="740" spans="1:14" x14ac:dyDescent="0.3">
      <c r="A740" s="1" t="s">
        <v>1228</v>
      </c>
      <c r="B740" s="1" t="s">
        <v>1253</v>
      </c>
      <c r="C740">
        <f>INDEX(Cond_Probability!$A$6:$H$60,MATCH('Model 4_Train'!A740,Cond_Probability!$A$6:$A$60,0),7)</f>
        <v>0.4891304347826087</v>
      </c>
      <c r="D740">
        <f>INDEX(Cond_Probability!$A$6:$H$60,MATCH('Model 4_Train'!B740,Cond_Probability!$A$6:$A$60,0),7)</f>
        <v>0.77396021699819173</v>
      </c>
      <c r="E740">
        <f>Cond_Probability!$C$2</f>
        <v>0.61616161616161613</v>
      </c>
      <c r="F740">
        <f t="shared" si="55"/>
        <v>0.23325876105182655</v>
      </c>
      <c r="G740">
        <f t="shared" si="56"/>
        <v>23.325876105182655</v>
      </c>
      <c r="H740">
        <f>INDEX(Cond_Probability!$A$6:$H$60,MATCH('Model 4_Train'!A740,Cond_Probability!$A$6:$A$60,0),8)</f>
        <v>0.19710144927536233</v>
      </c>
      <c r="I740">
        <f>INDEX(Cond_Probability!$A$6:$H$60,MATCH(B740,Cond_Probability!$A$6:$A$60,0),8)</f>
        <v>0.63005780346820806</v>
      </c>
      <c r="J740">
        <f>Cond_Probability!$C$3</f>
        <v>0.38383838383838381</v>
      </c>
      <c r="K740">
        <f t="shared" si="57"/>
        <v>4.766708722476503E-2</v>
      </c>
      <c r="L740">
        <f t="shared" si="58"/>
        <v>4.766708722476503</v>
      </c>
      <c r="M740" t="str">
        <f t="shared" si="59"/>
        <v>Won't Survive</v>
      </c>
      <c r="N740" s="2" t="s">
        <v>1230</v>
      </c>
    </row>
    <row r="741" spans="1:14" x14ac:dyDescent="0.3">
      <c r="A741" s="1" t="s">
        <v>1228</v>
      </c>
      <c r="B741" s="1" t="s">
        <v>1253</v>
      </c>
      <c r="C741">
        <f>INDEX(Cond_Probability!$A$6:$H$60,MATCH('Model 4_Train'!A741,Cond_Probability!$A$6:$A$60,0),7)</f>
        <v>0.4891304347826087</v>
      </c>
      <c r="D741">
        <f>INDEX(Cond_Probability!$A$6:$H$60,MATCH('Model 4_Train'!B741,Cond_Probability!$A$6:$A$60,0),7)</f>
        <v>0.77396021699819173</v>
      </c>
      <c r="E741">
        <f>Cond_Probability!$C$2</f>
        <v>0.61616161616161613</v>
      </c>
      <c r="F741">
        <f t="shared" si="55"/>
        <v>0.23325876105182655</v>
      </c>
      <c r="G741">
        <f t="shared" si="56"/>
        <v>23.325876105182655</v>
      </c>
      <c r="H741">
        <f>INDEX(Cond_Probability!$A$6:$H$60,MATCH('Model 4_Train'!A741,Cond_Probability!$A$6:$A$60,0),8)</f>
        <v>0.19710144927536233</v>
      </c>
      <c r="I741">
        <f>INDEX(Cond_Probability!$A$6:$H$60,MATCH(B741,Cond_Probability!$A$6:$A$60,0),8)</f>
        <v>0.63005780346820806</v>
      </c>
      <c r="J741">
        <f>Cond_Probability!$C$3</f>
        <v>0.38383838383838381</v>
      </c>
      <c r="K741">
        <f t="shared" si="57"/>
        <v>4.766708722476503E-2</v>
      </c>
      <c r="L741">
        <f t="shared" si="58"/>
        <v>4.766708722476503</v>
      </c>
      <c r="M741" t="str">
        <f t="shared" si="59"/>
        <v>Won't Survive</v>
      </c>
      <c r="N741" s="2" t="s">
        <v>1230</v>
      </c>
    </row>
    <row r="742" spans="1:14" x14ac:dyDescent="0.3">
      <c r="A742" s="1" t="s">
        <v>1248</v>
      </c>
      <c r="B742" s="1" t="s">
        <v>1253</v>
      </c>
      <c r="C742">
        <f>INDEX(Cond_Probability!$A$6:$H$60,MATCH('Model 4_Train'!A742,Cond_Probability!$A$6:$A$60,0),7)</f>
        <v>0.32246376811594202</v>
      </c>
      <c r="D742">
        <f>INDEX(Cond_Probability!$A$6:$H$60,MATCH('Model 4_Train'!B742,Cond_Probability!$A$6:$A$60,0),7)</f>
        <v>0.77396021699819173</v>
      </c>
      <c r="E742">
        <f>Cond_Probability!$C$2</f>
        <v>0.61616161616161613</v>
      </c>
      <c r="F742">
        <f t="shared" si="55"/>
        <v>0.1537779980267597</v>
      </c>
      <c r="G742">
        <f t="shared" si="56"/>
        <v>15.37779980267597</v>
      </c>
      <c r="H742">
        <f>INDEX(Cond_Probability!$A$6:$H$60,MATCH('Model 4_Train'!A742,Cond_Probability!$A$6:$A$60,0),8)</f>
        <v>0.57971014492753625</v>
      </c>
      <c r="I742">
        <f>INDEX(Cond_Probability!$A$6:$H$60,MATCH(B742,Cond_Probability!$A$6:$A$60,0),8)</f>
        <v>0.63005780346820806</v>
      </c>
      <c r="J742">
        <f>Cond_Probability!$C$3</f>
        <v>0.38383838383838381</v>
      </c>
      <c r="K742">
        <f t="shared" si="57"/>
        <v>0.14019731536695598</v>
      </c>
      <c r="L742">
        <f t="shared" si="58"/>
        <v>14.019731536695598</v>
      </c>
      <c r="M742" t="str">
        <f t="shared" si="59"/>
        <v>Won't Survive</v>
      </c>
      <c r="N742" s="2" t="s">
        <v>1</v>
      </c>
    </row>
    <row r="743" spans="1:14" x14ac:dyDescent="0.3">
      <c r="A743" s="1" t="s">
        <v>1248</v>
      </c>
      <c r="B743" s="1" t="s">
        <v>1253</v>
      </c>
      <c r="C743">
        <f>INDEX(Cond_Probability!$A$6:$H$60,MATCH('Model 4_Train'!A743,Cond_Probability!$A$6:$A$60,0),7)</f>
        <v>0.32246376811594202</v>
      </c>
      <c r="D743">
        <f>INDEX(Cond_Probability!$A$6:$H$60,MATCH('Model 4_Train'!B743,Cond_Probability!$A$6:$A$60,0),7)</f>
        <v>0.77396021699819173</v>
      </c>
      <c r="E743">
        <f>Cond_Probability!$C$2</f>
        <v>0.61616161616161613</v>
      </c>
      <c r="F743">
        <f t="shared" si="55"/>
        <v>0.1537779980267597</v>
      </c>
      <c r="G743">
        <f t="shared" si="56"/>
        <v>15.37779980267597</v>
      </c>
      <c r="H743">
        <f>INDEX(Cond_Probability!$A$6:$H$60,MATCH('Model 4_Train'!A743,Cond_Probability!$A$6:$A$60,0),8)</f>
        <v>0.57971014492753625</v>
      </c>
      <c r="I743">
        <f>INDEX(Cond_Probability!$A$6:$H$60,MATCH(B743,Cond_Probability!$A$6:$A$60,0),8)</f>
        <v>0.63005780346820806</v>
      </c>
      <c r="J743">
        <f>Cond_Probability!$C$3</f>
        <v>0.38383838383838381</v>
      </c>
      <c r="K743">
        <f t="shared" si="57"/>
        <v>0.14019731536695598</v>
      </c>
      <c r="L743">
        <f t="shared" si="58"/>
        <v>14.019731536695598</v>
      </c>
      <c r="M743" t="str">
        <f t="shared" si="59"/>
        <v>Won't Survive</v>
      </c>
      <c r="N743" s="2" t="s">
        <v>1230</v>
      </c>
    </row>
    <row r="744" spans="1:14" x14ac:dyDescent="0.3">
      <c r="A744" s="1" t="s">
        <v>1248</v>
      </c>
      <c r="B744" s="1" t="s">
        <v>1251</v>
      </c>
      <c r="C744">
        <f>INDEX(Cond_Probability!$A$6:$H$60,MATCH('Model 4_Train'!A744,Cond_Probability!$A$6:$A$60,0),7)</f>
        <v>0.32246376811594202</v>
      </c>
      <c r="D744">
        <f>INDEX(Cond_Probability!$A$6:$H$60,MATCH('Model 4_Train'!B744,Cond_Probability!$A$6:$A$60,0),7)</f>
        <v>0.13743218806509946</v>
      </c>
      <c r="E744">
        <f>Cond_Probability!$C$2</f>
        <v>0.61616161616161613</v>
      </c>
      <c r="F744">
        <f t="shared" si="55"/>
        <v>2.7306373481387237E-2</v>
      </c>
      <c r="G744">
        <f t="shared" si="56"/>
        <v>2.7306373481387238</v>
      </c>
      <c r="H744">
        <f>INDEX(Cond_Probability!$A$6:$H$60,MATCH('Model 4_Train'!A744,Cond_Probability!$A$6:$A$60,0),8)</f>
        <v>0.57971014492753625</v>
      </c>
      <c r="I744">
        <f>INDEX(Cond_Probability!$A$6:$H$60,MATCH(B744,Cond_Probability!$A$6:$A$60,0),8)</f>
        <v>0.27167630057803466</v>
      </c>
      <c r="J744">
        <f>Cond_Probability!$C$3</f>
        <v>0.38383838383838381</v>
      </c>
      <c r="K744">
        <f t="shared" si="57"/>
        <v>6.0452053415109452E-2</v>
      </c>
      <c r="L744">
        <f t="shared" si="58"/>
        <v>6.045205341510945</v>
      </c>
      <c r="M744" t="str">
        <f t="shared" si="59"/>
        <v>Survive</v>
      </c>
      <c r="N744" s="2" t="s">
        <v>1</v>
      </c>
    </row>
    <row r="745" spans="1:14" x14ac:dyDescent="0.3">
      <c r="A745" s="1" t="s">
        <v>1247</v>
      </c>
      <c r="B745" s="1" t="s">
        <v>1253</v>
      </c>
      <c r="C745">
        <f>INDEX(Cond_Probability!$A$6:$H$60,MATCH('Model 4_Train'!A745,Cond_Probability!$A$6:$A$60,0),7)</f>
        <v>0.18840579710144928</v>
      </c>
      <c r="D745">
        <f>INDEX(Cond_Probability!$A$6:$H$60,MATCH('Model 4_Train'!B745,Cond_Probability!$A$6:$A$60,0),7)</f>
        <v>0.77396021699819173</v>
      </c>
      <c r="E745">
        <f>Cond_Probability!$C$2</f>
        <v>0.61616161616161613</v>
      </c>
      <c r="F745">
        <f t="shared" si="55"/>
        <v>8.9847819071814675E-2</v>
      </c>
      <c r="G745">
        <f t="shared" si="56"/>
        <v>8.9847819071814676</v>
      </c>
      <c r="H745">
        <f>INDEX(Cond_Probability!$A$6:$H$60,MATCH('Model 4_Train'!A745,Cond_Probability!$A$6:$A$60,0),8)</f>
        <v>0.22318840579710145</v>
      </c>
      <c r="I745">
        <f>INDEX(Cond_Probability!$A$6:$H$60,MATCH(B745,Cond_Probability!$A$6:$A$60,0),8)</f>
        <v>0.63005780346820806</v>
      </c>
      <c r="J745">
        <f>Cond_Probability!$C$3</f>
        <v>0.38383838383838381</v>
      </c>
      <c r="K745">
        <f t="shared" si="57"/>
        <v>5.3975966416278047E-2</v>
      </c>
      <c r="L745">
        <f t="shared" si="58"/>
        <v>5.3975966416278043</v>
      </c>
      <c r="M745" t="str">
        <f t="shared" si="59"/>
        <v>Won't Survive</v>
      </c>
      <c r="N745" s="2" t="s">
        <v>1230</v>
      </c>
    </row>
    <row r="746" spans="1:14" x14ac:dyDescent="0.3">
      <c r="A746" s="1" t="s">
        <v>1228</v>
      </c>
      <c r="B746" s="1" t="s">
        <v>1253</v>
      </c>
      <c r="C746">
        <f>INDEX(Cond_Probability!$A$6:$H$60,MATCH('Model 4_Train'!A746,Cond_Probability!$A$6:$A$60,0),7)</f>
        <v>0.4891304347826087</v>
      </c>
      <c r="D746">
        <f>INDEX(Cond_Probability!$A$6:$H$60,MATCH('Model 4_Train'!B746,Cond_Probability!$A$6:$A$60,0),7)</f>
        <v>0.77396021699819173</v>
      </c>
      <c r="E746">
        <f>Cond_Probability!$C$2</f>
        <v>0.61616161616161613</v>
      </c>
      <c r="F746">
        <f t="shared" si="55"/>
        <v>0.23325876105182655</v>
      </c>
      <c r="G746">
        <f t="shared" si="56"/>
        <v>23.325876105182655</v>
      </c>
      <c r="H746">
        <f>INDEX(Cond_Probability!$A$6:$H$60,MATCH('Model 4_Train'!A746,Cond_Probability!$A$6:$A$60,0),8)</f>
        <v>0.19710144927536233</v>
      </c>
      <c r="I746">
        <f>INDEX(Cond_Probability!$A$6:$H$60,MATCH(B746,Cond_Probability!$A$6:$A$60,0),8)</f>
        <v>0.63005780346820806</v>
      </c>
      <c r="J746">
        <f>Cond_Probability!$C$3</f>
        <v>0.38383838383838381</v>
      </c>
      <c r="K746">
        <f t="shared" si="57"/>
        <v>4.766708722476503E-2</v>
      </c>
      <c r="L746">
        <f t="shared" si="58"/>
        <v>4.766708722476503</v>
      </c>
      <c r="M746" t="str">
        <f t="shared" si="59"/>
        <v>Won't Survive</v>
      </c>
      <c r="N746" s="2" t="s">
        <v>1</v>
      </c>
    </row>
    <row r="747" spans="1:14" x14ac:dyDescent="0.3">
      <c r="A747" s="1" t="s">
        <v>1248</v>
      </c>
      <c r="B747" s="1" t="s">
        <v>1253</v>
      </c>
      <c r="C747">
        <f>INDEX(Cond_Probability!$A$6:$H$60,MATCH('Model 4_Train'!A747,Cond_Probability!$A$6:$A$60,0),7)</f>
        <v>0.32246376811594202</v>
      </c>
      <c r="D747">
        <f>INDEX(Cond_Probability!$A$6:$H$60,MATCH('Model 4_Train'!B747,Cond_Probability!$A$6:$A$60,0),7)</f>
        <v>0.77396021699819173</v>
      </c>
      <c r="E747">
        <f>Cond_Probability!$C$2</f>
        <v>0.61616161616161613</v>
      </c>
      <c r="F747">
        <f t="shared" si="55"/>
        <v>0.1537779980267597</v>
      </c>
      <c r="G747">
        <f t="shared" si="56"/>
        <v>15.37779980267597</v>
      </c>
      <c r="H747">
        <f>INDEX(Cond_Probability!$A$6:$H$60,MATCH('Model 4_Train'!A747,Cond_Probability!$A$6:$A$60,0),8)</f>
        <v>0.57971014492753625</v>
      </c>
      <c r="I747">
        <f>INDEX(Cond_Probability!$A$6:$H$60,MATCH(B747,Cond_Probability!$A$6:$A$60,0),8)</f>
        <v>0.63005780346820806</v>
      </c>
      <c r="J747">
        <f>Cond_Probability!$C$3</f>
        <v>0.38383838383838381</v>
      </c>
      <c r="K747">
        <f t="shared" si="57"/>
        <v>0.14019731536695598</v>
      </c>
      <c r="L747">
        <f t="shared" si="58"/>
        <v>14.019731536695598</v>
      </c>
      <c r="M747" t="str">
        <f t="shared" si="59"/>
        <v>Won't Survive</v>
      </c>
      <c r="N747" s="2" t="s">
        <v>1230</v>
      </c>
    </row>
    <row r="748" spans="1:14" x14ac:dyDescent="0.3">
      <c r="A748" s="1" t="s">
        <v>1248</v>
      </c>
      <c r="B748" s="1" t="s">
        <v>1253</v>
      </c>
      <c r="C748">
        <f>INDEX(Cond_Probability!$A$6:$H$60,MATCH('Model 4_Train'!A748,Cond_Probability!$A$6:$A$60,0),7)</f>
        <v>0.32246376811594202</v>
      </c>
      <c r="D748">
        <f>INDEX(Cond_Probability!$A$6:$H$60,MATCH('Model 4_Train'!B748,Cond_Probability!$A$6:$A$60,0),7)</f>
        <v>0.77396021699819173</v>
      </c>
      <c r="E748">
        <f>Cond_Probability!$C$2</f>
        <v>0.61616161616161613</v>
      </c>
      <c r="F748">
        <f t="shared" si="55"/>
        <v>0.1537779980267597</v>
      </c>
      <c r="G748">
        <f t="shared" si="56"/>
        <v>15.37779980267597</v>
      </c>
      <c r="H748">
        <f>INDEX(Cond_Probability!$A$6:$H$60,MATCH('Model 4_Train'!A748,Cond_Probability!$A$6:$A$60,0),8)</f>
        <v>0.57971014492753625</v>
      </c>
      <c r="I748">
        <f>INDEX(Cond_Probability!$A$6:$H$60,MATCH(B748,Cond_Probability!$A$6:$A$60,0),8)</f>
        <v>0.63005780346820806</v>
      </c>
      <c r="J748">
        <f>Cond_Probability!$C$3</f>
        <v>0.38383838383838381</v>
      </c>
      <c r="K748">
        <f t="shared" si="57"/>
        <v>0.14019731536695598</v>
      </c>
      <c r="L748">
        <f t="shared" si="58"/>
        <v>14.019731536695598</v>
      </c>
      <c r="M748" t="str">
        <f t="shared" si="59"/>
        <v>Won't Survive</v>
      </c>
      <c r="N748" s="2" t="s">
        <v>1230</v>
      </c>
    </row>
    <row r="749" spans="1:14" x14ac:dyDescent="0.3">
      <c r="A749" s="1" t="s">
        <v>1247</v>
      </c>
      <c r="B749" s="1" t="s">
        <v>1253</v>
      </c>
      <c r="C749">
        <f>INDEX(Cond_Probability!$A$6:$H$60,MATCH('Model 4_Train'!A749,Cond_Probability!$A$6:$A$60,0),7)</f>
        <v>0.18840579710144928</v>
      </c>
      <c r="D749">
        <f>INDEX(Cond_Probability!$A$6:$H$60,MATCH('Model 4_Train'!B749,Cond_Probability!$A$6:$A$60,0),7)</f>
        <v>0.77396021699819173</v>
      </c>
      <c r="E749">
        <f>Cond_Probability!$C$2</f>
        <v>0.61616161616161613</v>
      </c>
      <c r="F749">
        <f t="shared" si="55"/>
        <v>8.9847819071814675E-2</v>
      </c>
      <c r="G749">
        <f t="shared" si="56"/>
        <v>8.9847819071814676</v>
      </c>
      <c r="H749">
        <f>INDEX(Cond_Probability!$A$6:$H$60,MATCH('Model 4_Train'!A749,Cond_Probability!$A$6:$A$60,0),8)</f>
        <v>0.22318840579710145</v>
      </c>
      <c r="I749">
        <f>INDEX(Cond_Probability!$A$6:$H$60,MATCH(B749,Cond_Probability!$A$6:$A$60,0),8)</f>
        <v>0.63005780346820806</v>
      </c>
      <c r="J749">
        <f>Cond_Probability!$C$3</f>
        <v>0.38383838383838381</v>
      </c>
      <c r="K749">
        <f t="shared" si="57"/>
        <v>5.3975966416278047E-2</v>
      </c>
      <c r="L749">
        <f t="shared" si="58"/>
        <v>5.3975966416278043</v>
      </c>
      <c r="M749" t="str">
        <f t="shared" si="59"/>
        <v>Won't Survive</v>
      </c>
      <c r="N749" s="2" t="s">
        <v>1</v>
      </c>
    </row>
    <row r="750" spans="1:14" x14ac:dyDescent="0.3">
      <c r="A750" s="1" t="s">
        <v>1248</v>
      </c>
      <c r="B750" s="1" t="s">
        <v>1253</v>
      </c>
      <c r="C750">
        <f>INDEX(Cond_Probability!$A$6:$H$60,MATCH('Model 4_Train'!A750,Cond_Probability!$A$6:$A$60,0),7)</f>
        <v>0.32246376811594202</v>
      </c>
      <c r="D750">
        <f>INDEX(Cond_Probability!$A$6:$H$60,MATCH('Model 4_Train'!B750,Cond_Probability!$A$6:$A$60,0),7)</f>
        <v>0.77396021699819173</v>
      </c>
      <c r="E750">
        <f>Cond_Probability!$C$2</f>
        <v>0.61616161616161613</v>
      </c>
      <c r="F750">
        <f t="shared" si="55"/>
        <v>0.1537779980267597</v>
      </c>
      <c r="G750">
        <f t="shared" si="56"/>
        <v>15.37779980267597</v>
      </c>
      <c r="H750">
        <f>INDEX(Cond_Probability!$A$6:$H$60,MATCH('Model 4_Train'!A750,Cond_Probability!$A$6:$A$60,0),8)</f>
        <v>0.57971014492753625</v>
      </c>
      <c r="I750">
        <f>INDEX(Cond_Probability!$A$6:$H$60,MATCH(B750,Cond_Probability!$A$6:$A$60,0),8)</f>
        <v>0.63005780346820806</v>
      </c>
      <c r="J750">
        <f>Cond_Probability!$C$3</f>
        <v>0.38383838383838381</v>
      </c>
      <c r="K750">
        <f t="shared" si="57"/>
        <v>0.14019731536695598</v>
      </c>
      <c r="L750">
        <f t="shared" si="58"/>
        <v>14.019731536695598</v>
      </c>
      <c r="M750" t="str">
        <f t="shared" si="59"/>
        <v>Won't Survive</v>
      </c>
      <c r="N750" s="2" t="s">
        <v>1230</v>
      </c>
    </row>
    <row r="751" spans="1:14" x14ac:dyDescent="0.3">
      <c r="A751" s="1" t="s">
        <v>1228</v>
      </c>
      <c r="B751" s="1" t="s">
        <v>1252</v>
      </c>
      <c r="C751">
        <f>INDEX(Cond_Probability!$A$6:$H$60,MATCH('Model 4_Train'!A751,Cond_Probability!$A$6:$A$60,0),7)</f>
        <v>0.4891304347826087</v>
      </c>
      <c r="D751">
        <f>INDEX(Cond_Probability!$A$6:$H$60,MATCH('Model 4_Train'!B751,Cond_Probability!$A$6:$A$60,0),7)</f>
        <v>8.6799276672694395E-2</v>
      </c>
      <c r="E751">
        <f>Cond_Probability!$C$2</f>
        <v>0.61616161616161613</v>
      </c>
      <c r="F751">
        <f t="shared" si="55"/>
        <v>2.6159861052541294E-2</v>
      </c>
      <c r="G751">
        <f t="shared" si="56"/>
        <v>2.6159861052541293</v>
      </c>
      <c r="H751">
        <f>INDEX(Cond_Probability!$A$6:$H$60,MATCH('Model 4_Train'!A751,Cond_Probability!$A$6:$A$60,0),8)</f>
        <v>0.19710144927536233</v>
      </c>
      <c r="I751">
        <f>INDEX(Cond_Probability!$A$6:$H$60,MATCH(B751,Cond_Probability!$A$6:$A$60,0),8)</f>
        <v>8.9595375722543349E-2</v>
      </c>
      <c r="J751">
        <f>Cond_Probability!$C$3</f>
        <v>0.38383838383838381</v>
      </c>
      <c r="K751">
        <f t="shared" si="57"/>
        <v>6.7783472659069532E-3</v>
      </c>
      <c r="L751">
        <f t="shared" si="58"/>
        <v>0.67783472659069532</v>
      </c>
      <c r="M751" t="str">
        <f t="shared" si="59"/>
        <v>Won't Survive</v>
      </c>
      <c r="N751" s="2" t="s">
        <v>1230</v>
      </c>
    </row>
    <row r="752" spans="1:14" x14ac:dyDescent="0.3">
      <c r="A752" s="1" t="s">
        <v>1248</v>
      </c>
      <c r="B752" s="1" t="s">
        <v>1253</v>
      </c>
      <c r="C752">
        <f>INDEX(Cond_Probability!$A$6:$H$60,MATCH('Model 4_Train'!A752,Cond_Probability!$A$6:$A$60,0),7)</f>
        <v>0.32246376811594202</v>
      </c>
      <c r="D752">
        <f>INDEX(Cond_Probability!$A$6:$H$60,MATCH('Model 4_Train'!B752,Cond_Probability!$A$6:$A$60,0),7)</f>
        <v>0.77396021699819173</v>
      </c>
      <c r="E752">
        <f>Cond_Probability!$C$2</f>
        <v>0.61616161616161613</v>
      </c>
      <c r="F752">
        <f t="shared" si="55"/>
        <v>0.1537779980267597</v>
      </c>
      <c r="G752">
        <f t="shared" si="56"/>
        <v>15.37779980267597</v>
      </c>
      <c r="H752">
        <f>INDEX(Cond_Probability!$A$6:$H$60,MATCH('Model 4_Train'!A752,Cond_Probability!$A$6:$A$60,0),8)</f>
        <v>0.57971014492753625</v>
      </c>
      <c r="I752">
        <f>INDEX(Cond_Probability!$A$6:$H$60,MATCH(B752,Cond_Probability!$A$6:$A$60,0),8)</f>
        <v>0.63005780346820806</v>
      </c>
      <c r="J752">
        <f>Cond_Probability!$C$3</f>
        <v>0.38383838383838381</v>
      </c>
      <c r="K752">
        <f t="shared" si="57"/>
        <v>0.14019731536695598</v>
      </c>
      <c r="L752">
        <f t="shared" si="58"/>
        <v>14.019731536695598</v>
      </c>
      <c r="M752" t="str">
        <f t="shared" si="59"/>
        <v>Won't Survive</v>
      </c>
      <c r="N752" s="2" t="s">
        <v>1</v>
      </c>
    </row>
    <row r="753" spans="1:14" x14ac:dyDescent="0.3">
      <c r="A753" s="1" t="s">
        <v>1247</v>
      </c>
      <c r="B753" s="1" t="s">
        <v>1253</v>
      </c>
      <c r="C753">
        <f>INDEX(Cond_Probability!$A$6:$H$60,MATCH('Model 4_Train'!A753,Cond_Probability!$A$6:$A$60,0),7)</f>
        <v>0.18840579710144928</v>
      </c>
      <c r="D753">
        <f>INDEX(Cond_Probability!$A$6:$H$60,MATCH('Model 4_Train'!B753,Cond_Probability!$A$6:$A$60,0),7)</f>
        <v>0.77396021699819173</v>
      </c>
      <c r="E753">
        <f>Cond_Probability!$C$2</f>
        <v>0.61616161616161613</v>
      </c>
      <c r="F753">
        <f t="shared" si="55"/>
        <v>8.9847819071814675E-2</v>
      </c>
      <c r="G753">
        <f t="shared" si="56"/>
        <v>8.9847819071814676</v>
      </c>
      <c r="H753">
        <f>INDEX(Cond_Probability!$A$6:$H$60,MATCH('Model 4_Train'!A753,Cond_Probability!$A$6:$A$60,0),8)</f>
        <v>0.22318840579710145</v>
      </c>
      <c r="I753">
        <f>INDEX(Cond_Probability!$A$6:$H$60,MATCH(B753,Cond_Probability!$A$6:$A$60,0),8)</f>
        <v>0.63005780346820806</v>
      </c>
      <c r="J753">
        <f>Cond_Probability!$C$3</f>
        <v>0.38383838383838381</v>
      </c>
      <c r="K753">
        <f t="shared" si="57"/>
        <v>5.3975966416278047E-2</v>
      </c>
      <c r="L753">
        <f t="shared" si="58"/>
        <v>5.3975966416278043</v>
      </c>
      <c r="M753" t="str">
        <f t="shared" si="59"/>
        <v>Won't Survive</v>
      </c>
      <c r="N753" s="2" t="s">
        <v>1</v>
      </c>
    </row>
    <row r="754" spans="1:14" x14ac:dyDescent="0.3">
      <c r="A754" s="1" t="s">
        <v>1228</v>
      </c>
      <c r="B754" s="1" t="s">
        <v>1253</v>
      </c>
      <c r="C754">
        <f>INDEX(Cond_Probability!$A$6:$H$60,MATCH('Model 4_Train'!A754,Cond_Probability!$A$6:$A$60,0),7)</f>
        <v>0.4891304347826087</v>
      </c>
      <c r="D754">
        <f>INDEX(Cond_Probability!$A$6:$H$60,MATCH('Model 4_Train'!B754,Cond_Probability!$A$6:$A$60,0),7)</f>
        <v>0.77396021699819173</v>
      </c>
      <c r="E754">
        <f>Cond_Probability!$C$2</f>
        <v>0.61616161616161613</v>
      </c>
      <c r="F754">
        <f t="shared" si="55"/>
        <v>0.23325876105182655</v>
      </c>
      <c r="G754">
        <f t="shared" si="56"/>
        <v>23.325876105182655</v>
      </c>
      <c r="H754">
        <f>INDEX(Cond_Probability!$A$6:$H$60,MATCH('Model 4_Train'!A754,Cond_Probability!$A$6:$A$60,0),8)</f>
        <v>0.19710144927536233</v>
      </c>
      <c r="I754">
        <f>INDEX(Cond_Probability!$A$6:$H$60,MATCH(B754,Cond_Probability!$A$6:$A$60,0),8)</f>
        <v>0.63005780346820806</v>
      </c>
      <c r="J754">
        <f>Cond_Probability!$C$3</f>
        <v>0.38383838383838381</v>
      </c>
      <c r="K754">
        <f t="shared" si="57"/>
        <v>4.766708722476503E-2</v>
      </c>
      <c r="L754">
        <f t="shared" si="58"/>
        <v>4.766708722476503</v>
      </c>
      <c r="M754" t="str">
        <f t="shared" si="59"/>
        <v>Won't Survive</v>
      </c>
      <c r="N754" s="2" t="s">
        <v>1230</v>
      </c>
    </row>
    <row r="755" spans="1:14" x14ac:dyDescent="0.3">
      <c r="A755" s="1" t="s">
        <v>1228</v>
      </c>
      <c r="B755" s="1" t="s">
        <v>1253</v>
      </c>
      <c r="C755">
        <f>INDEX(Cond_Probability!$A$6:$H$60,MATCH('Model 4_Train'!A755,Cond_Probability!$A$6:$A$60,0),7)</f>
        <v>0.4891304347826087</v>
      </c>
      <c r="D755">
        <f>INDEX(Cond_Probability!$A$6:$H$60,MATCH('Model 4_Train'!B755,Cond_Probability!$A$6:$A$60,0),7)</f>
        <v>0.77396021699819173</v>
      </c>
      <c r="E755">
        <f>Cond_Probability!$C$2</f>
        <v>0.61616161616161613</v>
      </c>
      <c r="F755">
        <f t="shared" si="55"/>
        <v>0.23325876105182655</v>
      </c>
      <c r="G755">
        <f t="shared" si="56"/>
        <v>23.325876105182655</v>
      </c>
      <c r="H755">
        <f>INDEX(Cond_Probability!$A$6:$H$60,MATCH('Model 4_Train'!A755,Cond_Probability!$A$6:$A$60,0),8)</f>
        <v>0.19710144927536233</v>
      </c>
      <c r="I755">
        <f>INDEX(Cond_Probability!$A$6:$H$60,MATCH(B755,Cond_Probability!$A$6:$A$60,0),8)</f>
        <v>0.63005780346820806</v>
      </c>
      <c r="J755">
        <f>Cond_Probability!$C$3</f>
        <v>0.38383838383838381</v>
      </c>
      <c r="K755">
        <f t="shared" si="57"/>
        <v>4.766708722476503E-2</v>
      </c>
      <c r="L755">
        <f t="shared" si="58"/>
        <v>4.766708722476503</v>
      </c>
      <c r="M755" t="str">
        <f t="shared" si="59"/>
        <v>Won't Survive</v>
      </c>
      <c r="N755" s="2" t="s">
        <v>1230</v>
      </c>
    </row>
    <row r="756" spans="1:14" x14ac:dyDescent="0.3">
      <c r="A756" s="1" t="s">
        <v>1248</v>
      </c>
      <c r="B756" s="1" t="s">
        <v>1253</v>
      </c>
      <c r="C756">
        <f>INDEX(Cond_Probability!$A$6:$H$60,MATCH('Model 4_Train'!A756,Cond_Probability!$A$6:$A$60,0),7)</f>
        <v>0.32246376811594202</v>
      </c>
      <c r="D756">
        <f>INDEX(Cond_Probability!$A$6:$H$60,MATCH('Model 4_Train'!B756,Cond_Probability!$A$6:$A$60,0),7)</f>
        <v>0.77396021699819173</v>
      </c>
      <c r="E756">
        <f>Cond_Probability!$C$2</f>
        <v>0.61616161616161613</v>
      </c>
      <c r="F756">
        <f t="shared" si="55"/>
        <v>0.1537779980267597</v>
      </c>
      <c r="G756">
        <f t="shared" si="56"/>
        <v>15.37779980267597</v>
      </c>
      <c r="H756">
        <f>INDEX(Cond_Probability!$A$6:$H$60,MATCH('Model 4_Train'!A756,Cond_Probability!$A$6:$A$60,0),8)</f>
        <v>0.57971014492753625</v>
      </c>
      <c r="I756">
        <f>INDEX(Cond_Probability!$A$6:$H$60,MATCH(B756,Cond_Probability!$A$6:$A$60,0),8)</f>
        <v>0.63005780346820806</v>
      </c>
      <c r="J756">
        <f>Cond_Probability!$C$3</f>
        <v>0.38383838383838381</v>
      </c>
      <c r="K756">
        <f t="shared" si="57"/>
        <v>0.14019731536695598</v>
      </c>
      <c r="L756">
        <f t="shared" si="58"/>
        <v>14.019731536695598</v>
      </c>
      <c r="M756" t="str">
        <f t="shared" si="59"/>
        <v>Won't Survive</v>
      </c>
      <c r="N756" s="2" t="s">
        <v>1</v>
      </c>
    </row>
    <row r="757" spans="1:14" x14ac:dyDescent="0.3">
      <c r="A757" s="1" t="s">
        <v>1247</v>
      </c>
      <c r="B757" s="1" t="s">
        <v>1253</v>
      </c>
      <c r="C757">
        <f>INDEX(Cond_Probability!$A$6:$H$60,MATCH('Model 4_Train'!A757,Cond_Probability!$A$6:$A$60,0),7)</f>
        <v>0.18840579710144928</v>
      </c>
      <c r="D757">
        <f>INDEX(Cond_Probability!$A$6:$H$60,MATCH('Model 4_Train'!B757,Cond_Probability!$A$6:$A$60,0),7)</f>
        <v>0.77396021699819173</v>
      </c>
      <c r="E757">
        <f>Cond_Probability!$C$2</f>
        <v>0.61616161616161613</v>
      </c>
      <c r="F757">
        <f t="shared" si="55"/>
        <v>8.9847819071814675E-2</v>
      </c>
      <c r="G757">
        <f t="shared" si="56"/>
        <v>8.9847819071814676</v>
      </c>
      <c r="H757">
        <f>INDEX(Cond_Probability!$A$6:$H$60,MATCH('Model 4_Train'!A757,Cond_Probability!$A$6:$A$60,0),8)</f>
        <v>0.22318840579710145</v>
      </c>
      <c r="I757">
        <f>INDEX(Cond_Probability!$A$6:$H$60,MATCH(B757,Cond_Probability!$A$6:$A$60,0),8)</f>
        <v>0.63005780346820806</v>
      </c>
      <c r="J757">
        <f>Cond_Probability!$C$3</f>
        <v>0.38383838383838381</v>
      </c>
      <c r="K757">
        <f t="shared" si="57"/>
        <v>5.3975966416278047E-2</v>
      </c>
      <c r="L757">
        <f t="shared" si="58"/>
        <v>5.3975966416278043</v>
      </c>
      <c r="M757" t="str">
        <f t="shared" si="59"/>
        <v>Won't Survive</v>
      </c>
      <c r="N757" s="2" t="s">
        <v>1</v>
      </c>
    </row>
    <row r="758" spans="1:14" x14ac:dyDescent="0.3">
      <c r="A758" s="1" t="s">
        <v>1228</v>
      </c>
      <c r="B758" s="1" t="s">
        <v>1253</v>
      </c>
      <c r="C758">
        <f>INDEX(Cond_Probability!$A$6:$H$60,MATCH('Model 4_Train'!A758,Cond_Probability!$A$6:$A$60,0),7)</f>
        <v>0.4891304347826087</v>
      </c>
      <c r="D758">
        <f>INDEX(Cond_Probability!$A$6:$H$60,MATCH('Model 4_Train'!B758,Cond_Probability!$A$6:$A$60,0),7)</f>
        <v>0.77396021699819173</v>
      </c>
      <c r="E758">
        <f>Cond_Probability!$C$2</f>
        <v>0.61616161616161613</v>
      </c>
      <c r="F758">
        <f t="shared" si="55"/>
        <v>0.23325876105182655</v>
      </c>
      <c r="G758">
        <f t="shared" si="56"/>
        <v>23.325876105182655</v>
      </c>
      <c r="H758">
        <f>INDEX(Cond_Probability!$A$6:$H$60,MATCH('Model 4_Train'!A758,Cond_Probability!$A$6:$A$60,0),8)</f>
        <v>0.19710144927536233</v>
      </c>
      <c r="I758">
        <f>INDEX(Cond_Probability!$A$6:$H$60,MATCH(B758,Cond_Probability!$A$6:$A$60,0),8)</f>
        <v>0.63005780346820806</v>
      </c>
      <c r="J758">
        <f>Cond_Probability!$C$3</f>
        <v>0.38383838383838381</v>
      </c>
      <c r="K758">
        <f t="shared" si="57"/>
        <v>4.766708722476503E-2</v>
      </c>
      <c r="L758">
        <f t="shared" si="58"/>
        <v>4.766708722476503</v>
      </c>
      <c r="M758" t="str">
        <f t="shared" si="59"/>
        <v>Won't Survive</v>
      </c>
      <c r="N758" s="2" t="s">
        <v>1230</v>
      </c>
    </row>
    <row r="759" spans="1:14" x14ac:dyDescent="0.3">
      <c r="A759" s="1" t="s">
        <v>1247</v>
      </c>
      <c r="B759" s="1" t="s">
        <v>1253</v>
      </c>
      <c r="C759">
        <f>INDEX(Cond_Probability!$A$6:$H$60,MATCH('Model 4_Train'!A759,Cond_Probability!$A$6:$A$60,0),7)</f>
        <v>0.18840579710144928</v>
      </c>
      <c r="D759">
        <f>INDEX(Cond_Probability!$A$6:$H$60,MATCH('Model 4_Train'!B759,Cond_Probability!$A$6:$A$60,0),7)</f>
        <v>0.77396021699819173</v>
      </c>
      <c r="E759">
        <f>Cond_Probability!$C$2</f>
        <v>0.61616161616161613</v>
      </c>
      <c r="F759">
        <f t="shared" si="55"/>
        <v>8.9847819071814675E-2</v>
      </c>
      <c r="G759">
        <f t="shared" si="56"/>
        <v>8.9847819071814676</v>
      </c>
      <c r="H759">
        <f>INDEX(Cond_Probability!$A$6:$H$60,MATCH('Model 4_Train'!A759,Cond_Probability!$A$6:$A$60,0),8)</f>
        <v>0.22318840579710145</v>
      </c>
      <c r="I759">
        <f>INDEX(Cond_Probability!$A$6:$H$60,MATCH(B759,Cond_Probability!$A$6:$A$60,0),8)</f>
        <v>0.63005780346820806</v>
      </c>
      <c r="J759">
        <f>Cond_Probability!$C$3</f>
        <v>0.38383838383838381</v>
      </c>
      <c r="K759">
        <f t="shared" si="57"/>
        <v>5.3975966416278047E-2</v>
      </c>
      <c r="L759">
        <f t="shared" si="58"/>
        <v>5.3975966416278043</v>
      </c>
      <c r="M759" t="str">
        <f t="shared" si="59"/>
        <v>Won't Survive</v>
      </c>
      <c r="N759" s="2" t="s">
        <v>1230</v>
      </c>
    </row>
    <row r="760" spans="1:14" x14ac:dyDescent="0.3">
      <c r="A760" s="1" t="s">
        <v>1228</v>
      </c>
      <c r="B760" s="1" t="s">
        <v>1253</v>
      </c>
      <c r="C760">
        <f>INDEX(Cond_Probability!$A$6:$H$60,MATCH('Model 4_Train'!A760,Cond_Probability!$A$6:$A$60,0),7)</f>
        <v>0.4891304347826087</v>
      </c>
      <c r="D760">
        <f>INDEX(Cond_Probability!$A$6:$H$60,MATCH('Model 4_Train'!B760,Cond_Probability!$A$6:$A$60,0),7)</f>
        <v>0.77396021699819173</v>
      </c>
      <c r="E760">
        <f>Cond_Probability!$C$2</f>
        <v>0.61616161616161613</v>
      </c>
      <c r="F760">
        <f t="shared" si="55"/>
        <v>0.23325876105182655</v>
      </c>
      <c r="G760">
        <f t="shared" si="56"/>
        <v>23.325876105182655</v>
      </c>
      <c r="H760">
        <f>INDEX(Cond_Probability!$A$6:$H$60,MATCH('Model 4_Train'!A760,Cond_Probability!$A$6:$A$60,0),8)</f>
        <v>0.19710144927536233</v>
      </c>
      <c r="I760">
        <f>INDEX(Cond_Probability!$A$6:$H$60,MATCH(B760,Cond_Probability!$A$6:$A$60,0),8)</f>
        <v>0.63005780346820806</v>
      </c>
      <c r="J760">
        <f>Cond_Probability!$C$3</f>
        <v>0.38383838383838381</v>
      </c>
      <c r="K760">
        <f t="shared" si="57"/>
        <v>4.766708722476503E-2</v>
      </c>
      <c r="L760">
        <f t="shared" si="58"/>
        <v>4.766708722476503</v>
      </c>
      <c r="M760" t="str">
        <f t="shared" si="59"/>
        <v>Won't Survive</v>
      </c>
      <c r="N760" s="2" t="s">
        <v>1230</v>
      </c>
    </row>
    <row r="761" spans="1:14" x14ac:dyDescent="0.3">
      <c r="A761" s="1" t="s">
        <v>1248</v>
      </c>
      <c r="B761" s="1" t="s">
        <v>1253</v>
      </c>
      <c r="C761">
        <f>INDEX(Cond_Probability!$A$6:$H$60,MATCH('Model 4_Train'!A761,Cond_Probability!$A$6:$A$60,0),7)</f>
        <v>0.32246376811594202</v>
      </c>
      <c r="D761">
        <f>INDEX(Cond_Probability!$A$6:$H$60,MATCH('Model 4_Train'!B761,Cond_Probability!$A$6:$A$60,0),7)</f>
        <v>0.77396021699819173</v>
      </c>
      <c r="E761">
        <f>Cond_Probability!$C$2</f>
        <v>0.61616161616161613</v>
      </c>
      <c r="F761">
        <f t="shared" si="55"/>
        <v>0.1537779980267597</v>
      </c>
      <c r="G761">
        <f t="shared" si="56"/>
        <v>15.37779980267597</v>
      </c>
      <c r="H761">
        <f>INDEX(Cond_Probability!$A$6:$H$60,MATCH('Model 4_Train'!A761,Cond_Probability!$A$6:$A$60,0),8)</f>
        <v>0.57971014492753625</v>
      </c>
      <c r="I761">
        <f>INDEX(Cond_Probability!$A$6:$H$60,MATCH(B761,Cond_Probability!$A$6:$A$60,0),8)</f>
        <v>0.63005780346820806</v>
      </c>
      <c r="J761">
        <f>Cond_Probability!$C$3</f>
        <v>0.38383838383838381</v>
      </c>
      <c r="K761">
        <f t="shared" si="57"/>
        <v>0.14019731536695598</v>
      </c>
      <c r="L761">
        <f t="shared" si="58"/>
        <v>14.019731536695598</v>
      </c>
      <c r="M761" t="str">
        <f t="shared" si="59"/>
        <v>Won't Survive</v>
      </c>
      <c r="N761" s="2" t="s">
        <v>1</v>
      </c>
    </row>
    <row r="762" spans="1:14" x14ac:dyDescent="0.3">
      <c r="A762" s="1" t="s">
        <v>1247</v>
      </c>
      <c r="B762" s="1" t="s">
        <v>1253</v>
      </c>
      <c r="C762">
        <f>INDEX(Cond_Probability!$A$6:$H$60,MATCH('Model 4_Train'!A762,Cond_Probability!$A$6:$A$60,0),7)</f>
        <v>0.18840579710144928</v>
      </c>
      <c r="D762">
        <f>INDEX(Cond_Probability!$A$6:$H$60,MATCH('Model 4_Train'!B762,Cond_Probability!$A$6:$A$60,0),7)</f>
        <v>0.77396021699819173</v>
      </c>
      <c r="E762">
        <f>Cond_Probability!$C$2</f>
        <v>0.61616161616161613</v>
      </c>
      <c r="F762">
        <f t="shared" si="55"/>
        <v>8.9847819071814675E-2</v>
      </c>
      <c r="G762">
        <f t="shared" si="56"/>
        <v>8.9847819071814676</v>
      </c>
      <c r="H762">
        <f>INDEX(Cond_Probability!$A$6:$H$60,MATCH('Model 4_Train'!A762,Cond_Probability!$A$6:$A$60,0),8)</f>
        <v>0.22318840579710145</v>
      </c>
      <c r="I762">
        <f>INDEX(Cond_Probability!$A$6:$H$60,MATCH(B762,Cond_Probability!$A$6:$A$60,0),8)</f>
        <v>0.63005780346820806</v>
      </c>
      <c r="J762">
        <f>Cond_Probability!$C$3</f>
        <v>0.38383838383838381</v>
      </c>
      <c r="K762">
        <f t="shared" si="57"/>
        <v>5.3975966416278047E-2</v>
      </c>
      <c r="L762">
        <f t="shared" si="58"/>
        <v>5.3975966416278043</v>
      </c>
      <c r="M762" t="str">
        <f t="shared" si="59"/>
        <v>Won't Survive</v>
      </c>
      <c r="N762" s="2" t="s">
        <v>1230</v>
      </c>
    </row>
    <row r="763" spans="1:14" x14ac:dyDescent="0.3">
      <c r="A763" s="1" t="s">
        <v>1228</v>
      </c>
      <c r="B763" s="1" t="s">
        <v>1253</v>
      </c>
      <c r="C763">
        <f>INDEX(Cond_Probability!$A$6:$H$60,MATCH('Model 4_Train'!A763,Cond_Probability!$A$6:$A$60,0),7)</f>
        <v>0.4891304347826087</v>
      </c>
      <c r="D763">
        <f>INDEX(Cond_Probability!$A$6:$H$60,MATCH('Model 4_Train'!B763,Cond_Probability!$A$6:$A$60,0),7)</f>
        <v>0.77396021699819173</v>
      </c>
      <c r="E763">
        <f>Cond_Probability!$C$2</f>
        <v>0.61616161616161613</v>
      </c>
      <c r="F763">
        <f t="shared" si="55"/>
        <v>0.23325876105182655</v>
      </c>
      <c r="G763">
        <f t="shared" si="56"/>
        <v>23.325876105182655</v>
      </c>
      <c r="H763">
        <f>INDEX(Cond_Probability!$A$6:$H$60,MATCH('Model 4_Train'!A763,Cond_Probability!$A$6:$A$60,0),8)</f>
        <v>0.19710144927536233</v>
      </c>
      <c r="I763">
        <f>INDEX(Cond_Probability!$A$6:$H$60,MATCH(B763,Cond_Probability!$A$6:$A$60,0),8)</f>
        <v>0.63005780346820806</v>
      </c>
      <c r="J763">
        <f>Cond_Probability!$C$3</f>
        <v>0.38383838383838381</v>
      </c>
      <c r="K763">
        <f t="shared" si="57"/>
        <v>4.766708722476503E-2</v>
      </c>
      <c r="L763">
        <f t="shared" si="58"/>
        <v>4.766708722476503</v>
      </c>
      <c r="M763" t="str">
        <f t="shared" si="59"/>
        <v>Won't Survive</v>
      </c>
      <c r="N763" s="2" t="s">
        <v>1230</v>
      </c>
    </row>
    <row r="764" spans="1:14" x14ac:dyDescent="0.3">
      <c r="A764" s="1" t="s">
        <v>1228</v>
      </c>
      <c r="B764" s="1" t="s">
        <v>1251</v>
      </c>
      <c r="C764">
        <f>INDEX(Cond_Probability!$A$6:$H$60,MATCH('Model 4_Train'!A764,Cond_Probability!$A$6:$A$60,0),7)</f>
        <v>0.4891304347826087</v>
      </c>
      <c r="D764">
        <f>INDEX(Cond_Probability!$A$6:$H$60,MATCH('Model 4_Train'!B764,Cond_Probability!$A$6:$A$60,0),7)</f>
        <v>0.13743218806509946</v>
      </c>
      <c r="E764">
        <f>Cond_Probability!$C$2</f>
        <v>0.61616161616161613</v>
      </c>
      <c r="F764">
        <f t="shared" si="55"/>
        <v>4.1419779999857048E-2</v>
      </c>
      <c r="G764">
        <f t="shared" si="56"/>
        <v>4.1419779999857047</v>
      </c>
      <c r="H764">
        <f>INDEX(Cond_Probability!$A$6:$H$60,MATCH('Model 4_Train'!A764,Cond_Probability!$A$6:$A$60,0),8)</f>
        <v>0.19710144927536233</v>
      </c>
      <c r="I764">
        <f>INDEX(Cond_Probability!$A$6:$H$60,MATCH(B764,Cond_Probability!$A$6:$A$60,0),8)</f>
        <v>0.27167630057803466</v>
      </c>
      <c r="J764">
        <f>Cond_Probability!$C$3</f>
        <v>0.38383838383838381</v>
      </c>
      <c r="K764">
        <f t="shared" si="57"/>
        <v>2.0553698161137213E-2</v>
      </c>
      <c r="L764">
        <f t="shared" si="58"/>
        <v>2.0553698161137213</v>
      </c>
      <c r="M764" t="str">
        <f t="shared" si="59"/>
        <v>Won't Survive</v>
      </c>
      <c r="N764" s="2" t="s">
        <v>1</v>
      </c>
    </row>
    <row r="765" spans="1:14" x14ac:dyDescent="0.3">
      <c r="A765" s="1" t="s">
        <v>1248</v>
      </c>
      <c r="B765" s="1" t="s">
        <v>1253</v>
      </c>
      <c r="C765">
        <f>INDEX(Cond_Probability!$A$6:$H$60,MATCH('Model 4_Train'!A765,Cond_Probability!$A$6:$A$60,0),7)</f>
        <v>0.32246376811594202</v>
      </c>
      <c r="D765">
        <f>INDEX(Cond_Probability!$A$6:$H$60,MATCH('Model 4_Train'!B765,Cond_Probability!$A$6:$A$60,0),7)</f>
        <v>0.77396021699819173</v>
      </c>
      <c r="E765">
        <f>Cond_Probability!$C$2</f>
        <v>0.61616161616161613</v>
      </c>
      <c r="F765">
        <f t="shared" si="55"/>
        <v>0.1537779980267597</v>
      </c>
      <c r="G765">
        <f t="shared" si="56"/>
        <v>15.37779980267597</v>
      </c>
      <c r="H765">
        <f>INDEX(Cond_Probability!$A$6:$H$60,MATCH('Model 4_Train'!A765,Cond_Probability!$A$6:$A$60,0),8)</f>
        <v>0.57971014492753625</v>
      </c>
      <c r="I765">
        <f>INDEX(Cond_Probability!$A$6:$H$60,MATCH(B765,Cond_Probability!$A$6:$A$60,0),8)</f>
        <v>0.63005780346820806</v>
      </c>
      <c r="J765">
        <f>Cond_Probability!$C$3</f>
        <v>0.38383838383838381</v>
      </c>
      <c r="K765">
        <f t="shared" si="57"/>
        <v>0.14019731536695598</v>
      </c>
      <c r="L765">
        <f t="shared" si="58"/>
        <v>14.019731536695598</v>
      </c>
      <c r="M765" t="str">
        <f t="shared" si="59"/>
        <v>Won't Survive</v>
      </c>
      <c r="N765" s="2" t="s">
        <v>1</v>
      </c>
    </row>
    <row r="766" spans="1:14" x14ac:dyDescent="0.3">
      <c r="A766" s="1" t="s">
        <v>1228</v>
      </c>
      <c r="B766" s="1" t="s">
        <v>1253</v>
      </c>
      <c r="C766">
        <f>INDEX(Cond_Probability!$A$6:$H$60,MATCH('Model 4_Train'!A766,Cond_Probability!$A$6:$A$60,0),7)</f>
        <v>0.4891304347826087</v>
      </c>
      <c r="D766">
        <f>INDEX(Cond_Probability!$A$6:$H$60,MATCH('Model 4_Train'!B766,Cond_Probability!$A$6:$A$60,0),7)</f>
        <v>0.77396021699819173</v>
      </c>
      <c r="E766">
        <f>Cond_Probability!$C$2</f>
        <v>0.61616161616161613</v>
      </c>
      <c r="F766">
        <f t="shared" si="55"/>
        <v>0.23325876105182655</v>
      </c>
      <c r="G766">
        <f t="shared" si="56"/>
        <v>23.325876105182655</v>
      </c>
      <c r="H766">
        <f>INDEX(Cond_Probability!$A$6:$H$60,MATCH('Model 4_Train'!A766,Cond_Probability!$A$6:$A$60,0),8)</f>
        <v>0.19710144927536233</v>
      </c>
      <c r="I766">
        <f>INDEX(Cond_Probability!$A$6:$H$60,MATCH(B766,Cond_Probability!$A$6:$A$60,0),8)</f>
        <v>0.63005780346820806</v>
      </c>
      <c r="J766">
        <f>Cond_Probability!$C$3</f>
        <v>0.38383838383838381</v>
      </c>
      <c r="K766">
        <f t="shared" si="57"/>
        <v>4.766708722476503E-2</v>
      </c>
      <c r="L766">
        <f t="shared" si="58"/>
        <v>4.766708722476503</v>
      </c>
      <c r="M766" t="str">
        <f t="shared" si="59"/>
        <v>Won't Survive</v>
      </c>
      <c r="N766" s="2" t="s">
        <v>1230</v>
      </c>
    </row>
    <row r="767" spans="1:14" x14ac:dyDescent="0.3">
      <c r="A767" s="1" t="s">
        <v>1248</v>
      </c>
      <c r="B767" s="1" t="s">
        <v>1253</v>
      </c>
      <c r="C767">
        <f>INDEX(Cond_Probability!$A$6:$H$60,MATCH('Model 4_Train'!A767,Cond_Probability!$A$6:$A$60,0),7)</f>
        <v>0.32246376811594202</v>
      </c>
      <c r="D767">
        <f>INDEX(Cond_Probability!$A$6:$H$60,MATCH('Model 4_Train'!B767,Cond_Probability!$A$6:$A$60,0),7)</f>
        <v>0.77396021699819173</v>
      </c>
      <c r="E767">
        <f>Cond_Probability!$C$2</f>
        <v>0.61616161616161613</v>
      </c>
      <c r="F767">
        <f t="shared" si="55"/>
        <v>0.1537779980267597</v>
      </c>
      <c r="G767">
        <f t="shared" si="56"/>
        <v>15.37779980267597</v>
      </c>
      <c r="H767">
        <f>INDEX(Cond_Probability!$A$6:$H$60,MATCH('Model 4_Train'!A767,Cond_Probability!$A$6:$A$60,0),8)</f>
        <v>0.57971014492753625</v>
      </c>
      <c r="I767">
        <f>INDEX(Cond_Probability!$A$6:$H$60,MATCH(B767,Cond_Probability!$A$6:$A$60,0),8)</f>
        <v>0.63005780346820806</v>
      </c>
      <c r="J767">
        <f>Cond_Probability!$C$3</f>
        <v>0.38383838383838381</v>
      </c>
      <c r="K767">
        <f t="shared" si="57"/>
        <v>0.14019731536695598</v>
      </c>
      <c r="L767">
        <f t="shared" si="58"/>
        <v>14.019731536695598</v>
      </c>
      <c r="M767" t="str">
        <f t="shared" si="59"/>
        <v>Won't Survive</v>
      </c>
      <c r="N767" s="2" t="s">
        <v>1</v>
      </c>
    </row>
    <row r="768" spans="1:14" x14ac:dyDescent="0.3">
      <c r="A768" s="1" t="s">
        <v>1248</v>
      </c>
      <c r="B768" s="1" t="s">
        <v>1251</v>
      </c>
      <c r="C768">
        <f>INDEX(Cond_Probability!$A$6:$H$60,MATCH('Model 4_Train'!A768,Cond_Probability!$A$6:$A$60,0),7)</f>
        <v>0.32246376811594202</v>
      </c>
      <c r="D768">
        <f>INDEX(Cond_Probability!$A$6:$H$60,MATCH('Model 4_Train'!B768,Cond_Probability!$A$6:$A$60,0),7)</f>
        <v>0.13743218806509946</v>
      </c>
      <c r="E768">
        <f>Cond_Probability!$C$2</f>
        <v>0.61616161616161613</v>
      </c>
      <c r="F768">
        <f t="shared" si="55"/>
        <v>2.7306373481387237E-2</v>
      </c>
      <c r="G768">
        <f t="shared" si="56"/>
        <v>2.7306373481387238</v>
      </c>
      <c r="H768">
        <f>INDEX(Cond_Probability!$A$6:$H$60,MATCH('Model 4_Train'!A768,Cond_Probability!$A$6:$A$60,0),8)</f>
        <v>0.57971014492753625</v>
      </c>
      <c r="I768">
        <f>INDEX(Cond_Probability!$A$6:$H$60,MATCH(B768,Cond_Probability!$A$6:$A$60,0),8)</f>
        <v>0.27167630057803466</v>
      </c>
      <c r="J768">
        <f>Cond_Probability!$C$3</f>
        <v>0.38383838383838381</v>
      </c>
      <c r="K768">
        <f t="shared" si="57"/>
        <v>6.0452053415109452E-2</v>
      </c>
      <c r="L768">
        <f t="shared" si="58"/>
        <v>6.045205341510945</v>
      </c>
      <c r="M768" t="str">
        <f t="shared" si="59"/>
        <v>Survive</v>
      </c>
      <c r="N768" s="2" t="s">
        <v>1230</v>
      </c>
    </row>
    <row r="769" spans="1:14" x14ac:dyDescent="0.3">
      <c r="A769" s="1" t="s">
        <v>1228</v>
      </c>
      <c r="B769" s="1" t="s">
        <v>1252</v>
      </c>
      <c r="C769">
        <f>INDEX(Cond_Probability!$A$6:$H$60,MATCH('Model 4_Train'!A769,Cond_Probability!$A$6:$A$60,0),7)</f>
        <v>0.4891304347826087</v>
      </c>
      <c r="D769">
        <f>INDEX(Cond_Probability!$A$6:$H$60,MATCH('Model 4_Train'!B769,Cond_Probability!$A$6:$A$60,0),7)</f>
        <v>8.6799276672694395E-2</v>
      </c>
      <c r="E769">
        <f>Cond_Probability!$C$2</f>
        <v>0.61616161616161613</v>
      </c>
      <c r="F769">
        <f t="shared" si="55"/>
        <v>2.6159861052541294E-2</v>
      </c>
      <c r="G769">
        <f t="shared" si="56"/>
        <v>2.6159861052541293</v>
      </c>
      <c r="H769">
        <f>INDEX(Cond_Probability!$A$6:$H$60,MATCH('Model 4_Train'!A769,Cond_Probability!$A$6:$A$60,0),8)</f>
        <v>0.19710144927536233</v>
      </c>
      <c r="I769">
        <f>INDEX(Cond_Probability!$A$6:$H$60,MATCH(B769,Cond_Probability!$A$6:$A$60,0),8)</f>
        <v>8.9595375722543349E-2</v>
      </c>
      <c r="J769">
        <f>Cond_Probability!$C$3</f>
        <v>0.38383838383838381</v>
      </c>
      <c r="K769">
        <f t="shared" si="57"/>
        <v>6.7783472659069532E-3</v>
      </c>
      <c r="L769">
        <f t="shared" si="58"/>
        <v>0.67783472659069532</v>
      </c>
      <c r="M769" t="str">
        <f t="shared" si="59"/>
        <v>Won't Survive</v>
      </c>
      <c r="N769" s="2" t="s">
        <v>1230</v>
      </c>
    </row>
    <row r="770" spans="1:14" x14ac:dyDescent="0.3">
      <c r="A770" s="1" t="s">
        <v>1248</v>
      </c>
      <c r="B770" s="1" t="s">
        <v>1252</v>
      </c>
      <c r="C770">
        <f>INDEX(Cond_Probability!$A$6:$H$60,MATCH('Model 4_Train'!A770,Cond_Probability!$A$6:$A$60,0),7)</f>
        <v>0.32246376811594202</v>
      </c>
      <c r="D770">
        <f>INDEX(Cond_Probability!$A$6:$H$60,MATCH('Model 4_Train'!B770,Cond_Probability!$A$6:$A$60,0),7)</f>
        <v>8.6799276672694395E-2</v>
      </c>
      <c r="E770">
        <f>Cond_Probability!$C$2</f>
        <v>0.61616161616161613</v>
      </c>
      <c r="F770">
        <f t="shared" si="55"/>
        <v>1.7246130619823521E-2</v>
      </c>
      <c r="G770">
        <f t="shared" si="56"/>
        <v>1.7246130619823521</v>
      </c>
      <c r="H770">
        <f>INDEX(Cond_Probability!$A$6:$H$60,MATCH('Model 4_Train'!A770,Cond_Probability!$A$6:$A$60,0),8)</f>
        <v>0.57971014492753625</v>
      </c>
      <c r="I770">
        <f>INDEX(Cond_Probability!$A$6:$H$60,MATCH(B770,Cond_Probability!$A$6:$A$60,0),8)</f>
        <v>8.9595375722543349E-2</v>
      </c>
      <c r="J770">
        <f>Cond_Probability!$C$3</f>
        <v>0.38383838383838381</v>
      </c>
      <c r="K770">
        <f t="shared" si="57"/>
        <v>1.9936315487961629E-2</v>
      </c>
      <c r="L770">
        <f t="shared" si="58"/>
        <v>1.9936315487961629</v>
      </c>
      <c r="M770" t="str">
        <f t="shared" si="59"/>
        <v>Survive</v>
      </c>
      <c r="N770" s="2" t="s">
        <v>1230</v>
      </c>
    </row>
    <row r="771" spans="1:14" x14ac:dyDescent="0.3">
      <c r="A771" s="1" t="s">
        <v>1228</v>
      </c>
      <c r="B771" s="1" t="s">
        <v>1253</v>
      </c>
      <c r="C771">
        <f>INDEX(Cond_Probability!$A$6:$H$60,MATCH('Model 4_Train'!A771,Cond_Probability!$A$6:$A$60,0),7)</f>
        <v>0.4891304347826087</v>
      </c>
      <c r="D771">
        <f>INDEX(Cond_Probability!$A$6:$H$60,MATCH('Model 4_Train'!B771,Cond_Probability!$A$6:$A$60,0),7)</f>
        <v>0.77396021699819173</v>
      </c>
      <c r="E771">
        <f>Cond_Probability!$C$2</f>
        <v>0.61616161616161613</v>
      </c>
      <c r="F771">
        <f t="shared" ref="F771:F834" si="60">PRODUCT(C771:E771)</f>
        <v>0.23325876105182655</v>
      </c>
      <c r="G771">
        <f t="shared" ref="G771:G834" si="61">F771*100</f>
        <v>23.325876105182655</v>
      </c>
      <c r="H771">
        <f>INDEX(Cond_Probability!$A$6:$H$60,MATCH('Model 4_Train'!A771,Cond_Probability!$A$6:$A$60,0),8)</f>
        <v>0.19710144927536233</v>
      </c>
      <c r="I771">
        <f>INDEX(Cond_Probability!$A$6:$H$60,MATCH(B771,Cond_Probability!$A$6:$A$60,0),8)</f>
        <v>0.63005780346820806</v>
      </c>
      <c r="J771">
        <f>Cond_Probability!$C$3</f>
        <v>0.38383838383838381</v>
      </c>
      <c r="K771">
        <f t="shared" ref="K771:K834" si="62">PRODUCT(H771:J771)</f>
        <v>4.766708722476503E-2</v>
      </c>
      <c r="L771">
        <f t="shared" ref="L771:L834" si="63">K771*100</f>
        <v>4.766708722476503</v>
      </c>
      <c r="M771" t="str">
        <f t="shared" ref="M771:M834" si="64">IF(G771&gt;L771,"Won't Survive", "Survive")</f>
        <v>Won't Survive</v>
      </c>
      <c r="N771" s="2" t="s">
        <v>1230</v>
      </c>
    </row>
    <row r="772" spans="1:14" x14ac:dyDescent="0.3">
      <c r="A772" s="1" t="s">
        <v>1228</v>
      </c>
      <c r="B772" s="1" t="s">
        <v>1253</v>
      </c>
      <c r="C772">
        <f>INDEX(Cond_Probability!$A$6:$H$60,MATCH('Model 4_Train'!A772,Cond_Probability!$A$6:$A$60,0),7)</f>
        <v>0.4891304347826087</v>
      </c>
      <c r="D772">
        <f>INDEX(Cond_Probability!$A$6:$H$60,MATCH('Model 4_Train'!B772,Cond_Probability!$A$6:$A$60,0),7)</f>
        <v>0.77396021699819173</v>
      </c>
      <c r="E772">
        <f>Cond_Probability!$C$2</f>
        <v>0.61616161616161613</v>
      </c>
      <c r="F772">
        <f t="shared" si="60"/>
        <v>0.23325876105182655</v>
      </c>
      <c r="G772">
        <f t="shared" si="61"/>
        <v>23.325876105182655</v>
      </c>
      <c r="H772">
        <f>INDEX(Cond_Probability!$A$6:$H$60,MATCH('Model 4_Train'!A772,Cond_Probability!$A$6:$A$60,0),8)</f>
        <v>0.19710144927536233</v>
      </c>
      <c r="I772">
        <f>INDEX(Cond_Probability!$A$6:$H$60,MATCH(B772,Cond_Probability!$A$6:$A$60,0),8)</f>
        <v>0.63005780346820806</v>
      </c>
      <c r="J772">
        <f>Cond_Probability!$C$3</f>
        <v>0.38383838383838381</v>
      </c>
      <c r="K772">
        <f t="shared" si="62"/>
        <v>4.766708722476503E-2</v>
      </c>
      <c r="L772">
        <f t="shared" si="63"/>
        <v>4.766708722476503</v>
      </c>
      <c r="M772" t="str">
        <f t="shared" si="64"/>
        <v>Won't Survive</v>
      </c>
      <c r="N772" s="2" t="s">
        <v>1230</v>
      </c>
    </row>
    <row r="773" spans="1:14" x14ac:dyDescent="0.3">
      <c r="A773" s="1" t="s">
        <v>1228</v>
      </c>
      <c r="B773" s="1" t="s">
        <v>1253</v>
      </c>
      <c r="C773">
        <f>INDEX(Cond_Probability!$A$6:$H$60,MATCH('Model 4_Train'!A773,Cond_Probability!$A$6:$A$60,0),7)</f>
        <v>0.4891304347826087</v>
      </c>
      <c r="D773">
        <f>INDEX(Cond_Probability!$A$6:$H$60,MATCH('Model 4_Train'!B773,Cond_Probability!$A$6:$A$60,0),7)</f>
        <v>0.77396021699819173</v>
      </c>
      <c r="E773">
        <f>Cond_Probability!$C$2</f>
        <v>0.61616161616161613</v>
      </c>
      <c r="F773">
        <f t="shared" si="60"/>
        <v>0.23325876105182655</v>
      </c>
      <c r="G773">
        <f t="shared" si="61"/>
        <v>23.325876105182655</v>
      </c>
      <c r="H773">
        <f>INDEX(Cond_Probability!$A$6:$H$60,MATCH('Model 4_Train'!A773,Cond_Probability!$A$6:$A$60,0),8)</f>
        <v>0.19710144927536233</v>
      </c>
      <c r="I773">
        <f>INDEX(Cond_Probability!$A$6:$H$60,MATCH(B773,Cond_Probability!$A$6:$A$60,0),8)</f>
        <v>0.63005780346820806</v>
      </c>
      <c r="J773">
        <f>Cond_Probability!$C$3</f>
        <v>0.38383838383838381</v>
      </c>
      <c r="K773">
        <f t="shared" si="62"/>
        <v>4.766708722476503E-2</v>
      </c>
      <c r="L773">
        <f t="shared" si="63"/>
        <v>4.766708722476503</v>
      </c>
      <c r="M773" t="str">
        <f t="shared" si="64"/>
        <v>Won't Survive</v>
      </c>
      <c r="N773" s="2" t="s">
        <v>1230</v>
      </c>
    </row>
    <row r="774" spans="1:14" x14ac:dyDescent="0.3">
      <c r="A774" s="1" t="s">
        <v>1247</v>
      </c>
      <c r="B774" s="1" t="s">
        <v>1253</v>
      </c>
      <c r="C774">
        <f>INDEX(Cond_Probability!$A$6:$H$60,MATCH('Model 4_Train'!A774,Cond_Probability!$A$6:$A$60,0),7)</f>
        <v>0.18840579710144928</v>
      </c>
      <c r="D774">
        <f>INDEX(Cond_Probability!$A$6:$H$60,MATCH('Model 4_Train'!B774,Cond_Probability!$A$6:$A$60,0),7)</f>
        <v>0.77396021699819173</v>
      </c>
      <c r="E774">
        <f>Cond_Probability!$C$2</f>
        <v>0.61616161616161613</v>
      </c>
      <c r="F774">
        <f t="shared" si="60"/>
        <v>8.9847819071814675E-2</v>
      </c>
      <c r="G774">
        <f t="shared" si="61"/>
        <v>8.9847819071814676</v>
      </c>
      <c r="H774">
        <f>INDEX(Cond_Probability!$A$6:$H$60,MATCH('Model 4_Train'!A774,Cond_Probability!$A$6:$A$60,0),8)</f>
        <v>0.22318840579710145</v>
      </c>
      <c r="I774">
        <f>INDEX(Cond_Probability!$A$6:$H$60,MATCH(B774,Cond_Probability!$A$6:$A$60,0),8)</f>
        <v>0.63005780346820806</v>
      </c>
      <c r="J774">
        <f>Cond_Probability!$C$3</f>
        <v>0.38383838383838381</v>
      </c>
      <c r="K774">
        <f t="shared" si="62"/>
        <v>5.3975966416278047E-2</v>
      </c>
      <c r="L774">
        <f t="shared" si="63"/>
        <v>5.3975966416278043</v>
      </c>
      <c r="M774" t="str">
        <f t="shared" si="64"/>
        <v>Won't Survive</v>
      </c>
      <c r="N774" s="2" t="s">
        <v>1230</v>
      </c>
    </row>
    <row r="775" spans="1:14" x14ac:dyDescent="0.3">
      <c r="A775" s="1" t="s">
        <v>1228</v>
      </c>
      <c r="B775" s="1" t="s">
        <v>1251</v>
      </c>
      <c r="C775">
        <f>INDEX(Cond_Probability!$A$6:$H$60,MATCH('Model 4_Train'!A775,Cond_Probability!$A$6:$A$60,0),7)</f>
        <v>0.4891304347826087</v>
      </c>
      <c r="D775">
        <f>INDEX(Cond_Probability!$A$6:$H$60,MATCH('Model 4_Train'!B775,Cond_Probability!$A$6:$A$60,0),7)</f>
        <v>0.13743218806509946</v>
      </c>
      <c r="E775">
        <f>Cond_Probability!$C$2</f>
        <v>0.61616161616161613</v>
      </c>
      <c r="F775">
        <f t="shared" si="60"/>
        <v>4.1419779999857048E-2</v>
      </c>
      <c r="G775">
        <f t="shared" si="61"/>
        <v>4.1419779999857047</v>
      </c>
      <c r="H775">
        <f>INDEX(Cond_Probability!$A$6:$H$60,MATCH('Model 4_Train'!A775,Cond_Probability!$A$6:$A$60,0),8)</f>
        <v>0.19710144927536233</v>
      </c>
      <c r="I775">
        <f>INDEX(Cond_Probability!$A$6:$H$60,MATCH(B775,Cond_Probability!$A$6:$A$60,0),8)</f>
        <v>0.27167630057803466</v>
      </c>
      <c r="J775">
        <f>Cond_Probability!$C$3</f>
        <v>0.38383838383838381</v>
      </c>
      <c r="K775">
        <f t="shared" si="62"/>
        <v>2.0553698161137213E-2</v>
      </c>
      <c r="L775">
        <f t="shared" si="63"/>
        <v>2.0553698161137213</v>
      </c>
      <c r="M775" t="str">
        <f t="shared" si="64"/>
        <v>Won't Survive</v>
      </c>
      <c r="N775" s="2" t="s">
        <v>1230</v>
      </c>
    </row>
    <row r="776" spans="1:14" x14ac:dyDescent="0.3">
      <c r="A776" s="1" t="s">
        <v>1248</v>
      </c>
      <c r="B776" s="1" t="s">
        <v>1253</v>
      </c>
      <c r="C776">
        <f>INDEX(Cond_Probability!$A$6:$H$60,MATCH('Model 4_Train'!A776,Cond_Probability!$A$6:$A$60,0),7)</f>
        <v>0.32246376811594202</v>
      </c>
      <c r="D776">
        <f>INDEX(Cond_Probability!$A$6:$H$60,MATCH('Model 4_Train'!B776,Cond_Probability!$A$6:$A$60,0),7)</f>
        <v>0.77396021699819173</v>
      </c>
      <c r="E776">
        <f>Cond_Probability!$C$2</f>
        <v>0.61616161616161613</v>
      </c>
      <c r="F776">
        <f t="shared" si="60"/>
        <v>0.1537779980267597</v>
      </c>
      <c r="G776">
        <f t="shared" si="61"/>
        <v>15.37779980267597</v>
      </c>
      <c r="H776">
        <f>INDEX(Cond_Probability!$A$6:$H$60,MATCH('Model 4_Train'!A776,Cond_Probability!$A$6:$A$60,0),8)</f>
        <v>0.57971014492753625</v>
      </c>
      <c r="I776">
        <f>INDEX(Cond_Probability!$A$6:$H$60,MATCH(B776,Cond_Probability!$A$6:$A$60,0),8)</f>
        <v>0.63005780346820806</v>
      </c>
      <c r="J776">
        <f>Cond_Probability!$C$3</f>
        <v>0.38383838383838381</v>
      </c>
      <c r="K776">
        <f t="shared" si="62"/>
        <v>0.14019731536695598</v>
      </c>
      <c r="L776">
        <f t="shared" si="63"/>
        <v>14.019731536695598</v>
      </c>
      <c r="M776" t="str">
        <f t="shared" si="64"/>
        <v>Won't Survive</v>
      </c>
      <c r="N776" s="2" t="s">
        <v>1</v>
      </c>
    </row>
    <row r="777" spans="1:14" x14ac:dyDescent="0.3">
      <c r="A777" s="1" t="s">
        <v>1228</v>
      </c>
      <c r="B777" s="1" t="s">
        <v>1253</v>
      </c>
      <c r="C777">
        <f>INDEX(Cond_Probability!$A$6:$H$60,MATCH('Model 4_Train'!A777,Cond_Probability!$A$6:$A$60,0),7)</f>
        <v>0.4891304347826087</v>
      </c>
      <c r="D777">
        <f>INDEX(Cond_Probability!$A$6:$H$60,MATCH('Model 4_Train'!B777,Cond_Probability!$A$6:$A$60,0),7)</f>
        <v>0.77396021699819173</v>
      </c>
      <c r="E777">
        <f>Cond_Probability!$C$2</f>
        <v>0.61616161616161613</v>
      </c>
      <c r="F777">
        <f t="shared" si="60"/>
        <v>0.23325876105182655</v>
      </c>
      <c r="G777">
        <f t="shared" si="61"/>
        <v>23.325876105182655</v>
      </c>
      <c r="H777">
        <f>INDEX(Cond_Probability!$A$6:$H$60,MATCH('Model 4_Train'!A777,Cond_Probability!$A$6:$A$60,0),8)</f>
        <v>0.19710144927536233</v>
      </c>
      <c r="I777">
        <f>INDEX(Cond_Probability!$A$6:$H$60,MATCH(B777,Cond_Probability!$A$6:$A$60,0),8)</f>
        <v>0.63005780346820806</v>
      </c>
      <c r="J777">
        <f>Cond_Probability!$C$3</f>
        <v>0.38383838383838381</v>
      </c>
      <c r="K777">
        <f t="shared" si="62"/>
        <v>4.766708722476503E-2</v>
      </c>
      <c r="L777">
        <f t="shared" si="63"/>
        <v>4.766708722476503</v>
      </c>
      <c r="M777" t="str">
        <f t="shared" si="64"/>
        <v>Won't Survive</v>
      </c>
      <c r="N777" s="2" t="s">
        <v>1230</v>
      </c>
    </row>
    <row r="778" spans="1:14" x14ac:dyDescent="0.3">
      <c r="A778" s="1" t="s">
        <v>1228</v>
      </c>
      <c r="B778" s="1" t="s">
        <v>1252</v>
      </c>
      <c r="C778">
        <f>INDEX(Cond_Probability!$A$6:$H$60,MATCH('Model 4_Train'!A778,Cond_Probability!$A$6:$A$60,0),7)</f>
        <v>0.4891304347826087</v>
      </c>
      <c r="D778">
        <f>INDEX(Cond_Probability!$A$6:$H$60,MATCH('Model 4_Train'!B778,Cond_Probability!$A$6:$A$60,0),7)</f>
        <v>8.6799276672694395E-2</v>
      </c>
      <c r="E778">
        <f>Cond_Probability!$C$2</f>
        <v>0.61616161616161613</v>
      </c>
      <c r="F778">
        <f t="shared" si="60"/>
        <v>2.6159861052541294E-2</v>
      </c>
      <c r="G778">
        <f t="shared" si="61"/>
        <v>2.6159861052541293</v>
      </c>
      <c r="H778">
        <f>INDEX(Cond_Probability!$A$6:$H$60,MATCH('Model 4_Train'!A778,Cond_Probability!$A$6:$A$60,0),8)</f>
        <v>0.19710144927536233</v>
      </c>
      <c r="I778">
        <f>INDEX(Cond_Probability!$A$6:$H$60,MATCH(B778,Cond_Probability!$A$6:$A$60,0),8)</f>
        <v>8.9595375722543349E-2</v>
      </c>
      <c r="J778">
        <f>Cond_Probability!$C$3</f>
        <v>0.38383838383838381</v>
      </c>
      <c r="K778">
        <f t="shared" si="62"/>
        <v>6.7783472659069532E-3</v>
      </c>
      <c r="L778">
        <f t="shared" si="63"/>
        <v>0.67783472659069532</v>
      </c>
      <c r="M778" t="str">
        <f t="shared" si="64"/>
        <v>Won't Survive</v>
      </c>
      <c r="N778" s="2" t="s">
        <v>1230</v>
      </c>
    </row>
    <row r="779" spans="1:14" x14ac:dyDescent="0.3">
      <c r="A779" s="1" t="s">
        <v>1247</v>
      </c>
      <c r="B779" s="1" t="s">
        <v>1253</v>
      </c>
      <c r="C779">
        <f>INDEX(Cond_Probability!$A$6:$H$60,MATCH('Model 4_Train'!A779,Cond_Probability!$A$6:$A$60,0),7)</f>
        <v>0.18840579710144928</v>
      </c>
      <c r="D779">
        <f>INDEX(Cond_Probability!$A$6:$H$60,MATCH('Model 4_Train'!B779,Cond_Probability!$A$6:$A$60,0),7)</f>
        <v>0.77396021699819173</v>
      </c>
      <c r="E779">
        <f>Cond_Probability!$C$2</f>
        <v>0.61616161616161613</v>
      </c>
      <c r="F779">
        <f t="shared" si="60"/>
        <v>8.9847819071814675E-2</v>
      </c>
      <c r="G779">
        <f t="shared" si="61"/>
        <v>8.9847819071814676</v>
      </c>
      <c r="H779">
        <f>INDEX(Cond_Probability!$A$6:$H$60,MATCH('Model 4_Train'!A779,Cond_Probability!$A$6:$A$60,0),8)</f>
        <v>0.22318840579710145</v>
      </c>
      <c r="I779">
        <f>INDEX(Cond_Probability!$A$6:$H$60,MATCH(B779,Cond_Probability!$A$6:$A$60,0),8)</f>
        <v>0.63005780346820806</v>
      </c>
      <c r="J779">
        <f>Cond_Probability!$C$3</f>
        <v>0.38383838383838381</v>
      </c>
      <c r="K779">
        <f t="shared" si="62"/>
        <v>5.3975966416278047E-2</v>
      </c>
      <c r="L779">
        <f t="shared" si="63"/>
        <v>5.3975966416278043</v>
      </c>
      <c r="M779" t="str">
        <f t="shared" si="64"/>
        <v>Won't Survive</v>
      </c>
      <c r="N779" s="2" t="s">
        <v>1</v>
      </c>
    </row>
    <row r="780" spans="1:14" x14ac:dyDescent="0.3">
      <c r="A780" s="1" t="s">
        <v>1228</v>
      </c>
      <c r="B780" s="1" t="s">
        <v>1252</v>
      </c>
      <c r="C780">
        <f>INDEX(Cond_Probability!$A$6:$H$60,MATCH('Model 4_Train'!A780,Cond_Probability!$A$6:$A$60,0),7)</f>
        <v>0.4891304347826087</v>
      </c>
      <c r="D780">
        <f>INDEX(Cond_Probability!$A$6:$H$60,MATCH('Model 4_Train'!B780,Cond_Probability!$A$6:$A$60,0),7)</f>
        <v>8.6799276672694395E-2</v>
      </c>
      <c r="E780">
        <f>Cond_Probability!$C$2</f>
        <v>0.61616161616161613</v>
      </c>
      <c r="F780">
        <f t="shared" si="60"/>
        <v>2.6159861052541294E-2</v>
      </c>
      <c r="G780">
        <f t="shared" si="61"/>
        <v>2.6159861052541293</v>
      </c>
      <c r="H780">
        <f>INDEX(Cond_Probability!$A$6:$H$60,MATCH('Model 4_Train'!A780,Cond_Probability!$A$6:$A$60,0),8)</f>
        <v>0.19710144927536233</v>
      </c>
      <c r="I780">
        <f>INDEX(Cond_Probability!$A$6:$H$60,MATCH(B780,Cond_Probability!$A$6:$A$60,0),8)</f>
        <v>8.9595375722543349E-2</v>
      </c>
      <c r="J780">
        <f>Cond_Probability!$C$3</f>
        <v>0.38383838383838381</v>
      </c>
      <c r="K780">
        <f t="shared" si="62"/>
        <v>6.7783472659069532E-3</v>
      </c>
      <c r="L780">
        <f t="shared" si="63"/>
        <v>0.67783472659069532</v>
      </c>
      <c r="M780" t="str">
        <f t="shared" si="64"/>
        <v>Won't Survive</v>
      </c>
      <c r="N780" s="2" t="s">
        <v>1230</v>
      </c>
    </row>
    <row r="781" spans="1:14" x14ac:dyDescent="0.3">
      <c r="A781" s="1" t="s">
        <v>1248</v>
      </c>
      <c r="B781" s="1" t="s">
        <v>1253</v>
      </c>
      <c r="C781">
        <f>INDEX(Cond_Probability!$A$6:$H$60,MATCH('Model 4_Train'!A781,Cond_Probability!$A$6:$A$60,0),7)</f>
        <v>0.32246376811594202</v>
      </c>
      <c r="D781">
        <f>INDEX(Cond_Probability!$A$6:$H$60,MATCH('Model 4_Train'!B781,Cond_Probability!$A$6:$A$60,0),7)</f>
        <v>0.77396021699819173</v>
      </c>
      <c r="E781">
        <f>Cond_Probability!$C$2</f>
        <v>0.61616161616161613</v>
      </c>
      <c r="F781">
        <f t="shared" si="60"/>
        <v>0.1537779980267597</v>
      </c>
      <c r="G781">
        <f t="shared" si="61"/>
        <v>15.37779980267597</v>
      </c>
      <c r="H781">
        <f>INDEX(Cond_Probability!$A$6:$H$60,MATCH('Model 4_Train'!A781,Cond_Probability!$A$6:$A$60,0),8)</f>
        <v>0.57971014492753625</v>
      </c>
      <c r="I781">
        <f>INDEX(Cond_Probability!$A$6:$H$60,MATCH(B781,Cond_Probability!$A$6:$A$60,0),8)</f>
        <v>0.63005780346820806</v>
      </c>
      <c r="J781">
        <f>Cond_Probability!$C$3</f>
        <v>0.38383838383838381</v>
      </c>
      <c r="K781">
        <f t="shared" si="62"/>
        <v>0.14019731536695598</v>
      </c>
      <c r="L781">
        <f t="shared" si="63"/>
        <v>14.019731536695598</v>
      </c>
      <c r="M781" t="str">
        <f t="shared" si="64"/>
        <v>Won't Survive</v>
      </c>
      <c r="N781" s="2" t="s">
        <v>1</v>
      </c>
    </row>
    <row r="782" spans="1:14" x14ac:dyDescent="0.3">
      <c r="A782" s="1" t="s">
        <v>1228</v>
      </c>
      <c r="B782" s="1" t="s">
        <v>1251</v>
      </c>
      <c r="C782">
        <f>INDEX(Cond_Probability!$A$6:$H$60,MATCH('Model 4_Train'!A782,Cond_Probability!$A$6:$A$60,0),7)</f>
        <v>0.4891304347826087</v>
      </c>
      <c r="D782">
        <f>INDEX(Cond_Probability!$A$6:$H$60,MATCH('Model 4_Train'!B782,Cond_Probability!$A$6:$A$60,0),7)</f>
        <v>0.13743218806509946</v>
      </c>
      <c r="E782">
        <f>Cond_Probability!$C$2</f>
        <v>0.61616161616161613</v>
      </c>
      <c r="F782">
        <f t="shared" si="60"/>
        <v>4.1419779999857048E-2</v>
      </c>
      <c r="G782">
        <f t="shared" si="61"/>
        <v>4.1419779999857047</v>
      </c>
      <c r="H782">
        <f>INDEX(Cond_Probability!$A$6:$H$60,MATCH('Model 4_Train'!A782,Cond_Probability!$A$6:$A$60,0),8)</f>
        <v>0.19710144927536233</v>
      </c>
      <c r="I782">
        <f>INDEX(Cond_Probability!$A$6:$H$60,MATCH(B782,Cond_Probability!$A$6:$A$60,0),8)</f>
        <v>0.27167630057803466</v>
      </c>
      <c r="J782">
        <f>Cond_Probability!$C$3</f>
        <v>0.38383838383838381</v>
      </c>
      <c r="K782">
        <f t="shared" si="62"/>
        <v>2.0553698161137213E-2</v>
      </c>
      <c r="L782">
        <f t="shared" si="63"/>
        <v>2.0553698161137213</v>
      </c>
      <c r="M782" t="str">
        <f t="shared" si="64"/>
        <v>Won't Survive</v>
      </c>
      <c r="N782" s="2" t="s">
        <v>1</v>
      </c>
    </row>
    <row r="783" spans="1:14" x14ac:dyDescent="0.3">
      <c r="A783" s="1" t="s">
        <v>1248</v>
      </c>
      <c r="B783" s="1" t="s">
        <v>1253</v>
      </c>
      <c r="C783">
        <f>INDEX(Cond_Probability!$A$6:$H$60,MATCH('Model 4_Train'!A783,Cond_Probability!$A$6:$A$60,0),7)</f>
        <v>0.32246376811594202</v>
      </c>
      <c r="D783">
        <f>INDEX(Cond_Probability!$A$6:$H$60,MATCH('Model 4_Train'!B783,Cond_Probability!$A$6:$A$60,0),7)</f>
        <v>0.77396021699819173</v>
      </c>
      <c r="E783">
        <f>Cond_Probability!$C$2</f>
        <v>0.61616161616161613</v>
      </c>
      <c r="F783">
        <f t="shared" si="60"/>
        <v>0.1537779980267597</v>
      </c>
      <c r="G783">
        <f t="shared" si="61"/>
        <v>15.37779980267597</v>
      </c>
      <c r="H783">
        <f>INDEX(Cond_Probability!$A$6:$H$60,MATCH('Model 4_Train'!A783,Cond_Probability!$A$6:$A$60,0),8)</f>
        <v>0.57971014492753625</v>
      </c>
      <c r="I783">
        <f>INDEX(Cond_Probability!$A$6:$H$60,MATCH(B783,Cond_Probability!$A$6:$A$60,0),8)</f>
        <v>0.63005780346820806</v>
      </c>
      <c r="J783">
        <f>Cond_Probability!$C$3</f>
        <v>0.38383838383838381</v>
      </c>
      <c r="K783">
        <f t="shared" si="62"/>
        <v>0.14019731536695598</v>
      </c>
      <c r="L783">
        <f t="shared" si="63"/>
        <v>14.019731536695598</v>
      </c>
      <c r="M783" t="str">
        <f t="shared" si="64"/>
        <v>Won't Survive</v>
      </c>
      <c r="N783" s="2" t="s">
        <v>1</v>
      </c>
    </row>
    <row r="784" spans="1:14" x14ac:dyDescent="0.3">
      <c r="A784" s="1" t="s">
        <v>1248</v>
      </c>
      <c r="B784" s="1" t="s">
        <v>1253</v>
      </c>
      <c r="C784">
        <f>INDEX(Cond_Probability!$A$6:$H$60,MATCH('Model 4_Train'!A784,Cond_Probability!$A$6:$A$60,0),7)</f>
        <v>0.32246376811594202</v>
      </c>
      <c r="D784">
        <f>INDEX(Cond_Probability!$A$6:$H$60,MATCH('Model 4_Train'!B784,Cond_Probability!$A$6:$A$60,0),7)</f>
        <v>0.77396021699819173</v>
      </c>
      <c r="E784">
        <f>Cond_Probability!$C$2</f>
        <v>0.61616161616161613</v>
      </c>
      <c r="F784">
        <f t="shared" si="60"/>
        <v>0.1537779980267597</v>
      </c>
      <c r="G784">
        <f t="shared" si="61"/>
        <v>15.37779980267597</v>
      </c>
      <c r="H784">
        <f>INDEX(Cond_Probability!$A$6:$H$60,MATCH('Model 4_Train'!A784,Cond_Probability!$A$6:$A$60,0),8)</f>
        <v>0.57971014492753625</v>
      </c>
      <c r="I784">
        <f>INDEX(Cond_Probability!$A$6:$H$60,MATCH(B784,Cond_Probability!$A$6:$A$60,0),8)</f>
        <v>0.63005780346820806</v>
      </c>
      <c r="J784">
        <f>Cond_Probability!$C$3</f>
        <v>0.38383838383838381</v>
      </c>
      <c r="K784">
        <f t="shared" si="62"/>
        <v>0.14019731536695598</v>
      </c>
      <c r="L784">
        <f t="shared" si="63"/>
        <v>14.019731536695598</v>
      </c>
      <c r="M784" t="str">
        <f t="shared" si="64"/>
        <v>Won't Survive</v>
      </c>
      <c r="N784" s="2" t="s">
        <v>1230</v>
      </c>
    </row>
    <row r="785" spans="1:14" x14ac:dyDescent="0.3">
      <c r="A785" s="1" t="s">
        <v>1248</v>
      </c>
      <c r="B785" s="1" t="s">
        <v>1253</v>
      </c>
      <c r="C785">
        <f>INDEX(Cond_Probability!$A$6:$H$60,MATCH('Model 4_Train'!A785,Cond_Probability!$A$6:$A$60,0),7)</f>
        <v>0.32246376811594202</v>
      </c>
      <c r="D785">
        <f>INDEX(Cond_Probability!$A$6:$H$60,MATCH('Model 4_Train'!B785,Cond_Probability!$A$6:$A$60,0),7)</f>
        <v>0.77396021699819173</v>
      </c>
      <c r="E785">
        <f>Cond_Probability!$C$2</f>
        <v>0.61616161616161613</v>
      </c>
      <c r="F785">
        <f t="shared" si="60"/>
        <v>0.1537779980267597</v>
      </c>
      <c r="G785">
        <f t="shared" si="61"/>
        <v>15.37779980267597</v>
      </c>
      <c r="H785">
        <f>INDEX(Cond_Probability!$A$6:$H$60,MATCH('Model 4_Train'!A785,Cond_Probability!$A$6:$A$60,0),8)</f>
        <v>0.57971014492753625</v>
      </c>
      <c r="I785">
        <f>INDEX(Cond_Probability!$A$6:$H$60,MATCH(B785,Cond_Probability!$A$6:$A$60,0),8)</f>
        <v>0.63005780346820806</v>
      </c>
      <c r="J785">
        <f>Cond_Probability!$C$3</f>
        <v>0.38383838383838381</v>
      </c>
      <c r="K785">
        <f t="shared" si="62"/>
        <v>0.14019731536695598</v>
      </c>
      <c r="L785">
        <f t="shared" si="63"/>
        <v>14.019731536695598</v>
      </c>
      <c r="M785" t="str">
        <f t="shared" si="64"/>
        <v>Won't Survive</v>
      </c>
      <c r="N785" s="2" t="s">
        <v>1230</v>
      </c>
    </row>
    <row r="786" spans="1:14" x14ac:dyDescent="0.3">
      <c r="A786" s="1" t="s">
        <v>1228</v>
      </c>
      <c r="B786" s="1" t="s">
        <v>1253</v>
      </c>
      <c r="C786">
        <f>INDEX(Cond_Probability!$A$6:$H$60,MATCH('Model 4_Train'!A786,Cond_Probability!$A$6:$A$60,0),7)</f>
        <v>0.4891304347826087</v>
      </c>
      <c r="D786">
        <f>INDEX(Cond_Probability!$A$6:$H$60,MATCH('Model 4_Train'!B786,Cond_Probability!$A$6:$A$60,0),7)</f>
        <v>0.77396021699819173</v>
      </c>
      <c r="E786">
        <f>Cond_Probability!$C$2</f>
        <v>0.61616161616161613</v>
      </c>
      <c r="F786">
        <f t="shared" si="60"/>
        <v>0.23325876105182655</v>
      </c>
      <c r="G786">
        <f t="shared" si="61"/>
        <v>23.325876105182655</v>
      </c>
      <c r="H786">
        <f>INDEX(Cond_Probability!$A$6:$H$60,MATCH('Model 4_Train'!A786,Cond_Probability!$A$6:$A$60,0),8)</f>
        <v>0.19710144927536233</v>
      </c>
      <c r="I786">
        <f>INDEX(Cond_Probability!$A$6:$H$60,MATCH(B786,Cond_Probability!$A$6:$A$60,0),8)</f>
        <v>0.63005780346820806</v>
      </c>
      <c r="J786">
        <f>Cond_Probability!$C$3</f>
        <v>0.38383838383838381</v>
      </c>
      <c r="K786">
        <f t="shared" si="62"/>
        <v>4.766708722476503E-2</v>
      </c>
      <c r="L786">
        <f t="shared" si="63"/>
        <v>4.766708722476503</v>
      </c>
      <c r="M786" t="str">
        <f t="shared" si="64"/>
        <v>Won't Survive</v>
      </c>
      <c r="N786" s="2" t="s">
        <v>1230</v>
      </c>
    </row>
    <row r="787" spans="1:14" x14ac:dyDescent="0.3">
      <c r="A787" s="1" t="s">
        <v>1228</v>
      </c>
      <c r="B787" s="1" t="s">
        <v>1253</v>
      </c>
      <c r="C787">
        <f>INDEX(Cond_Probability!$A$6:$H$60,MATCH('Model 4_Train'!A787,Cond_Probability!$A$6:$A$60,0),7)</f>
        <v>0.4891304347826087</v>
      </c>
      <c r="D787">
        <f>INDEX(Cond_Probability!$A$6:$H$60,MATCH('Model 4_Train'!B787,Cond_Probability!$A$6:$A$60,0),7)</f>
        <v>0.77396021699819173</v>
      </c>
      <c r="E787">
        <f>Cond_Probability!$C$2</f>
        <v>0.61616161616161613</v>
      </c>
      <c r="F787">
        <f t="shared" si="60"/>
        <v>0.23325876105182655</v>
      </c>
      <c r="G787">
        <f t="shared" si="61"/>
        <v>23.325876105182655</v>
      </c>
      <c r="H787">
        <f>INDEX(Cond_Probability!$A$6:$H$60,MATCH('Model 4_Train'!A787,Cond_Probability!$A$6:$A$60,0),8)</f>
        <v>0.19710144927536233</v>
      </c>
      <c r="I787">
        <f>INDEX(Cond_Probability!$A$6:$H$60,MATCH(B787,Cond_Probability!$A$6:$A$60,0),8)</f>
        <v>0.63005780346820806</v>
      </c>
      <c r="J787">
        <f>Cond_Probability!$C$3</f>
        <v>0.38383838383838381</v>
      </c>
      <c r="K787">
        <f t="shared" si="62"/>
        <v>4.766708722476503E-2</v>
      </c>
      <c r="L787">
        <f t="shared" si="63"/>
        <v>4.766708722476503</v>
      </c>
      <c r="M787" t="str">
        <f t="shared" si="64"/>
        <v>Won't Survive</v>
      </c>
      <c r="N787" s="2" t="s">
        <v>1230</v>
      </c>
    </row>
    <row r="788" spans="1:14" x14ac:dyDescent="0.3">
      <c r="A788" s="1" t="s">
        <v>1228</v>
      </c>
      <c r="B788" s="1" t="s">
        <v>1253</v>
      </c>
      <c r="C788">
        <f>INDEX(Cond_Probability!$A$6:$H$60,MATCH('Model 4_Train'!A788,Cond_Probability!$A$6:$A$60,0),7)</f>
        <v>0.4891304347826087</v>
      </c>
      <c r="D788">
        <f>INDEX(Cond_Probability!$A$6:$H$60,MATCH('Model 4_Train'!B788,Cond_Probability!$A$6:$A$60,0),7)</f>
        <v>0.77396021699819173</v>
      </c>
      <c r="E788">
        <f>Cond_Probability!$C$2</f>
        <v>0.61616161616161613</v>
      </c>
      <c r="F788">
        <f t="shared" si="60"/>
        <v>0.23325876105182655</v>
      </c>
      <c r="G788">
        <f t="shared" si="61"/>
        <v>23.325876105182655</v>
      </c>
      <c r="H788">
        <f>INDEX(Cond_Probability!$A$6:$H$60,MATCH('Model 4_Train'!A788,Cond_Probability!$A$6:$A$60,0),8)</f>
        <v>0.19710144927536233</v>
      </c>
      <c r="I788">
        <f>INDEX(Cond_Probability!$A$6:$H$60,MATCH(B788,Cond_Probability!$A$6:$A$60,0),8)</f>
        <v>0.63005780346820806</v>
      </c>
      <c r="J788">
        <f>Cond_Probability!$C$3</f>
        <v>0.38383838383838381</v>
      </c>
      <c r="K788">
        <f t="shared" si="62"/>
        <v>4.766708722476503E-2</v>
      </c>
      <c r="L788">
        <f t="shared" si="63"/>
        <v>4.766708722476503</v>
      </c>
      <c r="M788" t="str">
        <f t="shared" si="64"/>
        <v>Won't Survive</v>
      </c>
      <c r="N788" s="2" t="s">
        <v>1</v>
      </c>
    </row>
    <row r="789" spans="1:14" x14ac:dyDescent="0.3">
      <c r="A789" s="1" t="s">
        <v>1248</v>
      </c>
      <c r="B789" s="1" t="s">
        <v>1252</v>
      </c>
      <c r="C789">
        <f>INDEX(Cond_Probability!$A$6:$H$60,MATCH('Model 4_Train'!A789,Cond_Probability!$A$6:$A$60,0),7)</f>
        <v>0.32246376811594202</v>
      </c>
      <c r="D789">
        <f>INDEX(Cond_Probability!$A$6:$H$60,MATCH('Model 4_Train'!B789,Cond_Probability!$A$6:$A$60,0),7)</f>
        <v>8.6799276672694395E-2</v>
      </c>
      <c r="E789">
        <f>Cond_Probability!$C$2</f>
        <v>0.61616161616161613</v>
      </c>
      <c r="F789">
        <f t="shared" si="60"/>
        <v>1.7246130619823521E-2</v>
      </c>
      <c r="G789">
        <f t="shared" si="61"/>
        <v>1.7246130619823521</v>
      </c>
      <c r="H789">
        <f>INDEX(Cond_Probability!$A$6:$H$60,MATCH('Model 4_Train'!A789,Cond_Probability!$A$6:$A$60,0),8)</f>
        <v>0.57971014492753625</v>
      </c>
      <c r="I789">
        <f>INDEX(Cond_Probability!$A$6:$H$60,MATCH(B789,Cond_Probability!$A$6:$A$60,0),8)</f>
        <v>8.9595375722543349E-2</v>
      </c>
      <c r="J789">
        <f>Cond_Probability!$C$3</f>
        <v>0.38383838383838381</v>
      </c>
      <c r="K789">
        <f t="shared" si="62"/>
        <v>1.9936315487961629E-2</v>
      </c>
      <c r="L789">
        <f t="shared" si="63"/>
        <v>1.9936315487961629</v>
      </c>
      <c r="M789" t="str">
        <f t="shared" si="64"/>
        <v>Survive</v>
      </c>
      <c r="N789" s="2" t="s">
        <v>1230</v>
      </c>
    </row>
    <row r="790" spans="1:14" x14ac:dyDescent="0.3">
      <c r="A790" s="1" t="s">
        <v>1248</v>
      </c>
      <c r="B790" s="1" t="s">
        <v>1253</v>
      </c>
      <c r="C790">
        <f>INDEX(Cond_Probability!$A$6:$H$60,MATCH('Model 4_Train'!A790,Cond_Probability!$A$6:$A$60,0),7)</f>
        <v>0.32246376811594202</v>
      </c>
      <c r="D790">
        <f>INDEX(Cond_Probability!$A$6:$H$60,MATCH('Model 4_Train'!B790,Cond_Probability!$A$6:$A$60,0),7)</f>
        <v>0.77396021699819173</v>
      </c>
      <c r="E790">
        <f>Cond_Probability!$C$2</f>
        <v>0.61616161616161613</v>
      </c>
      <c r="F790">
        <f t="shared" si="60"/>
        <v>0.1537779980267597</v>
      </c>
      <c r="G790">
        <f t="shared" si="61"/>
        <v>15.37779980267597</v>
      </c>
      <c r="H790">
        <f>INDEX(Cond_Probability!$A$6:$H$60,MATCH('Model 4_Train'!A790,Cond_Probability!$A$6:$A$60,0),8)</f>
        <v>0.57971014492753625</v>
      </c>
      <c r="I790">
        <f>INDEX(Cond_Probability!$A$6:$H$60,MATCH(B790,Cond_Probability!$A$6:$A$60,0),8)</f>
        <v>0.63005780346820806</v>
      </c>
      <c r="J790">
        <f>Cond_Probability!$C$3</f>
        <v>0.38383838383838381</v>
      </c>
      <c r="K790">
        <f t="shared" si="62"/>
        <v>0.14019731536695598</v>
      </c>
      <c r="L790">
        <f t="shared" si="63"/>
        <v>14.019731536695598</v>
      </c>
      <c r="M790" t="str">
        <f t="shared" si="64"/>
        <v>Won't Survive</v>
      </c>
      <c r="N790" s="2" t="s">
        <v>1</v>
      </c>
    </row>
    <row r="791" spans="1:14" x14ac:dyDescent="0.3">
      <c r="A791" s="1" t="s">
        <v>1248</v>
      </c>
      <c r="B791" s="1" t="s">
        <v>1251</v>
      </c>
      <c r="C791">
        <f>INDEX(Cond_Probability!$A$6:$H$60,MATCH('Model 4_Train'!A791,Cond_Probability!$A$6:$A$60,0),7)</f>
        <v>0.32246376811594202</v>
      </c>
      <c r="D791">
        <f>INDEX(Cond_Probability!$A$6:$H$60,MATCH('Model 4_Train'!B791,Cond_Probability!$A$6:$A$60,0),7)</f>
        <v>0.13743218806509946</v>
      </c>
      <c r="E791">
        <f>Cond_Probability!$C$2</f>
        <v>0.61616161616161613</v>
      </c>
      <c r="F791">
        <f t="shared" si="60"/>
        <v>2.7306373481387237E-2</v>
      </c>
      <c r="G791">
        <f t="shared" si="61"/>
        <v>2.7306373481387238</v>
      </c>
      <c r="H791">
        <f>INDEX(Cond_Probability!$A$6:$H$60,MATCH('Model 4_Train'!A791,Cond_Probability!$A$6:$A$60,0),8)</f>
        <v>0.57971014492753625</v>
      </c>
      <c r="I791">
        <f>INDEX(Cond_Probability!$A$6:$H$60,MATCH(B791,Cond_Probability!$A$6:$A$60,0),8)</f>
        <v>0.27167630057803466</v>
      </c>
      <c r="J791">
        <f>Cond_Probability!$C$3</f>
        <v>0.38383838383838381</v>
      </c>
      <c r="K791">
        <f t="shared" si="62"/>
        <v>6.0452053415109452E-2</v>
      </c>
      <c r="L791">
        <f t="shared" si="63"/>
        <v>6.045205341510945</v>
      </c>
      <c r="M791" t="str">
        <f t="shared" si="64"/>
        <v>Survive</v>
      </c>
      <c r="N791" s="2" t="s">
        <v>1230</v>
      </c>
    </row>
    <row r="792" spans="1:14" x14ac:dyDescent="0.3">
      <c r="A792" s="1" t="s">
        <v>1228</v>
      </c>
      <c r="B792" s="1" t="s">
        <v>1252</v>
      </c>
      <c r="C792">
        <f>INDEX(Cond_Probability!$A$6:$H$60,MATCH('Model 4_Train'!A792,Cond_Probability!$A$6:$A$60,0),7)</f>
        <v>0.4891304347826087</v>
      </c>
      <c r="D792">
        <f>INDEX(Cond_Probability!$A$6:$H$60,MATCH('Model 4_Train'!B792,Cond_Probability!$A$6:$A$60,0),7)</f>
        <v>8.6799276672694395E-2</v>
      </c>
      <c r="E792">
        <f>Cond_Probability!$C$2</f>
        <v>0.61616161616161613</v>
      </c>
      <c r="F792">
        <f t="shared" si="60"/>
        <v>2.6159861052541294E-2</v>
      </c>
      <c r="G792">
        <f t="shared" si="61"/>
        <v>2.6159861052541293</v>
      </c>
      <c r="H792">
        <f>INDEX(Cond_Probability!$A$6:$H$60,MATCH('Model 4_Train'!A792,Cond_Probability!$A$6:$A$60,0),8)</f>
        <v>0.19710144927536233</v>
      </c>
      <c r="I792">
        <f>INDEX(Cond_Probability!$A$6:$H$60,MATCH(B792,Cond_Probability!$A$6:$A$60,0),8)</f>
        <v>8.9595375722543349E-2</v>
      </c>
      <c r="J792">
        <f>Cond_Probability!$C$3</f>
        <v>0.38383838383838381</v>
      </c>
      <c r="K792">
        <f t="shared" si="62"/>
        <v>6.7783472659069532E-3</v>
      </c>
      <c r="L792">
        <f t="shared" si="63"/>
        <v>0.67783472659069532</v>
      </c>
      <c r="M792" t="str">
        <f t="shared" si="64"/>
        <v>Won't Survive</v>
      </c>
      <c r="N792" s="2" t="s">
        <v>1230</v>
      </c>
    </row>
    <row r="793" spans="1:14" x14ac:dyDescent="0.3">
      <c r="A793" s="1" t="s">
        <v>1248</v>
      </c>
      <c r="B793" s="1" t="s">
        <v>1253</v>
      </c>
      <c r="C793">
        <f>INDEX(Cond_Probability!$A$6:$H$60,MATCH('Model 4_Train'!A793,Cond_Probability!$A$6:$A$60,0),7)</f>
        <v>0.32246376811594202</v>
      </c>
      <c r="D793">
        <f>INDEX(Cond_Probability!$A$6:$H$60,MATCH('Model 4_Train'!B793,Cond_Probability!$A$6:$A$60,0),7)</f>
        <v>0.77396021699819173</v>
      </c>
      <c r="E793">
        <f>Cond_Probability!$C$2</f>
        <v>0.61616161616161613</v>
      </c>
      <c r="F793">
        <f t="shared" si="60"/>
        <v>0.1537779980267597</v>
      </c>
      <c r="G793">
        <f t="shared" si="61"/>
        <v>15.37779980267597</v>
      </c>
      <c r="H793">
        <f>INDEX(Cond_Probability!$A$6:$H$60,MATCH('Model 4_Train'!A793,Cond_Probability!$A$6:$A$60,0),8)</f>
        <v>0.57971014492753625</v>
      </c>
      <c r="I793">
        <f>INDEX(Cond_Probability!$A$6:$H$60,MATCH(B793,Cond_Probability!$A$6:$A$60,0),8)</f>
        <v>0.63005780346820806</v>
      </c>
      <c r="J793">
        <f>Cond_Probability!$C$3</f>
        <v>0.38383838383838381</v>
      </c>
      <c r="K793">
        <f t="shared" si="62"/>
        <v>0.14019731536695598</v>
      </c>
      <c r="L793">
        <f t="shared" si="63"/>
        <v>14.019731536695598</v>
      </c>
      <c r="M793" t="str">
        <f t="shared" si="64"/>
        <v>Won't Survive</v>
      </c>
      <c r="N793" s="2" t="s">
        <v>1230</v>
      </c>
    </row>
    <row r="794" spans="1:14" x14ac:dyDescent="0.3">
      <c r="A794" s="1" t="s">
        <v>1248</v>
      </c>
      <c r="B794" s="1" t="s">
        <v>1253</v>
      </c>
      <c r="C794">
        <f>INDEX(Cond_Probability!$A$6:$H$60,MATCH('Model 4_Train'!A794,Cond_Probability!$A$6:$A$60,0),7)</f>
        <v>0.32246376811594202</v>
      </c>
      <c r="D794">
        <f>INDEX(Cond_Probability!$A$6:$H$60,MATCH('Model 4_Train'!B794,Cond_Probability!$A$6:$A$60,0),7)</f>
        <v>0.77396021699819173</v>
      </c>
      <c r="E794">
        <f>Cond_Probability!$C$2</f>
        <v>0.61616161616161613</v>
      </c>
      <c r="F794">
        <f t="shared" si="60"/>
        <v>0.1537779980267597</v>
      </c>
      <c r="G794">
        <f t="shared" si="61"/>
        <v>15.37779980267597</v>
      </c>
      <c r="H794">
        <f>INDEX(Cond_Probability!$A$6:$H$60,MATCH('Model 4_Train'!A794,Cond_Probability!$A$6:$A$60,0),8)</f>
        <v>0.57971014492753625</v>
      </c>
      <c r="I794">
        <f>INDEX(Cond_Probability!$A$6:$H$60,MATCH(B794,Cond_Probability!$A$6:$A$60,0),8)</f>
        <v>0.63005780346820806</v>
      </c>
      <c r="J794">
        <f>Cond_Probability!$C$3</f>
        <v>0.38383838383838381</v>
      </c>
      <c r="K794">
        <f t="shared" si="62"/>
        <v>0.14019731536695598</v>
      </c>
      <c r="L794">
        <f t="shared" si="63"/>
        <v>14.019731536695598</v>
      </c>
      <c r="M794" t="str">
        <f t="shared" si="64"/>
        <v>Won't Survive</v>
      </c>
      <c r="N794" s="2" t="s">
        <v>1230</v>
      </c>
    </row>
    <row r="795" spans="1:14" x14ac:dyDescent="0.3">
      <c r="A795" s="1" t="s">
        <v>1248</v>
      </c>
      <c r="B795" s="1" t="s">
        <v>1251</v>
      </c>
      <c r="C795">
        <f>INDEX(Cond_Probability!$A$6:$H$60,MATCH('Model 4_Train'!A795,Cond_Probability!$A$6:$A$60,0),7)</f>
        <v>0.32246376811594202</v>
      </c>
      <c r="D795">
        <f>INDEX(Cond_Probability!$A$6:$H$60,MATCH('Model 4_Train'!B795,Cond_Probability!$A$6:$A$60,0),7)</f>
        <v>0.13743218806509946</v>
      </c>
      <c r="E795">
        <f>Cond_Probability!$C$2</f>
        <v>0.61616161616161613</v>
      </c>
      <c r="F795">
        <f t="shared" si="60"/>
        <v>2.7306373481387237E-2</v>
      </c>
      <c r="G795">
        <f t="shared" si="61"/>
        <v>2.7306373481387238</v>
      </c>
      <c r="H795">
        <f>INDEX(Cond_Probability!$A$6:$H$60,MATCH('Model 4_Train'!A795,Cond_Probability!$A$6:$A$60,0),8)</f>
        <v>0.57971014492753625</v>
      </c>
      <c r="I795">
        <f>INDEX(Cond_Probability!$A$6:$H$60,MATCH(B795,Cond_Probability!$A$6:$A$60,0),8)</f>
        <v>0.27167630057803466</v>
      </c>
      <c r="J795">
        <f>Cond_Probability!$C$3</f>
        <v>0.38383838383838381</v>
      </c>
      <c r="K795">
        <f t="shared" si="62"/>
        <v>6.0452053415109452E-2</v>
      </c>
      <c r="L795">
        <f t="shared" si="63"/>
        <v>6.045205341510945</v>
      </c>
      <c r="M795" t="str">
        <f t="shared" si="64"/>
        <v>Survive</v>
      </c>
      <c r="N795" s="2" t="s">
        <v>1230</v>
      </c>
    </row>
    <row r="796" spans="1:14" x14ac:dyDescent="0.3">
      <c r="A796" s="1" t="s">
        <v>1228</v>
      </c>
      <c r="B796" s="1" t="s">
        <v>1253</v>
      </c>
      <c r="C796">
        <f>INDEX(Cond_Probability!$A$6:$H$60,MATCH('Model 4_Train'!A796,Cond_Probability!$A$6:$A$60,0),7)</f>
        <v>0.4891304347826087</v>
      </c>
      <c r="D796">
        <f>INDEX(Cond_Probability!$A$6:$H$60,MATCH('Model 4_Train'!B796,Cond_Probability!$A$6:$A$60,0),7)</f>
        <v>0.77396021699819173</v>
      </c>
      <c r="E796">
        <f>Cond_Probability!$C$2</f>
        <v>0.61616161616161613</v>
      </c>
      <c r="F796">
        <f t="shared" si="60"/>
        <v>0.23325876105182655</v>
      </c>
      <c r="G796">
        <f t="shared" si="61"/>
        <v>23.325876105182655</v>
      </c>
      <c r="H796">
        <f>INDEX(Cond_Probability!$A$6:$H$60,MATCH('Model 4_Train'!A796,Cond_Probability!$A$6:$A$60,0),8)</f>
        <v>0.19710144927536233</v>
      </c>
      <c r="I796">
        <f>INDEX(Cond_Probability!$A$6:$H$60,MATCH(B796,Cond_Probability!$A$6:$A$60,0),8)</f>
        <v>0.63005780346820806</v>
      </c>
      <c r="J796">
        <f>Cond_Probability!$C$3</f>
        <v>0.38383838383838381</v>
      </c>
      <c r="K796">
        <f t="shared" si="62"/>
        <v>4.766708722476503E-2</v>
      </c>
      <c r="L796">
        <f t="shared" si="63"/>
        <v>4.766708722476503</v>
      </c>
      <c r="M796" t="str">
        <f t="shared" si="64"/>
        <v>Won't Survive</v>
      </c>
      <c r="N796" s="2" t="s">
        <v>1230</v>
      </c>
    </row>
    <row r="797" spans="1:14" x14ac:dyDescent="0.3">
      <c r="A797" s="1" t="s">
        <v>1247</v>
      </c>
      <c r="B797" s="1" t="s">
        <v>1253</v>
      </c>
      <c r="C797">
        <f>INDEX(Cond_Probability!$A$6:$H$60,MATCH('Model 4_Train'!A797,Cond_Probability!$A$6:$A$60,0),7)</f>
        <v>0.18840579710144928</v>
      </c>
      <c r="D797">
        <f>INDEX(Cond_Probability!$A$6:$H$60,MATCH('Model 4_Train'!B797,Cond_Probability!$A$6:$A$60,0),7)</f>
        <v>0.77396021699819173</v>
      </c>
      <c r="E797">
        <f>Cond_Probability!$C$2</f>
        <v>0.61616161616161613</v>
      </c>
      <c r="F797">
        <f t="shared" si="60"/>
        <v>8.9847819071814675E-2</v>
      </c>
      <c r="G797">
        <f t="shared" si="61"/>
        <v>8.9847819071814676</v>
      </c>
      <c r="H797">
        <f>INDEX(Cond_Probability!$A$6:$H$60,MATCH('Model 4_Train'!A797,Cond_Probability!$A$6:$A$60,0),8)</f>
        <v>0.22318840579710145</v>
      </c>
      <c r="I797">
        <f>INDEX(Cond_Probability!$A$6:$H$60,MATCH(B797,Cond_Probability!$A$6:$A$60,0),8)</f>
        <v>0.63005780346820806</v>
      </c>
      <c r="J797">
        <f>Cond_Probability!$C$3</f>
        <v>0.38383838383838381</v>
      </c>
      <c r="K797">
        <f t="shared" si="62"/>
        <v>5.3975966416278047E-2</v>
      </c>
      <c r="L797">
        <f t="shared" si="63"/>
        <v>5.3975966416278043</v>
      </c>
      <c r="M797" t="str">
        <f t="shared" si="64"/>
        <v>Won't Survive</v>
      </c>
      <c r="N797" s="2" t="s">
        <v>1230</v>
      </c>
    </row>
    <row r="798" spans="1:14" x14ac:dyDescent="0.3">
      <c r="A798" s="1" t="s">
        <v>1248</v>
      </c>
      <c r="B798" s="1" t="s">
        <v>1253</v>
      </c>
      <c r="C798">
        <f>INDEX(Cond_Probability!$A$6:$H$60,MATCH('Model 4_Train'!A798,Cond_Probability!$A$6:$A$60,0),7)</f>
        <v>0.32246376811594202</v>
      </c>
      <c r="D798">
        <f>INDEX(Cond_Probability!$A$6:$H$60,MATCH('Model 4_Train'!B798,Cond_Probability!$A$6:$A$60,0),7)</f>
        <v>0.77396021699819173</v>
      </c>
      <c r="E798">
        <f>Cond_Probability!$C$2</f>
        <v>0.61616161616161613</v>
      </c>
      <c r="F798">
        <f t="shared" si="60"/>
        <v>0.1537779980267597</v>
      </c>
      <c r="G798">
        <f t="shared" si="61"/>
        <v>15.37779980267597</v>
      </c>
      <c r="H798">
        <f>INDEX(Cond_Probability!$A$6:$H$60,MATCH('Model 4_Train'!A798,Cond_Probability!$A$6:$A$60,0),8)</f>
        <v>0.57971014492753625</v>
      </c>
      <c r="I798">
        <f>INDEX(Cond_Probability!$A$6:$H$60,MATCH(B798,Cond_Probability!$A$6:$A$60,0),8)</f>
        <v>0.63005780346820806</v>
      </c>
      <c r="J798">
        <f>Cond_Probability!$C$3</f>
        <v>0.38383838383838381</v>
      </c>
      <c r="K798">
        <f t="shared" si="62"/>
        <v>0.14019731536695598</v>
      </c>
      <c r="L798">
        <f t="shared" si="63"/>
        <v>14.019731536695598</v>
      </c>
      <c r="M798" t="str">
        <f t="shared" si="64"/>
        <v>Won't Survive</v>
      </c>
      <c r="N798" s="2" t="s">
        <v>1</v>
      </c>
    </row>
    <row r="799" spans="1:14" x14ac:dyDescent="0.3">
      <c r="A799" s="1" t="s">
        <v>1228</v>
      </c>
      <c r="B799" s="1" t="s">
        <v>1253</v>
      </c>
      <c r="C799">
        <f>INDEX(Cond_Probability!$A$6:$H$60,MATCH('Model 4_Train'!A799,Cond_Probability!$A$6:$A$60,0),7)</f>
        <v>0.4891304347826087</v>
      </c>
      <c r="D799">
        <f>INDEX(Cond_Probability!$A$6:$H$60,MATCH('Model 4_Train'!B799,Cond_Probability!$A$6:$A$60,0),7)</f>
        <v>0.77396021699819173</v>
      </c>
      <c r="E799">
        <f>Cond_Probability!$C$2</f>
        <v>0.61616161616161613</v>
      </c>
      <c r="F799">
        <f t="shared" si="60"/>
        <v>0.23325876105182655</v>
      </c>
      <c r="G799">
        <f t="shared" si="61"/>
        <v>23.325876105182655</v>
      </c>
      <c r="H799">
        <f>INDEX(Cond_Probability!$A$6:$H$60,MATCH('Model 4_Train'!A799,Cond_Probability!$A$6:$A$60,0),8)</f>
        <v>0.19710144927536233</v>
      </c>
      <c r="I799">
        <f>INDEX(Cond_Probability!$A$6:$H$60,MATCH(B799,Cond_Probability!$A$6:$A$60,0),8)</f>
        <v>0.63005780346820806</v>
      </c>
      <c r="J799">
        <f>Cond_Probability!$C$3</f>
        <v>0.38383838383838381</v>
      </c>
      <c r="K799">
        <f t="shared" si="62"/>
        <v>4.766708722476503E-2</v>
      </c>
      <c r="L799">
        <f t="shared" si="63"/>
        <v>4.766708722476503</v>
      </c>
      <c r="M799" t="str">
        <f t="shared" si="64"/>
        <v>Won't Survive</v>
      </c>
      <c r="N799" s="2" t="s">
        <v>1</v>
      </c>
    </row>
    <row r="800" spans="1:14" x14ac:dyDescent="0.3">
      <c r="A800" s="1" t="s">
        <v>1228</v>
      </c>
      <c r="B800" s="1" t="s">
        <v>1251</v>
      </c>
      <c r="C800">
        <f>INDEX(Cond_Probability!$A$6:$H$60,MATCH('Model 4_Train'!A800,Cond_Probability!$A$6:$A$60,0),7)</f>
        <v>0.4891304347826087</v>
      </c>
      <c r="D800">
        <f>INDEX(Cond_Probability!$A$6:$H$60,MATCH('Model 4_Train'!B800,Cond_Probability!$A$6:$A$60,0),7)</f>
        <v>0.13743218806509946</v>
      </c>
      <c r="E800">
        <f>Cond_Probability!$C$2</f>
        <v>0.61616161616161613</v>
      </c>
      <c r="F800">
        <f t="shared" si="60"/>
        <v>4.1419779999857048E-2</v>
      </c>
      <c r="G800">
        <f t="shared" si="61"/>
        <v>4.1419779999857047</v>
      </c>
      <c r="H800">
        <f>INDEX(Cond_Probability!$A$6:$H$60,MATCH('Model 4_Train'!A800,Cond_Probability!$A$6:$A$60,0),8)</f>
        <v>0.19710144927536233</v>
      </c>
      <c r="I800">
        <f>INDEX(Cond_Probability!$A$6:$H$60,MATCH(B800,Cond_Probability!$A$6:$A$60,0),8)</f>
        <v>0.27167630057803466</v>
      </c>
      <c r="J800">
        <f>Cond_Probability!$C$3</f>
        <v>0.38383838383838381</v>
      </c>
      <c r="K800">
        <f t="shared" si="62"/>
        <v>2.0553698161137213E-2</v>
      </c>
      <c r="L800">
        <f t="shared" si="63"/>
        <v>2.0553698161137213</v>
      </c>
      <c r="M800" t="str">
        <f t="shared" si="64"/>
        <v>Won't Survive</v>
      </c>
      <c r="N800" s="2" t="s">
        <v>1230</v>
      </c>
    </row>
    <row r="801" spans="1:14" x14ac:dyDescent="0.3">
      <c r="A801" s="1" t="s">
        <v>1248</v>
      </c>
      <c r="B801" s="1" t="s">
        <v>1253</v>
      </c>
      <c r="C801">
        <f>INDEX(Cond_Probability!$A$6:$H$60,MATCH('Model 4_Train'!A801,Cond_Probability!$A$6:$A$60,0),7)</f>
        <v>0.32246376811594202</v>
      </c>
      <c r="D801">
        <f>INDEX(Cond_Probability!$A$6:$H$60,MATCH('Model 4_Train'!B801,Cond_Probability!$A$6:$A$60,0),7)</f>
        <v>0.77396021699819173</v>
      </c>
      <c r="E801">
        <f>Cond_Probability!$C$2</f>
        <v>0.61616161616161613</v>
      </c>
      <c r="F801">
        <f t="shared" si="60"/>
        <v>0.1537779980267597</v>
      </c>
      <c r="G801">
        <f t="shared" si="61"/>
        <v>15.37779980267597</v>
      </c>
      <c r="H801">
        <f>INDEX(Cond_Probability!$A$6:$H$60,MATCH('Model 4_Train'!A801,Cond_Probability!$A$6:$A$60,0),8)</f>
        <v>0.57971014492753625</v>
      </c>
      <c r="I801">
        <f>INDEX(Cond_Probability!$A$6:$H$60,MATCH(B801,Cond_Probability!$A$6:$A$60,0),8)</f>
        <v>0.63005780346820806</v>
      </c>
      <c r="J801">
        <f>Cond_Probability!$C$3</f>
        <v>0.38383838383838381</v>
      </c>
      <c r="K801">
        <f t="shared" si="62"/>
        <v>0.14019731536695598</v>
      </c>
      <c r="L801">
        <f t="shared" si="63"/>
        <v>14.019731536695598</v>
      </c>
      <c r="M801" t="str">
        <f t="shared" si="64"/>
        <v>Won't Survive</v>
      </c>
      <c r="N801" s="2" t="s">
        <v>1230</v>
      </c>
    </row>
    <row r="802" spans="1:14" x14ac:dyDescent="0.3">
      <c r="A802" s="1" t="s">
        <v>1247</v>
      </c>
      <c r="B802" s="1" t="s">
        <v>1253</v>
      </c>
      <c r="C802">
        <f>INDEX(Cond_Probability!$A$6:$H$60,MATCH('Model 4_Train'!A802,Cond_Probability!$A$6:$A$60,0),7)</f>
        <v>0.18840579710144928</v>
      </c>
      <c r="D802">
        <f>INDEX(Cond_Probability!$A$6:$H$60,MATCH('Model 4_Train'!B802,Cond_Probability!$A$6:$A$60,0),7)</f>
        <v>0.77396021699819173</v>
      </c>
      <c r="E802">
        <f>Cond_Probability!$C$2</f>
        <v>0.61616161616161613</v>
      </c>
      <c r="F802">
        <f t="shared" si="60"/>
        <v>8.9847819071814675E-2</v>
      </c>
      <c r="G802">
        <f t="shared" si="61"/>
        <v>8.9847819071814676</v>
      </c>
      <c r="H802">
        <f>INDEX(Cond_Probability!$A$6:$H$60,MATCH('Model 4_Train'!A802,Cond_Probability!$A$6:$A$60,0),8)</f>
        <v>0.22318840579710145</v>
      </c>
      <c r="I802">
        <f>INDEX(Cond_Probability!$A$6:$H$60,MATCH(B802,Cond_Probability!$A$6:$A$60,0),8)</f>
        <v>0.63005780346820806</v>
      </c>
      <c r="J802">
        <f>Cond_Probability!$C$3</f>
        <v>0.38383838383838381</v>
      </c>
      <c r="K802">
        <f t="shared" si="62"/>
        <v>5.3975966416278047E-2</v>
      </c>
      <c r="L802">
        <f t="shared" si="63"/>
        <v>5.3975966416278043</v>
      </c>
      <c r="M802" t="str">
        <f t="shared" si="64"/>
        <v>Won't Survive</v>
      </c>
      <c r="N802" s="2" t="s">
        <v>1230</v>
      </c>
    </row>
    <row r="803" spans="1:14" x14ac:dyDescent="0.3">
      <c r="A803" s="1" t="s">
        <v>1248</v>
      </c>
      <c r="B803" s="1" t="s">
        <v>1253</v>
      </c>
      <c r="C803">
        <f>INDEX(Cond_Probability!$A$6:$H$60,MATCH('Model 4_Train'!A803,Cond_Probability!$A$6:$A$60,0),7)</f>
        <v>0.32246376811594202</v>
      </c>
      <c r="D803">
        <f>INDEX(Cond_Probability!$A$6:$H$60,MATCH('Model 4_Train'!B803,Cond_Probability!$A$6:$A$60,0),7)</f>
        <v>0.77396021699819173</v>
      </c>
      <c r="E803">
        <f>Cond_Probability!$C$2</f>
        <v>0.61616161616161613</v>
      </c>
      <c r="F803">
        <f t="shared" si="60"/>
        <v>0.1537779980267597</v>
      </c>
      <c r="G803">
        <f t="shared" si="61"/>
        <v>15.37779980267597</v>
      </c>
      <c r="H803">
        <f>INDEX(Cond_Probability!$A$6:$H$60,MATCH('Model 4_Train'!A803,Cond_Probability!$A$6:$A$60,0),8)</f>
        <v>0.57971014492753625</v>
      </c>
      <c r="I803">
        <f>INDEX(Cond_Probability!$A$6:$H$60,MATCH(B803,Cond_Probability!$A$6:$A$60,0),8)</f>
        <v>0.63005780346820806</v>
      </c>
      <c r="J803">
        <f>Cond_Probability!$C$3</f>
        <v>0.38383838383838381</v>
      </c>
      <c r="K803">
        <f t="shared" si="62"/>
        <v>0.14019731536695598</v>
      </c>
      <c r="L803">
        <f t="shared" si="63"/>
        <v>14.019731536695598</v>
      </c>
      <c r="M803" t="str">
        <f t="shared" si="64"/>
        <v>Won't Survive</v>
      </c>
      <c r="N803" s="2" t="s">
        <v>1</v>
      </c>
    </row>
    <row r="804" spans="1:14" x14ac:dyDescent="0.3">
      <c r="A804" s="1" t="s">
        <v>1248</v>
      </c>
      <c r="B804" s="1" t="s">
        <v>1253</v>
      </c>
      <c r="C804">
        <f>INDEX(Cond_Probability!$A$6:$H$60,MATCH('Model 4_Train'!A804,Cond_Probability!$A$6:$A$60,0),7)</f>
        <v>0.32246376811594202</v>
      </c>
      <c r="D804">
        <f>INDEX(Cond_Probability!$A$6:$H$60,MATCH('Model 4_Train'!B804,Cond_Probability!$A$6:$A$60,0),7)</f>
        <v>0.77396021699819173</v>
      </c>
      <c r="E804">
        <f>Cond_Probability!$C$2</f>
        <v>0.61616161616161613</v>
      </c>
      <c r="F804">
        <f t="shared" si="60"/>
        <v>0.1537779980267597</v>
      </c>
      <c r="G804">
        <f t="shared" si="61"/>
        <v>15.37779980267597</v>
      </c>
      <c r="H804">
        <f>INDEX(Cond_Probability!$A$6:$H$60,MATCH('Model 4_Train'!A804,Cond_Probability!$A$6:$A$60,0),8)</f>
        <v>0.57971014492753625</v>
      </c>
      <c r="I804">
        <f>INDEX(Cond_Probability!$A$6:$H$60,MATCH(B804,Cond_Probability!$A$6:$A$60,0),8)</f>
        <v>0.63005780346820806</v>
      </c>
      <c r="J804">
        <f>Cond_Probability!$C$3</f>
        <v>0.38383838383838381</v>
      </c>
      <c r="K804">
        <f t="shared" si="62"/>
        <v>0.14019731536695598</v>
      </c>
      <c r="L804">
        <f t="shared" si="63"/>
        <v>14.019731536695598</v>
      </c>
      <c r="M804" t="str">
        <f t="shared" si="64"/>
        <v>Won't Survive</v>
      </c>
      <c r="N804" s="2" t="s">
        <v>1</v>
      </c>
    </row>
    <row r="805" spans="1:14" x14ac:dyDescent="0.3">
      <c r="A805" s="1" t="s">
        <v>1228</v>
      </c>
      <c r="B805" s="1" t="s">
        <v>1251</v>
      </c>
      <c r="C805">
        <f>INDEX(Cond_Probability!$A$6:$H$60,MATCH('Model 4_Train'!A805,Cond_Probability!$A$6:$A$60,0),7)</f>
        <v>0.4891304347826087</v>
      </c>
      <c r="D805">
        <f>INDEX(Cond_Probability!$A$6:$H$60,MATCH('Model 4_Train'!B805,Cond_Probability!$A$6:$A$60,0),7)</f>
        <v>0.13743218806509946</v>
      </c>
      <c r="E805">
        <f>Cond_Probability!$C$2</f>
        <v>0.61616161616161613</v>
      </c>
      <c r="F805">
        <f t="shared" si="60"/>
        <v>4.1419779999857048E-2</v>
      </c>
      <c r="G805">
        <f t="shared" si="61"/>
        <v>4.1419779999857047</v>
      </c>
      <c r="H805">
        <f>INDEX(Cond_Probability!$A$6:$H$60,MATCH('Model 4_Train'!A805,Cond_Probability!$A$6:$A$60,0),8)</f>
        <v>0.19710144927536233</v>
      </c>
      <c r="I805">
        <f>INDEX(Cond_Probability!$A$6:$H$60,MATCH(B805,Cond_Probability!$A$6:$A$60,0),8)</f>
        <v>0.27167630057803466</v>
      </c>
      <c r="J805">
        <f>Cond_Probability!$C$3</f>
        <v>0.38383838383838381</v>
      </c>
      <c r="K805">
        <f t="shared" si="62"/>
        <v>2.0553698161137213E-2</v>
      </c>
      <c r="L805">
        <f t="shared" si="63"/>
        <v>2.0553698161137213</v>
      </c>
      <c r="M805" t="str">
        <f t="shared" si="64"/>
        <v>Won't Survive</v>
      </c>
      <c r="N805" s="2" t="s">
        <v>1</v>
      </c>
    </row>
    <row r="806" spans="1:14" x14ac:dyDescent="0.3">
      <c r="A806" s="1" t="s">
        <v>1228</v>
      </c>
      <c r="B806" s="1" t="s">
        <v>1253</v>
      </c>
      <c r="C806">
        <f>INDEX(Cond_Probability!$A$6:$H$60,MATCH('Model 4_Train'!A806,Cond_Probability!$A$6:$A$60,0),7)</f>
        <v>0.4891304347826087</v>
      </c>
      <c r="D806">
        <f>INDEX(Cond_Probability!$A$6:$H$60,MATCH('Model 4_Train'!B806,Cond_Probability!$A$6:$A$60,0),7)</f>
        <v>0.77396021699819173</v>
      </c>
      <c r="E806">
        <f>Cond_Probability!$C$2</f>
        <v>0.61616161616161613</v>
      </c>
      <c r="F806">
        <f t="shared" si="60"/>
        <v>0.23325876105182655</v>
      </c>
      <c r="G806">
        <f t="shared" si="61"/>
        <v>23.325876105182655</v>
      </c>
      <c r="H806">
        <f>INDEX(Cond_Probability!$A$6:$H$60,MATCH('Model 4_Train'!A806,Cond_Probability!$A$6:$A$60,0),8)</f>
        <v>0.19710144927536233</v>
      </c>
      <c r="I806">
        <f>INDEX(Cond_Probability!$A$6:$H$60,MATCH(B806,Cond_Probability!$A$6:$A$60,0),8)</f>
        <v>0.63005780346820806</v>
      </c>
      <c r="J806">
        <f>Cond_Probability!$C$3</f>
        <v>0.38383838383838381</v>
      </c>
      <c r="K806">
        <f t="shared" si="62"/>
        <v>4.766708722476503E-2</v>
      </c>
      <c r="L806">
        <f t="shared" si="63"/>
        <v>4.766708722476503</v>
      </c>
      <c r="M806" t="str">
        <f t="shared" si="64"/>
        <v>Won't Survive</v>
      </c>
      <c r="N806" s="2" t="s">
        <v>1</v>
      </c>
    </row>
    <row r="807" spans="1:14" x14ac:dyDescent="0.3">
      <c r="A807" s="1" t="s">
        <v>1228</v>
      </c>
      <c r="B807" s="1" t="s">
        <v>1253</v>
      </c>
      <c r="C807">
        <f>INDEX(Cond_Probability!$A$6:$H$60,MATCH('Model 4_Train'!A807,Cond_Probability!$A$6:$A$60,0),7)</f>
        <v>0.4891304347826087</v>
      </c>
      <c r="D807">
        <f>INDEX(Cond_Probability!$A$6:$H$60,MATCH('Model 4_Train'!B807,Cond_Probability!$A$6:$A$60,0),7)</f>
        <v>0.77396021699819173</v>
      </c>
      <c r="E807">
        <f>Cond_Probability!$C$2</f>
        <v>0.61616161616161613</v>
      </c>
      <c r="F807">
        <f t="shared" si="60"/>
        <v>0.23325876105182655</v>
      </c>
      <c r="G807">
        <f t="shared" si="61"/>
        <v>23.325876105182655</v>
      </c>
      <c r="H807">
        <f>INDEX(Cond_Probability!$A$6:$H$60,MATCH('Model 4_Train'!A807,Cond_Probability!$A$6:$A$60,0),8)</f>
        <v>0.19710144927536233</v>
      </c>
      <c r="I807">
        <f>INDEX(Cond_Probability!$A$6:$H$60,MATCH(B807,Cond_Probability!$A$6:$A$60,0),8)</f>
        <v>0.63005780346820806</v>
      </c>
      <c r="J807">
        <f>Cond_Probability!$C$3</f>
        <v>0.38383838383838381</v>
      </c>
      <c r="K807">
        <f t="shared" si="62"/>
        <v>4.766708722476503E-2</v>
      </c>
      <c r="L807">
        <f t="shared" si="63"/>
        <v>4.766708722476503</v>
      </c>
      <c r="M807" t="str">
        <f t="shared" si="64"/>
        <v>Won't Survive</v>
      </c>
      <c r="N807" s="2" t="s">
        <v>1230</v>
      </c>
    </row>
    <row r="808" spans="1:14" x14ac:dyDescent="0.3">
      <c r="A808" s="1" t="s">
        <v>1228</v>
      </c>
      <c r="B808" s="1" t="s">
        <v>1253</v>
      </c>
      <c r="C808">
        <f>INDEX(Cond_Probability!$A$6:$H$60,MATCH('Model 4_Train'!A808,Cond_Probability!$A$6:$A$60,0),7)</f>
        <v>0.4891304347826087</v>
      </c>
      <c r="D808">
        <f>INDEX(Cond_Probability!$A$6:$H$60,MATCH('Model 4_Train'!B808,Cond_Probability!$A$6:$A$60,0),7)</f>
        <v>0.77396021699819173</v>
      </c>
      <c r="E808">
        <f>Cond_Probability!$C$2</f>
        <v>0.61616161616161613</v>
      </c>
      <c r="F808">
        <f t="shared" si="60"/>
        <v>0.23325876105182655</v>
      </c>
      <c r="G808">
        <f t="shared" si="61"/>
        <v>23.325876105182655</v>
      </c>
      <c r="H808">
        <f>INDEX(Cond_Probability!$A$6:$H$60,MATCH('Model 4_Train'!A808,Cond_Probability!$A$6:$A$60,0),8)</f>
        <v>0.19710144927536233</v>
      </c>
      <c r="I808">
        <f>INDEX(Cond_Probability!$A$6:$H$60,MATCH(B808,Cond_Probability!$A$6:$A$60,0),8)</f>
        <v>0.63005780346820806</v>
      </c>
      <c r="J808">
        <f>Cond_Probability!$C$3</f>
        <v>0.38383838383838381</v>
      </c>
      <c r="K808">
        <f t="shared" si="62"/>
        <v>4.766708722476503E-2</v>
      </c>
      <c r="L808">
        <f t="shared" si="63"/>
        <v>4.766708722476503</v>
      </c>
      <c r="M808" t="str">
        <f t="shared" si="64"/>
        <v>Won't Survive</v>
      </c>
      <c r="N808" s="2" t="s">
        <v>1230</v>
      </c>
    </row>
    <row r="809" spans="1:14" x14ac:dyDescent="0.3">
      <c r="A809" s="1" t="s">
        <v>1228</v>
      </c>
      <c r="B809" s="1" t="s">
        <v>1253</v>
      </c>
      <c r="C809">
        <f>INDEX(Cond_Probability!$A$6:$H$60,MATCH('Model 4_Train'!A809,Cond_Probability!$A$6:$A$60,0),7)</f>
        <v>0.4891304347826087</v>
      </c>
      <c r="D809">
        <f>INDEX(Cond_Probability!$A$6:$H$60,MATCH('Model 4_Train'!B809,Cond_Probability!$A$6:$A$60,0),7)</f>
        <v>0.77396021699819173</v>
      </c>
      <c r="E809">
        <f>Cond_Probability!$C$2</f>
        <v>0.61616161616161613</v>
      </c>
      <c r="F809">
        <f t="shared" si="60"/>
        <v>0.23325876105182655</v>
      </c>
      <c r="G809">
        <f t="shared" si="61"/>
        <v>23.325876105182655</v>
      </c>
      <c r="H809">
        <f>INDEX(Cond_Probability!$A$6:$H$60,MATCH('Model 4_Train'!A809,Cond_Probability!$A$6:$A$60,0),8)</f>
        <v>0.19710144927536233</v>
      </c>
      <c r="I809">
        <f>INDEX(Cond_Probability!$A$6:$H$60,MATCH(B809,Cond_Probability!$A$6:$A$60,0),8)</f>
        <v>0.63005780346820806</v>
      </c>
      <c r="J809">
        <f>Cond_Probability!$C$3</f>
        <v>0.38383838383838381</v>
      </c>
      <c r="K809">
        <f t="shared" si="62"/>
        <v>4.766708722476503E-2</v>
      </c>
      <c r="L809">
        <f t="shared" si="63"/>
        <v>4.766708722476503</v>
      </c>
      <c r="M809" t="str">
        <f t="shared" si="64"/>
        <v>Won't Survive</v>
      </c>
      <c r="N809" s="2" t="s">
        <v>1230</v>
      </c>
    </row>
    <row r="810" spans="1:14" x14ac:dyDescent="0.3">
      <c r="A810" s="1" t="s">
        <v>1247</v>
      </c>
      <c r="B810" s="1" t="s">
        <v>1253</v>
      </c>
      <c r="C810">
        <f>INDEX(Cond_Probability!$A$6:$H$60,MATCH('Model 4_Train'!A810,Cond_Probability!$A$6:$A$60,0),7)</f>
        <v>0.18840579710144928</v>
      </c>
      <c r="D810">
        <f>INDEX(Cond_Probability!$A$6:$H$60,MATCH('Model 4_Train'!B810,Cond_Probability!$A$6:$A$60,0),7)</f>
        <v>0.77396021699819173</v>
      </c>
      <c r="E810">
        <f>Cond_Probability!$C$2</f>
        <v>0.61616161616161613</v>
      </c>
      <c r="F810">
        <f t="shared" si="60"/>
        <v>8.9847819071814675E-2</v>
      </c>
      <c r="G810">
        <f t="shared" si="61"/>
        <v>8.9847819071814676</v>
      </c>
      <c r="H810">
        <f>INDEX(Cond_Probability!$A$6:$H$60,MATCH('Model 4_Train'!A810,Cond_Probability!$A$6:$A$60,0),8)</f>
        <v>0.22318840579710145</v>
      </c>
      <c r="I810">
        <f>INDEX(Cond_Probability!$A$6:$H$60,MATCH(B810,Cond_Probability!$A$6:$A$60,0),8)</f>
        <v>0.63005780346820806</v>
      </c>
      <c r="J810">
        <f>Cond_Probability!$C$3</f>
        <v>0.38383838383838381</v>
      </c>
      <c r="K810">
        <f t="shared" si="62"/>
        <v>5.3975966416278047E-2</v>
      </c>
      <c r="L810">
        <f t="shared" si="63"/>
        <v>5.3975966416278043</v>
      </c>
      <c r="M810" t="str">
        <f t="shared" si="64"/>
        <v>Won't Survive</v>
      </c>
      <c r="N810" s="2" t="s">
        <v>1230</v>
      </c>
    </row>
    <row r="811" spans="1:14" x14ac:dyDescent="0.3">
      <c r="A811" s="1" t="s">
        <v>1248</v>
      </c>
      <c r="B811" s="1" t="s">
        <v>1253</v>
      </c>
      <c r="C811">
        <f>INDEX(Cond_Probability!$A$6:$H$60,MATCH('Model 4_Train'!A811,Cond_Probability!$A$6:$A$60,0),7)</f>
        <v>0.32246376811594202</v>
      </c>
      <c r="D811">
        <f>INDEX(Cond_Probability!$A$6:$H$60,MATCH('Model 4_Train'!B811,Cond_Probability!$A$6:$A$60,0),7)</f>
        <v>0.77396021699819173</v>
      </c>
      <c r="E811">
        <f>Cond_Probability!$C$2</f>
        <v>0.61616161616161613</v>
      </c>
      <c r="F811">
        <f t="shared" si="60"/>
        <v>0.1537779980267597</v>
      </c>
      <c r="G811">
        <f t="shared" si="61"/>
        <v>15.37779980267597</v>
      </c>
      <c r="H811">
        <f>INDEX(Cond_Probability!$A$6:$H$60,MATCH('Model 4_Train'!A811,Cond_Probability!$A$6:$A$60,0),8)</f>
        <v>0.57971014492753625</v>
      </c>
      <c r="I811">
        <f>INDEX(Cond_Probability!$A$6:$H$60,MATCH(B811,Cond_Probability!$A$6:$A$60,0),8)</f>
        <v>0.63005780346820806</v>
      </c>
      <c r="J811">
        <f>Cond_Probability!$C$3</f>
        <v>0.38383838383838381</v>
      </c>
      <c r="K811">
        <f t="shared" si="62"/>
        <v>0.14019731536695598</v>
      </c>
      <c r="L811">
        <f t="shared" si="63"/>
        <v>14.019731536695598</v>
      </c>
      <c r="M811" t="str">
        <f t="shared" si="64"/>
        <v>Won't Survive</v>
      </c>
      <c r="N811" s="2" t="s">
        <v>1</v>
      </c>
    </row>
    <row r="812" spans="1:14" x14ac:dyDescent="0.3">
      <c r="A812" s="1" t="s">
        <v>1228</v>
      </c>
      <c r="B812" s="1" t="s">
        <v>1253</v>
      </c>
      <c r="C812">
        <f>INDEX(Cond_Probability!$A$6:$H$60,MATCH('Model 4_Train'!A812,Cond_Probability!$A$6:$A$60,0),7)</f>
        <v>0.4891304347826087</v>
      </c>
      <c r="D812">
        <f>INDEX(Cond_Probability!$A$6:$H$60,MATCH('Model 4_Train'!B812,Cond_Probability!$A$6:$A$60,0),7)</f>
        <v>0.77396021699819173</v>
      </c>
      <c r="E812">
        <f>Cond_Probability!$C$2</f>
        <v>0.61616161616161613</v>
      </c>
      <c r="F812">
        <f t="shared" si="60"/>
        <v>0.23325876105182655</v>
      </c>
      <c r="G812">
        <f t="shared" si="61"/>
        <v>23.325876105182655</v>
      </c>
      <c r="H812">
        <f>INDEX(Cond_Probability!$A$6:$H$60,MATCH('Model 4_Train'!A812,Cond_Probability!$A$6:$A$60,0),8)</f>
        <v>0.19710144927536233</v>
      </c>
      <c r="I812">
        <f>INDEX(Cond_Probability!$A$6:$H$60,MATCH(B812,Cond_Probability!$A$6:$A$60,0),8)</f>
        <v>0.63005780346820806</v>
      </c>
      <c r="J812">
        <f>Cond_Probability!$C$3</f>
        <v>0.38383838383838381</v>
      </c>
      <c r="K812">
        <f t="shared" si="62"/>
        <v>4.766708722476503E-2</v>
      </c>
      <c r="L812">
        <f t="shared" si="63"/>
        <v>4.766708722476503</v>
      </c>
      <c r="M812" t="str">
        <f t="shared" si="64"/>
        <v>Won't Survive</v>
      </c>
      <c r="N812" s="2" t="s">
        <v>1230</v>
      </c>
    </row>
    <row r="813" spans="1:14" x14ac:dyDescent="0.3">
      <c r="A813" s="1" t="s">
        <v>1248</v>
      </c>
      <c r="B813" s="1" t="s">
        <v>1253</v>
      </c>
      <c r="C813">
        <f>INDEX(Cond_Probability!$A$6:$H$60,MATCH('Model 4_Train'!A813,Cond_Probability!$A$6:$A$60,0),7)</f>
        <v>0.32246376811594202</v>
      </c>
      <c r="D813">
        <f>INDEX(Cond_Probability!$A$6:$H$60,MATCH('Model 4_Train'!B813,Cond_Probability!$A$6:$A$60,0),7)</f>
        <v>0.77396021699819173</v>
      </c>
      <c r="E813">
        <f>Cond_Probability!$C$2</f>
        <v>0.61616161616161613</v>
      </c>
      <c r="F813">
        <f t="shared" si="60"/>
        <v>0.1537779980267597</v>
      </c>
      <c r="G813">
        <f t="shared" si="61"/>
        <v>15.37779980267597</v>
      </c>
      <c r="H813">
        <f>INDEX(Cond_Probability!$A$6:$H$60,MATCH('Model 4_Train'!A813,Cond_Probability!$A$6:$A$60,0),8)</f>
        <v>0.57971014492753625</v>
      </c>
      <c r="I813">
        <f>INDEX(Cond_Probability!$A$6:$H$60,MATCH(B813,Cond_Probability!$A$6:$A$60,0),8)</f>
        <v>0.63005780346820806</v>
      </c>
      <c r="J813">
        <f>Cond_Probability!$C$3</f>
        <v>0.38383838383838381</v>
      </c>
      <c r="K813">
        <f t="shared" si="62"/>
        <v>0.14019731536695598</v>
      </c>
      <c r="L813">
        <f t="shared" si="63"/>
        <v>14.019731536695598</v>
      </c>
      <c r="M813" t="str">
        <f t="shared" si="64"/>
        <v>Won't Survive</v>
      </c>
      <c r="N813" s="2" t="s">
        <v>1230</v>
      </c>
    </row>
    <row r="814" spans="1:14" x14ac:dyDescent="0.3">
      <c r="A814" s="1" t="s">
        <v>1247</v>
      </c>
      <c r="B814" s="1" t="s">
        <v>1253</v>
      </c>
      <c r="C814">
        <f>INDEX(Cond_Probability!$A$6:$H$60,MATCH('Model 4_Train'!A814,Cond_Probability!$A$6:$A$60,0),7)</f>
        <v>0.18840579710144928</v>
      </c>
      <c r="D814">
        <f>INDEX(Cond_Probability!$A$6:$H$60,MATCH('Model 4_Train'!B814,Cond_Probability!$A$6:$A$60,0),7)</f>
        <v>0.77396021699819173</v>
      </c>
      <c r="E814">
        <f>Cond_Probability!$C$2</f>
        <v>0.61616161616161613</v>
      </c>
      <c r="F814">
        <f t="shared" si="60"/>
        <v>8.9847819071814675E-2</v>
      </c>
      <c r="G814">
        <f t="shared" si="61"/>
        <v>8.9847819071814676</v>
      </c>
      <c r="H814">
        <f>INDEX(Cond_Probability!$A$6:$H$60,MATCH('Model 4_Train'!A814,Cond_Probability!$A$6:$A$60,0),8)</f>
        <v>0.22318840579710145</v>
      </c>
      <c r="I814">
        <f>INDEX(Cond_Probability!$A$6:$H$60,MATCH(B814,Cond_Probability!$A$6:$A$60,0),8)</f>
        <v>0.63005780346820806</v>
      </c>
      <c r="J814">
        <f>Cond_Probability!$C$3</f>
        <v>0.38383838383838381</v>
      </c>
      <c r="K814">
        <f t="shared" si="62"/>
        <v>5.3975966416278047E-2</v>
      </c>
      <c r="L814">
        <f t="shared" si="63"/>
        <v>5.3975966416278043</v>
      </c>
      <c r="M814" t="str">
        <f t="shared" si="64"/>
        <v>Won't Survive</v>
      </c>
      <c r="N814" s="2" t="s">
        <v>1230</v>
      </c>
    </row>
    <row r="815" spans="1:14" x14ac:dyDescent="0.3">
      <c r="A815" s="1" t="s">
        <v>1248</v>
      </c>
      <c r="B815" s="1" t="s">
        <v>1253</v>
      </c>
      <c r="C815">
        <f>INDEX(Cond_Probability!$A$6:$H$60,MATCH('Model 4_Train'!A815,Cond_Probability!$A$6:$A$60,0),7)</f>
        <v>0.32246376811594202</v>
      </c>
      <c r="D815">
        <f>INDEX(Cond_Probability!$A$6:$H$60,MATCH('Model 4_Train'!B815,Cond_Probability!$A$6:$A$60,0),7)</f>
        <v>0.77396021699819173</v>
      </c>
      <c r="E815">
        <f>Cond_Probability!$C$2</f>
        <v>0.61616161616161613</v>
      </c>
      <c r="F815">
        <f t="shared" si="60"/>
        <v>0.1537779980267597</v>
      </c>
      <c r="G815">
        <f t="shared" si="61"/>
        <v>15.37779980267597</v>
      </c>
      <c r="H815">
        <f>INDEX(Cond_Probability!$A$6:$H$60,MATCH('Model 4_Train'!A815,Cond_Probability!$A$6:$A$60,0),8)</f>
        <v>0.57971014492753625</v>
      </c>
      <c r="I815">
        <f>INDEX(Cond_Probability!$A$6:$H$60,MATCH(B815,Cond_Probability!$A$6:$A$60,0),8)</f>
        <v>0.63005780346820806</v>
      </c>
      <c r="J815">
        <f>Cond_Probability!$C$3</f>
        <v>0.38383838383838381</v>
      </c>
      <c r="K815">
        <f t="shared" si="62"/>
        <v>0.14019731536695598</v>
      </c>
      <c r="L815">
        <f t="shared" si="63"/>
        <v>14.019731536695598</v>
      </c>
      <c r="M815" t="str">
        <f t="shared" si="64"/>
        <v>Won't Survive</v>
      </c>
      <c r="N815" s="2" t="s">
        <v>1230</v>
      </c>
    </row>
    <row r="816" spans="1:14" x14ac:dyDescent="0.3">
      <c r="A816" s="1" t="s">
        <v>1228</v>
      </c>
      <c r="B816" s="1" t="s">
        <v>1253</v>
      </c>
      <c r="C816">
        <f>INDEX(Cond_Probability!$A$6:$H$60,MATCH('Model 4_Train'!A816,Cond_Probability!$A$6:$A$60,0),7)</f>
        <v>0.4891304347826087</v>
      </c>
      <c r="D816">
        <f>INDEX(Cond_Probability!$A$6:$H$60,MATCH('Model 4_Train'!B816,Cond_Probability!$A$6:$A$60,0),7)</f>
        <v>0.77396021699819173</v>
      </c>
      <c r="E816">
        <f>Cond_Probability!$C$2</f>
        <v>0.61616161616161613</v>
      </c>
      <c r="F816">
        <f t="shared" si="60"/>
        <v>0.23325876105182655</v>
      </c>
      <c r="G816">
        <f t="shared" si="61"/>
        <v>23.325876105182655</v>
      </c>
      <c r="H816">
        <f>INDEX(Cond_Probability!$A$6:$H$60,MATCH('Model 4_Train'!A816,Cond_Probability!$A$6:$A$60,0),8)</f>
        <v>0.19710144927536233</v>
      </c>
      <c r="I816">
        <f>INDEX(Cond_Probability!$A$6:$H$60,MATCH(B816,Cond_Probability!$A$6:$A$60,0),8)</f>
        <v>0.63005780346820806</v>
      </c>
      <c r="J816">
        <f>Cond_Probability!$C$3</f>
        <v>0.38383838383838381</v>
      </c>
      <c r="K816">
        <f t="shared" si="62"/>
        <v>4.766708722476503E-2</v>
      </c>
      <c r="L816">
        <f t="shared" si="63"/>
        <v>4.766708722476503</v>
      </c>
      <c r="M816" t="str">
        <f t="shared" si="64"/>
        <v>Won't Survive</v>
      </c>
      <c r="N816" s="2" t="s">
        <v>1230</v>
      </c>
    </row>
    <row r="817" spans="1:14" x14ac:dyDescent="0.3">
      <c r="A817" s="1" t="s">
        <v>1228</v>
      </c>
      <c r="B817" s="1" t="s">
        <v>1253</v>
      </c>
      <c r="C817">
        <f>INDEX(Cond_Probability!$A$6:$H$60,MATCH('Model 4_Train'!A817,Cond_Probability!$A$6:$A$60,0),7)</f>
        <v>0.4891304347826087</v>
      </c>
      <c r="D817">
        <f>INDEX(Cond_Probability!$A$6:$H$60,MATCH('Model 4_Train'!B817,Cond_Probability!$A$6:$A$60,0),7)</f>
        <v>0.77396021699819173</v>
      </c>
      <c r="E817">
        <f>Cond_Probability!$C$2</f>
        <v>0.61616161616161613</v>
      </c>
      <c r="F817">
        <f t="shared" si="60"/>
        <v>0.23325876105182655</v>
      </c>
      <c r="G817">
        <f t="shared" si="61"/>
        <v>23.325876105182655</v>
      </c>
      <c r="H817">
        <f>INDEX(Cond_Probability!$A$6:$H$60,MATCH('Model 4_Train'!A817,Cond_Probability!$A$6:$A$60,0),8)</f>
        <v>0.19710144927536233</v>
      </c>
      <c r="I817">
        <f>INDEX(Cond_Probability!$A$6:$H$60,MATCH(B817,Cond_Probability!$A$6:$A$60,0),8)</f>
        <v>0.63005780346820806</v>
      </c>
      <c r="J817">
        <f>Cond_Probability!$C$3</f>
        <v>0.38383838383838381</v>
      </c>
      <c r="K817">
        <f t="shared" si="62"/>
        <v>4.766708722476503E-2</v>
      </c>
      <c r="L817">
        <f t="shared" si="63"/>
        <v>4.766708722476503</v>
      </c>
      <c r="M817" t="str">
        <f t="shared" si="64"/>
        <v>Won't Survive</v>
      </c>
      <c r="N817" s="2" t="s">
        <v>1230</v>
      </c>
    </row>
    <row r="818" spans="1:14" x14ac:dyDescent="0.3">
      <c r="A818" s="1" t="s">
        <v>1228</v>
      </c>
      <c r="B818" s="1" t="s">
        <v>1253</v>
      </c>
      <c r="C818">
        <f>INDEX(Cond_Probability!$A$6:$H$60,MATCH('Model 4_Train'!A818,Cond_Probability!$A$6:$A$60,0),7)</f>
        <v>0.4891304347826087</v>
      </c>
      <c r="D818">
        <f>INDEX(Cond_Probability!$A$6:$H$60,MATCH('Model 4_Train'!B818,Cond_Probability!$A$6:$A$60,0),7)</f>
        <v>0.77396021699819173</v>
      </c>
      <c r="E818">
        <f>Cond_Probability!$C$2</f>
        <v>0.61616161616161613</v>
      </c>
      <c r="F818">
        <f t="shared" si="60"/>
        <v>0.23325876105182655</v>
      </c>
      <c r="G818">
        <f t="shared" si="61"/>
        <v>23.325876105182655</v>
      </c>
      <c r="H818">
        <f>INDEX(Cond_Probability!$A$6:$H$60,MATCH('Model 4_Train'!A818,Cond_Probability!$A$6:$A$60,0),8)</f>
        <v>0.19710144927536233</v>
      </c>
      <c r="I818">
        <f>INDEX(Cond_Probability!$A$6:$H$60,MATCH(B818,Cond_Probability!$A$6:$A$60,0),8)</f>
        <v>0.63005780346820806</v>
      </c>
      <c r="J818">
        <f>Cond_Probability!$C$3</f>
        <v>0.38383838383838381</v>
      </c>
      <c r="K818">
        <f t="shared" si="62"/>
        <v>4.766708722476503E-2</v>
      </c>
      <c r="L818">
        <f t="shared" si="63"/>
        <v>4.766708722476503</v>
      </c>
      <c r="M818" t="str">
        <f t="shared" si="64"/>
        <v>Won't Survive</v>
      </c>
      <c r="N818" s="2" t="s">
        <v>1230</v>
      </c>
    </row>
    <row r="819" spans="1:14" x14ac:dyDescent="0.3">
      <c r="A819" s="1" t="s">
        <v>1248</v>
      </c>
      <c r="B819" s="1" t="s">
        <v>1251</v>
      </c>
      <c r="C819">
        <f>INDEX(Cond_Probability!$A$6:$H$60,MATCH('Model 4_Train'!A819,Cond_Probability!$A$6:$A$60,0),7)</f>
        <v>0.32246376811594202</v>
      </c>
      <c r="D819">
        <f>INDEX(Cond_Probability!$A$6:$H$60,MATCH('Model 4_Train'!B819,Cond_Probability!$A$6:$A$60,0),7)</f>
        <v>0.13743218806509946</v>
      </c>
      <c r="E819">
        <f>Cond_Probability!$C$2</f>
        <v>0.61616161616161613</v>
      </c>
      <c r="F819">
        <f t="shared" si="60"/>
        <v>2.7306373481387237E-2</v>
      </c>
      <c r="G819">
        <f t="shared" si="61"/>
        <v>2.7306373481387238</v>
      </c>
      <c r="H819">
        <f>INDEX(Cond_Probability!$A$6:$H$60,MATCH('Model 4_Train'!A819,Cond_Probability!$A$6:$A$60,0),8)</f>
        <v>0.57971014492753625</v>
      </c>
      <c r="I819">
        <f>INDEX(Cond_Probability!$A$6:$H$60,MATCH(B819,Cond_Probability!$A$6:$A$60,0),8)</f>
        <v>0.27167630057803466</v>
      </c>
      <c r="J819">
        <f>Cond_Probability!$C$3</f>
        <v>0.38383838383838381</v>
      </c>
      <c r="K819">
        <f t="shared" si="62"/>
        <v>6.0452053415109452E-2</v>
      </c>
      <c r="L819">
        <f t="shared" si="63"/>
        <v>6.045205341510945</v>
      </c>
      <c r="M819" t="str">
        <f t="shared" si="64"/>
        <v>Survive</v>
      </c>
      <c r="N819" s="2" t="s">
        <v>1230</v>
      </c>
    </row>
    <row r="820" spans="1:14" x14ac:dyDescent="0.3">
      <c r="A820" s="1" t="s">
        <v>1228</v>
      </c>
      <c r="B820" s="1" t="s">
        <v>1253</v>
      </c>
      <c r="C820">
        <f>INDEX(Cond_Probability!$A$6:$H$60,MATCH('Model 4_Train'!A820,Cond_Probability!$A$6:$A$60,0),7)</f>
        <v>0.4891304347826087</v>
      </c>
      <c r="D820">
        <f>INDEX(Cond_Probability!$A$6:$H$60,MATCH('Model 4_Train'!B820,Cond_Probability!$A$6:$A$60,0),7)</f>
        <v>0.77396021699819173</v>
      </c>
      <c r="E820">
        <f>Cond_Probability!$C$2</f>
        <v>0.61616161616161613</v>
      </c>
      <c r="F820">
        <f t="shared" si="60"/>
        <v>0.23325876105182655</v>
      </c>
      <c r="G820">
        <f t="shared" si="61"/>
        <v>23.325876105182655</v>
      </c>
      <c r="H820">
        <f>INDEX(Cond_Probability!$A$6:$H$60,MATCH('Model 4_Train'!A820,Cond_Probability!$A$6:$A$60,0),8)</f>
        <v>0.19710144927536233</v>
      </c>
      <c r="I820">
        <f>INDEX(Cond_Probability!$A$6:$H$60,MATCH(B820,Cond_Probability!$A$6:$A$60,0),8)</f>
        <v>0.63005780346820806</v>
      </c>
      <c r="J820">
        <f>Cond_Probability!$C$3</f>
        <v>0.38383838383838381</v>
      </c>
      <c r="K820">
        <f t="shared" si="62"/>
        <v>4.766708722476503E-2</v>
      </c>
      <c r="L820">
        <f t="shared" si="63"/>
        <v>4.766708722476503</v>
      </c>
      <c r="M820" t="str">
        <f t="shared" si="64"/>
        <v>Won't Survive</v>
      </c>
      <c r="N820" s="2" t="s">
        <v>1230</v>
      </c>
    </row>
    <row r="821" spans="1:14" x14ac:dyDescent="0.3">
      <c r="A821" s="1" t="s">
        <v>1248</v>
      </c>
      <c r="B821" s="1" t="s">
        <v>1253</v>
      </c>
      <c r="C821">
        <f>INDEX(Cond_Probability!$A$6:$H$60,MATCH('Model 4_Train'!A821,Cond_Probability!$A$6:$A$60,0),7)</f>
        <v>0.32246376811594202</v>
      </c>
      <c r="D821">
        <f>INDEX(Cond_Probability!$A$6:$H$60,MATCH('Model 4_Train'!B821,Cond_Probability!$A$6:$A$60,0),7)</f>
        <v>0.77396021699819173</v>
      </c>
      <c r="E821">
        <f>Cond_Probability!$C$2</f>
        <v>0.61616161616161613</v>
      </c>
      <c r="F821">
        <f t="shared" si="60"/>
        <v>0.1537779980267597</v>
      </c>
      <c r="G821">
        <f t="shared" si="61"/>
        <v>15.37779980267597</v>
      </c>
      <c r="H821">
        <f>INDEX(Cond_Probability!$A$6:$H$60,MATCH('Model 4_Train'!A821,Cond_Probability!$A$6:$A$60,0),8)</f>
        <v>0.57971014492753625</v>
      </c>
      <c r="I821">
        <f>INDEX(Cond_Probability!$A$6:$H$60,MATCH(B821,Cond_Probability!$A$6:$A$60,0),8)</f>
        <v>0.63005780346820806</v>
      </c>
      <c r="J821">
        <f>Cond_Probability!$C$3</f>
        <v>0.38383838383838381</v>
      </c>
      <c r="K821">
        <f t="shared" si="62"/>
        <v>0.14019731536695598</v>
      </c>
      <c r="L821">
        <f t="shared" si="63"/>
        <v>14.019731536695598</v>
      </c>
      <c r="M821" t="str">
        <f t="shared" si="64"/>
        <v>Won't Survive</v>
      </c>
      <c r="N821" s="2" t="s">
        <v>1230</v>
      </c>
    </row>
    <row r="822" spans="1:14" x14ac:dyDescent="0.3">
      <c r="A822" s="1" t="s">
        <v>1248</v>
      </c>
      <c r="B822" s="1" t="s">
        <v>1253</v>
      </c>
      <c r="C822">
        <f>INDEX(Cond_Probability!$A$6:$H$60,MATCH('Model 4_Train'!A822,Cond_Probability!$A$6:$A$60,0),7)</f>
        <v>0.32246376811594202</v>
      </c>
      <c r="D822">
        <f>INDEX(Cond_Probability!$A$6:$H$60,MATCH('Model 4_Train'!B822,Cond_Probability!$A$6:$A$60,0),7)</f>
        <v>0.77396021699819173</v>
      </c>
      <c r="E822">
        <f>Cond_Probability!$C$2</f>
        <v>0.61616161616161613</v>
      </c>
      <c r="F822">
        <f t="shared" si="60"/>
        <v>0.1537779980267597</v>
      </c>
      <c r="G822">
        <f t="shared" si="61"/>
        <v>15.37779980267597</v>
      </c>
      <c r="H822">
        <f>INDEX(Cond_Probability!$A$6:$H$60,MATCH('Model 4_Train'!A822,Cond_Probability!$A$6:$A$60,0),8)</f>
        <v>0.57971014492753625</v>
      </c>
      <c r="I822">
        <f>INDEX(Cond_Probability!$A$6:$H$60,MATCH(B822,Cond_Probability!$A$6:$A$60,0),8)</f>
        <v>0.63005780346820806</v>
      </c>
      <c r="J822">
        <f>Cond_Probability!$C$3</f>
        <v>0.38383838383838381</v>
      </c>
      <c r="K822">
        <f t="shared" si="62"/>
        <v>0.14019731536695598</v>
      </c>
      <c r="L822">
        <f t="shared" si="63"/>
        <v>14.019731536695598</v>
      </c>
      <c r="M822" t="str">
        <f t="shared" si="64"/>
        <v>Won't Survive</v>
      </c>
      <c r="N822" s="2" t="s">
        <v>1</v>
      </c>
    </row>
    <row r="823" spans="1:14" x14ac:dyDescent="0.3">
      <c r="A823" s="1" t="s">
        <v>1228</v>
      </c>
      <c r="B823" s="1" t="s">
        <v>1253</v>
      </c>
      <c r="C823">
        <f>INDEX(Cond_Probability!$A$6:$H$60,MATCH('Model 4_Train'!A823,Cond_Probability!$A$6:$A$60,0),7)</f>
        <v>0.4891304347826087</v>
      </c>
      <c r="D823">
        <f>INDEX(Cond_Probability!$A$6:$H$60,MATCH('Model 4_Train'!B823,Cond_Probability!$A$6:$A$60,0),7)</f>
        <v>0.77396021699819173</v>
      </c>
      <c r="E823">
        <f>Cond_Probability!$C$2</f>
        <v>0.61616161616161613</v>
      </c>
      <c r="F823">
        <f t="shared" si="60"/>
        <v>0.23325876105182655</v>
      </c>
      <c r="G823">
        <f t="shared" si="61"/>
        <v>23.325876105182655</v>
      </c>
      <c r="H823">
        <f>INDEX(Cond_Probability!$A$6:$H$60,MATCH('Model 4_Train'!A823,Cond_Probability!$A$6:$A$60,0),8)</f>
        <v>0.19710144927536233</v>
      </c>
      <c r="I823">
        <f>INDEX(Cond_Probability!$A$6:$H$60,MATCH(B823,Cond_Probability!$A$6:$A$60,0),8)</f>
        <v>0.63005780346820806</v>
      </c>
      <c r="J823">
        <f>Cond_Probability!$C$3</f>
        <v>0.38383838383838381</v>
      </c>
      <c r="K823">
        <f t="shared" si="62"/>
        <v>4.766708722476503E-2</v>
      </c>
      <c r="L823">
        <f t="shared" si="63"/>
        <v>4.766708722476503</v>
      </c>
      <c r="M823" t="str">
        <f t="shared" si="64"/>
        <v>Won't Survive</v>
      </c>
      <c r="N823" s="2" t="s">
        <v>1</v>
      </c>
    </row>
    <row r="824" spans="1:14" x14ac:dyDescent="0.3">
      <c r="A824" s="1" t="s">
        <v>1228</v>
      </c>
      <c r="B824" s="1" t="s">
        <v>1253</v>
      </c>
      <c r="C824">
        <f>INDEX(Cond_Probability!$A$6:$H$60,MATCH('Model 4_Train'!A824,Cond_Probability!$A$6:$A$60,0),7)</f>
        <v>0.4891304347826087</v>
      </c>
      <c r="D824">
        <f>INDEX(Cond_Probability!$A$6:$H$60,MATCH('Model 4_Train'!B824,Cond_Probability!$A$6:$A$60,0),7)</f>
        <v>0.77396021699819173</v>
      </c>
      <c r="E824">
        <f>Cond_Probability!$C$2</f>
        <v>0.61616161616161613</v>
      </c>
      <c r="F824">
        <f t="shared" si="60"/>
        <v>0.23325876105182655</v>
      </c>
      <c r="G824">
        <f t="shared" si="61"/>
        <v>23.325876105182655</v>
      </c>
      <c r="H824">
        <f>INDEX(Cond_Probability!$A$6:$H$60,MATCH('Model 4_Train'!A824,Cond_Probability!$A$6:$A$60,0),8)</f>
        <v>0.19710144927536233</v>
      </c>
      <c r="I824">
        <f>INDEX(Cond_Probability!$A$6:$H$60,MATCH(B824,Cond_Probability!$A$6:$A$60,0),8)</f>
        <v>0.63005780346820806</v>
      </c>
      <c r="J824">
        <f>Cond_Probability!$C$3</f>
        <v>0.38383838383838381</v>
      </c>
      <c r="K824">
        <f t="shared" si="62"/>
        <v>4.766708722476503E-2</v>
      </c>
      <c r="L824">
        <f t="shared" si="63"/>
        <v>4.766708722476503</v>
      </c>
      <c r="M824" t="str">
        <f t="shared" si="64"/>
        <v>Won't Survive</v>
      </c>
      <c r="N824" s="2" t="s">
        <v>1230</v>
      </c>
    </row>
    <row r="825" spans="1:14" x14ac:dyDescent="0.3">
      <c r="A825" s="1" t="s">
        <v>1247</v>
      </c>
      <c r="B825" s="1" t="s">
        <v>1253</v>
      </c>
      <c r="C825">
        <f>INDEX(Cond_Probability!$A$6:$H$60,MATCH('Model 4_Train'!A825,Cond_Probability!$A$6:$A$60,0),7)</f>
        <v>0.18840579710144928</v>
      </c>
      <c r="D825">
        <f>INDEX(Cond_Probability!$A$6:$H$60,MATCH('Model 4_Train'!B825,Cond_Probability!$A$6:$A$60,0),7)</f>
        <v>0.77396021699819173</v>
      </c>
      <c r="E825">
        <f>Cond_Probability!$C$2</f>
        <v>0.61616161616161613</v>
      </c>
      <c r="F825">
        <f t="shared" si="60"/>
        <v>8.9847819071814675E-2</v>
      </c>
      <c r="G825">
        <f t="shared" si="61"/>
        <v>8.9847819071814676</v>
      </c>
      <c r="H825">
        <f>INDEX(Cond_Probability!$A$6:$H$60,MATCH('Model 4_Train'!A825,Cond_Probability!$A$6:$A$60,0),8)</f>
        <v>0.22318840579710145</v>
      </c>
      <c r="I825">
        <f>INDEX(Cond_Probability!$A$6:$H$60,MATCH(B825,Cond_Probability!$A$6:$A$60,0),8)</f>
        <v>0.63005780346820806</v>
      </c>
      <c r="J825">
        <f>Cond_Probability!$C$3</f>
        <v>0.38383838383838381</v>
      </c>
      <c r="K825">
        <f t="shared" si="62"/>
        <v>5.3975966416278047E-2</v>
      </c>
      <c r="L825">
        <f t="shared" si="63"/>
        <v>5.3975966416278043</v>
      </c>
      <c r="M825" t="str">
        <f t="shared" si="64"/>
        <v>Won't Survive</v>
      </c>
      <c r="N825" s="2" t="s">
        <v>1</v>
      </c>
    </row>
    <row r="826" spans="1:14" x14ac:dyDescent="0.3">
      <c r="A826" s="1" t="s">
        <v>1248</v>
      </c>
      <c r="B826" s="1" t="s">
        <v>1253</v>
      </c>
      <c r="C826">
        <f>INDEX(Cond_Probability!$A$6:$H$60,MATCH('Model 4_Train'!A826,Cond_Probability!$A$6:$A$60,0),7)</f>
        <v>0.32246376811594202</v>
      </c>
      <c r="D826">
        <f>INDEX(Cond_Probability!$A$6:$H$60,MATCH('Model 4_Train'!B826,Cond_Probability!$A$6:$A$60,0),7)</f>
        <v>0.77396021699819173</v>
      </c>
      <c r="E826">
        <f>Cond_Probability!$C$2</f>
        <v>0.61616161616161613</v>
      </c>
      <c r="F826">
        <f t="shared" si="60"/>
        <v>0.1537779980267597</v>
      </c>
      <c r="G826">
        <f t="shared" si="61"/>
        <v>15.37779980267597</v>
      </c>
      <c r="H826">
        <f>INDEX(Cond_Probability!$A$6:$H$60,MATCH('Model 4_Train'!A826,Cond_Probability!$A$6:$A$60,0),8)</f>
        <v>0.57971014492753625</v>
      </c>
      <c r="I826">
        <f>INDEX(Cond_Probability!$A$6:$H$60,MATCH(B826,Cond_Probability!$A$6:$A$60,0),8)</f>
        <v>0.63005780346820806</v>
      </c>
      <c r="J826">
        <f>Cond_Probability!$C$3</f>
        <v>0.38383838383838381</v>
      </c>
      <c r="K826">
        <f t="shared" si="62"/>
        <v>0.14019731536695598</v>
      </c>
      <c r="L826">
        <f t="shared" si="63"/>
        <v>14.019731536695598</v>
      </c>
      <c r="M826" t="str">
        <f t="shared" si="64"/>
        <v>Won't Survive</v>
      </c>
      <c r="N826" s="2" t="s">
        <v>1230</v>
      </c>
    </row>
    <row r="827" spans="1:14" x14ac:dyDescent="0.3">
      <c r="A827" s="1" t="s">
        <v>1228</v>
      </c>
      <c r="B827" s="1" t="s">
        <v>1252</v>
      </c>
      <c r="C827">
        <f>INDEX(Cond_Probability!$A$6:$H$60,MATCH('Model 4_Train'!A827,Cond_Probability!$A$6:$A$60,0),7)</f>
        <v>0.4891304347826087</v>
      </c>
      <c r="D827">
        <f>INDEX(Cond_Probability!$A$6:$H$60,MATCH('Model 4_Train'!B827,Cond_Probability!$A$6:$A$60,0),7)</f>
        <v>8.6799276672694395E-2</v>
      </c>
      <c r="E827">
        <f>Cond_Probability!$C$2</f>
        <v>0.61616161616161613</v>
      </c>
      <c r="F827">
        <f t="shared" si="60"/>
        <v>2.6159861052541294E-2</v>
      </c>
      <c r="G827">
        <f t="shared" si="61"/>
        <v>2.6159861052541293</v>
      </c>
      <c r="H827">
        <f>INDEX(Cond_Probability!$A$6:$H$60,MATCH('Model 4_Train'!A827,Cond_Probability!$A$6:$A$60,0),8)</f>
        <v>0.19710144927536233</v>
      </c>
      <c r="I827">
        <f>INDEX(Cond_Probability!$A$6:$H$60,MATCH(B827,Cond_Probability!$A$6:$A$60,0),8)</f>
        <v>8.9595375722543349E-2</v>
      </c>
      <c r="J827">
        <f>Cond_Probability!$C$3</f>
        <v>0.38383838383838381</v>
      </c>
      <c r="K827">
        <f t="shared" si="62"/>
        <v>6.7783472659069532E-3</v>
      </c>
      <c r="L827">
        <f t="shared" si="63"/>
        <v>0.67783472659069532</v>
      </c>
      <c r="M827" t="str">
        <f t="shared" si="64"/>
        <v>Won't Survive</v>
      </c>
      <c r="N827" s="2" t="s">
        <v>1230</v>
      </c>
    </row>
    <row r="828" spans="1:14" x14ac:dyDescent="0.3">
      <c r="A828" s="1" t="s">
        <v>1248</v>
      </c>
      <c r="B828" s="1" t="s">
        <v>1253</v>
      </c>
      <c r="C828">
        <f>INDEX(Cond_Probability!$A$6:$H$60,MATCH('Model 4_Train'!A828,Cond_Probability!$A$6:$A$60,0),7)</f>
        <v>0.32246376811594202</v>
      </c>
      <c r="D828">
        <f>INDEX(Cond_Probability!$A$6:$H$60,MATCH('Model 4_Train'!B828,Cond_Probability!$A$6:$A$60,0),7)</f>
        <v>0.77396021699819173</v>
      </c>
      <c r="E828">
        <f>Cond_Probability!$C$2</f>
        <v>0.61616161616161613</v>
      </c>
      <c r="F828">
        <f t="shared" si="60"/>
        <v>0.1537779980267597</v>
      </c>
      <c r="G828">
        <f t="shared" si="61"/>
        <v>15.37779980267597</v>
      </c>
      <c r="H828">
        <f>INDEX(Cond_Probability!$A$6:$H$60,MATCH('Model 4_Train'!A828,Cond_Probability!$A$6:$A$60,0),8)</f>
        <v>0.57971014492753625</v>
      </c>
      <c r="I828">
        <f>INDEX(Cond_Probability!$A$6:$H$60,MATCH(B828,Cond_Probability!$A$6:$A$60,0),8)</f>
        <v>0.63005780346820806</v>
      </c>
      <c r="J828">
        <f>Cond_Probability!$C$3</f>
        <v>0.38383838383838381</v>
      </c>
      <c r="K828">
        <f t="shared" si="62"/>
        <v>0.14019731536695598</v>
      </c>
      <c r="L828">
        <f t="shared" si="63"/>
        <v>14.019731536695598</v>
      </c>
      <c r="M828" t="str">
        <f t="shared" si="64"/>
        <v>Won't Survive</v>
      </c>
      <c r="N828" s="2" t="s">
        <v>1230</v>
      </c>
    </row>
    <row r="829" spans="1:14" x14ac:dyDescent="0.3">
      <c r="A829" s="1" t="s">
        <v>1248</v>
      </c>
      <c r="B829" s="1" t="s">
        <v>1251</v>
      </c>
      <c r="C829">
        <f>INDEX(Cond_Probability!$A$6:$H$60,MATCH('Model 4_Train'!A829,Cond_Probability!$A$6:$A$60,0),7)</f>
        <v>0.32246376811594202</v>
      </c>
      <c r="D829">
        <f>INDEX(Cond_Probability!$A$6:$H$60,MATCH('Model 4_Train'!B829,Cond_Probability!$A$6:$A$60,0),7)</f>
        <v>0.13743218806509946</v>
      </c>
      <c r="E829">
        <f>Cond_Probability!$C$2</f>
        <v>0.61616161616161613</v>
      </c>
      <c r="F829">
        <f t="shared" si="60"/>
        <v>2.7306373481387237E-2</v>
      </c>
      <c r="G829">
        <f t="shared" si="61"/>
        <v>2.7306373481387238</v>
      </c>
      <c r="H829">
        <f>INDEX(Cond_Probability!$A$6:$H$60,MATCH('Model 4_Train'!A829,Cond_Probability!$A$6:$A$60,0),8)</f>
        <v>0.57971014492753625</v>
      </c>
      <c r="I829">
        <f>INDEX(Cond_Probability!$A$6:$H$60,MATCH(B829,Cond_Probability!$A$6:$A$60,0),8)</f>
        <v>0.27167630057803466</v>
      </c>
      <c r="J829">
        <f>Cond_Probability!$C$3</f>
        <v>0.38383838383838381</v>
      </c>
      <c r="K829">
        <f t="shared" si="62"/>
        <v>6.0452053415109452E-2</v>
      </c>
      <c r="L829">
        <f t="shared" si="63"/>
        <v>6.045205341510945</v>
      </c>
      <c r="M829" t="str">
        <f t="shared" si="64"/>
        <v>Survive</v>
      </c>
      <c r="N829" s="2" t="s">
        <v>1</v>
      </c>
    </row>
    <row r="830" spans="1:14" x14ac:dyDescent="0.3">
      <c r="A830" s="1" t="s">
        <v>1228</v>
      </c>
      <c r="B830" s="1" t="s">
        <v>1252</v>
      </c>
      <c r="C830">
        <f>INDEX(Cond_Probability!$A$6:$H$60,MATCH('Model 4_Train'!A830,Cond_Probability!$A$6:$A$60,0),7)</f>
        <v>0.4891304347826087</v>
      </c>
      <c r="D830">
        <f>INDEX(Cond_Probability!$A$6:$H$60,MATCH('Model 4_Train'!B830,Cond_Probability!$A$6:$A$60,0),7)</f>
        <v>8.6799276672694395E-2</v>
      </c>
      <c r="E830">
        <f>Cond_Probability!$C$2</f>
        <v>0.61616161616161613</v>
      </c>
      <c r="F830">
        <f t="shared" si="60"/>
        <v>2.6159861052541294E-2</v>
      </c>
      <c r="G830">
        <f t="shared" si="61"/>
        <v>2.6159861052541293</v>
      </c>
      <c r="H830">
        <f>INDEX(Cond_Probability!$A$6:$H$60,MATCH('Model 4_Train'!A830,Cond_Probability!$A$6:$A$60,0),8)</f>
        <v>0.19710144927536233</v>
      </c>
      <c r="I830">
        <f>INDEX(Cond_Probability!$A$6:$H$60,MATCH(B830,Cond_Probability!$A$6:$A$60,0),8)</f>
        <v>8.9595375722543349E-2</v>
      </c>
      <c r="J830">
        <f>Cond_Probability!$C$3</f>
        <v>0.38383838383838381</v>
      </c>
      <c r="K830">
        <f t="shared" si="62"/>
        <v>6.7783472659069532E-3</v>
      </c>
      <c r="L830">
        <f t="shared" si="63"/>
        <v>0.67783472659069532</v>
      </c>
      <c r="M830" t="str">
        <f t="shared" si="64"/>
        <v>Won't Survive</v>
      </c>
      <c r="N830" s="2" t="s">
        <v>1</v>
      </c>
    </row>
    <row r="831" spans="1:14" x14ac:dyDescent="0.3">
      <c r="A831" s="1" t="s">
        <v>1248</v>
      </c>
      <c r="B831" s="1" t="s">
        <v>1250</v>
      </c>
      <c r="C831">
        <f>INDEX(Cond_Probability!$A$6:$H$60,MATCH('Model 4_Train'!A831,Cond_Probability!$A$6:$A$60,0),7)</f>
        <v>0.32246376811594202</v>
      </c>
      <c r="D831">
        <f>INDEX(Cond_Probability!$A$6:$H$60,MATCH('Model 4_Train'!B831,Cond_Probability!$A$6:$A$60,0),7)</f>
        <v>1.8083182640144665E-3</v>
      </c>
      <c r="E831">
        <f>Cond_Probability!$C$2</f>
        <v>0.61616161616161613</v>
      </c>
      <c r="F831">
        <f t="shared" si="60"/>
        <v>3.5929438791298994E-4</v>
      </c>
      <c r="G831">
        <f t="shared" si="61"/>
        <v>3.5929438791298993E-2</v>
      </c>
      <c r="H831">
        <f>INDEX(Cond_Probability!$A$6:$H$60,MATCH('Model 4_Train'!A831,Cond_Probability!$A$6:$A$60,0),8)</f>
        <v>0.57971014492753625</v>
      </c>
      <c r="I831">
        <f>INDEX(Cond_Probability!$A$6:$H$60,MATCH(B831,Cond_Probability!$A$6:$A$60,0),8)</f>
        <v>8.670520231213872E-3</v>
      </c>
      <c r="J831">
        <f>Cond_Probability!$C$3</f>
        <v>0.38383838383838381</v>
      </c>
      <c r="K831">
        <f t="shared" si="62"/>
        <v>1.9293208536737057E-3</v>
      </c>
      <c r="L831">
        <f t="shared" si="63"/>
        <v>0.19293208536737058</v>
      </c>
      <c r="M831" t="str">
        <f t="shared" si="64"/>
        <v>Survive</v>
      </c>
      <c r="N831" s="2" t="s">
        <v>1</v>
      </c>
    </row>
    <row r="832" spans="1:14" x14ac:dyDescent="0.3">
      <c r="A832" s="1" t="s">
        <v>1247</v>
      </c>
      <c r="B832" s="1" t="s">
        <v>1251</v>
      </c>
      <c r="C832">
        <f>INDEX(Cond_Probability!$A$6:$H$60,MATCH('Model 4_Train'!A832,Cond_Probability!$A$6:$A$60,0),7)</f>
        <v>0.18840579710144928</v>
      </c>
      <c r="D832">
        <f>INDEX(Cond_Probability!$A$6:$H$60,MATCH('Model 4_Train'!B832,Cond_Probability!$A$6:$A$60,0),7)</f>
        <v>0.13743218806509946</v>
      </c>
      <c r="E832">
        <f>Cond_Probability!$C$2</f>
        <v>0.61616161616161613</v>
      </c>
      <c r="F832">
        <f t="shared" si="60"/>
        <v>1.5954285629574568E-2</v>
      </c>
      <c r="G832">
        <f t="shared" si="61"/>
        <v>1.5954285629574567</v>
      </c>
      <c r="H832">
        <f>INDEX(Cond_Probability!$A$6:$H$60,MATCH('Model 4_Train'!A832,Cond_Probability!$A$6:$A$60,0),8)</f>
        <v>0.22318840579710145</v>
      </c>
      <c r="I832">
        <f>INDEX(Cond_Probability!$A$6:$H$60,MATCH(B832,Cond_Probability!$A$6:$A$60,0),8)</f>
        <v>0.27167630057803466</v>
      </c>
      <c r="J832">
        <f>Cond_Probability!$C$3</f>
        <v>0.38383838383838381</v>
      </c>
      <c r="K832">
        <f t="shared" si="62"/>
        <v>2.327404056481714E-2</v>
      </c>
      <c r="L832">
        <f t="shared" si="63"/>
        <v>2.327404056481714</v>
      </c>
      <c r="M832" t="str">
        <f t="shared" si="64"/>
        <v>Survive</v>
      </c>
      <c r="N832" s="2" t="s">
        <v>1</v>
      </c>
    </row>
    <row r="833" spans="1:14" x14ac:dyDescent="0.3">
      <c r="A833" s="1" t="s">
        <v>1247</v>
      </c>
      <c r="B833" s="1" t="s">
        <v>1253</v>
      </c>
      <c r="C833">
        <f>INDEX(Cond_Probability!$A$6:$H$60,MATCH('Model 4_Train'!A833,Cond_Probability!$A$6:$A$60,0),7)</f>
        <v>0.18840579710144928</v>
      </c>
      <c r="D833">
        <f>INDEX(Cond_Probability!$A$6:$H$60,MATCH('Model 4_Train'!B833,Cond_Probability!$A$6:$A$60,0),7)</f>
        <v>0.77396021699819173</v>
      </c>
      <c r="E833">
        <f>Cond_Probability!$C$2</f>
        <v>0.61616161616161613</v>
      </c>
      <c r="F833">
        <f t="shared" si="60"/>
        <v>8.9847819071814675E-2</v>
      </c>
      <c r="G833">
        <f t="shared" si="61"/>
        <v>8.9847819071814676</v>
      </c>
      <c r="H833">
        <f>INDEX(Cond_Probability!$A$6:$H$60,MATCH('Model 4_Train'!A833,Cond_Probability!$A$6:$A$60,0),8)</f>
        <v>0.22318840579710145</v>
      </c>
      <c r="I833">
        <f>INDEX(Cond_Probability!$A$6:$H$60,MATCH(B833,Cond_Probability!$A$6:$A$60,0),8)</f>
        <v>0.63005780346820806</v>
      </c>
      <c r="J833">
        <f>Cond_Probability!$C$3</f>
        <v>0.38383838383838381</v>
      </c>
      <c r="K833">
        <f t="shared" si="62"/>
        <v>5.3975966416278047E-2</v>
      </c>
      <c r="L833">
        <f t="shared" si="63"/>
        <v>5.3975966416278043</v>
      </c>
      <c r="M833" t="str">
        <f t="shared" si="64"/>
        <v>Won't Survive</v>
      </c>
      <c r="N833" s="2" t="s">
        <v>1</v>
      </c>
    </row>
    <row r="834" spans="1:14" x14ac:dyDescent="0.3">
      <c r="A834" s="1" t="s">
        <v>1228</v>
      </c>
      <c r="B834" s="1" t="s">
        <v>1251</v>
      </c>
      <c r="C834">
        <f>INDEX(Cond_Probability!$A$6:$H$60,MATCH('Model 4_Train'!A834,Cond_Probability!$A$6:$A$60,0),7)</f>
        <v>0.4891304347826087</v>
      </c>
      <c r="D834">
        <f>INDEX(Cond_Probability!$A$6:$H$60,MATCH('Model 4_Train'!B834,Cond_Probability!$A$6:$A$60,0),7)</f>
        <v>0.13743218806509946</v>
      </c>
      <c r="E834">
        <f>Cond_Probability!$C$2</f>
        <v>0.61616161616161613</v>
      </c>
      <c r="F834">
        <f t="shared" si="60"/>
        <v>4.1419779999857048E-2</v>
      </c>
      <c r="G834">
        <f t="shared" si="61"/>
        <v>4.1419779999857047</v>
      </c>
      <c r="H834">
        <f>INDEX(Cond_Probability!$A$6:$H$60,MATCH('Model 4_Train'!A834,Cond_Probability!$A$6:$A$60,0),8)</f>
        <v>0.19710144927536233</v>
      </c>
      <c r="I834">
        <f>INDEX(Cond_Probability!$A$6:$H$60,MATCH(B834,Cond_Probability!$A$6:$A$60,0),8)</f>
        <v>0.27167630057803466</v>
      </c>
      <c r="J834">
        <f>Cond_Probability!$C$3</f>
        <v>0.38383838383838381</v>
      </c>
      <c r="K834">
        <f t="shared" si="62"/>
        <v>2.0553698161137213E-2</v>
      </c>
      <c r="L834">
        <f t="shared" si="63"/>
        <v>2.0553698161137213</v>
      </c>
      <c r="M834" t="str">
        <f t="shared" si="64"/>
        <v>Won't Survive</v>
      </c>
      <c r="N834" s="2" t="s">
        <v>1230</v>
      </c>
    </row>
    <row r="835" spans="1:14" x14ac:dyDescent="0.3">
      <c r="A835" s="1" t="s">
        <v>1228</v>
      </c>
      <c r="B835" s="1" t="s">
        <v>1253</v>
      </c>
      <c r="C835">
        <f>INDEX(Cond_Probability!$A$6:$H$60,MATCH('Model 4_Train'!A835,Cond_Probability!$A$6:$A$60,0),7)</f>
        <v>0.4891304347826087</v>
      </c>
      <c r="D835">
        <f>INDEX(Cond_Probability!$A$6:$H$60,MATCH('Model 4_Train'!B835,Cond_Probability!$A$6:$A$60,0),7)</f>
        <v>0.77396021699819173</v>
      </c>
      <c r="E835">
        <f>Cond_Probability!$C$2</f>
        <v>0.61616161616161613</v>
      </c>
      <c r="F835">
        <f t="shared" ref="F835:F892" si="65">PRODUCT(C835:E835)</f>
        <v>0.23325876105182655</v>
      </c>
      <c r="G835">
        <f t="shared" ref="G835:G892" si="66">F835*100</f>
        <v>23.325876105182655</v>
      </c>
      <c r="H835">
        <f>INDEX(Cond_Probability!$A$6:$H$60,MATCH('Model 4_Train'!A835,Cond_Probability!$A$6:$A$60,0),8)</f>
        <v>0.19710144927536233</v>
      </c>
      <c r="I835">
        <f>INDEX(Cond_Probability!$A$6:$H$60,MATCH(B835,Cond_Probability!$A$6:$A$60,0),8)</f>
        <v>0.63005780346820806</v>
      </c>
      <c r="J835">
        <f>Cond_Probability!$C$3</f>
        <v>0.38383838383838381</v>
      </c>
      <c r="K835">
        <f t="shared" ref="K835:K892" si="67">PRODUCT(H835:J835)</f>
        <v>4.766708722476503E-2</v>
      </c>
      <c r="L835">
        <f t="shared" ref="L835:L892" si="68">K835*100</f>
        <v>4.766708722476503</v>
      </c>
      <c r="M835" t="str">
        <f t="shared" ref="M835:M892" si="69">IF(G835&gt;L835,"Won't Survive", "Survive")</f>
        <v>Won't Survive</v>
      </c>
      <c r="N835" s="2" t="s">
        <v>1230</v>
      </c>
    </row>
    <row r="836" spans="1:14" x14ac:dyDescent="0.3">
      <c r="A836" s="1" t="s">
        <v>1228</v>
      </c>
      <c r="B836" s="1" t="s">
        <v>1253</v>
      </c>
      <c r="C836">
        <f>INDEX(Cond_Probability!$A$6:$H$60,MATCH('Model 4_Train'!A836,Cond_Probability!$A$6:$A$60,0),7)</f>
        <v>0.4891304347826087</v>
      </c>
      <c r="D836">
        <f>INDEX(Cond_Probability!$A$6:$H$60,MATCH('Model 4_Train'!B836,Cond_Probability!$A$6:$A$60,0),7)</f>
        <v>0.77396021699819173</v>
      </c>
      <c r="E836">
        <f>Cond_Probability!$C$2</f>
        <v>0.61616161616161613</v>
      </c>
      <c r="F836">
        <f t="shared" si="65"/>
        <v>0.23325876105182655</v>
      </c>
      <c r="G836">
        <f t="shared" si="66"/>
        <v>23.325876105182655</v>
      </c>
      <c r="H836">
        <f>INDEX(Cond_Probability!$A$6:$H$60,MATCH('Model 4_Train'!A836,Cond_Probability!$A$6:$A$60,0),8)</f>
        <v>0.19710144927536233</v>
      </c>
      <c r="I836">
        <f>INDEX(Cond_Probability!$A$6:$H$60,MATCH(B836,Cond_Probability!$A$6:$A$60,0),8)</f>
        <v>0.63005780346820806</v>
      </c>
      <c r="J836">
        <f>Cond_Probability!$C$3</f>
        <v>0.38383838383838381</v>
      </c>
      <c r="K836">
        <f t="shared" si="67"/>
        <v>4.766708722476503E-2</v>
      </c>
      <c r="L836">
        <f t="shared" si="68"/>
        <v>4.766708722476503</v>
      </c>
      <c r="M836" t="str">
        <f t="shared" si="69"/>
        <v>Won't Survive</v>
      </c>
      <c r="N836" s="2" t="s">
        <v>1230</v>
      </c>
    </row>
    <row r="837" spans="1:14" x14ac:dyDescent="0.3">
      <c r="A837" s="1" t="s">
        <v>1248</v>
      </c>
      <c r="B837" s="1" t="s">
        <v>1251</v>
      </c>
      <c r="C837">
        <f>INDEX(Cond_Probability!$A$6:$H$60,MATCH('Model 4_Train'!A837,Cond_Probability!$A$6:$A$60,0),7)</f>
        <v>0.32246376811594202</v>
      </c>
      <c r="D837">
        <f>INDEX(Cond_Probability!$A$6:$H$60,MATCH('Model 4_Train'!B837,Cond_Probability!$A$6:$A$60,0),7)</f>
        <v>0.13743218806509946</v>
      </c>
      <c r="E837">
        <f>Cond_Probability!$C$2</f>
        <v>0.61616161616161613</v>
      </c>
      <c r="F837">
        <f t="shared" si="65"/>
        <v>2.7306373481387237E-2</v>
      </c>
      <c r="G837">
        <f t="shared" si="66"/>
        <v>2.7306373481387238</v>
      </c>
      <c r="H837">
        <f>INDEX(Cond_Probability!$A$6:$H$60,MATCH('Model 4_Train'!A837,Cond_Probability!$A$6:$A$60,0),8)</f>
        <v>0.57971014492753625</v>
      </c>
      <c r="I837">
        <f>INDEX(Cond_Probability!$A$6:$H$60,MATCH(B837,Cond_Probability!$A$6:$A$60,0),8)</f>
        <v>0.27167630057803466</v>
      </c>
      <c r="J837">
        <f>Cond_Probability!$C$3</f>
        <v>0.38383838383838381</v>
      </c>
      <c r="K837">
        <f t="shared" si="67"/>
        <v>6.0452053415109452E-2</v>
      </c>
      <c r="L837">
        <f t="shared" si="68"/>
        <v>6.045205341510945</v>
      </c>
      <c r="M837" t="str">
        <f t="shared" si="69"/>
        <v>Survive</v>
      </c>
      <c r="N837" s="2" t="s">
        <v>1</v>
      </c>
    </row>
    <row r="838" spans="1:14" x14ac:dyDescent="0.3">
      <c r="A838" s="1" t="s">
        <v>1228</v>
      </c>
      <c r="B838" s="1" t="s">
        <v>1253</v>
      </c>
      <c r="C838">
        <f>INDEX(Cond_Probability!$A$6:$H$60,MATCH('Model 4_Train'!A838,Cond_Probability!$A$6:$A$60,0),7)</f>
        <v>0.4891304347826087</v>
      </c>
      <c r="D838">
        <f>INDEX(Cond_Probability!$A$6:$H$60,MATCH('Model 4_Train'!B838,Cond_Probability!$A$6:$A$60,0),7)</f>
        <v>0.77396021699819173</v>
      </c>
      <c r="E838">
        <f>Cond_Probability!$C$2</f>
        <v>0.61616161616161613</v>
      </c>
      <c r="F838">
        <f t="shared" si="65"/>
        <v>0.23325876105182655</v>
      </c>
      <c r="G838">
        <f t="shared" si="66"/>
        <v>23.325876105182655</v>
      </c>
      <c r="H838">
        <f>INDEX(Cond_Probability!$A$6:$H$60,MATCH('Model 4_Train'!A838,Cond_Probability!$A$6:$A$60,0),8)</f>
        <v>0.19710144927536233</v>
      </c>
      <c r="I838">
        <f>INDEX(Cond_Probability!$A$6:$H$60,MATCH(B838,Cond_Probability!$A$6:$A$60,0),8)</f>
        <v>0.63005780346820806</v>
      </c>
      <c r="J838">
        <f>Cond_Probability!$C$3</f>
        <v>0.38383838383838381</v>
      </c>
      <c r="K838">
        <f t="shared" si="67"/>
        <v>4.766708722476503E-2</v>
      </c>
      <c r="L838">
        <f t="shared" si="68"/>
        <v>4.766708722476503</v>
      </c>
      <c r="M838" t="str">
        <f t="shared" si="69"/>
        <v>Won't Survive</v>
      </c>
      <c r="N838" s="2" t="s">
        <v>1230</v>
      </c>
    </row>
    <row r="839" spans="1:14" x14ac:dyDescent="0.3">
      <c r="A839" s="1" t="s">
        <v>1228</v>
      </c>
      <c r="B839" s="1" t="s">
        <v>1253</v>
      </c>
      <c r="C839">
        <f>INDEX(Cond_Probability!$A$6:$H$60,MATCH('Model 4_Train'!A839,Cond_Probability!$A$6:$A$60,0),7)</f>
        <v>0.4891304347826087</v>
      </c>
      <c r="D839">
        <f>INDEX(Cond_Probability!$A$6:$H$60,MATCH('Model 4_Train'!B839,Cond_Probability!$A$6:$A$60,0),7)</f>
        <v>0.77396021699819173</v>
      </c>
      <c r="E839">
        <f>Cond_Probability!$C$2</f>
        <v>0.61616161616161613</v>
      </c>
      <c r="F839">
        <f t="shared" si="65"/>
        <v>0.23325876105182655</v>
      </c>
      <c r="G839">
        <f t="shared" si="66"/>
        <v>23.325876105182655</v>
      </c>
      <c r="H839">
        <f>INDEX(Cond_Probability!$A$6:$H$60,MATCH('Model 4_Train'!A839,Cond_Probability!$A$6:$A$60,0),8)</f>
        <v>0.19710144927536233</v>
      </c>
      <c r="I839">
        <f>INDEX(Cond_Probability!$A$6:$H$60,MATCH(B839,Cond_Probability!$A$6:$A$60,0),8)</f>
        <v>0.63005780346820806</v>
      </c>
      <c r="J839">
        <f>Cond_Probability!$C$3</f>
        <v>0.38383838383838381</v>
      </c>
      <c r="K839">
        <f t="shared" si="67"/>
        <v>4.766708722476503E-2</v>
      </c>
      <c r="L839">
        <f t="shared" si="68"/>
        <v>4.766708722476503</v>
      </c>
      <c r="M839" t="str">
        <f t="shared" si="69"/>
        <v>Won't Survive</v>
      </c>
      <c r="N839" s="2" t="s">
        <v>1230</v>
      </c>
    </row>
    <row r="840" spans="1:14" x14ac:dyDescent="0.3">
      <c r="A840" s="1" t="s">
        <v>1248</v>
      </c>
      <c r="B840" s="1" t="s">
        <v>1253</v>
      </c>
      <c r="C840">
        <f>INDEX(Cond_Probability!$A$6:$H$60,MATCH('Model 4_Train'!A840,Cond_Probability!$A$6:$A$60,0),7)</f>
        <v>0.32246376811594202</v>
      </c>
      <c r="D840">
        <f>INDEX(Cond_Probability!$A$6:$H$60,MATCH('Model 4_Train'!B840,Cond_Probability!$A$6:$A$60,0),7)</f>
        <v>0.77396021699819173</v>
      </c>
      <c r="E840">
        <f>Cond_Probability!$C$2</f>
        <v>0.61616161616161613</v>
      </c>
      <c r="F840">
        <f t="shared" si="65"/>
        <v>0.1537779980267597</v>
      </c>
      <c r="G840">
        <f t="shared" si="66"/>
        <v>15.37779980267597</v>
      </c>
      <c r="H840">
        <f>INDEX(Cond_Probability!$A$6:$H$60,MATCH('Model 4_Train'!A840,Cond_Probability!$A$6:$A$60,0),8)</f>
        <v>0.57971014492753625</v>
      </c>
      <c r="I840">
        <f>INDEX(Cond_Probability!$A$6:$H$60,MATCH(B840,Cond_Probability!$A$6:$A$60,0),8)</f>
        <v>0.63005780346820806</v>
      </c>
      <c r="J840">
        <f>Cond_Probability!$C$3</f>
        <v>0.38383838383838381</v>
      </c>
      <c r="K840">
        <f t="shared" si="67"/>
        <v>0.14019731536695598</v>
      </c>
      <c r="L840">
        <f t="shared" si="68"/>
        <v>14.019731536695598</v>
      </c>
      <c r="M840" t="str">
        <f t="shared" si="69"/>
        <v>Won't Survive</v>
      </c>
      <c r="N840" s="2" t="s">
        <v>1</v>
      </c>
    </row>
    <row r="841" spans="1:14" x14ac:dyDescent="0.3">
      <c r="A841" s="1" t="s">
        <v>1248</v>
      </c>
      <c r="B841" s="1" t="s">
        <v>1251</v>
      </c>
      <c r="C841">
        <f>INDEX(Cond_Probability!$A$6:$H$60,MATCH('Model 4_Train'!A841,Cond_Probability!$A$6:$A$60,0),7)</f>
        <v>0.32246376811594202</v>
      </c>
      <c r="D841">
        <f>INDEX(Cond_Probability!$A$6:$H$60,MATCH('Model 4_Train'!B841,Cond_Probability!$A$6:$A$60,0),7)</f>
        <v>0.13743218806509946</v>
      </c>
      <c r="E841">
        <f>Cond_Probability!$C$2</f>
        <v>0.61616161616161613</v>
      </c>
      <c r="F841">
        <f t="shared" si="65"/>
        <v>2.7306373481387237E-2</v>
      </c>
      <c r="G841">
        <f t="shared" si="66"/>
        <v>2.7306373481387238</v>
      </c>
      <c r="H841">
        <f>INDEX(Cond_Probability!$A$6:$H$60,MATCH('Model 4_Train'!A841,Cond_Probability!$A$6:$A$60,0),8)</f>
        <v>0.57971014492753625</v>
      </c>
      <c r="I841">
        <f>INDEX(Cond_Probability!$A$6:$H$60,MATCH(B841,Cond_Probability!$A$6:$A$60,0),8)</f>
        <v>0.27167630057803466</v>
      </c>
      <c r="J841">
        <f>Cond_Probability!$C$3</f>
        <v>0.38383838383838381</v>
      </c>
      <c r="K841">
        <f t="shared" si="67"/>
        <v>6.0452053415109452E-2</v>
      </c>
      <c r="L841">
        <f t="shared" si="68"/>
        <v>6.045205341510945</v>
      </c>
      <c r="M841" t="str">
        <f t="shared" si="69"/>
        <v>Survive</v>
      </c>
      <c r="N841" s="2" t="s">
        <v>1</v>
      </c>
    </row>
    <row r="842" spans="1:14" x14ac:dyDescent="0.3">
      <c r="A842" s="1" t="s">
        <v>1228</v>
      </c>
      <c r="B842" s="1" t="s">
        <v>1253</v>
      </c>
      <c r="C842">
        <f>INDEX(Cond_Probability!$A$6:$H$60,MATCH('Model 4_Train'!A842,Cond_Probability!$A$6:$A$60,0),7)</f>
        <v>0.4891304347826087</v>
      </c>
      <c r="D842">
        <f>INDEX(Cond_Probability!$A$6:$H$60,MATCH('Model 4_Train'!B842,Cond_Probability!$A$6:$A$60,0),7)</f>
        <v>0.77396021699819173</v>
      </c>
      <c r="E842">
        <f>Cond_Probability!$C$2</f>
        <v>0.61616161616161613</v>
      </c>
      <c r="F842">
        <f t="shared" si="65"/>
        <v>0.23325876105182655</v>
      </c>
      <c r="G842">
        <f t="shared" si="66"/>
        <v>23.325876105182655</v>
      </c>
      <c r="H842">
        <f>INDEX(Cond_Probability!$A$6:$H$60,MATCH('Model 4_Train'!A842,Cond_Probability!$A$6:$A$60,0),8)</f>
        <v>0.19710144927536233</v>
      </c>
      <c r="I842">
        <f>INDEX(Cond_Probability!$A$6:$H$60,MATCH(B842,Cond_Probability!$A$6:$A$60,0),8)</f>
        <v>0.63005780346820806</v>
      </c>
      <c r="J842">
        <f>Cond_Probability!$C$3</f>
        <v>0.38383838383838381</v>
      </c>
      <c r="K842">
        <f t="shared" si="67"/>
        <v>4.766708722476503E-2</v>
      </c>
      <c r="L842">
        <f t="shared" si="68"/>
        <v>4.766708722476503</v>
      </c>
      <c r="M842" t="str">
        <f t="shared" si="69"/>
        <v>Won't Survive</v>
      </c>
      <c r="N842" s="2" t="s">
        <v>1230</v>
      </c>
    </row>
    <row r="843" spans="1:14" x14ac:dyDescent="0.3">
      <c r="A843" s="1" t="s">
        <v>1247</v>
      </c>
      <c r="B843" s="1" t="s">
        <v>1253</v>
      </c>
      <c r="C843">
        <f>INDEX(Cond_Probability!$A$6:$H$60,MATCH('Model 4_Train'!A843,Cond_Probability!$A$6:$A$60,0),7)</f>
        <v>0.18840579710144928</v>
      </c>
      <c r="D843">
        <f>INDEX(Cond_Probability!$A$6:$H$60,MATCH('Model 4_Train'!B843,Cond_Probability!$A$6:$A$60,0),7)</f>
        <v>0.77396021699819173</v>
      </c>
      <c r="E843">
        <f>Cond_Probability!$C$2</f>
        <v>0.61616161616161613</v>
      </c>
      <c r="F843">
        <f t="shared" si="65"/>
        <v>8.9847819071814675E-2</v>
      </c>
      <c r="G843">
        <f t="shared" si="66"/>
        <v>8.9847819071814676</v>
      </c>
      <c r="H843">
        <f>INDEX(Cond_Probability!$A$6:$H$60,MATCH('Model 4_Train'!A843,Cond_Probability!$A$6:$A$60,0),8)</f>
        <v>0.22318840579710145</v>
      </c>
      <c r="I843">
        <f>INDEX(Cond_Probability!$A$6:$H$60,MATCH(B843,Cond_Probability!$A$6:$A$60,0),8)</f>
        <v>0.63005780346820806</v>
      </c>
      <c r="J843">
        <f>Cond_Probability!$C$3</f>
        <v>0.38383838383838381</v>
      </c>
      <c r="K843">
        <f t="shared" si="67"/>
        <v>5.3975966416278047E-2</v>
      </c>
      <c r="L843">
        <f t="shared" si="68"/>
        <v>5.3975966416278043</v>
      </c>
      <c r="M843" t="str">
        <f t="shared" si="69"/>
        <v>Won't Survive</v>
      </c>
      <c r="N843" s="2" t="s">
        <v>1230</v>
      </c>
    </row>
    <row r="844" spans="1:14" x14ac:dyDescent="0.3">
      <c r="A844" s="1" t="s">
        <v>1248</v>
      </c>
      <c r="B844" s="1" t="s">
        <v>1251</v>
      </c>
      <c r="C844">
        <f>INDEX(Cond_Probability!$A$6:$H$60,MATCH('Model 4_Train'!A844,Cond_Probability!$A$6:$A$60,0),7)</f>
        <v>0.32246376811594202</v>
      </c>
      <c r="D844">
        <f>INDEX(Cond_Probability!$A$6:$H$60,MATCH('Model 4_Train'!B844,Cond_Probability!$A$6:$A$60,0),7)</f>
        <v>0.13743218806509946</v>
      </c>
      <c r="E844">
        <f>Cond_Probability!$C$2</f>
        <v>0.61616161616161613</v>
      </c>
      <c r="F844">
        <f t="shared" si="65"/>
        <v>2.7306373481387237E-2</v>
      </c>
      <c r="G844">
        <f t="shared" si="66"/>
        <v>2.7306373481387238</v>
      </c>
      <c r="H844">
        <f>INDEX(Cond_Probability!$A$6:$H$60,MATCH('Model 4_Train'!A844,Cond_Probability!$A$6:$A$60,0),8)</f>
        <v>0.57971014492753625</v>
      </c>
      <c r="I844">
        <f>INDEX(Cond_Probability!$A$6:$H$60,MATCH(B844,Cond_Probability!$A$6:$A$60,0),8)</f>
        <v>0.27167630057803466</v>
      </c>
      <c r="J844">
        <f>Cond_Probability!$C$3</f>
        <v>0.38383838383838381</v>
      </c>
      <c r="K844">
        <f t="shared" si="67"/>
        <v>6.0452053415109452E-2</v>
      </c>
      <c r="L844">
        <f t="shared" si="68"/>
        <v>6.045205341510945</v>
      </c>
      <c r="M844" t="str">
        <f t="shared" si="69"/>
        <v>Survive</v>
      </c>
      <c r="N844" s="2" t="s">
        <v>1</v>
      </c>
    </row>
    <row r="845" spans="1:14" x14ac:dyDescent="0.3">
      <c r="A845" s="1" t="s">
        <v>1228</v>
      </c>
      <c r="B845" s="1" t="s">
        <v>1251</v>
      </c>
      <c r="C845">
        <f>INDEX(Cond_Probability!$A$6:$H$60,MATCH('Model 4_Train'!A845,Cond_Probability!$A$6:$A$60,0),7)</f>
        <v>0.4891304347826087</v>
      </c>
      <c r="D845">
        <f>INDEX(Cond_Probability!$A$6:$H$60,MATCH('Model 4_Train'!B845,Cond_Probability!$A$6:$A$60,0),7)</f>
        <v>0.13743218806509946</v>
      </c>
      <c r="E845">
        <f>Cond_Probability!$C$2</f>
        <v>0.61616161616161613</v>
      </c>
      <c r="F845">
        <f t="shared" si="65"/>
        <v>4.1419779999857048E-2</v>
      </c>
      <c r="G845">
        <f t="shared" si="66"/>
        <v>4.1419779999857047</v>
      </c>
      <c r="H845">
        <f>INDEX(Cond_Probability!$A$6:$H$60,MATCH('Model 4_Train'!A845,Cond_Probability!$A$6:$A$60,0),8)</f>
        <v>0.19710144927536233</v>
      </c>
      <c r="I845">
        <f>INDEX(Cond_Probability!$A$6:$H$60,MATCH(B845,Cond_Probability!$A$6:$A$60,0),8)</f>
        <v>0.27167630057803466</v>
      </c>
      <c r="J845">
        <f>Cond_Probability!$C$3</f>
        <v>0.38383838383838381</v>
      </c>
      <c r="K845">
        <f t="shared" si="67"/>
        <v>2.0553698161137213E-2</v>
      </c>
      <c r="L845">
        <f t="shared" si="68"/>
        <v>2.0553698161137213</v>
      </c>
      <c r="M845" t="str">
        <f t="shared" si="69"/>
        <v>Won't Survive</v>
      </c>
      <c r="N845" s="2" t="s">
        <v>1230</v>
      </c>
    </row>
    <row r="846" spans="1:14" x14ac:dyDescent="0.3">
      <c r="A846" s="1" t="s">
        <v>1228</v>
      </c>
      <c r="B846" s="1" t="s">
        <v>1253</v>
      </c>
      <c r="C846">
        <f>INDEX(Cond_Probability!$A$6:$H$60,MATCH('Model 4_Train'!A846,Cond_Probability!$A$6:$A$60,0),7)</f>
        <v>0.4891304347826087</v>
      </c>
      <c r="D846">
        <f>INDEX(Cond_Probability!$A$6:$H$60,MATCH('Model 4_Train'!B846,Cond_Probability!$A$6:$A$60,0),7)</f>
        <v>0.77396021699819173</v>
      </c>
      <c r="E846">
        <f>Cond_Probability!$C$2</f>
        <v>0.61616161616161613</v>
      </c>
      <c r="F846">
        <f t="shared" si="65"/>
        <v>0.23325876105182655</v>
      </c>
      <c r="G846">
        <f t="shared" si="66"/>
        <v>23.325876105182655</v>
      </c>
      <c r="H846">
        <f>INDEX(Cond_Probability!$A$6:$H$60,MATCH('Model 4_Train'!A846,Cond_Probability!$A$6:$A$60,0),8)</f>
        <v>0.19710144927536233</v>
      </c>
      <c r="I846">
        <f>INDEX(Cond_Probability!$A$6:$H$60,MATCH(B846,Cond_Probability!$A$6:$A$60,0),8)</f>
        <v>0.63005780346820806</v>
      </c>
      <c r="J846">
        <f>Cond_Probability!$C$3</f>
        <v>0.38383838383838381</v>
      </c>
      <c r="K846">
        <f t="shared" si="67"/>
        <v>4.766708722476503E-2</v>
      </c>
      <c r="L846">
        <f t="shared" si="68"/>
        <v>4.766708722476503</v>
      </c>
      <c r="M846" t="str">
        <f t="shared" si="69"/>
        <v>Won't Survive</v>
      </c>
      <c r="N846" s="2" t="s">
        <v>1230</v>
      </c>
    </row>
    <row r="847" spans="1:14" x14ac:dyDescent="0.3">
      <c r="A847" s="1" t="s">
        <v>1228</v>
      </c>
      <c r="B847" s="1" t="s">
        <v>1253</v>
      </c>
      <c r="C847">
        <f>INDEX(Cond_Probability!$A$6:$H$60,MATCH('Model 4_Train'!A847,Cond_Probability!$A$6:$A$60,0),7)</f>
        <v>0.4891304347826087</v>
      </c>
      <c r="D847">
        <f>INDEX(Cond_Probability!$A$6:$H$60,MATCH('Model 4_Train'!B847,Cond_Probability!$A$6:$A$60,0),7)</f>
        <v>0.77396021699819173</v>
      </c>
      <c r="E847">
        <f>Cond_Probability!$C$2</f>
        <v>0.61616161616161613</v>
      </c>
      <c r="F847">
        <f t="shared" si="65"/>
        <v>0.23325876105182655</v>
      </c>
      <c r="G847">
        <f t="shared" si="66"/>
        <v>23.325876105182655</v>
      </c>
      <c r="H847">
        <f>INDEX(Cond_Probability!$A$6:$H$60,MATCH('Model 4_Train'!A847,Cond_Probability!$A$6:$A$60,0),8)</f>
        <v>0.19710144927536233</v>
      </c>
      <c r="I847">
        <f>INDEX(Cond_Probability!$A$6:$H$60,MATCH(B847,Cond_Probability!$A$6:$A$60,0),8)</f>
        <v>0.63005780346820806</v>
      </c>
      <c r="J847">
        <f>Cond_Probability!$C$3</f>
        <v>0.38383838383838381</v>
      </c>
      <c r="K847">
        <f t="shared" si="67"/>
        <v>4.766708722476503E-2</v>
      </c>
      <c r="L847">
        <f t="shared" si="68"/>
        <v>4.766708722476503</v>
      </c>
      <c r="M847" t="str">
        <f t="shared" si="69"/>
        <v>Won't Survive</v>
      </c>
      <c r="N847" s="2" t="s">
        <v>1230</v>
      </c>
    </row>
    <row r="848" spans="1:14" x14ac:dyDescent="0.3">
      <c r="A848" s="1" t="s">
        <v>1248</v>
      </c>
      <c r="B848" s="1" t="s">
        <v>1253</v>
      </c>
      <c r="C848">
        <f>INDEX(Cond_Probability!$A$6:$H$60,MATCH('Model 4_Train'!A848,Cond_Probability!$A$6:$A$60,0),7)</f>
        <v>0.32246376811594202</v>
      </c>
      <c r="D848">
        <f>INDEX(Cond_Probability!$A$6:$H$60,MATCH('Model 4_Train'!B848,Cond_Probability!$A$6:$A$60,0),7)</f>
        <v>0.77396021699819173</v>
      </c>
      <c r="E848">
        <f>Cond_Probability!$C$2</f>
        <v>0.61616161616161613</v>
      </c>
      <c r="F848">
        <f t="shared" si="65"/>
        <v>0.1537779980267597</v>
      </c>
      <c r="G848">
        <f t="shared" si="66"/>
        <v>15.37779980267597</v>
      </c>
      <c r="H848">
        <f>INDEX(Cond_Probability!$A$6:$H$60,MATCH('Model 4_Train'!A848,Cond_Probability!$A$6:$A$60,0),8)</f>
        <v>0.57971014492753625</v>
      </c>
      <c r="I848">
        <f>INDEX(Cond_Probability!$A$6:$H$60,MATCH(B848,Cond_Probability!$A$6:$A$60,0),8)</f>
        <v>0.63005780346820806</v>
      </c>
      <c r="J848">
        <f>Cond_Probability!$C$3</f>
        <v>0.38383838383838381</v>
      </c>
      <c r="K848">
        <f t="shared" si="67"/>
        <v>0.14019731536695598</v>
      </c>
      <c r="L848">
        <f t="shared" si="68"/>
        <v>14.019731536695598</v>
      </c>
      <c r="M848" t="str">
        <f t="shared" si="69"/>
        <v>Won't Survive</v>
      </c>
      <c r="N848" s="2" t="s">
        <v>1230</v>
      </c>
    </row>
    <row r="849" spans="1:14" x14ac:dyDescent="0.3">
      <c r="A849" s="1" t="s">
        <v>1228</v>
      </c>
      <c r="B849" s="1" t="s">
        <v>1251</v>
      </c>
      <c r="C849">
        <f>INDEX(Cond_Probability!$A$6:$H$60,MATCH('Model 4_Train'!A849,Cond_Probability!$A$6:$A$60,0),7)</f>
        <v>0.4891304347826087</v>
      </c>
      <c r="D849">
        <f>INDEX(Cond_Probability!$A$6:$H$60,MATCH('Model 4_Train'!B849,Cond_Probability!$A$6:$A$60,0),7)</f>
        <v>0.13743218806509946</v>
      </c>
      <c r="E849">
        <f>Cond_Probability!$C$2</f>
        <v>0.61616161616161613</v>
      </c>
      <c r="F849">
        <f t="shared" si="65"/>
        <v>4.1419779999857048E-2</v>
      </c>
      <c r="G849">
        <f t="shared" si="66"/>
        <v>4.1419779999857047</v>
      </c>
      <c r="H849">
        <f>INDEX(Cond_Probability!$A$6:$H$60,MATCH('Model 4_Train'!A849,Cond_Probability!$A$6:$A$60,0),8)</f>
        <v>0.19710144927536233</v>
      </c>
      <c r="I849">
        <f>INDEX(Cond_Probability!$A$6:$H$60,MATCH(B849,Cond_Probability!$A$6:$A$60,0),8)</f>
        <v>0.27167630057803466</v>
      </c>
      <c r="J849">
        <f>Cond_Probability!$C$3</f>
        <v>0.38383838383838381</v>
      </c>
      <c r="K849">
        <f t="shared" si="67"/>
        <v>2.0553698161137213E-2</v>
      </c>
      <c r="L849">
        <f t="shared" si="68"/>
        <v>2.0553698161137213</v>
      </c>
      <c r="M849" t="str">
        <f t="shared" si="69"/>
        <v>Won't Survive</v>
      </c>
      <c r="N849" s="2" t="s">
        <v>1230</v>
      </c>
    </row>
    <row r="850" spans="1:14" x14ac:dyDescent="0.3">
      <c r="A850" s="1" t="s">
        <v>1248</v>
      </c>
      <c r="B850" s="1" t="s">
        <v>1253</v>
      </c>
      <c r="C850">
        <f>INDEX(Cond_Probability!$A$6:$H$60,MATCH('Model 4_Train'!A850,Cond_Probability!$A$6:$A$60,0),7)</f>
        <v>0.32246376811594202</v>
      </c>
      <c r="D850">
        <f>INDEX(Cond_Probability!$A$6:$H$60,MATCH('Model 4_Train'!B850,Cond_Probability!$A$6:$A$60,0),7)</f>
        <v>0.77396021699819173</v>
      </c>
      <c r="E850">
        <f>Cond_Probability!$C$2</f>
        <v>0.61616161616161613</v>
      </c>
      <c r="F850">
        <f t="shared" si="65"/>
        <v>0.1537779980267597</v>
      </c>
      <c r="G850">
        <f t="shared" si="66"/>
        <v>15.37779980267597</v>
      </c>
      <c r="H850">
        <f>INDEX(Cond_Probability!$A$6:$H$60,MATCH('Model 4_Train'!A850,Cond_Probability!$A$6:$A$60,0),8)</f>
        <v>0.57971014492753625</v>
      </c>
      <c r="I850">
        <f>INDEX(Cond_Probability!$A$6:$H$60,MATCH(B850,Cond_Probability!$A$6:$A$60,0),8)</f>
        <v>0.63005780346820806</v>
      </c>
      <c r="J850">
        <f>Cond_Probability!$C$3</f>
        <v>0.38383838383838381</v>
      </c>
      <c r="K850">
        <f t="shared" si="67"/>
        <v>0.14019731536695598</v>
      </c>
      <c r="L850">
        <f t="shared" si="68"/>
        <v>14.019731536695598</v>
      </c>
      <c r="M850" t="str">
        <f t="shared" si="69"/>
        <v>Won't Survive</v>
      </c>
      <c r="N850" s="2" t="s">
        <v>1230</v>
      </c>
    </row>
    <row r="851" spans="1:14" x14ac:dyDescent="0.3">
      <c r="A851" s="1" t="s">
        <v>1248</v>
      </c>
      <c r="B851" s="1" t="s">
        <v>1251</v>
      </c>
      <c r="C851">
        <f>INDEX(Cond_Probability!$A$6:$H$60,MATCH('Model 4_Train'!A851,Cond_Probability!$A$6:$A$60,0),7)</f>
        <v>0.32246376811594202</v>
      </c>
      <c r="D851">
        <f>INDEX(Cond_Probability!$A$6:$H$60,MATCH('Model 4_Train'!B851,Cond_Probability!$A$6:$A$60,0),7)</f>
        <v>0.13743218806509946</v>
      </c>
      <c r="E851">
        <f>Cond_Probability!$C$2</f>
        <v>0.61616161616161613</v>
      </c>
      <c r="F851">
        <f t="shared" si="65"/>
        <v>2.7306373481387237E-2</v>
      </c>
      <c r="G851">
        <f t="shared" si="66"/>
        <v>2.7306373481387238</v>
      </c>
      <c r="H851">
        <f>INDEX(Cond_Probability!$A$6:$H$60,MATCH('Model 4_Train'!A851,Cond_Probability!$A$6:$A$60,0),8)</f>
        <v>0.57971014492753625</v>
      </c>
      <c r="I851">
        <f>INDEX(Cond_Probability!$A$6:$H$60,MATCH(B851,Cond_Probability!$A$6:$A$60,0),8)</f>
        <v>0.27167630057803466</v>
      </c>
      <c r="J851">
        <f>Cond_Probability!$C$3</f>
        <v>0.38383838383838381</v>
      </c>
      <c r="K851">
        <f t="shared" si="67"/>
        <v>6.0452053415109452E-2</v>
      </c>
      <c r="L851">
        <f t="shared" si="68"/>
        <v>6.045205341510945</v>
      </c>
      <c r="M851" t="str">
        <f t="shared" si="69"/>
        <v>Survive</v>
      </c>
      <c r="N851" s="2" t="s">
        <v>1</v>
      </c>
    </row>
    <row r="852" spans="1:14" x14ac:dyDescent="0.3">
      <c r="A852" s="1" t="s">
        <v>1248</v>
      </c>
      <c r="B852" s="1" t="s">
        <v>1253</v>
      </c>
      <c r="C852">
        <f>INDEX(Cond_Probability!$A$6:$H$60,MATCH('Model 4_Train'!A852,Cond_Probability!$A$6:$A$60,0),7)</f>
        <v>0.32246376811594202</v>
      </c>
      <c r="D852">
        <f>INDEX(Cond_Probability!$A$6:$H$60,MATCH('Model 4_Train'!B852,Cond_Probability!$A$6:$A$60,0),7)</f>
        <v>0.77396021699819173</v>
      </c>
      <c r="E852">
        <f>Cond_Probability!$C$2</f>
        <v>0.61616161616161613</v>
      </c>
      <c r="F852">
        <f t="shared" si="65"/>
        <v>0.1537779980267597</v>
      </c>
      <c r="G852">
        <f t="shared" si="66"/>
        <v>15.37779980267597</v>
      </c>
      <c r="H852">
        <f>INDEX(Cond_Probability!$A$6:$H$60,MATCH('Model 4_Train'!A852,Cond_Probability!$A$6:$A$60,0),8)</f>
        <v>0.57971014492753625</v>
      </c>
      <c r="I852">
        <f>INDEX(Cond_Probability!$A$6:$H$60,MATCH(B852,Cond_Probability!$A$6:$A$60,0),8)</f>
        <v>0.63005780346820806</v>
      </c>
      <c r="J852">
        <f>Cond_Probability!$C$3</f>
        <v>0.38383838383838381</v>
      </c>
      <c r="K852">
        <f t="shared" si="67"/>
        <v>0.14019731536695598</v>
      </c>
      <c r="L852">
        <f t="shared" si="68"/>
        <v>14.019731536695598</v>
      </c>
      <c r="M852" t="str">
        <f t="shared" si="69"/>
        <v>Won't Survive</v>
      </c>
      <c r="N852" s="2" t="s">
        <v>1230</v>
      </c>
    </row>
    <row r="853" spans="1:14" x14ac:dyDescent="0.3">
      <c r="A853" s="1" t="s">
        <v>1228</v>
      </c>
      <c r="B853" s="1" t="s">
        <v>1253</v>
      </c>
      <c r="C853">
        <f>INDEX(Cond_Probability!$A$6:$H$60,MATCH('Model 4_Train'!A853,Cond_Probability!$A$6:$A$60,0),7)</f>
        <v>0.4891304347826087</v>
      </c>
      <c r="D853">
        <f>INDEX(Cond_Probability!$A$6:$H$60,MATCH('Model 4_Train'!B853,Cond_Probability!$A$6:$A$60,0),7)</f>
        <v>0.77396021699819173</v>
      </c>
      <c r="E853">
        <f>Cond_Probability!$C$2</f>
        <v>0.61616161616161613</v>
      </c>
      <c r="F853">
        <f t="shared" si="65"/>
        <v>0.23325876105182655</v>
      </c>
      <c r="G853">
        <f t="shared" si="66"/>
        <v>23.325876105182655</v>
      </c>
      <c r="H853">
        <f>INDEX(Cond_Probability!$A$6:$H$60,MATCH('Model 4_Train'!A853,Cond_Probability!$A$6:$A$60,0),8)</f>
        <v>0.19710144927536233</v>
      </c>
      <c r="I853">
        <f>INDEX(Cond_Probability!$A$6:$H$60,MATCH(B853,Cond_Probability!$A$6:$A$60,0),8)</f>
        <v>0.63005780346820806</v>
      </c>
      <c r="J853">
        <f>Cond_Probability!$C$3</f>
        <v>0.38383838383838381</v>
      </c>
      <c r="K853">
        <f t="shared" si="67"/>
        <v>4.766708722476503E-2</v>
      </c>
      <c r="L853">
        <f t="shared" si="68"/>
        <v>4.766708722476503</v>
      </c>
      <c r="M853" t="str">
        <f t="shared" si="69"/>
        <v>Won't Survive</v>
      </c>
      <c r="N853" s="2" t="s">
        <v>1230</v>
      </c>
    </row>
    <row r="854" spans="1:14" x14ac:dyDescent="0.3">
      <c r="A854" s="1" t="s">
        <v>1247</v>
      </c>
      <c r="B854" s="1" t="s">
        <v>1251</v>
      </c>
      <c r="C854">
        <f>INDEX(Cond_Probability!$A$6:$H$60,MATCH('Model 4_Train'!A854,Cond_Probability!$A$6:$A$60,0),7)</f>
        <v>0.18840579710144928</v>
      </c>
      <c r="D854">
        <f>INDEX(Cond_Probability!$A$6:$H$60,MATCH('Model 4_Train'!B854,Cond_Probability!$A$6:$A$60,0),7)</f>
        <v>0.13743218806509946</v>
      </c>
      <c r="E854">
        <f>Cond_Probability!$C$2</f>
        <v>0.61616161616161613</v>
      </c>
      <c r="F854">
        <f t="shared" si="65"/>
        <v>1.5954285629574568E-2</v>
      </c>
      <c r="G854">
        <f t="shared" si="66"/>
        <v>1.5954285629574567</v>
      </c>
      <c r="H854">
        <f>INDEX(Cond_Probability!$A$6:$H$60,MATCH('Model 4_Train'!A854,Cond_Probability!$A$6:$A$60,0),8)</f>
        <v>0.22318840579710145</v>
      </c>
      <c r="I854">
        <f>INDEX(Cond_Probability!$A$6:$H$60,MATCH(B854,Cond_Probability!$A$6:$A$60,0),8)</f>
        <v>0.27167630057803466</v>
      </c>
      <c r="J854">
        <f>Cond_Probability!$C$3</f>
        <v>0.38383838383838381</v>
      </c>
      <c r="K854">
        <f t="shared" si="67"/>
        <v>2.327404056481714E-2</v>
      </c>
      <c r="L854">
        <f t="shared" si="68"/>
        <v>2.327404056481714</v>
      </c>
      <c r="M854" t="str">
        <f t="shared" si="69"/>
        <v>Survive</v>
      </c>
      <c r="N854" s="2" t="s">
        <v>1230</v>
      </c>
    </row>
    <row r="855" spans="1:14" x14ac:dyDescent="0.3">
      <c r="A855" s="1" t="s">
        <v>1248</v>
      </c>
      <c r="B855" s="1" t="s">
        <v>1253</v>
      </c>
      <c r="C855">
        <f>INDEX(Cond_Probability!$A$6:$H$60,MATCH('Model 4_Train'!A855,Cond_Probability!$A$6:$A$60,0),7)</f>
        <v>0.32246376811594202</v>
      </c>
      <c r="D855">
        <f>INDEX(Cond_Probability!$A$6:$H$60,MATCH('Model 4_Train'!B855,Cond_Probability!$A$6:$A$60,0),7)</f>
        <v>0.77396021699819173</v>
      </c>
      <c r="E855">
        <f>Cond_Probability!$C$2</f>
        <v>0.61616161616161613</v>
      </c>
      <c r="F855">
        <f t="shared" si="65"/>
        <v>0.1537779980267597</v>
      </c>
      <c r="G855">
        <f t="shared" si="66"/>
        <v>15.37779980267597</v>
      </c>
      <c r="H855">
        <f>INDEX(Cond_Probability!$A$6:$H$60,MATCH('Model 4_Train'!A855,Cond_Probability!$A$6:$A$60,0),8)</f>
        <v>0.57971014492753625</v>
      </c>
      <c r="I855">
        <f>INDEX(Cond_Probability!$A$6:$H$60,MATCH(B855,Cond_Probability!$A$6:$A$60,0),8)</f>
        <v>0.63005780346820806</v>
      </c>
      <c r="J855">
        <f>Cond_Probability!$C$3</f>
        <v>0.38383838383838381</v>
      </c>
      <c r="K855">
        <f t="shared" si="67"/>
        <v>0.14019731536695598</v>
      </c>
      <c r="L855">
        <f t="shared" si="68"/>
        <v>14.019731536695598</v>
      </c>
      <c r="M855" t="str">
        <f t="shared" si="69"/>
        <v>Won't Survive</v>
      </c>
      <c r="N855" s="2" t="s">
        <v>1</v>
      </c>
    </row>
    <row r="856" spans="1:14" x14ac:dyDescent="0.3">
      <c r="A856" s="1" t="s">
        <v>1248</v>
      </c>
      <c r="B856" s="1" t="s">
        <v>1253</v>
      </c>
      <c r="C856">
        <f>INDEX(Cond_Probability!$A$6:$H$60,MATCH('Model 4_Train'!A856,Cond_Probability!$A$6:$A$60,0),7)</f>
        <v>0.32246376811594202</v>
      </c>
      <c r="D856">
        <f>INDEX(Cond_Probability!$A$6:$H$60,MATCH('Model 4_Train'!B856,Cond_Probability!$A$6:$A$60,0),7)</f>
        <v>0.77396021699819173</v>
      </c>
      <c r="E856">
        <f>Cond_Probability!$C$2</f>
        <v>0.61616161616161613</v>
      </c>
      <c r="F856">
        <f t="shared" si="65"/>
        <v>0.1537779980267597</v>
      </c>
      <c r="G856">
        <f t="shared" si="66"/>
        <v>15.37779980267597</v>
      </c>
      <c r="H856">
        <f>INDEX(Cond_Probability!$A$6:$H$60,MATCH('Model 4_Train'!A856,Cond_Probability!$A$6:$A$60,0),8)</f>
        <v>0.57971014492753625</v>
      </c>
      <c r="I856">
        <f>INDEX(Cond_Probability!$A$6:$H$60,MATCH(B856,Cond_Probability!$A$6:$A$60,0),8)</f>
        <v>0.63005780346820806</v>
      </c>
      <c r="J856">
        <f>Cond_Probability!$C$3</f>
        <v>0.38383838383838381</v>
      </c>
      <c r="K856">
        <f t="shared" si="67"/>
        <v>0.14019731536695598</v>
      </c>
      <c r="L856">
        <f t="shared" si="68"/>
        <v>14.019731536695598</v>
      </c>
      <c r="M856" t="str">
        <f t="shared" si="69"/>
        <v>Won't Survive</v>
      </c>
      <c r="N856" s="2" t="s">
        <v>1230</v>
      </c>
    </row>
    <row r="857" spans="1:14" x14ac:dyDescent="0.3">
      <c r="A857" s="1" t="s">
        <v>1228</v>
      </c>
      <c r="B857" s="1" t="s">
        <v>1253</v>
      </c>
      <c r="C857">
        <f>INDEX(Cond_Probability!$A$6:$H$60,MATCH('Model 4_Train'!A857,Cond_Probability!$A$6:$A$60,0),7)</f>
        <v>0.4891304347826087</v>
      </c>
      <c r="D857">
        <f>INDEX(Cond_Probability!$A$6:$H$60,MATCH('Model 4_Train'!B857,Cond_Probability!$A$6:$A$60,0),7)</f>
        <v>0.77396021699819173</v>
      </c>
      <c r="E857">
        <f>Cond_Probability!$C$2</f>
        <v>0.61616161616161613</v>
      </c>
      <c r="F857">
        <f t="shared" si="65"/>
        <v>0.23325876105182655</v>
      </c>
      <c r="G857">
        <f t="shared" si="66"/>
        <v>23.325876105182655</v>
      </c>
      <c r="H857">
        <f>INDEX(Cond_Probability!$A$6:$H$60,MATCH('Model 4_Train'!A857,Cond_Probability!$A$6:$A$60,0),8)</f>
        <v>0.19710144927536233</v>
      </c>
      <c r="I857">
        <f>INDEX(Cond_Probability!$A$6:$H$60,MATCH(B857,Cond_Probability!$A$6:$A$60,0),8)</f>
        <v>0.63005780346820806</v>
      </c>
      <c r="J857">
        <f>Cond_Probability!$C$3</f>
        <v>0.38383838383838381</v>
      </c>
      <c r="K857">
        <f t="shared" si="67"/>
        <v>4.766708722476503E-2</v>
      </c>
      <c r="L857">
        <f t="shared" si="68"/>
        <v>4.766708722476503</v>
      </c>
      <c r="M857" t="str">
        <f t="shared" si="69"/>
        <v>Won't Survive</v>
      </c>
      <c r="N857" s="2" t="s">
        <v>1</v>
      </c>
    </row>
    <row r="858" spans="1:14" x14ac:dyDescent="0.3">
      <c r="A858" s="1" t="s">
        <v>1248</v>
      </c>
      <c r="B858" s="1" t="s">
        <v>1253</v>
      </c>
      <c r="C858">
        <f>INDEX(Cond_Probability!$A$6:$H$60,MATCH('Model 4_Train'!A858,Cond_Probability!$A$6:$A$60,0),7)</f>
        <v>0.32246376811594202</v>
      </c>
      <c r="D858">
        <f>INDEX(Cond_Probability!$A$6:$H$60,MATCH('Model 4_Train'!B858,Cond_Probability!$A$6:$A$60,0),7)</f>
        <v>0.77396021699819173</v>
      </c>
      <c r="E858">
        <f>Cond_Probability!$C$2</f>
        <v>0.61616161616161613</v>
      </c>
      <c r="F858">
        <f t="shared" si="65"/>
        <v>0.1537779980267597</v>
      </c>
      <c r="G858">
        <f t="shared" si="66"/>
        <v>15.37779980267597</v>
      </c>
      <c r="H858">
        <f>INDEX(Cond_Probability!$A$6:$H$60,MATCH('Model 4_Train'!A858,Cond_Probability!$A$6:$A$60,0),8)</f>
        <v>0.57971014492753625</v>
      </c>
      <c r="I858">
        <f>INDEX(Cond_Probability!$A$6:$H$60,MATCH(B858,Cond_Probability!$A$6:$A$60,0),8)</f>
        <v>0.63005780346820806</v>
      </c>
      <c r="J858">
        <f>Cond_Probability!$C$3</f>
        <v>0.38383838383838381</v>
      </c>
      <c r="K858">
        <f t="shared" si="67"/>
        <v>0.14019731536695598</v>
      </c>
      <c r="L858">
        <f t="shared" si="68"/>
        <v>14.019731536695598</v>
      </c>
      <c r="M858" t="str">
        <f t="shared" si="69"/>
        <v>Won't Survive</v>
      </c>
      <c r="N858" s="2" t="s">
        <v>1</v>
      </c>
    </row>
    <row r="859" spans="1:14" x14ac:dyDescent="0.3">
      <c r="A859" s="1" t="s">
        <v>1248</v>
      </c>
      <c r="B859" s="1" t="s">
        <v>1253</v>
      </c>
      <c r="C859">
        <f>INDEX(Cond_Probability!$A$6:$H$60,MATCH('Model 4_Train'!A859,Cond_Probability!$A$6:$A$60,0),7)</f>
        <v>0.32246376811594202</v>
      </c>
      <c r="D859">
        <f>INDEX(Cond_Probability!$A$6:$H$60,MATCH('Model 4_Train'!B859,Cond_Probability!$A$6:$A$60,0),7)</f>
        <v>0.77396021699819173</v>
      </c>
      <c r="E859">
        <f>Cond_Probability!$C$2</f>
        <v>0.61616161616161613</v>
      </c>
      <c r="F859">
        <f t="shared" si="65"/>
        <v>0.1537779980267597</v>
      </c>
      <c r="G859">
        <f t="shared" si="66"/>
        <v>15.37779980267597</v>
      </c>
      <c r="H859">
        <f>INDEX(Cond_Probability!$A$6:$H$60,MATCH('Model 4_Train'!A859,Cond_Probability!$A$6:$A$60,0),8)</f>
        <v>0.57971014492753625</v>
      </c>
      <c r="I859">
        <f>INDEX(Cond_Probability!$A$6:$H$60,MATCH(B859,Cond_Probability!$A$6:$A$60,0),8)</f>
        <v>0.63005780346820806</v>
      </c>
      <c r="J859">
        <f>Cond_Probability!$C$3</f>
        <v>0.38383838383838381</v>
      </c>
      <c r="K859">
        <f t="shared" si="67"/>
        <v>0.14019731536695598</v>
      </c>
      <c r="L859">
        <f t="shared" si="68"/>
        <v>14.019731536695598</v>
      </c>
      <c r="M859" t="str">
        <f t="shared" si="69"/>
        <v>Won't Survive</v>
      </c>
      <c r="N859" s="2" t="s">
        <v>1</v>
      </c>
    </row>
    <row r="860" spans="1:14" x14ac:dyDescent="0.3">
      <c r="A860" s="1" t="s">
        <v>1247</v>
      </c>
      <c r="B860" s="1" t="s">
        <v>1251</v>
      </c>
      <c r="C860">
        <f>INDEX(Cond_Probability!$A$6:$H$60,MATCH('Model 4_Train'!A860,Cond_Probability!$A$6:$A$60,0),7)</f>
        <v>0.18840579710144928</v>
      </c>
      <c r="D860">
        <f>INDEX(Cond_Probability!$A$6:$H$60,MATCH('Model 4_Train'!B860,Cond_Probability!$A$6:$A$60,0),7)</f>
        <v>0.13743218806509946</v>
      </c>
      <c r="E860">
        <f>Cond_Probability!$C$2</f>
        <v>0.61616161616161613</v>
      </c>
      <c r="F860">
        <f t="shared" si="65"/>
        <v>1.5954285629574568E-2</v>
      </c>
      <c r="G860">
        <f t="shared" si="66"/>
        <v>1.5954285629574567</v>
      </c>
      <c r="H860">
        <f>INDEX(Cond_Probability!$A$6:$H$60,MATCH('Model 4_Train'!A860,Cond_Probability!$A$6:$A$60,0),8)</f>
        <v>0.22318840579710145</v>
      </c>
      <c r="I860">
        <f>INDEX(Cond_Probability!$A$6:$H$60,MATCH(B860,Cond_Probability!$A$6:$A$60,0),8)</f>
        <v>0.27167630057803466</v>
      </c>
      <c r="J860">
        <f>Cond_Probability!$C$3</f>
        <v>0.38383838383838381</v>
      </c>
      <c r="K860">
        <f t="shared" si="67"/>
        <v>2.327404056481714E-2</v>
      </c>
      <c r="L860">
        <f t="shared" si="68"/>
        <v>2.327404056481714</v>
      </c>
      <c r="M860" t="str">
        <f t="shared" si="69"/>
        <v>Survive</v>
      </c>
      <c r="N860" s="2" t="s">
        <v>1</v>
      </c>
    </row>
    <row r="861" spans="1:14" x14ac:dyDescent="0.3">
      <c r="A861" s="1" t="s">
        <v>1228</v>
      </c>
      <c r="B861" s="1" t="s">
        <v>1251</v>
      </c>
      <c r="C861">
        <f>INDEX(Cond_Probability!$A$6:$H$60,MATCH('Model 4_Train'!A861,Cond_Probability!$A$6:$A$60,0),7)</f>
        <v>0.4891304347826087</v>
      </c>
      <c r="D861">
        <f>INDEX(Cond_Probability!$A$6:$H$60,MATCH('Model 4_Train'!B861,Cond_Probability!$A$6:$A$60,0),7)</f>
        <v>0.13743218806509946</v>
      </c>
      <c r="E861">
        <f>Cond_Probability!$C$2</f>
        <v>0.61616161616161613</v>
      </c>
      <c r="F861">
        <f t="shared" si="65"/>
        <v>4.1419779999857048E-2</v>
      </c>
      <c r="G861">
        <f t="shared" si="66"/>
        <v>4.1419779999857047</v>
      </c>
      <c r="H861">
        <f>INDEX(Cond_Probability!$A$6:$H$60,MATCH('Model 4_Train'!A861,Cond_Probability!$A$6:$A$60,0),8)</f>
        <v>0.19710144927536233</v>
      </c>
      <c r="I861">
        <f>INDEX(Cond_Probability!$A$6:$H$60,MATCH(B861,Cond_Probability!$A$6:$A$60,0),8)</f>
        <v>0.27167630057803466</v>
      </c>
      <c r="J861">
        <f>Cond_Probability!$C$3</f>
        <v>0.38383838383838381</v>
      </c>
      <c r="K861">
        <f t="shared" si="67"/>
        <v>2.0553698161137213E-2</v>
      </c>
      <c r="L861">
        <f t="shared" si="68"/>
        <v>2.0553698161137213</v>
      </c>
      <c r="M861" t="str">
        <f t="shared" si="69"/>
        <v>Won't Survive</v>
      </c>
      <c r="N861" s="2" t="s">
        <v>1230</v>
      </c>
    </row>
    <row r="862" spans="1:14" x14ac:dyDescent="0.3">
      <c r="A862" s="1" t="s">
        <v>1247</v>
      </c>
      <c r="B862" s="1" t="s">
        <v>1253</v>
      </c>
      <c r="C862">
        <f>INDEX(Cond_Probability!$A$6:$H$60,MATCH('Model 4_Train'!A862,Cond_Probability!$A$6:$A$60,0),7)</f>
        <v>0.18840579710144928</v>
      </c>
      <c r="D862">
        <f>INDEX(Cond_Probability!$A$6:$H$60,MATCH('Model 4_Train'!B862,Cond_Probability!$A$6:$A$60,0),7)</f>
        <v>0.77396021699819173</v>
      </c>
      <c r="E862">
        <f>Cond_Probability!$C$2</f>
        <v>0.61616161616161613</v>
      </c>
      <c r="F862">
        <f t="shared" si="65"/>
        <v>8.9847819071814675E-2</v>
      </c>
      <c r="G862">
        <f t="shared" si="66"/>
        <v>8.9847819071814676</v>
      </c>
      <c r="H862">
        <f>INDEX(Cond_Probability!$A$6:$H$60,MATCH('Model 4_Train'!A862,Cond_Probability!$A$6:$A$60,0),8)</f>
        <v>0.22318840579710145</v>
      </c>
      <c r="I862">
        <f>INDEX(Cond_Probability!$A$6:$H$60,MATCH(B862,Cond_Probability!$A$6:$A$60,0),8)</f>
        <v>0.63005780346820806</v>
      </c>
      <c r="J862">
        <f>Cond_Probability!$C$3</f>
        <v>0.38383838383838381</v>
      </c>
      <c r="K862">
        <f t="shared" si="67"/>
        <v>5.3975966416278047E-2</v>
      </c>
      <c r="L862">
        <f t="shared" si="68"/>
        <v>5.3975966416278043</v>
      </c>
      <c r="M862" t="str">
        <f t="shared" si="69"/>
        <v>Won't Survive</v>
      </c>
      <c r="N862" s="2" t="s">
        <v>1230</v>
      </c>
    </row>
    <row r="863" spans="1:14" x14ac:dyDescent="0.3">
      <c r="A863" s="1" t="s">
        <v>1247</v>
      </c>
      <c r="B863" s="1" t="s">
        <v>1253</v>
      </c>
      <c r="C863">
        <f>INDEX(Cond_Probability!$A$6:$H$60,MATCH('Model 4_Train'!A863,Cond_Probability!$A$6:$A$60,0),7)</f>
        <v>0.18840579710144928</v>
      </c>
      <c r="D863">
        <f>INDEX(Cond_Probability!$A$6:$H$60,MATCH('Model 4_Train'!B863,Cond_Probability!$A$6:$A$60,0),7)</f>
        <v>0.77396021699819173</v>
      </c>
      <c r="E863">
        <f>Cond_Probability!$C$2</f>
        <v>0.61616161616161613</v>
      </c>
      <c r="F863">
        <f t="shared" si="65"/>
        <v>8.9847819071814675E-2</v>
      </c>
      <c r="G863">
        <f t="shared" si="66"/>
        <v>8.9847819071814676</v>
      </c>
      <c r="H863">
        <f>INDEX(Cond_Probability!$A$6:$H$60,MATCH('Model 4_Train'!A863,Cond_Probability!$A$6:$A$60,0),8)</f>
        <v>0.22318840579710145</v>
      </c>
      <c r="I863">
        <f>INDEX(Cond_Probability!$A$6:$H$60,MATCH(B863,Cond_Probability!$A$6:$A$60,0),8)</f>
        <v>0.63005780346820806</v>
      </c>
      <c r="J863">
        <f>Cond_Probability!$C$3</f>
        <v>0.38383838383838381</v>
      </c>
      <c r="K863">
        <f t="shared" si="67"/>
        <v>5.3975966416278047E-2</v>
      </c>
      <c r="L863">
        <f t="shared" si="68"/>
        <v>5.3975966416278043</v>
      </c>
      <c r="M863" t="str">
        <f t="shared" si="69"/>
        <v>Won't Survive</v>
      </c>
      <c r="N863" s="2" t="s">
        <v>1230</v>
      </c>
    </row>
    <row r="864" spans="1:14" x14ac:dyDescent="0.3">
      <c r="A864" s="1" t="s">
        <v>1248</v>
      </c>
      <c r="B864" s="1" t="s">
        <v>1253</v>
      </c>
      <c r="C864">
        <f>INDEX(Cond_Probability!$A$6:$H$60,MATCH('Model 4_Train'!A864,Cond_Probability!$A$6:$A$60,0),7)</f>
        <v>0.32246376811594202</v>
      </c>
      <c r="D864">
        <f>INDEX(Cond_Probability!$A$6:$H$60,MATCH('Model 4_Train'!B864,Cond_Probability!$A$6:$A$60,0),7)</f>
        <v>0.77396021699819173</v>
      </c>
      <c r="E864">
        <f>Cond_Probability!$C$2</f>
        <v>0.61616161616161613</v>
      </c>
      <c r="F864">
        <f t="shared" si="65"/>
        <v>0.1537779980267597</v>
      </c>
      <c r="G864">
        <f t="shared" si="66"/>
        <v>15.37779980267597</v>
      </c>
      <c r="H864">
        <f>INDEX(Cond_Probability!$A$6:$H$60,MATCH('Model 4_Train'!A864,Cond_Probability!$A$6:$A$60,0),8)</f>
        <v>0.57971014492753625</v>
      </c>
      <c r="I864">
        <f>INDEX(Cond_Probability!$A$6:$H$60,MATCH(B864,Cond_Probability!$A$6:$A$60,0),8)</f>
        <v>0.63005780346820806</v>
      </c>
      <c r="J864">
        <f>Cond_Probability!$C$3</f>
        <v>0.38383838383838381</v>
      </c>
      <c r="K864">
        <f t="shared" si="67"/>
        <v>0.14019731536695598</v>
      </c>
      <c r="L864">
        <f t="shared" si="68"/>
        <v>14.019731536695598</v>
      </c>
      <c r="M864" t="str">
        <f t="shared" si="69"/>
        <v>Won't Survive</v>
      </c>
      <c r="N864" s="2" t="s">
        <v>1</v>
      </c>
    </row>
    <row r="865" spans="1:14" x14ac:dyDescent="0.3">
      <c r="A865" s="1" t="s">
        <v>1248</v>
      </c>
      <c r="B865" s="1" t="s">
        <v>1253</v>
      </c>
      <c r="C865">
        <f>INDEX(Cond_Probability!$A$6:$H$60,MATCH('Model 4_Train'!A865,Cond_Probability!$A$6:$A$60,0),7)</f>
        <v>0.32246376811594202</v>
      </c>
      <c r="D865">
        <f>INDEX(Cond_Probability!$A$6:$H$60,MATCH('Model 4_Train'!B865,Cond_Probability!$A$6:$A$60,0),7)</f>
        <v>0.77396021699819173</v>
      </c>
      <c r="E865">
        <f>Cond_Probability!$C$2</f>
        <v>0.61616161616161613</v>
      </c>
      <c r="F865">
        <f t="shared" si="65"/>
        <v>0.1537779980267597</v>
      </c>
      <c r="G865">
        <f t="shared" si="66"/>
        <v>15.37779980267597</v>
      </c>
      <c r="H865">
        <f>INDEX(Cond_Probability!$A$6:$H$60,MATCH('Model 4_Train'!A865,Cond_Probability!$A$6:$A$60,0),8)</f>
        <v>0.57971014492753625</v>
      </c>
      <c r="I865">
        <f>INDEX(Cond_Probability!$A$6:$H$60,MATCH(B865,Cond_Probability!$A$6:$A$60,0),8)</f>
        <v>0.63005780346820806</v>
      </c>
      <c r="J865">
        <f>Cond_Probability!$C$3</f>
        <v>0.38383838383838381</v>
      </c>
      <c r="K865">
        <f t="shared" si="67"/>
        <v>0.14019731536695598</v>
      </c>
      <c r="L865">
        <f t="shared" si="68"/>
        <v>14.019731536695598</v>
      </c>
      <c r="M865" t="str">
        <f t="shared" si="69"/>
        <v>Won't Survive</v>
      </c>
      <c r="N865" s="2" t="s">
        <v>1230</v>
      </c>
    </row>
    <row r="866" spans="1:14" x14ac:dyDescent="0.3">
      <c r="A866" s="1" t="s">
        <v>1247</v>
      </c>
      <c r="B866" s="1" t="s">
        <v>1253</v>
      </c>
      <c r="C866">
        <f>INDEX(Cond_Probability!$A$6:$H$60,MATCH('Model 4_Train'!A866,Cond_Probability!$A$6:$A$60,0),7)</f>
        <v>0.18840579710144928</v>
      </c>
      <c r="D866">
        <f>INDEX(Cond_Probability!$A$6:$H$60,MATCH('Model 4_Train'!B866,Cond_Probability!$A$6:$A$60,0),7)</f>
        <v>0.77396021699819173</v>
      </c>
      <c r="E866">
        <f>Cond_Probability!$C$2</f>
        <v>0.61616161616161613</v>
      </c>
      <c r="F866">
        <f t="shared" si="65"/>
        <v>8.9847819071814675E-2</v>
      </c>
      <c r="G866">
        <f t="shared" si="66"/>
        <v>8.9847819071814676</v>
      </c>
      <c r="H866">
        <f>INDEX(Cond_Probability!$A$6:$H$60,MATCH('Model 4_Train'!A866,Cond_Probability!$A$6:$A$60,0),8)</f>
        <v>0.22318840579710145</v>
      </c>
      <c r="I866">
        <f>INDEX(Cond_Probability!$A$6:$H$60,MATCH(B866,Cond_Probability!$A$6:$A$60,0),8)</f>
        <v>0.63005780346820806</v>
      </c>
      <c r="J866">
        <f>Cond_Probability!$C$3</f>
        <v>0.38383838383838381</v>
      </c>
      <c r="K866">
        <f t="shared" si="67"/>
        <v>5.3975966416278047E-2</v>
      </c>
      <c r="L866">
        <f t="shared" si="68"/>
        <v>5.3975966416278043</v>
      </c>
      <c r="M866" t="str">
        <f t="shared" si="69"/>
        <v>Won't Survive</v>
      </c>
      <c r="N866" s="2" t="s">
        <v>1230</v>
      </c>
    </row>
    <row r="867" spans="1:14" x14ac:dyDescent="0.3">
      <c r="A867" s="1" t="s">
        <v>1247</v>
      </c>
      <c r="B867" s="1" t="s">
        <v>1253</v>
      </c>
      <c r="C867">
        <f>INDEX(Cond_Probability!$A$6:$H$60,MATCH('Model 4_Train'!A867,Cond_Probability!$A$6:$A$60,0),7)</f>
        <v>0.18840579710144928</v>
      </c>
      <c r="D867">
        <f>INDEX(Cond_Probability!$A$6:$H$60,MATCH('Model 4_Train'!B867,Cond_Probability!$A$6:$A$60,0),7)</f>
        <v>0.77396021699819173</v>
      </c>
      <c r="E867">
        <f>Cond_Probability!$C$2</f>
        <v>0.61616161616161613</v>
      </c>
      <c r="F867">
        <f t="shared" si="65"/>
        <v>8.9847819071814675E-2</v>
      </c>
      <c r="G867">
        <f t="shared" si="66"/>
        <v>8.9847819071814676</v>
      </c>
      <c r="H867">
        <f>INDEX(Cond_Probability!$A$6:$H$60,MATCH('Model 4_Train'!A867,Cond_Probability!$A$6:$A$60,0),8)</f>
        <v>0.22318840579710145</v>
      </c>
      <c r="I867">
        <f>INDEX(Cond_Probability!$A$6:$H$60,MATCH(B867,Cond_Probability!$A$6:$A$60,0),8)</f>
        <v>0.63005780346820806</v>
      </c>
      <c r="J867">
        <f>Cond_Probability!$C$3</f>
        <v>0.38383838383838381</v>
      </c>
      <c r="K867">
        <f t="shared" si="67"/>
        <v>5.3975966416278047E-2</v>
      </c>
      <c r="L867">
        <f t="shared" si="68"/>
        <v>5.3975966416278043</v>
      </c>
      <c r="M867" t="str">
        <f t="shared" si="69"/>
        <v>Won't Survive</v>
      </c>
      <c r="N867" s="2" t="s">
        <v>1</v>
      </c>
    </row>
    <row r="868" spans="1:14" x14ac:dyDescent="0.3">
      <c r="A868" s="1" t="s">
        <v>1247</v>
      </c>
      <c r="B868" s="1" t="s">
        <v>1251</v>
      </c>
      <c r="C868">
        <f>INDEX(Cond_Probability!$A$6:$H$60,MATCH('Model 4_Train'!A868,Cond_Probability!$A$6:$A$60,0),7)</f>
        <v>0.18840579710144928</v>
      </c>
      <c r="D868">
        <f>INDEX(Cond_Probability!$A$6:$H$60,MATCH('Model 4_Train'!B868,Cond_Probability!$A$6:$A$60,0),7)</f>
        <v>0.13743218806509946</v>
      </c>
      <c r="E868">
        <f>Cond_Probability!$C$2</f>
        <v>0.61616161616161613</v>
      </c>
      <c r="F868">
        <f t="shared" si="65"/>
        <v>1.5954285629574568E-2</v>
      </c>
      <c r="G868">
        <f t="shared" si="66"/>
        <v>1.5954285629574567</v>
      </c>
      <c r="H868">
        <f>INDEX(Cond_Probability!$A$6:$H$60,MATCH('Model 4_Train'!A868,Cond_Probability!$A$6:$A$60,0),8)</f>
        <v>0.22318840579710145</v>
      </c>
      <c r="I868">
        <f>INDEX(Cond_Probability!$A$6:$H$60,MATCH(B868,Cond_Probability!$A$6:$A$60,0),8)</f>
        <v>0.27167630057803466</v>
      </c>
      <c r="J868">
        <f>Cond_Probability!$C$3</f>
        <v>0.38383838383838381</v>
      </c>
      <c r="K868">
        <f t="shared" si="67"/>
        <v>2.327404056481714E-2</v>
      </c>
      <c r="L868">
        <f t="shared" si="68"/>
        <v>2.327404056481714</v>
      </c>
      <c r="M868" t="str">
        <f t="shared" si="69"/>
        <v>Survive</v>
      </c>
      <c r="N868" s="2" t="s">
        <v>1</v>
      </c>
    </row>
    <row r="869" spans="1:14" x14ac:dyDescent="0.3">
      <c r="A869" s="1" t="s">
        <v>1248</v>
      </c>
      <c r="B869" s="1" t="s">
        <v>1253</v>
      </c>
      <c r="C869">
        <f>INDEX(Cond_Probability!$A$6:$H$60,MATCH('Model 4_Train'!A869,Cond_Probability!$A$6:$A$60,0),7)</f>
        <v>0.32246376811594202</v>
      </c>
      <c r="D869">
        <f>INDEX(Cond_Probability!$A$6:$H$60,MATCH('Model 4_Train'!B869,Cond_Probability!$A$6:$A$60,0),7)</f>
        <v>0.77396021699819173</v>
      </c>
      <c r="E869">
        <f>Cond_Probability!$C$2</f>
        <v>0.61616161616161613</v>
      </c>
      <c r="F869">
        <f t="shared" si="65"/>
        <v>0.1537779980267597</v>
      </c>
      <c r="G869">
        <f t="shared" si="66"/>
        <v>15.37779980267597</v>
      </c>
      <c r="H869">
        <f>INDEX(Cond_Probability!$A$6:$H$60,MATCH('Model 4_Train'!A869,Cond_Probability!$A$6:$A$60,0),8)</f>
        <v>0.57971014492753625</v>
      </c>
      <c r="I869">
        <f>INDEX(Cond_Probability!$A$6:$H$60,MATCH(B869,Cond_Probability!$A$6:$A$60,0),8)</f>
        <v>0.63005780346820806</v>
      </c>
      <c r="J869">
        <f>Cond_Probability!$C$3</f>
        <v>0.38383838383838381</v>
      </c>
      <c r="K869">
        <f t="shared" si="67"/>
        <v>0.14019731536695598</v>
      </c>
      <c r="L869">
        <f t="shared" si="68"/>
        <v>14.019731536695598</v>
      </c>
      <c r="M869" t="str">
        <f t="shared" si="69"/>
        <v>Won't Survive</v>
      </c>
      <c r="N869" s="2" t="s">
        <v>1230</v>
      </c>
    </row>
    <row r="870" spans="1:14" x14ac:dyDescent="0.3">
      <c r="A870" s="1" t="s">
        <v>1228</v>
      </c>
      <c r="B870" s="1" t="s">
        <v>1253</v>
      </c>
      <c r="C870">
        <f>INDEX(Cond_Probability!$A$6:$H$60,MATCH('Model 4_Train'!A870,Cond_Probability!$A$6:$A$60,0),7)</f>
        <v>0.4891304347826087</v>
      </c>
      <c r="D870">
        <f>INDEX(Cond_Probability!$A$6:$H$60,MATCH('Model 4_Train'!B870,Cond_Probability!$A$6:$A$60,0),7)</f>
        <v>0.77396021699819173</v>
      </c>
      <c r="E870">
        <f>Cond_Probability!$C$2</f>
        <v>0.61616161616161613</v>
      </c>
      <c r="F870">
        <f t="shared" si="65"/>
        <v>0.23325876105182655</v>
      </c>
      <c r="G870">
        <f t="shared" si="66"/>
        <v>23.325876105182655</v>
      </c>
      <c r="H870">
        <f>INDEX(Cond_Probability!$A$6:$H$60,MATCH('Model 4_Train'!A870,Cond_Probability!$A$6:$A$60,0),8)</f>
        <v>0.19710144927536233</v>
      </c>
      <c r="I870">
        <f>INDEX(Cond_Probability!$A$6:$H$60,MATCH(B870,Cond_Probability!$A$6:$A$60,0),8)</f>
        <v>0.63005780346820806</v>
      </c>
      <c r="J870">
        <f>Cond_Probability!$C$3</f>
        <v>0.38383838383838381</v>
      </c>
      <c r="K870">
        <f t="shared" si="67"/>
        <v>4.766708722476503E-2</v>
      </c>
      <c r="L870">
        <f t="shared" si="68"/>
        <v>4.766708722476503</v>
      </c>
      <c r="M870" t="str">
        <f t="shared" si="69"/>
        <v>Won't Survive</v>
      </c>
      <c r="N870" s="2" t="s">
        <v>1230</v>
      </c>
    </row>
    <row r="871" spans="1:14" x14ac:dyDescent="0.3">
      <c r="A871" s="1" t="s">
        <v>1247</v>
      </c>
      <c r="B871" s="1" t="s">
        <v>1253</v>
      </c>
      <c r="C871">
        <f>INDEX(Cond_Probability!$A$6:$H$60,MATCH('Model 4_Train'!A871,Cond_Probability!$A$6:$A$60,0),7)</f>
        <v>0.18840579710144928</v>
      </c>
      <c r="D871">
        <f>INDEX(Cond_Probability!$A$6:$H$60,MATCH('Model 4_Train'!B871,Cond_Probability!$A$6:$A$60,0),7)</f>
        <v>0.77396021699819173</v>
      </c>
      <c r="E871">
        <f>Cond_Probability!$C$2</f>
        <v>0.61616161616161613</v>
      </c>
      <c r="F871">
        <f t="shared" si="65"/>
        <v>8.9847819071814675E-2</v>
      </c>
      <c r="G871">
        <f t="shared" si="66"/>
        <v>8.9847819071814676</v>
      </c>
      <c r="H871">
        <f>INDEX(Cond_Probability!$A$6:$H$60,MATCH('Model 4_Train'!A871,Cond_Probability!$A$6:$A$60,0),8)</f>
        <v>0.22318840579710145</v>
      </c>
      <c r="I871">
        <f>INDEX(Cond_Probability!$A$6:$H$60,MATCH(B871,Cond_Probability!$A$6:$A$60,0),8)</f>
        <v>0.63005780346820806</v>
      </c>
      <c r="J871">
        <f>Cond_Probability!$C$3</f>
        <v>0.38383838383838381</v>
      </c>
      <c r="K871">
        <f t="shared" si="67"/>
        <v>5.3975966416278047E-2</v>
      </c>
      <c r="L871">
        <f t="shared" si="68"/>
        <v>5.3975966416278043</v>
      </c>
      <c r="M871" t="str">
        <f t="shared" si="69"/>
        <v>Won't Survive</v>
      </c>
      <c r="N871" s="2" t="s">
        <v>1</v>
      </c>
    </row>
    <row r="872" spans="1:14" x14ac:dyDescent="0.3">
      <c r="A872" s="1" t="s">
        <v>1228</v>
      </c>
      <c r="B872" s="1" t="s">
        <v>1253</v>
      </c>
      <c r="C872">
        <f>INDEX(Cond_Probability!$A$6:$H$60,MATCH('Model 4_Train'!A872,Cond_Probability!$A$6:$A$60,0),7)</f>
        <v>0.4891304347826087</v>
      </c>
      <c r="D872">
        <f>INDEX(Cond_Probability!$A$6:$H$60,MATCH('Model 4_Train'!B872,Cond_Probability!$A$6:$A$60,0),7)</f>
        <v>0.77396021699819173</v>
      </c>
      <c r="E872">
        <f>Cond_Probability!$C$2</f>
        <v>0.61616161616161613</v>
      </c>
      <c r="F872">
        <f t="shared" si="65"/>
        <v>0.23325876105182655</v>
      </c>
      <c r="G872">
        <f t="shared" si="66"/>
        <v>23.325876105182655</v>
      </c>
      <c r="H872">
        <f>INDEX(Cond_Probability!$A$6:$H$60,MATCH('Model 4_Train'!A872,Cond_Probability!$A$6:$A$60,0),8)</f>
        <v>0.19710144927536233</v>
      </c>
      <c r="I872">
        <f>INDEX(Cond_Probability!$A$6:$H$60,MATCH(B872,Cond_Probability!$A$6:$A$60,0),8)</f>
        <v>0.63005780346820806</v>
      </c>
      <c r="J872">
        <f>Cond_Probability!$C$3</f>
        <v>0.38383838383838381</v>
      </c>
      <c r="K872">
        <f t="shared" si="67"/>
        <v>4.766708722476503E-2</v>
      </c>
      <c r="L872">
        <f t="shared" si="68"/>
        <v>4.766708722476503</v>
      </c>
      <c r="M872" t="str">
        <f t="shared" si="69"/>
        <v>Won't Survive</v>
      </c>
      <c r="N872" s="2" t="s">
        <v>1230</v>
      </c>
    </row>
    <row r="873" spans="1:14" x14ac:dyDescent="0.3">
      <c r="A873" s="1" t="s">
        <v>1248</v>
      </c>
      <c r="B873" s="1" t="s">
        <v>1253</v>
      </c>
      <c r="C873">
        <f>INDEX(Cond_Probability!$A$6:$H$60,MATCH('Model 4_Train'!A873,Cond_Probability!$A$6:$A$60,0),7)</f>
        <v>0.32246376811594202</v>
      </c>
      <c r="D873">
        <f>INDEX(Cond_Probability!$A$6:$H$60,MATCH('Model 4_Train'!B873,Cond_Probability!$A$6:$A$60,0),7)</f>
        <v>0.77396021699819173</v>
      </c>
      <c r="E873">
        <f>Cond_Probability!$C$2</f>
        <v>0.61616161616161613</v>
      </c>
      <c r="F873">
        <f t="shared" si="65"/>
        <v>0.1537779980267597</v>
      </c>
      <c r="G873">
        <f t="shared" si="66"/>
        <v>15.37779980267597</v>
      </c>
      <c r="H873">
        <f>INDEX(Cond_Probability!$A$6:$H$60,MATCH('Model 4_Train'!A873,Cond_Probability!$A$6:$A$60,0),8)</f>
        <v>0.57971014492753625</v>
      </c>
      <c r="I873">
        <f>INDEX(Cond_Probability!$A$6:$H$60,MATCH(B873,Cond_Probability!$A$6:$A$60,0),8)</f>
        <v>0.63005780346820806</v>
      </c>
      <c r="J873">
        <f>Cond_Probability!$C$3</f>
        <v>0.38383838383838381</v>
      </c>
      <c r="K873">
        <f t="shared" si="67"/>
        <v>0.14019731536695598</v>
      </c>
      <c r="L873">
        <f t="shared" si="68"/>
        <v>14.019731536695598</v>
      </c>
      <c r="M873" t="str">
        <f t="shared" si="69"/>
        <v>Won't Survive</v>
      </c>
      <c r="N873" s="2" t="s">
        <v>1</v>
      </c>
    </row>
    <row r="874" spans="1:14" x14ac:dyDescent="0.3">
      <c r="A874" s="1" t="s">
        <v>1228</v>
      </c>
      <c r="B874" s="1" t="s">
        <v>1253</v>
      </c>
      <c r="C874">
        <f>INDEX(Cond_Probability!$A$6:$H$60,MATCH('Model 4_Train'!A874,Cond_Probability!$A$6:$A$60,0),7)</f>
        <v>0.4891304347826087</v>
      </c>
      <c r="D874">
        <f>INDEX(Cond_Probability!$A$6:$H$60,MATCH('Model 4_Train'!B874,Cond_Probability!$A$6:$A$60,0),7)</f>
        <v>0.77396021699819173</v>
      </c>
      <c r="E874">
        <f>Cond_Probability!$C$2</f>
        <v>0.61616161616161613</v>
      </c>
      <c r="F874">
        <f t="shared" si="65"/>
        <v>0.23325876105182655</v>
      </c>
      <c r="G874">
        <f t="shared" si="66"/>
        <v>23.325876105182655</v>
      </c>
      <c r="H874">
        <f>INDEX(Cond_Probability!$A$6:$H$60,MATCH('Model 4_Train'!A874,Cond_Probability!$A$6:$A$60,0),8)</f>
        <v>0.19710144927536233</v>
      </c>
      <c r="I874">
        <f>INDEX(Cond_Probability!$A$6:$H$60,MATCH(B874,Cond_Probability!$A$6:$A$60,0),8)</f>
        <v>0.63005780346820806</v>
      </c>
      <c r="J874">
        <f>Cond_Probability!$C$3</f>
        <v>0.38383838383838381</v>
      </c>
      <c r="K874">
        <f t="shared" si="67"/>
        <v>4.766708722476503E-2</v>
      </c>
      <c r="L874">
        <f t="shared" si="68"/>
        <v>4.766708722476503</v>
      </c>
      <c r="M874" t="str">
        <f t="shared" si="69"/>
        <v>Won't Survive</v>
      </c>
      <c r="N874" s="2" t="s">
        <v>1230</v>
      </c>
    </row>
    <row r="875" spans="1:14" x14ac:dyDescent="0.3">
      <c r="A875" s="1" t="s">
        <v>1228</v>
      </c>
      <c r="B875" s="1" t="s">
        <v>1253</v>
      </c>
      <c r="C875">
        <f>INDEX(Cond_Probability!$A$6:$H$60,MATCH('Model 4_Train'!A875,Cond_Probability!$A$6:$A$60,0),7)</f>
        <v>0.4891304347826087</v>
      </c>
      <c r="D875">
        <f>INDEX(Cond_Probability!$A$6:$H$60,MATCH('Model 4_Train'!B875,Cond_Probability!$A$6:$A$60,0),7)</f>
        <v>0.77396021699819173</v>
      </c>
      <c r="E875">
        <f>Cond_Probability!$C$2</f>
        <v>0.61616161616161613</v>
      </c>
      <c r="F875">
        <f t="shared" si="65"/>
        <v>0.23325876105182655</v>
      </c>
      <c r="G875">
        <f t="shared" si="66"/>
        <v>23.325876105182655</v>
      </c>
      <c r="H875">
        <f>INDEX(Cond_Probability!$A$6:$H$60,MATCH('Model 4_Train'!A875,Cond_Probability!$A$6:$A$60,0),8)</f>
        <v>0.19710144927536233</v>
      </c>
      <c r="I875">
        <f>INDEX(Cond_Probability!$A$6:$H$60,MATCH(B875,Cond_Probability!$A$6:$A$60,0),8)</f>
        <v>0.63005780346820806</v>
      </c>
      <c r="J875">
        <f>Cond_Probability!$C$3</f>
        <v>0.38383838383838381</v>
      </c>
      <c r="K875">
        <f t="shared" si="67"/>
        <v>4.766708722476503E-2</v>
      </c>
      <c r="L875">
        <f t="shared" si="68"/>
        <v>4.766708722476503</v>
      </c>
      <c r="M875" t="str">
        <f t="shared" si="69"/>
        <v>Won't Survive</v>
      </c>
      <c r="N875" s="2" t="s">
        <v>1230</v>
      </c>
    </row>
    <row r="876" spans="1:14" x14ac:dyDescent="0.3">
      <c r="A876" s="1" t="s">
        <v>1248</v>
      </c>
      <c r="B876" s="1" t="s">
        <v>1251</v>
      </c>
      <c r="C876">
        <f>INDEX(Cond_Probability!$A$6:$H$60,MATCH('Model 4_Train'!A876,Cond_Probability!$A$6:$A$60,0),7)</f>
        <v>0.32246376811594202</v>
      </c>
      <c r="D876">
        <f>INDEX(Cond_Probability!$A$6:$H$60,MATCH('Model 4_Train'!B876,Cond_Probability!$A$6:$A$60,0),7)</f>
        <v>0.13743218806509946</v>
      </c>
      <c r="E876">
        <f>Cond_Probability!$C$2</f>
        <v>0.61616161616161613</v>
      </c>
      <c r="F876">
        <f t="shared" si="65"/>
        <v>2.7306373481387237E-2</v>
      </c>
      <c r="G876">
        <f t="shared" si="66"/>
        <v>2.7306373481387238</v>
      </c>
      <c r="H876">
        <f>INDEX(Cond_Probability!$A$6:$H$60,MATCH('Model 4_Train'!A876,Cond_Probability!$A$6:$A$60,0),8)</f>
        <v>0.57971014492753625</v>
      </c>
      <c r="I876">
        <f>INDEX(Cond_Probability!$A$6:$H$60,MATCH(B876,Cond_Probability!$A$6:$A$60,0),8)</f>
        <v>0.27167630057803466</v>
      </c>
      <c r="J876">
        <f>Cond_Probability!$C$3</f>
        <v>0.38383838383838381</v>
      </c>
      <c r="K876">
        <f t="shared" si="67"/>
        <v>6.0452053415109452E-2</v>
      </c>
      <c r="L876">
        <f t="shared" si="68"/>
        <v>6.045205341510945</v>
      </c>
      <c r="M876" t="str">
        <f t="shared" si="69"/>
        <v>Survive</v>
      </c>
      <c r="N876" s="2" t="s">
        <v>1</v>
      </c>
    </row>
    <row r="877" spans="1:14" x14ac:dyDescent="0.3">
      <c r="A877" s="1" t="s">
        <v>1228</v>
      </c>
      <c r="B877" s="1" t="s">
        <v>1251</v>
      </c>
      <c r="C877">
        <f>INDEX(Cond_Probability!$A$6:$H$60,MATCH('Model 4_Train'!A877,Cond_Probability!$A$6:$A$60,0),7)</f>
        <v>0.4891304347826087</v>
      </c>
      <c r="D877">
        <f>INDEX(Cond_Probability!$A$6:$H$60,MATCH('Model 4_Train'!B877,Cond_Probability!$A$6:$A$60,0),7)</f>
        <v>0.13743218806509946</v>
      </c>
      <c r="E877">
        <f>Cond_Probability!$C$2</f>
        <v>0.61616161616161613</v>
      </c>
      <c r="F877">
        <f t="shared" si="65"/>
        <v>4.1419779999857048E-2</v>
      </c>
      <c r="G877">
        <f t="shared" si="66"/>
        <v>4.1419779999857047</v>
      </c>
      <c r="H877">
        <f>INDEX(Cond_Probability!$A$6:$H$60,MATCH('Model 4_Train'!A877,Cond_Probability!$A$6:$A$60,0),8)</f>
        <v>0.19710144927536233</v>
      </c>
      <c r="I877">
        <f>INDEX(Cond_Probability!$A$6:$H$60,MATCH(B877,Cond_Probability!$A$6:$A$60,0),8)</f>
        <v>0.27167630057803466</v>
      </c>
      <c r="J877">
        <f>Cond_Probability!$C$3</f>
        <v>0.38383838383838381</v>
      </c>
      <c r="K877">
        <f t="shared" si="67"/>
        <v>2.0553698161137213E-2</v>
      </c>
      <c r="L877">
        <f t="shared" si="68"/>
        <v>2.0553698161137213</v>
      </c>
      <c r="M877" t="str">
        <f t="shared" si="69"/>
        <v>Won't Survive</v>
      </c>
      <c r="N877" s="2" t="s">
        <v>1</v>
      </c>
    </row>
    <row r="878" spans="1:14" x14ac:dyDescent="0.3">
      <c r="A878" s="1" t="s">
        <v>1228</v>
      </c>
      <c r="B878" s="1" t="s">
        <v>1253</v>
      </c>
      <c r="C878">
        <f>INDEX(Cond_Probability!$A$6:$H$60,MATCH('Model 4_Train'!A878,Cond_Probability!$A$6:$A$60,0),7)</f>
        <v>0.4891304347826087</v>
      </c>
      <c r="D878">
        <f>INDEX(Cond_Probability!$A$6:$H$60,MATCH('Model 4_Train'!B878,Cond_Probability!$A$6:$A$60,0),7)</f>
        <v>0.77396021699819173</v>
      </c>
      <c r="E878">
        <f>Cond_Probability!$C$2</f>
        <v>0.61616161616161613</v>
      </c>
      <c r="F878">
        <f t="shared" si="65"/>
        <v>0.23325876105182655</v>
      </c>
      <c r="G878">
        <f t="shared" si="66"/>
        <v>23.325876105182655</v>
      </c>
      <c r="H878">
        <f>INDEX(Cond_Probability!$A$6:$H$60,MATCH('Model 4_Train'!A878,Cond_Probability!$A$6:$A$60,0),8)</f>
        <v>0.19710144927536233</v>
      </c>
      <c r="I878">
        <f>INDEX(Cond_Probability!$A$6:$H$60,MATCH(B878,Cond_Probability!$A$6:$A$60,0),8)</f>
        <v>0.63005780346820806</v>
      </c>
      <c r="J878">
        <f>Cond_Probability!$C$3</f>
        <v>0.38383838383838381</v>
      </c>
      <c r="K878">
        <f t="shared" si="67"/>
        <v>4.766708722476503E-2</v>
      </c>
      <c r="L878">
        <f t="shared" si="68"/>
        <v>4.766708722476503</v>
      </c>
      <c r="M878" t="str">
        <f t="shared" si="69"/>
        <v>Won't Survive</v>
      </c>
      <c r="N878" s="2" t="s">
        <v>1230</v>
      </c>
    </row>
    <row r="879" spans="1:14" x14ac:dyDescent="0.3">
      <c r="A879" s="1" t="s">
        <v>1228</v>
      </c>
      <c r="B879" s="1" t="s">
        <v>1253</v>
      </c>
      <c r="C879">
        <f>INDEX(Cond_Probability!$A$6:$H$60,MATCH('Model 4_Train'!A879,Cond_Probability!$A$6:$A$60,0),7)</f>
        <v>0.4891304347826087</v>
      </c>
      <c r="D879">
        <f>INDEX(Cond_Probability!$A$6:$H$60,MATCH('Model 4_Train'!B879,Cond_Probability!$A$6:$A$60,0),7)</f>
        <v>0.77396021699819173</v>
      </c>
      <c r="E879">
        <f>Cond_Probability!$C$2</f>
        <v>0.61616161616161613</v>
      </c>
      <c r="F879">
        <f t="shared" si="65"/>
        <v>0.23325876105182655</v>
      </c>
      <c r="G879">
        <f t="shared" si="66"/>
        <v>23.325876105182655</v>
      </c>
      <c r="H879">
        <f>INDEX(Cond_Probability!$A$6:$H$60,MATCH('Model 4_Train'!A879,Cond_Probability!$A$6:$A$60,0),8)</f>
        <v>0.19710144927536233</v>
      </c>
      <c r="I879">
        <f>INDEX(Cond_Probability!$A$6:$H$60,MATCH(B879,Cond_Probability!$A$6:$A$60,0),8)</f>
        <v>0.63005780346820806</v>
      </c>
      <c r="J879">
        <f>Cond_Probability!$C$3</f>
        <v>0.38383838383838381</v>
      </c>
      <c r="K879">
        <f t="shared" si="67"/>
        <v>4.766708722476503E-2</v>
      </c>
      <c r="L879">
        <f t="shared" si="68"/>
        <v>4.766708722476503</v>
      </c>
      <c r="M879" t="str">
        <f t="shared" si="69"/>
        <v>Won't Survive</v>
      </c>
      <c r="N879" s="2" t="s">
        <v>1230</v>
      </c>
    </row>
    <row r="880" spans="1:14" x14ac:dyDescent="0.3">
      <c r="A880" s="1" t="s">
        <v>1228</v>
      </c>
      <c r="B880" s="1" t="s">
        <v>1253</v>
      </c>
      <c r="C880">
        <f>INDEX(Cond_Probability!$A$6:$H$60,MATCH('Model 4_Train'!A880,Cond_Probability!$A$6:$A$60,0),7)</f>
        <v>0.4891304347826087</v>
      </c>
      <c r="D880">
        <f>INDEX(Cond_Probability!$A$6:$H$60,MATCH('Model 4_Train'!B880,Cond_Probability!$A$6:$A$60,0),7)</f>
        <v>0.77396021699819173</v>
      </c>
      <c r="E880">
        <f>Cond_Probability!$C$2</f>
        <v>0.61616161616161613</v>
      </c>
      <c r="F880">
        <f t="shared" si="65"/>
        <v>0.23325876105182655</v>
      </c>
      <c r="G880">
        <f t="shared" si="66"/>
        <v>23.325876105182655</v>
      </c>
      <c r="H880">
        <f>INDEX(Cond_Probability!$A$6:$H$60,MATCH('Model 4_Train'!A880,Cond_Probability!$A$6:$A$60,0),8)</f>
        <v>0.19710144927536233</v>
      </c>
      <c r="I880">
        <f>INDEX(Cond_Probability!$A$6:$H$60,MATCH(B880,Cond_Probability!$A$6:$A$60,0),8)</f>
        <v>0.63005780346820806</v>
      </c>
      <c r="J880">
        <f>Cond_Probability!$C$3</f>
        <v>0.38383838383838381</v>
      </c>
      <c r="K880">
        <f t="shared" si="67"/>
        <v>4.766708722476503E-2</v>
      </c>
      <c r="L880">
        <f t="shared" si="68"/>
        <v>4.766708722476503</v>
      </c>
      <c r="M880" t="str">
        <f t="shared" si="69"/>
        <v>Won't Survive</v>
      </c>
      <c r="N880" s="2" t="s">
        <v>1230</v>
      </c>
    </row>
    <row r="881" spans="1:14" x14ac:dyDescent="0.3">
      <c r="A881" s="1" t="s">
        <v>1248</v>
      </c>
      <c r="B881" s="1" t="s">
        <v>1251</v>
      </c>
      <c r="C881">
        <f>INDEX(Cond_Probability!$A$6:$H$60,MATCH('Model 4_Train'!A881,Cond_Probability!$A$6:$A$60,0),7)</f>
        <v>0.32246376811594202</v>
      </c>
      <c r="D881">
        <f>INDEX(Cond_Probability!$A$6:$H$60,MATCH('Model 4_Train'!B881,Cond_Probability!$A$6:$A$60,0),7)</f>
        <v>0.13743218806509946</v>
      </c>
      <c r="E881">
        <f>Cond_Probability!$C$2</f>
        <v>0.61616161616161613</v>
      </c>
      <c r="F881">
        <f t="shared" si="65"/>
        <v>2.7306373481387237E-2</v>
      </c>
      <c r="G881">
        <f t="shared" si="66"/>
        <v>2.7306373481387238</v>
      </c>
      <c r="H881">
        <f>INDEX(Cond_Probability!$A$6:$H$60,MATCH('Model 4_Train'!A881,Cond_Probability!$A$6:$A$60,0),8)</f>
        <v>0.57971014492753625</v>
      </c>
      <c r="I881">
        <f>INDEX(Cond_Probability!$A$6:$H$60,MATCH(B881,Cond_Probability!$A$6:$A$60,0),8)</f>
        <v>0.27167630057803466</v>
      </c>
      <c r="J881">
        <f>Cond_Probability!$C$3</f>
        <v>0.38383838383838381</v>
      </c>
      <c r="K881">
        <f t="shared" si="67"/>
        <v>6.0452053415109452E-2</v>
      </c>
      <c r="L881">
        <f t="shared" si="68"/>
        <v>6.045205341510945</v>
      </c>
      <c r="M881" t="str">
        <f t="shared" si="69"/>
        <v>Survive</v>
      </c>
      <c r="N881" s="2" t="s">
        <v>1</v>
      </c>
    </row>
    <row r="882" spans="1:14" x14ac:dyDescent="0.3">
      <c r="A882" s="1" t="s">
        <v>1248</v>
      </c>
      <c r="B882" s="1" t="s">
        <v>1253</v>
      </c>
      <c r="C882">
        <f>INDEX(Cond_Probability!$A$6:$H$60,MATCH('Model 4_Train'!A882,Cond_Probability!$A$6:$A$60,0),7)</f>
        <v>0.32246376811594202</v>
      </c>
      <c r="D882">
        <f>INDEX(Cond_Probability!$A$6:$H$60,MATCH('Model 4_Train'!B882,Cond_Probability!$A$6:$A$60,0),7)</f>
        <v>0.77396021699819173</v>
      </c>
      <c r="E882">
        <f>Cond_Probability!$C$2</f>
        <v>0.61616161616161613</v>
      </c>
      <c r="F882">
        <f t="shared" si="65"/>
        <v>0.1537779980267597</v>
      </c>
      <c r="G882">
        <f t="shared" si="66"/>
        <v>15.37779980267597</v>
      </c>
      <c r="H882">
        <f>INDEX(Cond_Probability!$A$6:$H$60,MATCH('Model 4_Train'!A882,Cond_Probability!$A$6:$A$60,0),8)</f>
        <v>0.57971014492753625</v>
      </c>
      <c r="I882">
        <f>INDEX(Cond_Probability!$A$6:$H$60,MATCH(B882,Cond_Probability!$A$6:$A$60,0),8)</f>
        <v>0.63005780346820806</v>
      </c>
      <c r="J882">
        <f>Cond_Probability!$C$3</f>
        <v>0.38383838383838381</v>
      </c>
      <c r="K882">
        <f t="shared" si="67"/>
        <v>0.14019731536695598</v>
      </c>
      <c r="L882">
        <f t="shared" si="68"/>
        <v>14.019731536695598</v>
      </c>
      <c r="M882" t="str">
        <f t="shared" si="69"/>
        <v>Won't Survive</v>
      </c>
      <c r="N882" s="2" t="s">
        <v>1</v>
      </c>
    </row>
    <row r="883" spans="1:14" x14ac:dyDescent="0.3">
      <c r="A883" s="1" t="s">
        <v>1228</v>
      </c>
      <c r="B883" s="1" t="s">
        <v>1253</v>
      </c>
      <c r="C883">
        <f>INDEX(Cond_Probability!$A$6:$H$60,MATCH('Model 4_Train'!A883,Cond_Probability!$A$6:$A$60,0),7)</f>
        <v>0.4891304347826087</v>
      </c>
      <c r="D883">
        <f>INDEX(Cond_Probability!$A$6:$H$60,MATCH('Model 4_Train'!B883,Cond_Probability!$A$6:$A$60,0),7)</f>
        <v>0.77396021699819173</v>
      </c>
      <c r="E883">
        <f>Cond_Probability!$C$2</f>
        <v>0.61616161616161613</v>
      </c>
      <c r="F883">
        <f t="shared" si="65"/>
        <v>0.23325876105182655</v>
      </c>
      <c r="G883">
        <f t="shared" si="66"/>
        <v>23.325876105182655</v>
      </c>
      <c r="H883">
        <f>INDEX(Cond_Probability!$A$6:$H$60,MATCH('Model 4_Train'!A883,Cond_Probability!$A$6:$A$60,0),8)</f>
        <v>0.19710144927536233</v>
      </c>
      <c r="I883">
        <f>INDEX(Cond_Probability!$A$6:$H$60,MATCH(B883,Cond_Probability!$A$6:$A$60,0),8)</f>
        <v>0.63005780346820806</v>
      </c>
      <c r="J883">
        <f>Cond_Probability!$C$3</f>
        <v>0.38383838383838381</v>
      </c>
      <c r="K883">
        <f t="shared" si="67"/>
        <v>4.766708722476503E-2</v>
      </c>
      <c r="L883">
        <f t="shared" si="68"/>
        <v>4.766708722476503</v>
      </c>
      <c r="M883" t="str">
        <f t="shared" si="69"/>
        <v>Won't Survive</v>
      </c>
      <c r="N883" s="2" t="s">
        <v>1230</v>
      </c>
    </row>
    <row r="884" spans="1:14" x14ac:dyDescent="0.3">
      <c r="A884" s="1" t="s">
        <v>1247</v>
      </c>
      <c r="B884" s="1" t="s">
        <v>1253</v>
      </c>
      <c r="C884">
        <f>INDEX(Cond_Probability!$A$6:$H$60,MATCH('Model 4_Train'!A884,Cond_Probability!$A$6:$A$60,0),7)</f>
        <v>0.18840579710144928</v>
      </c>
      <c r="D884">
        <f>INDEX(Cond_Probability!$A$6:$H$60,MATCH('Model 4_Train'!B884,Cond_Probability!$A$6:$A$60,0),7)</f>
        <v>0.77396021699819173</v>
      </c>
      <c r="E884">
        <f>Cond_Probability!$C$2</f>
        <v>0.61616161616161613</v>
      </c>
      <c r="F884">
        <f t="shared" si="65"/>
        <v>8.9847819071814675E-2</v>
      </c>
      <c r="G884">
        <f t="shared" si="66"/>
        <v>8.9847819071814676</v>
      </c>
      <c r="H884">
        <f>INDEX(Cond_Probability!$A$6:$H$60,MATCH('Model 4_Train'!A884,Cond_Probability!$A$6:$A$60,0),8)</f>
        <v>0.22318840579710145</v>
      </c>
      <c r="I884">
        <f>INDEX(Cond_Probability!$A$6:$H$60,MATCH(B884,Cond_Probability!$A$6:$A$60,0),8)</f>
        <v>0.63005780346820806</v>
      </c>
      <c r="J884">
        <f>Cond_Probability!$C$3</f>
        <v>0.38383838383838381</v>
      </c>
      <c r="K884">
        <f t="shared" si="67"/>
        <v>5.3975966416278047E-2</v>
      </c>
      <c r="L884">
        <f t="shared" si="68"/>
        <v>5.3975966416278043</v>
      </c>
      <c r="M884" t="str">
        <f t="shared" si="69"/>
        <v>Won't Survive</v>
      </c>
      <c r="N884" s="2" t="s">
        <v>1230</v>
      </c>
    </row>
    <row r="885" spans="1:14" x14ac:dyDescent="0.3">
      <c r="A885" s="1" t="s">
        <v>1247</v>
      </c>
      <c r="B885" s="1" t="s">
        <v>1253</v>
      </c>
      <c r="C885">
        <f>INDEX(Cond_Probability!$A$6:$H$60,MATCH('Model 4_Train'!A885,Cond_Probability!$A$6:$A$60,0),7)</f>
        <v>0.18840579710144928</v>
      </c>
      <c r="D885">
        <f>INDEX(Cond_Probability!$A$6:$H$60,MATCH('Model 4_Train'!B885,Cond_Probability!$A$6:$A$60,0),7)</f>
        <v>0.77396021699819173</v>
      </c>
      <c r="E885">
        <f>Cond_Probability!$C$2</f>
        <v>0.61616161616161613</v>
      </c>
      <c r="F885">
        <f t="shared" si="65"/>
        <v>8.9847819071814675E-2</v>
      </c>
      <c r="G885">
        <f t="shared" si="66"/>
        <v>8.9847819071814676</v>
      </c>
      <c r="H885">
        <f>INDEX(Cond_Probability!$A$6:$H$60,MATCH('Model 4_Train'!A885,Cond_Probability!$A$6:$A$60,0),8)</f>
        <v>0.22318840579710145</v>
      </c>
      <c r="I885">
        <f>INDEX(Cond_Probability!$A$6:$H$60,MATCH(B885,Cond_Probability!$A$6:$A$60,0),8)</f>
        <v>0.63005780346820806</v>
      </c>
      <c r="J885">
        <f>Cond_Probability!$C$3</f>
        <v>0.38383838383838381</v>
      </c>
      <c r="K885">
        <f t="shared" si="67"/>
        <v>5.3975966416278047E-2</v>
      </c>
      <c r="L885">
        <f t="shared" si="68"/>
        <v>5.3975966416278043</v>
      </c>
      <c r="M885" t="str">
        <f t="shared" si="69"/>
        <v>Won't Survive</v>
      </c>
      <c r="N885" s="2" t="s">
        <v>1230</v>
      </c>
    </row>
    <row r="886" spans="1:14" x14ac:dyDescent="0.3">
      <c r="A886" s="1" t="s">
        <v>1228</v>
      </c>
      <c r="B886" s="1" t="s">
        <v>1253</v>
      </c>
      <c r="C886">
        <f>INDEX(Cond_Probability!$A$6:$H$60,MATCH('Model 4_Train'!A886,Cond_Probability!$A$6:$A$60,0),7)</f>
        <v>0.4891304347826087</v>
      </c>
      <c r="D886">
        <f>INDEX(Cond_Probability!$A$6:$H$60,MATCH('Model 4_Train'!B886,Cond_Probability!$A$6:$A$60,0),7)</f>
        <v>0.77396021699819173</v>
      </c>
      <c r="E886">
        <f>Cond_Probability!$C$2</f>
        <v>0.61616161616161613</v>
      </c>
      <c r="F886">
        <f t="shared" si="65"/>
        <v>0.23325876105182655</v>
      </c>
      <c r="G886">
        <f t="shared" si="66"/>
        <v>23.325876105182655</v>
      </c>
      <c r="H886">
        <f>INDEX(Cond_Probability!$A$6:$H$60,MATCH('Model 4_Train'!A886,Cond_Probability!$A$6:$A$60,0),8)</f>
        <v>0.19710144927536233</v>
      </c>
      <c r="I886">
        <f>INDEX(Cond_Probability!$A$6:$H$60,MATCH(B886,Cond_Probability!$A$6:$A$60,0),8)</f>
        <v>0.63005780346820806</v>
      </c>
      <c r="J886">
        <f>Cond_Probability!$C$3</f>
        <v>0.38383838383838381</v>
      </c>
      <c r="K886">
        <f t="shared" si="67"/>
        <v>4.766708722476503E-2</v>
      </c>
      <c r="L886">
        <f t="shared" si="68"/>
        <v>4.766708722476503</v>
      </c>
      <c r="M886" t="str">
        <f t="shared" si="69"/>
        <v>Won't Survive</v>
      </c>
      <c r="N886" s="2" t="s">
        <v>1230</v>
      </c>
    </row>
    <row r="887" spans="1:14" x14ac:dyDescent="0.3">
      <c r="A887" s="1" t="s">
        <v>1248</v>
      </c>
      <c r="B887" s="1" t="s">
        <v>1252</v>
      </c>
      <c r="C887">
        <f>INDEX(Cond_Probability!$A$6:$H$60,MATCH('Model 4_Train'!A887,Cond_Probability!$A$6:$A$60,0),7)</f>
        <v>0.32246376811594202</v>
      </c>
      <c r="D887">
        <f>INDEX(Cond_Probability!$A$6:$H$60,MATCH('Model 4_Train'!B887,Cond_Probability!$A$6:$A$60,0),7)</f>
        <v>8.6799276672694395E-2</v>
      </c>
      <c r="E887">
        <f>Cond_Probability!$C$2</f>
        <v>0.61616161616161613</v>
      </c>
      <c r="F887">
        <f t="shared" si="65"/>
        <v>1.7246130619823521E-2</v>
      </c>
      <c r="G887">
        <f t="shared" si="66"/>
        <v>1.7246130619823521</v>
      </c>
      <c r="H887">
        <f>INDEX(Cond_Probability!$A$6:$H$60,MATCH('Model 4_Train'!A887,Cond_Probability!$A$6:$A$60,0),8)</f>
        <v>0.57971014492753625</v>
      </c>
      <c r="I887">
        <f>INDEX(Cond_Probability!$A$6:$H$60,MATCH(B887,Cond_Probability!$A$6:$A$60,0),8)</f>
        <v>8.9595375722543349E-2</v>
      </c>
      <c r="J887">
        <f>Cond_Probability!$C$3</f>
        <v>0.38383838383838381</v>
      </c>
      <c r="K887">
        <f t="shared" si="67"/>
        <v>1.9936315487961629E-2</v>
      </c>
      <c r="L887">
        <f t="shared" si="68"/>
        <v>1.9936315487961629</v>
      </c>
      <c r="M887" t="str">
        <f t="shared" si="69"/>
        <v>Survive</v>
      </c>
      <c r="N887" s="2" t="s">
        <v>1230</v>
      </c>
    </row>
    <row r="888" spans="1:14" x14ac:dyDescent="0.3">
      <c r="A888" s="1" t="s">
        <v>1247</v>
      </c>
      <c r="B888" s="1" t="s">
        <v>1253</v>
      </c>
      <c r="C888">
        <f>INDEX(Cond_Probability!$A$6:$H$60,MATCH('Model 4_Train'!A888,Cond_Probability!$A$6:$A$60,0),7)</f>
        <v>0.18840579710144928</v>
      </c>
      <c r="D888">
        <f>INDEX(Cond_Probability!$A$6:$H$60,MATCH('Model 4_Train'!B888,Cond_Probability!$A$6:$A$60,0),7)</f>
        <v>0.77396021699819173</v>
      </c>
      <c r="E888">
        <f>Cond_Probability!$C$2</f>
        <v>0.61616161616161613</v>
      </c>
      <c r="F888">
        <f t="shared" si="65"/>
        <v>8.9847819071814675E-2</v>
      </c>
      <c r="G888">
        <f t="shared" si="66"/>
        <v>8.9847819071814676</v>
      </c>
      <c r="H888">
        <f>INDEX(Cond_Probability!$A$6:$H$60,MATCH('Model 4_Train'!A888,Cond_Probability!$A$6:$A$60,0),8)</f>
        <v>0.22318840579710145</v>
      </c>
      <c r="I888">
        <f>INDEX(Cond_Probability!$A$6:$H$60,MATCH(B888,Cond_Probability!$A$6:$A$60,0),8)</f>
        <v>0.63005780346820806</v>
      </c>
      <c r="J888">
        <f>Cond_Probability!$C$3</f>
        <v>0.38383838383838381</v>
      </c>
      <c r="K888">
        <f t="shared" si="67"/>
        <v>5.3975966416278047E-2</v>
      </c>
      <c r="L888">
        <f t="shared" si="68"/>
        <v>5.3975966416278043</v>
      </c>
      <c r="M888" t="str">
        <f t="shared" si="69"/>
        <v>Won't Survive</v>
      </c>
      <c r="N888" s="2" t="s">
        <v>1230</v>
      </c>
    </row>
    <row r="889" spans="1:14" x14ac:dyDescent="0.3">
      <c r="A889" s="1" t="s">
        <v>1248</v>
      </c>
      <c r="B889" s="1" t="s">
        <v>1253</v>
      </c>
      <c r="C889">
        <f>INDEX(Cond_Probability!$A$6:$H$60,MATCH('Model 4_Train'!A889,Cond_Probability!$A$6:$A$60,0),7)</f>
        <v>0.32246376811594202</v>
      </c>
      <c r="D889">
        <f>INDEX(Cond_Probability!$A$6:$H$60,MATCH('Model 4_Train'!B889,Cond_Probability!$A$6:$A$60,0),7)</f>
        <v>0.77396021699819173</v>
      </c>
      <c r="E889">
        <f>Cond_Probability!$C$2</f>
        <v>0.61616161616161613</v>
      </c>
      <c r="F889">
        <f t="shared" si="65"/>
        <v>0.1537779980267597</v>
      </c>
      <c r="G889">
        <f t="shared" si="66"/>
        <v>15.37779980267597</v>
      </c>
      <c r="H889">
        <f>INDEX(Cond_Probability!$A$6:$H$60,MATCH('Model 4_Train'!A889,Cond_Probability!$A$6:$A$60,0),8)</f>
        <v>0.57971014492753625</v>
      </c>
      <c r="I889">
        <f>INDEX(Cond_Probability!$A$6:$H$60,MATCH(B889,Cond_Probability!$A$6:$A$60,0),8)</f>
        <v>0.63005780346820806</v>
      </c>
      <c r="J889">
        <f>Cond_Probability!$C$3</f>
        <v>0.38383838383838381</v>
      </c>
      <c r="K889">
        <f t="shared" si="67"/>
        <v>0.14019731536695598</v>
      </c>
      <c r="L889">
        <f t="shared" si="68"/>
        <v>14.019731536695598</v>
      </c>
      <c r="M889" t="str">
        <f t="shared" si="69"/>
        <v>Won't Survive</v>
      </c>
      <c r="N889" s="2" t="s">
        <v>1</v>
      </c>
    </row>
    <row r="890" spans="1:14" x14ac:dyDescent="0.3">
      <c r="A890" s="1" t="s">
        <v>1248</v>
      </c>
      <c r="B890" s="1" t="s">
        <v>1253</v>
      </c>
      <c r="C890">
        <f>INDEX(Cond_Probability!$A$6:$H$60,MATCH('Model 4_Train'!A890,Cond_Probability!$A$6:$A$60,0),7)</f>
        <v>0.32246376811594202</v>
      </c>
      <c r="D890">
        <f>INDEX(Cond_Probability!$A$6:$H$60,MATCH('Model 4_Train'!B890,Cond_Probability!$A$6:$A$60,0),7)</f>
        <v>0.77396021699819173</v>
      </c>
      <c r="E890">
        <f>Cond_Probability!$C$2</f>
        <v>0.61616161616161613</v>
      </c>
      <c r="F890">
        <f t="shared" si="65"/>
        <v>0.1537779980267597</v>
      </c>
      <c r="G890">
        <f t="shared" si="66"/>
        <v>15.37779980267597</v>
      </c>
      <c r="H890">
        <f>INDEX(Cond_Probability!$A$6:$H$60,MATCH('Model 4_Train'!A890,Cond_Probability!$A$6:$A$60,0),8)</f>
        <v>0.57971014492753625</v>
      </c>
      <c r="I890">
        <f>INDEX(Cond_Probability!$A$6:$H$60,MATCH(B890,Cond_Probability!$A$6:$A$60,0),8)</f>
        <v>0.63005780346820806</v>
      </c>
      <c r="J890">
        <f>Cond_Probability!$C$3</f>
        <v>0.38383838383838381</v>
      </c>
      <c r="K890">
        <f t="shared" si="67"/>
        <v>0.14019731536695598</v>
      </c>
      <c r="L890">
        <f t="shared" si="68"/>
        <v>14.019731536695598</v>
      </c>
      <c r="M890" t="str">
        <f t="shared" si="69"/>
        <v>Won't Survive</v>
      </c>
      <c r="N890" s="2" t="s">
        <v>1230</v>
      </c>
    </row>
    <row r="891" spans="1:14" x14ac:dyDescent="0.3">
      <c r="A891" s="1" t="s">
        <v>1248</v>
      </c>
      <c r="B891" s="1" t="s">
        <v>1251</v>
      </c>
      <c r="C891">
        <f>INDEX(Cond_Probability!$A$6:$H$60,MATCH('Model 4_Train'!A891,Cond_Probability!$A$6:$A$60,0),7)</f>
        <v>0.32246376811594202</v>
      </c>
      <c r="D891">
        <f>INDEX(Cond_Probability!$A$6:$H$60,MATCH('Model 4_Train'!B891,Cond_Probability!$A$6:$A$60,0),7)</f>
        <v>0.13743218806509946</v>
      </c>
      <c r="E891">
        <f>Cond_Probability!$C$2</f>
        <v>0.61616161616161613</v>
      </c>
      <c r="F891">
        <f t="shared" si="65"/>
        <v>2.7306373481387237E-2</v>
      </c>
      <c r="G891">
        <f t="shared" si="66"/>
        <v>2.7306373481387238</v>
      </c>
      <c r="H891">
        <f>INDEX(Cond_Probability!$A$6:$H$60,MATCH('Model 4_Train'!A891,Cond_Probability!$A$6:$A$60,0),8)</f>
        <v>0.57971014492753625</v>
      </c>
      <c r="I891">
        <f>INDEX(Cond_Probability!$A$6:$H$60,MATCH(B891,Cond_Probability!$A$6:$A$60,0),8)</f>
        <v>0.27167630057803466</v>
      </c>
      <c r="J891">
        <f>Cond_Probability!$C$3</f>
        <v>0.38383838383838381</v>
      </c>
      <c r="K891">
        <f t="shared" si="67"/>
        <v>6.0452053415109452E-2</v>
      </c>
      <c r="L891">
        <f t="shared" si="68"/>
        <v>6.045205341510945</v>
      </c>
      <c r="M891" t="str">
        <f t="shared" si="69"/>
        <v>Survive</v>
      </c>
      <c r="N891" s="2" t="s">
        <v>1</v>
      </c>
    </row>
    <row r="892" spans="1:14" x14ac:dyDescent="0.3">
      <c r="A892" s="1" t="s">
        <v>1228</v>
      </c>
      <c r="B892" s="1" t="s">
        <v>1252</v>
      </c>
      <c r="C892">
        <f>INDEX(Cond_Probability!$A$6:$H$60,MATCH('Model 4_Train'!A892,Cond_Probability!$A$6:$A$60,0),7)</f>
        <v>0.4891304347826087</v>
      </c>
      <c r="D892">
        <f>INDEX(Cond_Probability!$A$6:$H$60,MATCH('Model 4_Train'!B892,Cond_Probability!$A$6:$A$60,0),7)</f>
        <v>8.6799276672694395E-2</v>
      </c>
      <c r="E892">
        <f>Cond_Probability!$C$2</f>
        <v>0.61616161616161613</v>
      </c>
      <c r="F892">
        <f t="shared" si="65"/>
        <v>2.6159861052541294E-2</v>
      </c>
      <c r="G892">
        <f t="shared" si="66"/>
        <v>2.6159861052541293</v>
      </c>
      <c r="H892">
        <f>INDEX(Cond_Probability!$A$6:$H$60,MATCH('Model 4_Train'!A892,Cond_Probability!$A$6:$A$60,0),8)</f>
        <v>0.19710144927536233</v>
      </c>
      <c r="I892">
        <f>INDEX(Cond_Probability!$A$6:$H$60,MATCH(B892,Cond_Probability!$A$6:$A$60,0),8)</f>
        <v>8.9595375722543349E-2</v>
      </c>
      <c r="J892">
        <f>Cond_Probability!$C$3</f>
        <v>0.38383838383838381</v>
      </c>
      <c r="K892">
        <f t="shared" si="67"/>
        <v>6.7783472659069532E-3</v>
      </c>
      <c r="L892">
        <f t="shared" si="68"/>
        <v>0.67783472659069532</v>
      </c>
      <c r="M892" t="str">
        <f t="shared" si="69"/>
        <v>Won't Survive</v>
      </c>
      <c r="N892" s="2" t="s">
        <v>1230</v>
      </c>
    </row>
    <row r="893" spans="1:14" x14ac:dyDescent="0.3">
      <c r="A893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F63A2-AC3F-4F05-81D0-71C54010454A}">
  <dimension ref="A1:N893"/>
  <sheetViews>
    <sheetView topLeftCell="F1" workbookViewId="0">
      <selection activeCell="I29" sqref="I29"/>
    </sheetView>
  </sheetViews>
  <sheetFormatPr defaultRowHeight="14.4" x14ac:dyDescent="0.3"/>
  <cols>
    <col min="1" max="1" width="15.77734375" style="1" customWidth="1"/>
    <col min="2" max="2" width="8.88671875" style="2"/>
    <col min="3" max="3" width="33.109375" customWidth="1"/>
    <col min="4" max="4" width="27.77734375" customWidth="1"/>
    <col min="5" max="5" width="23.21875" customWidth="1"/>
    <col min="6" max="6" width="18.88671875" customWidth="1"/>
    <col min="7" max="7" width="23" customWidth="1"/>
    <col min="8" max="9" width="30.109375" customWidth="1"/>
    <col min="10" max="10" width="24" customWidth="1"/>
    <col min="11" max="11" width="21.33203125" customWidth="1"/>
    <col min="12" max="12" width="27" customWidth="1"/>
    <col min="13" max="13" width="12.77734375" customWidth="1"/>
    <col min="14" max="14" width="12" style="2" customWidth="1"/>
  </cols>
  <sheetData>
    <row r="1" spans="1:14" ht="15.6" thickTop="1" thickBot="1" x14ac:dyDescent="0.35">
      <c r="A1" s="1" t="s">
        <v>1223</v>
      </c>
      <c r="B1" s="2" t="s">
        <v>4</v>
      </c>
      <c r="C1" s="21" t="s">
        <v>1270</v>
      </c>
      <c r="D1" s="21" t="s">
        <v>1266</v>
      </c>
      <c r="E1" s="21" t="s">
        <v>1280</v>
      </c>
      <c r="F1" s="3" t="s">
        <v>1287</v>
      </c>
      <c r="G1" s="3" t="s">
        <v>1283</v>
      </c>
      <c r="H1" s="22" t="s">
        <v>1277</v>
      </c>
      <c r="I1" s="22" t="s">
        <v>1273</v>
      </c>
      <c r="J1" s="22" t="s">
        <v>1279</v>
      </c>
      <c r="K1" s="3" t="s">
        <v>1286</v>
      </c>
      <c r="L1" s="3" t="s">
        <v>1284</v>
      </c>
      <c r="M1" s="23" t="s">
        <v>1285</v>
      </c>
      <c r="N1" s="20" t="s">
        <v>1222</v>
      </c>
    </row>
    <row r="2" spans="1:14" ht="15" thickTop="1" x14ac:dyDescent="0.3">
      <c r="A2" s="1" t="s">
        <v>1236</v>
      </c>
      <c r="B2" s="2" t="s">
        <v>13</v>
      </c>
      <c r="C2">
        <f>INDEX(Cond_Probability!$A$6:$H$60,MATCH('Model 5_Train'!A2,Cond_Probability!$A$6:$A$60,0),7)</f>
        <v>0.67572463768115942</v>
      </c>
      <c r="D2">
        <f>INDEX(Cond_Probability!$A$6:$H$60,MATCH('Model 5_Train'!B2,Cond_Probability!$A$6:$A$60,0),7)</f>
        <v>0.85117967332123412</v>
      </c>
      <c r="E2">
        <f>Cond_Probability!$C$2</f>
        <v>0.61616161616161613</v>
      </c>
      <c r="F2">
        <f>PRODUCT(C2:E2)</f>
        <v>0.35439341068434416</v>
      </c>
      <c r="G2">
        <f>F2*100</f>
        <v>35.439341068434416</v>
      </c>
      <c r="H2">
        <f>INDEX(Cond_Probability!$A$6:$H$60,MATCH('Model 5_Train'!A2,Cond_Probability!$A$6:$A$60,0),8)</f>
        <v>0.34782608695652173</v>
      </c>
      <c r="I2">
        <f>INDEX(Cond_Probability!$A$6:$H$60,MATCH('Model 5_Train'!B2,Cond_Probability!$A$6:$A$60,0),8)</f>
        <v>0.31976744186046513</v>
      </c>
      <c r="J2">
        <f>Cond_Probability!$C$3</f>
        <v>0.38383838383838381</v>
      </c>
      <c r="K2">
        <f>PRODUCT(H2:J2)</f>
        <v>4.2691832378384448E-2</v>
      </c>
      <c r="L2">
        <f>K2*100</f>
        <v>4.2691832378384449</v>
      </c>
      <c r="M2" t="str">
        <f>IF(G2&gt;L2,"Won't Survive", "Survive")</f>
        <v>Won't Survive</v>
      </c>
      <c r="N2" s="2" t="s">
        <v>1230</v>
      </c>
    </row>
    <row r="3" spans="1:14" x14ac:dyDescent="0.3">
      <c r="A3" s="1" t="s">
        <v>1234</v>
      </c>
      <c r="B3" s="2" t="s">
        <v>17</v>
      </c>
      <c r="C3">
        <f>INDEX(Cond_Probability!$A$6:$H$60,MATCH('Model 5_Train'!A3,Cond_Probability!$A$6:$A$60,0),7)</f>
        <v>0.14673913043478262</v>
      </c>
      <c r="D3">
        <f>INDEX(Cond_Probability!$A$6:$H$60,MATCH('Model 5_Train'!B3,Cond_Probability!$A$6:$A$60,0),7)</f>
        <v>0.14882032667876588</v>
      </c>
      <c r="E3">
        <f>Cond_Probability!$C$2</f>
        <v>0.61616161616161613</v>
      </c>
      <c r="F3">
        <f t="shared" ref="F3:F66" si="0">PRODUCT(C3:E3)</f>
        <v>1.3455592777773792E-2</v>
      </c>
      <c r="G3">
        <f t="shared" ref="G3:G66" si="1">F3*100</f>
        <v>1.3455592777773793</v>
      </c>
      <c r="H3">
        <f>INDEX(Cond_Probability!$A$6:$H$60,MATCH('Model 5_Train'!A3,Cond_Probability!$A$6:$A$60,0),8)</f>
        <v>0.39710144927536234</v>
      </c>
      <c r="I3">
        <f>INDEX(Cond_Probability!$A$6:$H$60,MATCH('Model 5_Train'!B3,Cond_Probability!$A$6:$A$60,0),8)</f>
        <v>0.68023255813953487</v>
      </c>
      <c r="J3">
        <f>Cond_Probability!$C$3</f>
        <v>0.38383838383838381</v>
      </c>
      <c r="K3">
        <f>PRODUCT(H3:J3)</f>
        <v>0.10368293654441278</v>
      </c>
      <c r="L3">
        <f t="shared" ref="L3:L66" si="2">K3*100</f>
        <v>10.368293654441278</v>
      </c>
      <c r="M3" t="str">
        <f t="shared" ref="M3:M66" si="3">IF(G3&gt;L3,"Won't Survive", "Survive")</f>
        <v>Survive</v>
      </c>
      <c r="N3" s="2" t="s">
        <v>1</v>
      </c>
    </row>
    <row r="4" spans="1:14" x14ac:dyDescent="0.3">
      <c r="A4" s="1" t="s">
        <v>1236</v>
      </c>
      <c r="B4" s="2" t="s">
        <v>17</v>
      </c>
      <c r="C4">
        <f>INDEX(Cond_Probability!$A$6:$H$60,MATCH('Model 5_Train'!A4,Cond_Probability!$A$6:$A$60,0),7)</f>
        <v>0.67572463768115942</v>
      </c>
      <c r="D4">
        <f>INDEX(Cond_Probability!$A$6:$H$60,MATCH('Model 5_Train'!B4,Cond_Probability!$A$6:$A$60,0),7)</f>
        <v>0.14882032667876588</v>
      </c>
      <c r="E4">
        <f>Cond_Probability!$C$2</f>
        <v>0.61616161616161613</v>
      </c>
      <c r="F4">
        <f t="shared" si="0"/>
        <v>6.1962174149501531E-2</v>
      </c>
      <c r="G4">
        <f t="shared" si="1"/>
        <v>6.1962174149501532</v>
      </c>
      <c r="H4">
        <f>INDEX(Cond_Probability!$A$6:$H$60,MATCH('Model 5_Train'!A4,Cond_Probability!$A$6:$A$60,0),8)</f>
        <v>0.34782608695652173</v>
      </c>
      <c r="I4">
        <f>INDEX(Cond_Probability!$A$6:$H$60,MATCH('Model 5_Train'!B4,Cond_Probability!$A$6:$A$60,0),8)</f>
        <v>0.68023255813953487</v>
      </c>
      <c r="J4">
        <f>Cond_Probability!$C$3</f>
        <v>0.38383838383838381</v>
      </c>
      <c r="K4">
        <f t="shared" ref="K4:K66" si="4">PRODUCT(H4:J4)</f>
        <v>9.0817170695836003E-2</v>
      </c>
      <c r="L4">
        <f t="shared" si="2"/>
        <v>9.0817170695836005</v>
      </c>
      <c r="M4" t="str">
        <f t="shared" si="3"/>
        <v>Survive</v>
      </c>
      <c r="N4" s="2" t="s">
        <v>1</v>
      </c>
    </row>
    <row r="5" spans="1:14" x14ac:dyDescent="0.3">
      <c r="A5" s="1" t="s">
        <v>1234</v>
      </c>
      <c r="B5" s="2" t="s">
        <v>17</v>
      </c>
      <c r="C5">
        <f>INDEX(Cond_Probability!$A$6:$H$60,MATCH('Model 5_Train'!A5,Cond_Probability!$A$6:$A$60,0),7)</f>
        <v>0.14673913043478262</v>
      </c>
      <c r="D5">
        <f>INDEX(Cond_Probability!$A$6:$H$60,MATCH('Model 5_Train'!B5,Cond_Probability!$A$6:$A$60,0),7)</f>
        <v>0.14882032667876588</v>
      </c>
      <c r="E5">
        <f>Cond_Probability!$C$2</f>
        <v>0.61616161616161613</v>
      </c>
      <c r="F5">
        <f t="shared" si="0"/>
        <v>1.3455592777773792E-2</v>
      </c>
      <c r="G5">
        <f t="shared" si="1"/>
        <v>1.3455592777773793</v>
      </c>
      <c r="H5">
        <f>INDEX(Cond_Probability!$A$6:$H$60,MATCH('Model 5_Train'!A5,Cond_Probability!$A$6:$A$60,0),8)</f>
        <v>0.39710144927536234</v>
      </c>
      <c r="I5">
        <f>INDEX(Cond_Probability!$A$6:$H$60,MATCH('Model 5_Train'!B5,Cond_Probability!$A$6:$A$60,0),8)</f>
        <v>0.68023255813953487</v>
      </c>
      <c r="J5">
        <f>Cond_Probability!$C$3</f>
        <v>0.38383838383838381</v>
      </c>
      <c r="K5">
        <f t="shared" si="4"/>
        <v>0.10368293654441278</v>
      </c>
      <c r="L5">
        <f t="shared" si="2"/>
        <v>10.368293654441278</v>
      </c>
      <c r="M5" t="str">
        <f t="shared" si="3"/>
        <v>Survive</v>
      </c>
      <c r="N5" s="2" t="s">
        <v>1</v>
      </c>
    </row>
    <row r="6" spans="1:14" x14ac:dyDescent="0.3">
      <c r="A6" s="1" t="s">
        <v>1236</v>
      </c>
      <c r="B6" s="2" t="s">
        <v>13</v>
      </c>
      <c r="C6">
        <f>INDEX(Cond_Probability!$A$6:$H$60,MATCH('Model 5_Train'!A6,Cond_Probability!$A$6:$A$60,0),7)</f>
        <v>0.67572463768115942</v>
      </c>
      <c r="D6">
        <f>INDEX(Cond_Probability!$A$6:$H$60,MATCH('Model 5_Train'!B6,Cond_Probability!$A$6:$A$60,0),7)</f>
        <v>0.85117967332123412</v>
      </c>
      <c r="E6">
        <f>Cond_Probability!$C$2</f>
        <v>0.61616161616161613</v>
      </c>
      <c r="F6">
        <f t="shared" si="0"/>
        <v>0.35439341068434416</v>
      </c>
      <c r="G6">
        <f t="shared" si="1"/>
        <v>35.439341068434416</v>
      </c>
      <c r="H6">
        <f>INDEX(Cond_Probability!$A$6:$H$60,MATCH('Model 5_Train'!A6,Cond_Probability!$A$6:$A$60,0),8)</f>
        <v>0.34782608695652173</v>
      </c>
      <c r="I6">
        <f>INDEX(Cond_Probability!$A$6:$H$60,MATCH('Model 5_Train'!B6,Cond_Probability!$A$6:$A$60,0),8)</f>
        <v>0.31976744186046513</v>
      </c>
      <c r="J6">
        <f>Cond_Probability!$C$3</f>
        <v>0.38383838383838381</v>
      </c>
      <c r="K6">
        <f t="shared" si="4"/>
        <v>4.2691832378384448E-2</v>
      </c>
      <c r="L6">
        <f t="shared" si="2"/>
        <v>4.2691832378384449</v>
      </c>
      <c r="M6" t="str">
        <f t="shared" si="3"/>
        <v>Won't Survive</v>
      </c>
      <c r="N6" s="2" t="s">
        <v>1230</v>
      </c>
    </row>
    <row r="7" spans="1:14" x14ac:dyDescent="0.3">
      <c r="A7" s="1" t="s">
        <v>1236</v>
      </c>
      <c r="B7" s="2" t="s">
        <v>13</v>
      </c>
      <c r="C7">
        <f>INDEX(Cond_Probability!$A$6:$H$60,MATCH('Model 5_Train'!A7,Cond_Probability!$A$6:$A$60,0),7)</f>
        <v>0.67572463768115942</v>
      </c>
      <c r="D7">
        <f>INDEX(Cond_Probability!$A$6:$H$60,MATCH('Model 5_Train'!B7,Cond_Probability!$A$6:$A$60,0),7)</f>
        <v>0.85117967332123412</v>
      </c>
      <c r="E7">
        <f>Cond_Probability!$C$2</f>
        <v>0.61616161616161613</v>
      </c>
      <c r="F7">
        <f t="shared" si="0"/>
        <v>0.35439341068434416</v>
      </c>
      <c r="G7">
        <f t="shared" si="1"/>
        <v>35.439341068434416</v>
      </c>
      <c r="H7">
        <f>INDEX(Cond_Probability!$A$6:$H$60,MATCH('Model 5_Train'!A7,Cond_Probability!$A$6:$A$60,0),8)</f>
        <v>0.34782608695652173</v>
      </c>
      <c r="I7">
        <f>INDEX(Cond_Probability!$A$6:$H$60,MATCH('Model 5_Train'!B7,Cond_Probability!$A$6:$A$60,0),8)</f>
        <v>0.31976744186046513</v>
      </c>
      <c r="J7">
        <f>Cond_Probability!$C$3</f>
        <v>0.38383838383838381</v>
      </c>
      <c r="K7">
        <f t="shared" si="4"/>
        <v>4.2691832378384448E-2</v>
      </c>
      <c r="L7">
        <f t="shared" si="2"/>
        <v>4.2691832378384449</v>
      </c>
      <c r="M7" t="str">
        <f t="shared" si="3"/>
        <v>Won't Survive</v>
      </c>
      <c r="N7" s="2" t="s">
        <v>1230</v>
      </c>
    </row>
    <row r="8" spans="1:14" x14ac:dyDescent="0.3">
      <c r="A8" s="1" t="s">
        <v>1234</v>
      </c>
      <c r="B8" s="2" t="s">
        <v>13</v>
      </c>
      <c r="C8">
        <f>INDEX(Cond_Probability!$A$6:$H$60,MATCH('Model 5_Train'!A8,Cond_Probability!$A$6:$A$60,0),7)</f>
        <v>0.14673913043478262</v>
      </c>
      <c r="D8">
        <f>INDEX(Cond_Probability!$A$6:$H$60,MATCH('Model 5_Train'!B8,Cond_Probability!$A$6:$A$60,0),7)</f>
        <v>0.85117967332123412</v>
      </c>
      <c r="E8">
        <f>Cond_Probability!$C$2</f>
        <v>0.61616161616161613</v>
      </c>
      <c r="F8">
        <f t="shared" si="0"/>
        <v>7.6959426985072063E-2</v>
      </c>
      <c r="G8">
        <f t="shared" si="1"/>
        <v>7.6959426985072064</v>
      </c>
      <c r="H8">
        <f>INDEX(Cond_Probability!$A$6:$H$60,MATCH('Model 5_Train'!A8,Cond_Probability!$A$6:$A$60,0),8)</f>
        <v>0.39710144927536234</v>
      </c>
      <c r="I8">
        <f>INDEX(Cond_Probability!$A$6:$H$60,MATCH('Model 5_Train'!B8,Cond_Probability!$A$6:$A$60,0),8)</f>
        <v>0.31976744186046513</v>
      </c>
      <c r="J8">
        <f>Cond_Probability!$C$3</f>
        <v>0.38383838383838381</v>
      </c>
      <c r="K8">
        <f t="shared" si="4"/>
        <v>4.8739841965322252E-2</v>
      </c>
      <c r="L8">
        <f t="shared" si="2"/>
        <v>4.8739841965322253</v>
      </c>
      <c r="M8" t="str">
        <f t="shared" si="3"/>
        <v>Won't Survive</v>
      </c>
      <c r="N8" s="2" t="s">
        <v>1230</v>
      </c>
    </row>
    <row r="9" spans="1:14" x14ac:dyDescent="0.3">
      <c r="A9" s="1" t="s">
        <v>1236</v>
      </c>
      <c r="B9" s="2" t="s">
        <v>13</v>
      </c>
      <c r="C9">
        <f>INDEX(Cond_Probability!$A$6:$H$60,MATCH('Model 5_Train'!A9,Cond_Probability!$A$6:$A$60,0),7)</f>
        <v>0.67572463768115942</v>
      </c>
      <c r="D9">
        <f>INDEX(Cond_Probability!$A$6:$H$60,MATCH('Model 5_Train'!B9,Cond_Probability!$A$6:$A$60,0),7)</f>
        <v>0.85117967332123412</v>
      </c>
      <c r="E9">
        <f>Cond_Probability!$C$2</f>
        <v>0.61616161616161613</v>
      </c>
      <c r="F9">
        <f t="shared" si="0"/>
        <v>0.35439341068434416</v>
      </c>
      <c r="G9">
        <f t="shared" si="1"/>
        <v>35.439341068434416</v>
      </c>
      <c r="H9">
        <f>INDEX(Cond_Probability!$A$6:$H$60,MATCH('Model 5_Train'!A9,Cond_Probability!$A$6:$A$60,0),8)</f>
        <v>0.34782608695652173</v>
      </c>
      <c r="I9">
        <f>INDEX(Cond_Probability!$A$6:$H$60,MATCH('Model 5_Train'!B9,Cond_Probability!$A$6:$A$60,0),8)</f>
        <v>0.31976744186046513</v>
      </c>
      <c r="J9">
        <f>Cond_Probability!$C$3</f>
        <v>0.38383838383838381</v>
      </c>
      <c r="K9">
        <f t="shared" si="4"/>
        <v>4.2691832378384448E-2</v>
      </c>
      <c r="L9">
        <f t="shared" si="2"/>
        <v>4.2691832378384449</v>
      </c>
      <c r="M9" t="str">
        <f t="shared" si="3"/>
        <v>Won't Survive</v>
      </c>
      <c r="N9" s="2" t="s">
        <v>1230</v>
      </c>
    </row>
    <row r="10" spans="1:14" x14ac:dyDescent="0.3">
      <c r="A10" s="1" t="s">
        <v>1236</v>
      </c>
      <c r="B10" s="2" t="s">
        <v>17</v>
      </c>
      <c r="C10">
        <f>INDEX(Cond_Probability!$A$6:$H$60,MATCH('Model 5_Train'!A10,Cond_Probability!$A$6:$A$60,0),7)</f>
        <v>0.67572463768115942</v>
      </c>
      <c r="D10">
        <f>INDEX(Cond_Probability!$A$6:$H$60,MATCH('Model 5_Train'!B10,Cond_Probability!$A$6:$A$60,0),7)</f>
        <v>0.14882032667876588</v>
      </c>
      <c r="E10">
        <f>Cond_Probability!$C$2</f>
        <v>0.61616161616161613</v>
      </c>
      <c r="F10">
        <f t="shared" si="0"/>
        <v>6.1962174149501531E-2</v>
      </c>
      <c r="G10">
        <f t="shared" si="1"/>
        <v>6.1962174149501532</v>
      </c>
      <c r="H10">
        <f>INDEX(Cond_Probability!$A$6:$H$60,MATCH('Model 5_Train'!A10,Cond_Probability!$A$6:$A$60,0),8)</f>
        <v>0.34782608695652173</v>
      </c>
      <c r="I10">
        <f>INDEX(Cond_Probability!$A$6:$H$60,MATCH('Model 5_Train'!B10,Cond_Probability!$A$6:$A$60,0),8)</f>
        <v>0.68023255813953487</v>
      </c>
      <c r="J10">
        <f>Cond_Probability!$C$3</f>
        <v>0.38383838383838381</v>
      </c>
      <c r="K10">
        <f t="shared" si="4"/>
        <v>9.0817170695836003E-2</v>
      </c>
      <c r="L10">
        <f t="shared" si="2"/>
        <v>9.0817170695836005</v>
      </c>
      <c r="M10" t="str">
        <f t="shared" si="3"/>
        <v>Survive</v>
      </c>
      <c r="N10" s="2" t="s">
        <v>1</v>
      </c>
    </row>
    <row r="11" spans="1:14" x14ac:dyDescent="0.3">
      <c r="A11" s="1" t="s">
        <v>1235</v>
      </c>
      <c r="B11" s="2" t="s">
        <v>17</v>
      </c>
      <c r="C11">
        <f>INDEX(Cond_Probability!$A$6:$H$60,MATCH('Model 5_Train'!A11,Cond_Probability!$A$6:$A$60,0),7)</f>
        <v>0.17753623188405798</v>
      </c>
      <c r="D11">
        <f>INDEX(Cond_Probability!$A$6:$H$60,MATCH('Model 5_Train'!B11,Cond_Probability!$A$6:$A$60,0),7)</f>
        <v>0.14882032667876588</v>
      </c>
      <c r="E11">
        <f>Cond_Probability!$C$2</f>
        <v>0.61616161616161613</v>
      </c>
      <c r="F11">
        <f t="shared" si="0"/>
        <v>1.6279606076812739E-2</v>
      </c>
      <c r="G11">
        <f t="shared" si="1"/>
        <v>1.6279606076812738</v>
      </c>
      <c r="H11">
        <f>INDEX(Cond_Probability!$A$6:$H$60,MATCH('Model 5_Train'!A11,Cond_Probability!$A$6:$A$60,0),8)</f>
        <v>0.25507246376811593</v>
      </c>
      <c r="I11">
        <f>INDEX(Cond_Probability!$A$6:$H$60,MATCH('Model 5_Train'!B11,Cond_Probability!$A$6:$A$60,0),8)</f>
        <v>0.68023255813953487</v>
      </c>
      <c r="J11">
        <f>Cond_Probability!$C$3</f>
        <v>0.38383838383838381</v>
      </c>
      <c r="K11">
        <f t="shared" si="4"/>
        <v>6.6599258510279744E-2</v>
      </c>
      <c r="L11">
        <f t="shared" si="2"/>
        <v>6.6599258510279746</v>
      </c>
      <c r="M11" t="str">
        <f t="shared" si="3"/>
        <v>Survive</v>
      </c>
      <c r="N11" s="2" t="s">
        <v>1</v>
      </c>
    </row>
    <row r="12" spans="1:14" x14ac:dyDescent="0.3">
      <c r="A12" s="1" t="s">
        <v>1236</v>
      </c>
      <c r="B12" s="2" t="s">
        <v>17</v>
      </c>
      <c r="C12">
        <f>INDEX(Cond_Probability!$A$6:$H$60,MATCH('Model 5_Train'!A12,Cond_Probability!$A$6:$A$60,0),7)</f>
        <v>0.67572463768115942</v>
      </c>
      <c r="D12">
        <f>INDEX(Cond_Probability!$A$6:$H$60,MATCH('Model 5_Train'!B12,Cond_Probability!$A$6:$A$60,0),7)</f>
        <v>0.14882032667876588</v>
      </c>
      <c r="E12">
        <f>Cond_Probability!$C$2</f>
        <v>0.61616161616161613</v>
      </c>
      <c r="F12">
        <f t="shared" si="0"/>
        <v>6.1962174149501531E-2</v>
      </c>
      <c r="G12">
        <f t="shared" si="1"/>
        <v>6.1962174149501532</v>
      </c>
      <c r="H12">
        <f>INDEX(Cond_Probability!$A$6:$H$60,MATCH('Model 5_Train'!A12,Cond_Probability!$A$6:$A$60,0),8)</f>
        <v>0.34782608695652173</v>
      </c>
      <c r="I12">
        <f>INDEX(Cond_Probability!$A$6:$H$60,MATCH('Model 5_Train'!B12,Cond_Probability!$A$6:$A$60,0),8)</f>
        <v>0.68023255813953487</v>
      </c>
      <c r="J12">
        <f>Cond_Probability!$C$3</f>
        <v>0.38383838383838381</v>
      </c>
      <c r="K12">
        <f t="shared" si="4"/>
        <v>9.0817170695836003E-2</v>
      </c>
      <c r="L12">
        <f t="shared" si="2"/>
        <v>9.0817170695836005</v>
      </c>
      <c r="M12" t="str">
        <f t="shared" si="3"/>
        <v>Survive</v>
      </c>
      <c r="N12" s="2" t="s">
        <v>1</v>
      </c>
    </row>
    <row r="13" spans="1:14" x14ac:dyDescent="0.3">
      <c r="A13" s="1" t="s">
        <v>1234</v>
      </c>
      <c r="B13" s="2" t="s">
        <v>17</v>
      </c>
      <c r="C13">
        <f>INDEX(Cond_Probability!$A$6:$H$60,MATCH('Model 5_Train'!A13,Cond_Probability!$A$6:$A$60,0),7)</f>
        <v>0.14673913043478262</v>
      </c>
      <c r="D13">
        <f>INDEX(Cond_Probability!$A$6:$H$60,MATCH('Model 5_Train'!B13,Cond_Probability!$A$6:$A$60,0),7)</f>
        <v>0.14882032667876588</v>
      </c>
      <c r="E13">
        <f>Cond_Probability!$C$2</f>
        <v>0.61616161616161613</v>
      </c>
      <c r="F13">
        <f t="shared" si="0"/>
        <v>1.3455592777773792E-2</v>
      </c>
      <c r="G13">
        <f t="shared" si="1"/>
        <v>1.3455592777773793</v>
      </c>
      <c r="H13">
        <f>INDEX(Cond_Probability!$A$6:$H$60,MATCH('Model 5_Train'!A13,Cond_Probability!$A$6:$A$60,0),8)</f>
        <v>0.39710144927536234</v>
      </c>
      <c r="I13">
        <f>INDEX(Cond_Probability!$A$6:$H$60,MATCH('Model 5_Train'!B13,Cond_Probability!$A$6:$A$60,0),8)</f>
        <v>0.68023255813953487</v>
      </c>
      <c r="J13">
        <f>Cond_Probability!$C$3</f>
        <v>0.38383838383838381</v>
      </c>
      <c r="K13">
        <f t="shared" si="4"/>
        <v>0.10368293654441278</v>
      </c>
      <c r="L13">
        <f t="shared" si="2"/>
        <v>10.368293654441278</v>
      </c>
      <c r="M13" t="str">
        <f t="shared" si="3"/>
        <v>Survive</v>
      </c>
      <c r="N13" s="2" t="s">
        <v>1</v>
      </c>
    </row>
    <row r="14" spans="1:14" x14ac:dyDescent="0.3">
      <c r="A14" s="1" t="s">
        <v>1236</v>
      </c>
      <c r="B14" s="2" t="s">
        <v>13</v>
      </c>
      <c r="C14">
        <f>INDEX(Cond_Probability!$A$6:$H$60,MATCH('Model 5_Train'!A14,Cond_Probability!$A$6:$A$60,0),7)</f>
        <v>0.67572463768115942</v>
      </c>
      <c r="D14">
        <f>INDEX(Cond_Probability!$A$6:$H$60,MATCH('Model 5_Train'!B14,Cond_Probability!$A$6:$A$60,0),7)</f>
        <v>0.85117967332123412</v>
      </c>
      <c r="E14">
        <f>Cond_Probability!$C$2</f>
        <v>0.61616161616161613</v>
      </c>
      <c r="F14">
        <f t="shared" si="0"/>
        <v>0.35439341068434416</v>
      </c>
      <c r="G14">
        <f t="shared" si="1"/>
        <v>35.439341068434416</v>
      </c>
      <c r="H14">
        <f>INDEX(Cond_Probability!$A$6:$H$60,MATCH('Model 5_Train'!A14,Cond_Probability!$A$6:$A$60,0),8)</f>
        <v>0.34782608695652173</v>
      </c>
      <c r="I14">
        <f>INDEX(Cond_Probability!$A$6:$H$60,MATCH('Model 5_Train'!B14,Cond_Probability!$A$6:$A$60,0),8)</f>
        <v>0.31976744186046513</v>
      </c>
      <c r="J14">
        <f>Cond_Probability!$C$3</f>
        <v>0.38383838383838381</v>
      </c>
      <c r="K14">
        <f t="shared" si="4"/>
        <v>4.2691832378384448E-2</v>
      </c>
      <c r="L14">
        <f t="shared" si="2"/>
        <v>4.2691832378384449</v>
      </c>
      <c r="M14" t="str">
        <f t="shared" si="3"/>
        <v>Won't Survive</v>
      </c>
      <c r="N14" s="2" t="s">
        <v>1230</v>
      </c>
    </row>
    <row r="15" spans="1:14" x14ac:dyDescent="0.3">
      <c r="A15" s="1" t="s">
        <v>1236</v>
      </c>
      <c r="B15" s="2" t="s">
        <v>13</v>
      </c>
      <c r="C15">
        <f>INDEX(Cond_Probability!$A$6:$H$60,MATCH('Model 5_Train'!A15,Cond_Probability!$A$6:$A$60,0),7)</f>
        <v>0.67572463768115942</v>
      </c>
      <c r="D15">
        <f>INDEX(Cond_Probability!$A$6:$H$60,MATCH('Model 5_Train'!B15,Cond_Probability!$A$6:$A$60,0),7)</f>
        <v>0.85117967332123412</v>
      </c>
      <c r="E15">
        <f>Cond_Probability!$C$2</f>
        <v>0.61616161616161613</v>
      </c>
      <c r="F15">
        <f t="shared" si="0"/>
        <v>0.35439341068434416</v>
      </c>
      <c r="G15">
        <f t="shared" si="1"/>
        <v>35.439341068434416</v>
      </c>
      <c r="H15">
        <f>INDEX(Cond_Probability!$A$6:$H$60,MATCH('Model 5_Train'!A15,Cond_Probability!$A$6:$A$60,0),8)</f>
        <v>0.34782608695652173</v>
      </c>
      <c r="I15">
        <f>INDEX(Cond_Probability!$A$6:$H$60,MATCH('Model 5_Train'!B15,Cond_Probability!$A$6:$A$60,0),8)</f>
        <v>0.31976744186046513</v>
      </c>
      <c r="J15">
        <f>Cond_Probability!$C$3</f>
        <v>0.38383838383838381</v>
      </c>
      <c r="K15">
        <f t="shared" si="4"/>
        <v>4.2691832378384448E-2</v>
      </c>
      <c r="L15">
        <f t="shared" si="2"/>
        <v>4.2691832378384449</v>
      </c>
      <c r="M15" t="str">
        <f t="shared" si="3"/>
        <v>Won't Survive</v>
      </c>
      <c r="N15" s="2" t="s">
        <v>1230</v>
      </c>
    </row>
    <row r="16" spans="1:14" x14ac:dyDescent="0.3">
      <c r="A16" s="1" t="s">
        <v>1236</v>
      </c>
      <c r="B16" s="2" t="s">
        <v>17</v>
      </c>
      <c r="C16">
        <f>INDEX(Cond_Probability!$A$6:$H$60,MATCH('Model 5_Train'!A16,Cond_Probability!$A$6:$A$60,0),7)</f>
        <v>0.67572463768115942</v>
      </c>
      <c r="D16">
        <f>INDEX(Cond_Probability!$A$6:$H$60,MATCH('Model 5_Train'!B16,Cond_Probability!$A$6:$A$60,0),7)</f>
        <v>0.14882032667876588</v>
      </c>
      <c r="E16">
        <f>Cond_Probability!$C$2</f>
        <v>0.61616161616161613</v>
      </c>
      <c r="F16">
        <f t="shared" si="0"/>
        <v>6.1962174149501531E-2</v>
      </c>
      <c r="G16">
        <f t="shared" si="1"/>
        <v>6.1962174149501532</v>
      </c>
      <c r="H16">
        <f>INDEX(Cond_Probability!$A$6:$H$60,MATCH('Model 5_Train'!A16,Cond_Probability!$A$6:$A$60,0),8)</f>
        <v>0.34782608695652173</v>
      </c>
      <c r="I16">
        <f>INDEX(Cond_Probability!$A$6:$H$60,MATCH('Model 5_Train'!B16,Cond_Probability!$A$6:$A$60,0),8)</f>
        <v>0.68023255813953487</v>
      </c>
      <c r="J16">
        <f>Cond_Probability!$C$3</f>
        <v>0.38383838383838381</v>
      </c>
      <c r="K16">
        <f t="shared" si="4"/>
        <v>9.0817170695836003E-2</v>
      </c>
      <c r="L16">
        <f t="shared" si="2"/>
        <v>9.0817170695836005</v>
      </c>
      <c r="M16" t="str">
        <f t="shared" si="3"/>
        <v>Survive</v>
      </c>
      <c r="N16" s="2" t="s">
        <v>1230</v>
      </c>
    </row>
    <row r="17" spans="1:14" x14ac:dyDescent="0.3">
      <c r="A17" s="1" t="s">
        <v>1235</v>
      </c>
      <c r="B17" s="2" t="s">
        <v>17</v>
      </c>
      <c r="C17">
        <f>INDEX(Cond_Probability!$A$6:$H$60,MATCH('Model 5_Train'!A17,Cond_Probability!$A$6:$A$60,0),7)</f>
        <v>0.17753623188405798</v>
      </c>
      <c r="D17">
        <f>INDEX(Cond_Probability!$A$6:$H$60,MATCH('Model 5_Train'!B17,Cond_Probability!$A$6:$A$60,0),7)</f>
        <v>0.14882032667876588</v>
      </c>
      <c r="E17">
        <f>Cond_Probability!$C$2</f>
        <v>0.61616161616161613</v>
      </c>
      <c r="F17">
        <f t="shared" si="0"/>
        <v>1.6279606076812739E-2</v>
      </c>
      <c r="G17">
        <f t="shared" si="1"/>
        <v>1.6279606076812738</v>
      </c>
      <c r="H17">
        <f>INDEX(Cond_Probability!$A$6:$H$60,MATCH('Model 5_Train'!A17,Cond_Probability!$A$6:$A$60,0),8)</f>
        <v>0.25507246376811593</v>
      </c>
      <c r="I17">
        <f>INDEX(Cond_Probability!$A$6:$H$60,MATCH('Model 5_Train'!B17,Cond_Probability!$A$6:$A$60,0),8)</f>
        <v>0.68023255813953487</v>
      </c>
      <c r="J17">
        <f>Cond_Probability!$C$3</f>
        <v>0.38383838383838381</v>
      </c>
      <c r="K17">
        <f t="shared" si="4"/>
        <v>6.6599258510279744E-2</v>
      </c>
      <c r="L17">
        <f t="shared" si="2"/>
        <v>6.6599258510279746</v>
      </c>
      <c r="M17" t="str">
        <f t="shared" si="3"/>
        <v>Survive</v>
      </c>
      <c r="N17" s="2" t="s">
        <v>1</v>
      </c>
    </row>
    <row r="18" spans="1:14" x14ac:dyDescent="0.3">
      <c r="A18" s="1" t="s">
        <v>1236</v>
      </c>
      <c r="B18" s="2" t="s">
        <v>13</v>
      </c>
      <c r="C18">
        <f>INDEX(Cond_Probability!$A$6:$H$60,MATCH('Model 5_Train'!A18,Cond_Probability!$A$6:$A$60,0),7)</f>
        <v>0.67572463768115942</v>
      </c>
      <c r="D18">
        <f>INDEX(Cond_Probability!$A$6:$H$60,MATCH('Model 5_Train'!B18,Cond_Probability!$A$6:$A$60,0),7)</f>
        <v>0.85117967332123412</v>
      </c>
      <c r="E18">
        <f>Cond_Probability!$C$2</f>
        <v>0.61616161616161613</v>
      </c>
      <c r="F18">
        <f t="shared" si="0"/>
        <v>0.35439341068434416</v>
      </c>
      <c r="G18">
        <f t="shared" si="1"/>
        <v>35.439341068434416</v>
      </c>
      <c r="H18">
        <f>INDEX(Cond_Probability!$A$6:$H$60,MATCH('Model 5_Train'!A18,Cond_Probability!$A$6:$A$60,0),8)</f>
        <v>0.34782608695652173</v>
      </c>
      <c r="I18">
        <f>INDEX(Cond_Probability!$A$6:$H$60,MATCH('Model 5_Train'!B18,Cond_Probability!$A$6:$A$60,0),8)</f>
        <v>0.31976744186046513</v>
      </c>
      <c r="J18">
        <f>Cond_Probability!$C$3</f>
        <v>0.38383838383838381</v>
      </c>
      <c r="K18">
        <f t="shared" si="4"/>
        <v>4.2691832378384448E-2</v>
      </c>
      <c r="L18">
        <f t="shared" si="2"/>
        <v>4.2691832378384449</v>
      </c>
      <c r="M18" t="str">
        <f t="shared" si="3"/>
        <v>Won't Survive</v>
      </c>
      <c r="N18" s="2" t="s">
        <v>1230</v>
      </c>
    </row>
    <row r="19" spans="1:14" x14ac:dyDescent="0.3">
      <c r="A19" s="1" t="s">
        <v>1235</v>
      </c>
      <c r="B19" s="2" t="s">
        <v>13</v>
      </c>
      <c r="C19">
        <f>INDEX(Cond_Probability!$A$6:$H$60,MATCH('Model 5_Train'!A19,Cond_Probability!$A$6:$A$60,0),7)</f>
        <v>0.17753623188405798</v>
      </c>
      <c r="D19">
        <f>INDEX(Cond_Probability!$A$6:$H$60,MATCH('Model 5_Train'!B19,Cond_Probability!$A$6:$A$60,0),7)</f>
        <v>0.85117967332123412</v>
      </c>
      <c r="E19">
        <f>Cond_Probability!$C$2</f>
        <v>0.61616161616161613</v>
      </c>
      <c r="F19">
        <f t="shared" si="0"/>
        <v>9.3111405488111879E-2</v>
      </c>
      <c r="G19">
        <f t="shared" si="1"/>
        <v>9.3111405488111885</v>
      </c>
      <c r="H19">
        <f>INDEX(Cond_Probability!$A$6:$H$60,MATCH('Model 5_Train'!A19,Cond_Probability!$A$6:$A$60,0),8)</f>
        <v>0.25507246376811593</v>
      </c>
      <c r="I19">
        <f>INDEX(Cond_Probability!$A$6:$H$60,MATCH('Model 5_Train'!B19,Cond_Probability!$A$6:$A$60,0),8)</f>
        <v>0.31976744186046513</v>
      </c>
      <c r="J19">
        <f>Cond_Probability!$C$3</f>
        <v>0.38383838383838381</v>
      </c>
      <c r="K19">
        <f t="shared" si="4"/>
        <v>3.1307343744148598E-2</v>
      </c>
      <c r="L19">
        <f t="shared" si="2"/>
        <v>3.1307343744148599</v>
      </c>
      <c r="M19" t="str">
        <f t="shared" si="3"/>
        <v>Won't Survive</v>
      </c>
      <c r="N19" s="2" t="s">
        <v>1</v>
      </c>
    </row>
    <row r="20" spans="1:14" x14ac:dyDescent="0.3">
      <c r="A20" s="1" t="s">
        <v>1236</v>
      </c>
      <c r="B20" s="2" t="s">
        <v>17</v>
      </c>
      <c r="C20">
        <f>INDEX(Cond_Probability!$A$6:$H$60,MATCH('Model 5_Train'!A20,Cond_Probability!$A$6:$A$60,0),7)</f>
        <v>0.67572463768115942</v>
      </c>
      <c r="D20">
        <f>INDEX(Cond_Probability!$A$6:$H$60,MATCH('Model 5_Train'!B20,Cond_Probability!$A$6:$A$60,0),7)</f>
        <v>0.14882032667876588</v>
      </c>
      <c r="E20">
        <f>Cond_Probability!$C$2</f>
        <v>0.61616161616161613</v>
      </c>
      <c r="F20">
        <f t="shared" si="0"/>
        <v>6.1962174149501531E-2</v>
      </c>
      <c r="G20">
        <f t="shared" si="1"/>
        <v>6.1962174149501532</v>
      </c>
      <c r="H20">
        <f>INDEX(Cond_Probability!$A$6:$H$60,MATCH('Model 5_Train'!A20,Cond_Probability!$A$6:$A$60,0),8)</f>
        <v>0.34782608695652173</v>
      </c>
      <c r="I20">
        <f>INDEX(Cond_Probability!$A$6:$H$60,MATCH('Model 5_Train'!B20,Cond_Probability!$A$6:$A$60,0),8)</f>
        <v>0.68023255813953487</v>
      </c>
      <c r="J20">
        <f>Cond_Probability!$C$3</f>
        <v>0.38383838383838381</v>
      </c>
      <c r="K20">
        <f t="shared" si="4"/>
        <v>9.0817170695836003E-2</v>
      </c>
      <c r="L20">
        <f t="shared" si="2"/>
        <v>9.0817170695836005</v>
      </c>
      <c r="M20" t="str">
        <f t="shared" si="3"/>
        <v>Survive</v>
      </c>
      <c r="N20" s="2" t="s">
        <v>1230</v>
      </c>
    </row>
    <row r="21" spans="1:14" x14ac:dyDescent="0.3">
      <c r="A21" s="1" t="s">
        <v>1236</v>
      </c>
      <c r="B21" s="2" t="s">
        <v>17</v>
      </c>
      <c r="C21">
        <f>INDEX(Cond_Probability!$A$6:$H$60,MATCH('Model 5_Train'!A21,Cond_Probability!$A$6:$A$60,0),7)</f>
        <v>0.67572463768115942</v>
      </c>
      <c r="D21">
        <f>INDEX(Cond_Probability!$A$6:$H$60,MATCH('Model 5_Train'!B21,Cond_Probability!$A$6:$A$60,0),7)</f>
        <v>0.14882032667876588</v>
      </c>
      <c r="E21">
        <f>Cond_Probability!$C$2</f>
        <v>0.61616161616161613</v>
      </c>
      <c r="F21">
        <f t="shared" si="0"/>
        <v>6.1962174149501531E-2</v>
      </c>
      <c r="G21">
        <f t="shared" si="1"/>
        <v>6.1962174149501532</v>
      </c>
      <c r="H21">
        <f>INDEX(Cond_Probability!$A$6:$H$60,MATCH('Model 5_Train'!A21,Cond_Probability!$A$6:$A$60,0),8)</f>
        <v>0.34782608695652173</v>
      </c>
      <c r="I21">
        <f>INDEX(Cond_Probability!$A$6:$H$60,MATCH('Model 5_Train'!B21,Cond_Probability!$A$6:$A$60,0),8)</f>
        <v>0.68023255813953487</v>
      </c>
      <c r="J21">
        <f>Cond_Probability!$C$3</f>
        <v>0.38383838383838381</v>
      </c>
      <c r="K21">
        <f t="shared" si="4"/>
        <v>9.0817170695836003E-2</v>
      </c>
      <c r="L21">
        <f t="shared" si="2"/>
        <v>9.0817170695836005</v>
      </c>
      <c r="M21" t="str">
        <f t="shared" si="3"/>
        <v>Survive</v>
      </c>
      <c r="N21" s="2" t="s">
        <v>1</v>
      </c>
    </row>
    <row r="22" spans="1:14" x14ac:dyDescent="0.3">
      <c r="A22" s="1" t="s">
        <v>1235</v>
      </c>
      <c r="B22" s="2" t="s">
        <v>13</v>
      </c>
      <c r="C22">
        <f>INDEX(Cond_Probability!$A$6:$H$60,MATCH('Model 5_Train'!A22,Cond_Probability!$A$6:$A$60,0),7)</f>
        <v>0.17753623188405798</v>
      </c>
      <c r="D22">
        <f>INDEX(Cond_Probability!$A$6:$H$60,MATCH('Model 5_Train'!B22,Cond_Probability!$A$6:$A$60,0),7)</f>
        <v>0.85117967332123412</v>
      </c>
      <c r="E22">
        <f>Cond_Probability!$C$2</f>
        <v>0.61616161616161613</v>
      </c>
      <c r="F22">
        <f t="shared" si="0"/>
        <v>9.3111405488111879E-2</v>
      </c>
      <c r="G22">
        <f t="shared" si="1"/>
        <v>9.3111405488111885</v>
      </c>
      <c r="H22">
        <f>INDEX(Cond_Probability!$A$6:$H$60,MATCH('Model 5_Train'!A22,Cond_Probability!$A$6:$A$60,0),8)</f>
        <v>0.25507246376811593</v>
      </c>
      <c r="I22">
        <f>INDEX(Cond_Probability!$A$6:$H$60,MATCH('Model 5_Train'!B22,Cond_Probability!$A$6:$A$60,0),8)</f>
        <v>0.31976744186046513</v>
      </c>
      <c r="J22">
        <f>Cond_Probability!$C$3</f>
        <v>0.38383838383838381</v>
      </c>
      <c r="K22">
        <f t="shared" si="4"/>
        <v>3.1307343744148598E-2</v>
      </c>
      <c r="L22">
        <f t="shared" si="2"/>
        <v>3.1307343744148599</v>
      </c>
      <c r="M22" t="str">
        <f t="shared" si="3"/>
        <v>Won't Survive</v>
      </c>
      <c r="N22" s="2" t="s">
        <v>1230</v>
      </c>
    </row>
    <row r="23" spans="1:14" x14ac:dyDescent="0.3">
      <c r="A23" s="1" t="s">
        <v>1235</v>
      </c>
      <c r="B23" s="2" t="s">
        <v>13</v>
      </c>
      <c r="C23">
        <f>INDEX(Cond_Probability!$A$6:$H$60,MATCH('Model 5_Train'!A23,Cond_Probability!$A$6:$A$60,0),7)</f>
        <v>0.17753623188405798</v>
      </c>
      <c r="D23">
        <f>INDEX(Cond_Probability!$A$6:$H$60,MATCH('Model 5_Train'!B23,Cond_Probability!$A$6:$A$60,0),7)</f>
        <v>0.85117967332123412</v>
      </c>
      <c r="E23">
        <f>Cond_Probability!$C$2</f>
        <v>0.61616161616161613</v>
      </c>
      <c r="F23">
        <f t="shared" si="0"/>
        <v>9.3111405488111879E-2</v>
      </c>
      <c r="G23">
        <f t="shared" si="1"/>
        <v>9.3111405488111885</v>
      </c>
      <c r="H23">
        <f>INDEX(Cond_Probability!$A$6:$H$60,MATCH('Model 5_Train'!A23,Cond_Probability!$A$6:$A$60,0),8)</f>
        <v>0.25507246376811593</v>
      </c>
      <c r="I23">
        <f>INDEX(Cond_Probability!$A$6:$H$60,MATCH('Model 5_Train'!B23,Cond_Probability!$A$6:$A$60,0),8)</f>
        <v>0.31976744186046513</v>
      </c>
      <c r="J23">
        <f>Cond_Probability!$C$3</f>
        <v>0.38383838383838381</v>
      </c>
      <c r="K23">
        <f t="shared" si="4"/>
        <v>3.1307343744148598E-2</v>
      </c>
      <c r="L23">
        <f t="shared" si="2"/>
        <v>3.1307343744148599</v>
      </c>
      <c r="M23" t="str">
        <f t="shared" si="3"/>
        <v>Won't Survive</v>
      </c>
      <c r="N23" s="2" t="s">
        <v>1</v>
      </c>
    </row>
    <row r="24" spans="1:14" x14ac:dyDescent="0.3">
      <c r="A24" s="1" t="s">
        <v>1236</v>
      </c>
      <c r="B24" s="2" t="s">
        <v>17</v>
      </c>
      <c r="C24">
        <f>INDEX(Cond_Probability!$A$6:$H$60,MATCH('Model 5_Train'!A24,Cond_Probability!$A$6:$A$60,0),7)</f>
        <v>0.67572463768115942</v>
      </c>
      <c r="D24">
        <f>INDEX(Cond_Probability!$A$6:$H$60,MATCH('Model 5_Train'!B24,Cond_Probability!$A$6:$A$60,0),7)</f>
        <v>0.14882032667876588</v>
      </c>
      <c r="E24">
        <f>Cond_Probability!$C$2</f>
        <v>0.61616161616161613</v>
      </c>
      <c r="F24">
        <f t="shared" si="0"/>
        <v>6.1962174149501531E-2</v>
      </c>
      <c r="G24">
        <f t="shared" si="1"/>
        <v>6.1962174149501532</v>
      </c>
      <c r="H24">
        <f>INDEX(Cond_Probability!$A$6:$H$60,MATCH('Model 5_Train'!A24,Cond_Probability!$A$6:$A$60,0),8)</f>
        <v>0.34782608695652173</v>
      </c>
      <c r="I24">
        <f>INDEX(Cond_Probability!$A$6:$H$60,MATCH('Model 5_Train'!B24,Cond_Probability!$A$6:$A$60,0),8)</f>
        <v>0.68023255813953487</v>
      </c>
      <c r="J24">
        <f>Cond_Probability!$C$3</f>
        <v>0.38383838383838381</v>
      </c>
      <c r="K24">
        <f t="shared" si="4"/>
        <v>9.0817170695836003E-2</v>
      </c>
      <c r="L24">
        <f t="shared" si="2"/>
        <v>9.0817170695836005</v>
      </c>
      <c r="M24" t="str">
        <f t="shared" si="3"/>
        <v>Survive</v>
      </c>
      <c r="N24" s="2" t="s">
        <v>1</v>
      </c>
    </row>
    <row r="25" spans="1:14" x14ac:dyDescent="0.3">
      <c r="A25" s="1" t="s">
        <v>1234</v>
      </c>
      <c r="B25" s="2" t="s">
        <v>13</v>
      </c>
      <c r="C25">
        <f>INDEX(Cond_Probability!$A$6:$H$60,MATCH('Model 5_Train'!A25,Cond_Probability!$A$6:$A$60,0),7)</f>
        <v>0.14673913043478262</v>
      </c>
      <c r="D25">
        <f>INDEX(Cond_Probability!$A$6:$H$60,MATCH('Model 5_Train'!B25,Cond_Probability!$A$6:$A$60,0),7)</f>
        <v>0.85117967332123412</v>
      </c>
      <c r="E25">
        <f>Cond_Probability!$C$2</f>
        <v>0.61616161616161613</v>
      </c>
      <c r="F25">
        <f t="shared" si="0"/>
        <v>7.6959426985072063E-2</v>
      </c>
      <c r="G25">
        <f t="shared" si="1"/>
        <v>7.6959426985072064</v>
      </c>
      <c r="H25">
        <f>INDEX(Cond_Probability!$A$6:$H$60,MATCH('Model 5_Train'!A25,Cond_Probability!$A$6:$A$60,0),8)</f>
        <v>0.39710144927536234</v>
      </c>
      <c r="I25">
        <f>INDEX(Cond_Probability!$A$6:$H$60,MATCH('Model 5_Train'!B25,Cond_Probability!$A$6:$A$60,0),8)</f>
        <v>0.31976744186046513</v>
      </c>
      <c r="J25">
        <f>Cond_Probability!$C$3</f>
        <v>0.38383838383838381</v>
      </c>
      <c r="K25">
        <f t="shared" si="4"/>
        <v>4.8739841965322252E-2</v>
      </c>
      <c r="L25">
        <f t="shared" si="2"/>
        <v>4.8739841965322253</v>
      </c>
      <c r="M25" t="str">
        <f t="shared" si="3"/>
        <v>Won't Survive</v>
      </c>
      <c r="N25" s="2" t="s">
        <v>1</v>
      </c>
    </row>
    <row r="26" spans="1:14" x14ac:dyDescent="0.3">
      <c r="A26" s="1" t="s">
        <v>1236</v>
      </c>
      <c r="B26" s="2" t="s">
        <v>17</v>
      </c>
      <c r="C26">
        <f>INDEX(Cond_Probability!$A$6:$H$60,MATCH('Model 5_Train'!A26,Cond_Probability!$A$6:$A$60,0),7)</f>
        <v>0.67572463768115942</v>
      </c>
      <c r="D26">
        <f>INDEX(Cond_Probability!$A$6:$H$60,MATCH('Model 5_Train'!B26,Cond_Probability!$A$6:$A$60,0),7)</f>
        <v>0.14882032667876588</v>
      </c>
      <c r="E26">
        <f>Cond_Probability!$C$2</f>
        <v>0.61616161616161613</v>
      </c>
      <c r="F26">
        <f t="shared" si="0"/>
        <v>6.1962174149501531E-2</v>
      </c>
      <c r="G26">
        <f t="shared" si="1"/>
        <v>6.1962174149501532</v>
      </c>
      <c r="H26">
        <f>INDEX(Cond_Probability!$A$6:$H$60,MATCH('Model 5_Train'!A26,Cond_Probability!$A$6:$A$60,0),8)</f>
        <v>0.34782608695652173</v>
      </c>
      <c r="I26">
        <f>INDEX(Cond_Probability!$A$6:$H$60,MATCH('Model 5_Train'!B26,Cond_Probability!$A$6:$A$60,0),8)</f>
        <v>0.68023255813953487</v>
      </c>
      <c r="J26">
        <f>Cond_Probability!$C$3</f>
        <v>0.38383838383838381</v>
      </c>
      <c r="K26">
        <f t="shared" si="4"/>
        <v>9.0817170695836003E-2</v>
      </c>
      <c r="L26">
        <f t="shared" si="2"/>
        <v>9.0817170695836005</v>
      </c>
      <c r="M26" t="str">
        <f t="shared" si="3"/>
        <v>Survive</v>
      </c>
      <c r="N26" s="2" t="s">
        <v>1230</v>
      </c>
    </row>
    <row r="27" spans="1:14" x14ac:dyDescent="0.3">
      <c r="A27" s="1" t="s">
        <v>1236</v>
      </c>
      <c r="B27" s="2" t="s">
        <v>17</v>
      </c>
      <c r="C27">
        <f>INDEX(Cond_Probability!$A$6:$H$60,MATCH('Model 5_Train'!A27,Cond_Probability!$A$6:$A$60,0),7)</f>
        <v>0.67572463768115942</v>
      </c>
      <c r="D27">
        <f>INDEX(Cond_Probability!$A$6:$H$60,MATCH('Model 5_Train'!B27,Cond_Probability!$A$6:$A$60,0),7)</f>
        <v>0.14882032667876588</v>
      </c>
      <c r="E27">
        <f>Cond_Probability!$C$2</f>
        <v>0.61616161616161613</v>
      </c>
      <c r="F27">
        <f t="shared" si="0"/>
        <v>6.1962174149501531E-2</v>
      </c>
      <c r="G27">
        <f t="shared" si="1"/>
        <v>6.1962174149501532</v>
      </c>
      <c r="H27">
        <f>INDEX(Cond_Probability!$A$6:$H$60,MATCH('Model 5_Train'!A27,Cond_Probability!$A$6:$A$60,0),8)</f>
        <v>0.34782608695652173</v>
      </c>
      <c r="I27">
        <f>INDEX(Cond_Probability!$A$6:$H$60,MATCH('Model 5_Train'!B27,Cond_Probability!$A$6:$A$60,0),8)</f>
        <v>0.68023255813953487</v>
      </c>
      <c r="J27">
        <f>Cond_Probability!$C$3</f>
        <v>0.38383838383838381</v>
      </c>
      <c r="K27">
        <f t="shared" si="4"/>
        <v>9.0817170695836003E-2</v>
      </c>
      <c r="L27">
        <f t="shared" si="2"/>
        <v>9.0817170695836005</v>
      </c>
      <c r="M27" t="str">
        <f t="shared" si="3"/>
        <v>Survive</v>
      </c>
      <c r="N27" s="2" t="s">
        <v>1</v>
      </c>
    </row>
    <row r="28" spans="1:14" x14ac:dyDescent="0.3">
      <c r="A28" s="1" t="s">
        <v>1236</v>
      </c>
      <c r="B28" s="2" t="s">
        <v>13</v>
      </c>
      <c r="C28">
        <f>INDEX(Cond_Probability!$A$6:$H$60,MATCH('Model 5_Train'!A28,Cond_Probability!$A$6:$A$60,0),7)</f>
        <v>0.67572463768115942</v>
      </c>
      <c r="D28">
        <f>INDEX(Cond_Probability!$A$6:$H$60,MATCH('Model 5_Train'!B28,Cond_Probability!$A$6:$A$60,0),7)</f>
        <v>0.85117967332123412</v>
      </c>
      <c r="E28">
        <f>Cond_Probability!$C$2</f>
        <v>0.61616161616161613</v>
      </c>
      <c r="F28">
        <f t="shared" si="0"/>
        <v>0.35439341068434416</v>
      </c>
      <c r="G28">
        <f t="shared" si="1"/>
        <v>35.439341068434416</v>
      </c>
      <c r="H28">
        <f>INDEX(Cond_Probability!$A$6:$H$60,MATCH('Model 5_Train'!A28,Cond_Probability!$A$6:$A$60,0),8)</f>
        <v>0.34782608695652173</v>
      </c>
      <c r="I28">
        <f>INDEX(Cond_Probability!$A$6:$H$60,MATCH('Model 5_Train'!B28,Cond_Probability!$A$6:$A$60,0),8)</f>
        <v>0.31976744186046513</v>
      </c>
      <c r="J28">
        <f>Cond_Probability!$C$3</f>
        <v>0.38383838383838381</v>
      </c>
      <c r="K28">
        <f t="shared" si="4"/>
        <v>4.2691832378384448E-2</v>
      </c>
      <c r="L28">
        <f t="shared" si="2"/>
        <v>4.2691832378384449</v>
      </c>
      <c r="M28" t="str">
        <f t="shared" si="3"/>
        <v>Won't Survive</v>
      </c>
      <c r="N28" s="2" t="s">
        <v>1230</v>
      </c>
    </row>
    <row r="29" spans="1:14" x14ac:dyDescent="0.3">
      <c r="A29" s="1" t="s">
        <v>1234</v>
      </c>
      <c r="B29" s="2" t="s">
        <v>13</v>
      </c>
      <c r="C29">
        <f>INDEX(Cond_Probability!$A$6:$H$60,MATCH('Model 5_Train'!A29,Cond_Probability!$A$6:$A$60,0),7)</f>
        <v>0.14673913043478262</v>
      </c>
      <c r="D29">
        <f>INDEX(Cond_Probability!$A$6:$H$60,MATCH('Model 5_Train'!B29,Cond_Probability!$A$6:$A$60,0),7)</f>
        <v>0.85117967332123412</v>
      </c>
      <c r="E29">
        <f>Cond_Probability!$C$2</f>
        <v>0.61616161616161613</v>
      </c>
      <c r="F29">
        <f t="shared" si="0"/>
        <v>7.6959426985072063E-2</v>
      </c>
      <c r="G29">
        <f t="shared" si="1"/>
        <v>7.6959426985072064</v>
      </c>
      <c r="H29">
        <f>INDEX(Cond_Probability!$A$6:$H$60,MATCH('Model 5_Train'!A29,Cond_Probability!$A$6:$A$60,0),8)</f>
        <v>0.39710144927536234</v>
      </c>
      <c r="I29">
        <f>INDEX(Cond_Probability!$A$6:$H$60,MATCH('Model 5_Train'!B29,Cond_Probability!$A$6:$A$60,0),8)</f>
        <v>0.31976744186046513</v>
      </c>
      <c r="J29">
        <f>Cond_Probability!$C$3</f>
        <v>0.38383838383838381</v>
      </c>
      <c r="K29">
        <f t="shared" si="4"/>
        <v>4.8739841965322252E-2</v>
      </c>
      <c r="L29">
        <f t="shared" si="2"/>
        <v>4.8739841965322253</v>
      </c>
      <c r="M29" t="str">
        <f t="shared" si="3"/>
        <v>Won't Survive</v>
      </c>
      <c r="N29" s="2" t="s">
        <v>1230</v>
      </c>
    </row>
    <row r="30" spans="1:14" x14ac:dyDescent="0.3">
      <c r="A30" s="1" t="s">
        <v>1236</v>
      </c>
      <c r="B30" s="2" t="s">
        <v>17</v>
      </c>
      <c r="C30">
        <f>INDEX(Cond_Probability!$A$6:$H$60,MATCH('Model 5_Train'!A30,Cond_Probability!$A$6:$A$60,0),7)</f>
        <v>0.67572463768115942</v>
      </c>
      <c r="D30">
        <f>INDEX(Cond_Probability!$A$6:$H$60,MATCH('Model 5_Train'!B30,Cond_Probability!$A$6:$A$60,0),7)</f>
        <v>0.14882032667876588</v>
      </c>
      <c r="E30">
        <f>Cond_Probability!$C$2</f>
        <v>0.61616161616161613</v>
      </c>
      <c r="F30">
        <f t="shared" si="0"/>
        <v>6.1962174149501531E-2</v>
      </c>
      <c r="G30">
        <f t="shared" si="1"/>
        <v>6.1962174149501532</v>
      </c>
      <c r="H30">
        <f>INDEX(Cond_Probability!$A$6:$H$60,MATCH('Model 5_Train'!A30,Cond_Probability!$A$6:$A$60,0),8)</f>
        <v>0.34782608695652173</v>
      </c>
      <c r="I30">
        <f>INDEX(Cond_Probability!$A$6:$H$60,MATCH('Model 5_Train'!B30,Cond_Probability!$A$6:$A$60,0),8)</f>
        <v>0.68023255813953487</v>
      </c>
      <c r="J30">
        <f>Cond_Probability!$C$3</f>
        <v>0.38383838383838381</v>
      </c>
      <c r="K30">
        <f t="shared" si="4"/>
        <v>9.0817170695836003E-2</v>
      </c>
      <c r="L30">
        <f t="shared" si="2"/>
        <v>9.0817170695836005</v>
      </c>
      <c r="M30" t="str">
        <f t="shared" si="3"/>
        <v>Survive</v>
      </c>
      <c r="N30" s="2" t="s">
        <v>1</v>
      </c>
    </row>
    <row r="31" spans="1:14" x14ac:dyDescent="0.3">
      <c r="A31" s="1" t="s">
        <v>1236</v>
      </c>
      <c r="B31" s="2" t="s">
        <v>13</v>
      </c>
      <c r="C31">
        <f>INDEX(Cond_Probability!$A$6:$H$60,MATCH('Model 5_Train'!A31,Cond_Probability!$A$6:$A$60,0),7)</f>
        <v>0.67572463768115942</v>
      </c>
      <c r="D31">
        <f>INDEX(Cond_Probability!$A$6:$H$60,MATCH('Model 5_Train'!B31,Cond_Probability!$A$6:$A$60,0),7)</f>
        <v>0.85117967332123412</v>
      </c>
      <c r="E31">
        <f>Cond_Probability!$C$2</f>
        <v>0.61616161616161613</v>
      </c>
      <c r="F31">
        <f t="shared" si="0"/>
        <v>0.35439341068434416</v>
      </c>
      <c r="G31">
        <f t="shared" si="1"/>
        <v>35.439341068434416</v>
      </c>
      <c r="H31">
        <f>INDEX(Cond_Probability!$A$6:$H$60,MATCH('Model 5_Train'!A31,Cond_Probability!$A$6:$A$60,0),8)</f>
        <v>0.34782608695652173</v>
      </c>
      <c r="I31">
        <f>INDEX(Cond_Probability!$A$6:$H$60,MATCH('Model 5_Train'!B31,Cond_Probability!$A$6:$A$60,0),8)</f>
        <v>0.31976744186046513</v>
      </c>
      <c r="J31">
        <f>Cond_Probability!$C$3</f>
        <v>0.38383838383838381</v>
      </c>
      <c r="K31">
        <f t="shared" si="4"/>
        <v>4.2691832378384448E-2</v>
      </c>
      <c r="L31">
        <f t="shared" si="2"/>
        <v>4.2691832378384449</v>
      </c>
      <c r="M31" t="str">
        <f t="shared" si="3"/>
        <v>Won't Survive</v>
      </c>
      <c r="N31" s="2" t="s">
        <v>1230</v>
      </c>
    </row>
    <row r="32" spans="1:14" x14ac:dyDescent="0.3">
      <c r="A32" s="1" t="s">
        <v>1234</v>
      </c>
      <c r="B32" s="2" t="s">
        <v>13</v>
      </c>
      <c r="C32">
        <f>INDEX(Cond_Probability!$A$6:$H$60,MATCH('Model 5_Train'!A32,Cond_Probability!$A$6:$A$60,0),7)</f>
        <v>0.14673913043478262</v>
      </c>
      <c r="D32">
        <f>INDEX(Cond_Probability!$A$6:$H$60,MATCH('Model 5_Train'!B32,Cond_Probability!$A$6:$A$60,0),7)</f>
        <v>0.85117967332123412</v>
      </c>
      <c r="E32">
        <f>Cond_Probability!$C$2</f>
        <v>0.61616161616161613</v>
      </c>
      <c r="F32">
        <f t="shared" si="0"/>
        <v>7.6959426985072063E-2</v>
      </c>
      <c r="G32">
        <f t="shared" si="1"/>
        <v>7.6959426985072064</v>
      </c>
      <c r="H32">
        <f>INDEX(Cond_Probability!$A$6:$H$60,MATCH('Model 5_Train'!A32,Cond_Probability!$A$6:$A$60,0),8)</f>
        <v>0.39710144927536234</v>
      </c>
      <c r="I32">
        <f>INDEX(Cond_Probability!$A$6:$H$60,MATCH('Model 5_Train'!B32,Cond_Probability!$A$6:$A$60,0),8)</f>
        <v>0.31976744186046513</v>
      </c>
      <c r="J32">
        <f>Cond_Probability!$C$3</f>
        <v>0.38383838383838381</v>
      </c>
      <c r="K32">
        <f t="shared" si="4"/>
        <v>4.8739841965322252E-2</v>
      </c>
      <c r="L32">
        <f t="shared" si="2"/>
        <v>4.8739841965322253</v>
      </c>
      <c r="M32" t="str">
        <f t="shared" si="3"/>
        <v>Won't Survive</v>
      </c>
      <c r="N32" s="2" t="s">
        <v>1230</v>
      </c>
    </row>
    <row r="33" spans="1:14" x14ac:dyDescent="0.3">
      <c r="A33" s="1" t="s">
        <v>1234</v>
      </c>
      <c r="B33" s="2" t="s">
        <v>17</v>
      </c>
      <c r="C33">
        <f>INDEX(Cond_Probability!$A$6:$H$60,MATCH('Model 5_Train'!A33,Cond_Probability!$A$6:$A$60,0),7)</f>
        <v>0.14673913043478262</v>
      </c>
      <c r="D33">
        <f>INDEX(Cond_Probability!$A$6:$H$60,MATCH('Model 5_Train'!B33,Cond_Probability!$A$6:$A$60,0),7)</f>
        <v>0.14882032667876588</v>
      </c>
      <c r="E33">
        <f>Cond_Probability!$C$2</f>
        <v>0.61616161616161613</v>
      </c>
      <c r="F33">
        <f t="shared" si="0"/>
        <v>1.3455592777773792E-2</v>
      </c>
      <c r="G33">
        <f t="shared" si="1"/>
        <v>1.3455592777773793</v>
      </c>
      <c r="H33">
        <f>INDEX(Cond_Probability!$A$6:$H$60,MATCH('Model 5_Train'!A33,Cond_Probability!$A$6:$A$60,0),8)</f>
        <v>0.39710144927536234</v>
      </c>
      <c r="I33">
        <f>INDEX(Cond_Probability!$A$6:$H$60,MATCH('Model 5_Train'!B33,Cond_Probability!$A$6:$A$60,0),8)</f>
        <v>0.68023255813953487</v>
      </c>
      <c r="J33">
        <f>Cond_Probability!$C$3</f>
        <v>0.38383838383838381</v>
      </c>
      <c r="K33">
        <f t="shared" si="4"/>
        <v>0.10368293654441278</v>
      </c>
      <c r="L33">
        <f t="shared" si="2"/>
        <v>10.368293654441278</v>
      </c>
      <c r="M33" t="str">
        <f t="shared" si="3"/>
        <v>Survive</v>
      </c>
      <c r="N33" s="2" t="s">
        <v>1</v>
      </c>
    </row>
    <row r="34" spans="1:14" x14ac:dyDescent="0.3">
      <c r="A34" s="1" t="s">
        <v>1236</v>
      </c>
      <c r="B34" s="2" t="s">
        <v>17</v>
      </c>
      <c r="C34">
        <f>INDEX(Cond_Probability!$A$6:$H$60,MATCH('Model 5_Train'!A34,Cond_Probability!$A$6:$A$60,0),7)</f>
        <v>0.67572463768115942</v>
      </c>
      <c r="D34">
        <f>INDEX(Cond_Probability!$A$6:$H$60,MATCH('Model 5_Train'!B34,Cond_Probability!$A$6:$A$60,0),7)</f>
        <v>0.14882032667876588</v>
      </c>
      <c r="E34">
        <f>Cond_Probability!$C$2</f>
        <v>0.61616161616161613</v>
      </c>
      <c r="F34">
        <f t="shared" si="0"/>
        <v>6.1962174149501531E-2</v>
      </c>
      <c r="G34">
        <f t="shared" si="1"/>
        <v>6.1962174149501532</v>
      </c>
      <c r="H34">
        <f>INDEX(Cond_Probability!$A$6:$H$60,MATCH('Model 5_Train'!A34,Cond_Probability!$A$6:$A$60,0),8)</f>
        <v>0.34782608695652173</v>
      </c>
      <c r="I34">
        <f>INDEX(Cond_Probability!$A$6:$H$60,MATCH('Model 5_Train'!B34,Cond_Probability!$A$6:$A$60,0),8)</f>
        <v>0.68023255813953487</v>
      </c>
      <c r="J34">
        <f>Cond_Probability!$C$3</f>
        <v>0.38383838383838381</v>
      </c>
      <c r="K34">
        <f t="shared" si="4"/>
        <v>9.0817170695836003E-2</v>
      </c>
      <c r="L34">
        <f t="shared" si="2"/>
        <v>9.0817170695836005</v>
      </c>
      <c r="M34" t="str">
        <f t="shared" si="3"/>
        <v>Survive</v>
      </c>
      <c r="N34" s="2" t="s">
        <v>1</v>
      </c>
    </row>
    <row r="35" spans="1:14" x14ac:dyDescent="0.3">
      <c r="A35" s="1" t="s">
        <v>1235</v>
      </c>
      <c r="B35" s="2" t="s">
        <v>13</v>
      </c>
      <c r="C35">
        <f>INDEX(Cond_Probability!$A$6:$H$60,MATCH('Model 5_Train'!A35,Cond_Probability!$A$6:$A$60,0),7)</f>
        <v>0.17753623188405798</v>
      </c>
      <c r="D35">
        <f>INDEX(Cond_Probability!$A$6:$H$60,MATCH('Model 5_Train'!B35,Cond_Probability!$A$6:$A$60,0),7)</f>
        <v>0.85117967332123412</v>
      </c>
      <c r="E35">
        <f>Cond_Probability!$C$2</f>
        <v>0.61616161616161613</v>
      </c>
      <c r="F35">
        <f t="shared" si="0"/>
        <v>9.3111405488111879E-2</v>
      </c>
      <c r="G35">
        <f t="shared" si="1"/>
        <v>9.3111405488111885</v>
      </c>
      <c r="H35">
        <f>INDEX(Cond_Probability!$A$6:$H$60,MATCH('Model 5_Train'!A35,Cond_Probability!$A$6:$A$60,0),8)</f>
        <v>0.25507246376811593</v>
      </c>
      <c r="I35">
        <f>INDEX(Cond_Probability!$A$6:$H$60,MATCH('Model 5_Train'!B35,Cond_Probability!$A$6:$A$60,0),8)</f>
        <v>0.31976744186046513</v>
      </c>
      <c r="J35">
        <f>Cond_Probability!$C$3</f>
        <v>0.38383838383838381</v>
      </c>
      <c r="K35">
        <f t="shared" si="4"/>
        <v>3.1307343744148598E-2</v>
      </c>
      <c r="L35">
        <f t="shared" si="2"/>
        <v>3.1307343744148599</v>
      </c>
      <c r="M35" t="str">
        <f t="shared" si="3"/>
        <v>Won't Survive</v>
      </c>
      <c r="N35" s="2" t="s">
        <v>1230</v>
      </c>
    </row>
    <row r="36" spans="1:14" x14ac:dyDescent="0.3">
      <c r="A36" s="1" t="s">
        <v>1234</v>
      </c>
      <c r="B36" s="2" t="s">
        <v>13</v>
      </c>
      <c r="C36">
        <f>INDEX(Cond_Probability!$A$6:$H$60,MATCH('Model 5_Train'!A36,Cond_Probability!$A$6:$A$60,0),7)</f>
        <v>0.14673913043478262</v>
      </c>
      <c r="D36">
        <f>INDEX(Cond_Probability!$A$6:$H$60,MATCH('Model 5_Train'!B36,Cond_Probability!$A$6:$A$60,0),7)</f>
        <v>0.85117967332123412</v>
      </c>
      <c r="E36">
        <f>Cond_Probability!$C$2</f>
        <v>0.61616161616161613</v>
      </c>
      <c r="F36">
        <f t="shared" si="0"/>
        <v>7.6959426985072063E-2</v>
      </c>
      <c r="G36">
        <f t="shared" si="1"/>
        <v>7.6959426985072064</v>
      </c>
      <c r="H36">
        <f>INDEX(Cond_Probability!$A$6:$H$60,MATCH('Model 5_Train'!A36,Cond_Probability!$A$6:$A$60,0),8)</f>
        <v>0.39710144927536234</v>
      </c>
      <c r="I36">
        <f>INDEX(Cond_Probability!$A$6:$H$60,MATCH('Model 5_Train'!B36,Cond_Probability!$A$6:$A$60,0),8)</f>
        <v>0.31976744186046513</v>
      </c>
      <c r="J36">
        <f>Cond_Probability!$C$3</f>
        <v>0.38383838383838381</v>
      </c>
      <c r="K36">
        <f t="shared" si="4"/>
        <v>4.8739841965322252E-2</v>
      </c>
      <c r="L36">
        <f t="shared" si="2"/>
        <v>4.8739841965322253</v>
      </c>
      <c r="M36" t="str">
        <f t="shared" si="3"/>
        <v>Won't Survive</v>
      </c>
      <c r="N36" s="2" t="s">
        <v>1230</v>
      </c>
    </row>
    <row r="37" spans="1:14" x14ac:dyDescent="0.3">
      <c r="A37" s="1" t="s">
        <v>1234</v>
      </c>
      <c r="B37" s="2" t="s">
        <v>13</v>
      </c>
      <c r="C37">
        <f>INDEX(Cond_Probability!$A$6:$H$60,MATCH('Model 5_Train'!A37,Cond_Probability!$A$6:$A$60,0),7)</f>
        <v>0.14673913043478262</v>
      </c>
      <c r="D37">
        <f>INDEX(Cond_Probability!$A$6:$H$60,MATCH('Model 5_Train'!B37,Cond_Probability!$A$6:$A$60,0),7)</f>
        <v>0.85117967332123412</v>
      </c>
      <c r="E37">
        <f>Cond_Probability!$C$2</f>
        <v>0.61616161616161613</v>
      </c>
      <c r="F37">
        <f t="shared" si="0"/>
        <v>7.6959426985072063E-2</v>
      </c>
      <c r="G37">
        <f t="shared" si="1"/>
        <v>7.6959426985072064</v>
      </c>
      <c r="H37">
        <f>INDEX(Cond_Probability!$A$6:$H$60,MATCH('Model 5_Train'!A37,Cond_Probability!$A$6:$A$60,0),8)</f>
        <v>0.39710144927536234</v>
      </c>
      <c r="I37">
        <f>INDEX(Cond_Probability!$A$6:$H$60,MATCH('Model 5_Train'!B37,Cond_Probability!$A$6:$A$60,0),8)</f>
        <v>0.31976744186046513</v>
      </c>
      <c r="J37">
        <f>Cond_Probability!$C$3</f>
        <v>0.38383838383838381</v>
      </c>
      <c r="K37">
        <f t="shared" si="4"/>
        <v>4.8739841965322252E-2</v>
      </c>
      <c r="L37">
        <f t="shared" si="2"/>
        <v>4.8739841965322253</v>
      </c>
      <c r="M37" t="str">
        <f t="shared" si="3"/>
        <v>Won't Survive</v>
      </c>
      <c r="N37" s="2" t="s">
        <v>1230</v>
      </c>
    </row>
    <row r="38" spans="1:14" x14ac:dyDescent="0.3">
      <c r="A38" s="1" t="s">
        <v>1236</v>
      </c>
      <c r="B38" s="2" t="s">
        <v>13</v>
      </c>
      <c r="C38">
        <f>INDEX(Cond_Probability!$A$6:$H$60,MATCH('Model 5_Train'!A38,Cond_Probability!$A$6:$A$60,0),7)</f>
        <v>0.67572463768115942</v>
      </c>
      <c r="D38">
        <f>INDEX(Cond_Probability!$A$6:$H$60,MATCH('Model 5_Train'!B38,Cond_Probability!$A$6:$A$60,0),7)</f>
        <v>0.85117967332123412</v>
      </c>
      <c r="E38">
        <f>Cond_Probability!$C$2</f>
        <v>0.61616161616161613</v>
      </c>
      <c r="F38">
        <f t="shared" si="0"/>
        <v>0.35439341068434416</v>
      </c>
      <c r="G38">
        <f t="shared" si="1"/>
        <v>35.439341068434416</v>
      </c>
      <c r="H38">
        <f>INDEX(Cond_Probability!$A$6:$H$60,MATCH('Model 5_Train'!A38,Cond_Probability!$A$6:$A$60,0),8)</f>
        <v>0.34782608695652173</v>
      </c>
      <c r="I38">
        <f>INDEX(Cond_Probability!$A$6:$H$60,MATCH('Model 5_Train'!B38,Cond_Probability!$A$6:$A$60,0),8)</f>
        <v>0.31976744186046513</v>
      </c>
      <c r="J38">
        <f>Cond_Probability!$C$3</f>
        <v>0.38383838383838381</v>
      </c>
      <c r="K38">
        <f t="shared" si="4"/>
        <v>4.2691832378384448E-2</v>
      </c>
      <c r="L38">
        <f t="shared" si="2"/>
        <v>4.2691832378384449</v>
      </c>
      <c r="M38" t="str">
        <f t="shared" si="3"/>
        <v>Won't Survive</v>
      </c>
      <c r="N38" s="2" t="s">
        <v>1</v>
      </c>
    </row>
    <row r="39" spans="1:14" x14ac:dyDescent="0.3">
      <c r="A39" s="1" t="s">
        <v>1236</v>
      </c>
      <c r="B39" s="2" t="s">
        <v>13</v>
      </c>
      <c r="C39">
        <f>INDEX(Cond_Probability!$A$6:$H$60,MATCH('Model 5_Train'!A39,Cond_Probability!$A$6:$A$60,0),7)</f>
        <v>0.67572463768115942</v>
      </c>
      <c r="D39">
        <f>INDEX(Cond_Probability!$A$6:$H$60,MATCH('Model 5_Train'!B39,Cond_Probability!$A$6:$A$60,0),7)</f>
        <v>0.85117967332123412</v>
      </c>
      <c r="E39">
        <f>Cond_Probability!$C$2</f>
        <v>0.61616161616161613</v>
      </c>
      <c r="F39">
        <f t="shared" si="0"/>
        <v>0.35439341068434416</v>
      </c>
      <c r="G39">
        <f t="shared" si="1"/>
        <v>35.439341068434416</v>
      </c>
      <c r="H39">
        <f>INDEX(Cond_Probability!$A$6:$H$60,MATCH('Model 5_Train'!A39,Cond_Probability!$A$6:$A$60,0),8)</f>
        <v>0.34782608695652173</v>
      </c>
      <c r="I39">
        <f>INDEX(Cond_Probability!$A$6:$H$60,MATCH('Model 5_Train'!B39,Cond_Probability!$A$6:$A$60,0),8)</f>
        <v>0.31976744186046513</v>
      </c>
      <c r="J39">
        <f>Cond_Probability!$C$3</f>
        <v>0.38383838383838381</v>
      </c>
      <c r="K39">
        <f t="shared" si="4"/>
        <v>4.2691832378384448E-2</v>
      </c>
      <c r="L39">
        <f t="shared" si="2"/>
        <v>4.2691832378384449</v>
      </c>
      <c r="M39" t="str">
        <f t="shared" si="3"/>
        <v>Won't Survive</v>
      </c>
      <c r="N39" s="2" t="s">
        <v>1230</v>
      </c>
    </row>
    <row r="40" spans="1:14" x14ac:dyDescent="0.3">
      <c r="A40" s="1" t="s">
        <v>1236</v>
      </c>
      <c r="B40" s="2" t="s">
        <v>17</v>
      </c>
      <c r="C40">
        <f>INDEX(Cond_Probability!$A$6:$H$60,MATCH('Model 5_Train'!A40,Cond_Probability!$A$6:$A$60,0),7)</f>
        <v>0.67572463768115942</v>
      </c>
      <c r="D40">
        <f>INDEX(Cond_Probability!$A$6:$H$60,MATCH('Model 5_Train'!B40,Cond_Probability!$A$6:$A$60,0),7)</f>
        <v>0.14882032667876588</v>
      </c>
      <c r="E40">
        <f>Cond_Probability!$C$2</f>
        <v>0.61616161616161613</v>
      </c>
      <c r="F40">
        <f t="shared" si="0"/>
        <v>6.1962174149501531E-2</v>
      </c>
      <c r="G40">
        <f t="shared" si="1"/>
        <v>6.1962174149501532</v>
      </c>
      <c r="H40">
        <f>INDEX(Cond_Probability!$A$6:$H$60,MATCH('Model 5_Train'!A40,Cond_Probability!$A$6:$A$60,0),8)</f>
        <v>0.34782608695652173</v>
      </c>
      <c r="I40">
        <f>INDEX(Cond_Probability!$A$6:$H$60,MATCH('Model 5_Train'!B40,Cond_Probability!$A$6:$A$60,0),8)</f>
        <v>0.68023255813953487</v>
      </c>
      <c r="J40">
        <f>Cond_Probability!$C$3</f>
        <v>0.38383838383838381</v>
      </c>
      <c r="K40">
        <f t="shared" si="4"/>
        <v>9.0817170695836003E-2</v>
      </c>
      <c r="L40">
        <f t="shared" si="2"/>
        <v>9.0817170695836005</v>
      </c>
      <c r="M40" t="str">
        <f t="shared" si="3"/>
        <v>Survive</v>
      </c>
      <c r="N40" s="2" t="s">
        <v>1230</v>
      </c>
    </row>
    <row r="41" spans="1:14" x14ac:dyDescent="0.3">
      <c r="A41" s="1" t="s">
        <v>1236</v>
      </c>
      <c r="B41" s="2" t="s">
        <v>17</v>
      </c>
      <c r="C41">
        <f>INDEX(Cond_Probability!$A$6:$H$60,MATCH('Model 5_Train'!A41,Cond_Probability!$A$6:$A$60,0),7)</f>
        <v>0.67572463768115942</v>
      </c>
      <c r="D41">
        <f>INDEX(Cond_Probability!$A$6:$H$60,MATCH('Model 5_Train'!B41,Cond_Probability!$A$6:$A$60,0),7)</f>
        <v>0.14882032667876588</v>
      </c>
      <c r="E41">
        <f>Cond_Probability!$C$2</f>
        <v>0.61616161616161613</v>
      </c>
      <c r="F41">
        <f t="shared" si="0"/>
        <v>6.1962174149501531E-2</v>
      </c>
      <c r="G41">
        <f t="shared" si="1"/>
        <v>6.1962174149501532</v>
      </c>
      <c r="H41">
        <f>INDEX(Cond_Probability!$A$6:$H$60,MATCH('Model 5_Train'!A41,Cond_Probability!$A$6:$A$60,0),8)</f>
        <v>0.34782608695652173</v>
      </c>
      <c r="I41">
        <f>INDEX(Cond_Probability!$A$6:$H$60,MATCH('Model 5_Train'!B41,Cond_Probability!$A$6:$A$60,0),8)</f>
        <v>0.68023255813953487</v>
      </c>
      <c r="J41">
        <f>Cond_Probability!$C$3</f>
        <v>0.38383838383838381</v>
      </c>
      <c r="K41">
        <f t="shared" si="4"/>
        <v>9.0817170695836003E-2</v>
      </c>
      <c r="L41">
        <f t="shared" si="2"/>
        <v>9.0817170695836005</v>
      </c>
      <c r="M41" t="str">
        <f t="shared" si="3"/>
        <v>Survive</v>
      </c>
      <c r="N41" s="2" t="s">
        <v>1</v>
      </c>
    </row>
    <row r="42" spans="1:14" x14ac:dyDescent="0.3">
      <c r="A42" s="1" t="s">
        <v>1236</v>
      </c>
      <c r="B42" s="2" t="s">
        <v>17</v>
      </c>
      <c r="C42">
        <f>INDEX(Cond_Probability!$A$6:$H$60,MATCH('Model 5_Train'!A42,Cond_Probability!$A$6:$A$60,0),7)</f>
        <v>0.67572463768115942</v>
      </c>
      <c r="D42">
        <f>INDEX(Cond_Probability!$A$6:$H$60,MATCH('Model 5_Train'!B42,Cond_Probability!$A$6:$A$60,0),7)</f>
        <v>0.14882032667876588</v>
      </c>
      <c r="E42">
        <f>Cond_Probability!$C$2</f>
        <v>0.61616161616161613</v>
      </c>
      <c r="F42">
        <f t="shared" si="0"/>
        <v>6.1962174149501531E-2</v>
      </c>
      <c r="G42">
        <f t="shared" si="1"/>
        <v>6.1962174149501532</v>
      </c>
      <c r="H42">
        <f>INDEX(Cond_Probability!$A$6:$H$60,MATCH('Model 5_Train'!A42,Cond_Probability!$A$6:$A$60,0),8)</f>
        <v>0.34782608695652173</v>
      </c>
      <c r="I42">
        <f>INDEX(Cond_Probability!$A$6:$H$60,MATCH('Model 5_Train'!B42,Cond_Probability!$A$6:$A$60,0),8)</f>
        <v>0.68023255813953487</v>
      </c>
      <c r="J42">
        <f>Cond_Probability!$C$3</f>
        <v>0.38383838383838381</v>
      </c>
      <c r="K42">
        <f t="shared" si="4"/>
        <v>9.0817170695836003E-2</v>
      </c>
      <c r="L42">
        <f t="shared" si="2"/>
        <v>9.0817170695836005</v>
      </c>
      <c r="M42" t="str">
        <f t="shared" si="3"/>
        <v>Survive</v>
      </c>
      <c r="N42" s="2" t="s">
        <v>1230</v>
      </c>
    </row>
    <row r="43" spans="1:14" x14ac:dyDescent="0.3">
      <c r="A43" s="1" t="s">
        <v>1235</v>
      </c>
      <c r="B43" s="2" t="s">
        <v>17</v>
      </c>
      <c r="C43">
        <f>INDEX(Cond_Probability!$A$6:$H$60,MATCH('Model 5_Train'!A43,Cond_Probability!$A$6:$A$60,0),7)</f>
        <v>0.17753623188405798</v>
      </c>
      <c r="D43">
        <f>INDEX(Cond_Probability!$A$6:$H$60,MATCH('Model 5_Train'!B43,Cond_Probability!$A$6:$A$60,0),7)</f>
        <v>0.14882032667876588</v>
      </c>
      <c r="E43">
        <f>Cond_Probability!$C$2</f>
        <v>0.61616161616161613</v>
      </c>
      <c r="F43">
        <f t="shared" si="0"/>
        <v>1.6279606076812739E-2</v>
      </c>
      <c r="G43">
        <f t="shared" si="1"/>
        <v>1.6279606076812738</v>
      </c>
      <c r="H43">
        <f>INDEX(Cond_Probability!$A$6:$H$60,MATCH('Model 5_Train'!A43,Cond_Probability!$A$6:$A$60,0),8)</f>
        <v>0.25507246376811593</v>
      </c>
      <c r="I43">
        <f>INDEX(Cond_Probability!$A$6:$H$60,MATCH('Model 5_Train'!B43,Cond_Probability!$A$6:$A$60,0),8)</f>
        <v>0.68023255813953487</v>
      </c>
      <c r="J43">
        <f>Cond_Probability!$C$3</f>
        <v>0.38383838383838381</v>
      </c>
      <c r="K43">
        <f t="shared" si="4"/>
        <v>6.6599258510279744E-2</v>
      </c>
      <c r="L43">
        <f t="shared" si="2"/>
        <v>6.6599258510279746</v>
      </c>
      <c r="M43" t="str">
        <f t="shared" si="3"/>
        <v>Survive</v>
      </c>
      <c r="N43" s="2" t="s">
        <v>1230</v>
      </c>
    </row>
    <row r="44" spans="1:14" x14ac:dyDescent="0.3">
      <c r="A44" s="1" t="s">
        <v>1236</v>
      </c>
      <c r="B44" s="2" t="s">
        <v>13</v>
      </c>
      <c r="C44">
        <f>INDEX(Cond_Probability!$A$6:$H$60,MATCH('Model 5_Train'!A44,Cond_Probability!$A$6:$A$60,0),7)</f>
        <v>0.67572463768115942</v>
      </c>
      <c r="D44">
        <f>INDEX(Cond_Probability!$A$6:$H$60,MATCH('Model 5_Train'!B44,Cond_Probability!$A$6:$A$60,0),7)</f>
        <v>0.85117967332123412</v>
      </c>
      <c r="E44">
        <f>Cond_Probability!$C$2</f>
        <v>0.61616161616161613</v>
      </c>
      <c r="F44">
        <f t="shared" si="0"/>
        <v>0.35439341068434416</v>
      </c>
      <c r="G44">
        <f t="shared" si="1"/>
        <v>35.439341068434416</v>
      </c>
      <c r="H44">
        <f>INDEX(Cond_Probability!$A$6:$H$60,MATCH('Model 5_Train'!A44,Cond_Probability!$A$6:$A$60,0),8)</f>
        <v>0.34782608695652173</v>
      </c>
      <c r="I44">
        <f>INDEX(Cond_Probability!$A$6:$H$60,MATCH('Model 5_Train'!B44,Cond_Probability!$A$6:$A$60,0),8)</f>
        <v>0.31976744186046513</v>
      </c>
      <c r="J44">
        <f>Cond_Probability!$C$3</f>
        <v>0.38383838383838381</v>
      </c>
      <c r="K44">
        <f t="shared" si="4"/>
        <v>4.2691832378384448E-2</v>
      </c>
      <c r="L44">
        <f t="shared" si="2"/>
        <v>4.2691832378384449</v>
      </c>
      <c r="M44" t="str">
        <f t="shared" si="3"/>
        <v>Won't Survive</v>
      </c>
      <c r="N44" s="2" t="s">
        <v>1230</v>
      </c>
    </row>
    <row r="45" spans="1:14" x14ac:dyDescent="0.3">
      <c r="A45" s="1" t="s">
        <v>1235</v>
      </c>
      <c r="B45" s="2" t="s">
        <v>17</v>
      </c>
      <c r="C45">
        <f>INDEX(Cond_Probability!$A$6:$H$60,MATCH('Model 5_Train'!A45,Cond_Probability!$A$6:$A$60,0),7)</f>
        <v>0.17753623188405798</v>
      </c>
      <c r="D45">
        <f>INDEX(Cond_Probability!$A$6:$H$60,MATCH('Model 5_Train'!B45,Cond_Probability!$A$6:$A$60,0),7)</f>
        <v>0.14882032667876588</v>
      </c>
      <c r="E45">
        <f>Cond_Probability!$C$2</f>
        <v>0.61616161616161613</v>
      </c>
      <c r="F45">
        <f t="shared" si="0"/>
        <v>1.6279606076812739E-2</v>
      </c>
      <c r="G45">
        <f t="shared" si="1"/>
        <v>1.6279606076812738</v>
      </c>
      <c r="H45">
        <f>INDEX(Cond_Probability!$A$6:$H$60,MATCH('Model 5_Train'!A45,Cond_Probability!$A$6:$A$60,0),8)</f>
        <v>0.25507246376811593</v>
      </c>
      <c r="I45">
        <f>INDEX(Cond_Probability!$A$6:$H$60,MATCH('Model 5_Train'!B45,Cond_Probability!$A$6:$A$60,0),8)</f>
        <v>0.68023255813953487</v>
      </c>
      <c r="J45">
        <f>Cond_Probability!$C$3</f>
        <v>0.38383838383838381</v>
      </c>
      <c r="K45">
        <f t="shared" si="4"/>
        <v>6.6599258510279744E-2</v>
      </c>
      <c r="L45">
        <f t="shared" si="2"/>
        <v>6.6599258510279746</v>
      </c>
      <c r="M45" t="str">
        <f t="shared" si="3"/>
        <v>Survive</v>
      </c>
      <c r="N45" s="2" t="s">
        <v>1</v>
      </c>
    </row>
    <row r="46" spans="1:14" x14ac:dyDescent="0.3">
      <c r="A46" s="1" t="s">
        <v>1236</v>
      </c>
      <c r="B46" s="2" t="s">
        <v>17</v>
      </c>
      <c r="C46">
        <f>INDEX(Cond_Probability!$A$6:$H$60,MATCH('Model 5_Train'!A46,Cond_Probability!$A$6:$A$60,0),7)</f>
        <v>0.67572463768115942</v>
      </c>
      <c r="D46">
        <f>INDEX(Cond_Probability!$A$6:$H$60,MATCH('Model 5_Train'!B46,Cond_Probability!$A$6:$A$60,0),7)</f>
        <v>0.14882032667876588</v>
      </c>
      <c r="E46">
        <f>Cond_Probability!$C$2</f>
        <v>0.61616161616161613</v>
      </c>
      <c r="F46">
        <f t="shared" si="0"/>
        <v>6.1962174149501531E-2</v>
      </c>
      <c r="G46">
        <f t="shared" si="1"/>
        <v>6.1962174149501532</v>
      </c>
      <c r="H46">
        <f>INDEX(Cond_Probability!$A$6:$H$60,MATCH('Model 5_Train'!A46,Cond_Probability!$A$6:$A$60,0),8)</f>
        <v>0.34782608695652173</v>
      </c>
      <c r="I46">
        <f>INDEX(Cond_Probability!$A$6:$H$60,MATCH('Model 5_Train'!B46,Cond_Probability!$A$6:$A$60,0),8)</f>
        <v>0.68023255813953487</v>
      </c>
      <c r="J46">
        <f>Cond_Probability!$C$3</f>
        <v>0.38383838383838381</v>
      </c>
      <c r="K46">
        <f t="shared" si="4"/>
        <v>9.0817170695836003E-2</v>
      </c>
      <c r="L46">
        <f t="shared" si="2"/>
        <v>9.0817170695836005</v>
      </c>
      <c r="M46" t="str">
        <f t="shared" si="3"/>
        <v>Survive</v>
      </c>
      <c r="N46" s="2" t="s">
        <v>1</v>
      </c>
    </row>
    <row r="47" spans="1:14" x14ac:dyDescent="0.3">
      <c r="A47" s="1" t="s">
        <v>1236</v>
      </c>
      <c r="B47" s="2" t="s">
        <v>13</v>
      </c>
      <c r="C47">
        <f>INDEX(Cond_Probability!$A$6:$H$60,MATCH('Model 5_Train'!A47,Cond_Probability!$A$6:$A$60,0),7)</f>
        <v>0.67572463768115942</v>
      </c>
      <c r="D47">
        <f>INDEX(Cond_Probability!$A$6:$H$60,MATCH('Model 5_Train'!B47,Cond_Probability!$A$6:$A$60,0),7)</f>
        <v>0.85117967332123412</v>
      </c>
      <c r="E47">
        <f>Cond_Probability!$C$2</f>
        <v>0.61616161616161613</v>
      </c>
      <c r="F47">
        <f t="shared" si="0"/>
        <v>0.35439341068434416</v>
      </c>
      <c r="G47">
        <f t="shared" si="1"/>
        <v>35.439341068434416</v>
      </c>
      <c r="H47">
        <f>INDEX(Cond_Probability!$A$6:$H$60,MATCH('Model 5_Train'!A47,Cond_Probability!$A$6:$A$60,0),8)</f>
        <v>0.34782608695652173</v>
      </c>
      <c r="I47">
        <f>INDEX(Cond_Probability!$A$6:$H$60,MATCH('Model 5_Train'!B47,Cond_Probability!$A$6:$A$60,0),8)</f>
        <v>0.31976744186046513</v>
      </c>
      <c r="J47">
        <f>Cond_Probability!$C$3</f>
        <v>0.38383838383838381</v>
      </c>
      <c r="K47">
        <f t="shared" si="4"/>
        <v>4.2691832378384448E-2</v>
      </c>
      <c r="L47">
        <f t="shared" si="2"/>
        <v>4.2691832378384449</v>
      </c>
      <c r="M47" t="str">
        <f t="shared" si="3"/>
        <v>Won't Survive</v>
      </c>
      <c r="N47" s="2" t="s">
        <v>1230</v>
      </c>
    </row>
    <row r="48" spans="1:14" x14ac:dyDescent="0.3">
      <c r="A48" s="1" t="s">
        <v>1236</v>
      </c>
      <c r="B48" s="2" t="s">
        <v>13</v>
      </c>
      <c r="C48">
        <f>INDEX(Cond_Probability!$A$6:$H$60,MATCH('Model 5_Train'!A48,Cond_Probability!$A$6:$A$60,0),7)</f>
        <v>0.67572463768115942</v>
      </c>
      <c r="D48">
        <f>INDEX(Cond_Probability!$A$6:$H$60,MATCH('Model 5_Train'!B48,Cond_Probability!$A$6:$A$60,0),7)</f>
        <v>0.85117967332123412</v>
      </c>
      <c r="E48">
        <f>Cond_Probability!$C$2</f>
        <v>0.61616161616161613</v>
      </c>
      <c r="F48">
        <f t="shared" si="0"/>
        <v>0.35439341068434416</v>
      </c>
      <c r="G48">
        <f t="shared" si="1"/>
        <v>35.439341068434416</v>
      </c>
      <c r="H48">
        <f>INDEX(Cond_Probability!$A$6:$H$60,MATCH('Model 5_Train'!A48,Cond_Probability!$A$6:$A$60,0),8)</f>
        <v>0.34782608695652173</v>
      </c>
      <c r="I48">
        <f>INDEX(Cond_Probability!$A$6:$H$60,MATCH('Model 5_Train'!B48,Cond_Probability!$A$6:$A$60,0),8)</f>
        <v>0.31976744186046513</v>
      </c>
      <c r="J48">
        <f>Cond_Probability!$C$3</f>
        <v>0.38383838383838381</v>
      </c>
      <c r="K48">
        <f t="shared" si="4"/>
        <v>4.2691832378384448E-2</v>
      </c>
      <c r="L48">
        <f t="shared" si="2"/>
        <v>4.2691832378384449</v>
      </c>
      <c r="M48" t="str">
        <f t="shared" si="3"/>
        <v>Won't Survive</v>
      </c>
      <c r="N48" s="2" t="s">
        <v>1230</v>
      </c>
    </row>
    <row r="49" spans="1:14" x14ac:dyDescent="0.3">
      <c r="A49" s="1" t="s">
        <v>1236</v>
      </c>
      <c r="B49" s="2" t="s">
        <v>17</v>
      </c>
      <c r="C49">
        <f>INDEX(Cond_Probability!$A$6:$H$60,MATCH('Model 5_Train'!A49,Cond_Probability!$A$6:$A$60,0),7)</f>
        <v>0.67572463768115942</v>
      </c>
      <c r="D49">
        <f>INDEX(Cond_Probability!$A$6:$H$60,MATCH('Model 5_Train'!B49,Cond_Probability!$A$6:$A$60,0),7)</f>
        <v>0.14882032667876588</v>
      </c>
      <c r="E49">
        <f>Cond_Probability!$C$2</f>
        <v>0.61616161616161613</v>
      </c>
      <c r="F49">
        <f t="shared" si="0"/>
        <v>6.1962174149501531E-2</v>
      </c>
      <c r="G49">
        <f t="shared" si="1"/>
        <v>6.1962174149501532</v>
      </c>
      <c r="H49">
        <f>INDEX(Cond_Probability!$A$6:$H$60,MATCH('Model 5_Train'!A49,Cond_Probability!$A$6:$A$60,0),8)</f>
        <v>0.34782608695652173</v>
      </c>
      <c r="I49">
        <f>INDEX(Cond_Probability!$A$6:$H$60,MATCH('Model 5_Train'!B49,Cond_Probability!$A$6:$A$60,0),8)</f>
        <v>0.68023255813953487</v>
      </c>
      <c r="J49">
        <f>Cond_Probability!$C$3</f>
        <v>0.38383838383838381</v>
      </c>
      <c r="K49">
        <f t="shared" si="4"/>
        <v>9.0817170695836003E-2</v>
      </c>
      <c r="L49">
        <f t="shared" si="2"/>
        <v>9.0817170695836005</v>
      </c>
      <c r="M49" t="str">
        <f t="shared" si="3"/>
        <v>Survive</v>
      </c>
      <c r="N49" s="2" t="s">
        <v>1</v>
      </c>
    </row>
    <row r="50" spans="1:14" x14ac:dyDescent="0.3">
      <c r="A50" s="1" t="s">
        <v>1236</v>
      </c>
      <c r="B50" s="2" t="s">
        <v>13</v>
      </c>
      <c r="C50">
        <f>INDEX(Cond_Probability!$A$6:$H$60,MATCH('Model 5_Train'!A50,Cond_Probability!$A$6:$A$60,0),7)</f>
        <v>0.67572463768115942</v>
      </c>
      <c r="D50">
        <f>INDEX(Cond_Probability!$A$6:$H$60,MATCH('Model 5_Train'!B50,Cond_Probability!$A$6:$A$60,0),7)</f>
        <v>0.85117967332123412</v>
      </c>
      <c r="E50">
        <f>Cond_Probability!$C$2</f>
        <v>0.61616161616161613</v>
      </c>
      <c r="F50">
        <f t="shared" si="0"/>
        <v>0.35439341068434416</v>
      </c>
      <c r="G50">
        <f t="shared" si="1"/>
        <v>35.439341068434416</v>
      </c>
      <c r="H50">
        <f>INDEX(Cond_Probability!$A$6:$H$60,MATCH('Model 5_Train'!A50,Cond_Probability!$A$6:$A$60,0),8)</f>
        <v>0.34782608695652173</v>
      </c>
      <c r="I50">
        <f>INDEX(Cond_Probability!$A$6:$H$60,MATCH('Model 5_Train'!B50,Cond_Probability!$A$6:$A$60,0),8)</f>
        <v>0.31976744186046513</v>
      </c>
      <c r="J50">
        <f>Cond_Probability!$C$3</f>
        <v>0.38383838383838381</v>
      </c>
      <c r="K50">
        <f t="shared" si="4"/>
        <v>4.2691832378384448E-2</v>
      </c>
      <c r="L50">
        <f t="shared" si="2"/>
        <v>4.2691832378384449</v>
      </c>
      <c r="M50" t="str">
        <f t="shared" si="3"/>
        <v>Won't Survive</v>
      </c>
      <c r="N50" s="2" t="s">
        <v>1230</v>
      </c>
    </row>
    <row r="51" spans="1:14" x14ac:dyDescent="0.3">
      <c r="A51" s="1" t="s">
        <v>1236</v>
      </c>
      <c r="B51" s="2" t="s">
        <v>17</v>
      </c>
      <c r="C51">
        <f>INDEX(Cond_Probability!$A$6:$H$60,MATCH('Model 5_Train'!A51,Cond_Probability!$A$6:$A$60,0),7)</f>
        <v>0.67572463768115942</v>
      </c>
      <c r="D51">
        <f>INDEX(Cond_Probability!$A$6:$H$60,MATCH('Model 5_Train'!B51,Cond_Probability!$A$6:$A$60,0),7)</f>
        <v>0.14882032667876588</v>
      </c>
      <c r="E51">
        <f>Cond_Probability!$C$2</f>
        <v>0.61616161616161613</v>
      </c>
      <c r="F51">
        <f t="shared" si="0"/>
        <v>6.1962174149501531E-2</v>
      </c>
      <c r="G51">
        <f t="shared" si="1"/>
        <v>6.1962174149501532</v>
      </c>
      <c r="H51">
        <f>INDEX(Cond_Probability!$A$6:$H$60,MATCH('Model 5_Train'!A51,Cond_Probability!$A$6:$A$60,0),8)</f>
        <v>0.34782608695652173</v>
      </c>
      <c r="I51">
        <f>INDEX(Cond_Probability!$A$6:$H$60,MATCH('Model 5_Train'!B51,Cond_Probability!$A$6:$A$60,0),8)</f>
        <v>0.68023255813953487</v>
      </c>
      <c r="J51">
        <f>Cond_Probability!$C$3</f>
        <v>0.38383838383838381</v>
      </c>
      <c r="K51">
        <f t="shared" si="4"/>
        <v>9.0817170695836003E-2</v>
      </c>
      <c r="L51">
        <f t="shared" si="2"/>
        <v>9.0817170695836005</v>
      </c>
      <c r="M51" t="str">
        <f t="shared" si="3"/>
        <v>Survive</v>
      </c>
      <c r="N51" s="2" t="s">
        <v>1230</v>
      </c>
    </row>
    <row r="52" spans="1:14" x14ac:dyDescent="0.3">
      <c r="A52" s="1" t="s">
        <v>1236</v>
      </c>
      <c r="B52" s="2" t="s">
        <v>13</v>
      </c>
      <c r="C52">
        <f>INDEX(Cond_Probability!$A$6:$H$60,MATCH('Model 5_Train'!A52,Cond_Probability!$A$6:$A$60,0),7)</f>
        <v>0.67572463768115942</v>
      </c>
      <c r="D52">
        <f>INDEX(Cond_Probability!$A$6:$H$60,MATCH('Model 5_Train'!B52,Cond_Probability!$A$6:$A$60,0),7)</f>
        <v>0.85117967332123412</v>
      </c>
      <c r="E52">
        <f>Cond_Probability!$C$2</f>
        <v>0.61616161616161613</v>
      </c>
      <c r="F52">
        <f t="shared" si="0"/>
        <v>0.35439341068434416</v>
      </c>
      <c r="G52">
        <f t="shared" si="1"/>
        <v>35.439341068434416</v>
      </c>
      <c r="H52">
        <f>INDEX(Cond_Probability!$A$6:$H$60,MATCH('Model 5_Train'!A52,Cond_Probability!$A$6:$A$60,0),8)</f>
        <v>0.34782608695652173</v>
      </c>
      <c r="I52">
        <f>INDEX(Cond_Probability!$A$6:$H$60,MATCH('Model 5_Train'!B52,Cond_Probability!$A$6:$A$60,0),8)</f>
        <v>0.31976744186046513</v>
      </c>
      <c r="J52">
        <f>Cond_Probability!$C$3</f>
        <v>0.38383838383838381</v>
      </c>
      <c r="K52">
        <f t="shared" si="4"/>
        <v>4.2691832378384448E-2</v>
      </c>
      <c r="L52">
        <f t="shared" si="2"/>
        <v>4.2691832378384449</v>
      </c>
      <c r="M52" t="str">
        <f t="shared" si="3"/>
        <v>Won't Survive</v>
      </c>
      <c r="N52" s="2" t="s">
        <v>1230</v>
      </c>
    </row>
    <row r="53" spans="1:14" x14ac:dyDescent="0.3">
      <c r="A53" s="1" t="s">
        <v>1236</v>
      </c>
      <c r="B53" s="2" t="s">
        <v>13</v>
      </c>
      <c r="C53">
        <f>INDEX(Cond_Probability!$A$6:$H$60,MATCH('Model 5_Train'!A53,Cond_Probability!$A$6:$A$60,0),7)</f>
        <v>0.67572463768115942</v>
      </c>
      <c r="D53">
        <f>INDEX(Cond_Probability!$A$6:$H$60,MATCH('Model 5_Train'!B53,Cond_Probability!$A$6:$A$60,0),7)</f>
        <v>0.85117967332123412</v>
      </c>
      <c r="E53">
        <f>Cond_Probability!$C$2</f>
        <v>0.61616161616161613</v>
      </c>
      <c r="F53">
        <f t="shared" si="0"/>
        <v>0.35439341068434416</v>
      </c>
      <c r="G53">
        <f t="shared" si="1"/>
        <v>35.439341068434416</v>
      </c>
      <c r="H53">
        <f>INDEX(Cond_Probability!$A$6:$H$60,MATCH('Model 5_Train'!A53,Cond_Probability!$A$6:$A$60,0),8)</f>
        <v>0.34782608695652173</v>
      </c>
      <c r="I53">
        <f>INDEX(Cond_Probability!$A$6:$H$60,MATCH('Model 5_Train'!B53,Cond_Probability!$A$6:$A$60,0),8)</f>
        <v>0.31976744186046513</v>
      </c>
      <c r="J53">
        <f>Cond_Probability!$C$3</f>
        <v>0.38383838383838381</v>
      </c>
      <c r="K53">
        <f t="shared" si="4"/>
        <v>4.2691832378384448E-2</v>
      </c>
      <c r="L53">
        <f t="shared" si="2"/>
        <v>4.2691832378384449</v>
      </c>
      <c r="M53" t="str">
        <f t="shared" si="3"/>
        <v>Won't Survive</v>
      </c>
      <c r="N53" s="2" t="s">
        <v>1230</v>
      </c>
    </row>
    <row r="54" spans="1:14" x14ac:dyDescent="0.3">
      <c r="A54" s="1" t="s">
        <v>1234</v>
      </c>
      <c r="B54" s="2" t="s">
        <v>17</v>
      </c>
      <c r="C54">
        <f>INDEX(Cond_Probability!$A$6:$H$60,MATCH('Model 5_Train'!A54,Cond_Probability!$A$6:$A$60,0),7)</f>
        <v>0.14673913043478262</v>
      </c>
      <c r="D54">
        <f>INDEX(Cond_Probability!$A$6:$H$60,MATCH('Model 5_Train'!B54,Cond_Probability!$A$6:$A$60,0),7)</f>
        <v>0.14882032667876588</v>
      </c>
      <c r="E54">
        <f>Cond_Probability!$C$2</f>
        <v>0.61616161616161613</v>
      </c>
      <c r="F54">
        <f t="shared" si="0"/>
        <v>1.3455592777773792E-2</v>
      </c>
      <c r="G54">
        <f t="shared" si="1"/>
        <v>1.3455592777773793</v>
      </c>
      <c r="H54">
        <f>INDEX(Cond_Probability!$A$6:$H$60,MATCH('Model 5_Train'!A54,Cond_Probability!$A$6:$A$60,0),8)</f>
        <v>0.39710144927536234</v>
      </c>
      <c r="I54">
        <f>INDEX(Cond_Probability!$A$6:$H$60,MATCH('Model 5_Train'!B54,Cond_Probability!$A$6:$A$60,0),8)</f>
        <v>0.68023255813953487</v>
      </c>
      <c r="J54">
        <f>Cond_Probability!$C$3</f>
        <v>0.38383838383838381</v>
      </c>
      <c r="K54">
        <f t="shared" si="4"/>
        <v>0.10368293654441278</v>
      </c>
      <c r="L54">
        <f t="shared" si="2"/>
        <v>10.368293654441278</v>
      </c>
      <c r="M54" t="str">
        <f t="shared" si="3"/>
        <v>Survive</v>
      </c>
      <c r="N54" s="2" t="s">
        <v>1</v>
      </c>
    </row>
    <row r="55" spans="1:14" x14ac:dyDescent="0.3">
      <c r="A55" s="1" t="s">
        <v>1235</v>
      </c>
      <c r="B55" s="2" t="s">
        <v>17</v>
      </c>
      <c r="C55">
        <f>INDEX(Cond_Probability!$A$6:$H$60,MATCH('Model 5_Train'!A55,Cond_Probability!$A$6:$A$60,0),7)</f>
        <v>0.17753623188405798</v>
      </c>
      <c r="D55">
        <f>INDEX(Cond_Probability!$A$6:$H$60,MATCH('Model 5_Train'!B55,Cond_Probability!$A$6:$A$60,0),7)</f>
        <v>0.14882032667876588</v>
      </c>
      <c r="E55">
        <f>Cond_Probability!$C$2</f>
        <v>0.61616161616161613</v>
      </c>
      <c r="F55">
        <f t="shared" si="0"/>
        <v>1.6279606076812739E-2</v>
      </c>
      <c r="G55">
        <f t="shared" si="1"/>
        <v>1.6279606076812738</v>
      </c>
      <c r="H55">
        <f>INDEX(Cond_Probability!$A$6:$H$60,MATCH('Model 5_Train'!A55,Cond_Probability!$A$6:$A$60,0),8)</f>
        <v>0.25507246376811593</v>
      </c>
      <c r="I55">
        <f>INDEX(Cond_Probability!$A$6:$H$60,MATCH('Model 5_Train'!B55,Cond_Probability!$A$6:$A$60,0),8)</f>
        <v>0.68023255813953487</v>
      </c>
      <c r="J55">
        <f>Cond_Probability!$C$3</f>
        <v>0.38383838383838381</v>
      </c>
      <c r="K55">
        <f t="shared" si="4"/>
        <v>6.6599258510279744E-2</v>
      </c>
      <c r="L55">
        <f t="shared" si="2"/>
        <v>6.6599258510279746</v>
      </c>
      <c r="M55" t="str">
        <f t="shared" si="3"/>
        <v>Survive</v>
      </c>
      <c r="N55" s="2" t="s">
        <v>1</v>
      </c>
    </row>
    <row r="56" spans="1:14" x14ac:dyDescent="0.3">
      <c r="A56" s="1" t="s">
        <v>1234</v>
      </c>
      <c r="B56" s="2" t="s">
        <v>13</v>
      </c>
      <c r="C56">
        <f>INDEX(Cond_Probability!$A$6:$H$60,MATCH('Model 5_Train'!A56,Cond_Probability!$A$6:$A$60,0),7)</f>
        <v>0.14673913043478262</v>
      </c>
      <c r="D56">
        <f>INDEX(Cond_Probability!$A$6:$H$60,MATCH('Model 5_Train'!B56,Cond_Probability!$A$6:$A$60,0),7)</f>
        <v>0.85117967332123412</v>
      </c>
      <c r="E56">
        <f>Cond_Probability!$C$2</f>
        <v>0.61616161616161613</v>
      </c>
      <c r="F56">
        <f t="shared" si="0"/>
        <v>7.6959426985072063E-2</v>
      </c>
      <c r="G56">
        <f t="shared" si="1"/>
        <v>7.6959426985072064</v>
      </c>
      <c r="H56">
        <f>INDEX(Cond_Probability!$A$6:$H$60,MATCH('Model 5_Train'!A56,Cond_Probability!$A$6:$A$60,0),8)</f>
        <v>0.39710144927536234</v>
      </c>
      <c r="I56">
        <f>INDEX(Cond_Probability!$A$6:$H$60,MATCH('Model 5_Train'!B56,Cond_Probability!$A$6:$A$60,0),8)</f>
        <v>0.31976744186046513</v>
      </c>
      <c r="J56">
        <f>Cond_Probability!$C$3</f>
        <v>0.38383838383838381</v>
      </c>
      <c r="K56">
        <f t="shared" si="4"/>
        <v>4.8739841965322252E-2</v>
      </c>
      <c r="L56">
        <f t="shared" si="2"/>
        <v>4.8739841965322253</v>
      </c>
      <c r="M56" t="str">
        <f t="shared" si="3"/>
        <v>Won't Survive</v>
      </c>
      <c r="N56" s="2" t="s">
        <v>1230</v>
      </c>
    </row>
    <row r="57" spans="1:14" x14ac:dyDescent="0.3">
      <c r="A57" s="1" t="s">
        <v>1234</v>
      </c>
      <c r="B57" s="2" t="s">
        <v>13</v>
      </c>
      <c r="C57">
        <f>INDEX(Cond_Probability!$A$6:$H$60,MATCH('Model 5_Train'!A57,Cond_Probability!$A$6:$A$60,0),7)</f>
        <v>0.14673913043478262</v>
      </c>
      <c r="D57">
        <f>INDEX(Cond_Probability!$A$6:$H$60,MATCH('Model 5_Train'!B57,Cond_Probability!$A$6:$A$60,0),7)</f>
        <v>0.85117967332123412</v>
      </c>
      <c r="E57">
        <f>Cond_Probability!$C$2</f>
        <v>0.61616161616161613</v>
      </c>
      <c r="F57">
        <f t="shared" si="0"/>
        <v>7.6959426985072063E-2</v>
      </c>
      <c r="G57">
        <f t="shared" si="1"/>
        <v>7.6959426985072064</v>
      </c>
      <c r="H57">
        <f>INDEX(Cond_Probability!$A$6:$H$60,MATCH('Model 5_Train'!A57,Cond_Probability!$A$6:$A$60,0),8)</f>
        <v>0.39710144927536234</v>
      </c>
      <c r="I57">
        <f>INDEX(Cond_Probability!$A$6:$H$60,MATCH('Model 5_Train'!B57,Cond_Probability!$A$6:$A$60,0),8)</f>
        <v>0.31976744186046513</v>
      </c>
      <c r="J57">
        <f>Cond_Probability!$C$3</f>
        <v>0.38383838383838381</v>
      </c>
      <c r="K57">
        <f t="shared" si="4"/>
        <v>4.8739841965322252E-2</v>
      </c>
      <c r="L57">
        <f t="shared" si="2"/>
        <v>4.8739841965322253</v>
      </c>
      <c r="M57" t="str">
        <f t="shared" si="3"/>
        <v>Won't Survive</v>
      </c>
      <c r="N57" s="2" t="s">
        <v>1</v>
      </c>
    </row>
    <row r="58" spans="1:14" x14ac:dyDescent="0.3">
      <c r="A58" s="1" t="s">
        <v>1235</v>
      </c>
      <c r="B58" s="2" t="s">
        <v>17</v>
      </c>
      <c r="C58">
        <f>INDEX(Cond_Probability!$A$6:$H$60,MATCH('Model 5_Train'!A58,Cond_Probability!$A$6:$A$60,0),7)</f>
        <v>0.17753623188405798</v>
      </c>
      <c r="D58">
        <f>INDEX(Cond_Probability!$A$6:$H$60,MATCH('Model 5_Train'!B58,Cond_Probability!$A$6:$A$60,0),7)</f>
        <v>0.14882032667876588</v>
      </c>
      <c r="E58">
        <f>Cond_Probability!$C$2</f>
        <v>0.61616161616161613</v>
      </c>
      <c r="F58">
        <f t="shared" si="0"/>
        <v>1.6279606076812739E-2</v>
      </c>
      <c r="G58">
        <f t="shared" si="1"/>
        <v>1.6279606076812738</v>
      </c>
      <c r="H58">
        <f>INDEX(Cond_Probability!$A$6:$H$60,MATCH('Model 5_Train'!A58,Cond_Probability!$A$6:$A$60,0),8)</f>
        <v>0.25507246376811593</v>
      </c>
      <c r="I58">
        <f>INDEX(Cond_Probability!$A$6:$H$60,MATCH('Model 5_Train'!B58,Cond_Probability!$A$6:$A$60,0),8)</f>
        <v>0.68023255813953487</v>
      </c>
      <c r="J58">
        <f>Cond_Probability!$C$3</f>
        <v>0.38383838383838381</v>
      </c>
      <c r="K58">
        <f t="shared" si="4"/>
        <v>6.6599258510279744E-2</v>
      </c>
      <c r="L58">
        <f t="shared" si="2"/>
        <v>6.6599258510279746</v>
      </c>
      <c r="M58" t="str">
        <f t="shared" si="3"/>
        <v>Survive</v>
      </c>
      <c r="N58" s="2" t="s">
        <v>1</v>
      </c>
    </row>
    <row r="59" spans="1:14" x14ac:dyDescent="0.3">
      <c r="A59" s="1" t="s">
        <v>1236</v>
      </c>
      <c r="B59" s="2" t="s">
        <v>13</v>
      </c>
      <c r="C59">
        <f>INDEX(Cond_Probability!$A$6:$H$60,MATCH('Model 5_Train'!A59,Cond_Probability!$A$6:$A$60,0),7)</f>
        <v>0.67572463768115942</v>
      </c>
      <c r="D59">
        <f>INDEX(Cond_Probability!$A$6:$H$60,MATCH('Model 5_Train'!B59,Cond_Probability!$A$6:$A$60,0),7)</f>
        <v>0.85117967332123412</v>
      </c>
      <c r="E59">
        <f>Cond_Probability!$C$2</f>
        <v>0.61616161616161613</v>
      </c>
      <c r="F59">
        <f t="shared" si="0"/>
        <v>0.35439341068434416</v>
      </c>
      <c r="G59">
        <f t="shared" si="1"/>
        <v>35.439341068434416</v>
      </c>
      <c r="H59">
        <f>INDEX(Cond_Probability!$A$6:$H$60,MATCH('Model 5_Train'!A59,Cond_Probability!$A$6:$A$60,0),8)</f>
        <v>0.34782608695652173</v>
      </c>
      <c r="I59">
        <f>INDEX(Cond_Probability!$A$6:$H$60,MATCH('Model 5_Train'!B59,Cond_Probability!$A$6:$A$60,0),8)</f>
        <v>0.31976744186046513</v>
      </c>
      <c r="J59">
        <f>Cond_Probability!$C$3</f>
        <v>0.38383838383838381</v>
      </c>
      <c r="K59">
        <f t="shared" si="4"/>
        <v>4.2691832378384448E-2</v>
      </c>
      <c r="L59">
        <f t="shared" si="2"/>
        <v>4.2691832378384449</v>
      </c>
      <c r="M59" t="str">
        <f t="shared" si="3"/>
        <v>Won't Survive</v>
      </c>
      <c r="N59" s="2" t="s">
        <v>1230</v>
      </c>
    </row>
    <row r="60" spans="1:14" x14ac:dyDescent="0.3">
      <c r="A60" s="1" t="s">
        <v>1235</v>
      </c>
      <c r="B60" s="2" t="s">
        <v>17</v>
      </c>
      <c r="C60">
        <f>INDEX(Cond_Probability!$A$6:$H$60,MATCH('Model 5_Train'!A60,Cond_Probability!$A$6:$A$60,0),7)</f>
        <v>0.17753623188405798</v>
      </c>
      <c r="D60">
        <f>INDEX(Cond_Probability!$A$6:$H$60,MATCH('Model 5_Train'!B60,Cond_Probability!$A$6:$A$60,0),7)</f>
        <v>0.14882032667876588</v>
      </c>
      <c r="E60">
        <f>Cond_Probability!$C$2</f>
        <v>0.61616161616161613</v>
      </c>
      <c r="F60">
        <f t="shared" si="0"/>
        <v>1.6279606076812739E-2</v>
      </c>
      <c r="G60">
        <f t="shared" si="1"/>
        <v>1.6279606076812738</v>
      </c>
      <c r="H60">
        <f>INDEX(Cond_Probability!$A$6:$H$60,MATCH('Model 5_Train'!A60,Cond_Probability!$A$6:$A$60,0),8)</f>
        <v>0.25507246376811593</v>
      </c>
      <c r="I60">
        <f>INDEX(Cond_Probability!$A$6:$H$60,MATCH('Model 5_Train'!B60,Cond_Probability!$A$6:$A$60,0),8)</f>
        <v>0.68023255813953487</v>
      </c>
      <c r="J60">
        <f>Cond_Probability!$C$3</f>
        <v>0.38383838383838381</v>
      </c>
      <c r="K60">
        <f t="shared" si="4"/>
        <v>6.6599258510279744E-2</v>
      </c>
      <c r="L60">
        <f t="shared" si="2"/>
        <v>6.6599258510279746</v>
      </c>
      <c r="M60" t="str">
        <f t="shared" si="3"/>
        <v>Survive</v>
      </c>
      <c r="N60" s="2" t="s">
        <v>1</v>
      </c>
    </row>
    <row r="61" spans="1:14" x14ac:dyDescent="0.3">
      <c r="A61" s="1" t="s">
        <v>1236</v>
      </c>
      <c r="B61" s="2" t="s">
        <v>13</v>
      </c>
      <c r="C61">
        <f>INDEX(Cond_Probability!$A$6:$H$60,MATCH('Model 5_Train'!A61,Cond_Probability!$A$6:$A$60,0),7)</f>
        <v>0.67572463768115942</v>
      </c>
      <c r="D61">
        <f>INDEX(Cond_Probability!$A$6:$H$60,MATCH('Model 5_Train'!B61,Cond_Probability!$A$6:$A$60,0),7)</f>
        <v>0.85117967332123412</v>
      </c>
      <c r="E61">
        <f>Cond_Probability!$C$2</f>
        <v>0.61616161616161613</v>
      </c>
      <c r="F61">
        <f t="shared" si="0"/>
        <v>0.35439341068434416</v>
      </c>
      <c r="G61">
        <f t="shared" si="1"/>
        <v>35.439341068434416</v>
      </c>
      <c r="H61">
        <f>INDEX(Cond_Probability!$A$6:$H$60,MATCH('Model 5_Train'!A61,Cond_Probability!$A$6:$A$60,0),8)</f>
        <v>0.34782608695652173</v>
      </c>
      <c r="I61">
        <f>INDEX(Cond_Probability!$A$6:$H$60,MATCH('Model 5_Train'!B61,Cond_Probability!$A$6:$A$60,0),8)</f>
        <v>0.31976744186046513</v>
      </c>
      <c r="J61">
        <f>Cond_Probability!$C$3</f>
        <v>0.38383838383838381</v>
      </c>
      <c r="K61">
        <f t="shared" si="4"/>
        <v>4.2691832378384448E-2</v>
      </c>
      <c r="L61">
        <f t="shared" si="2"/>
        <v>4.2691832378384449</v>
      </c>
      <c r="M61" t="str">
        <f t="shared" si="3"/>
        <v>Won't Survive</v>
      </c>
      <c r="N61" s="2" t="s">
        <v>1230</v>
      </c>
    </row>
    <row r="62" spans="1:14" x14ac:dyDescent="0.3">
      <c r="A62" s="1" t="s">
        <v>1236</v>
      </c>
      <c r="B62" s="2" t="s">
        <v>13</v>
      </c>
      <c r="C62">
        <f>INDEX(Cond_Probability!$A$6:$H$60,MATCH('Model 5_Train'!A62,Cond_Probability!$A$6:$A$60,0),7)</f>
        <v>0.67572463768115942</v>
      </c>
      <c r="D62">
        <f>INDEX(Cond_Probability!$A$6:$H$60,MATCH('Model 5_Train'!B62,Cond_Probability!$A$6:$A$60,0),7)</f>
        <v>0.85117967332123412</v>
      </c>
      <c r="E62">
        <f>Cond_Probability!$C$2</f>
        <v>0.61616161616161613</v>
      </c>
      <c r="F62">
        <f t="shared" si="0"/>
        <v>0.35439341068434416</v>
      </c>
      <c r="G62">
        <f t="shared" si="1"/>
        <v>35.439341068434416</v>
      </c>
      <c r="H62">
        <f>INDEX(Cond_Probability!$A$6:$H$60,MATCH('Model 5_Train'!A62,Cond_Probability!$A$6:$A$60,0),8)</f>
        <v>0.34782608695652173</v>
      </c>
      <c r="I62">
        <f>INDEX(Cond_Probability!$A$6:$H$60,MATCH('Model 5_Train'!B62,Cond_Probability!$A$6:$A$60,0),8)</f>
        <v>0.31976744186046513</v>
      </c>
      <c r="J62">
        <f>Cond_Probability!$C$3</f>
        <v>0.38383838383838381</v>
      </c>
      <c r="K62">
        <f t="shared" si="4"/>
        <v>4.2691832378384448E-2</v>
      </c>
      <c r="L62">
        <f t="shared" si="2"/>
        <v>4.2691832378384449</v>
      </c>
      <c r="M62" t="str">
        <f t="shared" si="3"/>
        <v>Won't Survive</v>
      </c>
      <c r="N62" s="2" t="s">
        <v>1230</v>
      </c>
    </row>
    <row r="63" spans="1:14" x14ac:dyDescent="0.3">
      <c r="A63" s="1" t="s">
        <v>1234</v>
      </c>
      <c r="B63" s="2" t="s">
        <v>17</v>
      </c>
      <c r="C63">
        <f>INDEX(Cond_Probability!$A$6:$H$60,MATCH('Model 5_Train'!A63,Cond_Probability!$A$6:$A$60,0),7)</f>
        <v>0.14673913043478262</v>
      </c>
      <c r="D63">
        <f>INDEX(Cond_Probability!$A$6:$H$60,MATCH('Model 5_Train'!B63,Cond_Probability!$A$6:$A$60,0),7)</f>
        <v>0.14882032667876588</v>
      </c>
      <c r="E63">
        <f>Cond_Probability!$C$2</f>
        <v>0.61616161616161613</v>
      </c>
      <c r="F63">
        <f t="shared" si="0"/>
        <v>1.3455592777773792E-2</v>
      </c>
      <c r="G63">
        <f t="shared" si="1"/>
        <v>1.3455592777773793</v>
      </c>
      <c r="H63">
        <f>INDEX(Cond_Probability!$A$6:$H$60,MATCH('Model 5_Train'!A63,Cond_Probability!$A$6:$A$60,0),8)</f>
        <v>0.39710144927536234</v>
      </c>
      <c r="I63">
        <f>INDEX(Cond_Probability!$A$6:$H$60,MATCH('Model 5_Train'!B63,Cond_Probability!$A$6:$A$60,0),8)</f>
        <v>0.68023255813953487</v>
      </c>
      <c r="J63">
        <f>Cond_Probability!$C$3</f>
        <v>0.38383838383838381</v>
      </c>
      <c r="K63">
        <f t="shared" si="4"/>
        <v>0.10368293654441278</v>
      </c>
      <c r="L63">
        <f t="shared" si="2"/>
        <v>10.368293654441278</v>
      </c>
      <c r="M63" t="str">
        <f t="shared" si="3"/>
        <v>Survive</v>
      </c>
      <c r="N63" s="2" t="s">
        <v>1</v>
      </c>
    </row>
    <row r="64" spans="1:14" x14ac:dyDescent="0.3">
      <c r="A64" s="1" t="s">
        <v>1234</v>
      </c>
      <c r="B64" s="2" t="s">
        <v>13</v>
      </c>
      <c r="C64">
        <f>INDEX(Cond_Probability!$A$6:$H$60,MATCH('Model 5_Train'!A64,Cond_Probability!$A$6:$A$60,0),7)</f>
        <v>0.14673913043478262</v>
      </c>
      <c r="D64">
        <f>INDEX(Cond_Probability!$A$6:$H$60,MATCH('Model 5_Train'!B64,Cond_Probability!$A$6:$A$60,0),7)</f>
        <v>0.85117967332123412</v>
      </c>
      <c r="E64">
        <f>Cond_Probability!$C$2</f>
        <v>0.61616161616161613</v>
      </c>
      <c r="F64">
        <f t="shared" si="0"/>
        <v>7.6959426985072063E-2</v>
      </c>
      <c r="G64">
        <f t="shared" si="1"/>
        <v>7.6959426985072064</v>
      </c>
      <c r="H64">
        <f>INDEX(Cond_Probability!$A$6:$H$60,MATCH('Model 5_Train'!A64,Cond_Probability!$A$6:$A$60,0),8)</f>
        <v>0.39710144927536234</v>
      </c>
      <c r="I64">
        <f>INDEX(Cond_Probability!$A$6:$H$60,MATCH('Model 5_Train'!B64,Cond_Probability!$A$6:$A$60,0),8)</f>
        <v>0.31976744186046513</v>
      </c>
      <c r="J64">
        <f>Cond_Probability!$C$3</f>
        <v>0.38383838383838381</v>
      </c>
      <c r="K64">
        <f t="shared" si="4"/>
        <v>4.8739841965322252E-2</v>
      </c>
      <c r="L64">
        <f t="shared" si="2"/>
        <v>4.8739841965322253</v>
      </c>
      <c r="M64" t="str">
        <f t="shared" si="3"/>
        <v>Won't Survive</v>
      </c>
      <c r="N64" s="2" t="s">
        <v>1230</v>
      </c>
    </row>
    <row r="65" spans="1:14" x14ac:dyDescent="0.3">
      <c r="A65" s="1" t="s">
        <v>1236</v>
      </c>
      <c r="B65" s="2" t="s">
        <v>13</v>
      </c>
      <c r="C65">
        <f>INDEX(Cond_Probability!$A$6:$H$60,MATCH('Model 5_Train'!A65,Cond_Probability!$A$6:$A$60,0),7)</f>
        <v>0.67572463768115942</v>
      </c>
      <c r="D65">
        <f>INDEX(Cond_Probability!$A$6:$H$60,MATCH('Model 5_Train'!B65,Cond_Probability!$A$6:$A$60,0),7)</f>
        <v>0.85117967332123412</v>
      </c>
      <c r="E65">
        <f>Cond_Probability!$C$2</f>
        <v>0.61616161616161613</v>
      </c>
      <c r="F65">
        <f t="shared" si="0"/>
        <v>0.35439341068434416</v>
      </c>
      <c r="G65">
        <f t="shared" si="1"/>
        <v>35.439341068434416</v>
      </c>
      <c r="H65">
        <f>INDEX(Cond_Probability!$A$6:$H$60,MATCH('Model 5_Train'!A65,Cond_Probability!$A$6:$A$60,0),8)</f>
        <v>0.34782608695652173</v>
      </c>
      <c r="I65">
        <f>INDEX(Cond_Probability!$A$6:$H$60,MATCH('Model 5_Train'!B65,Cond_Probability!$A$6:$A$60,0),8)</f>
        <v>0.31976744186046513</v>
      </c>
      <c r="J65">
        <f>Cond_Probability!$C$3</f>
        <v>0.38383838383838381</v>
      </c>
      <c r="K65">
        <f t="shared" si="4"/>
        <v>4.2691832378384448E-2</v>
      </c>
      <c r="L65">
        <f t="shared" si="2"/>
        <v>4.2691832378384449</v>
      </c>
      <c r="M65" t="str">
        <f t="shared" si="3"/>
        <v>Won't Survive</v>
      </c>
      <c r="N65" s="2" t="s">
        <v>1230</v>
      </c>
    </row>
    <row r="66" spans="1:14" x14ac:dyDescent="0.3">
      <c r="A66" s="1" t="s">
        <v>1234</v>
      </c>
      <c r="B66" s="2" t="s">
        <v>13</v>
      </c>
      <c r="C66">
        <f>INDEX(Cond_Probability!$A$6:$H$60,MATCH('Model 5_Train'!A66,Cond_Probability!$A$6:$A$60,0),7)</f>
        <v>0.14673913043478262</v>
      </c>
      <c r="D66">
        <f>INDEX(Cond_Probability!$A$6:$H$60,MATCH('Model 5_Train'!B66,Cond_Probability!$A$6:$A$60,0),7)</f>
        <v>0.85117967332123412</v>
      </c>
      <c r="E66">
        <f>Cond_Probability!$C$2</f>
        <v>0.61616161616161613</v>
      </c>
      <c r="F66">
        <f t="shared" si="0"/>
        <v>7.6959426985072063E-2</v>
      </c>
      <c r="G66">
        <f t="shared" si="1"/>
        <v>7.6959426985072064</v>
      </c>
      <c r="H66">
        <f>INDEX(Cond_Probability!$A$6:$H$60,MATCH('Model 5_Train'!A66,Cond_Probability!$A$6:$A$60,0),8)</f>
        <v>0.39710144927536234</v>
      </c>
      <c r="I66">
        <f>INDEX(Cond_Probability!$A$6:$H$60,MATCH('Model 5_Train'!B66,Cond_Probability!$A$6:$A$60,0),8)</f>
        <v>0.31976744186046513</v>
      </c>
      <c r="J66">
        <f>Cond_Probability!$C$3</f>
        <v>0.38383838383838381</v>
      </c>
      <c r="K66">
        <f t="shared" si="4"/>
        <v>4.8739841965322252E-2</v>
      </c>
      <c r="L66">
        <f t="shared" si="2"/>
        <v>4.8739841965322253</v>
      </c>
      <c r="M66" t="str">
        <f t="shared" si="3"/>
        <v>Won't Survive</v>
      </c>
      <c r="N66" s="2" t="s">
        <v>1230</v>
      </c>
    </row>
    <row r="67" spans="1:14" x14ac:dyDescent="0.3">
      <c r="A67" s="1" t="s">
        <v>1236</v>
      </c>
      <c r="B67" s="2" t="s">
        <v>13</v>
      </c>
      <c r="C67">
        <f>INDEX(Cond_Probability!$A$6:$H$60,MATCH('Model 5_Train'!A67,Cond_Probability!$A$6:$A$60,0),7)</f>
        <v>0.67572463768115942</v>
      </c>
      <c r="D67">
        <f>INDEX(Cond_Probability!$A$6:$H$60,MATCH('Model 5_Train'!B67,Cond_Probability!$A$6:$A$60,0),7)</f>
        <v>0.85117967332123412</v>
      </c>
      <c r="E67">
        <f>Cond_Probability!$C$2</f>
        <v>0.61616161616161613</v>
      </c>
      <c r="F67">
        <f t="shared" ref="F67:F130" si="5">PRODUCT(C67:E67)</f>
        <v>0.35439341068434416</v>
      </c>
      <c r="G67">
        <f t="shared" ref="G67:G130" si="6">F67*100</f>
        <v>35.439341068434416</v>
      </c>
      <c r="H67">
        <f>INDEX(Cond_Probability!$A$6:$H$60,MATCH('Model 5_Train'!A67,Cond_Probability!$A$6:$A$60,0),8)</f>
        <v>0.34782608695652173</v>
      </c>
      <c r="I67">
        <f>INDEX(Cond_Probability!$A$6:$H$60,MATCH('Model 5_Train'!B67,Cond_Probability!$A$6:$A$60,0),8)</f>
        <v>0.31976744186046513</v>
      </c>
      <c r="J67">
        <f>Cond_Probability!$C$3</f>
        <v>0.38383838383838381</v>
      </c>
      <c r="K67">
        <f t="shared" ref="K67:K130" si="7">PRODUCT(H67:J67)</f>
        <v>4.2691832378384448E-2</v>
      </c>
      <c r="L67">
        <f t="shared" ref="L67:L130" si="8">K67*100</f>
        <v>4.2691832378384449</v>
      </c>
      <c r="M67" t="str">
        <f t="shared" ref="M67:M130" si="9">IF(G67&gt;L67,"Won't Survive", "Survive")</f>
        <v>Won't Survive</v>
      </c>
      <c r="N67" s="2" t="s">
        <v>1</v>
      </c>
    </row>
    <row r="68" spans="1:14" x14ac:dyDescent="0.3">
      <c r="A68" s="1" t="s">
        <v>1235</v>
      </c>
      <c r="B68" s="2" t="s">
        <v>17</v>
      </c>
      <c r="C68">
        <f>INDEX(Cond_Probability!$A$6:$H$60,MATCH('Model 5_Train'!A68,Cond_Probability!$A$6:$A$60,0),7)</f>
        <v>0.17753623188405798</v>
      </c>
      <c r="D68">
        <f>INDEX(Cond_Probability!$A$6:$H$60,MATCH('Model 5_Train'!B68,Cond_Probability!$A$6:$A$60,0),7)</f>
        <v>0.14882032667876588</v>
      </c>
      <c r="E68">
        <f>Cond_Probability!$C$2</f>
        <v>0.61616161616161613</v>
      </c>
      <c r="F68">
        <f t="shared" si="5"/>
        <v>1.6279606076812739E-2</v>
      </c>
      <c r="G68">
        <f t="shared" si="6"/>
        <v>1.6279606076812738</v>
      </c>
      <c r="H68">
        <f>INDEX(Cond_Probability!$A$6:$H$60,MATCH('Model 5_Train'!A68,Cond_Probability!$A$6:$A$60,0),8)</f>
        <v>0.25507246376811593</v>
      </c>
      <c r="I68">
        <f>INDEX(Cond_Probability!$A$6:$H$60,MATCH('Model 5_Train'!B68,Cond_Probability!$A$6:$A$60,0),8)</f>
        <v>0.68023255813953487</v>
      </c>
      <c r="J68">
        <f>Cond_Probability!$C$3</f>
        <v>0.38383838383838381</v>
      </c>
      <c r="K68">
        <f t="shared" si="7"/>
        <v>6.6599258510279744E-2</v>
      </c>
      <c r="L68">
        <f t="shared" si="8"/>
        <v>6.6599258510279746</v>
      </c>
      <c r="M68" t="str">
        <f t="shared" si="9"/>
        <v>Survive</v>
      </c>
      <c r="N68" s="2" t="s">
        <v>1</v>
      </c>
    </row>
    <row r="69" spans="1:14" x14ac:dyDescent="0.3">
      <c r="A69" s="1" t="s">
        <v>1236</v>
      </c>
      <c r="B69" s="2" t="s">
        <v>13</v>
      </c>
      <c r="C69">
        <f>INDEX(Cond_Probability!$A$6:$H$60,MATCH('Model 5_Train'!A69,Cond_Probability!$A$6:$A$60,0),7)</f>
        <v>0.67572463768115942</v>
      </c>
      <c r="D69">
        <f>INDEX(Cond_Probability!$A$6:$H$60,MATCH('Model 5_Train'!B69,Cond_Probability!$A$6:$A$60,0),7)</f>
        <v>0.85117967332123412</v>
      </c>
      <c r="E69">
        <f>Cond_Probability!$C$2</f>
        <v>0.61616161616161613</v>
      </c>
      <c r="F69">
        <f t="shared" si="5"/>
        <v>0.35439341068434416</v>
      </c>
      <c r="G69">
        <f t="shared" si="6"/>
        <v>35.439341068434416</v>
      </c>
      <c r="H69">
        <f>INDEX(Cond_Probability!$A$6:$H$60,MATCH('Model 5_Train'!A69,Cond_Probability!$A$6:$A$60,0),8)</f>
        <v>0.34782608695652173</v>
      </c>
      <c r="I69">
        <f>INDEX(Cond_Probability!$A$6:$H$60,MATCH('Model 5_Train'!B69,Cond_Probability!$A$6:$A$60,0),8)</f>
        <v>0.31976744186046513</v>
      </c>
      <c r="J69">
        <f>Cond_Probability!$C$3</f>
        <v>0.38383838383838381</v>
      </c>
      <c r="K69">
        <f t="shared" si="7"/>
        <v>4.2691832378384448E-2</v>
      </c>
      <c r="L69">
        <f t="shared" si="8"/>
        <v>4.2691832378384449</v>
      </c>
      <c r="M69" t="str">
        <f t="shared" si="9"/>
        <v>Won't Survive</v>
      </c>
      <c r="N69" s="2" t="s">
        <v>1230</v>
      </c>
    </row>
    <row r="70" spans="1:14" x14ac:dyDescent="0.3">
      <c r="A70" s="1" t="s">
        <v>1236</v>
      </c>
      <c r="B70" s="2" t="s">
        <v>17</v>
      </c>
      <c r="C70">
        <f>INDEX(Cond_Probability!$A$6:$H$60,MATCH('Model 5_Train'!A70,Cond_Probability!$A$6:$A$60,0),7)</f>
        <v>0.67572463768115942</v>
      </c>
      <c r="D70">
        <f>INDEX(Cond_Probability!$A$6:$H$60,MATCH('Model 5_Train'!B70,Cond_Probability!$A$6:$A$60,0),7)</f>
        <v>0.14882032667876588</v>
      </c>
      <c r="E70">
        <f>Cond_Probability!$C$2</f>
        <v>0.61616161616161613</v>
      </c>
      <c r="F70">
        <f t="shared" si="5"/>
        <v>6.1962174149501531E-2</v>
      </c>
      <c r="G70">
        <f t="shared" si="6"/>
        <v>6.1962174149501532</v>
      </c>
      <c r="H70">
        <f>INDEX(Cond_Probability!$A$6:$H$60,MATCH('Model 5_Train'!A70,Cond_Probability!$A$6:$A$60,0),8)</f>
        <v>0.34782608695652173</v>
      </c>
      <c r="I70">
        <f>INDEX(Cond_Probability!$A$6:$H$60,MATCH('Model 5_Train'!B70,Cond_Probability!$A$6:$A$60,0),8)</f>
        <v>0.68023255813953487</v>
      </c>
      <c r="J70">
        <f>Cond_Probability!$C$3</f>
        <v>0.38383838383838381</v>
      </c>
      <c r="K70">
        <f t="shared" si="7"/>
        <v>9.0817170695836003E-2</v>
      </c>
      <c r="L70">
        <f t="shared" si="8"/>
        <v>9.0817170695836005</v>
      </c>
      <c r="M70" t="str">
        <f t="shared" si="9"/>
        <v>Survive</v>
      </c>
      <c r="N70" s="2" t="s">
        <v>1</v>
      </c>
    </row>
    <row r="71" spans="1:14" x14ac:dyDescent="0.3">
      <c r="A71" s="1" t="s">
        <v>1236</v>
      </c>
      <c r="B71" s="2" t="s">
        <v>13</v>
      </c>
      <c r="C71">
        <f>INDEX(Cond_Probability!$A$6:$H$60,MATCH('Model 5_Train'!A71,Cond_Probability!$A$6:$A$60,0),7)</f>
        <v>0.67572463768115942</v>
      </c>
      <c r="D71">
        <f>INDEX(Cond_Probability!$A$6:$H$60,MATCH('Model 5_Train'!B71,Cond_Probability!$A$6:$A$60,0),7)</f>
        <v>0.85117967332123412</v>
      </c>
      <c r="E71">
        <f>Cond_Probability!$C$2</f>
        <v>0.61616161616161613</v>
      </c>
      <c r="F71">
        <f t="shared" si="5"/>
        <v>0.35439341068434416</v>
      </c>
      <c r="G71">
        <f t="shared" si="6"/>
        <v>35.439341068434416</v>
      </c>
      <c r="H71">
        <f>INDEX(Cond_Probability!$A$6:$H$60,MATCH('Model 5_Train'!A71,Cond_Probability!$A$6:$A$60,0),8)</f>
        <v>0.34782608695652173</v>
      </c>
      <c r="I71">
        <f>INDEX(Cond_Probability!$A$6:$H$60,MATCH('Model 5_Train'!B71,Cond_Probability!$A$6:$A$60,0),8)</f>
        <v>0.31976744186046513</v>
      </c>
      <c r="J71">
        <f>Cond_Probability!$C$3</f>
        <v>0.38383838383838381</v>
      </c>
      <c r="K71">
        <f t="shared" si="7"/>
        <v>4.2691832378384448E-2</v>
      </c>
      <c r="L71">
        <f t="shared" si="8"/>
        <v>4.2691832378384449</v>
      </c>
      <c r="M71" t="str">
        <f t="shared" si="9"/>
        <v>Won't Survive</v>
      </c>
      <c r="N71" s="2" t="s">
        <v>1230</v>
      </c>
    </row>
    <row r="72" spans="1:14" x14ac:dyDescent="0.3">
      <c r="A72" s="1" t="s">
        <v>1235</v>
      </c>
      <c r="B72" s="2" t="s">
        <v>13</v>
      </c>
      <c r="C72">
        <f>INDEX(Cond_Probability!$A$6:$H$60,MATCH('Model 5_Train'!A72,Cond_Probability!$A$6:$A$60,0),7)</f>
        <v>0.17753623188405798</v>
      </c>
      <c r="D72">
        <f>INDEX(Cond_Probability!$A$6:$H$60,MATCH('Model 5_Train'!B72,Cond_Probability!$A$6:$A$60,0),7)</f>
        <v>0.85117967332123412</v>
      </c>
      <c r="E72">
        <f>Cond_Probability!$C$2</f>
        <v>0.61616161616161613</v>
      </c>
      <c r="F72">
        <f t="shared" si="5"/>
        <v>9.3111405488111879E-2</v>
      </c>
      <c r="G72">
        <f t="shared" si="6"/>
        <v>9.3111405488111885</v>
      </c>
      <c r="H72">
        <f>INDEX(Cond_Probability!$A$6:$H$60,MATCH('Model 5_Train'!A72,Cond_Probability!$A$6:$A$60,0),8)</f>
        <v>0.25507246376811593</v>
      </c>
      <c r="I72">
        <f>INDEX(Cond_Probability!$A$6:$H$60,MATCH('Model 5_Train'!B72,Cond_Probability!$A$6:$A$60,0),8)</f>
        <v>0.31976744186046513</v>
      </c>
      <c r="J72">
        <f>Cond_Probability!$C$3</f>
        <v>0.38383838383838381</v>
      </c>
      <c r="K72">
        <f t="shared" si="7"/>
        <v>3.1307343744148598E-2</v>
      </c>
      <c r="L72">
        <f t="shared" si="8"/>
        <v>3.1307343744148599</v>
      </c>
      <c r="M72" t="str">
        <f t="shared" si="9"/>
        <v>Won't Survive</v>
      </c>
      <c r="N72" s="2" t="s">
        <v>1230</v>
      </c>
    </row>
    <row r="73" spans="1:14" x14ac:dyDescent="0.3">
      <c r="A73" s="1" t="s">
        <v>1236</v>
      </c>
      <c r="B73" s="2" t="s">
        <v>17</v>
      </c>
      <c r="C73">
        <f>INDEX(Cond_Probability!$A$6:$H$60,MATCH('Model 5_Train'!A73,Cond_Probability!$A$6:$A$60,0),7)</f>
        <v>0.67572463768115942</v>
      </c>
      <c r="D73">
        <f>INDEX(Cond_Probability!$A$6:$H$60,MATCH('Model 5_Train'!B73,Cond_Probability!$A$6:$A$60,0),7)</f>
        <v>0.14882032667876588</v>
      </c>
      <c r="E73">
        <f>Cond_Probability!$C$2</f>
        <v>0.61616161616161613</v>
      </c>
      <c r="F73">
        <f t="shared" si="5"/>
        <v>6.1962174149501531E-2</v>
      </c>
      <c r="G73">
        <f t="shared" si="6"/>
        <v>6.1962174149501532</v>
      </c>
      <c r="H73">
        <f>INDEX(Cond_Probability!$A$6:$H$60,MATCH('Model 5_Train'!A73,Cond_Probability!$A$6:$A$60,0),8)</f>
        <v>0.34782608695652173</v>
      </c>
      <c r="I73">
        <f>INDEX(Cond_Probability!$A$6:$H$60,MATCH('Model 5_Train'!B73,Cond_Probability!$A$6:$A$60,0),8)</f>
        <v>0.68023255813953487</v>
      </c>
      <c r="J73">
        <f>Cond_Probability!$C$3</f>
        <v>0.38383838383838381</v>
      </c>
      <c r="K73">
        <f t="shared" si="7"/>
        <v>9.0817170695836003E-2</v>
      </c>
      <c r="L73">
        <f t="shared" si="8"/>
        <v>9.0817170695836005</v>
      </c>
      <c r="M73" t="str">
        <f t="shared" si="9"/>
        <v>Survive</v>
      </c>
      <c r="N73" s="2" t="s">
        <v>1230</v>
      </c>
    </row>
    <row r="74" spans="1:14" x14ac:dyDescent="0.3">
      <c r="A74" s="1" t="s">
        <v>1235</v>
      </c>
      <c r="B74" s="2" t="s">
        <v>13</v>
      </c>
      <c r="C74">
        <f>INDEX(Cond_Probability!$A$6:$H$60,MATCH('Model 5_Train'!A74,Cond_Probability!$A$6:$A$60,0),7)</f>
        <v>0.17753623188405798</v>
      </c>
      <c r="D74">
        <f>INDEX(Cond_Probability!$A$6:$H$60,MATCH('Model 5_Train'!B74,Cond_Probability!$A$6:$A$60,0),7)</f>
        <v>0.85117967332123412</v>
      </c>
      <c r="E74">
        <f>Cond_Probability!$C$2</f>
        <v>0.61616161616161613</v>
      </c>
      <c r="F74">
        <f t="shared" si="5"/>
        <v>9.3111405488111879E-2</v>
      </c>
      <c r="G74">
        <f t="shared" si="6"/>
        <v>9.3111405488111885</v>
      </c>
      <c r="H74">
        <f>INDEX(Cond_Probability!$A$6:$H$60,MATCH('Model 5_Train'!A74,Cond_Probability!$A$6:$A$60,0),8)</f>
        <v>0.25507246376811593</v>
      </c>
      <c r="I74">
        <f>INDEX(Cond_Probability!$A$6:$H$60,MATCH('Model 5_Train'!B74,Cond_Probability!$A$6:$A$60,0),8)</f>
        <v>0.31976744186046513</v>
      </c>
      <c r="J74">
        <f>Cond_Probability!$C$3</f>
        <v>0.38383838383838381</v>
      </c>
      <c r="K74">
        <f t="shared" si="7"/>
        <v>3.1307343744148598E-2</v>
      </c>
      <c r="L74">
        <f t="shared" si="8"/>
        <v>3.1307343744148599</v>
      </c>
      <c r="M74" t="str">
        <f t="shared" si="9"/>
        <v>Won't Survive</v>
      </c>
      <c r="N74" s="2" t="s">
        <v>1230</v>
      </c>
    </row>
    <row r="75" spans="1:14" x14ac:dyDescent="0.3">
      <c r="A75" s="1" t="s">
        <v>1236</v>
      </c>
      <c r="B75" s="2" t="s">
        <v>13</v>
      </c>
      <c r="C75">
        <f>INDEX(Cond_Probability!$A$6:$H$60,MATCH('Model 5_Train'!A75,Cond_Probability!$A$6:$A$60,0),7)</f>
        <v>0.67572463768115942</v>
      </c>
      <c r="D75">
        <f>INDEX(Cond_Probability!$A$6:$H$60,MATCH('Model 5_Train'!B75,Cond_Probability!$A$6:$A$60,0),7)</f>
        <v>0.85117967332123412</v>
      </c>
      <c r="E75">
        <f>Cond_Probability!$C$2</f>
        <v>0.61616161616161613</v>
      </c>
      <c r="F75">
        <f t="shared" si="5"/>
        <v>0.35439341068434416</v>
      </c>
      <c r="G75">
        <f t="shared" si="6"/>
        <v>35.439341068434416</v>
      </c>
      <c r="H75">
        <f>INDEX(Cond_Probability!$A$6:$H$60,MATCH('Model 5_Train'!A75,Cond_Probability!$A$6:$A$60,0),8)</f>
        <v>0.34782608695652173</v>
      </c>
      <c r="I75">
        <f>INDEX(Cond_Probability!$A$6:$H$60,MATCH('Model 5_Train'!B75,Cond_Probability!$A$6:$A$60,0),8)</f>
        <v>0.31976744186046513</v>
      </c>
      <c r="J75">
        <f>Cond_Probability!$C$3</f>
        <v>0.38383838383838381</v>
      </c>
      <c r="K75">
        <f t="shared" si="7"/>
        <v>4.2691832378384448E-2</v>
      </c>
      <c r="L75">
        <f t="shared" si="8"/>
        <v>4.2691832378384449</v>
      </c>
      <c r="M75" t="str">
        <f t="shared" si="9"/>
        <v>Won't Survive</v>
      </c>
      <c r="N75" s="2" t="s">
        <v>1230</v>
      </c>
    </row>
    <row r="76" spans="1:14" x14ac:dyDescent="0.3">
      <c r="A76" s="1" t="s">
        <v>1236</v>
      </c>
      <c r="B76" s="2" t="s">
        <v>13</v>
      </c>
      <c r="C76">
        <f>INDEX(Cond_Probability!$A$6:$H$60,MATCH('Model 5_Train'!A76,Cond_Probability!$A$6:$A$60,0),7)</f>
        <v>0.67572463768115942</v>
      </c>
      <c r="D76">
        <f>INDEX(Cond_Probability!$A$6:$H$60,MATCH('Model 5_Train'!B76,Cond_Probability!$A$6:$A$60,0),7)</f>
        <v>0.85117967332123412</v>
      </c>
      <c r="E76">
        <f>Cond_Probability!$C$2</f>
        <v>0.61616161616161613</v>
      </c>
      <c r="F76">
        <f t="shared" si="5"/>
        <v>0.35439341068434416</v>
      </c>
      <c r="G76">
        <f t="shared" si="6"/>
        <v>35.439341068434416</v>
      </c>
      <c r="H76">
        <f>INDEX(Cond_Probability!$A$6:$H$60,MATCH('Model 5_Train'!A76,Cond_Probability!$A$6:$A$60,0),8)</f>
        <v>0.34782608695652173</v>
      </c>
      <c r="I76">
        <f>INDEX(Cond_Probability!$A$6:$H$60,MATCH('Model 5_Train'!B76,Cond_Probability!$A$6:$A$60,0),8)</f>
        <v>0.31976744186046513</v>
      </c>
      <c r="J76">
        <f>Cond_Probability!$C$3</f>
        <v>0.38383838383838381</v>
      </c>
      <c r="K76">
        <f t="shared" si="7"/>
        <v>4.2691832378384448E-2</v>
      </c>
      <c r="L76">
        <f t="shared" si="8"/>
        <v>4.2691832378384449</v>
      </c>
      <c r="M76" t="str">
        <f t="shared" si="9"/>
        <v>Won't Survive</v>
      </c>
      <c r="N76" s="2" t="s">
        <v>1</v>
      </c>
    </row>
    <row r="77" spans="1:14" x14ac:dyDescent="0.3">
      <c r="A77" s="1" t="s">
        <v>1236</v>
      </c>
      <c r="B77" s="2" t="s">
        <v>13</v>
      </c>
      <c r="C77">
        <f>INDEX(Cond_Probability!$A$6:$H$60,MATCH('Model 5_Train'!A77,Cond_Probability!$A$6:$A$60,0),7)</f>
        <v>0.67572463768115942</v>
      </c>
      <c r="D77">
        <f>INDEX(Cond_Probability!$A$6:$H$60,MATCH('Model 5_Train'!B77,Cond_Probability!$A$6:$A$60,0),7)</f>
        <v>0.85117967332123412</v>
      </c>
      <c r="E77">
        <f>Cond_Probability!$C$2</f>
        <v>0.61616161616161613</v>
      </c>
      <c r="F77">
        <f t="shared" si="5"/>
        <v>0.35439341068434416</v>
      </c>
      <c r="G77">
        <f t="shared" si="6"/>
        <v>35.439341068434416</v>
      </c>
      <c r="H77">
        <f>INDEX(Cond_Probability!$A$6:$H$60,MATCH('Model 5_Train'!A77,Cond_Probability!$A$6:$A$60,0),8)</f>
        <v>0.34782608695652173</v>
      </c>
      <c r="I77">
        <f>INDEX(Cond_Probability!$A$6:$H$60,MATCH('Model 5_Train'!B77,Cond_Probability!$A$6:$A$60,0),8)</f>
        <v>0.31976744186046513</v>
      </c>
      <c r="J77">
        <f>Cond_Probability!$C$3</f>
        <v>0.38383838383838381</v>
      </c>
      <c r="K77">
        <f t="shared" si="7"/>
        <v>4.2691832378384448E-2</v>
      </c>
      <c r="L77">
        <f t="shared" si="8"/>
        <v>4.2691832378384449</v>
      </c>
      <c r="M77" t="str">
        <f t="shared" si="9"/>
        <v>Won't Survive</v>
      </c>
      <c r="N77" s="2" t="s">
        <v>1230</v>
      </c>
    </row>
    <row r="78" spans="1:14" x14ac:dyDescent="0.3">
      <c r="A78" s="1" t="s">
        <v>1236</v>
      </c>
      <c r="B78" s="2" t="s">
        <v>13</v>
      </c>
      <c r="C78">
        <f>INDEX(Cond_Probability!$A$6:$H$60,MATCH('Model 5_Train'!A78,Cond_Probability!$A$6:$A$60,0),7)</f>
        <v>0.67572463768115942</v>
      </c>
      <c r="D78">
        <f>INDEX(Cond_Probability!$A$6:$H$60,MATCH('Model 5_Train'!B78,Cond_Probability!$A$6:$A$60,0),7)</f>
        <v>0.85117967332123412</v>
      </c>
      <c r="E78">
        <f>Cond_Probability!$C$2</f>
        <v>0.61616161616161613</v>
      </c>
      <c r="F78">
        <f t="shared" si="5"/>
        <v>0.35439341068434416</v>
      </c>
      <c r="G78">
        <f t="shared" si="6"/>
        <v>35.439341068434416</v>
      </c>
      <c r="H78">
        <f>INDEX(Cond_Probability!$A$6:$H$60,MATCH('Model 5_Train'!A78,Cond_Probability!$A$6:$A$60,0),8)</f>
        <v>0.34782608695652173</v>
      </c>
      <c r="I78">
        <f>INDEX(Cond_Probability!$A$6:$H$60,MATCH('Model 5_Train'!B78,Cond_Probability!$A$6:$A$60,0),8)</f>
        <v>0.31976744186046513</v>
      </c>
      <c r="J78">
        <f>Cond_Probability!$C$3</f>
        <v>0.38383838383838381</v>
      </c>
      <c r="K78">
        <f t="shared" si="7"/>
        <v>4.2691832378384448E-2</v>
      </c>
      <c r="L78">
        <f t="shared" si="8"/>
        <v>4.2691832378384449</v>
      </c>
      <c r="M78" t="str">
        <f t="shared" si="9"/>
        <v>Won't Survive</v>
      </c>
      <c r="N78" s="2" t="s">
        <v>1230</v>
      </c>
    </row>
    <row r="79" spans="1:14" x14ac:dyDescent="0.3">
      <c r="A79" s="1" t="s">
        <v>1236</v>
      </c>
      <c r="B79" s="2" t="s">
        <v>13</v>
      </c>
      <c r="C79">
        <f>INDEX(Cond_Probability!$A$6:$H$60,MATCH('Model 5_Train'!A79,Cond_Probability!$A$6:$A$60,0),7)</f>
        <v>0.67572463768115942</v>
      </c>
      <c r="D79">
        <f>INDEX(Cond_Probability!$A$6:$H$60,MATCH('Model 5_Train'!B79,Cond_Probability!$A$6:$A$60,0),7)</f>
        <v>0.85117967332123412</v>
      </c>
      <c r="E79">
        <f>Cond_Probability!$C$2</f>
        <v>0.61616161616161613</v>
      </c>
      <c r="F79">
        <f t="shared" si="5"/>
        <v>0.35439341068434416</v>
      </c>
      <c r="G79">
        <f t="shared" si="6"/>
        <v>35.439341068434416</v>
      </c>
      <c r="H79">
        <f>INDEX(Cond_Probability!$A$6:$H$60,MATCH('Model 5_Train'!A79,Cond_Probability!$A$6:$A$60,0),8)</f>
        <v>0.34782608695652173</v>
      </c>
      <c r="I79">
        <f>INDEX(Cond_Probability!$A$6:$H$60,MATCH('Model 5_Train'!B79,Cond_Probability!$A$6:$A$60,0),8)</f>
        <v>0.31976744186046513</v>
      </c>
      <c r="J79">
        <f>Cond_Probability!$C$3</f>
        <v>0.38383838383838381</v>
      </c>
      <c r="K79">
        <f t="shared" si="7"/>
        <v>4.2691832378384448E-2</v>
      </c>
      <c r="L79">
        <f t="shared" si="8"/>
        <v>4.2691832378384449</v>
      </c>
      <c r="M79" t="str">
        <f t="shared" si="9"/>
        <v>Won't Survive</v>
      </c>
      <c r="N79" s="2" t="s">
        <v>1230</v>
      </c>
    </row>
    <row r="80" spans="1:14" x14ac:dyDescent="0.3">
      <c r="A80" s="1" t="s">
        <v>1235</v>
      </c>
      <c r="B80" s="2" t="s">
        <v>13</v>
      </c>
      <c r="C80">
        <f>INDEX(Cond_Probability!$A$6:$H$60,MATCH('Model 5_Train'!A80,Cond_Probability!$A$6:$A$60,0),7)</f>
        <v>0.17753623188405798</v>
      </c>
      <c r="D80">
        <f>INDEX(Cond_Probability!$A$6:$H$60,MATCH('Model 5_Train'!B80,Cond_Probability!$A$6:$A$60,0),7)</f>
        <v>0.85117967332123412</v>
      </c>
      <c r="E80">
        <f>Cond_Probability!$C$2</f>
        <v>0.61616161616161613</v>
      </c>
      <c r="F80">
        <f t="shared" si="5"/>
        <v>9.3111405488111879E-2</v>
      </c>
      <c r="G80">
        <f t="shared" si="6"/>
        <v>9.3111405488111885</v>
      </c>
      <c r="H80">
        <f>INDEX(Cond_Probability!$A$6:$H$60,MATCH('Model 5_Train'!A80,Cond_Probability!$A$6:$A$60,0),8)</f>
        <v>0.25507246376811593</v>
      </c>
      <c r="I80">
        <f>INDEX(Cond_Probability!$A$6:$H$60,MATCH('Model 5_Train'!B80,Cond_Probability!$A$6:$A$60,0),8)</f>
        <v>0.31976744186046513</v>
      </c>
      <c r="J80">
        <f>Cond_Probability!$C$3</f>
        <v>0.38383838383838381</v>
      </c>
      <c r="K80">
        <f t="shared" si="7"/>
        <v>3.1307343744148598E-2</v>
      </c>
      <c r="L80">
        <f t="shared" si="8"/>
        <v>3.1307343744148599</v>
      </c>
      <c r="M80" t="str">
        <f t="shared" si="9"/>
        <v>Won't Survive</v>
      </c>
      <c r="N80" s="2" t="s">
        <v>1</v>
      </c>
    </row>
    <row r="81" spans="1:14" x14ac:dyDescent="0.3">
      <c r="A81" s="1" t="s">
        <v>1236</v>
      </c>
      <c r="B81" s="2" t="s">
        <v>17</v>
      </c>
      <c r="C81">
        <f>INDEX(Cond_Probability!$A$6:$H$60,MATCH('Model 5_Train'!A81,Cond_Probability!$A$6:$A$60,0),7)</f>
        <v>0.67572463768115942</v>
      </c>
      <c r="D81">
        <f>INDEX(Cond_Probability!$A$6:$H$60,MATCH('Model 5_Train'!B81,Cond_Probability!$A$6:$A$60,0),7)</f>
        <v>0.14882032667876588</v>
      </c>
      <c r="E81">
        <f>Cond_Probability!$C$2</f>
        <v>0.61616161616161613</v>
      </c>
      <c r="F81">
        <f t="shared" si="5"/>
        <v>6.1962174149501531E-2</v>
      </c>
      <c r="G81">
        <f t="shared" si="6"/>
        <v>6.1962174149501532</v>
      </c>
      <c r="H81">
        <f>INDEX(Cond_Probability!$A$6:$H$60,MATCH('Model 5_Train'!A81,Cond_Probability!$A$6:$A$60,0),8)</f>
        <v>0.34782608695652173</v>
      </c>
      <c r="I81">
        <f>INDEX(Cond_Probability!$A$6:$H$60,MATCH('Model 5_Train'!B81,Cond_Probability!$A$6:$A$60,0),8)</f>
        <v>0.68023255813953487</v>
      </c>
      <c r="J81">
        <f>Cond_Probability!$C$3</f>
        <v>0.38383838383838381</v>
      </c>
      <c r="K81">
        <f t="shared" si="7"/>
        <v>9.0817170695836003E-2</v>
      </c>
      <c r="L81">
        <f t="shared" si="8"/>
        <v>9.0817170695836005</v>
      </c>
      <c r="M81" t="str">
        <f t="shared" si="9"/>
        <v>Survive</v>
      </c>
      <c r="N81" s="2" t="s">
        <v>1</v>
      </c>
    </row>
    <row r="82" spans="1:14" x14ac:dyDescent="0.3">
      <c r="A82" s="1" t="s">
        <v>1236</v>
      </c>
      <c r="B82" s="2" t="s">
        <v>13</v>
      </c>
      <c r="C82">
        <f>INDEX(Cond_Probability!$A$6:$H$60,MATCH('Model 5_Train'!A82,Cond_Probability!$A$6:$A$60,0),7)</f>
        <v>0.67572463768115942</v>
      </c>
      <c r="D82">
        <f>INDEX(Cond_Probability!$A$6:$H$60,MATCH('Model 5_Train'!B82,Cond_Probability!$A$6:$A$60,0),7)</f>
        <v>0.85117967332123412</v>
      </c>
      <c r="E82">
        <f>Cond_Probability!$C$2</f>
        <v>0.61616161616161613</v>
      </c>
      <c r="F82">
        <f t="shared" si="5"/>
        <v>0.35439341068434416</v>
      </c>
      <c r="G82">
        <f t="shared" si="6"/>
        <v>35.439341068434416</v>
      </c>
      <c r="H82">
        <f>INDEX(Cond_Probability!$A$6:$H$60,MATCH('Model 5_Train'!A82,Cond_Probability!$A$6:$A$60,0),8)</f>
        <v>0.34782608695652173</v>
      </c>
      <c r="I82">
        <f>INDEX(Cond_Probability!$A$6:$H$60,MATCH('Model 5_Train'!B82,Cond_Probability!$A$6:$A$60,0),8)</f>
        <v>0.31976744186046513</v>
      </c>
      <c r="J82">
        <f>Cond_Probability!$C$3</f>
        <v>0.38383838383838381</v>
      </c>
      <c r="K82">
        <f t="shared" si="7"/>
        <v>4.2691832378384448E-2</v>
      </c>
      <c r="L82">
        <f t="shared" si="8"/>
        <v>4.2691832378384449</v>
      </c>
      <c r="M82" t="str">
        <f t="shared" si="9"/>
        <v>Won't Survive</v>
      </c>
      <c r="N82" s="2" t="s">
        <v>1230</v>
      </c>
    </row>
    <row r="83" spans="1:14" x14ac:dyDescent="0.3">
      <c r="A83" s="1" t="s">
        <v>1236</v>
      </c>
      <c r="B83" s="2" t="s">
        <v>13</v>
      </c>
      <c r="C83">
        <f>INDEX(Cond_Probability!$A$6:$H$60,MATCH('Model 5_Train'!A83,Cond_Probability!$A$6:$A$60,0),7)</f>
        <v>0.67572463768115942</v>
      </c>
      <c r="D83">
        <f>INDEX(Cond_Probability!$A$6:$H$60,MATCH('Model 5_Train'!B83,Cond_Probability!$A$6:$A$60,0),7)</f>
        <v>0.85117967332123412</v>
      </c>
      <c r="E83">
        <f>Cond_Probability!$C$2</f>
        <v>0.61616161616161613</v>
      </c>
      <c r="F83">
        <f t="shared" si="5"/>
        <v>0.35439341068434416</v>
      </c>
      <c r="G83">
        <f t="shared" si="6"/>
        <v>35.439341068434416</v>
      </c>
      <c r="H83">
        <f>INDEX(Cond_Probability!$A$6:$H$60,MATCH('Model 5_Train'!A83,Cond_Probability!$A$6:$A$60,0),8)</f>
        <v>0.34782608695652173</v>
      </c>
      <c r="I83">
        <f>INDEX(Cond_Probability!$A$6:$H$60,MATCH('Model 5_Train'!B83,Cond_Probability!$A$6:$A$60,0),8)</f>
        <v>0.31976744186046513</v>
      </c>
      <c r="J83">
        <f>Cond_Probability!$C$3</f>
        <v>0.38383838383838381</v>
      </c>
      <c r="K83">
        <f t="shared" si="7"/>
        <v>4.2691832378384448E-2</v>
      </c>
      <c r="L83">
        <f t="shared" si="8"/>
        <v>4.2691832378384449</v>
      </c>
      <c r="M83" t="str">
        <f t="shared" si="9"/>
        <v>Won't Survive</v>
      </c>
      <c r="N83" s="2" t="s">
        <v>1</v>
      </c>
    </row>
    <row r="84" spans="1:14" x14ac:dyDescent="0.3">
      <c r="A84" s="1" t="s">
        <v>1236</v>
      </c>
      <c r="B84" s="2" t="s">
        <v>17</v>
      </c>
      <c r="C84">
        <f>INDEX(Cond_Probability!$A$6:$H$60,MATCH('Model 5_Train'!A84,Cond_Probability!$A$6:$A$60,0),7)</f>
        <v>0.67572463768115942</v>
      </c>
      <c r="D84">
        <f>INDEX(Cond_Probability!$A$6:$H$60,MATCH('Model 5_Train'!B84,Cond_Probability!$A$6:$A$60,0),7)</f>
        <v>0.14882032667876588</v>
      </c>
      <c r="E84">
        <f>Cond_Probability!$C$2</f>
        <v>0.61616161616161613</v>
      </c>
      <c r="F84">
        <f t="shared" si="5"/>
        <v>6.1962174149501531E-2</v>
      </c>
      <c r="G84">
        <f t="shared" si="6"/>
        <v>6.1962174149501532</v>
      </c>
      <c r="H84">
        <f>INDEX(Cond_Probability!$A$6:$H$60,MATCH('Model 5_Train'!A84,Cond_Probability!$A$6:$A$60,0),8)</f>
        <v>0.34782608695652173</v>
      </c>
      <c r="I84">
        <f>INDEX(Cond_Probability!$A$6:$H$60,MATCH('Model 5_Train'!B84,Cond_Probability!$A$6:$A$60,0),8)</f>
        <v>0.68023255813953487</v>
      </c>
      <c r="J84">
        <f>Cond_Probability!$C$3</f>
        <v>0.38383838383838381</v>
      </c>
      <c r="K84">
        <f t="shared" si="7"/>
        <v>9.0817170695836003E-2</v>
      </c>
      <c r="L84">
        <f t="shared" si="8"/>
        <v>9.0817170695836005</v>
      </c>
      <c r="M84" t="str">
        <f t="shared" si="9"/>
        <v>Survive</v>
      </c>
      <c r="N84" s="2" t="s">
        <v>1</v>
      </c>
    </row>
    <row r="85" spans="1:14" x14ac:dyDescent="0.3">
      <c r="A85" s="1" t="s">
        <v>1234</v>
      </c>
      <c r="B85" s="2" t="s">
        <v>13</v>
      </c>
      <c r="C85">
        <f>INDEX(Cond_Probability!$A$6:$H$60,MATCH('Model 5_Train'!A85,Cond_Probability!$A$6:$A$60,0),7)</f>
        <v>0.14673913043478262</v>
      </c>
      <c r="D85">
        <f>INDEX(Cond_Probability!$A$6:$H$60,MATCH('Model 5_Train'!B85,Cond_Probability!$A$6:$A$60,0),7)</f>
        <v>0.85117967332123412</v>
      </c>
      <c r="E85">
        <f>Cond_Probability!$C$2</f>
        <v>0.61616161616161613</v>
      </c>
      <c r="F85">
        <f t="shared" si="5"/>
        <v>7.6959426985072063E-2</v>
      </c>
      <c r="G85">
        <f t="shared" si="6"/>
        <v>7.6959426985072064</v>
      </c>
      <c r="H85">
        <f>INDEX(Cond_Probability!$A$6:$H$60,MATCH('Model 5_Train'!A85,Cond_Probability!$A$6:$A$60,0),8)</f>
        <v>0.39710144927536234</v>
      </c>
      <c r="I85">
        <f>INDEX(Cond_Probability!$A$6:$H$60,MATCH('Model 5_Train'!B85,Cond_Probability!$A$6:$A$60,0),8)</f>
        <v>0.31976744186046513</v>
      </c>
      <c r="J85">
        <f>Cond_Probability!$C$3</f>
        <v>0.38383838383838381</v>
      </c>
      <c r="K85">
        <f t="shared" si="7"/>
        <v>4.8739841965322252E-2</v>
      </c>
      <c r="L85">
        <f t="shared" si="8"/>
        <v>4.8739841965322253</v>
      </c>
      <c r="M85" t="str">
        <f t="shared" si="9"/>
        <v>Won't Survive</v>
      </c>
      <c r="N85" s="2" t="s">
        <v>1230</v>
      </c>
    </row>
    <row r="86" spans="1:14" x14ac:dyDescent="0.3">
      <c r="A86" s="1" t="s">
        <v>1235</v>
      </c>
      <c r="B86" s="2" t="s">
        <v>17</v>
      </c>
      <c r="C86">
        <f>INDEX(Cond_Probability!$A$6:$H$60,MATCH('Model 5_Train'!A86,Cond_Probability!$A$6:$A$60,0),7)</f>
        <v>0.17753623188405798</v>
      </c>
      <c r="D86">
        <f>INDEX(Cond_Probability!$A$6:$H$60,MATCH('Model 5_Train'!B86,Cond_Probability!$A$6:$A$60,0),7)</f>
        <v>0.14882032667876588</v>
      </c>
      <c r="E86">
        <f>Cond_Probability!$C$2</f>
        <v>0.61616161616161613</v>
      </c>
      <c r="F86">
        <f t="shared" si="5"/>
        <v>1.6279606076812739E-2</v>
      </c>
      <c r="G86">
        <f t="shared" si="6"/>
        <v>1.6279606076812738</v>
      </c>
      <c r="H86">
        <f>INDEX(Cond_Probability!$A$6:$H$60,MATCH('Model 5_Train'!A86,Cond_Probability!$A$6:$A$60,0),8)</f>
        <v>0.25507246376811593</v>
      </c>
      <c r="I86">
        <f>INDEX(Cond_Probability!$A$6:$H$60,MATCH('Model 5_Train'!B86,Cond_Probability!$A$6:$A$60,0),8)</f>
        <v>0.68023255813953487</v>
      </c>
      <c r="J86">
        <f>Cond_Probability!$C$3</f>
        <v>0.38383838383838381</v>
      </c>
      <c r="K86">
        <f t="shared" si="7"/>
        <v>6.6599258510279744E-2</v>
      </c>
      <c r="L86">
        <f t="shared" si="8"/>
        <v>6.6599258510279746</v>
      </c>
      <c r="M86" t="str">
        <f t="shared" si="9"/>
        <v>Survive</v>
      </c>
      <c r="N86" s="2" t="s">
        <v>1</v>
      </c>
    </row>
    <row r="87" spans="1:14" x14ac:dyDescent="0.3">
      <c r="A87" s="1" t="s">
        <v>1236</v>
      </c>
      <c r="B87" s="2" t="s">
        <v>17</v>
      </c>
      <c r="C87">
        <f>INDEX(Cond_Probability!$A$6:$H$60,MATCH('Model 5_Train'!A87,Cond_Probability!$A$6:$A$60,0),7)</f>
        <v>0.67572463768115942</v>
      </c>
      <c r="D87">
        <f>INDEX(Cond_Probability!$A$6:$H$60,MATCH('Model 5_Train'!B87,Cond_Probability!$A$6:$A$60,0),7)</f>
        <v>0.14882032667876588</v>
      </c>
      <c r="E87">
        <f>Cond_Probability!$C$2</f>
        <v>0.61616161616161613</v>
      </c>
      <c r="F87">
        <f t="shared" si="5"/>
        <v>6.1962174149501531E-2</v>
      </c>
      <c r="G87">
        <f t="shared" si="6"/>
        <v>6.1962174149501532</v>
      </c>
      <c r="H87">
        <f>INDEX(Cond_Probability!$A$6:$H$60,MATCH('Model 5_Train'!A87,Cond_Probability!$A$6:$A$60,0),8)</f>
        <v>0.34782608695652173</v>
      </c>
      <c r="I87">
        <f>INDEX(Cond_Probability!$A$6:$H$60,MATCH('Model 5_Train'!B87,Cond_Probability!$A$6:$A$60,0),8)</f>
        <v>0.68023255813953487</v>
      </c>
      <c r="J87">
        <f>Cond_Probability!$C$3</f>
        <v>0.38383838383838381</v>
      </c>
      <c r="K87">
        <f t="shared" si="7"/>
        <v>9.0817170695836003E-2</v>
      </c>
      <c r="L87">
        <f t="shared" si="8"/>
        <v>9.0817170695836005</v>
      </c>
      <c r="M87" t="str">
        <f t="shared" si="9"/>
        <v>Survive</v>
      </c>
      <c r="N87" s="2" t="s">
        <v>1</v>
      </c>
    </row>
    <row r="88" spans="1:14" x14ac:dyDescent="0.3">
      <c r="A88" s="1" t="s">
        <v>1236</v>
      </c>
      <c r="B88" s="2" t="s">
        <v>13</v>
      </c>
      <c r="C88">
        <f>INDEX(Cond_Probability!$A$6:$H$60,MATCH('Model 5_Train'!A88,Cond_Probability!$A$6:$A$60,0),7)</f>
        <v>0.67572463768115942</v>
      </c>
      <c r="D88">
        <f>INDEX(Cond_Probability!$A$6:$H$60,MATCH('Model 5_Train'!B88,Cond_Probability!$A$6:$A$60,0),7)</f>
        <v>0.85117967332123412</v>
      </c>
      <c r="E88">
        <f>Cond_Probability!$C$2</f>
        <v>0.61616161616161613</v>
      </c>
      <c r="F88">
        <f t="shared" si="5"/>
        <v>0.35439341068434416</v>
      </c>
      <c r="G88">
        <f t="shared" si="6"/>
        <v>35.439341068434416</v>
      </c>
      <c r="H88">
        <f>INDEX(Cond_Probability!$A$6:$H$60,MATCH('Model 5_Train'!A88,Cond_Probability!$A$6:$A$60,0),8)</f>
        <v>0.34782608695652173</v>
      </c>
      <c r="I88">
        <f>INDEX(Cond_Probability!$A$6:$H$60,MATCH('Model 5_Train'!B88,Cond_Probability!$A$6:$A$60,0),8)</f>
        <v>0.31976744186046513</v>
      </c>
      <c r="J88">
        <f>Cond_Probability!$C$3</f>
        <v>0.38383838383838381</v>
      </c>
      <c r="K88">
        <f t="shared" si="7"/>
        <v>4.2691832378384448E-2</v>
      </c>
      <c r="L88">
        <f t="shared" si="8"/>
        <v>4.2691832378384449</v>
      </c>
      <c r="M88" t="str">
        <f t="shared" si="9"/>
        <v>Won't Survive</v>
      </c>
      <c r="N88" s="2" t="s">
        <v>1230</v>
      </c>
    </row>
    <row r="89" spans="1:14" x14ac:dyDescent="0.3">
      <c r="A89" s="1" t="s">
        <v>1236</v>
      </c>
      <c r="B89" s="2" t="s">
        <v>13</v>
      </c>
      <c r="C89">
        <f>INDEX(Cond_Probability!$A$6:$H$60,MATCH('Model 5_Train'!A89,Cond_Probability!$A$6:$A$60,0),7)</f>
        <v>0.67572463768115942</v>
      </c>
      <c r="D89">
        <f>INDEX(Cond_Probability!$A$6:$H$60,MATCH('Model 5_Train'!B89,Cond_Probability!$A$6:$A$60,0),7)</f>
        <v>0.85117967332123412</v>
      </c>
      <c r="E89">
        <f>Cond_Probability!$C$2</f>
        <v>0.61616161616161613</v>
      </c>
      <c r="F89">
        <f t="shared" si="5"/>
        <v>0.35439341068434416</v>
      </c>
      <c r="G89">
        <f t="shared" si="6"/>
        <v>35.439341068434416</v>
      </c>
      <c r="H89">
        <f>INDEX(Cond_Probability!$A$6:$H$60,MATCH('Model 5_Train'!A89,Cond_Probability!$A$6:$A$60,0),8)</f>
        <v>0.34782608695652173</v>
      </c>
      <c r="I89">
        <f>INDEX(Cond_Probability!$A$6:$H$60,MATCH('Model 5_Train'!B89,Cond_Probability!$A$6:$A$60,0),8)</f>
        <v>0.31976744186046513</v>
      </c>
      <c r="J89">
        <f>Cond_Probability!$C$3</f>
        <v>0.38383838383838381</v>
      </c>
      <c r="K89">
        <f t="shared" si="7"/>
        <v>4.2691832378384448E-2</v>
      </c>
      <c r="L89">
        <f t="shared" si="8"/>
        <v>4.2691832378384449</v>
      </c>
      <c r="M89" t="str">
        <f t="shared" si="9"/>
        <v>Won't Survive</v>
      </c>
      <c r="N89" s="2" t="s">
        <v>1230</v>
      </c>
    </row>
    <row r="90" spans="1:14" x14ac:dyDescent="0.3">
      <c r="A90" s="1" t="s">
        <v>1234</v>
      </c>
      <c r="B90" s="2" t="s">
        <v>17</v>
      </c>
      <c r="C90">
        <f>INDEX(Cond_Probability!$A$6:$H$60,MATCH('Model 5_Train'!A90,Cond_Probability!$A$6:$A$60,0),7)</f>
        <v>0.14673913043478262</v>
      </c>
      <c r="D90">
        <f>INDEX(Cond_Probability!$A$6:$H$60,MATCH('Model 5_Train'!B90,Cond_Probability!$A$6:$A$60,0),7)</f>
        <v>0.14882032667876588</v>
      </c>
      <c r="E90">
        <f>Cond_Probability!$C$2</f>
        <v>0.61616161616161613</v>
      </c>
      <c r="F90">
        <f t="shared" si="5"/>
        <v>1.3455592777773792E-2</v>
      </c>
      <c r="G90">
        <f t="shared" si="6"/>
        <v>1.3455592777773793</v>
      </c>
      <c r="H90">
        <f>INDEX(Cond_Probability!$A$6:$H$60,MATCH('Model 5_Train'!A90,Cond_Probability!$A$6:$A$60,0),8)</f>
        <v>0.39710144927536234</v>
      </c>
      <c r="I90">
        <f>INDEX(Cond_Probability!$A$6:$H$60,MATCH('Model 5_Train'!B90,Cond_Probability!$A$6:$A$60,0),8)</f>
        <v>0.68023255813953487</v>
      </c>
      <c r="J90">
        <f>Cond_Probability!$C$3</f>
        <v>0.38383838383838381</v>
      </c>
      <c r="K90">
        <f t="shared" si="7"/>
        <v>0.10368293654441278</v>
      </c>
      <c r="L90">
        <f t="shared" si="8"/>
        <v>10.368293654441278</v>
      </c>
      <c r="M90" t="str">
        <f t="shared" si="9"/>
        <v>Survive</v>
      </c>
      <c r="N90" s="2" t="s">
        <v>1</v>
      </c>
    </row>
    <row r="91" spans="1:14" x14ac:dyDescent="0.3">
      <c r="A91" s="1" t="s">
        <v>1236</v>
      </c>
      <c r="B91" s="2" t="s">
        <v>13</v>
      </c>
      <c r="C91">
        <f>INDEX(Cond_Probability!$A$6:$H$60,MATCH('Model 5_Train'!A91,Cond_Probability!$A$6:$A$60,0),7)</f>
        <v>0.67572463768115942</v>
      </c>
      <c r="D91">
        <f>INDEX(Cond_Probability!$A$6:$H$60,MATCH('Model 5_Train'!B91,Cond_Probability!$A$6:$A$60,0),7)</f>
        <v>0.85117967332123412</v>
      </c>
      <c r="E91">
        <f>Cond_Probability!$C$2</f>
        <v>0.61616161616161613</v>
      </c>
      <c r="F91">
        <f t="shared" si="5"/>
        <v>0.35439341068434416</v>
      </c>
      <c r="G91">
        <f t="shared" si="6"/>
        <v>35.439341068434416</v>
      </c>
      <c r="H91">
        <f>INDEX(Cond_Probability!$A$6:$H$60,MATCH('Model 5_Train'!A91,Cond_Probability!$A$6:$A$60,0),8)</f>
        <v>0.34782608695652173</v>
      </c>
      <c r="I91">
        <f>INDEX(Cond_Probability!$A$6:$H$60,MATCH('Model 5_Train'!B91,Cond_Probability!$A$6:$A$60,0),8)</f>
        <v>0.31976744186046513</v>
      </c>
      <c r="J91">
        <f>Cond_Probability!$C$3</f>
        <v>0.38383838383838381</v>
      </c>
      <c r="K91">
        <f t="shared" si="7"/>
        <v>4.2691832378384448E-2</v>
      </c>
      <c r="L91">
        <f t="shared" si="8"/>
        <v>4.2691832378384449</v>
      </c>
      <c r="M91" t="str">
        <f t="shared" si="9"/>
        <v>Won't Survive</v>
      </c>
      <c r="N91" s="2" t="s">
        <v>1230</v>
      </c>
    </row>
    <row r="92" spans="1:14" x14ac:dyDescent="0.3">
      <c r="A92" s="1" t="s">
        <v>1236</v>
      </c>
      <c r="B92" s="2" t="s">
        <v>13</v>
      </c>
      <c r="C92">
        <f>INDEX(Cond_Probability!$A$6:$H$60,MATCH('Model 5_Train'!A92,Cond_Probability!$A$6:$A$60,0),7)</f>
        <v>0.67572463768115942</v>
      </c>
      <c r="D92">
        <f>INDEX(Cond_Probability!$A$6:$H$60,MATCH('Model 5_Train'!B92,Cond_Probability!$A$6:$A$60,0),7)</f>
        <v>0.85117967332123412</v>
      </c>
      <c r="E92">
        <f>Cond_Probability!$C$2</f>
        <v>0.61616161616161613</v>
      </c>
      <c r="F92">
        <f t="shared" si="5"/>
        <v>0.35439341068434416</v>
      </c>
      <c r="G92">
        <f t="shared" si="6"/>
        <v>35.439341068434416</v>
      </c>
      <c r="H92">
        <f>INDEX(Cond_Probability!$A$6:$H$60,MATCH('Model 5_Train'!A92,Cond_Probability!$A$6:$A$60,0),8)</f>
        <v>0.34782608695652173</v>
      </c>
      <c r="I92">
        <f>INDEX(Cond_Probability!$A$6:$H$60,MATCH('Model 5_Train'!B92,Cond_Probability!$A$6:$A$60,0),8)</f>
        <v>0.31976744186046513</v>
      </c>
      <c r="J92">
        <f>Cond_Probability!$C$3</f>
        <v>0.38383838383838381</v>
      </c>
      <c r="K92">
        <f t="shared" si="7"/>
        <v>4.2691832378384448E-2</v>
      </c>
      <c r="L92">
        <f t="shared" si="8"/>
        <v>4.2691832378384449</v>
      </c>
      <c r="M92" t="str">
        <f t="shared" si="9"/>
        <v>Won't Survive</v>
      </c>
      <c r="N92" s="2" t="s">
        <v>1230</v>
      </c>
    </row>
    <row r="93" spans="1:14" x14ac:dyDescent="0.3">
      <c r="A93" s="1" t="s">
        <v>1236</v>
      </c>
      <c r="B93" s="2" t="s">
        <v>13</v>
      </c>
      <c r="C93">
        <f>INDEX(Cond_Probability!$A$6:$H$60,MATCH('Model 5_Train'!A93,Cond_Probability!$A$6:$A$60,0),7)</f>
        <v>0.67572463768115942</v>
      </c>
      <c r="D93">
        <f>INDEX(Cond_Probability!$A$6:$H$60,MATCH('Model 5_Train'!B93,Cond_Probability!$A$6:$A$60,0),7)</f>
        <v>0.85117967332123412</v>
      </c>
      <c r="E93">
        <f>Cond_Probability!$C$2</f>
        <v>0.61616161616161613</v>
      </c>
      <c r="F93">
        <f t="shared" si="5"/>
        <v>0.35439341068434416</v>
      </c>
      <c r="G93">
        <f t="shared" si="6"/>
        <v>35.439341068434416</v>
      </c>
      <c r="H93">
        <f>INDEX(Cond_Probability!$A$6:$H$60,MATCH('Model 5_Train'!A93,Cond_Probability!$A$6:$A$60,0),8)</f>
        <v>0.34782608695652173</v>
      </c>
      <c r="I93">
        <f>INDEX(Cond_Probability!$A$6:$H$60,MATCH('Model 5_Train'!B93,Cond_Probability!$A$6:$A$60,0),8)</f>
        <v>0.31976744186046513</v>
      </c>
      <c r="J93">
        <f>Cond_Probability!$C$3</f>
        <v>0.38383838383838381</v>
      </c>
      <c r="K93">
        <f t="shared" si="7"/>
        <v>4.2691832378384448E-2</v>
      </c>
      <c r="L93">
        <f t="shared" si="8"/>
        <v>4.2691832378384449</v>
      </c>
      <c r="M93" t="str">
        <f t="shared" si="9"/>
        <v>Won't Survive</v>
      </c>
      <c r="N93" s="2" t="s">
        <v>1230</v>
      </c>
    </row>
    <row r="94" spans="1:14" x14ac:dyDescent="0.3">
      <c r="A94" s="1" t="s">
        <v>1234</v>
      </c>
      <c r="B94" s="2" t="s">
        <v>13</v>
      </c>
      <c r="C94">
        <f>INDEX(Cond_Probability!$A$6:$H$60,MATCH('Model 5_Train'!A94,Cond_Probability!$A$6:$A$60,0),7)</f>
        <v>0.14673913043478262</v>
      </c>
      <c r="D94">
        <f>INDEX(Cond_Probability!$A$6:$H$60,MATCH('Model 5_Train'!B94,Cond_Probability!$A$6:$A$60,0),7)</f>
        <v>0.85117967332123412</v>
      </c>
      <c r="E94">
        <f>Cond_Probability!$C$2</f>
        <v>0.61616161616161613</v>
      </c>
      <c r="F94">
        <f t="shared" si="5"/>
        <v>7.6959426985072063E-2</v>
      </c>
      <c r="G94">
        <f t="shared" si="6"/>
        <v>7.6959426985072064</v>
      </c>
      <c r="H94">
        <f>INDEX(Cond_Probability!$A$6:$H$60,MATCH('Model 5_Train'!A94,Cond_Probability!$A$6:$A$60,0),8)</f>
        <v>0.39710144927536234</v>
      </c>
      <c r="I94">
        <f>INDEX(Cond_Probability!$A$6:$H$60,MATCH('Model 5_Train'!B94,Cond_Probability!$A$6:$A$60,0),8)</f>
        <v>0.31976744186046513</v>
      </c>
      <c r="J94">
        <f>Cond_Probability!$C$3</f>
        <v>0.38383838383838381</v>
      </c>
      <c r="K94">
        <f t="shared" si="7"/>
        <v>4.8739841965322252E-2</v>
      </c>
      <c r="L94">
        <f t="shared" si="8"/>
        <v>4.8739841965322253</v>
      </c>
      <c r="M94" t="str">
        <f t="shared" si="9"/>
        <v>Won't Survive</v>
      </c>
      <c r="N94" s="2" t="s">
        <v>1230</v>
      </c>
    </row>
    <row r="95" spans="1:14" x14ac:dyDescent="0.3">
      <c r="A95" s="1" t="s">
        <v>1236</v>
      </c>
      <c r="B95" s="2" t="s">
        <v>13</v>
      </c>
      <c r="C95">
        <f>INDEX(Cond_Probability!$A$6:$H$60,MATCH('Model 5_Train'!A95,Cond_Probability!$A$6:$A$60,0),7)</f>
        <v>0.67572463768115942</v>
      </c>
      <c r="D95">
        <f>INDEX(Cond_Probability!$A$6:$H$60,MATCH('Model 5_Train'!B95,Cond_Probability!$A$6:$A$60,0),7)</f>
        <v>0.85117967332123412</v>
      </c>
      <c r="E95">
        <f>Cond_Probability!$C$2</f>
        <v>0.61616161616161613</v>
      </c>
      <c r="F95">
        <f t="shared" si="5"/>
        <v>0.35439341068434416</v>
      </c>
      <c r="G95">
        <f t="shared" si="6"/>
        <v>35.439341068434416</v>
      </c>
      <c r="H95">
        <f>INDEX(Cond_Probability!$A$6:$H$60,MATCH('Model 5_Train'!A95,Cond_Probability!$A$6:$A$60,0),8)</f>
        <v>0.34782608695652173</v>
      </c>
      <c r="I95">
        <f>INDEX(Cond_Probability!$A$6:$H$60,MATCH('Model 5_Train'!B95,Cond_Probability!$A$6:$A$60,0),8)</f>
        <v>0.31976744186046513</v>
      </c>
      <c r="J95">
        <f>Cond_Probability!$C$3</f>
        <v>0.38383838383838381</v>
      </c>
      <c r="K95">
        <f t="shared" si="7"/>
        <v>4.2691832378384448E-2</v>
      </c>
      <c r="L95">
        <f t="shared" si="8"/>
        <v>4.2691832378384449</v>
      </c>
      <c r="M95" t="str">
        <f t="shared" si="9"/>
        <v>Won't Survive</v>
      </c>
      <c r="N95" s="2" t="s">
        <v>1230</v>
      </c>
    </row>
    <row r="96" spans="1:14" x14ac:dyDescent="0.3">
      <c r="A96" s="1" t="s">
        <v>1236</v>
      </c>
      <c r="B96" s="2" t="s">
        <v>13</v>
      </c>
      <c r="C96">
        <f>INDEX(Cond_Probability!$A$6:$H$60,MATCH('Model 5_Train'!A96,Cond_Probability!$A$6:$A$60,0),7)</f>
        <v>0.67572463768115942</v>
      </c>
      <c r="D96">
        <f>INDEX(Cond_Probability!$A$6:$H$60,MATCH('Model 5_Train'!B96,Cond_Probability!$A$6:$A$60,0),7)</f>
        <v>0.85117967332123412</v>
      </c>
      <c r="E96">
        <f>Cond_Probability!$C$2</f>
        <v>0.61616161616161613</v>
      </c>
      <c r="F96">
        <f t="shared" si="5"/>
        <v>0.35439341068434416</v>
      </c>
      <c r="G96">
        <f t="shared" si="6"/>
        <v>35.439341068434416</v>
      </c>
      <c r="H96">
        <f>INDEX(Cond_Probability!$A$6:$H$60,MATCH('Model 5_Train'!A96,Cond_Probability!$A$6:$A$60,0),8)</f>
        <v>0.34782608695652173</v>
      </c>
      <c r="I96">
        <f>INDEX(Cond_Probability!$A$6:$H$60,MATCH('Model 5_Train'!B96,Cond_Probability!$A$6:$A$60,0),8)</f>
        <v>0.31976744186046513</v>
      </c>
      <c r="J96">
        <f>Cond_Probability!$C$3</f>
        <v>0.38383838383838381</v>
      </c>
      <c r="K96">
        <f t="shared" si="7"/>
        <v>4.2691832378384448E-2</v>
      </c>
      <c r="L96">
        <f t="shared" si="8"/>
        <v>4.2691832378384449</v>
      </c>
      <c r="M96" t="str">
        <f t="shared" si="9"/>
        <v>Won't Survive</v>
      </c>
      <c r="N96" s="2" t="s">
        <v>1230</v>
      </c>
    </row>
    <row r="97" spans="1:14" x14ac:dyDescent="0.3">
      <c r="A97" s="1" t="s">
        <v>1236</v>
      </c>
      <c r="B97" s="2" t="s">
        <v>13</v>
      </c>
      <c r="C97">
        <f>INDEX(Cond_Probability!$A$6:$H$60,MATCH('Model 5_Train'!A97,Cond_Probability!$A$6:$A$60,0),7)</f>
        <v>0.67572463768115942</v>
      </c>
      <c r="D97">
        <f>INDEX(Cond_Probability!$A$6:$H$60,MATCH('Model 5_Train'!B97,Cond_Probability!$A$6:$A$60,0),7)</f>
        <v>0.85117967332123412</v>
      </c>
      <c r="E97">
        <f>Cond_Probability!$C$2</f>
        <v>0.61616161616161613</v>
      </c>
      <c r="F97">
        <f t="shared" si="5"/>
        <v>0.35439341068434416</v>
      </c>
      <c r="G97">
        <f t="shared" si="6"/>
        <v>35.439341068434416</v>
      </c>
      <c r="H97">
        <f>INDEX(Cond_Probability!$A$6:$H$60,MATCH('Model 5_Train'!A97,Cond_Probability!$A$6:$A$60,0),8)</f>
        <v>0.34782608695652173</v>
      </c>
      <c r="I97">
        <f>INDEX(Cond_Probability!$A$6:$H$60,MATCH('Model 5_Train'!B97,Cond_Probability!$A$6:$A$60,0),8)</f>
        <v>0.31976744186046513</v>
      </c>
      <c r="J97">
        <f>Cond_Probability!$C$3</f>
        <v>0.38383838383838381</v>
      </c>
      <c r="K97">
        <f t="shared" si="7"/>
        <v>4.2691832378384448E-2</v>
      </c>
      <c r="L97">
        <f t="shared" si="8"/>
        <v>4.2691832378384449</v>
      </c>
      <c r="M97" t="str">
        <f t="shared" si="9"/>
        <v>Won't Survive</v>
      </c>
      <c r="N97" s="2" t="s">
        <v>1230</v>
      </c>
    </row>
    <row r="98" spans="1:14" x14ac:dyDescent="0.3">
      <c r="A98" s="1" t="s">
        <v>1234</v>
      </c>
      <c r="B98" s="2" t="s">
        <v>13</v>
      </c>
      <c r="C98">
        <f>INDEX(Cond_Probability!$A$6:$H$60,MATCH('Model 5_Train'!A98,Cond_Probability!$A$6:$A$60,0),7)</f>
        <v>0.14673913043478262</v>
      </c>
      <c r="D98">
        <f>INDEX(Cond_Probability!$A$6:$H$60,MATCH('Model 5_Train'!B98,Cond_Probability!$A$6:$A$60,0),7)</f>
        <v>0.85117967332123412</v>
      </c>
      <c r="E98">
        <f>Cond_Probability!$C$2</f>
        <v>0.61616161616161613</v>
      </c>
      <c r="F98">
        <f t="shared" si="5"/>
        <v>7.6959426985072063E-2</v>
      </c>
      <c r="G98">
        <f t="shared" si="6"/>
        <v>7.6959426985072064</v>
      </c>
      <c r="H98">
        <f>INDEX(Cond_Probability!$A$6:$H$60,MATCH('Model 5_Train'!A98,Cond_Probability!$A$6:$A$60,0),8)</f>
        <v>0.39710144927536234</v>
      </c>
      <c r="I98">
        <f>INDEX(Cond_Probability!$A$6:$H$60,MATCH('Model 5_Train'!B98,Cond_Probability!$A$6:$A$60,0),8)</f>
        <v>0.31976744186046513</v>
      </c>
      <c r="J98">
        <f>Cond_Probability!$C$3</f>
        <v>0.38383838383838381</v>
      </c>
      <c r="K98">
        <f t="shared" si="7"/>
        <v>4.8739841965322252E-2</v>
      </c>
      <c r="L98">
        <f t="shared" si="8"/>
        <v>4.8739841965322253</v>
      </c>
      <c r="M98" t="str">
        <f t="shared" si="9"/>
        <v>Won't Survive</v>
      </c>
      <c r="N98" s="2" t="s">
        <v>1230</v>
      </c>
    </row>
    <row r="99" spans="1:14" x14ac:dyDescent="0.3">
      <c r="A99" s="1" t="s">
        <v>1234</v>
      </c>
      <c r="B99" s="2" t="s">
        <v>13</v>
      </c>
      <c r="C99">
        <f>INDEX(Cond_Probability!$A$6:$H$60,MATCH('Model 5_Train'!A99,Cond_Probability!$A$6:$A$60,0),7)</f>
        <v>0.14673913043478262</v>
      </c>
      <c r="D99">
        <f>INDEX(Cond_Probability!$A$6:$H$60,MATCH('Model 5_Train'!B99,Cond_Probability!$A$6:$A$60,0),7)</f>
        <v>0.85117967332123412</v>
      </c>
      <c r="E99">
        <f>Cond_Probability!$C$2</f>
        <v>0.61616161616161613</v>
      </c>
      <c r="F99">
        <f t="shared" si="5"/>
        <v>7.6959426985072063E-2</v>
      </c>
      <c r="G99">
        <f t="shared" si="6"/>
        <v>7.6959426985072064</v>
      </c>
      <c r="H99">
        <f>INDEX(Cond_Probability!$A$6:$H$60,MATCH('Model 5_Train'!A99,Cond_Probability!$A$6:$A$60,0),8)</f>
        <v>0.39710144927536234</v>
      </c>
      <c r="I99">
        <f>INDEX(Cond_Probability!$A$6:$H$60,MATCH('Model 5_Train'!B99,Cond_Probability!$A$6:$A$60,0),8)</f>
        <v>0.31976744186046513</v>
      </c>
      <c r="J99">
        <f>Cond_Probability!$C$3</f>
        <v>0.38383838383838381</v>
      </c>
      <c r="K99">
        <f t="shared" si="7"/>
        <v>4.8739841965322252E-2</v>
      </c>
      <c r="L99">
        <f t="shared" si="8"/>
        <v>4.8739841965322253</v>
      </c>
      <c r="M99" t="str">
        <f t="shared" si="9"/>
        <v>Won't Survive</v>
      </c>
      <c r="N99" s="2" t="s">
        <v>1</v>
      </c>
    </row>
    <row r="100" spans="1:14" x14ac:dyDescent="0.3">
      <c r="A100" s="1" t="s">
        <v>1235</v>
      </c>
      <c r="B100" s="2" t="s">
        <v>17</v>
      </c>
      <c r="C100">
        <f>INDEX(Cond_Probability!$A$6:$H$60,MATCH('Model 5_Train'!A100,Cond_Probability!$A$6:$A$60,0),7)</f>
        <v>0.17753623188405798</v>
      </c>
      <c r="D100">
        <f>INDEX(Cond_Probability!$A$6:$H$60,MATCH('Model 5_Train'!B100,Cond_Probability!$A$6:$A$60,0),7)</f>
        <v>0.14882032667876588</v>
      </c>
      <c r="E100">
        <f>Cond_Probability!$C$2</f>
        <v>0.61616161616161613</v>
      </c>
      <c r="F100">
        <f t="shared" si="5"/>
        <v>1.6279606076812739E-2</v>
      </c>
      <c r="G100">
        <f t="shared" si="6"/>
        <v>1.6279606076812738</v>
      </c>
      <c r="H100">
        <f>INDEX(Cond_Probability!$A$6:$H$60,MATCH('Model 5_Train'!A100,Cond_Probability!$A$6:$A$60,0),8)</f>
        <v>0.25507246376811593</v>
      </c>
      <c r="I100">
        <f>INDEX(Cond_Probability!$A$6:$H$60,MATCH('Model 5_Train'!B100,Cond_Probability!$A$6:$A$60,0),8)</f>
        <v>0.68023255813953487</v>
      </c>
      <c r="J100">
        <f>Cond_Probability!$C$3</f>
        <v>0.38383838383838381</v>
      </c>
      <c r="K100">
        <f t="shared" si="7"/>
        <v>6.6599258510279744E-2</v>
      </c>
      <c r="L100">
        <f t="shared" si="8"/>
        <v>6.6599258510279746</v>
      </c>
      <c r="M100" t="str">
        <f t="shared" si="9"/>
        <v>Survive</v>
      </c>
      <c r="N100" s="2" t="s">
        <v>1</v>
      </c>
    </row>
    <row r="101" spans="1:14" x14ac:dyDescent="0.3">
      <c r="A101" s="1" t="s">
        <v>1235</v>
      </c>
      <c r="B101" s="2" t="s">
        <v>13</v>
      </c>
      <c r="C101">
        <f>INDEX(Cond_Probability!$A$6:$H$60,MATCH('Model 5_Train'!A101,Cond_Probability!$A$6:$A$60,0),7)</f>
        <v>0.17753623188405798</v>
      </c>
      <c r="D101">
        <f>INDEX(Cond_Probability!$A$6:$H$60,MATCH('Model 5_Train'!B101,Cond_Probability!$A$6:$A$60,0),7)</f>
        <v>0.85117967332123412</v>
      </c>
      <c r="E101">
        <f>Cond_Probability!$C$2</f>
        <v>0.61616161616161613</v>
      </c>
      <c r="F101">
        <f t="shared" si="5"/>
        <v>9.3111405488111879E-2</v>
      </c>
      <c r="G101">
        <f t="shared" si="6"/>
        <v>9.3111405488111885</v>
      </c>
      <c r="H101">
        <f>INDEX(Cond_Probability!$A$6:$H$60,MATCH('Model 5_Train'!A101,Cond_Probability!$A$6:$A$60,0),8)</f>
        <v>0.25507246376811593</v>
      </c>
      <c r="I101">
        <f>INDEX(Cond_Probability!$A$6:$H$60,MATCH('Model 5_Train'!B101,Cond_Probability!$A$6:$A$60,0),8)</f>
        <v>0.31976744186046513</v>
      </c>
      <c r="J101">
        <f>Cond_Probability!$C$3</f>
        <v>0.38383838383838381</v>
      </c>
      <c r="K101">
        <f t="shared" si="7"/>
        <v>3.1307343744148598E-2</v>
      </c>
      <c r="L101">
        <f t="shared" si="8"/>
        <v>3.1307343744148599</v>
      </c>
      <c r="M101" t="str">
        <f t="shared" si="9"/>
        <v>Won't Survive</v>
      </c>
      <c r="N101" s="2" t="s">
        <v>1230</v>
      </c>
    </row>
    <row r="102" spans="1:14" x14ac:dyDescent="0.3">
      <c r="A102" s="1" t="s">
        <v>1236</v>
      </c>
      <c r="B102" s="2" t="s">
        <v>17</v>
      </c>
      <c r="C102">
        <f>INDEX(Cond_Probability!$A$6:$H$60,MATCH('Model 5_Train'!A102,Cond_Probability!$A$6:$A$60,0),7)</f>
        <v>0.67572463768115942</v>
      </c>
      <c r="D102">
        <f>INDEX(Cond_Probability!$A$6:$H$60,MATCH('Model 5_Train'!B102,Cond_Probability!$A$6:$A$60,0),7)</f>
        <v>0.14882032667876588</v>
      </c>
      <c r="E102">
        <f>Cond_Probability!$C$2</f>
        <v>0.61616161616161613</v>
      </c>
      <c r="F102">
        <f t="shared" si="5"/>
        <v>6.1962174149501531E-2</v>
      </c>
      <c r="G102">
        <f t="shared" si="6"/>
        <v>6.1962174149501532</v>
      </c>
      <c r="H102">
        <f>INDEX(Cond_Probability!$A$6:$H$60,MATCH('Model 5_Train'!A102,Cond_Probability!$A$6:$A$60,0),8)</f>
        <v>0.34782608695652173</v>
      </c>
      <c r="I102">
        <f>INDEX(Cond_Probability!$A$6:$H$60,MATCH('Model 5_Train'!B102,Cond_Probability!$A$6:$A$60,0),8)</f>
        <v>0.68023255813953487</v>
      </c>
      <c r="J102">
        <f>Cond_Probability!$C$3</f>
        <v>0.38383838383838381</v>
      </c>
      <c r="K102">
        <f t="shared" si="7"/>
        <v>9.0817170695836003E-2</v>
      </c>
      <c r="L102">
        <f t="shared" si="8"/>
        <v>9.0817170695836005</v>
      </c>
      <c r="M102" t="str">
        <f t="shared" si="9"/>
        <v>Survive</v>
      </c>
      <c r="N102" s="2" t="s">
        <v>1230</v>
      </c>
    </row>
    <row r="103" spans="1:14" x14ac:dyDescent="0.3">
      <c r="A103" s="1" t="s">
        <v>1236</v>
      </c>
      <c r="B103" s="2" t="s">
        <v>13</v>
      </c>
      <c r="C103">
        <f>INDEX(Cond_Probability!$A$6:$H$60,MATCH('Model 5_Train'!A103,Cond_Probability!$A$6:$A$60,0),7)</f>
        <v>0.67572463768115942</v>
      </c>
      <c r="D103">
        <f>INDEX(Cond_Probability!$A$6:$H$60,MATCH('Model 5_Train'!B103,Cond_Probability!$A$6:$A$60,0),7)</f>
        <v>0.85117967332123412</v>
      </c>
      <c r="E103">
        <f>Cond_Probability!$C$2</f>
        <v>0.61616161616161613</v>
      </c>
      <c r="F103">
        <f t="shared" si="5"/>
        <v>0.35439341068434416</v>
      </c>
      <c r="G103">
        <f t="shared" si="6"/>
        <v>35.439341068434416</v>
      </c>
      <c r="H103">
        <f>INDEX(Cond_Probability!$A$6:$H$60,MATCH('Model 5_Train'!A103,Cond_Probability!$A$6:$A$60,0),8)</f>
        <v>0.34782608695652173</v>
      </c>
      <c r="I103">
        <f>INDEX(Cond_Probability!$A$6:$H$60,MATCH('Model 5_Train'!B103,Cond_Probability!$A$6:$A$60,0),8)</f>
        <v>0.31976744186046513</v>
      </c>
      <c r="J103">
        <f>Cond_Probability!$C$3</f>
        <v>0.38383838383838381</v>
      </c>
      <c r="K103">
        <f t="shared" si="7"/>
        <v>4.2691832378384448E-2</v>
      </c>
      <c r="L103">
        <f t="shared" si="8"/>
        <v>4.2691832378384449</v>
      </c>
      <c r="M103" t="str">
        <f t="shared" si="9"/>
        <v>Won't Survive</v>
      </c>
      <c r="N103" s="2" t="s">
        <v>1230</v>
      </c>
    </row>
    <row r="104" spans="1:14" x14ac:dyDescent="0.3">
      <c r="A104" s="1" t="s">
        <v>1234</v>
      </c>
      <c r="B104" s="2" t="s">
        <v>13</v>
      </c>
      <c r="C104">
        <f>INDEX(Cond_Probability!$A$6:$H$60,MATCH('Model 5_Train'!A104,Cond_Probability!$A$6:$A$60,0),7)</f>
        <v>0.14673913043478262</v>
      </c>
      <c r="D104">
        <f>INDEX(Cond_Probability!$A$6:$H$60,MATCH('Model 5_Train'!B104,Cond_Probability!$A$6:$A$60,0),7)</f>
        <v>0.85117967332123412</v>
      </c>
      <c r="E104">
        <f>Cond_Probability!$C$2</f>
        <v>0.61616161616161613</v>
      </c>
      <c r="F104">
        <f t="shared" si="5"/>
        <v>7.6959426985072063E-2</v>
      </c>
      <c r="G104">
        <f t="shared" si="6"/>
        <v>7.6959426985072064</v>
      </c>
      <c r="H104">
        <f>INDEX(Cond_Probability!$A$6:$H$60,MATCH('Model 5_Train'!A104,Cond_Probability!$A$6:$A$60,0),8)</f>
        <v>0.39710144927536234</v>
      </c>
      <c r="I104">
        <f>INDEX(Cond_Probability!$A$6:$H$60,MATCH('Model 5_Train'!B104,Cond_Probability!$A$6:$A$60,0),8)</f>
        <v>0.31976744186046513</v>
      </c>
      <c r="J104">
        <f>Cond_Probability!$C$3</f>
        <v>0.38383838383838381</v>
      </c>
      <c r="K104">
        <f t="shared" si="7"/>
        <v>4.8739841965322252E-2</v>
      </c>
      <c r="L104">
        <f t="shared" si="8"/>
        <v>4.8739841965322253</v>
      </c>
      <c r="M104" t="str">
        <f t="shared" si="9"/>
        <v>Won't Survive</v>
      </c>
      <c r="N104" s="2" t="s">
        <v>1230</v>
      </c>
    </row>
    <row r="105" spans="1:14" x14ac:dyDescent="0.3">
      <c r="A105" s="1" t="s">
        <v>1236</v>
      </c>
      <c r="B105" s="2" t="s">
        <v>13</v>
      </c>
      <c r="C105">
        <f>INDEX(Cond_Probability!$A$6:$H$60,MATCH('Model 5_Train'!A105,Cond_Probability!$A$6:$A$60,0),7)</f>
        <v>0.67572463768115942</v>
      </c>
      <c r="D105">
        <f>INDEX(Cond_Probability!$A$6:$H$60,MATCH('Model 5_Train'!B105,Cond_Probability!$A$6:$A$60,0),7)</f>
        <v>0.85117967332123412</v>
      </c>
      <c r="E105">
        <f>Cond_Probability!$C$2</f>
        <v>0.61616161616161613</v>
      </c>
      <c r="F105">
        <f t="shared" si="5"/>
        <v>0.35439341068434416</v>
      </c>
      <c r="G105">
        <f t="shared" si="6"/>
        <v>35.439341068434416</v>
      </c>
      <c r="H105">
        <f>INDEX(Cond_Probability!$A$6:$H$60,MATCH('Model 5_Train'!A105,Cond_Probability!$A$6:$A$60,0),8)</f>
        <v>0.34782608695652173</v>
      </c>
      <c r="I105">
        <f>INDEX(Cond_Probability!$A$6:$H$60,MATCH('Model 5_Train'!B105,Cond_Probability!$A$6:$A$60,0),8)</f>
        <v>0.31976744186046513</v>
      </c>
      <c r="J105">
        <f>Cond_Probability!$C$3</f>
        <v>0.38383838383838381</v>
      </c>
      <c r="K105">
        <f t="shared" si="7"/>
        <v>4.2691832378384448E-2</v>
      </c>
      <c r="L105">
        <f t="shared" si="8"/>
        <v>4.2691832378384449</v>
      </c>
      <c r="M105" t="str">
        <f t="shared" si="9"/>
        <v>Won't Survive</v>
      </c>
      <c r="N105" s="2" t="s">
        <v>1230</v>
      </c>
    </row>
    <row r="106" spans="1:14" x14ac:dyDescent="0.3">
      <c r="A106" s="1" t="s">
        <v>1236</v>
      </c>
      <c r="B106" s="2" t="s">
        <v>13</v>
      </c>
      <c r="C106">
        <f>INDEX(Cond_Probability!$A$6:$H$60,MATCH('Model 5_Train'!A106,Cond_Probability!$A$6:$A$60,0),7)</f>
        <v>0.67572463768115942</v>
      </c>
      <c r="D106">
        <f>INDEX(Cond_Probability!$A$6:$H$60,MATCH('Model 5_Train'!B106,Cond_Probability!$A$6:$A$60,0),7)</f>
        <v>0.85117967332123412</v>
      </c>
      <c r="E106">
        <f>Cond_Probability!$C$2</f>
        <v>0.61616161616161613</v>
      </c>
      <c r="F106">
        <f t="shared" si="5"/>
        <v>0.35439341068434416</v>
      </c>
      <c r="G106">
        <f t="shared" si="6"/>
        <v>35.439341068434416</v>
      </c>
      <c r="H106">
        <f>INDEX(Cond_Probability!$A$6:$H$60,MATCH('Model 5_Train'!A106,Cond_Probability!$A$6:$A$60,0),8)</f>
        <v>0.34782608695652173</v>
      </c>
      <c r="I106">
        <f>INDEX(Cond_Probability!$A$6:$H$60,MATCH('Model 5_Train'!B106,Cond_Probability!$A$6:$A$60,0),8)</f>
        <v>0.31976744186046513</v>
      </c>
      <c r="J106">
        <f>Cond_Probability!$C$3</f>
        <v>0.38383838383838381</v>
      </c>
      <c r="K106">
        <f t="shared" si="7"/>
        <v>4.2691832378384448E-2</v>
      </c>
      <c r="L106">
        <f t="shared" si="8"/>
        <v>4.2691832378384449</v>
      </c>
      <c r="M106" t="str">
        <f t="shared" si="9"/>
        <v>Won't Survive</v>
      </c>
      <c r="N106" s="2" t="s">
        <v>1230</v>
      </c>
    </row>
    <row r="107" spans="1:14" x14ac:dyDescent="0.3">
      <c r="A107" s="1" t="s">
        <v>1236</v>
      </c>
      <c r="B107" s="2" t="s">
        <v>13</v>
      </c>
      <c r="C107">
        <f>INDEX(Cond_Probability!$A$6:$H$60,MATCH('Model 5_Train'!A107,Cond_Probability!$A$6:$A$60,0),7)</f>
        <v>0.67572463768115942</v>
      </c>
      <c r="D107">
        <f>INDEX(Cond_Probability!$A$6:$H$60,MATCH('Model 5_Train'!B107,Cond_Probability!$A$6:$A$60,0),7)</f>
        <v>0.85117967332123412</v>
      </c>
      <c r="E107">
        <f>Cond_Probability!$C$2</f>
        <v>0.61616161616161613</v>
      </c>
      <c r="F107">
        <f t="shared" si="5"/>
        <v>0.35439341068434416</v>
      </c>
      <c r="G107">
        <f t="shared" si="6"/>
        <v>35.439341068434416</v>
      </c>
      <c r="H107">
        <f>INDEX(Cond_Probability!$A$6:$H$60,MATCH('Model 5_Train'!A107,Cond_Probability!$A$6:$A$60,0),8)</f>
        <v>0.34782608695652173</v>
      </c>
      <c r="I107">
        <f>INDEX(Cond_Probability!$A$6:$H$60,MATCH('Model 5_Train'!B107,Cond_Probability!$A$6:$A$60,0),8)</f>
        <v>0.31976744186046513</v>
      </c>
      <c r="J107">
        <f>Cond_Probability!$C$3</f>
        <v>0.38383838383838381</v>
      </c>
      <c r="K107">
        <f t="shared" si="7"/>
        <v>4.2691832378384448E-2</v>
      </c>
      <c r="L107">
        <f t="shared" si="8"/>
        <v>4.2691832378384449</v>
      </c>
      <c r="M107" t="str">
        <f t="shared" si="9"/>
        <v>Won't Survive</v>
      </c>
      <c r="N107" s="2" t="s">
        <v>1230</v>
      </c>
    </row>
    <row r="108" spans="1:14" x14ac:dyDescent="0.3">
      <c r="A108" s="1" t="s">
        <v>1236</v>
      </c>
      <c r="B108" s="2" t="s">
        <v>17</v>
      </c>
      <c r="C108">
        <f>INDEX(Cond_Probability!$A$6:$H$60,MATCH('Model 5_Train'!A108,Cond_Probability!$A$6:$A$60,0),7)</f>
        <v>0.67572463768115942</v>
      </c>
      <c r="D108">
        <f>INDEX(Cond_Probability!$A$6:$H$60,MATCH('Model 5_Train'!B108,Cond_Probability!$A$6:$A$60,0),7)</f>
        <v>0.14882032667876588</v>
      </c>
      <c r="E108">
        <f>Cond_Probability!$C$2</f>
        <v>0.61616161616161613</v>
      </c>
      <c r="F108">
        <f t="shared" si="5"/>
        <v>6.1962174149501531E-2</v>
      </c>
      <c r="G108">
        <f t="shared" si="6"/>
        <v>6.1962174149501532</v>
      </c>
      <c r="H108">
        <f>INDEX(Cond_Probability!$A$6:$H$60,MATCH('Model 5_Train'!A108,Cond_Probability!$A$6:$A$60,0),8)</f>
        <v>0.34782608695652173</v>
      </c>
      <c r="I108">
        <f>INDEX(Cond_Probability!$A$6:$H$60,MATCH('Model 5_Train'!B108,Cond_Probability!$A$6:$A$60,0),8)</f>
        <v>0.68023255813953487</v>
      </c>
      <c r="J108">
        <f>Cond_Probability!$C$3</f>
        <v>0.38383838383838381</v>
      </c>
      <c r="K108">
        <f t="shared" si="7"/>
        <v>9.0817170695836003E-2</v>
      </c>
      <c r="L108">
        <f t="shared" si="8"/>
        <v>9.0817170695836005</v>
      </c>
      <c r="M108" t="str">
        <f t="shared" si="9"/>
        <v>Survive</v>
      </c>
      <c r="N108" s="2" t="s">
        <v>1</v>
      </c>
    </row>
    <row r="109" spans="1:14" x14ac:dyDescent="0.3">
      <c r="A109" s="1" t="s">
        <v>1236</v>
      </c>
      <c r="B109" s="2" t="s">
        <v>13</v>
      </c>
      <c r="C109">
        <f>INDEX(Cond_Probability!$A$6:$H$60,MATCH('Model 5_Train'!A109,Cond_Probability!$A$6:$A$60,0),7)</f>
        <v>0.67572463768115942</v>
      </c>
      <c r="D109">
        <f>INDEX(Cond_Probability!$A$6:$H$60,MATCH('Model 5_Train'!B109,Cond_Probability!$A$6:$A$60,0),7)</f>
        <v>0.85117967332123412</v>
      </c>
      <c r="E109">
        <f>Cond_Probability!$C$2</f>
        <v>0.61616161616161613</v>
      </c>
      <c r="F109">
        <f t="shared" si="5"/>
        <v>0.35439341068434416</v>
      </c>
      <c r="G109">
        <f t="shared" si="6"/>
        <v>35.439341068434416</v>
      </c>
      <c r="H109">
        <f>INDEX(Cond_Probability!$A$6:$H$60,MATCH('Model 5_Train'!A109,Cond_Probability!$A$6:$A$60,0),8)</f>
        <v>0.34782608695652173</v>
      </c>
      <c r="I109">
        <f>INDEX(Cond_Probability!$A$6:$H$60,MATCH('Model 5_Train'!B109,Cond_Probability!$A$6:$A$60,0),8)</f>
        <v>0.31976744186046513</v>
      </c>
      <c r="J109">
        <f>Cond_Probability!$C$3</f>
        <v>0.38383838383838381</v>
      </c>
      <c r="K109">
        <f t="shared" si="7"/>
        <v>4.2691832378384448E-2</v>
      </c>
      <c r="L109">
        <f t="shared" si="8"/>
        <v>4.2691832378384449</v>
      </c>
      <c r="M109" t="str">
        <f t="shared" si="9"/>
        <v>Won't Survive</v>
      </c>
      <c r="N109" s="2" t="s">
        <v>1</v>
      </c>
    </row>
    <row r="110" spans="1:14" x14ac:dyDescent="0.3">
      <c r="A110" s="1" t="s">
        <v>1236</v>
      </c>
      <c r="B110" s="2" t="s">
        <v>13</v>
      </c>
      <c r="C110">
        <f>INDEX(Cond_Probability!$A$6:$H$60,MATCH('Model 5_Train'!A110,Cond_Probability!$A$6:$A$60,0),7)</f>
        <v>0.67572463768115942</v>
      </c>
      <c r="D110">
        <f>INDEX(Cond_Probability!$A$6:$H$60,MATCH('Model 5_Train'!B110,Cond_Probability!$A$6:$A$60,0),7)</f>
        <v>0.85117967332123412</v>
      </c>
      <c r="E110">
        <f>Cond_Probability!$C$2</f>
        <v>0.61616161616161613</v>
      </c>
      <c r="F110">
        <f t="shared" si="5"/>
        <v>0.35439341068434416</v>
      </c>
      <c r="G110">
        <f t="shared" si="6"/>
        <v>35.439341068434416</v>
      </c>
      <c r="H110">
        <f>INDEX(Cond_Probability!$A$6:$H$60,MATCH('Model 5_Train'!A110,Cond_Probability!$A$6:$A$60,0),8)</f>
        <v>0.34782608695652173</v>
      </c>
      <c r="I110">
        <f>INDEX(Cond_Probability!$A$6:$H$60,MATCH('Model 5_Train'!B110,Cond_Probability!$A$6:$A$60,0),8)</f>
        <v>0.31976744186046513</v>
      </c>
      <c r="J110">
        <f>Cond_Probability!$C$3</f>
        <v>0.38383838383838381</v>
      </c>
      <c r="K110">
        <f t="shared" si="7"/>
        <v>4.2691832378384448E-2</v>
      </c>
      <c r="L110">
        <f t="shared" si="8"/>
        <v>4.2691832378384449</v>
      </c>
      <c r="M110" t="str">
        <f t="shared" si="9"/>
        <v>Won't Survive</v>
      </c>
      <c r="N110" s="2" t="s">
        <v>1230</v>
      </c>
    </row>
    <row r="111" spans="1:14" x14ac:dyDescent="0.3">
      <c r="A111" s="1" t="s">
        <v>1236</v>
      </c>
      <c r="B111" s="2" t="s">
        <v>17</v>
      </c>
      <c r="C111">
        <f>INDEX(Cond_Probability!$A$6:$H$60,MATCH('Model 5_Train'!A111,Cond_Probability!$A$6:$A$60,0),7)</f>
        <v>0.67572463768115942</v>
      </c>
      <c r="D111">
        <f>INDEX(Cond_Probability!$A$6:$H$60,MATCH('Model 5_Train'!B111,Cond_Probability!$A$6:$A$60,0),7)</f>
        <v>0.14882032667876588</v>
      </c>
      <c r="E111">
        <f>Cond_Probability!$C$2</f>
        <v>0.61616161616161613</v>
      </c>
      <c r="F111">
        <f t="shared" si="5"/>
        <v>6.1962174149501531E-2</v>
      </c>
      <c r="G111">
        <f t="shared" si="6"/>
        <v>6.1962174149501532</v>
      </c>
      <c r="H111">
        <f>INDEX(Cond_Probability!$A$6:$H$60,MATCH('Model 5_Train'!A111,Cond_Probability!$A$6:$A$60,0),8)</f>
        <v>0.34782608695652173</v>
      </c>
      <c r="I111">
        <f>INDEX(Cond_Probability!$A$6:$H$60,MATCH('Model 5_Train'!B111,Cond_Probability!$A$6:$A$60,0),8)</f>
        <v>0.68023255813953487</v>
      </c>
      <c r="J111">
        <f>Cond_Probability!$C$3</f>
        <v>0.38383838383838381</v>
      </c>
      <c r="K111">
        <f t="shared" si="7"/>
        <v>9.0817170695836003E-2</v>
      </c>
      <c r="L111">
        <f t="shared" si="8"/>
        <v>9.0817170695836005</v>
      </c>
      <c r="M111" t="str">
        <f t="shared" si="9"/>
        <v>Survive</v>
      </c>
      <c r="N111" s="2" t="s">
        <v>1</v>
      </c>
    </row>
    <row r="112" spans="1:14" x14ac:dyDescent="0.3">
      <c r="A112" s="1" t="s">
        <v>1234</v>
      </c>
      <c r="B112" s="2" t="s">
        <v>13</v>
      </c>
      <c r="C112">
        <f>INDEX(Cond_Probability!$A$6:$H$60,MATCH('Model 5_Train'!A112,Cond_Probability!$A$6:$A$60,0),7)</f>
        <v>0.14673913043478262</v>
      </c>
      <c r="D112">
        <f>INDEX(Cond_Probability!$A$6:$H$60,MATCH('Model 5_Train'!B112,Cond_Probability!$A$6:$A$60,0),7)</f>
        <v>0.85117967332123412</v>
      </c>
      <c r="E112">
        <f>Cond_Probability!$C$2</f>
        <v>0.61616161616161613</v>
      </c>
      <c r="F112">
        <f t="shared" si="5"/>
        <v>7.6959426985072063E-2</v>
      </c>
      <c r="G112">
        <f t="shared" si="6"/>
        <v>7.6959426985072064</v>
      </c>
      <c r="H112">
        <f>INDEX(Cond_Probability!$A$6:$H$60,MATCH('Model 5_Train'!A112,Cond_Probability!$A$6:$A$60,0),8)</f>
        <v>0.39710144927536234</v>
      </c>
      <c r="I112">
        <f>INDEX(Cond_Probability!$A$6:$H$60,MATCH('Model 5_Train'!B112,Cond_Probability!$A$6:$A$60,0),8)</f>
        <v>0.31976744186046513</v>
      </c>
      <c r="J112">
        <f>Cond_Probability!$C$3</f>
        <v>0.38383838383838381</v>
      </c>
      <c r="K112">
        <f t="shared" si="7"/>
        <v>4.8739841965322252E-2</v>
      </c>
      <c r="L112">
        <f t="shared" si="8"/>
        <v>4.8739841965322253</v>
      </c>
      <c r="M112" t="str">
        <f t="shared" si="9"/>
        <v>Won't Survive</v>
      </c>
      <c r="N112" s="2" t="s">
        <v>1230</v>
      </c>
    </row>
    <row r="113" spans="1:14" x14ac:dyDescent="0.3">
      <c r="A113" s="1" t="s">
        <v>1236</v>
      </c>
      <c r="B113" s="2" t="s">
        <v>17</v>
      </c>
      <c r="C113">
        <f>INDEX(Cond_Probability!$A$6:$H$60,MATCH('Model 5_Train'!A113,Cond_Probability!$A$6:$A$60,0),7)</f>
        <v>0.67572463768115942</v>
      </c>
      <c r="D113">
        <f>INDEX(Cond_Probability!$A$6:$H$60,MATCH('Model 5_Train'!B113,Cond_Probability!$A$6:$A$60,0),7)</f>
        <v>0.14882032667876588</v>
      </c>
      <c r="E113">
        <f>Cond_Probability!$C$2</f>
        <v>0.61616161616161613</v>
      </c>
      <c r="F113">
        <f t="shared" si="5"/>
        <v>6.1962174149501531E-2</v>
      </c>
      <c r="G113">
        <f t="shared" si="6"/>
        <v>6.1962174149501532</v>
      </c>
      <c r="H113">
        <f>INDEX(Cond_Probability!$A$6:$H$60,MATCH('Model 5_Train'!A113,Cond_Probability!$A$6:$A$60,0),8)</f>
        <v>0.34782608695652173</v>
      </c>
      <c r="I113">
        <f>INDEX(Cond_Probability!$A$6:$H$60,MATCH('Model 5_Train'!B113,Cond_Probability!$A$6:$A$60,0),8)</f>
        <v>0.68023255813953487</v>
      </c>
      <c r="J113">
        <f>Cond_Probability!$C$3</f>
        <v>0.38383838383838381</v>
      </c>
      <c r="K113">
        <f t="shared" si="7"/>
        <v>9.0817170695836003E-2</v>
      </c>
      <c r="L113">
        <f t="shared" si="8"/>
        <v>9.0817170695836005</v>
      </c>
      <c r="M113" t="str">
        <f t="shared" si="9"/>
        <v>Survive</v>
      </c>
      <c r="N113" s="2" t="s">
        <v>1230</v>
      </c>
    </row>
    <row r="114" spans="1:14" x14ac:dyDescent="0.3">
      <c r="A114" s="1" t="s">
        <v>1236</v>
      </c>
      <c r="B114" s="2" t="s">
        <v>13</v>
      </c>
      <c r="C114">
        <f>INDEX(Cond_Probability!$A$6:$H$60,MATCH('Model 5_Train'!A114,Cond_Probability!$A$6:$A$60,0),7)</f>
        <v>0.67572463768115942</v>
      </c>
      <c r="D114">
        <f>INDEX(Cond_Probability!$A$6:$H$60,MATCH('Model 5_Train'!B114,Cond_Probability!$A$6:$A$60,0),7)</f>
        <v>0.85117967332123412</v>
      </c>
      <c r="E114">
        <f>Cond_Probability!$C$2</f>
        <v>0.61616161616161613</v>
      </c>
      <c r="F114">
        <f t="shared" si="5"/>
        <v>0.35439341068434416</v>
      </c>
      <c r="G114">
        <f t="shared" si="6"/>
        <v>35.439341068434416</v>
      </c>
      <c r="H114">
        <f>INDEX(Cond_Probability!$A$6:$H$60,MATCH('Model 5_Train'!A114,Cond_Probability!$A$6:$A$60,0),8)</f>
        <v>0.34782608695652173</v>
      </c>
      <c r="I114">
        <f>INDEX(Cond_Probability!$A$6:$H$60,MATCH('Model 5_Train'!B114,Cond_Probability!$A$6:$A$60,0),8)</f>
        <v>0.31976744186046513</v>
      </c>
      <c r="J114">
        <f>Cond_Probability!$C$3</f>
        <v>0.38383838383838381</v>
      </c>
      <c r="K114">
        <f t="shared" si="7"/>
        <v>4.2691832378384448E-2</v>
      </c>
      <c r="L114">
        <f t="shared" si="8"/>
        <v>4.2691832378384449</v>
      </c>
      <c r="M114" t="str">
        <f t="shared" si="9"/>
        <v>Won't Survive</v>
      </c>
      <c r="N114" s="2" t="s">
        <v>1230</v>
      </c>
    </row>
    <row r="115" spans="1:14" x14ac:dyDescent="0.3">
      <c r="A115" s="1" t="s">
        <v>1236</v>
      </c>
      <c r="B115" s="2" t="s">
        <v>17</v>
      </c>
      <c r="C115">
        <f>INDEX(Cond_Probability!$A$6:$H$60,MATCH('Model 5_Train'!A115,Cond_Probability!$A$6:$A$60,0),7)</f>
        <v>0.67572463768115942</v>
      </c>
      <c r="D115">
        <f>INDEX(Cond_Probability!$A$6:$H$60,MATCH('Model 5_Train'!B115,Cond_Probability!$A$6:$A$60,0),7)</f>
        <v>0.14882032667876588</v>
      </c>
      <c r="E115">
        <f>Cond_Probability!$C$2</f>
        <v>0.61616161616161613</v>
      </c>
      <c r="F115">
        <f t="shared" si="5"/>
        <v>6.1962174149501531E-2</v>
      </c>
      <c r="G115">
        <f t="shared" si="6"/>
        <v>6.1962174149501532</v>
      </c>
      <c r="H115">
        <f>INDEX(Cond_Probability!$A$6:$H$60,MATCH('Model 5_Train'!A115,Cond_Probability!$A$6:$A$60,0),8)</f>
        <v>0.34782608695652173</v>
      </c>
      <c r="I115">
        <f>INDEX(Cond_Probability!$A$6:$H$60,MATCH('Model 5_Train'!B115,Cond_Probability!$A$6:$A$60,0),8)</f>
        <v>0.68023255813953487</v>
      </c>
      <c r="J115">
        <f>Cond_Probability!$C$3</f>
        <v>0.38383838383838381</v>
      </c>
      <c r="K115">
        <f t="shared" si="7"/>
        <v>9.0817170695836003E-2</v>
      </c>
      <c r="L115">
        <f t="shared" si="8"/>
        <v>9.0817170695836005</v>
      </c>
      <c r="M115" t="str">
        <f t="shared" si="9"/>
        <v>Survive</v>
      </c>
      <c r="N115" s="2" t="s">
        <v>1230</v>
      </c>
    </row>
    <row r="116" spans="1:14" x14ac:dyDescent="0.3">
      <c r="A116" s="1" t="s">
        <v>1236</v>
      </c>
      <c r="B116" s="2" t="s">
        <v>17</v>
      </c>
      <c r="C116">
        <f>INDEX(Cond_Probability!$A$6:$H$60,MATCH('Model 5_Train'!A116,Cond_Probability!$A$6:$A$60,0),7)</f>
        <v>0.67572463768115942</v>
      </c>
      <c r="D116">
        <f>INDEX(Cond_Probability!$A$6:$H$60,MATCH('Model 5_Train'!B116,Cond_Probability!$A$6:$A$60,0),7)</f>
        <v>0.14882032667876588</v>
      </c>
      <c r="E116">
        <f>Cond_Probability!$C$2</f>
        <v>0.61616161616161613</v>
      </c>
      <c r="F116">
        <f t="shared" si="5"/>
        <v>6.1962174149501531E-2</v>
      </c>
      <c r="G116">
        <f t="shared" si="6"/>
        <v>6.1962174149501532</v>
      </c>
      <c r="H116">
        <f>INDEX(Cond_Probability!$A$6:$H$60,MATCH('Model 5_Train'!A116,Cond_Probability!$A$6:$A$60,0),8)</f>
        <v>0.34782608695652173</v>
      </c>
      <c r="I116">
        <f>INDEX(Cond_Probability!$A$6:$H$60,MATCH('Model 5_Train'!B116,Cond_Probability!$A$6:$A$60,0),8)</f>
        <v>0.68023255813953487</v>
      </c>
      <c r="J116">
        <f>Cond_Probability!$C$3</f>
        <v>0.38383838383838381</v>
      </c>
      <c r="K116">
        <f t="shared" si="7"/>
        <v>9.0817170695836003E-2</v>
      </c>
      <c r="L116">
        <f t="shared" si="8"/>
        <v>9.0817170695836005</v>
      </c>
      <c r="M116" t="str">
        <f t="shared" si="9"/>
        <v>Survive</v>
      </c>
      <c r="N116" s="2" t="s">
        <v>1230</v>
      </c>
    </row>
    <row r="117" spans="1:14" x14ac:dyDescent="0.3">
      <c r="A117" s="1" t="s">
        <v>1236</v>
      </c>
      <c r="B117" s="2" t="s">
        <v>13</v>
      </c>
      <c r="C117">
        <f>INDEX(Cond_Probability!$A$6:$H$60,MATCH('Model 5_Train'!A117,Cond_Probability!$A$6:$A$60,0),7)</f>
        <v>0.67572463768115942</v>
      </c>
      <c r="D117">
        <f>INDEX(Cond_Probability!$A$6:$H$60,MATCH('Model 5_Train'!B117,Cond_Probability!$A$6:$A$60,0),7)</f>
        <v>0.85117967332123412</v>
      </c>
      <c r="E117">
        <f>Cond_Probability!$C$2</f>
        <v>0.61616161616161613</v>
      </c>
      <c r="F117">
        <f t="shared" si="5"/>
        <v>0.35439341068434416</v>
      </c>
      <c r="G117">
        <f t="shared" si="6"/>
        <v>35.439341068434416</v>
      </c>
      <c r="H117">
        <f>INDEX(Cond_Probability!$A$6:$H$60,MATCH('Model 5_Train'!A117,Cond_Probability!$A$6:$A$60,0),8)</f>
        <v>0.34782608695652173</v>
      </c>
      <c r="I117">
        <f>INDEX(Cond_Probability!$A$6:$H$60,MATCH('Model 5_Train'!B117,Cond_Probability!$A$6:$A$60,0),8)</f>
        <v>0.31976744186046513</v>
      </c>
      <c r="J117">
        <f>Cond_Probability!$C$3</f>
        <v>0.38383838383838381</v>
      </c>
      <c r="K117">
        <f t="shared" si="7"/>
        <v>4.2691832378384448E-2</v>
      </c>
      <c r="L117">
        <f t="shared" si="8"/>
        <v>4.2691832378384449</v>
      </c>
      <c r="M117" t="str">
        <f t="shared" si="9"/>
        <v>Won't Survive</v>
      </c>
      <c r="N117" s="2" t="s">
        <v>1230</v>
      </c>
    </row>
    <row r="118" spans="1:14" x14ac:dyDescent="0.3">
      <c r="A118" s="1" t="s">
        <v>1236</v>
      </c>
      <c r="B118" s="2" t="s">
        <v>13</v>
      </c>
      <c r="C118">
        <f>INDEX(Cond_Probability!$A$6:$H$60,MATCH('Model 5_Train'!A118,Cond_Probability!$A$6:$A$60,0),7)</f>
        <v>0.67572463768115942</v>
      </c>
      <c r="D118">
        <f>INDEX(Cond_Probability!$A$6:$H$60,MATCH('Model 5_Train'!B118,Cond_Probability!$A$6:$A$60,0),7)</f>
        <v>0.85117967332123412</v>
      </c>
      <c r="E118">
        <f>Cond_Probability!$C$2</f>
        <v>0.61616161616161613</v>
      </c>
      <c r="F118">
        <f t="shared" si="5"/>
        <v>0.35439341068434416</v>
      </c>
      <c r="G118">
        <f t="shared" si="6"/>
        <v>35.439341068434416</v>
      </c>
      <c r="H118">
        <f>INDEX(Cond_Probability!$A$6:$H$60,MATCH('Model 5_Train'!A118,Cond_Probability!$A$6:$A$60,0),8)</f>
        <v>0.34782608695652173</v>
      </c>
      <c r="I118">
        <f>INDEX(Cond_Probability!$A$6:$H$60,MATCH('Model 5_Train'!B118,Cond_Probability!$A$6:$A$60,0),8)</f>
        <v>0.31976744186046513</v>
      </c>
      <c r="J118">
        <f>Cond_Probability!$C$3</f>
        <v>0.38383838383838381</v>
      </c>
      <c r="K118">
        <f t="shared" si="7"/>
        <v>4.2691832378384448E-2</v>
      </c>
      <c r="L118">
        <f t="shared" si="8"/>
        <v>4.2691832378384449</v>
      </c>
      <c r="M118" t="str">
        <f t="shared" si="9"/>
        <v>Won't Survive</v>
      </c>
      <c r="N118" s="2" t="s">
        <v>1230</v>
      </c>
    </row>
    <row r="119" spans="1:14" x14ac:dyDescent="0.3">
      <c r="A119" s="1" t="s">
        <v>1235</v>
      </c>
      <c r="B119" s="2" t="s">
        <v>13</v>
      </c>
      <c r="C119">
        <f>INDEX(Cond_Probability!$A$6:$H$60,MATCH('Model 5_Train'!A119,Cond_Probability!$A$6:$A$60,0),7)</f>
        <v>0.17753623188405798</v>
      </c>
      <c r="D119">
        <f>INDEX(Cond_Probability!$A$6:$H$60,MATCH('Model 5_Train'!B119,Cond_Probability!$A$6:$A$60,0),7)</f>
        <v>0.85117967332123412</v>
      </c>
      <c r="E119">
        <f>Cond_Probability!$C$2</f>
        <v>0.61616161616161613</v>
      </c>
      <c r="F119">
        <f t="shared" si="5"/>
        <v>9.3111405488111879E-2</v>
      </c>
      <c r="G119">
        <f t="shared" si="6"/>
        <v>9.3111405488111885</v>
      </c>
      <c r="H119">
        <f>INDEX(Cond_Probability!$A$6:$H$60,MATCH('Model 5_Train'!A119,Cond_Probability!$A$6:$A$60,0),8)</f>
        <v>0.25507246376811593</v>
      </c>
      <c r="I119">
        <f>INDEX(Cond_Probability!$A$6:$H$60,MATCH('Model 5_Train'!B119,Cond_Probability!$A$6:$A$60,0),8)</f>
        <v>0.31976744186046513</v>
      </c>
      <c r="J119">
        <f>Cond_Probability!$C$3</f>
        <v>0.38383838383838381</v>
      </c>
      <c r="K119">
        <f t="shared" si="7"/>
        <v>3.1307343744148598E-2</v>
      </c>
      <c r="L119">
        <f t="shared" si="8"/>
        <v>3.1307343744148599</v>
      </c>
      <c r="M119" t="str">
        <f t="shared" si="9"/>
        <v>Won't Survive</v>
      </c>
      <c r="N119" s="2" t="s">
        <v>1230</v>
      </c>
    </row>
    <row r="120" spans="1:14" x14ac:dyDescent="0.3">
      <c r="A120" s="1" t="s">
        <v>1234</v>
      </c>
      <c r="B120" s="2" t="s">
        <v>13</v>
      </c>
      <c r="C120">
        <f>INDEX(Cond_Probability!$A$6:$H$60,MATCH('Model 5_Train'!A120,Cond_Probability!$A$6:$A$60,0),7)</f>
        <v>0.14673913043478262</v>
      </c>
      <c r="D120">
        <f>INDEX(Cond_Probability!$A$6:$H$60,MATCH('Model 5_Train'!B120,Cond_Probability!$A$6:$A$60,0),7)</f>
        <v>0.85117967332123412</v>
      </c>
      <c r="E120">
        <f>Cond_Probability!$C$2</f>
        <v>0.61616161616161613</v>
      </c>
      <c r="F120">
        <f t="shared" si="5"/>
        <v>7.6959426985072063E-2</v>
      </c>
      <c r="G120">
        <f t="shared" si="6"/>
        <v>7.6959426985072064</v>
      </c>
      <c r="H120">
        <f>INDEX(Cond_Probability!$A$6:$H$60,MATCH('Model 5_Train'!A120,Cond_Probability!$A$6:$A$60,0),8)</f>
        <v>0.39710144927536234</v>
      </c>
      <c r="I120">
        <f>INDEX(Cond_Probability!$A$6:$H$60,MATCH('Model 5_Train'!B120,Cond_Probability!$A$6:$A$60,0),8)</f>
        <v>0.31976744186046513</v>
      </c>
      <c r="J120">
        <f>Cond_Probability!$C$3</f>
        <v>0.38383838383838381</v>
      </c>
      <c r="K120">
        <f t="shared" si="7"/>
        <v>4.8739841965322252E-2</v>
      </c>
      <c r="L120">
        <f t="shared" si="8"/>
        <v>4.8739841965322253</v>
      </c>
      <c r="M120" t="str">
        <f t="shared" si="9"/>
        <v>Won't Survive</v>
      </c>
      <c r="N120" s="2" t="s">
        <v>1230</v>
      </c>
    </row>
    <row r="121" spans="1:14" x14ac:dyDescent="0.3">
      <c r="A121" s="1" t="s">
        <v>1236</v>
      </c>
      <c r="B121" s="2" t="s">
        <v>17</v>
      </c>
      <c r="C121">
        <f>INDEX(Cond_Probability!$A$6:$H$60,MATCH('Model 5_Train'!A121,Cond_Probability!$A$6:$A$60,0),7)</f>
        <v>0.67572463768115942</v>
      </c>
      <c r="D121">
        <f>INDEX(Cond_Probability!$A$6:$H$60,MATCH('Model 5_Train'!B121,Cond_Probability!$A$6:$A$60,0),7)</f>
        <v>0.14882032667876588</v>
      </c>
      <c r="E121">
        <f>Cond_Probability!$C$2</f>
        <v>0.61616161616161613</v>
      </c>
      <c r="F121">
        <f t="shared" si="5"/>
        <v>6.1962174149501531E-2</v>
      </c>
      <c r="G121">
        <f t="shared" si="6"/>
        <v>6.1962174149501532</v>
      </c>
      <c r="H121">
        <f>INDEX(Cond_Probability!$A$6:$H$60,MATCH('Model 5_Train'!A121,Cond_Probability!$A$6:$A$60,0),8)</f>
        <v>0.34782608695652173</v>
      </c>
      <c r="I121">
        <f>INDEX(Cond_Probability!$A$6:$H$60,MATCH('Model 5_Train'!B121,Cond_Probability!$A$6:$A$60,0),8)</f>
        <v>0.68023255813953487</v>
      </c>
      <c r="J121">
        <f>Cond_Probability!$C$3</f>
        <v>0.38383838383838381</v>
      </c>
      <c r="K121">
        <f t="shared" si="7"/>
        <v>9.0817170695836003E-2</v>
      </c>
      <c r="L121">
        <f t="shared" si="8"/>
        <v>9.0817170695836005</v>
      </c>
      <c r="M121" t="str">
        <f t="shared" si="9"/>
        <v>Survive</v>
      </c>
      <c r="N121" s="2" t="s">
        <v>1230</v>
      </c>
    </row>
    <row r="122" spans="1:14" x14ac:dyDescent="0.3">
      <c r="A122" s="1" t="s">
        <v>1235</v>
      </c>
      <c r="B122" s="2" t="s">
        <v>13</v>
      </c>
      <c r="C122">
        <f>INDEX(Cond_Probability!$A$6:$H$60,MATCH('Model 5_Train'!A122,Cond_Probability!$A$6:$A$60,0),7)</f>
        <v>0.17753623188405798</v>
      </c>
      <c r="D122">
        <f>INDEX(Cond_Probability!$A$6:$H$60,MATCH('Model 5_Train'!B122,Cond_Probability!$A$6:$A$60,0),7)</f>
        <v>0.85117967332123412</v>
      </c>
      <c r="E122">
        <f>Cond_Probability!$C$2</f>
        <v>0.61616161616161613</v>
      </c>
      <c r="F122">
        <f t="shared" si="5"/>
        <v>9.3111405488111879E-2</v>
      </c>
      <c r="G122">
        <f t="shared" si="6"/>
        <v>9.3111405488111885</v>
      </c>
      <c r="H122">
        <f>INDEX(Cond_Probability!$A$6:$H$60,MATCH('Model 5_Train'!A122,Cond_Probability!$A$6:$A$60,0),8)</f>
        <v>0.25507246376811593</v>
      </c>
      <c r="I122">
        <f>INDEX(Cond_Probability!$A$6:$H$60,MATCH('Model 5_Train'!B122,Cond_Probability!$A$6:$A$60,0),8)</f>
        <v>0.31976744186046513</v>
      </c>
      <c r="J122">
        <f>Cond_Probability!$C$3</f>
        <v>0.38383838383838381</v>
      </c>
      <c r="K122">
        <f t="shared" si="7"/>
        <v>3.1307343744148598E-2</v>
      </c>
      <c r="L122">
        <f t="shared" si="8"/>
        <v>3.1307343744148599</v>
      </c>
      <c r="M122" t="str">
        <f t="shared" si="9"/>
        <v>Won't Survive</v>
      </c>
      <c r="N122" s="2" t="s">
        <v>1230</v>
      </c>
    </row>
    <row r="123" spans="1:14" x14ac:dyDescent="0.3">
      <c r="A123" s="1" t="s">
        <v>1236</v>
      </c>
      <c r="B123" s="2" t="s">
        <v>13</v>
      </c>
      <c r="C123">
        <f>INDEX(Cond_Probability!$A$6:$H$60,MATCH('Model 5_Train'!A123,Cond_Probability!$A$6:$A$60,0),7)</f>
        <v>0.67572463768115942</v>
      </c>
      <c r="D123">
        <f>INDEX(Cond_Probability!$A$6:$H$60,MATCH('Model 5_Train'!B123,Cond_Probability!$A$6:$A$60,0),7)</f>
        <v>0.85117967332123412</v>
      </c>
      <c r="E123">
        <f>Cond_Probability!$C$2</f>
        <v>0.61616161616161613</v>
      </c>
      <c r="F123">
        <f t="shared" si="5"/>
        <v>0.35439341068434416</v>
      </c>
      <c r="G123">
        <f t="shared" si="6"/>
        <v>35.439341068434416</v>
      </c>
      <c r="H123">
        <f>INDEX(Cond_Probability!$A$6:$H$60,MATCH('Model 5_Train'!A123,Cond_Probability!$A$6:$A$60,0),8)</f>
        <v>0.34782608695652173</v>
      </c>
      <c r="I123">
        <f>INDEX(Cond_Probability!$A$6:$H$60,MATCH('Model 5_Train'!B123,Cond_Probability!$A$6:$A$60,0),8)</f>
        <v>0.31976744186046513</v>
      </c>
      <c r="J123">
        <f>Cond_Probability!$C$3</f>
        <v>0.38383838383838381</v>
      </c>
      <c r="K123">
        <f t="shared" si="7"/>
        <v>4.2691832378384448E-2</v>
      </c>
      <c r="L123">
        <f t="shared" si="8"/>
        <v>4.2691832378384449</v>
      </c>
      <c r="M123" t="str">
        <f t="shared" si="9"/>
        <v>Won't Survive</v>
      </c>
      <c r="N123" s="2" t="s">
        <v>1230</v>
      </c>
    </row>
    <row r="124" spans="1:14" x14ac:dyDescent="0.3">
      <c r="A124" s="1" t="s">
        <v>1235</v>
      </c>
      <c r="B124" s="2" t="s">
        <v>13</v>
      </c>
      <c r="C124">
        <f>INDEX(Cond_Probability!$A$6:$H$60,MATCH('Model 5_Train'!A124,Cond_Probability!$A$6:$A$60,0),7)</f>
        <v>0.17753623188405798</v>
      </c>
      <c r="D124">
        <f>INDEX(Cond_Probability!$A$6:$H$60,MATCH('Model 5_Train'!B124,Cond_Probability!$A$6:$A$60,0),7)</f>
        <v>0.85117967332123412</v>
      </c>
      <c r="E124">
        <f>Cond_Probability!$C$2</f>
        <v>0.61616161616161613</v>
      </c>
      <c r="F124">
        <f t="shared" si="5"/>
        <v>9.3111405488111879E-2</v>
      </c>
      <c r="G124">
        <f t="shared" si="6"/>
        <v>9.3111405488111885</v>
      </c>
      <c r="H124">
        <f>INDEX(Cond_Probability!$A$6:$H$60,MATCH('Model 5_Train'!A124,Cond_Probability!$A$6:$A$60,0),8)</f>
        <v>0.25507246376811593</v>
      </c>
      <c r="I124">
        <f>INDEX(Cond_Probability!$A$6:$H$60,MATCH('Model 5_Train'!B124,Cond_Probability!$A$6:$A$60,0),8)</f>
        <v>0.31976744186046513</v>
      </c>
      <c r="J124">
        <f>Cond_Probability!$C$3</f>
        <v>0.38383838383838381</v>
      </c>
      <c r="K124">
        <f t="shared" si="7"/>
        <v>3.1307343744148598E-2</v>
      </c>
      <c r="L124">
        <f t="shared" si="8"/>
        <v>3.1307343744148599</v>
      </c>
      <c r="M124" t="str">
        <f t="shared" si="9"/>
        <v>Won't Survive</v>
      </c>
      <c r="N124" s="2" t="s">
        <v>1230</v>
      </c>
    </row>
    <row r="125" spans="1:14" x14ac:dyDescent="0.3">
      <c r="A125" s="1" t="s">
        <v>1235</v>
      </c>
      <c r="B125" s="2" t="s">
        <v>17</v>
      </c>
      <c r="C125">
        <f>INDEX(Cond_Probability!$A$6:$H$60,MATCH('Model 5_Train'!A125,Cond_Probability!$A$6:$A$60,0),7)</f>
        <v>0.17753623188405798</v>
      </c>
      <c r="D125">
        <f>INDEX(Cond_Probability!$A$6:$H$60,MATCH('Model 5_Train'!B125,Cond_Probability!$A$6:$A$60,0),7)</f>
        <v>0.14882032667876588</v>
      </c>
      <c r="E125">
        <f>Cond_Probability!$C$2</f>
        <v>0.61616161616161613</v>
      </c>
      <c r="F125">
        <f t="shared" si="5"/>
        <v>1.6279606076812739E-2</v>
      </c>
      <c r="G125">
        <f t="shared" si="6"/>
        <v>1.6279606076812738</v>
      </c>
      <c r="H125">
        <f>INDEX(Cond_Probability!$A$6:$H$60,MATCH('Model 5_Train'!A125,Cond_Probability!$A$6:$A$60,0),8)</f>
        <v>0.25507246376811593</v>
      </c>
      <c r="I125">
        <f>INDEX(Cond_Probability!$A$6:$H$60,MATCH('Model 5_Train'!B125,Cond_Probability!$A$6:$A$60,0),8)</f>
        <v>0.68023255813953487</v>
      </c>
      <c r="J125">
        <f>Cond_Probability!$C$3</f>
        <v>0.38383838383838381</v>
      </c>
      <c r="K125">
        <f t="shared" si="7"/>
        <v>6.6599258510279744E-2</v>
      </c>
      <c r="L125">
        <f t="shared" si="8"/>
        <v>6.6599258510279746</v>
      </c>
      <c r="M125" t="str">
        <f t="shared" si="9"/>
        <v>Survive</v>
      </c>
      <c r="N125" s="2" t="s">
        <v>1</v>
      </c>
    </row>
    <row r="126" spans="1:14" x14ac:dyDescent="0.3">
      <c r="A126" s="1" t="s">
        <v>1234</v>
      </c>
      <c r="B126" s="2" t="s">
        <v>13</v>
      </c>
      <c r="C126">
        <f>INDEX(Cond_Probability!$A$6:$H$60,MATCH('Model 5_Train'!A126,Cond_Probability!$A$6:$A$60,0),7)</f>
        <v>0.14673913043478262</v>
      </c>
      <c r="D126">
        <f>INDEX(Cond_Probability!$A$6:$H$60,MATCH('Model 5_Train'!B126,Cond_Probability!$A$6:$A$60,0),7)</f>
        <v>0.85117967332123412</v>
      </c>
      <c r="E126">
        <f>Cond_Probability!$C$2</f>
        <v>0.61616161616161613</v>
      </c>
      <c r="F126">
        <f t="shared" si="5"/>
        <v>7.6959426985072063E-2</v>
      </c>
      <c r="G126">
        <f t="shared" si="6"/>
        <v>7.6959426985072064</v>
      </c>
      <c r="H126">
        <f>INDEX(Cond_Probability!$A$6:$H$60,MATCH('Model 5_Train'!A126,Cond_Probability!$A$6:$A$60,0),8)</f>
        <v>0.39710144927536234</v>
      </c>
      <c r="I126">
        <f>INDEX(Cond_Probability!$A$6:$H$60,MATCH('Model 5_Train'!B126,Cond_Probability!$A$6:$A$60,0),8)</f>
        <v>0.31976744186046513</v>
      </c>
      <c r="J126">
        <f>Cond_Probability!$C$3</f>
        <v>0.38383838383838381</v>
      </c>
      <c r="K126">
        <f t="shared" si="7"/>
        <v>4.8739841965322252E-2</v>
      </c>
      <c r="L126">
        <f t="shared" si="8"/>
        <v>4.8739841965322253</v>
      </c>
      <c r="M126" t="str">
        <f t="shared" si="9"/>
        <v>Won't Survive</v>
      </c>
      <c r="N126" s="2" t="s">
        <v>1230</v>
      </c>
    </row>
    <row r="127" spans="1:14" x14ac:dyDescent="0.3">
      <c r="A127" s="1" t="s">
        <v>1236</v>
      </c>
      <c r="B127" s="2" t="s">
        <v>13</v>
      </c>
      <c r="C127">
        <f>INDEX(Cond_Probability!$A$6:$H$60,MATCH('Model 5_Train'!A127,Cond_Probability!$A$6:$A$60,0),7)</f>
        <v>0.67572463768115942</v>
      </c>
      <c r="D127">
        <f>INDEX(Cond_Probability!$A$6:$H$60,MATCH('Model 5_Train'!B127,Cond_Probability!$A$6:$A$60,0),7)</f>
        <v>0.85117967332123412</v>
      </c>
      <c r="E127">
        <f>Cond_Probability!$C$2</f>
        <v>0.61616161616161613</v>
      </c>
      <c r="F127">
        <f t="shared" si="5"/>
        <v>0.35439341068434416</v>
      </c>
      <c r="G127">
        <f t="shared" si="6"/>
        <v>35.439341068434416</v>
      </c>
      <c r="H127">
        <f>INDEX(Cond_Probability!$A$6:$H$60,MATCH('Model 5_Train'!A127,Cond_Probability!$A$6:$A$60,0),8)</f>
        <v>0.34782608695652173</v>
      </c>
      <c r="I127">
        <f>INDEX(Cond_Probability!$A$6:$H$60,MATCH('Model 5_Train'!B127,Cond_Probability!$A$6:$A$60,0),8)</f>
        <v>0.31976744186046513</v>
      </c>
      <c r="J127">
        <f>Cond_Probability!$C$3</f>
        <v>0.38383838383838381</v>
      </c>
      <c r="K127">
        <f t="shared" si="7"/>
        <v>4.2691832378384448E-2</v>
      </c>
      <c r="L127">
        <f t="shared" si="8"/>
        <v>4.2691832378384449</v>
      </c>
      <c r="M127" t="str">
        <f t="shared" si="9"/>
        <v>Won't Survive</v>
      </c>
      <c r="N127" s="2" t="s">
        <v>1</v>
      </c>
    </row>
    <row r="128" spans="1:14" x14ac:dyDescent="0.3">
      <c r="A128" s="1" t="s">
        <v>1236</v>
      </c>
      <c r="B128" s="2" t="s">
        <v>13</v>
      </c>
      <c r="C128">
        <f>INDEX(Cond_Probability!$A$6:$H$60,MATCH('Model 5_Train'!A128,Cond_Probability!$A$6:$A$60,0),7)</f>
        <v>0.67572463768115942</v>
      </c>
      <c r="D128">
        <f>INDEX(Cond_Probability!$A$6:$H$60,MATCH('Model 5_Train'!B128,Cond_Probability!$A$6:$A$60,0),7)</f>
        <v>0.85117967332123412</v>
      </c>
      <c r="E128">
        <f>Cond_Probability!$C$2</f>
        <v>0.61616161616161613</v>
      </c>
      <c r="F128">
        <f t="shared" si="5"/>
        <v>0.35439341068434416</v>
      </c>
      <c r="G128">
        <f t="shared" si="6"/>
        <v>35.439341068434416</v>
      </c>
      <c r="H128">
        <f>INDEX(Cond_Probability!$A$6:$H$60,MATCH('Model 5_Train'!A128,Cond_Probability!$A$6:$A$60,0),8)</f>
        <v>0.34782608695652173</v>
      </c>
      <c r="I128">
        <f>INDEX(Cond_Probability!$A$6:$H$60,MATCH('Model 5_Train'!B128,Cond_Probability!$A$6:$A$60,0),8)</f>
        <v>0.31976744186046513</v>
      </c>
      <c r="J128">
        <f>Cond_Probability!$C$3</f>
        <v>0.38383838383838381</v>
      </c>
      <c r="K128">
        <f t="shared" si="7"/>
        <v>4.2691832378384448E-2</v>
      </c>
      <c r="L128">
        <f t="shared" si="8"/>
        <v>4.2691832378384449</v>
      </c>
      <c r="M128" t="str">
        <f t="shared" si="9"/>
        <v>Won't Survive</v>
      </c>
      <c r="N128" s="2" t="s">
        <v>1230</v>
      </c>
    </row>
    <row r="129" spans="1:14" x14ac:dyDescent="0.3">
      <c r="A129" s="1" t="s">
        <v>1236</v>
      </c>
      <c r="B129" s="2" t="s">
        <v>13</v>
      </c>
      <c r="C129">
        <f>INDEX(Cond_Probability!$A$6:$H$60,MATCH('Model 5_Train'!A129,Cond_Probability!$A$6:$A$60,0),7)</f>
        <v>0.67572463768115942</v>
      </c>
      <c r="D129">
        <f>INDEX(Cond_Probability!$A$6:$H$60,MATCH('Model 5_Train'!B129,Cond_Probability!$A$6:$A$60,0),7)</f>
        <v>0.85117967332123412</v>
      </c>
      <c r="E129">
        <f>Cond_Probability!$C$2</f>
        <v>0.61616161616161613</v>
      </c>
      <c r="F129">
        <f t="shared" si="5"/>
        <v>0.35439341068434416</v>
      </c>
      <c r="G129">
        <f t="shared" si="6"/>
        <v>35.439341068434416</v>
      </c>
      <c r="H129">
        <f>INDEX(Cond_Probability!$A$6:$H$60,MATCH('Model 5_Train'!A129,Cond_Probability!$A$6:$A$60,0),8)</f>
        <v>0.34782608695652173</v>
      </c>
      <c r="I129">
        <f>INDEX(Cond_Probability!$A$6:$H$60,MATCH('Model 5_Train'!B129,Cond_Probability!$A$6:$A$60,0),8)</f>
        <v>0.31976744186046513</v>
      </c>
      <c r="J129">
        <f>Cond_Probability!$C$3</f>
        <v>0.38383838383838381</v>
      </c>
      <c r="K129">
        <f t="shared" si="7"/>
        <v>4.2691832378384448E-2</v>
      </c>
      <c r="L129">
        <f t="shared" si="8"/>
        <v>4.2691832378384449</v>
      </c>
      <c r="M129" t="str">
        <f t="shared" si="9"/>
        <v>Won't Survive</v>
      </c>
      <c r="N129" s="2" t="s">
        <v>1</v>
      </c>
    </row>
    <row r="130" spans="1:14" x14ac:dyDescent="0.3">
      <c r="A130" s="1" t="s">
        <v>1236</v>
      </c>
      <c r="B130" s="2" t="s">
        <v>17</v>
      </c>
      <c r="C130">
        <f>INDEX(Cond_Probability!$A$6:$H$60,MATCH('Model 5_Train'!A130,Cond_Probability!$A$6:$A$60,0),7)</f>
        <v>0.67572463768115942</v>
      </c>
      <c r="D130">
        <f>INDEX(Cond_Probability!$A$6:$H$60,MATCH('Model 5_Train'!B130,Cond_Probability!$A$6:$A$60,0),7)</f>
        <v>0.14882032667876588</v>
      </c>
      <c r="E130">
        <f>Cond_Probability!$C$2</f>
        <v>0.61616161616161613</v>
      </c>
      <c r="F130">
        <f t="shared" si="5"/>
        <v>6.1962174149501531E-2</v>
      </c>
      <c r="G130">
        <f t="shared" si="6"/>
        <v>6.1962174149501532</v>
      </c>
      <c r="H130">
        <f>INDEX(Cond_Probability!$A$6:$H$60,MATCH('Model 5_Train'!A130,Cond_Probability!$A$6:$A$60,0),8)</f>
        <v>0.34782608695652173</v>
      </c>
      <c r="I130">
        <f>INDEX(Cond_Probability!$A$6:$H$60,MATCH('Model 5_Train'!B130,Cond_Probability!$A$6:$A$60,0),8)</f>
        <v>0.68023255813953487</v>
      </c>
      <c r="J130">
        <f>Cond_Probability!$C$3</f>
        <v>0.38383838383838381</v>
      </c>
      <c r="K130">
        <f t="shared" si="7"/>
        <v>9.0817170695836003E-2</v>
      </c>
      <c r="L130">
        <f t="shared" si="8"/>
        <v>9.0817170695836005</v>
      </c>
      <c r="M130" t="str">
        <f t="shared" si="9"/>
        <v>Survive</v>
      </c>
      <c r="N130" s="2" t="s">
        <v>1</v>
      </c>
    </row>
    <row r="131" spans="1:14" x14ac:dyDescent="0.3">
      <c r="A131" s="1" t="s">
        <v>1236</v>
      </c>
      <c r="B131" s="2" t="s">
        <v>13</v>
      </c>
      <c r="C131">
        <f>INDEX(Cond_Probability!$A$6:$H$60,MATCH('Model 5_Train'!A131,Cond_Probability!$A$6:$A$60,0),7)</f>
        <v>0.67572463768115942</v>
      </c>
      <c r="D131">
        <f>INDEX(Cond_Probability!$A$6:$H$60,MATCH('Model 5_Train'!B131,Cond_Probability!$A$6:$A$60,0),7)</f>
        <v>0.85117967332123412</v>
      </c>
      <c r="E131">
        <f>Cond_Probability!$C$2</f>
        <v>0.61616161616161613</v>
      </c>
      <c r="F131">
        <f t="shared" ref="F131:F194" si="10">PRODUCT(C131:E131)</f>
        <v>0.35439341068434416</v>
      </c>
      <c r="G131">
        <f t="shared" ref="G131:G194" si="11">F131*100</f>
        <v>35.439341068434416</v>
      </c>
      <c r="H131">
        <f>INDEX(Cond_Probability!$A$6:$H$60,MATCH('Model 5_Train'!A131,Cond_Probability!$A$6:$A$60,0),8)</f>
        <v>0.34782608695652173</v>
      </c>
      <c r="I131">
        <f>INDEX(Cond_Probability!$A$6:$H$60,MATCH('Model 5_Train'!B131,Cond_Probability!$A$6:$A$60,0),8)</f>
        <v>0.31976744186046513</v>
      </c>
      <c r="J131">
        <f>Cond_Probability!$C$3</f>
        <v>0.38383838383838381</v>
      </c>
      <c r="K131">
        <f t="shared" ref="K131:K194" si="12">PRODUCT(H131:J131)</f>
        <v>4.2691832378384448E-2</v>
      </c>
      <c r="L131">
        <f t="shared" ref="L131:L194" si="13">K131*100</f>
        <v>4.2691832378384449</v>
      </c>
      <c r="M131" t="str">
        <f t="shared" ref="M131:M194" si="14">IF(G131&gt;L131,"Won't Survive", "Survive")</f>
        <v>Won't Survive</v>
      </c>
      <c r="N131" s="2" t="s">
        <v>1230</v>
      </c>
    </row>
    <row r="132" spans="1:14" x14ac:dyDescent="0.3">
      <c r="A132" s="1" t="s">
        <v>1236</v>
      </c>
      <c r="B132" s="2" t="s">
        <v>13</v>
      </c>
      <c r="C132">
        <f>INDEX(Cond_Probability!$A$6:$H$60,MATCH('Model 5_Train'!A132,Cond_Probability!$A$6:$A$60,0),7)</f>
        <v>0.67572463768115942</v>
      </c>
      <c r="D132">
        <f>INDEX(Cond_Probability!$A$6:$H$60,MATCH('Model 5_Train'!B132,Cond_Probability!$A$6:$A$60,0),7)</f>
        <v>0.85117967332123412</v>
      </c>
      <c r="E132">
        <f>Cond_Probability!$C$2</f>
        <v>0.61616161616161613</v>
      </c>
      <c r="F132">
        <f t="shared" si="10"/>
        <v>0.35439341068434416</v>
      </c>
      <c r="G132">
        <f t="shared" si="11"/>
        <v>35.439341068434416</v>
      </c>
      <c r="H132">
        <f>INDEX(Cond_Probability!$A$6:$H$60,MATCH('Model 5_Train'!A132,Cond_Probability!$A$6:$A$60,0),8)</f>
        <v>0.34782608695652173</v>
      </c>
      <c r="I132">
        <f>INDEX(Cond_Probability!$A$6:$H$60,MATCH('Model 5_Train'!B132,Cond_Probability!$A$6:$A$60,0),8)</f>
        <v>0.31976744186046513</v>
      </c>
      <c r="J132">
        <f>Cond_Probability!$C$3</f>
        <v>0.38383838383838381</v>
      </c>
      <c r="K132">
        <f t="shared" si="12"/>
        <v>4.2691832378384448E-2</v>
      </c>
      <c r="L132">
        <f t="shared" si="13"/>
        <v>4.2691832378384449</v>
      </c>
      <c r="M132" t="str">
        <f t="shared" si="14"/>
        <v>Won't Survive</v>
      </c>
      <c r="N132" s="2" t="s">
        <v>1230</v>
      </c>
    </row>
    <row r="133" spans="1:14" x14ac:dyDescent="0.3">
      <c r="A133" s="1" t="s">
        <v>1236</v>
      </c>
      <c r="B133" s="2" t="s">
        <v>13</v>
      </c>
      <c r="C133">
        <f>INDEX(Cond_Probability!$A$6:$H$60,MATCH('Model 5_Train'!A133,Cond_Probability!$A$6:$A$60,0),7)</f>
        <v>0.67572463768115942</v>
      </c>
      <c r="D133">
        <f>INDEX(Cond_Probability!$A$6:$H$60,MATCH('Model 5_Train'!B133,Cond_Probability!$A$6:$A$60,0),7)</f>
        <v>0.85117967332123412</v>
      </c>
      <c r="E133">
        <f>Cond_Probability!$C$2</f>
        <v>0.61616161616161613</v>
      </c>
      <c r="F133">
        <f t="shared" si="10"/>
        <v>0.35439341068434416</v>
      </c>
      <c r="G133">
        <f t="shared" si="11"/>
        <v>35.439341068434416</v>
      </c>
      <c r="H133">
        <f>INDEX(Cond_Probability!$A$6:$H$60,MATCH('Model 5_Train'!A133,Cond_Probability!$A$6:$A$60,0),8)</f>
        <v>0.34782608695652173</v>
      </c>
      <c r="I133">
        <f>INDEX(Cond_Probability!$A$6:$H$60,MATCH('Model 5_Train'!B133,Cond_Probability!$A$6:$A$60,0),8)</f>
        <v>0.31976744186046513</v>
      </c>
      <c r="J133">
        <f>Cond_Probability!$C$3</f>
        <v>0.38383838383838381</v>
      </c>
      <c r="K133">
        <f t="shared" si="12"/>
        <v>4.2691832378384448E-2</v>
      </c>
      <c r="L133">
        <f t="shared" si="13"/>
        <v>4.2691832378384449</v>
      </c>
      <c r="M133" t="str">
        <f t="shared" si="14"/>
        <v>Won't Survive</v>
      </c>
      <c r="N133" s="2" t="s">
        <v>1230</v>
      </c>
    </row>
    <row r="134" spans="1:14" x14ac:dyDescent="0.3">
      <c r="A134" s="1" t="s">
        <v>1236</v>
      </c>
      <c r="B134" s="2" t="s">
        <v>17</v>
      </c>
      <c r="C134">
        <f>INDEX(Cond_Probability!$A$6:$H$60,MATCH('Model 5_Train'!A134,Cond_Probability!$A$6:$A$60,0),7)</f>
        <v>0.67572463768115942</v>
      </c>
      <c r="D134">
        <f>INDEX(Cond_Probability!$A$6:$H$60,MATCH('Model 5_Train'!B134,Cond_Probability!$A$6:$A$60,0),7)</f>
        <v>0.14882032667876588</v>
      </c>
      <c r="E134">
        <f>Cond_Probability!$C$2</f>
        <v>0.61616161616161613</v>
      </c>
      <c r="F134">
        <f t="shared" si="10"/>
        <v>6.1962174149501531E-2</v>
      </c>
      <c r="G134">
        <f t="shared" si="11"/>
        <v>6.1962174149501532</v>
      </c>
      <c r="H134">
        <f>INDEX(Cond_Probability!$A$6:$H$60,MATCH('Model 5_Train'!A134,Cond_Probability!$A$6:$A$60,0),8)</f>
        <v>0.34782608695652173</v>
      </c>
      <c r="I134">
        <f>INDEX(Cond_Probability!$A$6:$H$60,MATCH('Model 5_Train'!B134,Cond_Probability!$A$6:$A$60,0),8)</f>
        <v>0.68023255813953487</v>
      </c>
      <c r="J134">
        <f>Cond_Probability!$C$3</f>
        <v>0.38383838383838381</v>
      </c>
      <c r="K134">
        <f t="shared" si="12"/>
        <v>9.0817170695836003E-2</v>
      </c>
      <c r="L134">
        <f t="shared" si="13"/>
        <v>9.0817170695836005</v>
      </c>
      <c r="M134" t="str">
        <f t="shared" si="14"/>
        <v>Survive</v>
      </c>
      <c r="N134" s="2" t="s">
        <v>1230</v>
      </c>
    </row>
    <row r="135" spans="1:14" x14ac:dyDescent="0.3">
      <c r="A135" s="1" t="s">
        <v>1235</v>
      </c>
      <c r="B135" s="2" t="s">
        <v>17</v>
      </c>
      <c r="C135">
        <f>INDEX(Cond_Probability!$A$6:$H$60,MATCH('Model 5_Train'!A135,Cond_Probability!$A$6:$A$60,0),7)</f>
        <v>0.17753623188405798</v>
      </c>
      <c r="D135">
        <f>INDEX(Cond_Probability!$A$6:$H$60,MATCH('Model 5_Train'!B135,Cond_Probability!$A$6:$A$60,0),7)</f>
        <v>0.14882032667876588</v>
      </c>
      <c r="E135">
        <f>Cond_Probability!$C$2</f>
        <v>0.61616161616161613</v>
      </c>
      <c r="F135">
        <f t="shared" si="10"/>
        <v>1.6279606076812739E-2</v>
      </c>
      <c r="G135">
        <f t="shared" si="11"/>
        <v>1.6279606076812738</v>
      </c>
      <c r="H135">
        <f>INDEX(Cond_Probability!$A$6:$H$60,MATCH('Model 5_Train'!A135,Cond_Probability!$A$6:$A$60,0),8)</f>
        <v>0.25507246376811593</v>
      </c>
      <c r="I135">
        <f>INDEX(Cond_Probability!$A$6:$H$60,MATCH('Model 5_Train'!B135,Cond_Probability!$A$6:$A$60,0),8)</f>
        <v>0.68023255813953487</v>
      </c>
      <c r="J135">
        <f>Cond_Probability!$C$3</f>
        <v>0.38383838383838381</v>
      </c>
      <c r="K135">
        <f t="shared" si="12"/>
        <v>6.6599258510279744E-2</v>
      </c>
      <c r="L135">
        <f t="shared" si="13"/>
        <v>6.6599258510279746</v>
      </c>
      <c r="M135" t="str">
        <f t="shared" si="14"/>
        <v>Survive</v>
      </c>
      <c r="N135" s="2" t="s">
        <v>1</v>
      </c>
    </row>
    <row r="136" spans="1:14" x14ac:dyDescent="0.3">
      <c r="A136" s="1" t="s">
        <v>1235</v>
      </c>
      <c r="B136" s="2" t="s">
        <v>13</v>
      </c>
      <c r="C136">
        <f>INDEX(Cond_Probability!$A$6:$H$60,MATCH('Model 5_Train'!A136,Cond_Probability!$A$6:$A$60,0),7)</f>
        <v>0.17753623188405798</v>
      </c>
      <c r="D136">
        <f>INDEX(Cond_Probability!$A$6:$H$60,MATCH('Model 5_Train'!B136,Cond_Probability!$A$6:$A$60,0),7)</f>
        <v>0.85117967332123412</v>
      </c>
      <c r="E136">
        <f>Cond_Probability!$C$2</f>
        <v>0.61616161616161613</v>
      </c>
      <c r="F136">
        <f t="shared" si="10"/>
        <v>9.3111405488111879E-2</v>
      </c>
      <c r="G136">
        <f t="shared" si="11"/>
        <v>9.3111405488111885</v>
      </c>
      <c r="H136">
        <f>INDEX(Cond_Probability!$A$6:$H$60,MATCH('Model 5_Train'!A136,Cond_Probability!$A$6:$A$60,0),8)</f>
        <v>0.25507246376811593</v>
      </c>
      <c r="I136">
        <f>INDEX(Cond_Probability!$A$6:$H$60,MATCH('Model 5_Train'!B136,Cond_Probability!$A$6:$A$60,0),8)</f>
        <v>0.31976744186046513</v>
      </c>
      <c r="J136">
        <f>Cond_Probability!$C$3</f>
        <v>0.38383838383838381</v>
      </c>
      <c r="K136">
        <f t="shared" si="12"/>
        <v>3.1307343744148598E-2</v>
      </c>
      <c r="L136">
        <f t="shared" si="13"/>
        <v>3.1307343744148599</v>
      </c>
      <c r="M136" t="str">
        <f t="shared" si="14"/>
        <v>Won't Survive</v>
      </c>
      <c r="N136" s="2" t="s">
        <v>1230</v>
      </c>
    </row>
    <row r="137" spans="1:14" x14ac:dyDescent="0.3">
      <c r="A137" s="1" t="s">
        <v>1235</v>
      </c>
      <c r="B137" s="2" t="s">
        <v>13</v>
      </c>
      <c r="C137">
        <f>INDEX(Cond_Probability!$A$6:$H$60,MATCH('Model 5_Train'!A137,Cond_Probability!$A$6:$A$60,0),7)</f>
        <v>0.17753623188405798</v>
      </c>
      <c r="D137">
        <f>INDEX(Cond_Probability!$A$6:$H$60,MATCH('Model 5_Train'!B137,Cond_Probability!$A$6:$A$60,0),7)</f>
        <v>0.85117967332123412</v>
      </c>
      <c r="E137">
        <f>Cond_Probability!$C$2</f>
        <v>0.61616161616161613</v>
      </c>
      <c r="F137">
        <f t="shared" si="10"/>
        <v>9.3111405488111879E-2</v>
      </c>
      <c r="G137">
        <f t="shared" si="11"/>
        <v>9.3111405488111885</v>
      </c>
      <c r="H137">
        <f>INDEX(Cond_Probability!$A$6:$H$60,MATCH('Model 5_Train'!A137,Cond_Probability!$A$6:$A$60,0),8)</f>
        <v>0.25507246376811593</v>
      </c>
      <c r="I137">
        <f>INDEX(Cond_Probability!$A$6:$H$60,MATCH('Model 5_Train'!B137,Cond_Probability!$A$6:$A$60,0),8)</f>
        <v>0.31976744186046513</v>
      </c>
      <c r="J137">
        <f>Cond_Probability!$C$3</f>
        <v>0.38383838383838381</v>
      </c>
      <c r="K137">
        <f t="shared" si="12"/>
        <v>3.1307343744148598E-2</v>
      </c>
      <c r="L137">
        <f t="shared" si="13"/>
        <v>3.1307343744148599</v>
      </c>
      <c r="M137" t="str">
        <f t="shared" si="14"/>
        <v>Won't Survive</v>
      </c>
      <c r="N137" s="2" t="s">
        <v>1230</v>
      </c>
    </row>
    <row r="138" spans="1:14" x14ac:dyDescent="0.3">
      <c r="A138" s="1" t="s">
        <v>1234</v>
      </c>
      <c r="B138" s="2" t="s">
        <v>17</v>
      </c>
      <c r="C138">
        <f>INDEX(Cond_Probability!$A$6:$H$60,MATCH('Model 5_Train'!A138,Cond_Probability!$A$6:$A$60,0),7)</f>
        <v>0.14673913043478262</v>
      </c>
      <c r="D138">
        <f>INDEX(Cond_Probability!$A$6:$H$60,MATCH('Model 5_Train'!B138,Cond_Probability!$A$6:$A$60,0),7)</f>
        <v>0.14882032667876588</v>
      </c>
      <c r="E138">
        <f>Cond_Probability!$C$2</f>
        <v>0.61616161616161613</v>
      </c>
      <c r="F138">
        <f t="shared" si="10"/>
        <v>1.3455592777773792E-2</v>
      </c>
      <c r="G138">
        <f t="shared" si="11"/>
        <v>1.3455592777773793</v>
      </c>
      <c r="H138">
        <f>INDEX(Cond_Probability!$A$6:$H$60,MATCH('Model 5_Train'!A138,Cond_Probability!$A$6:$A$60,0),8)</f>
        <v>0.39710144927536234</v>
      </c>
      <c r="I138">
        <f>INDEX(Cond_Probability!$A$6:$H$60,MATCH('Model 5_Train'!B138,Cond_Probability!$A$6:$A$60,0),8)</f>
        <v>0.68023255813953487</v>
      </c>
      <c r="J138">
        <f>Cond_Probability!$C$3</f>
        <v>0.38383838383838381</v>
      </c>
      <c r="K138">
        <f t="shared" si="12"/>
        <v>0.10368293654441278</v>
      </c>
      <c r="L138">
        <f t="shared" si="13"/>
        <v>10.368293654441278</v>
      </c>
      <c r="M138" t="str">
        <f t="shared" si="14"/>
        <v>Survive</v>
      </c>
      <c r="N138" s="2" t="s">
        <v>1</v>
      </c>
    </row>
    <row r="139" spans="1:14" x14ac:dyDescent="0.3">
      <c r="A139" s="1" t="s">
        <v>1234</v>
      </c>
      <c r="B139" s="2" t="s">
        <v>13</v>
      </c>
      <c r="C139">
        <f>INDEX(Cond_Probability!$A$6:$H$60,MATCH('Model 5_Train'!A139,Cond_Probability!$A$6:$A$60,0),7)</f>
        <v>0.14673913043478262</v>
      </c>
      <c r="D139">
        <f>INDEX(Cond_Probability!$A$6:$H$60,MATCH('Model 5_Train'!B139,Cond_Probability!$A$6:$A$60,0),7)</f>
        <v>0.85117967332123412</v>
      </c>
      <c r="E139">
        <f>Cond_Probability!$C$2</f>
        <v>0.61616161616161613</v>
      </c>
      <c r="F139">
        <f t="shared" si="10"/>
        <v>7.6959426985072063E-2</v>
      </c>
      <c r="G139">
        <f t="shared" si="11"/>
        <v>7.6959426985072064</v>
      </c>
      <c r="H139">
        <f>INDEX(Cond_Probability!$A$6:$H$60,MATCH('Model 5_Train'!A139,Cond_Probability!$A$6:$A$60,0),8)</f>
        <v>0.39710144927536234</v>
      </c>
      <c r="I139">
        <f>INDEX(Cond_Probability!$A$6:$H$60,MATCH('Model 5_Train'!B139,Cond_Probability!$A$6:$A$60,0),8)</f>
        <v>0.31976744186046513</v>
      </c>
      <c r="J139">
        <f>Cond_Probability!$C$3</f>
        <v>0.38383838383838381</v>
      </c>
      <c r="K139">
        <f t="shared" si="12"/>
        <v>4.8739841965322252E-2</v>
      </c>
      <c r="L139">
        <f t="shared" si="13"/>
        <v>4.8739841965322253</v>
      </c>
      <c r="M139" t="str">
        <f t="shared" si="14"/>
        <v>Won't Survive</v>
      </c>
      <c r="N139" s="2" t="s">
        <v>1230</v>
      </c>
    </row>
    <row r="140" spans="1:14" x14ac:dyDescent="0.3">
      <c r="A140" s="1" t="s">
        <v>1236</v>
      </c>
      <c r="B140" s="2" t="s">
        <v>13</v>
      </c>
      <c r="C140">
        <f>INDEX(Cond_Probability!$A$6:$H$60,MATCH('Model 5_Train'!A140,Cond_Probability!$A$6:$A$60,0),7)</f>
        <v>0.67572463768115942</v>
      </c>
      <c r="D140">
        <f>INDEX(Cond_Probability!$A$6:$H$60,MATCH('Model 5_Train'!B140,Cond_Probability!$A$6:$A$60,0),7)</f>
        <v>0.85117967332123412</v>
      </c>
      <c r="E140">
        <f>Cond_Probability!$C$2</f>
        <v>0.61616161616161613</v>
      </c>
      <c r="F140">
        <f t="shared" si="10"/>
        <v>0.35439341068434416</v>
      </c>
      <c r="G140">
        <f t="shared" si="11"/>
        <v>35.439341068434416</v>
      </c>
      <c r="H140">
        <f>INDEX(Cond_Probability!$A$6:$H$60,MATCH('Model 5_Train'!A140,Cond_Probability!$A$6:$A$60,0),8)</f>
        <v>0.34782608695652173</v>
      </c>
      <c r="I140">
        <f>INDEX(Cond_Probability!$A$6:$H$60,MATCH('Model 5_Train'!B140,Cond_Probability!$A$6:$A$60,0),8)</f>
        <v>0.31976744186046513</v>
      </c>
      <c r="J140">
        <f>Cond_Probability!$C$3</f>
        <v>0.38383838383838381</v>
      </c>
      <c r="K140">
        <f t="shared" si="12"/>
        <v>4.2691832378384448E-2</v>
      </c>
      <c r="L140">
        <f t="shared" si="13"/>
        <v>4.2691832378384449</v>
      </c>
      <c r="M140" t="str">
        <f t="shared" si="14"/>
        <v>Won't Survive</v>
      </c>
      <c r="N140" s="2" t="s">
        <v>1230</v>
      </c>
    </row>
    <row r="141" spans="1:14" x14ac:dyDescent="0.3">
      <c r="A141" s="1" t="s">
        <v>1234</v>
      </c>
      <c r="B141" s="2" t="s">
        <v>13</v>
      </c>
      <c r="C141">
        <f>INDEX(Cond_Probability!$A$6:$H$60,MATCH('Model 5_Train'!A141,Cond_Probability!$A$6:$A$60,0),7)</f>
        <v>0.14673913043478262</v>
      </c>
      <c r="D141">
        <f>INDEX(Cond_Probability!$A$6:$H$60,MATCH('Model 5_Train'!B141,Cond_Probability!$A$6:$A$60,0),7)</f>
        <v>0.85117967332123412</v>
      </c>
      <c r="E141">
        <f>Cond_Probability!$C$2</f>
        <v>0.61616161616161613</v>
      </c>
      <c r="F141">
        <f t="shared" si="10"/>
        <v>7.6959426985072063E-2</v>
      </c>
      <c r="G141">
        <f t="shared" si="11"/>
        <v>7.6959426985072064</v>
      </c>
      <c r="H141">
        <f>INDEX(Cond_Probability!$A$6:$H$60,MATCH('Model 5_Train'!A141,Cond_Probability!$A$6:$A$60,0),8)</f>
        <v>0.39710144927536234</v>
      </c>
      <c r="I141">
        <f>INDEX(Cond_Probability!$A$6:$H$60,MATCH('Model 5_Train'!B141,Cond_Probability!$A$6:$A$60,0),8)</f>
        <v>0.31976744186046513</v>
      </c>
      <c r="J141">
        <f>Cond_Probability!$C$3</f>
        <v>0.38383838383838381</v>
      </c>
      <c r="K141">
        <f t="shared" si="12"/>
        <v>4.8739841965322252E-2</v>
      </c>
      <c r="L141">
        <f t="shared" si="13"/>
        <v>4.8739841965322253</v>
      </c>
      <c r="M141" t="str">
        <f t="shared" si="14"/>
        <v>Won't Survive</v>
      </c>
      <c r="N141" s="2" t="s">
        <v>1230</v>
      </c>
    </row>
    <row r="142" spans="1:14" x14ac:dyDescent="0.3">
      <c r="A142" s="1" t="s">
        <v>1236</v>
      </c>
      <c r="B142" s="2" t="s">
        <v>17</v>
      </c>
      <c r="C142">
        <f>INDEX(Cond_Probability!$A$6:$H$60,MATCH('Model 5_Train'!A142,Cond_Probability!$A$6:$A$60,0),7)</f>
        <v>0.67572463768115942</v>
      </c>
      <c r="D142">
        <f>INDEX(Cond_Probability!$A$6:$H$60,MATCH('Model 5_Train'!B142,Cond_Probability!$A$6:$A$60,0),7)</f>
        <v>0.14882032667876588</v>
      </c>
      <c r="E142">
        <f>Cond_Probability!$C$2</f>
        <v>0.61616161616161613</v>
      </c>
      <c r="F142">
        <f t="shared" si="10"/>
        <v>6.1962174149501531E-2</v>
      </c>
      <c r="G142">
        <f t="shared" si="11"/>
        <v>6.1962174149501532</v>
      </c>
      <c r="H142">
        <f>INDEX(Cond_Probability!$A$6:$H$60,MATCH('Model 5_Train'!A142,Cond_Probability!$A$6:$A$60,0),8)</f>
        <v>0.34782608695652173</v>
      </c>
      <c r="I142">
        <f>INDEX(Cond_Probability!$A$6:$H$60,MATCH('Model 5_Train'!B142,Cond_Probability!$A$6:$A$60,0),8)</f>
        <v>0.68023255813953487</v>
      </c>
      <c r="J142">
        <f>Cond_Probability!$C$3</f>
        <v>0.38383838383838381</v>
      </c>
      <c r="K142">
        <f t="shared" si="12"/>
        <v>9.0817170695836003E-2</v>
      </c>
      <c r="L142">
        <f t="shared" si="13"/>
        <v>9.0817170695836005</v>
      </c>
      <c r="M142" t="str">
        <f t="shared" si="14"/>
        <v>Survive</v>
      </c>
      <c r="N142" s="2" t="s">
        <v>1230</v>
      </c>
    </row>
    <row r="143" spans="1:14" x14ac:dyDescent="0.3">
      <c r="A143" s="1" t="s">
        <v>1236</v>
      </c>
      <c r="B143" s="2" t="s">
        <v>17</v>
      </c>
      <c r="C143">
        <f>INDEX(Cond_Probability!$A$6:$H$60,MATCH('Model 5_Train'!A143,Cond_Probability!$A$6:$A$60,0),7)</f>
        <v>0.67572463768115942</v>
      </c>
      <c r="D143">
        <f>INDEX(Cond_Probability!$A$6:$H$60,MATCH('Model 5_Train'!B143,Cond_Probability!$A$6:$A$60,0),7)</f>
        <v>0.14882032667876588</v>
      </c>
      <c r="E143">
        <f>Cond_Probability!$C$2</f>
        <v>0.61616161616161613</v>
      </c>
      <c r="F143">
        <f t="shared" si="10"/>
        <v>6.1962174149501531E-2</v>
      </c>
      <c r="G143">
        <f t="shared" si="11"/>
        <v>6.1962174149501532</v>
      </c>
      <c r="H143">
        <f>INDEX(Cond_Probability!$A$6:$H$60,MATCH('Model 5_Train'!A143,Cond_Probability!$A$6:$A$60,0),8)</f>
        <v>0.34782608695652173</v>
      </c>
      <c r="I143">
        <f>INDEX(Cond_Probability!$A$6:$H$60,MATCH('Model 5_Train'!B143,Cond_Probability!$A$6:$A$60,0),8)</f>
        <v>0.68023255813953487</v>
      </c>
      <c r="J143">
        <f>Cond_Probability!$C$3</f>
        <v>0.38383838383838381</v>
      </c>
      <c r="K143">
        <f t="shared" si="12"/>
        <v>9.0817170695836003E-2</v>
      </c>
      <c r="L143">
        <f t="shared" si="13"/>
        <v>9.0817170695836005</v>
      </c>
      <c r="M143" t="str">
        <f t="shared" si="14"/>
        <v>Survive</v>
      </c>
      <c r="N143" s="2" t="s">
        <v>1</v>
      </c>
    </row>
    <row r="144" spans="1:14" x14ac:dyDescent="0.3">
      <c r="A144" s="1" t="s">
        <v>1236</v>
      </c>
      <c r="B144" s="2" t="s">
        <v>17</v>
      </c>
      <c r="C144">
        <f>INDEX(Cond_Probability!$A$6:$H$60,MATCH('Model 5_Train'!A144,Cond_Probability!$A$6:$A$60,0),7)</f>
        <v>0.67572463768115942</v>
      </c>
      <c r="D144">
        <f>INDEX(Cond_Probability!$A$6:$H$60,MATCH('Model 5_Train'!B144,Cond_Probability!$A$6:$A$60,0),7)</f>
        <v>0.14882032667876588</v>
      </c>
      <c r="E144">
        <f>Cond_Probability!$C$2</f>
        <v>0.61616161616161613</v>
      </c>
      <c r="F144">
        <f t="shared" si="10"/>
        <v>6.1962174149501531E-2</v>
      </c>
      <c r="G144">
        <f t="shared" si="11"/>
        <v>6.1962174149501532</v>
      </c>
      <c r="H144">
        <f>INDEX(Cond_Probability!$A$6:$H$60,MATCH('Model 5_Train'!A144,Cond_Probability!$A$6:$A$60,0),8)</f>
        <v>0.34782608695652173</v>
      </c>
      <c r="I144">
        <f>INDEX(Cond_Probability!$A$6:$H$60,MATCH('Model 5_Train'!B144,Cond_Probability!$A$6:$A$60,0),8)</f>
        <v>0.68023255813953487</v>
      </c>
      <c r="J144">
        <f>Cond_Probability!$C$3</f>
        <v>0.38383838383838381</v>
      </c>
      <c r="K144">
        <f t="shared" si="12"/>
        <v>9.0817170695836003E-2</v>
      </c>
      <c r="L144">
        <f t="shared" si="13"/>
        <v>9.0817170695836005</v>
      </c>
      <c r="M144" t="str">
        <f t="shared" si="14"/>
        <v>Survive</v>
      </c>
      <c r="N144" s="2" t="s">
        <v>1</v>
      </c>
    </row>
    <row r="145" spans="1:14" x14ac:dyDescent="0.3">
      <c r="A145" s="1" t="s">
        <v>1236</v>
      </c>
      <c r="B145" s="2" t="s">
        <v>13</v>
      </c>
      <c r="C145">
        <f>INDEX(Cond_Probability!$A$6:$H$60,MATCH('Model 5_Train'!A145,Cond_Probability!$A$6:$A$60,0),7)</f>
        <v>0.67572463768115942</v>
      </c>
      <c r="D145">
        <f>INDEX(Cond_Probability!$A$6:$H$60,MATCH('Model 5_Train'!B145,Cond_Probability!$A$6:$A$60,0),7)</f>
        <v>0.85117967332123412</v>
      </c>
      <c r="E145">
        <f>Cond_Probability!$C$2</f>
        <v>0.61616161616161613</v>
      </c>
      <c r="F145">
        <f t="shared" si="10"/>
        <v>0.35439341068434416</v>
      </c>
      <c r="G145">
        <f t="shared" si="11"/>
        <v>35.439341068434416</v>
      </c>
      <c r="H145">
        <f>INDEX(Cond_Probability!$A$6:$H$60,MATCH('Model 5_Train'!A145,Cond_Probability!$A$6:$A$60,0),8)</f>
        <v>0.34782608695652173</v>
      </c>
      <c r="I145">
        <f>INDEX(Cond_Probability!$A$6:$H$60,MATCH('Model 5_Train'!B145,Cond_Probability!$A$6:$A$60,0),8)</f>
        <v>0.31976744186046513</v>
      </c>
      <c r="J145">
        <f>Cond_Probability!$C$3</f>
        <v>0.38383838383838381</v>
      </c>
      <c r="K145">
        <f t="shared" si="12"/>
        <v>4.2691832378384448E-2</v>
      </c>
      <c r="L145">
        <f t="shared" si="13"/>
        <v>4.2691832378384449</v>
      </c>
      <c r="M145" t="str">
        <f t="shared" si="14"/>
        <v>Won't Survive</v>
      </c>
      <c r="N145" s="2" t="s">
        <v>1230</v>
      </c>
    </row>
    <row r="146" spans="1:14" x14ac:dyDescent="0.3">
      <c r="A146" s="1" t="s">
        <v>1235</v>
      </c>
      <c r="B146" s="2" t="s">
        <v>13</v>
      </c>
      <c r="C146">
        <f>INDEX(Cond_Probability!$A$6:$H$60,MATCH('Model 5_Train'!A146,Cond_Probability!$A$6:$A$60,0),7)</f>
        <v>0.17753623188405798</v>
      </c>
      <c r="D146">
        <f>INDEX(Cond_Probability!$A$6:$H$60,MATCH('Model 5_Train'!B146,Cond_Probability!$A$6:$A$60,0),7)</f>
        <v>0.85117967332123412</v>
      </c>
      <c r="E146">
        <f>Cond_Probability!$C$2</f>
        <v>0.61616161616161613</v>
      </c>
      <c r="F146">
        <f t="shared" si="10"/>
        <v>9.3111405488111879E-2</v>
      </c>
      <c r="G146">
        <f t="shared" si="11"/>
        <v>9.3111405488111885</v>
      </c>
      <c r="H146">
        <f>INDEX(Cond_Probability!$A$6:$H$60,MATCH('Model 5_Train'!A146,Cond_Probability!$A$6:$A$60,0),8)</f>
        <v>0.25507246376811593</v>
      </c>
      <c r="I146">
        <f>INDEX(Cond_Probability!$A$6:$H$60,MATCH('Model 5_Train'!B146,Cond_Probability!$A$6:$A$60,0),8)</f>
        <v>0.31976744186046513</v>
      </c>
      <c r="J146">
        <f>Cond_Probability!$C$3</f>
        <v>0.38383838383838381</v>
      </c>
      <c r="K146">
        <f t="shared" si="12"/>
        <v>3.1307343744148598E-2</v>
      </c>
      <c r="L146">
        <f t="shared" si="13"/>
        <v>3.1307343744148599</v>
      </c>
      <c r="M146" t="str">
        <f t="shared" si="14"/>
        <v>Won't Survive</v>
      </c>
      <c r="N146" s="2" t="s">
        <v>1230</v>
      </c>
    </row>
    <row r="147" spans="1:14" x14ac:dyDescent="0.3">
      <c r="A147" s="1" t="s">
        <v>1235</v>
      </c>
      <c r="B147" s="2" t="s">
        <v>13</v>
      </c>
      <c r="C147">
        <f>INDEX(Cond_Probability!$A$6:$H$60,MATCH('Model 5_Train'!A147,Cond_Probability!$A$6:$A$60,0),7)</f>
        <v>0.17753623188405798</v>
      </c>
      <c r="D147">
        <f>INDEX(Cond_Probability!$A$6:$H$60,MATCH('Model 5_Train'!B147,Cond_Probability!$A$6:$A$60,0),7)</f>
        <v>0.85117967332123412</v>
      </c>
      <c r="E147">
        <f>Cond_Probability!$C$2</f>
        <v>0.61616161616161613</v>
      </c>
      <c r="F147">
        <f t="shared" si="10"/>
        <v>9.3111405488111879E-2</v>
      </c>
      <c r="G147">
        <f t="shared" si="11"/>
        <v>9.3111405488111885</v>
      </c>
      <c r="H147">
        <f>INDEX(Cond_Probability!$A$6:$H$60,MATCH('Model 5_Train'!A147,Cond_Probability!$A$6:$A$60,0),8)</f>
        <v>0.25507246376811593</v>
      </c>
      <c r="I147">
        <f>INDEX(Cond_Probability!$A$6:$H$60,MATCH('Model 5_Train'!B147,Cond_Probability!$A$6:$A$60,0),8)</f>
        <v>0.31976744186046513</v>
      </c>
      <c r="J147">
        <f>Cond_Probability!$C$3</f>
        <v>0.38383838383838381</v>
      </c>
      <c r="K147">
        <f t="shared" si="12"/>
        <v>3.1307343744148598E-2</v>
      </c>
      <c r="L147">
        <f t="shared" si="13"/>
        <v>3.1307343744148599</v>
      </c>
      <c r="M147" t="str">
        <f t="shared" si="14"/>
        <v>Won't Survive</v>
      </c>
      <c r="N147" s="2" t="s">
        <v>1230</v>
      </c>
    </row>
    <row r="148" spans="1:14" x14ac:dyDescent="0.3">
      <c r="A148" s="1" t="s">
        <v>1236</v>
      </c>
      <c r="B148" s="2" t="s">
        <v>13</v>
      </c>
      <c r="C148">
        <f>INDEX(Cond_Probability!$A$6:$H$60,MATCH('Model 5_Train'!A148,Cond_Probability!$A$6:$A$60,0),7)</f>
        <v>0.67572463768115942</v>
      </c>
      <c r="D148">
        <f>INDEX(Cond_Probability!$A$6:$H$60,MATCH('Model 5_Train'!B148,Cond_Probability!$A$6:$A$60,0),7)</f>
        <v>0.85117967332123412</v>
      </c>
      <c r="E148">
        <f>Cond_Probability!$C$2</f>
        <v>0.61616161616161613</v>
      </c>
      <c r="F148">
        <f t="shared" si="10"/>
        <v>0.35439341068434416</v>
      </c>
      <c r="G148">
        <f t="shared" si="11"/>
        <v>35.439341068434416</v>
      </c>
      <c r="H148">
        <f>INDEX(Cond_Probability!$A$6:$H$60,MATCH('Model 5_Train'!A148,Cond_Probability!$A$6:$A$60,0),8)</f>
        <v>0.34782608695652173</v>
      </c>
      <c r="I148">
        <f>INDEX(Cond_Probability!$A$6:$H$60,MATCH('Model 5_Train'!B148,Cond_Probability!$A$6:$A$60,0),8)</f>
        <v>0.31976744186046513</v>
      </c>
      <c r="J148">
        <f>Cond_Probability!$C$3</f>
        <v>0.38383838383838381</v>
      </c>
      <c r="K148">
        <f t="shared" si="12"/>
        <v>4.2691832378384448E-2</v>
      </c>
      <c r="L148">
        <f t="shared" si="13"/>
        <v>4.2691832378384449</v>
      </c>
      <c r="M148" t="str">
        <f t="shared" si="14"/>
        <v>Won't Survive</v>
      </c>
      <c r="N148" s="2" t="s">
        <v>1</v>
      </c>
    </row>
    <row r="149" spans="1:14" x14ac:dyDescent="0.3">
      <c r="A149" s="1" t="s">
        <v>1236</v>
      </c>
      <c r="B149" s="2" t="s">
        <v>17</v>
      </c>
      <c r="C149">
        <f>INDEX(Cond_Probability!$A$6:$H$60,MATCH('Model 5_Train'!A149,Cond_Probability!$A$6:$A$60,0),7)</f>
        <v>0.67572463768115942</v>
      </c>
      <c r="D149">
        <f>INDEX(Cond_Probability!$A$6:$H$60,MATCH('Model 5_Train'!B149,Cond_Probability!$A$6:$A$60,0),7)</f>
        <v>0.14882032667876588</v>
      </c>
      <c r="E149">
        <f>Cond_Probability!$C$2</f>
        <v>0.61616161616161613</v>
      </c>
      <c r="F149">
        <f t="shared" si="10"/>
        <v>6.1962174149501531E-2</v>
      </c>
      <c r="G149">
        <f t="shared" si="11"/>
        <v>6.1962174149501532</v>
      </c>
      <c r="H149">
        <f>INDEX(Cond_Probability!$A$6:$H$60,MATCH('Model 5_Train'!A149,Cond_Probability!$A$6:$A$60,0),8)</f>
        <v>0.34782608695652173</v>
      </c>
      <c r="I149">
        <f>INDEX(Cond_Probability!$A$6:$H$60,MATCH('Model 5_Train'!B149,Cond_Probability!$A$6:$A$60,0),8)</f>
        <v>0.68023255813953487</v>
      </c>
      <c r="J149">
        <f>Cond_Probability!$C$3</f>
        <v>0.38383838383838381</v>
      </c>
      <c r="K149">
        <f t="shared" si="12"/>
        <v>9.0817170695836003E-2</v>
      </c>
      <c r="L149">
        <f t="shared" si="13"/>
        <v>9.0817170695836005</v>
      </c>
      <c r="M149" t="str">
        <f t="shared" si="14"/>
        <v>Survive</v>
      </c>
      <c r="N149" s="2" t="s">
        <v>1230</v>
      </c>
    </row>
    <row r="150" spans="1:14" x14ac:dyDescent="0.3">
      <c r="A150" s="1" t="s">
        <v>1235</v>
      </c>
      <c r="B150" s="2" t="s">
        <v>13</v>
      </c>
      <c r="C150">
        <f>INDEX(Cond_Probability!$A$6:$H$60,MATCH('Model 5_Train'!A150,Cond_Probability!$A$6:$A$60,0),7)</f>
        <v>0.17753623188405798</v>
      </c>
      <c r="D150">
        <f>INDEX(Cond_Probability!$A$6:$H$60,MATCH('Model 5_Train'!B150,Cond_Probability!$A$6:$A$60,0),7)</f>
        <v>0.85117967332123412</v>
      </c>
      <c r="E150">
        <f>Cond_Probability!$C$2</f>
        <v>0.61616161616161613</v>
      </c>
      <c r="F150">
        <f t="shared" si="10"/>
        <v>9.3111405488111879E-2</v>
      </c>
      <c r="G150">
        <f t="shared" si="11"/>
        <v>9.3111405488111885</v>
      </c>
      <c r="H150">
        <f>INDEX(Cond_Probability!$A$6:$H$60,MATCH('Model 5_Train'!A150,Cond_Probability!$A$6:$A$60,0),8)</f>
        <v>0.25507246376811593</v>
      </c>
      <c r="I150">
        <f>INDEX(Cond_Probability!$A$6:$H$60,MATCH('Model 5_Train'!B150,Cond_Probability!$A$6:$A$60,0),8)</f>
        <v>0.31976744186046513</v>
      </c>
      <c r="J150">
        <f>Cond_Probability!$C$3</f>
        <v>0.38383838383838381</v>
      </c>
      <c r="K150">
        <f t="shared" si="12"/>
        <v>3.1307343744148598E-2</v>
      </c>
      <c r="L150">
        <f t="shared" si="13"/>
        <v>3.1307343744148599</v>
      </c>
      <c r="M150" t="str">
        <f t="shared" si="14"/>
        <v>Won't Survive</v>
      </c>
      <c r="N150" s="2" t="s">
        <v>1230</v>
      </c>
    </row>
    <row r="151" spans="1:14" x14ac:dyDescent="0.3">
      <c r="A151" s="1" t="s">
        <v>1235</v>
      </c>
      <c r="B151" s="2" t="s">
        <v>13</v>
      </c>
      <c r="C151">
        <f>INDEX(Cond_Probability!$A$6:$H$60,MATCH('Model 5_Train'!A151,Cond_Probability!$A$6:$A$60,0),7)</f>
        <v>0.17753623188405798</v>
      </c>
      <c r="D151">
        <f>INDEX(Cond_Probability!$A$6:$H$60,MATCH('Model 5_Train'!B151,Cond_Probability!$A$6:$A$60,0),7)</f>
        <v>0.85117967332123412</v>
      </c>
      <c r="E151">
        <f>Cond_Probability!$C$2</f>
        <v>0.61616161616161613</v>
      </c>
      <c r="F151">
        <f t="shared" si="10"/>
        <v>9.3111405488111879E-2</v>
      </c>
      <c r="G151">
        <f t="shared" si="11"/>
        <v>9.3111405488111885</v>
      </c>
      <c r="H151">
        <f>INDEX(Cond_Probability!$A$6:$H$60,MATCH('Model 5_Train'!A151,Cond_Probability!$A$6:$A$60,0),8)</f>
        <v>0.25507246376811593</v>
      </c>
      <c r="I151">
        <f>INDEX(Cond_Probability!$A$6:$H$60,MATCH('Model 5_Train'!B151,Cond_Probability!$A$6:$A$60,0),8)</f>
        <v>0.31976744186046513</v>
      </c>
      <c r="J151">
        <f>Cond_Probability!$C$3</f>
        <v>0.38383838383838381</v>
      </c>
      <c r="K151">
        <f t="shared" si="12"/>
        <v>3.1307343744148598E-2</v>
      </c>
      <c r="L151">
        <f t="shared" si="13"/>
        <v>3.1307343744148599</v>
      </c>
      <c r="M151" t="str">
        <f t="shared" si="14"/>
        <v>Won't Survive</v>
      </c>
      <c r="N151" s="2" t="s">
        <v>1230</v>
      </c>
    </row>
    <row r="152" spans="1:14" x14ac:dyDescent="0.3">
      <c r="A152" s="1" t="s">
        <v>1235</v>
      </c>
      <c r="B152" s="2" t="s">
        <v>13</v>
      </c>
      <c r="C152">
        <f>INDEX(Cond_Probability!$A$6:$H$60,MATCH('Model 5_Train'!A152,Cond_Probability!$A$6:$A$60,0),7)</f>
        <v>0.17753623188405798</v>
      </c>
      <c r="D152">
        <f>INDEX(Cond_Probability!$A$6:$H$60,MATCH('Model 5_Train'!B152,Cond_Probability!$A$6:$A$60,0),7)</f>
        <v>0.85117967332123412</v>
      </c>
      <c r="E152">
        <f>Cond_Probability!$C$2</f>
        <v>0.61616161616161613</v>
      </c>
      <c r="F152">
        <f t="shared" si="10"/>
        <v>9.3111405488111879E-2</v>
      </c>
      <c r="G152">
        <f t="shared" si="11"/>
        <v>9.3111405488111885</v>
      </c>
      <c r="H152">
        <f>INDEX(Cond_Probability!$A$6:$H$60,MATCH('Model 5_Train'!A152,Cond_Probability!$A$6:$A$60,0),8)</f>
        <v>0.25507246376811593</v>
      </c>
      <c r="I152">
        <f>INDEX(Cond_Probability!$A$6:$H$60,MATCH('Model 5_Train'!B152,Cond_Probability!$A$6:$A$60,0),8)</f>
        <v>0.31976744186046513</v>
      </c>
      <c r="J152">
        <f>Cond_Probability!$C$3</f>
        <v>0.38383838383838381</v>
      </c>
      <c r="K152">
        <f t="shared" si="12"/>
        <v>3.1307343744148598E-2</v>
      </c>
      <c r="L152">
        <f t="shared" si="13"/>
        <v>3.1307343744148599</v>
      </c>
      <c r="M152" t="str">
        <f t="shared" si="14"/>
        <v>Won't Survive</v>
      </c>
      <c r="N152" s="2" t="s">
        <v>1230</v>
      </c>
    </row>
    <row r="153" spans="1:14" x14ac:dyDescent="0.3">
      <c r="A153" s="1" t="s">
        <v>1234</v>
      </c>
      <c r="B153" s="2" t="s">
        <v>17</v>
      </c>
      <c r="C153">
        <f>INDEX(Cond_Probability!$A$6:$H$60,MATCH('Model 5_Train'!A153,Cond_Probability!$A$6:$A$60,0),7)</f>
        <v>0.14673913043478262</v>
      </c>
      <c r="D153">
        <f>INDEX(Cond_Probability!$A$6:$H$60,MATCH('Model 5_Train'!B153,Cond_Probability!$A$6:$A$60,0),7)</f>
        <v>0.14882032667876588</v>
      </c>
      <c r="E153">
        <f>Cond_Probability!$C$2</f>
        <v>0.61616161616161613</v>
      </c>
      <c r="F153">
        <f t="shared" si="10"/>
        <v>1.3455592777773792E-2</v>
      </c>
      <c r="G153">
        <f t="shared" si="11"/>
        <v>1.3455592777773793</v>
      </c>
      <c r="H153">
        <f>INDEX(Cond_Probability!$A$6:$H$60,MATCH('Model 5_Train'!A153,Cond_Probability!$A$6:$A$60,0),8)</f>
        <v>0.39710144927536234</v>
      </c>
      <c r="I153">
        <f>INDEX(Cond_Probability!$A$6:$H$60,MATCH('Model 5_Train'!B153,Cond_Probability!$A$6:$A$60,0),8)</f>
        <v>0.68023255813953487</v>
      </c>
      <c r="J153">
        <f>Cond_Probability!$C$3</f>
        <v>0.38383838383838381</v>
      </c>
      <c r="K153">
        <f t="shared" si="12"/>
        <v>0.10368293654441278</v>
      </c>
      <c r="L153">
        <f t="shared" si="13"/>
        <v>10.368293654441278</v>
      </c>
      <c r="M153" t="str">
        <f t="shared" si="14"/>
        <v>Survive</v>
      </c>
      <c r="N153" s="2" t="s">
        <v>1</v>
      </c>
    </row>
    <row r="154" spans="1:14" x14ac:dyDescent="0.3">
      <c r="A154" s="1" t="s">
        <v>1236</v>
      </c>
      <c r="B154" s="2" t="s">
        <v>13</v>
      </c>
      <c r="C154">
        <f>INDEX(Cond_Probability!$A$6:$H$60,MATCH('Model 5_Train'!A154,Cond_Probability!$A$6:$A$60,0),7)</f>
        <v>0.67572463768115942</v>
      </c>
      <c r="D154">
        <f>INDEX(Cond_Probability!$A$6:$H$60,MATCH('Model 5_Train'!B154,Cond_Probability!$A$6:$A$60,0),7)</f>
        <v>0.85117967332123412</v>
      </c>
      <c r="E154">
        <f>Cond_Probability!$C$2</f>
        <v>0.61616161616161613</v>
      </c>
      <c r="F154">
        <f t="shared" si="10"/>
        <v>0.35439341068434416</v>
      </c>
      <c r="G154">
        <f t="shared" si="11"/>
        <v>35.439341068434416</v>
      </c>
      <c r="H154">
        <f>INDEX(Cond_Probability!$A$6:$H$60,MATCH('Model 5_Train'!A154,Cond_Probability!$A$6:$A$60,0),8)</f>
        <v>0.34782608695652173</v>
      </c>
      <c r="I154">
        <f>INDEX(Cond_Probability!$A$6:$H$60,MATCH('Model 5_Train'!B154,Cond_Probability!$A$6:$A$60,0),8)</f>
        <v>0.31976744186046513</v>
      </c>
      <c r="J154">
        <f>Cond_Probability!$C$3</f>
        <v>0.38383838383838381</v>
      </c>
      <c r="K154">
        <f t="shared" si="12"/>
        <v>4.2691832378384448E-2</v>
      </c>
      <c r="L154">
        <f t="shared" si="13"/>
        <v>4.2691832378384449</v>
      </c>
      <c r="M154" t="str">
        <f t="shared" si="14"/>
        <v>Won't Survive</v>
      </c>
      <c r="N154" s="2" t="s">
        <v>1230</v>
      </c>
    </row>
    <row r="155" spans="1:14" x14ac:dyDescent="0.3">
      <c r="A155" s="1" t="s">
        <v>1236</v>
      </c>
      <c r="B155" s="2" t="s">
        <v>13</v>
      </c>
      <c r="C155">
        <f>INDEX(Cond_Probability!$A$6:$H$60,MATCH('Model 5_Train'!A155,Cond_Probability!$A$6:$A$60,0),7)</f>
        <v>0.67572463768115942</v>
      </c>
      <c r="D155">
        <f>INDEX(Cond_Probability!$A$6:$H$60,MATCH('Model 5_Train'!B155,Cond_Probability!$A$6:$A$60,0),7)</f>
        <v>0.85117967332123412</v>
      </c>
      <c r="E155">
        <f>Cond_Probability!$C$2</f>
        <v>0.61616161616161613</v>
      </c>
      <c r="F155">
        <f t="shared" si="10"/>
        <v>0.35439341068434416</v>
      </c>
      <c r="G155">
        <f t="shared" si="11"/>
        <v>35.439341068434416</v>
      </c>
      <c r="H155">
        <f>INDEX(Cond_Probability!$A$6:$H$60,MATCH('Model 5_Train'!A155,Cond_Probability!$A$6:$A$60,0),8)</f>
        <v>0.34782608695652173</v>
      </c>
      <c r="I155">
        <f>INDEX(Cond_Probability!$A$6:$H$60,MATCH('Model 5_Train'!B155,Cond_Probability!$A$6:$A$60,0),8)</f>
        <v>0.31976744186046513</v>
      </c>
      <c r="J155">
        <f>Cond_Probability!$C$3</f>
        <v>0.38383838383838381</v>
      </c>
      <c r="K155">
        <f t="shared" si="12"/>
        <v>4.2691832378384448E-2</v>
      </c>
      <c r="L155">
        <f t="shared" si="13"/>
        <v>4.2691832378384449</v>
      </c>
      <c r="M155" t="str">
        <f t="shared" si="14"/>
        <v>Won't Survive</v>
      </c>
      <c r="N155" s="2" t="s">
        <v>1230</v>
      </c>
    </row>
    <row r="156" spans="1:14" x14ac:dyDescent="0.3">
      <c r="A156" s="1" t="s">
        <v>1236</v>
      </c>
      <c r="B156" s="2" t="s">
        <v>13</v>
      </c>
      <c r="C156">
        <f>INDEX(Cond_Probability!$A$6:$H$60,MATCH('Model 5_Train'!A156,Cond_Probability!$A$6:$A$60,0),7)</f>
        <v>0.67572463768115942</v>
      </c>
      <c r="D156">
        <f>INDEX(Cond_Probability!$A$6:$H$60,MATCH('Model 5_Train'!B156,Cond_Probability!$A$6:$A$60,0),7)</f>
        <v>0.85117967332123412</v>
      </c>
      <c r="E156">
        <f>Cond_Probability!$C$2</f>
        <v>0.61616161616161613</v>
      </c>
      <c r="F156">
        <f t="shared" si="10"/>
        <v>0.35439341068434416</v>
      </c>
      <c r="G156">
        <f t="shared" si="11"/>
        <v>35.439341068434416</v>
      </c>
      <c r="H156">
        <f>INDEX(Cond_Probability!$A$6:$H$60,MATCH('Model 5_Train'!A156,Cond_Probability!$A$6:$A$60,0),8)</f>
        <v>0.34782608695652173</v>
      </c>
      <c r="I156">
        <f>INDEX(Cond_Probability!$A$6:$H$60,MATCH('Model 5_Train'!B156,Cond_Probability!$A$6:$A$60,0),8)</f>
        <v>0.31976744186046513</v>
      </c>
      <c r="J156">
        <f>Cond_Probability!$C$3</f>
        <v>0.38383838383838381</v>
      </c>
      <c r="K156">
        <f t="shared" si="12"/>
        <v>4.2691832378384448E-2</v>
      </c>
      <c r="L156">
        <f t="shared" si="13"/>
        <v>4.2691832378384449</v>
      </c>
      <c r="M156" t="str">
        <f t="shared" si="14"/>
        <v>Won't Survive</v>
      </c>
      <c r="N156" s="2" t="s">
        <v>1230</v>
      </c>
    </row>
    <row r="157" spans="1:14" x14ac:dyDescent="0.3">
      <c r="A157" s="1" t="s">
        <v>1234</v>
      </c>
      <c r="B157" s="2" t="s">
        <v>13</v>
      </c>
      <c r="C157">
        <f>INDEX(Cond_Probability!$A$6:$H$60,MATCH('Model 5_Train'!A157,Cond_Probability!$A$6:$A$60,0),7)</f>
        <v>0.14673913043478262</v>
      </c>
      <c r="D157">
        <f>INDEX(Cond_Probability!$A$6:$H$60,MATCH('Model 5_Train'!B157,Cond_Probability!$A$6:$A$60,0),7)</f>
        <v>0.85117967332123412</v>
      </c>
      <c r="E157">
        <f>Cond_Probability!$C$2</f>
        <v>0.61616161616161613</v>
      </c>
      <c r="F157">
        <f t="shared" si="10"/>
        <v>7.6959426985072063E-2</v>
      </c>
      <c r="G157">
        <f t="shared" si="11"/>
        <v>7.6959426985072064</v>
      </c>
      <c r="H157">
        <f>INDEX(Cond_Probability!$A$6:$H$60,MATCH('Model 5_Train'!A157,Cond_Probability!$A$6:$A$60,0),8)</f>
        <v>0.39710144927536234</v>
      </c>
      <c r="I157">
        <f>INDEX(Cond_Probability!$A$6:$H$60,MATCH('Model 5_Train'!B157,Cond_Probability!$A$6:$A$60,0),8)</f>
        <v>0.31976744186046513</v>
      </c>
      <c r="J157">
        <f>Cond_Probability!$C$3</f>
        <v>0.38383838383838381</v>
      </c>
      <c r="K157">
        <f t="shared" si="12"/>
        <v>4.8739841965322252E-2</v>
      </c>
      <c r="L157">
        <f t="shared" si="13"/>
        <v>4.8739841965322253</v>
      </c>
      <c r="M157" t="str">
        <f t="shared" si="14"/>
        <v>Won't Survive</v>
      </c>
      <c r="N157" s="2" t="s">
        <v>1230</v>
      </c>
    </row>
    <row r="158" spans="1:14" x14ac:dyDescent="0.3">
      <c r="A158" s="1" t="s">
        <v>1236</v>
      </c>
      <c r="B158" s="2" t="s">
        <v>17</v>
      </c>
      <c r="C158">
        <f>INDEX(Cond_Probability!$A$6:$H$60,MATCH('Model 5_Train'!A158,Cond_Probability!$A$6:$A$60,0),7)</f>
        <v>0.67572463768115942</v>
      </c>
      <c r="D158">
        <f>INDEX(Cond_Probability!$A$6:$H$60,MATCH('Model 5_Train'!B158,Cond_Probability!$A$6:$A$60,0),7)</f>
        <v>0.14882032667876588</v>
      </c>
      <c r="E158">
        <f>Cond_Probability!$C$2</f>
        <v>0.61616161616161613</v>
      </c>
      <c r="F158">
        <f t="shared" si="10"/>
        <v>6.1962174149501531E-2</v>
      </c>
      <c r="G158">
        <f t="shared" si="11"/>
        <v>6.1962174149501532</v>
      </c>
      <c r="H158">
        <f>INDEX(Cond_Probability!$A$6:$H$60,MATCH('Model 5_Train'!A158,Cond_Probability!$A$6:$A$60,0),8)</f>
        <v>0.34782608695652173</v>
      </c>
      <c r="I158">
        <f>INDEX(Cond_Probability!$A$6:$H$60,MATCH('Model 5_Train'!B158,Cond_Probability!$A$6:$A$60,0),8)</f>
        <v>0.68023255813953487</v>
      </c>
      <c r="J158">
        <f>Cond_Probability!$C$3</f>
        <v>0.38383838383838381</v>
      </c>
      <c r="K158">
        <f t="shared" si="12"/>
        <v>9.0817170695836003E-2</v>
      </c>
      <c r="L158">
        <f t="shared" si="13"/>
        <v>9.0817170695836005</v>
      </c>
      <c r="M158" t="str">
        <f t="shared" si="14"/>
        <v>Survive</v>
      </c>
      <c r="N158" s="2" t="s">
        <v>1</v>
      </c>
    </row>
    <row r="159" spans="1:14" x14ac:dyDescent="0.3">
      <c r="A159" s="1" t="s">
        <v>1236</v>
      </c>
      <c r="B159" s="2" t="s">
        <v>13</v>
      </c>
      <c r="C159">
        <f>INDEX(Cond_Probability!$A$6:$H$60,MATCH('Model 5_Train'!A159,Cond_Probability!$A$6:$A$60,0),7)</f>
        <v>0.67572463768115942</v>
      </c>
      <c r="D159">
        <f>INDEX(Cond_Probability!$A$6:$H$60,MATCH('Model 5_Train'!B159,Cond_Probability!$A$6:$A$60,0),7)</f>
        <v>0.85117967332123412</v>
      </c>
      <c r="E159">
        <f>Cond_Probability!$C$2</f>
        <v>0.61616161616161613</v>
      </c>
      <c r="F159">
        <f t="shared" si="10"/>
        <v>0.35439341068434416</v>
      </c>
      <c r="G159">
        <f t="shared" si="11"/>
        <v>35.439341068434416</v>
      </c>
      <c r="H159">
        <f>INDEX(Cond_Probability!$A$6:$H$60,MATCH('Model 5_Train'!A159,Cond_Probability!$A$6:$A$60,0),8)</f>
        <v>0.34782608695652173</v>
      </c>
      <c r="I159">
        <f>INDEX(Cond_Probability!$A$6:$H$60,MATCH('Model 5_Train'!B159,Cond_Probability!$A$6:$A$60,0),8)</f>
        <v>0.31976744186046513</v>
      </c>
      <c r="J159">
        <f>Cond_Probability!$C$3</f>
        <v>0.38383838383838381</v>
      </c>
      <c r="K159">
        <f t="shared" si="12"/>
        <v>4.2691832378384448E-2</v>
      </c>
      <c r="L159">
        <f t="shared" si="13"/>
        <v>4.2691832378384449</v>
      </c>
      <c r="M159" t="str">
        <f t="shared" si="14"/>
        <v>Won't Survive</v>
      </c>
      <c r="N159" s="2" t="s">
        <v>1230</v>
      </c>
    </row>
    <row r="160" spans="1:14" x14ac:dyDescent="0.3">
      <c r="A160" s="1" t="s">
        <v>1236</v>
      </c>
      <c r="B160" s="2" t="s">
        <v>13</v>
      </c>
      <c r="C160">
        <f>INDEX(Cond_Probability!$A$6:$H$60,MATCH('Model 5_Train'!A160,Cond_Probability!$A$6:$A$60,0),7)</f>
        <v>0.67572463768115942</v>
      </c>
      <c r="D160">
        <f>INDEX(Cond_Probability!$A$6:$H$60,MATCH('Model 5_Train'!B160,Cond_Probability!$A$6:$A$60,0),7)</f>
        <v>0.85117967332123412</v>
      </c>
      <c r="E160">
        <f>Cond_Probability!$C$2</f>
        <v>0.61616161616161613</v>
      </c>
      <c r="F160">
        <f t="shared" si="10"/>
        <v>0.35439341068434416</v>
      </c>
      <c r="G160">
        <f t="shared" si="11"/>
        <v>35.439341068434416</v>
      </c>
      <c r="H160">
        <f>INDEX(Cond_Probability!$A$6:$H$60,MATCH('Model 5_Train'!A160,Cond_Probability!$A$6:$A$60,0),8)</f>
        <v>0.34782608695652173</v>
      </c>
      <c r="I160">
        <f>INDEX(Cond_Probability!$A$6:$H$60,MATCH('Model 5_Train'!B160,Cond_Probability!$A$6:$A$60,0),8)</f>
        <v>0.31976744186046513</v>
      </c>
      <c r="J160">
        <f>Cond_Probability!$C$3</f>
        <v>0.38383838383838381</v>
      </c>
      <c r="K160">
        <f t="shared" si="12"/>
        <v>4.2691832378384448E-2</v>
      </c>
      <c r="L160">
        <f t="shared" si="13"/>
        <v>4.2691832378384449</v>
      </c>
      <c r="M160" t="str">
        <f t="shared" si="14"/>
        <v>Won't Survive</v>
      </c>
      <c r="N160" s="2" t="s">
        <v>1230</v>
      </c>
    </row>
    <row r="161" spans="1:14" x14ac:dyDescent="0.3">
      <c r="A161" s="1" t="s">
        <v>1236</v>
      </c>
      <c r="B161" s="2" t="s">
        <v>13</v>
      </c>
      <c r="C161">
        <f>INDEX(Cond_Probability!$A$6:$H$60,MATCH('Model 5_Train'!A161,Cond_Probability!$A$6:$A$60,0),7)</f>
        <v>0.67572463768115942</v>
      </c>
      <c r="D161">
        <f>INDEX(Cond_Probability!$A$6:$H$60,MATCH('Model 5_Train'!B161,Cond_Probability!$A$6:$A$60,0),7)</f>
        <v>0.85117967332123412</v>
      </c>
      <c r="E161">
        <f>Cond_Probability!$C$2</f>
        <v>0.61616161616161613</v>
      </c>
      <c r="F161">
        <f t="shared" si="10"/>
        <v>0.35439341068434416</v>
      </c>
      <c r="G161">
        <f t="shared" si="11"/>
        <v>35.439341068434416</v>
      </c>
      <c r="H161">
        <f>INDEX(Cond_Probability!$A$6:$H$60,MATCH('Model 5_Train'!A161,Cond_Probability!$A$6:$A$60,0),8)</f>
        <v>0.34782608695652173</v>
      </c>
      <c r="I161">
        <f>INDEX(Cond_Probability!$A$6:$H$60,MATCH('Model 5_Train'!B161,Cond_Probability!$A$6:$A$60,0),8)</f>
        <v>0.31976744186046513</v>
      </c>
      <c r="J161">
        <f>Cond_Probability!$C$3</f>
        <v>0.38383838383838381</v>
      </c>
      <c r="K161">
        <f t="shared" si="12"/>
        <v>4.2691832378384448E-2</v>
      </c>
      <c r="L161">
        <f t="shared" si="13"/>
        <v>4.2691832378384449</v>
      </c>
      <c r="M161" t="str">
        <f t="shared" si="14"/>
        <v>Won't Survive</v>
      </c>
      <c r="N161" s="2" t="s">
        <v>1230</v>
      </c>
    </row>
    <row r="162" spans="1:14" x14ac:dyDescent="0.3">
      <c r="A162" s="1" t="s">
        <v>1236</v>
      </c>
      <c r="B162" s="2" t="s">
        <v>13</v>
      </c>
      <c r="C162">
        <f>INDEX(Cond_Probability!$A$6:$H$60,MATCH('Model 5_Train'!A162,Cond_Probability!$A$6:$A$60,0),7)</f>
        <v>0.67572463768115942</v>
      </c>
      <c r="D162">
        <f>INDEX(Cond_Probability!$A$6:$H$60,MATCH('Model 5_Train'!B162,Cond_Probability!$A$6:$A$60,0),7)</f>
        <v>0.85117967332123412</v>
      </c>
      <c r="E162">
        <f>Cond_Probability!$C$2</f>
        <v>0.61616161616161613</v>
      </c>
      <c r="F162">
        <f t="shared" si="10"/>
        <v>0.35439341068434416</v>
      </c>
      <c r="G162">
        <f t="shared" si="11"/>
        <v>35.439341068434416</v>
      </c>
      <c r="H162">
        <f>INDEX(Cond_Probability!$A$6:$H$60,MATCH('Model 5_Train'!A162,Cond_Probability!$A$6:$A$60,0),8)</f>
        <v>0.34782608695652173</v>
      </c>
      <c r="I162">
        <f>INDEX(Cond_Probability!$A$6:$H$60,MATCH('Model 5_Train'!B162,Cond_Probability!$A$6:$A$60,0),8)</f>
        <v>0.31976744186046513</v>
      </c>
      <c r="J162">
        <f>Cond_Probability!$C$3</f>
        <v>0.38383838383838381</v>
      </c>
      <c r="K162">
        <f t="shared" si="12"/>
        <v>4.2691832378384448E-2</v>
      </c>
      <c r="L162">
        <f t="shared" si="13"/>
        <v>4.2691832378384449</v>
      </c>
      <c r="M162" t="str">
        <f t="shared" si="14"/>
        <v>Won't Survive</v>
      </c>
      <c r="N162" s="2" t="s">
        <v>1230</v>
      </c>
    </row>
    <row r="163" spans="1:14" x14ac:dyDescent="0.3">
      <c r="A163" s="1" t="s">
        <v>1235</v>
      </c>
      <c r="B163" s="2" t="s">
        <v>17</v>
      </c>
      <c r="C163">
        <f>INDEX(Cond_Probability!$A$6:$H$60,MATCH('Model 5_Train'!A163,Cond_Probability!$A$6:$A$60,0),7)</f>
        <v>0.17753623188405798</v>
      </c>
      <c r="D163">
        <f>INDEX(Cond_Probability!$A$6:$H$60,MATCH('Model 5_Train'!B163,Cond_Probability!$A$6:$A$60,0),7)</f>
        <v>0.14882032667876588</v>
      </c>
      <c r="E163">
        <f>Cond_Probability!$C$2</f>
        <v>0.61616161616161613</v>
      </c>
      <c r="F163">
        <f t="shared" si="10"/>
        <v>1.6279606076812739E-2</v>
      </c>
      <c r="G163">
        <f t="shared" si="11"/>
        <v>1.6279606076812738</v>
      </c>
      <c r="H163">
        <f>INDEX(Cond_Probability!$A$6:$H$60,MATCH('Model 5_Train'!A163,Cond_Probability!$A$6:$A$60,0),8)</f>
        <v>0.25507246376811593</v>
      </c>
      <c r="I163">
        <f>INDEX(Cond_Probability!$A$6:$H$60,MATCH('Model 5_Train'!B163,Cond_Probability!$A$6:$A$60,0),8)</f>
        <v>0.68023255813953487</v>
      </c>
      <c r="J163">
        <f>Cond_Probability!$C$3</f>
        <v>0.38383838383838381</v>
      </c>
      <c r="K163">
        <f t="shared" si="12"/>
        <v>6.6599258510279744E-2</v>
      </c>
      <c r="L163">
        <f t="shared" si="13"/>
        <v>6.6599258510279746</v>
      </c>
      <c r="M163" t="str">
        <f t="shared" si="14"/>
        <v>Survive</v>
      </c>
      <c r="N163" s="2" t="s">
        <v>1</v>
      </c>
    </row>
    <row r="164" spans="1:14" x14ac:dyDescent="0.3">
      <c r="A164" s="1" t="s">
        <v>1236</v>
      </c>
      <c r="B164" s="2" t="s">
        <v>13</v>
      </c>
      <c r="C164">
        <f>INDEX(Cond_Probability!$A$6:$H$60,MATCH('Model 5_Train'!A164,Cond_Probability!$A$6:$A$60,0),7)</f>
        <v>0.67572463768115942</v>
      </c>
      <c r="D164">
        <f>INDEX(Cond_Probability!$A$6:$H$60,MATCH('Model 5_Train'!B164,Cond_Probability!$A$6:$A$60,0),7)</f>
        <v>0.85117967332123412</v>
      </c>
      <c r="E164">
        <f>Cond_Probability!$C$2</f>
        <v>0.61616161616161613</v>
      </c>
      <c r="F164">
        <f t="shared" si="10"/>
        <v>0.35439341068434416</v>
      </c>
      <c r="G164">
        <f t="shared" si="11"/>
        <v>35.439341068434416</v>
      </c>
      <c r="H164">
        <f>INDEX(Cond_Probability!$A$6:$H$60,MATCH('Model 5_Train'!A164,Cond_Probability!$A$6:$A$60,0),8)</f>
        <v>0.34782608695652173</v>
      </c>
      <c r="I164">
        <f>INDEX(Cond_Probability!$A$6:$H$60,MATCH('Model 5_Train'!B164,Cond_Probability!$A$6:$A$60,0),8)</f>
        <v>0.31976744186046513</v>
      </c>
      <c r="J164">
        <f>Cond_Probability!$C$3</f>
        <v>0.38383838383838381</v>
      </c>
      <c r="K164">
        <f t="shared" si="12"/>
        <v>4.2691832378384448E-2</v>
      </c>
      <c r="L164">
        <f t="shared" si="13"/>
        <v>4.2691832378384449</v>
      </c>
      <c r="M164" t="str">
        <f t="shared" si="14"/>
        <v>Won't Survive</v>
      </c>
      <c r="N164" s="2" t="s">
        <v>1230</v>
      </c>
    </row>
    <row r="165" spans="1:14" x14ac:dyDescent="0.3">
      <c r="A165" s="1" t="s">
        <v>1236</v>
      </c>
      <c r="B165" s="2" t="s">
        <v>13</v>
      </c>
      <c r="C165">
        <f>INDEX(Cond_Probability!$A$6:$H$60,MATCH('Model 5_Train'!A165,Cond_Probability!$A$6:$A$60,0),7)</f>
        <v>0.67572463768115942</v>
      </c>
      <c r="D165">
        <f>INDEX(Cond_Probability!$A$6:$H$60,MATCH('Model 5_Train'!B165,Cond_Probability!$A$6:$A$60,0),7)</f>
        <v>0.85117967332123412</v>
      </c>
      <c r="E165">
        <f>Cond_Probability!$C$2</f>
        <v>0.61616161616161613</v>
      </c>
      <c r="F165">
        <f t="shared" si="10"/>
        <v>0.35439341068434416</v>
      </c>
      <c r="G165">
        <f t="shared" si="11"/>
        <v>35.439341068434416</v>
      </c>
      <c r="H165">
        <f>INDEX(Cond_Probability!$A$6:$H$60,MATCH('Model 5_Train'!A165,Cond_Probability!$A$6:$A$60,0),8)</f>
        <v>0.34782608695652173</v>
      </c>
      <c r="I165">
        <f>INDEX(Cond_Probability!$A$6:$H$60,MATCH('Model 5_Train'!B165,Cond_Probability!$A$6:$A$60,0),8)</f>
        <v>0.31976744186046513</v>
      </c>
      <c r="J165">
        <f>Cond_Probability!$C$3</f>
        <v>0.38383838383838381</v>
      </c>
      <c r="K165">
        <f t="shared" si="12"/>
        <v>4.2691832378384448E-2</v>
      </c>
      <c r="L165">
        <f t="shared" si="13"/>
        <v>4.2691832378384449</v>
      </c>
      <c r="M165" t="str">
        <f t="shared" si="14"/>
        <v>Won't Survive</v>
      </c>
      <c r="N165" s="2" t="s">
        <v>1230</v>
      </c>
    </row>
    <row r="166" spans="1:14" x14ac:dyDescent="0.3">
      <c r="A166" s="1" t="s">
        <v>1236</v>
      </c>
      <c r="B166" s="2" t="s">
        <v>13</v>
      </c>
      <c r="C166">
        <f>INDEX(Cond_Probability!$A$6:$H$60,MATCH('Model 5_Train'!A166,Cond_Probability!$A$6:$A$60,0),7)</f>
        <v>0.67572463768115942</v>
      </c>
      <c r="D166">
        <f>INDEX(Cond_Probability!$A$6:$H$60,MATCH('Model 5_Train'!B166,Cond_Probability!$A$6:$A$60,0),7)</f>
        <v>0.85117967332123412</v>
      </c>
      <c r="E166">
        <f>Cond_Probability!$C$2</f>
        <v>0.61616161616161613</v>
      </c>
      <c r="F166">
        <f t="shared" si="10"/>
        <v>0.35439341068434416</v>
      </c>
      <c r="G166">
        <f t="shared" si="11"/>
        <v>35.439341068434416</v>
      </c>
      <c r="H166">
        <f>INDEX(Cond_Probability!$A$6:$H$60,MATCH('Model 5_Train'!A166,Cond_Probability!$A$6:$A$60,0),8)</f>
        <v>0.34782608695652173</v>
      </c>
      <c r="I166">
        <f>INDEX(Cond_Probability!$A$6:$H$60,MATCH('Model 5_Train'!B166,Cond_Probability!$A$6:$A$60,0),8)</f>
        <v>0.31976744186046513</v>
      </c>
      <c r="J166">
        <f>Cond_Probability!$C$3</f>
        <v>0.38383838383838381</v>
      </c>
      <c r="K166">
        <f t="shared" si="12"/>
        <v>4.2691832378384448E-2</v>
      </c>
      <c r="L166">
        <f t="shared" si="13"/>
        <v>4.2691832378384449</v>
      </c>
      <c r="M166" t="str">
        <f t="shared" si="14"/>
        <v>Won't Survive</v>
      </c>
      <c r="N166" s="2" t="s">
        <v>1230</v>
      </c>
    </row>
    <row r="167" spans="1:14" x14ac:dyDescent="0.3">
      <c r="A167" s="1" t="s">
        <v>1236</v>
      </c>
      <c r="B167" s="2" t="s">
        <v>13</v>
      </c>
      <c r="C167">
        <f>INDEX(Cond_Probability!$A$6:$H$60,MATCH('Model 5_Train'!A167,Cond_Probability!$A$6:$A$60,0),7)</f>
        <v>0.67572463768115942</v>
      </c>
      <c r="D167">
        <f>INDEX(Cond_Probability!$A$6:$H$60,MATCH('Model 5_Train'!B167,Cond_Probability!$A$6:$A$60,0),7)</f>
        <v>0.85117967332123412</v>
      </c>
      <c r="E167">
        <f>Cond_Probability!$C$2</f>
        <v>0.61616161616161613</v>
      </c>
      <c r="F167">
        <f t="shared" si="10"/>
        <v>0.35439341068434416</v>
      </c>
      <c r="G167">
        <f t="shared" si="11"/>
        <v>35.439341068434416</v>
      </c>
      <c r="H167">
        <f>INDEX(Cond_Probability!$A$6:$H$60,MATCH('Model 5_Train'!A167,Cond_Probability!$A$6:$A$60,0),8)</f>
        <v>0.34782608695652173</v>
      </c>
      <c r="I167">
        <f>INDEX(Cond_Probability!$A$6:$H$60,MATCH('Model 5_Train'!B167,Cond_Probability!$A$6:$A$60,0),8)</f>
        <v>0.31976744186046513</v>
      </c>
      <c r="J167">
        <f>Cond_Probability!$C$3</f>
        <v>0.38383838383838381</v>
      </c>
      <c r="K167">
        <f t="shared" si="12"/>
        <v>4.2691832378384448E-2</v>
      </c>
      <c r="L167">
        <f t="shared" si="13"/>
        <v>4.2691832378384449</v>
      </c>
      <c r="M167" t="str">
        <f t="shared" si="14"/>
        <v>Won't Survive</v>
      </c>
      <c r="N167" s="2" t="s">
        <v>1</v>
      </c>
    </row>
    <row r="168" spans="1:14" x14ac:dyDescent="0.3">
      <c r="A168" s="1" t="s">
        <v>1234</v>
      </c>
      <c r="B168" s="2" t="s">
        <v>17</v>
      </c>
      <c r="C168">
        <f>INDEX(Cond_Probability!$A$6:$H$60,MATCH('Model 5_Train'!A168,Cond_Probability!$A$6:$A$60,0),7)</f>
        <v>0.14673913043478262</v>
      </c>
      <c r="D168">
        <f>INDEX(Cond_Probability!$A$6:$H$60,MATCH('Model 5_Train'!B168,Cond_Probability!$A$6:$A$60,0),7)</f>
        <v>0.14882032667876588</v>
      </c>
      <c r="E168">
        <f>Cond_Probability!$C$2</f>
        <v>0.61616161616161613</v>
      </c>
      <c r="F168">
        <f t="shared" si="10"/>
        <v>1.3455592777773792E-2</v>
      </c>
      <c r="G168">
        <f t="shared" si="11"/>
        <v>1.3455592777773793</v>
      </c>
      <c r="H168">
        <f>INDEX(Cond_Probability!$A$6:$H$60,MATCH('Model 5_Train'!A168,Cond_Probability!$A$6:$A$60,0),8)</f>
        <v>0.39710144927536234</v>
      </c>
      <c r="I168">
        <f>INDEX(Cond_Probability!$A$6:$H$60,MATCH('Model 5_Train'!B168,Cond_Probability!$A$6:$A$60,0),8)</f>
        <v>0.68023255813953487</v>
      </c>
      <c r="J168">
        <f>Cond_Probability!$C$3</f>
        <v>0.38383838383838381</v>
      </c>
      <c r="K168">
        <f t="shared" si="12"/>
        <v>0.10368293654441278</v>
      </c>
      <c r="L168">
        <f t="shared" si="13"/>
        <v>10.368293654441278</v>
      </c>
      <c r="M168" t="str">
        <f t="shared" si="14"/>
        <v>Survive</v>
      </c>
      <c r="N168" s="2" t="s">
        <v>1</v>
      </c>
    </row>
    <row r="169" spans="1:14" x14ac:dyDescent="0.3">
      <c r="A169" s="1" t="s">
        <v>1236</v>
      </c>
      <c r="B169" s="2" t="s">
        <v>17</v>
      </c>
      <c r="C169">
        <f>INDEX(Cond_Probability!$A$6:$H$60,MATCH('Model 5_Train'!A169,Cond_Probability!$A$6:$A$60,0),7)</f>
        <v>0.67572463768115942</v>
      </c>
      <c r="D169">
        <f>INDEX(Cond_Probability!$A$6:$H$60,MATCH('Model 5_Train'!B169,Cond_Probability!$A$6:$A$60,0),7)</f>
        <v>0.14882032667876588</v>
      </c>
      <c r="E169">
        <f>Cond_Probability!$C$2</f>
        <v>0.61616161616161613</v>
      </c>
      <c r="F169">
        <f t="shared" si="10"/>
        <v>6.1962174149501531E-2</v>
      </c>
      <c r="G169">
        <f t="shared" si="11"/>
        <v>6.1962174149501532</v>
      </c>
      <c r="H169">
        <f>INDEX(Cond_Probability!$A$6:$H$60,MATCH('Model 5_Train'!A169,Cond_Probability!$A$6:$A$60,0),8)</f>
        <v>0.34782608695652173</v>
      </c>
      <c r="I169">
        <f>INDEX(Cond_Probability!$A$6:$H$60,MATCH('Model 5_Train'!B169,Cond_Probability!$A$6:$A$60,0),8)</f>
        <v>0.68023255813953487</v>
      </c>
      <c r="J169">
        <f>Cond_Probability!$C$3</f>
        <v>0.38383838383838381</v>
      </c>
      <c r="K169">
        <f t="shared" si="12"/>
        <v>9.0817170695836003E-2</v>
      </c>
      <c r="L169">
        <f t="shared" si="13"/>
        <v>9.0817170695836005</v>
      </c>
      <c r="M169" t="str">
        <f t="shared" si="14"/>
        <v>Survive</v>
      </c>
      <c r="N169" s="2" t="s">
        <v>1230</v>
      </c>
    </row>
    <row r="170" spans="1:14" x14ac:dyDescent="0.3">
      <c r="A170" s="1" t="s">
        <v>1234</v>
      </c>
      <c r="B170" s="2" t="s">
        <v>13</v>
      </c>
      <c r="C170">
        <f>INDEX(Cond_Probability!$A$6:$H$60,MATCH('Model 5_Train'!A170,Cond_Probability!$A$6:$A$60,0),7)</f>
        <v>0.14673913043478262</v>
      </c>
      <c r="D170">
        <f>INDEX(Cond_Probability!$A$6:$H$60,MATCH('Model 5_Train'!B170,Cond_Probability!$A$6:$A$60,0),7)</f>
        <v>0.85117967332123412</v>
      </c>
      <c r="E170">
        <f>Cond_Probability!$C$2</f>
        <v>0.61616161616161613</v>
      </c>
      <c r="F170">
        <f t="shared" si="10"/>
        <v>7.6959426985072063E-2</v>
      </c>
      <c r="G170">
        <f t="shared" si="11"/>
        <v>7.6959426985072064</v>
      </c>
      <c r="H170">
        <f>INDEX(Cond_Probability!$A$6:$H$60,MATCH('Model 5_Train'!A170,Cond_Probability!$A$6:$A$60,0),8)</f>
        <v>0.39710144927536234</v>
      </c>
      <c r="I170">
        <f>INDEX(Cond_Probability!$A$6:$H$60,MATCH('Model 5_Train'!B170,Cond_Probability!$A$6:$A$60,0),8)</f>
        <v>0.31976744186046513</v>
      </c>
      <c r="J170">
        <f>Cond_Probability!$C$3</f>
        <v>0.38383838383838381</v>
      </c>
      <c r="K170">
        <f t="shared" si="12"/>
        <v>4.8739841965322252E-2</v>
      </c>
      <c r="L170">
        <f t="shared" si="13"/>
        <v>4.8739841965322253</v>
      </c>
      <c r="M170" t="str">
        <f t="shared" si="14"/>
        <v>Won't Survive</v>
      </c>
      <c r="N170" s="2" t="s">
        <v>1230</v>
      </c>
    </row>
    <row r="171" spans="1:14" x14ac:dyDescent="0.3">
      <c r="A171" s="1" t="s">
        <v>1236</v>
      </c>
      <c r="B171" s="2" t="s">
        <v>13</v>
      </c>
      <c r="C171">
        <f>INDEX(Cond_Probability!$A$6:$H$60,MATCH('Model 5_Train'!A171,Cond_Probability!$A$6:$A$60,0),7)</f>
        <v>0.67572463768115942</v>
      </c>
      <c r="D171">
        <f>INDEX(Cond_Probability!$A$6:$H$60,MATCH('Model 5_Train'!B171,Cond_Probability!$A$6:$A$60,0),7)</f>
        <v>0.85117967332123412</v>
      </c>
      <c r="E171">
        <f>Cond_Probability!$C$2</f>
        <v>0.61616161616161613</v>
      </c>
      <c r="F171">
        <f t="shared" si="10"/>
        <v>0.35439341068434416</v>
      </c>
      <c r="G171">
        <f t="shared" si="11"/>
        <v>35.439341068434416</v>
      </c>
      <c r="H171">
        <f>INDEX(Cond_Probability!$A$6:$H$60,MATCH('Model 5_Train'!A171,Cond_Probability!$A$6:$A$60,0),8)</f>
        <v>0.34782608695652173</v>
      </c>
      <c r="I171">
        <f>INDEX(Cond_Probability!$A$6:$H$60,MATCH('Model 5_Train'!B171,Cond_Probability!$A$6:$A$60,0),8)</f>
        <v>0.31976744186046513</v>
      </c>
      <c r="J171">
        <f>Cond_Probability!$C$3</f>
        <v>0.38383838383838381</v>
      </c>
      <c r="K171">
        <f t="shared" si="12"/>
        <v>4.2691832378384448E-2</v>
      </c>
      <c r="L171">
        <f t="shared" si="13"/>
        <v>4.2691832378384449</v>
      </c>
      <c r="M171" t="str">
        <f t="shared" si="14"/>
        <v>Won't Survive</v>
      </c>
      <c r="N171" s="2" t="s">
        <v>1230</v>
      </c>
    </row>
    <row r="172" spans="1:14" x14ac:dyDescent="0.3">
      <c r="A172" s="1" t="s">
        <v>1234</v>
      </c>
      <c r="B172" s="2" t="s">
        <v>13</v>
      </c>
      <c r="C172">
        <f>INDEX(Cond_Probability!$A$6:$H$60,MATCH('Model 5_Train'!A172,Cond_Probability!$A$6:$A$60,0),7)</f>
        <v>0.14673913043478262</v>
      </c>
      <c r="D172">
        <f>INDEX(Cond_Probability!$A$6:$H$60,MATCH('Model 5_Train'!B172,Cond_Probability!$A$6:$A$60,0),7)</f>
        <v>0.85117967332123412</v>
      </c>
      <c r="E172">
        <f>Cond_Probability!$C$2</f>
        <v>0.61616161616161613</v>
      </c>
      <c r="F172">
        <f t="shared" si="10"/>
        <v>7.6959426985072063E-2</v>
      </c>
      <c r="G172">
        <f t="shared" si="11"/>
        <v>7.6959426985072064</v>
      </c>
      <c r="H172">
        <f>INDEX(Cond_Probability!$A$6:$H$60,MATCH('Model 5_Train'!A172,Cond_Probability!$A$6:$A$60,0),8)</f>
        <v>0.39710144927536234</v>
      </c>
      <c r="I172">
        <f>INDEX(Cond_Probability!$A$6:$H$60,MATCH('Model 5_Train'!B172,Cond_Probability!$A$6:$A$60,0),8)</f>
        <v>0.31976744186046513</v>
      </c>
      <c r="J172">
        <f>Cond_Probability!$C$3</f>
        <v>0.38383838383838381</v>
      </c>
      <c r="K172">
        <f t="shared" si="12"/>
        <v>4.8739841965322252E-2</v>
      </c>
      <c r="L172">
        <f t="shared" si="13"/>
        <v>4.8739841965322253</v>
      </c>
      <c r="M172" t="str">
        <f t="shared" si="14"/>
        <v>Won't Survive</v>
      </c>
      <c r="N172" s="2" t="s">
        <v>1230</v>
      </c>
    </row>
    <row r="173" spans="1:14" x14ac:dyDescent="0.3">
      <c r="A173" s="1" t="s">
        <v>1236</v>
      </c>
      <c r="B173" s="2" t="s">
        <v>13</v>
      </c>
      <c r="C173">
        <f>INDEX(Cond_Probability!$A$6:$H$60,MATCH('Model 5_Train'!A173,Cond_Probability!$A$6:$A$60,0),7)</f>
        <v>0.67572463768115942</v>
      </c>
      <c r="D173">
        <f>INDEX(Cond_Probability!$A$6:$H$60,MATCH('Model 5_Train'!B173,Cond_Probability!$A$6:$A$60,0),7)</f>
        <v>0.85117967332123412</v>
      </c>
      <c r="E173">
        <f>Cond_Probability!$C$2</f>
        <v>0.61616161616161613</v>
      </c>
      <c r="F173">
        <f t="shared" si="10"/>
        <v>0.35439341068434416</v>
      </c>
      <c r="G173">
        <f t="shared" si="11"/>
        <v>35.439341068434416</v>
      </c>
      <c r="H173">
        <f>INDEX(Cond_Probability!$A$6:$H$60,MATCH('Model 5_Train'!A173,Cond_Probability!$A$6:$A$60,0),8)</f>
        <v>0.34782608695652173</v>
      </c>
      <c r="I173">
        <f>INDEX(Cond_Probability!$A$6:$H$60,MATCH('Model 5_Train'!B173,Cond_Probability!$A$6:$A$60,0),8)</f>
        <v>0.31976744186046513</v>
      </c>
      <c r="J173">
        <f>Cond_Probability!$C$3</f>
        <v>0.38383838383838381</v>
      </c>
      <c r="K173">
        <f t="shared" si="12"/>
        <v>4.2691832378384448E-2</v>
      </c>
      <c r="L173">
        <f t="shared" si="13"/>
        <v>4.2691832378384449</v>
      </c>
      <c r="M173" t="str">
        <f t="shared" si="14"/>
        <v>Won't Survive</v>
      </c>
      <c r="N173" s="2" t="s">
        <v>1230</v>
      </c>
    </row>
    <row r="174" spans="1:14" x14ac:dyDescent="0.3">
      <c r="A174" s="1" t="s">
        <v>1236</v>
      </c>
      <c r="B174" s="2" t="s">
        <v>17</v>
      </c>
      <c r="C174">
        <f>INDEX(Cond_Probability!$A$6:$H$60,MATCH('Model 5_Train'!A174,Cond_Probability!$A$6:$A$60,0),7)</f>
        <v>0.67572463768115942</v>
      </c>
      <c r="D174">
        <f>INDEX(Cond_Probability!$A$6:$H$60,MATCH('Model 5_Train'!B174,Cond_Probability!$A$6:$A$60,0),7)</f>
        <v>0.14882032667876588</v>
      </c>
      <c r="E174">
        <f>Cond_Probability!$C$2</f>
        <v>0.61616161616161613</v>
      </c>
      <c r="F174">
        <f t="shared" si="10"/>
        <v>6.1962174149501531E-2</v>
      </c>
      <c r="G174">
        <f t="shared" si="11"/>
        <v>6.1962174149501532</v>
      </c>
      <c r="H174">
        <f>INDEX(Cond_Probability!$A$6:$H$60,MATCH('Model 5_Train'!A174,Cond_Probability!$A$6:$A$60,0),8)</f>
        <v>0.34782608695652173</v>
      </c>
      <c r="I174">
        <f>INDEX(Cond_Probability!$A$6:$H$60,MATCH('Model 5_Train'!B174,Cond_Probability!$A$6:$A$60,0),8)</f>
        <v>0.68023255813953487</v>
      </c>
      <c r="J174">
        <f>Cond_Probability!$C$3</f>
        <v>0.38383838383838381</v>
      </c>
      <c r="K174">
        <f t="shared" si="12"/>
        <v>9.0817170695836003E-2</v>
      </c>
      <c r="L174">
        <f t="shared" si="13"/>
        <v>9.0817170695836005</v>
      </c>
      <c r="M174" t="str">
        <f t="shared" si="14"/>
        <v>Survive</v>
      </c>
      <c r="N174" s="2" t="s">
        <v>1</v>
      </c>
    </row>
    <row r="175" spans="1:14" x14ac:dyDescent="0.3">
      <c r="A175" s="1" t="s">
        <v>1236</v>
      </c>
      <c r="B175" s="2" t="s">
        <v>13</v>
      </c>
      <c r="C175">
        <f>INDEX(Cond_Probability!$A$6:$H$60,MATCH('Model 5_Train'!A175,Cond_Probability!$A$6:$A$60,0),7)</f>
        <v>0.67572463768115942</v>
      </c>
      <c r="D175">
        <f>INDEX(Cond_Probability!$A$6:$H$60,MATCH('Model 5_Train'!B175,Cond_Probability!$A$6:$A$60,0),7)</f>
        <v>0.85117967332123412</v>
      </c>
      <c r="E175">
        <f>Cond_Probability!$C$2</f>
        <v>0.61616161616161613</v>
      </c>
      <c r="F175">
        <f t="shared" si="10"/>
        <v>0.35439341068434416</v>
      </c>
      <c r="G175">
        <f t="shared" si="11"/>
        <v>35.439341068434416</v>
      </c>
      <c r="H175">
        <f>INDEX(Cond_Probability!$A$6:$H$60,MATCH('Model 5_Train'!A175,Cond_Probability!$A$6:$A$60,0),8)</f>
        <v>0.34782608695652173</v>
      </c>
      <c r="I175">
        <f>INDEX(Cond_Probability!$A$6:$H$60,MATCH('Model 5_Train'!B175,Cond_Probability!$A$6:$A$60,0),8)</f>
        <v>0.31976744186046513</v>
      </c>
      <c r="J175">
        <f>Cond_Probability!$C$3</f>
        <v>0.38383838383838381</v>
      </c>
      <c r="K175">
        <f t="shared" si="12"/>
        <v>4.2691832378384448E-2</v>
      </c>
      <c r="L175">
        <f t="shared" si="13"/>
        <v>4.2691832378384449</v>
      </c>
      <c r="M175" t="str">
        <f t="shared" si="14"/>
        <v>Won't Survive</v>
      </c>
      <c r="N175" s="2" t="s">
        <v>1230</v>
      </c>
    </row>
    <row r="176" spans="1:14" x14ac:dyDescent="0.3">
      <c r="A176" s="1" t="s">
        <v>1234</v>
      </c>
      <c r="B176" s="2" t="s">
        <v>13</v>
      </c>
      <c r="C176">
        <f>INDEX(Cond_Probability!$A$6:$H$60,MATCH('Model 5_Train'!A176,Cond_Probability!$A$6:$A$60,0),7)</f>
        <v>0.14673913043478262</v>
      </c>
      <c r="D176">
        <f>INDEX(Cond_Probability!$A$6:$H$60,MATCH('Model 5_Train'!B176,Cond_Probability!$A$6:$A$60,0),7)</f>
        <v>0.85117967332123412</v>
      </c>
      <c r="E176">
        <f>Cond_Probability!$C$2</f>
        <v>0.61616161616161613</v>
      </c>
      <c r="F176">
        <f t="shared" si="10"/>
        <v>7.6959426985072063E-2</v>
      </c>
      <c r="G176">
        <f t="shared" si="11"/>
        <v>7.6959426985072064</v>
      </c>
      <c r="H176">
        <f>INDEX(Cond_Probability!$A$6:$H$60,MATCH('Model 5_Train'!A176,Cond_Probability!$A$6:$A$60,0),8)</f>
        <v>0.39710144927536234</v>
      </c>
      <c r="I176">
        <f>INDEX(Cond_Probability!$A$6:$H$60,MATCH('Model 5_Train'!B176,Cond_Probability!$A$6:$A$60,0),8)</f>
        <v>0.31976744186046513</v>
      </c>
      <c r="J176">
        <f>Cond_Probability!$C$3</f>
        <v>0.38383838383838381</v>
      </c>
      <c r="K176">
        <f t="shared" si="12"/>
        <v>4.8739841965322252E-2</v>
      </c>
      <c r="L176">
        <f t="shared" si="13"/>
        <v>4.8739841965322253</v>
      </c>
      <c r="M176" t="str">
        <f t="shared" si="14"/>
        <v>Won't Survive</v>
      </c>
      <c r="N176" s="2" t="s">
        <v>1230</v>
      </c>
    </row>
    <row r="177" spans="1:14" x14ac:dyDescent="0.3">
      <c r="A177" s="1" t="s">
        <v>1236</v>
      </c>
      <c r="B177" s="2" t="s">
        <v>13</v>
      </c>
      <c r="C177">
        <f>INDEX(Cond_Probability!$A$6:$H$60,MATCH('Model 5_Train'!A177,Cond_Probability!$A$6:$A$60,0),7)</f>
        <v>0.67572463768115942</v>
      </c>
      <c r="D177">
        <f>INDEX(Cond_Probability!$A$6:$H$60,MATCH('Model 5_Train'!B177,Cond_Probability!$A$6:$A$60,0),7)</f>
        <v>0.85117967332123412</v>
      </c>
      <c r="E177">
        <f>Cond_Probability!$C$2</f>
        <v>0.61616161616161613</v>
      </c>
      <c r="F177">
        <f t="shared" si="10"/>
        <v>0.35439341068434416</v>
      </c>
      <c r="G177">
        <f t="shared" si="11"/>
        <v>35.439341068434416</v>
      </c>
      <c r="H177">
        <f>INDEX(Cond_Probability!$A$6:$H$60,MATCH('Model 5_Train'!A177,Cond_Probability!$A$6:$A$60,0),8)</f>
        <v>0.34782608695652173</v>
      </c>
      <c r="I177">
        <f>INDEX(Cond_Probability!$A$6:$H$60,MATCH('Model 5_Train'!B177,Cond_Probability!$A$6:$A$60,0),8)</f>
        <v>0.31976744186046513</v>
      </c>
      <c r="J177">
        <f>Cond_Probability!$C$3</f>
        <v>0.38383838383838381</v>
      </c>
      <c r="K177">
        <f t="shared" si="12"/>
        <v>4.2691832378384448E-2</v>
      </c>
      <c r="L177">
        <f t="shared" si="13"/>
        <v>4.2691832378384449</v>
      </c>
      <c r="M177" t="str">
        <f t="shared" si="14"/>
        <v>Won't Survive</v>
      </c>
      <c r="N177" s="2" t="s">
        <v>1230</v>
      </c>
    </row>
    <row r="178" spans="1:14" x14ac:dyDescent="0.3">
      <c r="A178" s="1" t="s">
        <v>1236</v>
      </c>
      <c r="B178" s="2" t="s">
        <v>13</v>
      </c>
      <c r="C178">
        <f>INDEX(Cond_Probability!$A$6:$H$60,MATCH('Model 5_Train'!A178,Cond_Probability!$A$6:$A$60,0),7)</f>
        <v>0.67572463768115942</v>
      </c>
      <c r="D178">
        <f>INDEX(Cond_Probability!$A$6:$H$60,MATCH('Model 5_Train'!B178,Cond_Probability!$A$6:$A$60,0),7)</f>
        <v>0.85117967332123412</v>
      </c>
      <c r="E178">
        <f>Cond_Probability!$C$2</f>
        <v>0.61616161616161613</v>
      </c>
      <c r="F178">
        <f t="shared" si="10"/>
        <v>0.35439341068434416</v>
      </c>
      <c r="G178">
        <f t="shared" si="11"/>
        <v>35.439341068434416</v>
      </c>
      <c r="H178">
        <f>INDEX(Cond_Probability!$A$6:$H$60,MATCH('Model 5_Train'!A178,Cond_Probability!$A$6:$A$60,0),8)</f>
        <v>0.34782608695652173</v>
      </c>
      <c r="I178">
        <f>INDEX(Cond_Probability!$A$6:$H$60,MATCH('Model 5_Train'!B178,Cond_Probability!$A$6:$A$60,0),8)</f>
        <v>0.31976744186046513</v>
      </c>
      <c r="J178">
        <f>Cond_Probability!$C$3</f>
        <v>0.38383838383838381</v>
      </c>
      <c r="K178">
        <f t="shared" si="12"/>
        <v>4.2691832378384448E-2</v>
      </c>
      <c r="L178">
        <f t="shared" si="13"/>
        <v>4.2691832378384449</v>
      </c>
      <c r="M178" t="str">
        <f t="shared" si="14"/>
        <v>Won't Survive</v>
      </c>
      <c r="N178" s="2" t="s">
        <v>1230</v>
      </c>
    </row>
    <row r="179" spans="1:14" x14ac:dyDescent="0.3">
      <c r="A179" s="1" t="s">
        <v>1234</v>
      </c>
      <c r="B179" s="2" t="s">
        <v>17</v>
      </c>
      <c r="C179">
        <f>INDEX(Cond_Probability!$A$6:$H$60,MATCH('Model 5_Train'!A179,Cond_Probability!$A$6:$A$60,0),7)</f>
        <v>0.14673913043478262</v>
      </c>
      <c r="D179">
        <f>INDEX(Cond_Probability!$A$6:$H$60,MATCH('Model 5_Train'!B179,Cond_Probability!$A$6:$A$60,0),7)</f>
        <v>0.14882032667876588</v>
      </c>
      <c r="E179">
        <f>Cond_Probability!$C$2</f>
        <v>0.61616161616161613</v>
      </c>
      <c r="F179">
        <f t="shared" si="10"/>
        <v>1.3455592777773792E-2</v>
      </c>
      <c r="G179">
        <f t="shared" si="11"/>
        <v>1.3455592777773793</v>
      </c>
      <c r="H179">
        <f>INDEX(Cond_Probability!$A$6:$H$60,MATCH('Model 5_Train'!A179,Cond_Probability!$A$6:$A$60,0),8)</f>
        <v>0.39710144927536234</v>
      </c>
      <c r="I179">
        <f>INDEX(Cond_Probability!$A$6:$H$60,MATCH('Model 5_Train'!B179,Cond_Probability!$A$6:$A$60,0),8)</f>
        <v>0.68023255813953487</v>
      </c>
      <c r="J179">
        <f>Cond_Probability!$C$3</f>
        <v>0.38383838383838381</v>
      </c>
      <c r="K179">
        <f t="shared" si="12"/>
        <v>0.10368293654441278</v>
      </c>
      <c r="L179">
        <f t="shared" si="13"/>
        <v>10.368293654441278</v>
      </c>
      <c r="M179" t="str">
        <f t="shared" si="14"/>
        <v>Survive</v>
      </c>
      <c r="N179" s="2" t="s">
        <v>1230</v>
      </c>
    </row>
    <row r="180" spans="1:14" x14ac:dyDescent="0.3">
      <c r="A180" s="1" t="s">
        <v>1235</v>
      </c>
      <c r="B180" s="2" t="s">
        <v>13</v>
      </c>
      <c r="C180">
        <f>INDEX(Cond_Probability!$A$6:$H$60,MATCH('Model 5_Train'!A180,Cond_Probability!$A$6:$A$60,0),7)</f>
        <v>0.17753623188405798</v>
      </c>
      <c r="D180">
        <f>INDEX(Cond_Probability!$A$6:$H$60,MATCH('Model 5_Train'!B180,Cond_Probability!$A$6:$A$60,0),7)</f>
        <v>0.85117967332123412</v>
      </c>
      <c r="E180">
        <f>Cond_Probability!$C$2</f>
        <v>0.61616161616161613</v>
      </c>
      <c r="F180">
        <f t="shared" si="10"/>
        <v>9.3111405488111879E-2</v>
      </c>
      <c r="G180">
        <f t="shared" si="11"/>
        <v>9.3111405488111885</v>
      </c>
      <c r="H180">
        <f>INDEX(Cond_Probability!$A$6:$H$60,MATCH('Model 5_Train'!A180,Cond_Probability!$A$6:$A$60,0),8)</f>
        <v>0.25507246376811593</v>
      </c>
      <c r="I180">
        <f>INDEX(Cond_Probability!$A$6:$H$60,MATCH('Model 5_Train'!B180,Cond_Probability!$A$6:$A$60,0),8)</f>
        <v>0.31976744186046513</v>
      </c>
      <c r="J180">
        <f>Cond_Probability!$C$3</f>
        <v>0.38383838383838381</v>
      </c>
      <c r="K180">
        <f t="shared" si="12"/>
        <v>3.1307343744148598E-2</v>
      </c>
      <c r="L180">
        <f t="shared" si="13"/>
        <v>3.1307343744148599</v>
      </c>
      <c r="M180" t="str">
        <f t="shared" si="14"/>
        <v>Won't Survive</v>
      </c>
      <c r="N180" s="2" t="s">
        <v>1230</v>
      </c>
    </row>
    <row r="181" spans="1:14" x14ac:dyDescent="0.3">
      <c r="A181" s="1" t="s">
        <v>1236</v>
      </c>
      <c r="B181" s="2" t="s">
        <v>13</v>
      </c>
      <c r="C181">
        <f>INDEX(Cond_Probability!$A$6:$H$60,MATCH('Model 5_Train'!A181,Cond_Probability!$A$6:$A$60,0),7)</f>
        <v>0.67572463768115942</v>
      </c>
      <c r="D181">
        <f>INDEX(Cond_Probability!$A$6:$H$60,MATCH('Model 5_Train'!B181,Cond_Probability!$A$6:$A$60,0),7)</f>
        <v>0.85117967332123412</v>
      </c>
      <c r="E181">
        <f>Cond_Probability!$C$2</f>
        <v>0.61616161616161613</v>
      </c>
      <c r="F181">
        <f t="shared" si="10"/>
        <v>0.35439341068434416</v>
      </c>
      <c r="G181">
        <f t="shared" si="11"/>
        <v>35.439341068434416</v>
      </c>
      <c r="H181">
        <f>INDEX(Cond_Probability!$A$6:$H$60,MATCH('Model 5_Train'!A181,Cond_Probability!$A$6:$A$60,0),8)</f>
        <v>0.34782608695652173</v>
      </c>
      <c r="I181">
        <f>INDEX(Cond_Probability!$A$6:$H$60,MATCH('Model 5_Train'!B181,Cond_Probability!$A$6:$A$60,0),8)</f>
        <v>0.31976744186046513</v>
      </c>
      <c r="J181">
        <f>Cond_Probability!$C$3</f>
        <v>0.38383838383838381</v>
      </c>
      <c r="K181">
        <f t="shared" si="12"/>
        <v>4.2691832378384448E-2</v>
      </c>
      <c r="L181">
        <f t="shared" si="13"/>
        <v>4.2691832378384449</v>
      </c>
      <c r="M181" t="str">
        <f t="shared" si="14"/>
        <v>Won't Survive</v>
      </c>
      <c r="N181" s="2" t="s">
        <v>1230</v>
      </c>
    </row>
    <row r="182" spans="1:14" x14ac:dyDescent="0.3">
      <c r="A182" s="1" t="s">
        <v>1236</v>
      </c>
      <c r="B182" s="2" t="s">
        <v>17</v>
      </c>
      <c r="C182">
        <f>INDEX(Cond_Probability!$A$6:$H$60,MATCH('Model 5_Train'!A182,Cond_Probability!$A$6:$A$60,0),7)</f>
        <v>0.67572463768115942</v>
      </c>
      <c r="D182">
        <f>INDEX(Cond_Probability!$A$6:$H$60,MATCH('Model 5_Train'!B182,Cond_Probability!$A$6:$A$60,0),7)</f>
        <v>0.14882032667876588</v>
      </c>
      <c r="E182">
        <f>Cond_Probability!$C$2</f>
        <v>0.61616161616161613</v>
      </c>
      <c r="F182">
        <f t="shared" si="10"/>
        <v>6.1962174149501531E-2</v>
      </c>
      <c r="G182">
        <f t="shared" si="11"/>
        <v>6.1962174149501532</v>
      </c>
      <c r="H182">
        <f>INDEX(Cond_Probability!$A$6:$H$60,MATCH('Model 5_Train'!A182,Cond_Probability!$A$6:$A$60,0),8)</f>
        <v>0.34782608695652173</v>
      </c>
      <c r="I182">
        <f>INDEX(Cond_Probability!$A$6:$H$60,MATCH('Model 5_Train'!B182,Cond_Probability!$A$6:$A$60,0),8)</f>
        <v>0.68023255813953487</v>
      </c>
      <c r="J182">
        <f>Cond_Probability!$C$3</f>
        <v>0.38383838383838381</v>
      </c>
      <c r="K182">
        <f t="shared" si="12"/>
        <v>9.0817170695836003E-2</v>
      </c>
      <c r="L182">
        <f t="shared" si="13"/>
        <v>9.0817170695836005</v>
      </c>
      <c r="M182" t="str">
        <f t="shared" si="14"/>
        <v>Survive</v>
      </c>
      <c r="N182" s="2" t="s">
        <v>1230</v>
      </c>
    </row>
    <row r="183" spans="1:14" x14ac:dyDescent="0.3">
      <c r="A183" s="1" t="s">
        <v>1235</v>
      </c>
      <c r="B183" s="2" t="s">
        <v>13</v>
      </c>
      <c r="C183">
        <f>INDEX(Cond_Probability!$A$6:$H$60,MATCH('Model 5_Train'!A183,Cond_Probability!$A$6:$A$60,0),7)</f>
        <v>0.17753623188405798</v>
      </c>
      <c r="D183">
        <f>INDEX(Cond_Probability!$A$6:$H$60,MATCH('Model 5_Train'!B183,Cond_Probability!$A$6:$A$60,0),7)</f>
        <v>0.85117967332123412</v>
      </c>
      <c r="E183">
        <f>Cond_Probability!$C$2</f>
        <v>0.61616161616161613</v>
      </c>
      <c r="F183">
        <f t="shared" si="10"/>
        <v>9.3111405488111879E-2</v>
      </c>
      <c r="G183">
        <f t="shared" si="11"/>
        <v>9.3111405488111885</v>
      </c>
      <c r="H183">
        <f>INDEX(Cond_Probability!$A$6:$H$60,MATCH('Model 5_Train'!A183,Cond_Probability!$A$6:$A$60,0),8)</f>
        <v>0.25507246376811593</v>
      </c>
      <c r="I183">
        <f>INDEX(Cond_Probability!$A$6:$H$60,MATCH('Model 5_Train'!B183,Cond_Probability!$A$6:$A$60,0),8)</f>
        <v>0.31976744186046513</v>
      </c>
      <c r="J183">
        <f>Cond_Probability!$C$3</f>
        <v>0.38383838383838381</v>
      </c>
      <c r="K183">
        <f t="shared" si="12"/>
        <v>3.1307343744148598E-2</v>
      </c>
      <c r="L183">
        <f t="shared" si="13"/>
        <v>3.1307343744148599</v>
      </c>
      <c r="M183" t="str">
        <f t="shared" si="14"/>
        <v>Won't Survive</v>
      </c>
      <c r="N183" s="2" t="s">
        <v>1230</v>
      </c>
    </row>
    <row r="184" spans="1:14" x14ac:dyDescent="0.3">
      <c r="A184" s="1" t="s">
        <v>1236</v>
      </c>
      <c r="B184" s="2" t="s">
        <v>13</v>
      </c>
      <c r="C184">
        <f>INDEX(Cond_Probability!$A$6:$H$60,MATCH('Model 5_Train'!A184,Cond_Probability!$A$6:$A$60,0),7)</f>
        <v>0.67572463768115942</v>
      </c>
      <c r="D184">
        <f>INDEX(Cond_Probability!$A$6:$H$60,MATCH('Model 5_Train'!B184,Cond_Probability!$A$6:$A$60,0),7)</f>
        <v>0.85117967332123412</v>
      </c>
      <c r="E184">
        <f>Cond_Probability!$C$2</f>
        <v>0.61616161616161613</v>
      </c>
      <c r="F184">
        <f t="shared" si="10"/>
        <v>0.35439341068434416</v>
      </c>
      <c r="G184">
        <f t="shared" si="11"/>
        <v>35.439341068434416</v>
      </c>
      <c r="H184">
        <f>INDEX(Cond_Probability!$A$6:$H$60,MATCH('Model 5_Train'!A184,Cond_Probability!$A$6:$A$60,0),8)</f>
        <v>0.34782608695652173</v>
      </c>
      <c r="I184">
        <f>INDEX(Cond_Probability!$A$6:$H$60,MATCH('Model 5_Train'!B184,Cond_Probability!$A$6:$A$60,0),8)</f>
        <v>0.31976744186046513</v>
      </c>
      <c r="J184">
        <f>Cond_Probability!$C$3</f>
        <v>0.38383838383838381</v>
      </c>
      <c r="K184">
        <f t="shared" si="12"/>
        <v>4.2691832378384448E-2</v>
      </c>
      <c r="L184">
        <f t="shared" si="13"/>
        <v>4.2691832378384449</v>
      </c>
      <c r="M184" t="str">
        <f t="shared" si="14"/>
        <v>Won't Survive</v>
      </c>
      <c r="N184" s="2" t="s">
        <v>1230</v>
      </c>
    </row>
    <row r="185" spans="1:14" x14ac:dyDescent="0.3">
      <c r="A185" s="1" t="s">
        <v>1235</v>
      </c>
      <c r="B185" s="2" t="s">
        <v>13</v>
      </c>
      <c r="C185">
        <f>INDEX(Cond_Probability!$A$6:$H$60,MATCH('Model 5_Train'!A185,Cond_Probability!$A$6:$A$60,0),7)</f>
        <v>0.17753623188405798</v>
      </c>
      <c r="D185">
        <f>INDEX(Cond_Probability!$A$6:$H$60,MATCH('Model 5_Train'!B185,Cond_Probability!$A$6:$A$60,0),7)</f>
        <v>0.85117967332123412</v>
      </c>
      <c r="E185">
        <f>Cond_Probability!$C$2</f>
        <v>0.61616161616161613</v>
      </c>
      <c r="F185">
        <f t="shared" si="10"/>
        <v>9.3111405488111879E-2</v>
      </c>
      <c r="G185">
        <f t="shared" si="11"/>
        <v>9.3111405488111885</v>
      </c>
      <c r="H185">
        <f>INDEX(Cond_Probability!$A$6:$H$60,MATCH('Model 5_Train'!A185,Cond_Probability!$A$6:$A$60,0),8)</f>
        <v>0.25507246376811593</v>
      </c>
      <c r="I185">
        <f>INDEX(Cond_Probability!$A$6:$H$60,MATCH('Model 5_Train'!B185,Cond_Probability!$A$6:$A$60,0),8)</f>
        <v>0.31976744186046513</v>
      </c>
      <c r="J185">
        <f>Cond_Probability!$C$3</f>
        <v>0.38383838383838381</v>
      </c>
      <c r="K185">
        <f t="shared" si="12"/>
        <v>3.1307343744148598E-2</v>
      </c>
      <c r="L185">
        <f t="shared" si="13"/>
        <v>3.1307343744148599</v>
      </c>
      <c r="M185" t="str">
        <f t="shared" si="14"/>
        <v>Won't Survive</v>
      </c>
      <c r="N185" s="2" t="s">
        <v>1</v>
      </c>
    </row>
    <row r="186" spans="1:14" x14ac:dyDescent="0.3">
      <c r="A186" s="1" t="s">
        <v>1236</v>
      </c>
      <c r="B186" s="2" t="s">
        <v>17</v>
      </c>
      <c r="C186">
        <f>INDEX(Cond_Probability!$A$6:$H$60,MATCH('Model 5_Train'!A186,Cond_Probability!$A$6:$A$60,0),7)</f>
        <v>0.67572463768115942</v>
      </c>
      <c r="D186">
        <f>INDEX(Cond_Probability!$A$6:$H$60,MATCH('Model 5_Train'!B186,Cond_Probability!$A$6:$A$60,0),7)</f>
        <v>0.14882032667876588</v>
      </c>
      <c r="E186">
        <f>Cond_Probability!$C$2</f>
        <v>0.61616161616161613</v>
      </c>
      <c r="F186">
        <f t="shared" si="10"/>
        <v>6.1962174149501531E-2</v>
      </c>
      <c r="G186">
        <f t="shared" si="11"/>
        <v>6.1962174149501532</v>
      </c>
      <c r="H186">
        <f>INDEX(Cond_Probability!$A$6:$H$60,MATCH('Model 5_Train'!A186,Cond_Probability!$A$6:$A$60,0),8)</f>
        <v>0.34782608695652173</v>
      </c>
      <c r="I186">
        <f>INDEX(Cond_Probability!$A$6:$H$60,MATCH('Model 5_Train'!B186,Cond_Probability!$A$6:$A$60,0),8)</f>
        <v>0.68023255813953487</v>
      </c>
      <c r="J186">
        <f>Cond_Probability!$C$3</f>
        <v>0.38383838383838381</v>
      </c>
      <c r="K186">
        <f t="shared" si="12"/>
        <v>9.0817170695836003E-2</v>
      </c>
      <c r="L186">
        <f t="shared" si="13"/>
        <v>9.0817170695836005</v>
      </c>
      <c r="M186" t="str">
        <f t="shared" si="14"/>
        <v>Survive</v>
      </c>
      <c r="N186" s="2" t="s">
        <v>1</v>
      </c>
    </row>
    <row r="187" spans="1:14" x14ac:dyDescent="0.3">
      <c r="A187" s="1" t="s">
        <v>1234</v>
      </c>
      <c r="B187" s="2" t="s">
        <v>13</v>
      </c>
      <c r="C187">
        <f>INDEX(Cond_Probability!$A$6:$H$60,MATCH('Model 5_Train'!A187,Cond_Probability!$A$6:$A$60,0),7)</f>
        <v>0.14673913043478262</v>
      </c>
      <c r="D187">
        <f>INDEX(Cond_Probability!$A$6:$H$60,MATCH('Model 5_Train'!B187,Cond_Probability!$A$6:$A$60,0),7)</f>
        <v>0.85117967332123412</v>
      </c>
      <c r="E187">
        <f>Cond_Probability!$C$2</f>
        <v>0.61616161616161613</v>
      </c>
      <c r="F187">
        <f t="shared" si="10"/>
        <v>7.6959426985072063E-2</v>
      </c>
      <c r="G187">
        <f t="shared" si="11"/>
        <v>7.6959426985072064</v>
      </c>
      <c r="H187">
        <f>INDEX(Cond_Probability!$A$6:$H$60,MATCH('Model 5_Train'!A187,Cond_Probability!$A$6:$A$60,0),8)</f>
        <v>0.39710144927536234</v>
      </c>
      <c r="I187">
        <f>INDEX(Cond_Probability!$A$6:$H$60,MATCH('Model 5_Train'!B187,Cond_Probability!$A$6:$A$60,0),8)</f>
        <v>0.31976744186046513</v>
      </c>
      <c r="J187">
        <f>Cond_Probability!$C$3</f>
        <v>0.38383838383838381</v>
      </c>
      <c r="K187">
        <f t="shared" si="12"/>
        <v>4.8739841965322252E-2</v>
      </c>
      <c r="L187">
        <f t="shared" si="13"/>
        <v>4.8739841965322253</v>
      </c>
      <c r="M187" t="str">
        <f t="shared" si="14"/>
        <v>Won't Survive</v>
      </c>
      <c r="N187" s="2" t="s">
        <v>1230</v>
      </c>
    </row>
    <row r="188" spans="1:14" x14ac:dyDescent="0.3">
      <c r="A188" s="1" t="s">
        <v>1236</v>
      </c>
      <c r="B188" s="2" t="s">
        <v>17</v>
      </c>
      <c r="C188">
        <f>INDEX(Cond_Probability!$A$6:$H$60,MATCH('Model 5_Train'!A188,Cond_Probability!$A$6:$A$60,0),7)</f>
        <v>0.67572463768115942</v>
      </c>
      <c r="D188">
        <f>INDEX(Cond_Probability!$A$6:$H$60,MATCH('Model 5_Train'!B188,Cond_Probability!$A$6:$A$60,0),7)</f>
        <v>0.14882032667876588</v>
      </c>
      <c r="E188">
        <f>Cond_Probability!$C$2</f>
        <v>0.61616161616161613</v>
      </c>
      <c r="F188">
        <f t="shared" si="10"/>
        <v>6.1962174149501531E-2</v>
      </c>
      <c r="G188">
        <f t="shared" si="11"/>
        <v>6.1962174149501532</v>
      </c>
      <c r="H188">
        <f>INDEX(Cond_Probability!$A$6:$H$60,MATCH('Model 5_Train'!A188,Cond_Probability!$A$6:$A$60,0),8)</f>
        <v>0.34782608695652173</v>
      </c>
      <c r="I188">
        <f>INDEX(Cond_Probability!$A$6:$H$60,MATCH('Model 5_Train'!B188,Cond_Probability!$A$6:$A$60,0),8)</f>
        <v>0.68023255813953487</v>
      </c>
      <c r="J188">
        <f>Cond_Probability!$C$3</f>
        <v>0.38383838383838381</v>
      </c>
      <c r="K188">
        <f t="shared" si="12"/>
        <v>9.0817170695836003E-2</v>
      </c>
      <c r="L188">
        <f t="shared" si="13"/>
        <v>9.0817170695836005</v>
      </c>
      <c r="M188" t="str">
        <f t="shared" si="14"/>
        <v>Survive</v>
      </c>
      <c r="N188" s="2" t="s">
        <v>1</v>
      </c>
    </row>
    <row r="189" spans="1:14" x14ac:dyDescent="0.3">
      <c r="A189" s="1" t="s">
        <v>1234</v>
      </c>
      <c r="B189" s="2" t="s">
        <v>13</v>
      </c>
      <c r="C189">
        <f>INDEX(Cond_Probability!$A$6:$H$60,MATCH('Model 5_Train'!A189,Cond_Probability!$A$6:$A$60,0),7)</f>
        <v>0.14673913043478262</v>
      </c>
      <c r="D189">
        <f>INDEX(Cond_Probability!$A$6:$H$60,MATCH('Model 5_Train'!B189,Cond_Probability!$A$6:$A$60,0),7)</f>
        <v>0.85117967332123412</v>
      </c>
      <c r="E189">
        <f>Cond_Probability!$C$2</f>
        <v>0.61616161616161613</v>
      </c>
      <c r="F189">
        <f t="shared" si="10"/>
        <v>7.6959426985072063E-2</v>
      </c>
      <c r="G189">
        <f t="shared" si="11"/>
        <v>7.6959426985072064</v>
      </c>
      <c r="H189">
        <f>INDEX(Cond_Probability!$A$6:$H$60,MATCH('Model 5_Train'!A189,Cond_Probability!$A$6:$A$60,0),8)</f>
        <v>0.39710144927536234</v>
      </c>
      <c r="I189">
        <f>INDEX(Cond_Probability!$A$6:$H$60,MATCH('Model 5_Train'!B189,Cond_Probability!$A$6:$A$60,0),8)</f>
        <v>0.31976744186046513</v>
      </c>
      <c r="J189">
        <f>Cond_Probability!$C$3</f>
        <v>0.38383838383838381</v>
      </c>
      <c r="K189">
        <f t="shared" si="12"/>
        <v>4.8739841965322252E-2</v>
      </c>
      <c r="L189">
        <f t="shared" si="13"/>
        <v>4.8739841965322253</v>
      </c>
      <c r="M189" t="str">
        <f t="shared" si="14"/>
        <v>Won't Survive</v>
      </c>
      <c r="N189" s="2" t="s">
        <v>1</v>
      </c>
    </row>
    <row r="190" spans="1:14" x14ac:dyDescent="0.3">
      <c r="A190" s="1" t="s">
        <v>1236</v>
      </c>
      <c r="B190" s="2" t="s">
        <v>13</v>
      </c>
      <c r="C190">
        <f>INDEX(Cond_Probability!$A$6:$H$60,MATCH('Model 5_Train'!A190,Cond_Probability!$A$6:$A$60,0),7)</f>
        <v>0.67572463768115942</v>
      </c>
      <c r="D190">
        <f>INDEX(Cond_Probability!$A$6:$H$60,MATCH('Model 5_Train'!B190,Cond_Probability!$A$6:$A$60,0),7)</f>
        <v>0.85117967332123412</v>
      </c>
      <c r="E190">
        <f>Cond_Probability!$C$2</f>
        <v>0.61616161616161613</v>
      </c>
      <c r="F190">
        <f t="shared" si="10"/>
        <v>0.35439341068434416</v>
      </c>
      <c r="G190">
        <f t="shared" si="11"/>
        <v>35.439341068434416</v>
      </c>
      <c r="H190">
        <f>INDEX(Cond_Probability!$A$6:$H$60,MATCH('Model 5_Train'!A190,Cond_Probability!$A$6:$A$60,0),8)</f>
        <v>0.34782608695652173</v>
      </c>
      <c r="I190">
        <f>INDEX(Cond_Probability!$A$6:$H$60,MATCH('Model 5_Train'!B190,Cond_Probability!$A$6:$A$60,0),8)</f>
        <v>0.31976744186046513</v>
      </c>
      <c r="J190">
        <f>Cond_Probability!$C$3</f>
        <v>0.38383838383838381</v>
      </c>
      <c r="K190">
        <f t="shared" si="12"/>
        <v>4.2691832378384448E-2</v>
      </c>
      <c r="L190">
        <f t="shared" si="13"/>
        <v>4.2691832378384449</v>
      </c>
      <c r="M190" t="str">
        <f t="shared" si="14"/>
        <v>Won't Survive</v>
      </c>
      <c r="N190" s="2" t="s">
        <v>1230</v>
      </c>
    </row>
    <row r="191" spans="1:14" x14ac:dyDescent="0.3">
      <c r="A191" s="1" t="s">
        <v>1236</v>
      </c>
      <c r="B191" s="2" t="s">
        <v>13</v>
      </c>
      <c r="C191">
        <f>INDEX(Cond_Probability!$A$6:$H$60,MATCH('Model 5_Train'!A191,Cond_Probability!$A$6:$A$60,0),7)</f>
        <v>0.67572463768115942</v>
      </c>
      <c r="D191">
        <f>INDEX(Cond_Probability!$A$6:$H$60,MATCH('Model 5_Train'!B191,Cond_Probability!$A$6:$A$60,0),7)</f>
        <v>0.85117967332123412</v>
      </c>
      <c r="E191">
        <f>Cond_Probability!$C$2</f>
        <v>0.61616161616161613</v>
      </c>
      <c r="F191">
        <f t="shared" si="10"/>
        <v>0.35439341068434416</v>
      </c>
      <c r="G191">
        <f t="shared" si="11"/>
        <v>35.439341068434416</v>
      </c>
      <c r="H191">
        <f>INDEX(Cond_Probability!$A$6:$H$60,MATCH('Model 5_Train'!A191,Cond_Probability!$A$6:$A$60,0),8)</f>
        <v>0.34782608695652173</v>
      </c>
      <c r="I191">
        <f>INDEX(Cond_Probability!$A$6:$H$60,MATCH('Model 5_Train'!B191,Cond_Probability!$A$6:$A$60,0),8)</f>
        <v>0.31976744186046513</v>
      </c>
      <c r="J191">
        <f>Cond_Probability!$C$3</f>
        <v>0.38383838383838381</v>
      </c>
      <c r="K191">
        <f t="shared" si="12"/>
        <v>4.2691832378384448E-2</v>
      </c>
      <c r="L191">
        <f t="shared" si="13"/>
        <v>4.2691832378384449</v>
      </c>
      <c r="M191" t="str">
        <f t="shared" si="14"/>
        <v>Won't Survive</v>
      </c>
      <c r="N191" s="2" t="s">
        <v>1230</v>
      </c>
    </row>
    <row r="192" spans="1:14" x14ac:dyDescent="0.3">
      <c r="A192" s="1" t="s">
        <v>1235</v>
      </c>
      <c r="B192" s="2" t="s">
        <v>17</v>
      </c>
      <c r="C192">
        <f>INDEX(Cond_Probability!$A$6:$H$60,MATCH('Model 5_Train'!A192,Cond_Probability!$A$6:$A$60,0),7)</f>
        <v>0.17753623188405798</v>
      </c>
      <c r="D192">
        <f>INDEX(Cond_Probability!$A$6:$H$60,MATCH('Model 5_Train'!B192,Cond_Probability!$A$6:$A$60,0),7)</f>
        <v>0.14882032667876588</v>
      </c>
      <c r="E192">
        <f>Cond_Probability!$C$2</f>
        <v>0.61616161616161613</v>
      </c>
      <c r="F192">
        <f t="shared" si="10"/>
        <v>1.6279606076812739E-2</v>
      </c>
      <c r="G192">
        <f t="shared" si="11"/>
        <v>1.6279606076812738</v>
      </c>
      <c r="H192">
        <f>INDEX(Cond_Probability!$A$6:$H$60,MATCH('Model 5_Train'!A192,Cond_Probability!$A$6:$A$60,0),8)</f>
        <v>0.25507246376811593</v>
      </c>
      <c r="I192">
        <f>INDEX(Cond_Probability!$A$6:$H$60,MATCH('Model 5_Train'!B192,Cond_Probability!$A$6:$A$60,0),8)</f>
        <v>0.68023255813953487</v>
      </c>
      <c r="J192">
        <f>Cond_Probability!$C$3</f>
        <v>0.38383838383838381</v>
      </c>
      <c r="K192">
        <f t="shared" si="12"/>
        <v>6.6599258510279744E-2</v>
      </c>
      <c r="L192">
        <f t="shared" si="13"/>
        <v>6.6599258510279746</v>
      </c>
      <c r="M192" t="str">
        <f t="shared" si="14"/>
        <v>Survive</v>
      </c>
      <c r="N192" s="2" t="s">
        <v>1</v>
      </c>
    </row>
    <row r="193" spans="1:14" x14ac:dyDescent="0.3">
      <c r="A193" s="1" t="s">
        <v>1235</v>
      </c>
      <c r="B193" s="2" t="s">
        <v>13</v>
      </c>
      <c r="C193">
        <f>INDEX(Cond_Probability!$A$6:$H$60,MATCH('Model 5_Train'!A193,Cond_Probability!$A$6:$A$60,0),7)</f>
        <v>0.17753623188405798</v>
      </c>
      <c r="D193">
        <f>INDEX(Cond_Probability!$A$6:$H$60,MATCH('Model 5_Train'!B193,Cond_Probability!$A$6:$A$60,0),7)</f>
        <v>0.85117967332123412</v>
      </c>
      <c r="E193">
        <f>Cond_Probability!$C$2</f>
        <v>0.61616161616161613</v>
      </c>
      <c r="F193">
        <f t="shared" si="10"/>
        <v>9.3111405488111879E-2</v>
      </c>
      <c r="G193">
        <f t="shared" si="11"/>
        <v>9.3111405488111885</v>
      </c>
      <c r="H193">
        <f>INDEX(Cond_Probability!$A$6:$H$60,MATCH('Model 5_Train'!A193,Cond_Probability!$A$6:$A$60,0),8)</f>
        <v>0.25507246376811593</v>
      </c>
      <c r="I193">
        <f>INDEX(Cond_Probability!$A$6:$H$60,MATCH('Model 5_Train'!B193,Cond_Probability!$A$6:$A$60,0),8)</f>
        <v>0.31976744186046513</v>
      </c>
      <c r="J193">
        <f>Cond_Probability!$C$3</f>
        <v>0.38383838383838381</v>
      </c>
      <c r="K193">
        <f t="shared" si="12"/>
        <v>3.1307343744148598E-2</v>
      </c>
      <c r="L193">
        <f t="shared" si="13"/>
        <v>3.1307343744148599</v>
      </c>
      <c r="M193" t="str">
        <f t="shared" si="14"/>
        <v>Won't Survive</v>
      </c>
      <c r="N193" s="2" t="s">
        <v>1230</v>
      </c>
    </row>
    <row r="194" spans="1:14" x14ac:dyDescent="0.3">
      <c r="A194" s="1" t="s">
        <v>1236</v>
      </c>
      <c r="B194" s="2" t="s">
        <v>17</v>
      </c>
      <c r="C194">
        <f>INDEX(Cond_Probability!$A$6:$H$60,MATCH('Model 5_Train'!A194,Cond_Probability!$A$6:$A$60,0),7)</f>
        <v>0.67572463768115942</v>
      </c>
      <c r="D194">
        <f>INDEX(Cond_Probability!$A$6:$H$60,MATCH('Model 5_Train'!B194,Cond_Probability!$A$6:$A$60,0),7)</f>
        <v>0.14882032667876588</v>
      </c>
      <c r="E194">
        <f>Cond_Probability!$C$2</f>
        <v>0.61616161616161613</v>
      </c>
      <c r="F194">
        <f t="shared" si="10"/>
        <v>6.1962174149501531E-2</v>
      </c>
      <c r="G194">
        <f t="shared" si="11"/>
        <v>6.1962174149501532</v>
      </c>
      <c r="H194">
        <f>INDEX(Cond_Probability!$A$6:$H$60,MATCH('Model 5_Train'!A194,Cond_Probability!$A$6:$A$60,0),8)</f>
        <v>0.34782608695652173</v>
      </c>
      <c r="I194">
        <f>INDEX(Cond_Probability!$A$6:$H$60,MATCH('Model 5_Train'!B194,Cond_Probability!$A$6:$A$60,0),8)</f>
        <v>0.68023255813953487</v>
      </c>
      <c r="J194">
        <f>Cond_Probability!$C$3</f>
        <v>0.38383838383838381</v>
      </c>
      <c r="K194">
        <f t="shared" si="12"/>
        <v>9.0817170695836003E-2</v>
      </c>
      <c r="L194">
        <f t="shared" si="13"/>
        <v>9.0817170695836005</v>
      </c>
      <c r="M194" t="str">
        <f t="shared" si="14"/>
        <v>Survive</v>
      </c>
      <c r="N194" s="2" t="s">
        <v>1</v>
      </c>
    </row>
    <row r="195" spans="1:14" x14ac:dyDescent="0.3">
      <c r="A195" s="1" t="s">
        <v>1235</v>
      </c>
      <c r="B195" s="2" t="s">
        <v>13</v>
      </c>
      <c r="C195">
        <f>INDEX(Cond_Probability!$A$6:$H$60,MATCH('Model 5_Train'!A195,Cond_Probability!$A$6:$A$60,0),7)</f>
        <v>0.17753623188405798</v>
      </c>
      <c r="D195">
        <f>INDEX(Cond_Probability!$A$6:$H$60,MATCH('Model 5_Train'!B195,Cond_Probability!$A$6:$A$60,0),7)</f>
        <v>0.85117967332123412</v>
      </c>
      <c r="E195">
        <f>Cond_Probability!$C$2</f>
        <v>0.61616161616161613</v>
      </c>
      <c r="F195">
        <f t="shared" ref="F195:F258" si="15">PRODUCT(C195:E195)</f>
        <v>9.3111405488111879E-2</v>
      </c>
      <c r="G195">
        <f t="shared" ref="G195:G258" si="16">F195*100</f>
        <v>9.3111405488111885</v>
      </c>
      <c r="H195">
        <f>INDEX(Cond_Probability!$A$6:$H$60,MATCH('Model 5_Train'!A195,Cond_Probability!$A$6:$A$60,0),8)</f>
        <v>0.25507246376811593</v>
      </c>
      <c r="I195">
        <f>INDEX(Cond_Probability!$A$6:$H$60,MATCH('Model 5_Train'!B195,Cond_Probability!$A$6:$A$60,0),8)</f>
        <v>0.31976744186046513</v>
      </c>
      <c r="J195">
        <f>Cond_Probability!$C$3</f>
        <v>0.38383838383838381</v>
      </c>
      <c r="K195">
        <f t="shared" ref="K195:K258" si="17">PRODUCT(H195:J195)</f>
        <v>3.1307343744148598E-2</v>
      </c>
      <c r="L195">
        <f t="shared" ref="L195:L258" si="18">K195*100</f>
        <v>3.1307343744148599</v>
      </c>
      <c r="M195" t="str">
        <f t="shared" ref="M195:M258" si="19">IF(G195&gt;L195,"Won't Survive", "Survive")</f>
        <v>Won't Survive</v>
      </c>
      <c r="N195" s="2" t="s">
        <v>1</v>
      </c>
    </row>
    <row r="196" spans="1:14" x14ac:dyDescent="0.3">
      <c r="A196" s="1" t="s">
        <v>1234</v>
      </c>
      <c r="B196" s="2" t="s">
        <v>17</v>
      </c>
      <c r="C196">
        <f>INDEX(Cond_Probability!$A$6:$H$60,MATCH('Model 5_Train'!A196,Cond_Probability!$A$6:$A$60,0),7)</f>
        <v>0.14673913043478262</v>
      </c>
      <c r="D196">
        <f>INDEX(Cond_Probability!$A$6:$H$60,MATCH('Model 5_Train'!B196,Cond_Probability!$A$6:$A$60,0),7)</f>
        <v>0.14882032667876588</v>
      </c>
      <c r="E196">
        <f>Cond_Probability!$C$2</f>
        <v>0.61616161616161613</v>
      </c>
      <c r="F196">
        <f t="shared" si="15"/>
        <v>1.3455592777773792E-2</v>
      </c>
      <c r="G196">
        <f t="shared" si="16"/>
        <v>1.3455592777773793</v>
      </c>
      <c r="H196">
        <f>INDEX(Cond_Probability!$A$6:$H$60,MATCH('Model 5_Train'!A196,Cond_Probability!$A$6:$A$60,0),8)</f>
        <v>0.39710144927536234</v>
      </c>
      <c r="I196">
        <f>INDEX(Cond_Probability!$A$6:$H$60,MATCH('Model 5_Train'!B196,Cond_Probability!$A$6:$A$60,0),8)</f>
        <v>0.68023255813953487</v>
      </c>
      <c r="J196">
        <f>Cond_Probability!$C$3</f>
        <v>0.38383838383838381</v>
      </c>
      <c r="K196">
        <f t="shared" si="17"/>
        <v>0.10368293654441278</v>
      </c>
      <c r="L196">
        <f t="shared" si="18"/>
        <v>10.368293654441278</v>
      </c>
      <c r="M196" t="str">
        <f t="shared" si="19"/>
        <v>Survive</v>
      </c>
      <c r="N196" s="2" t="s">
        <v>1</v>
      </c>
    </row>
    <row r="197" spans="1:14" x14ac:dyDescent="0.3">
      <c r="A197" s="1" t="s">
        <v>1234</v>
      </c>
      <c r="B197" s="2" t="s">
        <v>17</v>
      </c>
      <c r="C197">
        <f>INDEX(Cond_Probability!$A$6:$H$60,MATCH('Model 5_Train'!A197,Cond_Probability!$A$6:$A$60,0),7)</f>
        <v>0.14673913043478262</v>
      </c>
      <c r="D197">
        <f>INDEX(Cond_Probability!$A$6:$H$60,MATCH('Model 5_Train'!B197,Cond_Probability!$A$6:$A$60,0),7)</f>
        <v>0.14882032667876588</v>
      </c>
      <c r="E197">
        <f>Cond_Probability!$C$2</f>
        <v>0.61616161616161613</v>
      </c>
      <c r="F197">
        <f t="shared" si="15"/>
        <v>1.3455592777773792E-2</v>
      </c>
      <c r="G197">
        <f t="shared" si="16"/>
        <v>1.3455592777773793</v>
      </c>
      <c r="H197">
        <f>INDEX(Cond_Probability!$A$6:$H$60,MATCH('Model 5_Train'!A197,Cond_Probability!$A$6:$A$60,0),8)</f>
        <v>0.39710144927536234</v>
      </c>
      <c r="I197">
        <f>INDEX(Cond_Probability!$A$6:$H$60,MATCH('Model 5_Train'!B197,Cond_Probability!$A$6:$A$60,0),8)</f>
        <v>0.68023255813953487</v>
      </c>
      <c r="J197">
        <f>Cond_Probability!$C$3</f>
        <v>0.38383838383838381</v>
      </c>
      <c r="K197">
        <f t="shared" si="17"/>
        <v>0.10368293654441278</v>
      </c>
      <c r="L197">
        <f t="shared" si="18"/>
        <v>10.368293654441278</v>
      </c>
      <c r="M197" t="str">
        <f t="shared" si="19"/>
        <v>Survive</v>
      </c>
      <c r="N197" s="2" t="s">
        <v>1</v>
      </c>
    </row>
    <row r="198" spans="1:14" x14ac:dyDescent="0.3">
      <c r="A198" s="1" t="s">
        <v>1236</v>
      </c>
      <c r="B198" s="2" t="s">
        <v>13</v>
      </c>
      <c r="C198">
        <f>INDEX(Cond_Probability!$A$6:$H$60,MATCH('Model 5_Train'!A198,Cond_Probability!$A$6:$A$60,0),7)</f>
        <v>0.67572463768115942</v>
      </c>
      <c r="D198">
        <f>INDEX(Cond_Probability!$A$6:$H$60,MATCH('Model 5_Train'!B198,Cond_Probability!$A$6:$A$60,0),7)</f>
        <v>0.85117967332123412</v>
      </c>
      <c r="E198">
        <f>Cond_Probability!$C$2</f>
        <v>0.61616161616161613</v>
      </c>
      <c r="F198">
        <f t="shared" si="15"/>
        <v>0.35439341068434416</v>
      </c>
      <c r="G198">
        <f t="shared" si="16"/>
        <v>35.439341068434416</v>
      </c>
      <c r="H198">
        <f>INDEX(Cond_Probability!$A$6:$H$60,MATCH('Model 5_Train'!A198,Cond_Probability!$A$6:$A$60,0),8)</f>
        <v>0.34782608695652173</v>
      </c>
      <c r="I198">
        <f>INDEX(Cond_Probability!$A$6:$H$60,MATCH('Model 5_Train'!B198,Cond_Probability!$A$6:$A$60,0),8)</f>
        <v>0.31976744186046513</v>
      </c>
      <c r="J198">
        <f>Cond_Probability!$C$3</f>
        <v>0.38383838383838381</v>
      </c>
      <c r="K198">
        <f t="shared" si="17"/>
        <v>4.2691832378384448E-2</v>
      </c>
      <c r="L198">
        <f t="shared" si="18"/>
        <v>4.2691832378384449</v>
      </c>
      <c r="M198" t="str">
        <f t="shared" si="19"/>
        <v>Won't Survive</v>
      </c>
      <c r="N198" s="2" t="s">
        <v>1230</v>
      </c>
    </row>
    <row r="199" spans="1:14" x14ac:dyDescent="0.3">
      <c r="A199" s="1" t="s">
        <v>1236</v>
      </c>
      <c r="B199" s="2" t="s">
        <v>13</v>
      </c>
      <c r="C199">
        <f>INDEX(Cond_Probability!$A$6:$H$60,MATCH('Model 5_Train'!A199,Cond_Probability!$A$6:$A$60,0),7)</f>
        <v>0.67572463768115942</v>
      </c>
      <c r="D199">
        <f>INDEX(Cond_Probability!$A$6:$H$60,MATCH('Model 5_Train'!B199,Cond_Probability!$A$6:$A$60,0),7)</f>
        <v>0.85117967332123412</v>
      </c>
      <c r="E199">
        <f>Cond_Probability!$C$2</f>
        <v>0.61616161616161613</v>
      </c>
      <c r="F199">
        <f t="shared" si="15"/>
        <v>0.35439341068434416</v>
      </c>
      <c r="G199">
        <f t="shared" si="16"/>
        <v>35.439341068434416</v>
      </c>
      <c r="H199">
        <f>INDEX(Cond_Probability!$A$6:$H$60,MATCH('Model 5_Train'!A199,Cond_Probability!$A$6:$A$60,0),8)</f>
        <v>0.34782608695652173</v>
      </c>
      <c r="I199">
        <f>INDEX(Cond_Probability!$A$6:$H$60,MATCH('Model 5_Train'!B199,Cond_Probability!$A$6:$A$60,0),8)</f>
        <v>0.31976744186046513</v>
      </c>
      <c r="J199">
        <f>Cond_Probability!$C$3</f>
        <v>0.38383838383838381</v>
      </c>
      <c r="K199">
        <f t="shared" si="17"/>
        <v>4.2691832378384448E-2</v>
      </c>
      <c r="L199">
        <f t="shared" si="18"/>
        <v>4.2691832378384449</v>
      </c>
      <c r="M199" t="str">
        <f t="shared" si="19"/>
        <v>Won't Survive</v>
      </c>
      <c r="N199" s="2" t="s">
        <v>1230</v>
      </c>
    </row>
    <row r="200" spans="1:14" x14ac:dyDescent="0.3">
      <c r="A200" s="1" t="s">
        <v>1236</v>
      </c>
      <c r="B200" s="2" t="s">
        <v>17</v>
      </c>
      <c r="C200">
        <f>INDEX(Cond_Probability!$A$6:$H$60,MATCH('Model 5_Train'!A200,Cond_Probability!$A$6:$A$60,0),7)</f>
        <v>0.67572463768115942</v>
      </c>
      <c r="D200">
        <f>INDEX(Cond_Probability!$A$6:$H$60,MATCH('Model 5_Train'!B200,Cond_Probability!$A$6:$A$60,0),7)</f>
        <v>0.14882032667876588</v>
      </c>
      <c r="E200">
        <f>Cond_Probability!$C$2</f>
        <v>0.61616161616161613</v>
      </c>
      <c r="F200">
        <f t="shared" si="15"/>
        <v>6.1962174149501531E-2</v>
      </c>
      <c r="G200">
        <f t="shared" si="16"/>
        <v>6.1962174149501532</v>
      </c>
      <c r="H200">
        <f>INDEX(Cond_Probability!$A$6:$H$60,MATCH('Model 5_Train'!A200,Cond_Probability!$A$6:$A$60,0),8)</f>
        <v>0.34782608695652173</v>
      </c>
      <c r="I200">
        <f>INDEX(Cond_Probability!$A$6:$H$60,MATCH('Model 5_Train'!B200,Cond_Probability!$A$6:$A$60,0),8)</f>
        <v>0.68023255813953487</v>
      </c>
      <c r="J200">
        <f>Cond_Probability!$C$3</f>
        <v>0.38383838383838381</v>
      </c>
      <c r="K200">
        <f t="shared" si="17"/>
        <v>9.0817170695836003E-2</v>
      </c>
      <c r="L200">
        <f t="shared" si="18"/>
        <v>9.0817170695836005</v>
      </c>
      <c r="M200" t="str">
        <f t="shared" si="19"/>
        <v>Survive</v>
      </c>
      <c r="N200" s="2" t="s">
        <v>1</v>
      </c>
    </row>
    <row r="201" spans="1:14" x14ac:dyDescent="0.3">
      <c r="A201" s="1" t="s">
        <v>1235</v>
      </c>
      <c r="B201" s="2" t="s">
        <v>17</v>
      </c>
      <c r="C201">
        <f>INDEX(Cond_Probability!$A$6:$H$60,MATCH('Model 5_Train'!A201,Cond_Probability!$A$6:$A$60,0),7)</f>
        <v>0.17753623188405798</v>
      </c>
      <c r="D201">
        <f>INDEX(Cond_Probability!$A$6:$H$60,MATCH('Model 5_Train'!B201,Cond_Probability!$A$6:$A$60,0),7)</f>
        <v>0.14882032667876588</v>
      </c>
      <c r="E201">
        <f>Cond_Probability!$C$2</f>
        <v>0.61616161616161613</v>
      </c>
      <c r="F201">
        <f t="shared" si="15"/>
        <v>1.6279606076812739E-2</v>
      </c>
      <c r="G201">
        <f t="shared" si="16"/>
        <v>1.6279606076812738</v>
      </c>
      <c r="H201">
        <f>INDEX(Cond_Probability!$A$6:$H$60,MATCH('Model 5_Train'!A201,Cond_Probability!$A$6:$A$60,0),8)</f>
        <v>0.25507246376811593</v>
      </c>
      <c r="I201">
        <f>INDEX(Cond_Probability!$A$6:$H$60,MATCH('Model 5_Train'!B201,Cond_Probability!$A$6:$A$60,0),8)</f>
        <v>0.68023255813953487</v>
      </c>
      <c r="J201">
        <f>Cond_Probability!$C$3</f>
        <v>0.38383838383838381</v>
      </c>
      <c r="K201">
        <f t="shared" si="17"/>
        <v>6.6599258510279744E-2</v>
      </c>
      <c r="L201">
        <f t="shared" si="18"/>
        <v>6.6599258510279746</v>
      </c>
      <c r="M201" t="str">
        <f t="shared" si="19"/>
        <v>Survive</v>
      </c>
      <c r="N201" s="2" t="s">
        <v>1230</v>
      </c>
    </row>
    <row r="202" spans="1:14" x14ac:dyDescent="0.3">
      <c r="A202" s="1" t="s">
        <v>1236</v>
      </c>
      <c r="B202" s="2" t="s">
        <v>13</v>
      </c>
      <c r="C202">
        <f>INDEX(Cond_Probability!$A$6:$H$60,MATCH('Model 5_Train'!A202,Cond_Probability!$A$6:$A$60,0),7)</f>
        <v>0.67572463768115942</v>
      </c>
      <c r="D202">
        <f>INDEX(Cond_Probability!$A$6:$H$60,MATCH('Model 5_Train'!B202,Cond_Probability!$A$6:$A$60,0),7)</f>
        <v>0.85117967332123412</v>
      </c>
      <c r="E202">
        <f>Cond_Probability!$C$2</f>
        <v>0.61616161616161613</v>
      </c>
      <c r="F202">
        <f t="shared" si="15"/>
        <v>0.35439341068434416</v>
      </c>
      <c r="G202">
        <f t="shared" si="16"/>
        <v>35.439341068434416</v>
      </c>
      <c r="H202">
        <f>INDEX(Cond_Probability!$A$6:$H$60,MATCH('Model 5_Train'!A202,Cond_Probability!$A$6:$A$60,0),8)</f>
        <v>0.34782608695652173</v>
      </c>
      <c r="I202">
        <f>INDEX(Cond_Probability!$A$6:$H$60,MATCH('Model 5_Train'!B202,Cond_Probability!$A$6:$A$60,0),8)</f>
        <v>0.31976744186046513</v>
      </c>
      <c r="J202">
        <f>Cond_Probability!$C$3</f>
        <v>0.38383838383838381</v>
      </c>
      <c r="K202">
        <f t="shared" si="17"/>
        <v>4.2691832378384448E-2</v>
      </c>
      <c r="L202">
        <f t="shared" si="18"/>
        <v>4.2691832378384449</v>
      </c>
      <c r="M202" t="str">
        <f t="shared" si="19"/>
        <v>Won't Survive</v>
      </c>
      <c r="N202" s="2" t="s">
        <v>1230</v>
      </c>
    </row>
    <row r="203" spans="1:14" x14ac:dyDescent="0.3">
      <c r="A203" s="1" t="s">
        <v>1236</v>
      </c>
      <c r="B203" s="2" t="s">
        <v>13</v>
      </c>
      <c r="C203">
        <f>INDEX(Cond_Probability!$A$6:$H$60,MATCH('Model 5_Train'!A203,Cond_Probability!$A$6:$A$60,0),7)</f>
        <v>0.67572463768115942</v>
      </c>
      <c r="D203">
        <f>INDEX(Cond_Probability!$A$6:$H$60,MATCH('Model 5_Train'!B203,Cond_Probability!$A$6:$A$60,0),7)</f>
        <v>0.85117967332123412</v>
      </c>
      <c r="E203">
        <f>Cond_Probability!$C$2</f>
        <v>0.61616161616161613</v>
      </c>
      <c r="F203">
        <f t="shared" si="15"/>
        <v>0.35439341068434416</v>
      </c>
      <c r="G203">
        <f t="shared" si="16"/>
        <v>35.439341068434416</v>
      </c>
      <c r="H203">
        <f>INDEX(Cond_Probability!$A$6:$H$60,MATCH('Model 5_Train'!A203,Cond_Probability!$A$6:$A$60,0),8)</f>
        <v>0.34782608695652173</v>
      </c>
      <c r="I203">
        <f>INDEX(Cond_Probability!$A$6:$H$60,MATCH('Model 5_Train'!B203,Cond_Probability!$A$6:$A$60,0),8)</f>
        <v>0.31976744186046513</v>
      </c>
      <c r="J203">
        <f>Cond_Probability!$C$3</f>
        <v>0.38383838383838381</v>
      </c>
      <c r="K203">
        <f t="shared" si="17"/>
        <v>4.2691832378384448E-2</v>
      </c>
      <c r="L203">
        <f t="shared" si="18"/>
        <v>4.2691832378384449</v>
      </c>
      <c r="M203" t="str">
        <f t="shared" si="19"/>
        <v>Won't Survive</v>
      </c>
      <c r="N203" s="2" t="s">
        <v>1230</v>
      </c>
    </row>
    <row r="204" spans="1:14" x14ac:dyDescent="0.3">
      <c r="A204" s="1" t="s">
        <v>1236</v>
      </c>
      <c r="B204" s="2" t="s">
        <v>13</v>
      </c>
      <c r="C204">
        <f>INDEX(Cond_Probability!$A$6:$H$60,MATCH('Model 5_Train'!A204,Cond_Probability!$A$6:$A$60,0),7)</f>
        <v>0.67572463768115942</v>
      </c>
      <c r="D204">
        <f>INDEX(Cond_Probability!$A$6:$H$60,MATCH('Model 5_Train'!B204,Cond_Probability!$A$6:$A$60,0),7)</f>
        <v>0.85117967332123412</v>
      </c>
      <c r="E204">
        <f>Cond_Probability!$C$2</f>
        <v>0.61616161616161613</v>
      </c>
      <c r="F204">
        <f t="shared" si="15"/>
        <v>0.35439341068434416</v>
      </c>
      <c r="G204">
        <f t="shared" si="16"/>
        <v>35.439341068434416</v>
      </c>
      <c r="H204">
        <f>INDEX(Cond_Probability!$A$6:$H$60,MATCH('Model 5_Train'!A204,Cond_Probability!$A$6:$A$60,0),8)</f>
        <v>0.34782608695652173</v>
      </c>
      <c r="I204">
        <f>INDEX(Cond_Probability!$A$6:$H$60,MATCH('Model 5_Train'!B204,Cond_Probability!$A$6:$A$60,0),8)</f>
        <v>0.31976744186046513</v>
      </c>
      <c r="J204">
        <f>Cond_Probability!$C$3</f>
        <v>0.38383838383838381</v>
      </c>
      <c r="K204">
        <f t="shared" si="17"/>
        <v>4.2691832378384448E-2</v>
      </c>
      <c r="L204">
        <f t="shared" si="18"/>
        <v>4.2691832378384449</v>
      </c>
      <c r="M204" t="str">
        <f t="shared" si="19"/>
        <v>Won't Survive</v>
      </c>
      <c r="N204" s="2" t="s">
        <v>1230</v>
      </c>
    </row>
    <row r="205" spans="1:14" x14ac:dyDescent="0.3">
      <c r="A205" s="1" t="s">
        <v>1236</v>
      </c>
      <c r="B205" s="2" t="s">
        <v>13</v>
      </c>
      <c r="C205">
        <f>INDEX(Cond_Probability!$A$6:$H$60,MATCH('Model 5_Train'!A205,Cond_Probability!$A$6:$A$60,0),7)</f>
        <v>0.67572463768115942</v>
      </c>
      <c r="D205">
        <f>INDEX(Cond_Probability!$A$6:$H$60,MATCH('Model 5_Train'!B205,Cond_Probability!$A$6:$A$60,0),7)</f>
        <v>0.85117967332123412</v>
      </c>
      <c r="E205">
        <f>Cond_Probability!$C$2</f>
        <v>0.61616161616161613</v>
      </c>
      <c r="F205">
        <f t="shared" si="15"/>
        <v>0.35439341068434416</v>
      </c>
      <c r="G205">
        <f t="shared" si="16"/>
        <v>35.439341068434416</v>
      </c>
      <c r="H205">
        <f>INDEX(Cond_Probability!$A$6:$H$60,MATCH('Model 5_Train'!A205,Cond_Probability!$A$6:$A$60,0),8)</f>
        <v>0.34782608695652173</v>
      </c>
      <c r="I205">
        <f>INDEX(Cond_Probability!$A$6:$H$60,MATCH('Model 5_Train'!B205,Cond_Probability!$A$6:$A$60,0),8)</f>
        <v>0.31976744186046513</v>
      </c>
      <c r="J205">
        <f>Cond_Probability!$C$3</f>
        <v>0.38383838383838381</v>
      </c>
      <c r="K205">
        <f t="shared" si="17"/>
        <v>4.2691832378384448E-2</v>
      </c>
      <c r="L205">
        <f t="shared" si="18"/>
        <v>4.2691832378384449</v>
      </c>
      <c r="M205" t="str">
        <f t="shared" si="19"/>
        <v>Won't Survive</v>
      </c>
      <c r="N205" s="2" t="s">
        <v>1230</v>
      </c>
    </row>
    <row r="206" spans="1:14" x14ac:dyDescent="0.3">
      <c r="A206" s="1" t="s">
        <v>1236</v>
      </c>
      <c r="B206" s="2" t="s">
        <v>13</v>
      </c>
      <c r="C206">
        <f>INDEX(Cond_Probability!$A$6:$H$60,MATCH('Model 5_Train'!A206,Cond_Probability!$A$6:$A$60,0),7)</f>
        <v>0.67572463768115942</v>
      </c>
      <c r="D206">
        <f>INDEX(Cond_Probability!$A$6:$H$60,MATCH('Model 5_Train'!B206,Cond_Probability!$A$6:$A$60,0),7)</f>
        <v>0.85117967332123412</v>
      </c>
      <c r="E206">
        <f>Cond_Probability!$C$2</f>
        <v>0.61616161616161613</v>
      </c>
      <c r="F206">
        <f t="shared" si="15"/>
        <v>0.35439341068434416</v>
      </c>
      <c r="G206">
        <f t="shared" si="16"/>
        <v>35.439341068434416</v>
      </c>
      <c r="H206">
        <f>INDEX(Cond_Probability!$A$6:$H$60,MATCH('Model 5_Train'!A206,Cond_Probability!$A$6:$A$60,0),8)</f>
        <v>0.34782608695652173</v>
      </c>
      <c r="I206">
        <f>INDEX(Cond_Probability!$A$6:$H$60,MATCH('Model 5_Train'!B206,Cond_Probability!$A$6:$A$60,0),8)</f>
        <v>0.31976744186046513</v>
      </c>
      <c r="J206">
        <f>Cond_Probability!$C$3</f>
        <v>0.38383838383838381</v>
      </c>
      <c r="K206">
        <f t="shared" si="17"/>
        <v>4.2691832378384448E-2</v>
      </c>
      <c r="L206">
        <f t="shared" si="18"/>
        <v>4.2691832378384449</v>
      </c>
      <c r="M206" t="str">
        <f t="shared" si="19"/>
        <v>Won't Survive</v>
      </c>
      <c r="N206" s="2" t="s">
        <v>1</v>
      </c>
    </row>
    <row r="207" spans="1:14" x14ac:dyDescent="0.3">
      <c r="A207" s="1" t="s">
        <v>1236</v>
      </c>
      <c r="B207" s="2" t="s">
        <v>17</v>
      </c>
      <c r="C207">
        <f>INDEX(Cond_Probability!$A$6:$H$60,MATCH('Model 5_Train'!A207,Cond_Probability!$A$6:$A$60,0),7)</f>
        <v>0.67572463768115942</v>
      </c>
      <c r="D207">
        <f>INDEX(Cond_Probability!$A$6:$H$60,MATCH('Model 5_Train'!B207,Cond_Probability!$A$6:$A$60,0),7)</f>
        <v>0.14882032667876588</v>
      </c>
      <c r="E207">
        <f>Cond_Probability!$C$2</f>
        <v>0.61616161616161613</v>
      </c>
      <c r="F207">
        <f t="shared" si="15"/>
        <v>6.1962174149501531E-2</v>
      </c>
      <c r="G207">
        <f t="shared" si="16"/>
        <v>6.1962174149501532</v>
      </c>
      <c r="H207">
        <f>INDEX(Cond_Probability!$A$6:$H$60,MATCH('Model 5_Train'!A207,Cond_Probability!$A$6:$A$60,0),8)</f>
        <v>0.34782608695652173</v>
      </c>
      <c r="I207">
        <f>INDEX(Cond_Probability!$A$6:$H$60,MATCH('Model 5_Train'!B207,Cond_Probability!$A$6:$A$60,0),8)</f>
        <v>0.68023255813953487</v>
      </c>
      <c r="J207">
        <f>Cond_Probability!$C$3</f>
        <v>0.38383838383838381</v>
      </c>
      <c r="K207">
        <f t="shared" si="17"/>
        <v>9.0817170695836003E-2</v>
      </c>
      <c r="L207">
        <f t="shared" si="18"/>
        <v>9.0817170695836005</v>
      </c>
      <c r="M207" t="str">
        <f t="shared" si="19"/>
        <v>Survive</v>
      </c>
      <c r="N207" s="2" t="s">
        <v>1230</v>
      </c>
    </row>
    <row r="208" spans="1:14" x14ac:dyDescent="0.3">
      <c r="A208" s="1" t="s">
        <v>1236</v>
      </c>
      <c r="B208" s="2" t="s">
        <v>13</v>
      </c>
      <c r="C208">
        <f>INDEX(Cond_Probability!$A$6:$H$60,MATCH('Model 5_Train'!A208,Cond_Probability!$A$6:$A$60,0),7)</f>
        <v>0.67572463768115942</v>
      </c>
      <c r="D208">
        <f>INDEX(Cond_Probability!$A$6:$H$60,MATCH('Model 5_Train'!B208,Cond_Probability!$A$6:$A$60,0),7)</f>
        <v>0.85117967332123412</v>
      </c>
      <c r="E208">
        <f>Cond_Probability!$C$2</f>
        <v>0.61616161616161613</v>
      </c>
      <c r="F208">
        <f t="shared" si="15"/>
        <v>0.35439341068434416</v>
      </c>
      <c r="G208">
        <f t="shared" si="16"/>
        <v>35.439341068434416</v>
      </c>
      <c r="H208">
        <f>INDEX(Cond_Probability!$A$6:$H$60,MATCH('Model 5_Train'!A208,Cond_Probability!$A$6:$A$60,0),8)</f>
        <v>0.34782608695652173</v>
      </c>
      <c r="I208">
        <f>INDEX(Cond_Probability!$A$6:$H$60,MATCH('Model 5_Train'!B208,Cond_Probability!$A$6:$A$60,0),8)</f>
        <v>0.31976744186046513</v>
      </c>
      <c r="J208">
        <f>Cond_Probability!$C$3</f>
        <v>0.38383838383838381</v>
      </c>
      <c r="K208">
        <f t="shared" si="17"/>
        <v>4.2691832378384448E-2</v>
      </c>
      <c r="L208">
        <f t="shared" si="18"/>
        <v>4.2691832378384449</v>
      </c>
      <c r="M208" t="str">
        <f t="shared" si="19"/>
        <v>Won't Survive</v>
      </c>
      <c r="N208" s="2" t="s">
        <v>1230</v>
      </c>
    </row>
    <row r="209" spans="1:14" x14ac:dyDescent="0.3">
      <c r="A209" s="1" t="s">
        <v>1236</v>
      </c>
      <c r="B209" s="2" t="s">
        <v>13</v>
      </c>
      <c r="C209">
        <f>INDEX(Cond_Probability!$A$6:$H$60,MATCH('Model 5_Train'!A209,Cond_Probability!$A$6:$A$60,0),7)</f>
        <v>0.67572463768115942</v>
      </c>
      <c r="D209">
        <f>INDEX(Cond_Probability!$A$6:$H$60,MATCH('Model 5_Train'!B209,Cond_Probability!$A$6:$A$60,0),7)</f>
        <v>0.85117967332123412</v>
      </c>
      <c r="E209">
        <f>Cond_Probability!$C$2</f>
        <v>0.61616161616161613</v>
      </c>
      <c r="F209">
        <f t="shared" si="15"/>
        <v>0.35439341068434416</v>
      </c>
      <c r="G209">
        <f t="shared" si="16"/>
        <v>35.439341068434416</v>
      </c>
      <c r="H209">
        <f>INDEX(Cond_Probability!$A$6:$H$60,MATCH('Model 5_Train'!A209,Cond_Probability!$A$6:$A$60,0),8)</f>
        <v>0.34782608695652173</v>
      </c>
      <c r="I209">
        <f>INDEX(Cond_Probability!$A$6:$H$60,MATCH('Model 5_Train'!B209,Cond_Probability!$A$6:$A$60,0),8)</f>
        <v>0.31976744186046513</v>
      </c>
      <c r="J209">
        <f>Cond_Probability!$C$3</f>
        <v>0.38383838383838381</v>
      </c>
      <c r="K209">
        <f t="shared" si="17"/>
        <v>4.2691832378384448E-2</v>
      </c>
      <c r="L209">
        <f t="shared" si="18"/>
        <v>4.2691832378384449</v>
      </c>
      <c r="M209" t="str">
        <f t="shared" si="19"/>
        <v>Won't Survive</v>
      </c>
      <c r="N209" s="2" t="s">
        <v>1</v>
      </c>
    </row>
    <row r="210" spans="1:14" x14ac:dyDescent="0.3">
      <c r="A210" s="1" t="s">
        <v>1236</v>
      </c>
      <c r="B210" s="2" t="s">
        <v>17</v>
      </c>
      <c r="C210">
        <f>INDEX(Cond_Probability!$A$6:$H$60,MATCH('Model 5_Train'!A210,Cond_Probability!$A$6:$A$60,0),7)</f>
        <v>0.67572463768115942</v>
      </c>
      <c r="D210">
        <f>INDEX(Cond_Probability!$A$6:$H$60,MATCH('Model 5_Train'!B210,Cond_Probability!$A$6:$A$60,0),7)</f>
        <v>0.14882032667876588</v>
      </c>
      <c r="E210">
        <f>Cond_Probability!$C$2</f>
        <v>0.61616161616161613</v>
      </c>
      <c r="F210">
        <f t="shared" si="15"/>
        <v>6.1962174149501531E-2</v>
      </c>
      <c r="G210">
        <f t="shared" si="16"/>
        <v>6.1962174149501532</v>
      </c>
      <c r="H210">
        <f>INDEX(Cond_Probability!$A$6:$H$60,MATCH('Model 5_Train'!A210,Cond_Probability!$A$6:$A$60,0),8)</f>
        <v>0.34782608695652173</v>
      </c>
      <c r="I210">
        <f>INDEX(Cond_Probability!$A$6:$H$60,MATCH('Model 5_Train'!B210,Cond_Probability!$A$6:$A$60,0),8)</f>
        <v>0.68023255813953487</v>
      </c>
      <c r="J210">
        <f>Cond_Probability!$C$3</f>
        <v>0.38383838383838381</v>
      </c>
      <c r="K210">
        <f t="shared" si="17"/>
        <v>9.0817170695836003E-2</v>
      </c>
      <c r="L210">
        <f t="shared" si="18"/>
        <v>9.0817170695836005</v>
      </c>
      <c r="M210" t="str">
        <f t="shared" si="19"/>
        <v>Survive</v>
      </c>
      <c r="N210" s="2" t="s">
        <v>1</v>
      </c>
    </row>
    <row r="211" spans="1:14" x14ac:dyDescent="0.3">
      <c r="A211" s="1" t="s">
        <v>1234</v>
      </c>
      <c r="B211" s="2" t="s">
        <v>13</v>
      </c>
      <c r="C211">
        <f>INDEX(Cond_Probability!$A$6:$H$60,MATCH('Model 5_Train'!A211,Cond_Probability!$A$6:$A$60,0),7)</f>
        <v>0.14673913043478262</v>
      </c>
      <c r="D211">
        <f>INDEX(Cond_Probability!$A$6:$H$60,MATCH('Model 5_Train'!B211,Cond_Probability!$A$6:$A$60,0),7)</f>
        <v>0.85117967332123412</v>
      </c>
      <c r="E211">
        <f>Cond_Probability!$C$2</f>
        <v>0.61616161616161613</v>
      </c>
      <c r="F211">
        <f t="shared" si="15"/>
        <v>7.6959426985072063E-2</v>
      </c>
      <c r="G211">
        <f t="shared" si="16"/>
        <v>7.6959426985072064</v>
      </c>
      <c r="H211">
        <f>INDEX(Cond_Probability!$A$6:$H$60,MATCH('Model 5_Train'!A211,Cond_Probability!$A$6:$A$60,0),8)</f>
        <v>0.39710144927536234</v>
      </c>
      <c r="I211">
        <f>INDEX(Cond_Probability!$A$6:$H$60,MATCH('Model 5_Train'!B211,Cond_Probability!$A$6:$A$60,0),8)</f>
        <v>0.31976744186046513</v>
      </c>
      <c r="J211">
        <f>Cond_Probability!$C$3</f>
        <v>0.38383838383838381</v>
      </c>
      <c r="K211">
        <f t="shared" si="17"/>
        <v>4.8739841965322252E-2</v>
      </c>
      <c r="L211">
        <f t="shared" si="18"/>
        <v>4.8739841965322253</v>
      </c>
      <c r="M211" t="str">
        <f t="shared" si="19"/>
        <v>Won't Survive</v>
      </c>
      <c r="N211" s="2" t="s">
        <v>1</v>
      </c>
    </row>
    <row r="212" spans="1:14" x14ac:dyDescent="0.3">
      <c r="A212" s="1" t="s">
        <v>1236</v>
      </c>
      <c r="B212" s="2" t="s">
        <v>13</v>
      </c>
      <c r="C212">
        <f>INDEX(Cond_Probability!$A$6:$H$60,MATCH('Model 5_Train'!A212,Cond_Probability!$A$6:$A$60,0),7)</f>
        <v>0.67572463768115942</v>
      </c>
      <c r="D212">
        <f>INDEX(Cond_Probability!$A$6:$H$60,MATCH('Model 5_Train'!B212,Cond_Probability!$A$6:$A$60,0),7)</f>
        <v>0.85117967332123412</v>
      </c>
      <c r="E212">
        <f>Cond_Probability!$C$2</f>
        <v>0.61616161616161613</v>
      </c>
      <c r="F212">
        <f t="shared" si="15"/>
        <v>0.35439341068434416</v>
      </c>
      <c r="G212">
        <f t="shared" si="16"/>
        <v>35.439341068434416</v>
      </c>
      <c r="H212">
        <f>INDEX(Cond_Probability!$A$6:$H$60,MATCH('Model 5_Train'!A212,Cond_Probability!$A$6:$A$60,0),8)</f>
        <v>0.34782608695652173</v>
      </c>
      <c r="I212">
        <f>INDEX(Cond_Probability!$A$6:$H$60,MATCH('Model 5_Train'!B212,Cond_Probability!$A$6:$A$60,0),8)</f>
        <v>0.31976744186046513</v>
      </c>
      <c r="J212">
        <f>Cond_Probability!$C$3</f>
        <v>0.38383838383838381</v>
      </c>
      <c r="K212">
        <f t="shared" si="17"/>
        <v>4.2691832378384448E-2</v>
      </c>
      <c r="L212">
        <f t="shared" si="18"/>
        <v>4.2691832378384449</v>
      </c>
      <c r="M212" t="str">
        <f t="shared" si="19"/>
        <v>Won't Survive</v>
      </c>
      <c r="N212" s="2" t="s">
        <v>1230</v>
      </c>
    </row>
    <row r="213" spans="1:14" x14ac:dyDescent="0.3">
      <c r="A213" s="1" t="s">
        <v>1235</v>
      </c>
      <c r="B213" s="2" t="s">
        <v>17</v>
      </c>
      <c r="C213">
        <f>INDEX(Cond_Probability!$A$6:$H$60,MATCH('Model 5_Train'!A213,Cond_Probability!$A$6:$A$60,0),7)</f>
        <v>0.17753623188405798</v>
      </c>
      <c r="D213">
        <f>INDEX(Cond_Probability!$A$6:$H$60,MATCH('Model 5_Train'!B213,Cond_Probability!$A$6:$A$60,0),7)</f>
        <v>0.14882032667876588</v>
      </c>
      <c r="E213">
        <f>Cond_Probability!$C$2</f>
        <v>0.61616161616161613</v>
      </c>
      <c r="F213">
        <f t="shared" si="15"/>
        <v>1.6279606076812739E-2</v>
      </c>
      <c r="G213">
        <f t="shared" si="16"/>
        <v>1.6279606076812738</v>
      </c>
      <c r="H213">
        <f>INDEX(Cond_Probability!$A$6:$H$60,MATCH('Model 5_Train'!A213,Cond_Probability!$A$6:$A$60,0),8)</f>
        <v>0.25507246376811593</v>
      </c>
      <c r="I213">
        <f>INDEX(Cond_Probability!$A$6:$H$60,MATCH('Model 5_Train'!B213,Cond_Probability!$A$6:$A$60,0),8)</f>
        <v>0.68023255813953487</v>
      </c>
      <c r="J213">
        <f>Cond_Probability!$C$3</f>
        <v>0.38383838383838381</v>
      </c>
      <c r="K213">
        <f t="shared" si="17"/>
        <v>6.6599258510279744E-2</v>
      </c>
      <c r="L213">
        <f t="shared" si="18"/>
        <v>6.6599258510279746</v>
      </c>
      <c r="M213" t="str">
        <f t="shared" si="19"/>
        <v>Survive</v>
      </c>
      <c r="N213" s="2" t="s">
        <v>1</v>
      </c>
    </row>
    <row r="214" spans="1:14" x14ac:dyDescent="0.3">
      <c r="A214" s="1" t="s">
        <v>1236</v>
      </c>
      <c r="B214" s="2" t="s">
        <v>13</v>
      </c>
      <c r="C214">
        <f>INDEX(Cond_Probability!$A$6:$H$60,MATCH('Model 5_Train'!A214,Cond_Probability!$A$6:$A$60,0),7)</f>
        <v>0.67572463768115942</v>
      </c>
      <c r="D214">
        <f>INDEX(Cond_Probability!$A$6:$H$60,MATCH('Model 5_Train'!B214,Cond_Probability!$A$6:$A$60,0),7)</f>
        <v>0.85117967332123412</v>
      </c>
      <c r="E214">
        <f>Cond_Probability!$C$2</f>
        <v>0.61616161616161613</v>
      </c>
      <c r="F214">
        <f t="shared" si="15"/>
        <v>0.35439341068434416</v>
      </c>
      <c r="G214">
        <f t="shared" si="16"/>
        <v>35.439341068434416</v>
      </c>
      <c r="H214">
        <f>INDEX(Cond_Probability!$A$6:$H$60,MATCH('Model 5_Train'!A214,Cond_Probability!$A$6:$A$60,0),8)</f>
        <v>0.34782608695652173</v>
      </c>
      <c r="I214">
        <f>INDEX(Cond_Probability!$A$6:$H$60,MATCH('Model 5_Train'!B214,Cond_Probability!$A$6:$A$60,0),8)</f>
        <v>0.31976744186046513</v>
      </c>
      <c r="J214">
        <f>Cond_Probability!$C$3</f>
        <v>0.38383838383838381</v>
      </c>
      <c r="K214">
        <f t="shared" si="17"/>
        <v>4.2691832378384448E-2</v>
      </c>
      <c r="L214">
        <f t="shared" si="18"/>
        <v>4.2691832378384449</v>
      </c>
      <c r="M214" t="str">
        <f t="shared" si="19"/>
        <v>Won't Survive</v>
      </c>
      <c r="N214" s="2" t="s">
        <v>1230</v>
      </c>
    </row>
    <row r="215" spans="1:14" x14ac:dyDescent="0.3">
      <c r="A215" s="1" t="s">
        <v>1235</v>
      </c>
      <c r="B215" s="2" t="s">
        <v>13</v>
      </c>
      <c r="C215">
        <f>INDEX(Cond_Probability!$A$6:$H$60,MATCH('Model 5_Train'!A215,Cond_Probability!$A$6:$A$60,0),7)</f>
        <v>0.17753623188405798</v>
      </c>
      <c r="D215">
        <f>INDEX(Cond_Probability!$A$6:$H$60,MATCH('Model 5_Train'!B215,Cond_Probability!$A$6:$A$60,0),7)</f>
        <v>0.85117967332123412</v>
      </c>
      <c r="E215">
        <f>Cond_Probability!$C$2</f>
        <v>0.61616161616161613</v>
      </c>
      <c r="F215">
        <f t="shared" si="15"/>
        <v>9.3111405488111879E-2</v>
      </c>
      <c r="G215">
        <f t="shared" si="16"/>
        <v>9.3111405488111885</v>
      </c>
      <c r="H215">
        <f>INDEX(Cond_Probability!$A$6:$H$60,MATCH('Model 5_Train'!A215,Cond_Probability!$A$6:$A$60,0),8)</f>
        <v>0.25507246376811593</v>
      </c>
      <c r="I215">
        <f>INDEX(Cond_Probability!$A$6:$H$60,MATCH('Model 5_Train'!B215,Cond_Probability!$A$6:$A$60,0),8)</f>
        <v>0.31976744186046513</v>
      </c>
      <c r="J215">
        <f>Cond_Probability!$C$3</f>
        <v>0.38383838383838381</v>
      </c>
      <c r="K215">
        <f t="shared" si="17"/>
        <v>3.1307343744148598E-2</v>
      </c>
      <c r="L215">
        <f t="shared" si="18"/>
        <v>3.1307343744148599</v>
      </c>
      <c r="M215" t="str">
        <f t="shared" si="19"/>
        <v>Won't Survive</v>
      </c>
      <c r="N215" s="2" t="s">
        <v>1230</v>
      </c>
    </row>
    <row r="216" spans="1:14" x14ac:dyDescent="0.3">
      <c r="A216" s="1" t="s">
        <v>1236</v>
      </c>
      <c r="B216" s="2" t="s">
        <v>13</v>
      </c>
      <c r="C216">
        <f>INDEX(Cond_Probability!$A$6:$H$60,MATCH('Model 5_Train'!A216,Cond_Probability!$A$6:$A$60,0),7)</f>
        <v>0.67572463768115942</v>
      </c>
      <c r="D216">
        <f>INDEX(Cond_Probability!$A$6:$H$60,MATCH('Model 5_Train'!B216,Cond_Probability!$A$6:$A$60,0),7)</f>
        <v>0.85117967332123412</v>
      </c>
      <c r="E216">
        <f>Cond_Probability!$C$2</f>
        <v>0.61616161616161613</v>
      </c>
      <c r="F216">
        <f t="shared" si="15"/>
        <v>0.35439341068434416</v>
      </c>
      <c r="G216">
        <f t="shared" si="16"/>
        <v>35.439341068434416</v>
      </c>
      <c r="H216">
        <f>INDEX(Cond_Probability!$A$6:$H$60,MATCH('Model 5_Train'!A216,Cond_Probability!$A$6:$A$60,0),8)</f>
        <v>0.34782608695652173</v>
      </c>
      <c r="I216">
        <f>INDEX(Cond_Probability!$A$6:$H$60,MATCH('Model 5_Train'!B216,Cond_Probability!$A$6:$A$60,0),8)</f>
        <v>0.31976744186046513</v>
      </c>
      <c r="J216">
        <f>Cond_Probability!$C$3</f>
        <v>0.38383838383838381</v>
      </c>
      <c r="K216">
        <f t="shared" si="17"/>
        <v>4.2691832378384448E-2</v>
      </c>
      <c r="L216">
        <f t="shared" si="18"/>
        <v>4.2691832378384449</v>
      </c>
      <c r="M216" t="str">
        <f t="shared" si="19"/>
        <v>Won't Survive</v>
      </c>
      <c r="N216" s="2" t="s">
        <v>1230</v>
      </c>
    </row>
    <row r="217" spans="1:14" x14ac:dyDescent="0.3">
      <c r="A217" s="1" t="s">
        <v>1234</v>
      </c>
      <c r="B217" s="2" t="s">
        <v>17</v>
      </c>
      <c r="C217">
        <f>INDEX(Cond_Probability!$A$6:$H$60,MATCH('Model 5_Train'!A217,Cond_Probability!$A$6:$A$60,0),7)</f>
        <v>0.14673913043478262</v>
      </c>
      <c r="D217">
        <f>INDEX(Cond_Probability!$A$6:$H$60,MATCH('Model 5_Train'!B217,Cond_Probability!$A$6:$A$60,0),7)</f>
        <v>0.14882032667876588</v>
      </c>
      <c r="E217">
        <f>Cond_Probability!$C$2</f>
        <v>0.61616161616161613</v>
      </c>
      <c r="F217">
        <f t="shared" si="15"/>
        <v>1.3455592777773792E-2</v>
      </c>
      <c r="G217">
        <f t="shared" si="16"/>
        <v>1.3455592777773793</v>
      </c>
      <c r="H217">
        <f>INDEX(Cond_Probability!$A$6:$H$60,MATCH('Model 5_Train'!A217,Cond_Probability!$A$6:$A$60,0),8)</f>
        <v>0.39710144927536234</v>
      </c>
      <c r="I217">
        <f>INDEX(Cond_Probability!$A$6:$H$60,MATCH('Model 5_Train'!B217,Cond_Probability!$A$6:$A$60,0),8)</f>
        <v>0.68023255813953487</v>
      </c>
      <c r="J217">
        <f>Cond_Probability!$C$3</f>
        <v>0.38383838383838381</v>
      </c>
      <c r="K217">
        <f t="shared" si="17"/>
        <v>0.10368293654441278</v>
      </c>
      <c r="L217">
        <f t="shared" si="18"/>
        <v>10.368293654441278</v>
      </c>
      <c r="M217" t="str">
        <f t="shared" si="19"/>
        <v>Survive</v>
      </c>
      <c r="N217" s="2" t="s">
        <v>1</v>
      </c>
    </row>
    <row r="218" spans="1:14" x14ac:dyDescent="0.3">
      <c r="A218" s="1" t="s">
        <v>1236</v>
      </c>
      <c r="B218" s="2" t="s">
        <v>17</v>
      </c>
      <c r="C218">
        <f>INDEX(Cond_Probability!$A$6:$H$60,MATCH('Model 5_Train'!A218,Cond_Probability!$A$6:$A$60,0),7)</f>
        <v>0.67572463768115942</v>
      </c>
      <c r="D218">
        <f>INDEX(Cond_Probability!$A$6:$H$60,MATCH('Model 5_Train'!B218,Cond_Probability!$A$6:$A$60,0),7)</f>
        <v>0.14882032667876588</v>
      </c>
      <c r="E218">
        <f>Cond_Probability!$C$2</f>
        <v>0.61616161616161613</v>
      </c>
      <c r="F218">
        <f t="shared" si="15"/>
        <v>6.1962174149501531E-2</v>
      </c>
      <c r="G218">
        <f t="shared" si="16"/>
        <v>6.1962174149501532</v>
      </c>
      <c r="H218">
        <f>INDEX(Cond_Probability!$A$6:$H$60,MATCH('Model 5_Train'!A218,Cond_Probability!$A$6:$A$60,0),8)</f>
        <v>0.34782608695652173</v>
      </c>
      <c r="I218">
        <f>INDEX(Cond_Probability!$A$6:$H$60,MATCH('Model 5_Train'!B218,Cond_Probability!$A$6:$A$60,0),8)</f>
        <v>0.68023255813953487</v>
      </c>
      <c r="J218">
        <f>Cond_Probability!$C$3</f>
        <v>0.38383838383838381</v>
      </c>
      <c r="K218">
        <f t="shared" si="17"/>
        <v>9.0817170695836003E-2</v>
      </c>
      <c r="L218">
        <f t="shared" si="18"/>
        <v>9.0817170695836005</v>
      </c>
      <c r="M218" t="str">
        <f t="shared" si="19"/>
        <v>Survive</v>
      </c>
      <c r="N218" s="2" t="s">
        <v>1</v>
      </c>
    </row>
    <row r="219" spans="1:14" x14ac:dyDescent="0.3">
      <c r="A219" s="1" t="s">
        <v>1235</v>
      </c>
      <c r="B219" s="2" t="s">
        <v>13</v>
      </c>
      <c r="C219">
        <f>INDEX(Cond_Probability!$A$6:$H$60,MATCH('Model 5_Train'!A219,Cond_Probability!$A$6:$A$60,0),7)</f>
        <v>0.17753623188405798</v>
      </c>
      <c r="D219">
        <f>INDEX(Cond_Probability!$A$6:$H$60,MATCH('Model 5_Train'!B219,Cond_Probability!$A$6:$A$60,0),7)</f>
        <v>0.85117967332123412</v>
      </c>
      <c r="E219">
        <f>Cond_Probability!$C$2</f>
        <v>0.61616161616161613</v>
      </c>
      <c r="F219">
        <f t="shared" si="15"/>
        <v>9.3111405488111879E-2</v>
      </c>
      <c r="G219">
        <f t="shared" si="16"/>
        <v>9.3111405488111885</v>
      </c>
      <c r="H219">
        <f>INDEX(Cond_Probability!$A$6:$H$60,MATCH('Model 5_Train'!A219,Cond_Probability!$A$6:$A$60,0),8)</f>
        <v>0.25507246376811593</v>
      </c>
      <c r="I219">
        <f>INDEX(Cond_Probability!$A$6:$H$60,MATCH('Model 5_Train'!B219,Cond_Probability!$A$6:$A$60,0),8)</f>
        <v>0.31976744186046513</v>
      </c>
      <c r="J219">
        <f>Cond_Probability!$C$3</f>
        <v>0.38383838383838381</v>
      </c>
      <c r="K219">
        <f t="shared" si="17"/>
        <v>3.1307343744148598E-2</v>
      </c>
      <c r="L219">
        <f t="shared" si="18"/>
        <v>3.1307343744148599</v>
      </c>
      <c r="M219" t="str">
        <f t="shared" si="19"/>
        <v>Won't Survive</v>
      </c>
      <c r="N219" s="2" t="s">
        <v>1230</v>
      </c>
    </row>
    <row r="220" spans="1:14" x14ac:dyDescent="0.3">
      <c r="A220" s="1" t="s">
        <v>1234</v>
      </c>
      <c r="B220" s="2" t="s">
        <v>17</v>
      </c>
      <c r="C220">
        <f>INDEX(Cond_Probability!$A$6:$H$60,MATCH('Model 5_Train'!A220,Cond_Probability!$A$6:$A$60,0),7)</f>
        <v>0.14673913043478262</v>
      </c>
      <c r="D220">
        <f>INDEX(Cond_Probability!$A$6:$H$60,MATCH('Model 5_Train'!B220,Cond_Probability!$A$6:$A$60,0),7)</f>
        <v>0.14882032667876588</v>
      </c>
      <c r="E220">
        <f>Cond_Probability!$C$2</f>
        <v>0.61616161616161613</v>
      </c>
      <c r="F220">
        <f t="shared" si="15"/>
        <v>1.3455592777773792E-2</v>
      </c>
      <c r="G220">
        <f t="shared" si="16"/>
        <v>1.3455592777773793</v>
      </c>
      <c r="H220">
        <f>INDEX(Cond_Probability!$A$6:$H$60,MATCH('Model 5_Train'!A220,Cond_Probability!$A$6:$A$60,0),8)</f>
        <v>0.39710144927536234</v>
      </c>
      <c r="I220">
        <f>INDEX(Cond_Probability!$A$6:$H$60,MATCH('Model 5_Train'!B220,Cond_Probability!$A$6:$A$60,0),8)</f>
        <v>0.68023255813953487</v>
      </c>
      <c r="J220">
        <f>Cond_Probability!$C$3</f>
        <v>0.38383838383838381</v>
      </c>
      <c r="K220">
        <f t="shared" si="17"/>
        <v>0.10368293654441278</v>
      </c>
      <c r="L220">
        <f t="shared" si="18"/>
        <v>10.368293654441278</v>
      </c>
      <c r="M220" t="str">
        <f t="shared" si="19"/>
        <v>Survive</v>
      </c>
      <c r="N220" s="2" t="s">
        <v>1</v>
      </c>
    </row>
    <row r="221" spans="1:14" x14ac:dyDescent="0.3">
      <c r="A221" s="1" t="s">
        <v>1235</v>
      </c>
      <c r="B221" s="2" t="s">
        <v>13</v>
      </c>
      <c r="C221">
        <f>INDEX(Cond_Probability!$A$6:$H$60,MATCH('Model 5_Train'!A221,Cond_Probability!$A$6:$A$60,0),7)</f>
        <v>0.17753623188405798</v>
      </c>
      <c r="D221">
        <f>INDEX(Cond_Probability!$A$6:$H$60,MATCH('Model 5_Train'!B221,Cond_Probability!$A$6:$A$60,0),7)</f>
        <v>0.85117967332123412</v>
      </c>
      <c r="E221">
        <f>Cond_Probability!$C$2</f>
        <v>0.61616161616161613</v>
      </c>
      <c r="F221">
        <f t="shared" si="15"/>
        <v>9.3111405488111879E-2</v>
      </c>
      <c r="G221">
        <f t="shared" si="16"/>
        <v>9.3111405488111885</v>
      </c>
      <c r="H221">
        <f>INDEX(Cond_Probability!$A$6:$H$60,MATCH('Model 5_Train'!A221,Cond_Probability!$A$6:$A$60,0),8)</f>
        <v>0.25507246376811593</v>
      </c>
      <c r="I221">
        <f>INDEX(Cond_Probability!$A$6:$H$60,MATCH('Model 5_Train'!B221,Cond_Probability!$A$6:$A$60,0),8)</f>
        <v>0.31976744186046513</v>
      </c>
      <c r="J221">
        <f>Cond_Probability!$C$3</f>
        <v>0.38383838383838381</v>
      </c>
      <c r="K221">
        <f t="shared" si="17"/>
        <v>3.1307343744148598E-2</v>
      </c>
      <c r="L221">
        <f t="shared" si="18"/>
        <v>3.1307343744148599</v>
      </c>
      <c r="M221" t="str">
        <f t="shared" si="19"/>
        <v>Won't Survive</v>
      </c>
      <c r="N221" s="2" t="s">
        <v>1230</v>
      </c>
    </row>
    <row r="222" spans="1:14" x14ac:dyDescent="0.3">
      <c r="A222" s="1" t="s">
        <v>1236</v>
      </c>
      <c r="B222" s="2" t="s">
        <v>13</v>
      </c>
      <c r="C222">
        <f>INDEX(Cond_Probability!$A$6:$H$60,MATCH('Model 5_Train'!A222,Cond_Probability!$A$6:$A$60,0),7)</f>
        <v>0.67572463768115942</v>
      </c>
      <c r="D222">
        <f>INDEX(Cond_Probability!$A$6:$H$60,MATCH('Model 5_Train'!B222,Cond_Probability!$A$6:$A$60,0),7)</f>
        <v>0.85117967332123412</v>
      </c>
      <c r="E222">
        <f>Cond_Probability!$C$2</f>
        <v>0.61616161616161613</v>
      </c>
      <c r="F222">
        <f t="shared" si="15"/>
        <v>0.35439341068434416</v>
      </c>
      <c r="G222">
        <f t="shared" si="16"/>
        <v>35.439341068434416</v>
      </c>
      <c r="H222">
        <f>INDEX(Cond_Probability!$A$6:$H$60,MATCH('Model 5_Train'!A222,Cond_Probability!$A$6:$A$60,0),8)</f>
        <v>0.34782608695652173</v>
      </c>
      <c r="I222">
        <f>INDEX(Cond_Probability!$A$6:$H$60,MATCH('Model 5_Train'!B222,Cond_Probability!$A$6:$A$60,0),8)</f>
        <v>0.31976744186046513</v>
      </c>
      <c r="J222">
        <f>Cond_Probability!$C$3</f>
        <v>0.38383838383838381</v>
      </c>
      <c r="K222">
        <f t="shared" si="17"/>
        <v>4.2691832378384448E-2</v>
      </c>
      <c r="L222">
        <f t="shared" si="18"/>
        <v>4.2691832378384449</v>
      </c>
      <c r="M222" t="str">
        <f t="shared" si="19"/>
        <v>Won't Survive</v>
      </c>
      <c r="N222" s="2" t="s">
        <v>1</v>
      </c>
    </row>
    <row r="223" spans="1:14" x14ac:dyDescent="0.3">
      <c r="A223" s="1" t="s">
        <v>1235</v>
      </c>
      <c r="B223" s="2" t="s">
        <v>13</v>
      </c>
      <c r="C223">
        <f>INDEX(Cond_Probability!$A$6:$H$60,MATCH('Model 5_Train'!A223,Cond_Probability!$A$6:$A$60,0),7)</f>
        <v>0.17753623188405798</v>
      </c>
      <c r="D223">
        <f>INDEX(Cond_Probability!$A$6:$H$60,MATCH('Model 5_Train'!B223,Cond_Probability!$A$6:$A$60,0),7)</f>
        <v>0.85117967332123412</v>
      </c>
      <c r="E223">
        <f>Cond_Probability!$C$2</f>
        <v>0.61616161616161613</v>
      </c>
      <c r="F223">
        <f t="shared" si="15"/>
        <v>9.3111405488111879E-2</v>
      </c>
      <c r="G223">
        <f t="shared" si="16"/>
        <v>9.3111405488111885</v>
      </c>
      <c r="H223">
        <f>INDEX(Cond_Probability!$A$6:$H$60,MATCH('Model 5_Train'!A223,Cond_Probability!$A$6:$A$60,0),8)</f>
        <v>0.25507246376811593</v>
      </c>
      <c r="I223">
        <f>INDEX(Cond_Probability!$A$6:$H$60,MATCH('Model 5_Train'!B223,Cond_Probability!$A$6:$A$60,0),8)</f>
        <v>0.31976744186046513</v>
      </c>
      <c r="J223">
        <f>Cond_Probability!$C$3</f>
        <v>0.38383838383838381</v>
      </c>
      <c r="K223">
        <f t="shared" si="17"/>
        <v>3.1307343744148598E-2</v>
      </c>
      <c r="L223">
        <f t="shared" si="18"/>
        <v>3.1307343744148599</v>
      </c>
      <c r="M223" t="str">
        <f t="shared" si="19"/>
        <v>Won't Survive</v>
      </c>
      <c r="N223" s="2" t="s">
        <v>1230</v>
      </c>
    </row>
    <row r="224" spans="1:14" x14ac:dyDescent="0.3">
      <c r="A224" s="1" t="s">
        <v>1236</v>
      </c>
      <c r="B224" s="2" t="s">
        <v>13</v>
      </c>
      <c r="C224">
        <f>INDEX(Cond_Probability!$A$6:$H$60,MATCH('Model 5_Train'!A224,Cond_Probability!$A$6:$A$60,0),7)</f>
        <v>0.67572463768115942</v>
      </c>
      <c r="D224">
        <f>INDEX(Cond_Probability!$A$6:$H$60,MATCH('Model 5_Train'!B224,Cond_Probability!$A$6:$A$60,0),7)</f>
        <v>0.85117967332123412</v>
      </c>
      <c r="E224">
        <f>Cond_Probability!$C$2</f>
        <v>0.61616161616161613</v>
      </c>
      <c r="F224">
        <f t="shared" si="15"/>
        <v>0.35439341068434416</v>
      </c>
      <c r="G224">
        <f t="shared" si="16"/>
        <v>35.439341068434416</v>
      </c>
      <c r="H224">
        <f>INDEX(Cond_Probability!$A$6:$H$60,MATCH('Model 5_Train'!A224,Cond_Probability!$A$6:$A$60,0),8)</f>
        <v>0.34782608695652173</v>
      </c>
      <c r="I224">
        <f>INDEX(Cond_Probability!$A$6:$H$60,MATCH('Model 5_Train'!B224,Cond_Probability!$A$6:$A$60,0),8)</f>
        <v>0.31976744186046513</v>
      </c>
      <c r="J224">
        <f>Cond_Probability!$C$3</f>
        <v>0.38383838383838381</v>
      </c>
      <c r="K224">
        <f t="shared" si="17"/>
        <v>4.2691832378384448E-2</v>
      </c>
      <c r="L224">
        <f t="shared" si="18"/>
        <v>4.2691832378384449</v>
      </c>
      <c r="M224" t="str">
        <f t="shared" si="19"/>
        <v>Won't Survive</v>
      </c>
      <c r="N224" s="2" t="s">
        <v>1230</v>
      </c>
    </row>
    <row r="225" spans="1:14" x14ac:dyDescent="0.3">
      <c r="A225" s="1" t="s">
        <v>1236</v>
      </c>
      <c r="B225" s="2" t="s">
        <v>13</v>
      </c>
      <c r="C225">
        <f>INDEX(Cond_Probability!$A$6:$H$60,MATCH('Model 5_Train'!A225,Cond_Probability!$A$6:$A$60,0),7)</f>
        <v>0.67572463768115942</v>
      </c>
      <c r="D225">
        <f>INDEX(Cond_Probability!$A$6:$H$60,MATCH('Model 5_Train'!B225,Cond_Probability!$A$6:$A$60,0),7)</f>
        <v>0.85117967332123412</v>
      </c>
      <c r="E225">
        <f>Cond_Probability!$C$2</f>
        <v>0.61616161616161613</v>
      </c>
      <c r="F225">
        <f t="shared" si="15"/>
        <v>0.35439341068434416</v>
      </c>
      <c r="G225">
        <f t="shared" si="16"/>
        <v>35.439341068434416</v>
      </c>
      <c r="H225">
        <f>INDEX(Cond_Probability!$A$6:$H$60,MATCH('Model 5_Train'!A225,Cond_Probability!$A$6:$A$60,0),8)</f>
        <v>0.34782608695652173</v>
      </c>
      <c r="I225">
        <f>INDEX(Cond_Probability!$A$6:$H$60,MATCH('Model 5_Train'!B225,Cond_Probability!$A$6:$A$60,0),8)</f>
        <v>0.31976744186046513</v>
      </c>
      <c r="J225">
        <f>Cond_Probability!$C$3</f>
        <v>0.38383838383838381</v>
      </c>
      <c r="K225">
        <f t="shared" si="17"/>
        <v>4.2691832378384448E-2</v>
      </c>
      <c r="L225">
        <f t="shared" si="18"/>
        <v>4.2691832378384449</v>
      </c>
      <c r="M225" t="str">
        <f t="shared" si="19"/>
        <v>Won't Survive</v>
      </c>
      <c r="N225" s="2" t="s">
        <v>1230</v>
      </c>
    </row>
    <row r="226" spans="1:14" x14ac:dyDescent="0.3">
      <c r="A226" s="1" t="s">
        <v>1234</v>
      </c>
      <c r="B226" s="2" t="s">
        <v>13</v>
      </c>
      <c r="C226">
        <f>INDEX(Cond_Probability!$A$6:$H$60,MATCH('Model 5_Train'!A226,Cond_Probability!$A$6:$A$60,0),7)</f>
        <v>0.14673913043478262</v>
      </c>
      <c r="D226">
        <f>INDEX(Cond_Probability!$A$6:$H$60,MATCH('Model 5_Train'!B226,Cond_Probability!$A$6:$A$60,0),7)</f>
        <v>0.85117967332123412</v>
      </c>
      <c r="E226">
        <f>Cond_Probability!$C$2</f>
        <v>0.61616161616161613</v>
      </c>
      <c r="F226">
        <f t="shared" si="15"/>
        <v>7.6959426985072063E-2</v>
      </c>
      <c r="G226">
        <f t="shared" si="16"/>
        <v>7.6959426985072064</v>
      </c>
      <c r="H226">
        <f>INDEX(Cond_Probability!$A$6:$H$60,MATCH('Model 5_Train'!A226,Cond_Probability!$A$6:$A$60,0),8)</f>
        <v>0.39710144927536234</v>
      </c>
      <c r="I226">
        <f>INDEX(Cond_Probability!$A$6:$H$60,MATCH('Model 5_Train'!B226,Cond_Probability!$A$6:$A$60,0),8)</f>
        <v>0.31976744186046513</v>
      </c>
      <c r="J226">
        <f>Cond_Probability!$C$3</f>
        <v>0.38383838383838381</v>
      </c>
      <c r="K226">
        <f t="shared" si="17"/>
        <v>4.8739841965322252E-2</v>
      </c>
      <c r="L226">
        <f t="shared" si="18"/>
        <v>4.8739841965322253</v>
      </c>
      <c r="M226" t="str">
        <f t="shared" si="19"/>
        <v>Won't Survive</v>
      </c>
      <c r="N226" s="2" t="s">
        <v>1</v>
      </c>
    </row>
    <row r="227" spans="1:14" x14ac:dyDescent="0.3">
      <c r="A227" s="1" t="s">
        <v>1236</v>
      </c>
      <c r="B227" s="2" t="s">
        <v>13</v>
      </c>
      <c r="C227">
        <f>INDEX(Cond_Probability!$A$6:$H$60,MATCH('Model 5_Train'!A227,Cond_Probability!$A$6:$A$60,0),7)</f>
        <v>0.67572463768115942</v>
      </c>
      <c r="D227">
        <f>INDEX(Cond_Probability!$A$6:$H$60,MATCH('Model 5_Train'!B227,Cond_Probability!$A$6:$A$60,0),7)</f>
        <v>0.85117967332123412</v>
      </c>
      <c r="E227">
        <f>Cond_Probability!$C$2</f>
        <v>0.61616161616161613</v>
      </c>
      <c r="F227">
        <f t="shared" si="15"/>
        <v>0.35439341068434416</v>
      </c>
      <c r="G227">
        <f t="shared" si="16"/>
        <v>35.439341068434416</v>
      </c>
      <c r="H227">
        <f>INDEX(Cond_Probability!$A$6:$H$60,MATCH('Model 5_Train'!A227,Cond_Probability!$A$6:$A$60,0),8)</f>
        <v>0.34782608695652173</v>
      </c>
      <c r="I227">
        <f>INDEX(Cond_Probability!$A$6:$H$60,MATCH('Model 5_Train'!B227,Cond_Probability!$A$6:$A$60,0),8)</f>
        <v>0.31976744186046513</v>
      </c>
      <c r="J227">
        <f>Cond_Probability!$C$3</f>
        <v>0.38383838383838381</v>
      </c>
      <c r="K227">
        <f t="shared" si="17"/>
        <v>4.2691832378384448E-2</v>
      </c>
      <c r="L227">
        <f t="shared" si="18"/>
        <v>4.2691832378384449</v>
      </c>
      <c r="M227" t="str">
        <f t="shared" si="19"/>
        <v>Won't Survive</v>
      </c>
      <c r="N227" s="2" t="s">
        <v>1230</v>
      </c>
    </row>
    <row r="228" spans="1:14" x14ac:dyDescent="0.3">
      <c r="A228" s="1" t="s">
        <v>1235</v>
      </c>
      <c r="B228" s="2" t="s">
        <v>13</v>
      </c>
      <c r="C228">
        <f>INDEX(Cond_Probability!$A$6:$H$60,MATCH('Model 5_Train'!A228,Cond_Probability!$A$6:$A$60,0),7)</f>
        <v>0.17753623188405798</v>
      </c>
      <c r="D228">
        <f>INDEX(Cond_Probability!$A$6:$H$60,MATCH('Model 5_Train'!B228,Cond_Probability!$A$6:$A$60,0),7)</f>
        <v>0.85117967332123412</v>
      </c>
      <c r="E228">
        <f>Cond_Probability!$C$2</f>
        <v>0.61616161616161613</v>
      </c>
      <c r="F228">
        <f t="shared" si="15"/>
        <v>9.3111405488111879E-2</v>
      </c>
      <c r="G228">
        <f t="shared" si="16"/>
        <v>9.3111405488111885</v>
      </c>
      <c r="H228">
        <f>INDEX(Cond_Probability!$A$6:$H$60,MATCH('Model 5_Train'!A228,Cond_Probability!$A$6:$A$60,0),8)</f>
        <v>0.25507246376811593</v>
      </c>
      <c r="I228">
        <f>INDEX(Cond_Probability!$A$6:$H$60,MATCH('Model 5_Train'!B228,Cond_Probability!$A$6:$A$60,0),8)</f>
        <v>0.31976744186046513</v>
      </c>
      <c r="J228">
        <f>Cond_Probability!$C$3</f>
        <v>0.38383838383838381</v>
      </c>
      <c r="K228">
        <f t="shared" si="17"/>
        <v>3.1307343744148598E-2</v>
      </c>
      <c r="L228">
        <f t="shared" si="18"/>
        <v>3.1307343744148599</v>
      </c>
      <c r="M228" t="str">
        <f t="shared" si="19"/>
        <v>Won't Survive</v>
      </c>
      <c r="N228" s="2" t="s">
        <v>1</v>
      </c>
    </row>
    <row r="229" spans="1:14" x14ac:dyDescent="0.3">
      <c r="A229" s="1" t="s">
        <v>1236</v>
      </c>
      <c r="B229" s="2" t="s">
        <v>13</v>
      </c>
      <c r="C229">
        <f>INDEX(Cond_Probability!$A$6:$H$60,MATCH('Model 5_Train'!A229,Cond_Probability!$A$6:$A$60,0),7)</f>
        <v>0.67572463768115942</v>
      </c>
      <c r="D229">
        <f>INDEX(Cond_Probability!$A$6:$H$60,MATCH('Model 5_Train'!B229,Cond_Probability!$A$6:$A$60,0),7)</f>
        <v>0.85117967332123412</v>
      </c>
      <c r="E229">
        <f>Cond_Probability!$C$2</f>
        <v>0.61616161616161613</v>
      </c>
      <c r="F229">
        <f t="shared" si="15"/>
        <v>0.35439341068434416</v>
      </c>
      <c r="G229">
        <f t="shared" si="16"/>
        <v>35.439341068434416</v>
      </c>
      <c r="H229">
        <f>INDEX(Cond_Probability!$A$6:$H$60,MATCH('Model 5_Train'!A229,Cond_Probability!$A$6:$A$60,0),8)</f>
        <v>0.34782608695652173</v>
      </c>
      <c r="I229">
        <f>INDEX(Cond_Probability!$A$6:$H$60,MATCH('Model 5_Train'!B229,Cond_Probability!$A$6:$A$60,0),8)</f>
        <v>0.31976744186046513</v>
      </c>
      <c r="J229">
        <f>Cond_Probability!$C$3</f>
        <v>0.38383838383838381</v>
      </c>
      <c r="K229">
        <f t="shared" si="17"/>
        <v>4.2691832378384448E-2</v>
      </c>
      <c r="L229">
        <f t="shared" si="18"/>
        <v>4.2691832378384449</v>
      </c>
      <c r="M229" t="str">
        <f t="shared" si="19"/>
        <v>Won't Survive</v>
      </c>
      <c r="N229" s="2" t="s">
        <v>1230</v>
      </c>
    </row>
    <row r="230" spans="1:14" x14ac:dyDescent="0.3">
      <c r="A230" s="1" t="s">
        <v>1235</v>
      </c>
      <c r="B230" s="2" t="s">
        <v>13</v>
      </c>
      <c r="C230">
        <f>INDEX(Cond_Probability!$A$6:$H$60,MATCH('Model 5_Train'!A230,Cond_Probability!$A$6:$A$60,0),7)</f>
        <v>0.17753623188405798</v>
      </c>
      <c r="D230">
        <f>INDEX(Cond_Probability!$A$6:$H$60,MATCH('Model 5_Train'!B230,Cond_Probability!$A$6:$A$60,0),7)</f>
        <v>0.85117967332123412</v>
      </c>
      <c r="E230">
        <f>Cond_Probability!$C$2</f>
        <v>0.61616161616161613</v>
      </c>
      <c r="F230">
        <f t="shared" si="15"/>
        <v>9.3111405488111879E-2</v>
      </c>
      <c r="G230">
        <f t="shared" si="16"/>
        <v>9.3111405488111885</v>
      </c>
      <c r="H230">
        <f>INDEX(Cond_Probability!$A$6:$H$60,MATCH('Model 5_Train'!A230,Cond_Probability!$A$6:$A$60,0),8)</f>
        <v>0.25507246376811593</v>
      </c>
      <c r="I230">
        <f>INDEX(Cond_Probability!$A$6:$H$60,MATCH('Model 5_Train'!B230,Cond_Probability!$A$6:$A$60,0),8)</f>
        <v>0.31976744186046513</v>
      </c>
      <c r="J230">
        <f>Cond_Probability!$C$3</f>
        <v>0.38383838383838381</v>
      </c>
      <c r="K230">
        <f t="shared" si="17"/>
        <v>3.1307343744148598E-2</v>
      </c>
      <c r="L230">
        <f t="shared" si="18"/>
        <v>3.1307343744148599</v>
      </c>
      <c r="M230" t="str">
        <f t="shared" si="19"/>
        <v>Won't Survive</v>
      </c>
      <c r="N230" s="2" t="s">
        <v>1230</v>
      </c>
    </row>
    <row r="231" spans="1:14" x14ac:dyDescent="0.3">
      <c r="A231" s="1" t="s">
        <v>1236</v>
      </c>
      <c r="B231" s="2" t="s">
        <v>17</v>
      </c>
      <c r="C231">
        <f>INDEX(Cond_Probability!$A$6:$H$60,MATCH('Model 5_Train'!A231,Cond_Probability!$A$6:$A$60,0),7)</f>
        <v>0.67572463768115942</v>
      </c>
      <c r="D231">
        <f>INDEX(Cond_Probability!$A$6:$H$60,MATCH('Model 5_Train'!B231,Cond_Probability!$A$6:$A$60,0),7)</f>
        <v>0.14882032667876588</v>
      </c>
      <c r="E231">
        <f>Cond_Probability!$C$2</f>
        <v>0.61616161616161613</v>
      </c>
      <c r="F231">
        <f t="shared" si="15"/>
        <v>6.1962174149501531E-2</v>
      </c>
      <c r="G231">
        <f t="shared" si="16"/>
        <v>6.1962174149501532</v>
      </c>
      <c r="H231">
        <f>INDEX(Cond_Probability!$A$6:$H$60,MATCH('Model 5_Train'!A231,Cond_Probability!$A$6:$A$60,0),8)</f>
        <v>0.34782608695652173</v>
      </c>
      <c r="I231">
        <f>INDEX(Cond_Probability!$A$6:$H$60,MATCH('Model 5_Train'!B231,Cond_Probability!$A$6:$A$60,0),8)</f>
        <v>0.68023255813953487</v>
      </c>
      <c r="J231">
        <f>Cond_Probability!$C$3</f>
        <v>0.38383838383838381</v>
      </c>
      <c r="K231">
        <f t="shared" si="17"/>
        <v>9.0817170695836003E-2</v>
      </c>
      <c r="L231">
        <f t="shared" si="18"/>
        <v>9.0817170695836005</v>
      </c>
      <c r="M231" t="str">
        <f t="shared" si="19"/>
        <v>Survive</v>
      </c>
      <c r="N231" s="2" t="s">
        <v>1230</v>
      </c>
    </row>
    <row r="232" spans="1:14" x14ac:dyDescent="0.3">
      <c r="A232" s="1" t="s">
        <v>1234</v>
      </c>
      <c r="B232" s="2" t="s">
        <v>17</v>
      </c>
      <c r="C232">
        <f>INDEX(Cond_Probability!$A$6:$H$60,MATCH('Model 5_Train'!A232,Cond_Probability!$A$6:$A$60,0),7)</f>
        <v>0.14673913043478262</v>
      </c>
      <c r="D232">
        <f>INDEX(Cond_Probability!$A$6:$H$60,MATCH('Model 5_Train'!B232,Cond_Probability!$A$6:$A$60,0),7)</f>
        <v>0.14882032667876588</v>
      </c>
      <c r="E232">
        <f>Cond_Probability!$C$2</f>
        <v>0.61616161616161613</v>
      </c>
      <c r="F232">
        <f t="shared" si="15"/>
        <v>1.3455592777773792E-2</v>
      </c>
      <c r="G232">
        <f t="shared" si="16"/>
        <v>1.3455592777773793</v>
      </c>
      <c r="H232">
        <f>INDEX(Cond_Probability!$A$6:$H$60,MATCH('Model 5_Train'!A232,Cond_Probability!$A$6:$A$60,0),8)</f>
        <v>0.39710144927536234</v>
      </c>
      <c r="I232">
        <f>INDEX(Cond_Probability!$A$6:$H$60,MATCH('Model 5_Train'!B232,Cond_Probability!$A$6:$A$60,0),8)</f>
        <v>0.68023255813953487</v>
      </c>
      <c r="J232">
        <f>Cond_Probability!$C$3</f>
        <v>0.38383838383838381</v>
      </c>
      <c r="K232">
        <f t="shared" si="17"/>
        <v>0.10368293654441278</v>
      </c>
      <c r="L232">
        <f t="shared" si="18"/>
        <v>10.368293654441278</v>
      </c>
      <c r="M232" t="str">
        <f t="shared" si="19"/>
        <v>Survive</v>
      </c>
      <c r="N232" s="2" t="s">
        <v>1</v>
      </c>
    </row>
    <row r="233" spans="1:14" x14ac:dyDescent="0.3">
      <c r="A233" s="1" t="s">
        <v>1236</v>
      </c>
      <c r="B233" s="2" t="s">
        <v>13</v>
      </c>
      <c r="C233">
        <f>INDEX(Cond_Probability!$A$6:$H$60,MATCH('Model 5_Train'!A233,Cond_Probability!$A$6:$A$60,0),7)</f>
        <v>0.67572463768115942</v>
      </c>
      <c r="D233">
        <f>INDEX(Cond_Probability!$A$6:$H$60,MATCH('Model 5_Train'!B233,Cond_Probability!$A$6:$A$60,0),7)</f>
        <v>0.85117967332123412</v>
      </c>
      <c r="E233">
        <f>Cond_Probability!$C$2</f>
        <v>0.61616161616161613</v>
      </c>
      <c r="F233">
        <f t="shared" si="15"/>
        <v>0.35439341068434416</v>
      </c>
      <c r="G233">
        <f t="shared" si="16"/>
        <v>35.439341068434416</v>
      </c>
      <c r="H233">
        <f>INDEX(Cond_Probability!$A$6:$H$60,MATCH('Model 5_Train'!A233,Cond_Probability!$A$6:$A$60,0),8)</f>
        <v>0.34782608695652173</v>
      </c>
      <c r="I233">
        <f>INDEX(Cond_Probability!$A$6:$H$60,MATCH('Model 5_Train'!B233,Cond_Probability!$A$6:$A$60,0),8)</f>
        <v>0.31976744186046513</v>
      </c>
      <c r="J233">
        <f>Cond_Probability!$C$3</f>
        <v>0.38383838383838381</v>
      </c>
      <c r="K233">
        <f t="shared" si="17"/>
        <v>4.2691832378384448E-2</v>
      </c>
      <c r="L233">
        <f t="shared" si="18"/>
        <v>4.2691832378384449</v>
      </c>
      <c r="M233" t="str">
        <f t="shared" si="19"/>
        <v>Won't Survive</v>
      </c>
      <c r="N233" s="2" t="s">
        <v>1230</v>
      </c>
    </row>
    <row r="234" spans="1:14" x14ac:dyDescent="0.3">
      <c r="A234" s="1" t="s">
        <v>1235</v>
      </c>
      <c r="B234" s="2" t="s">
        <v>13</v>
      </c>
      <c r="C234">
        <f>INDEX(Cond_Probability!$A$6:$H$60,MATCH('Model 5_Train'!A234,Cond_Probability!$A$6:$A$60,0),7)</f>
        <v>0.17753623188405798</v>
      </c>
      <c r="D234">
        <f>INDEX(Cond_Probability!$A$6:$H$60,MATCH('Model 5_Train'!B234,Cond_Probability!$A$6:$A$60,0),7)</f>
        <v>0.85117967332123412</v>
      </c>
      <c r="E234">
        <f>Cond_Probability!$C$2</f>
        <v>0.61616161616161613</v>
      </c>
      <c r="F234">
        <f t="shared" si="15"/>
        <v>9.3111405488111879E-2</v>
      </c>
      <c r="G234">
        <f t="shared" si="16"/>
        <v>9.3111405488111885</v>
      </c>
      <c r="H234">
        <f>INDEX(Cond_Probability!$A$6:$H$60,MATCH('Model 5_Train'!A234,Cond_Probability!$A$6:$A$60,0),8)</f>
        <v>0.25507246376811593</v>
      </c>
      <c r="I234">
        <f>INDEX(Cond_Probability!$A$6:$H$60,MATCH('Model 5_Train'!B234,Cond_Probability!$A$6:$A$60,0),8)</f>
        <v>0.31976744186046513</v>
      </c>
      <c r="J234">
        <f>Cond_Probability!$C$3</f>
        <v>0.38383838383838381</v>
      </c>
      <c r="K234">
        <f t="shared" si="17"/>
        <v>3.1307343744148598E-2</v>
      </c>
      <c r="L234">
        <f t="shared" si="18"/>
        <v>3.1307343744148599</v>
      </c>
      <c r="M234" t="str">
        <f t="shared" si="19"/>
        <v>Won't Survive</v>
      </c>
      <c r="N234" s="2" t="s">
        <v>1230</v>
      </c>
    </row>
    <row r="235" spans="1:14" x14ac:dyDescent="0.3">
      <c r="A235" s="1" t="s">
        <v>1236</v>
      </c>
      <c r="B235" s="2" t="s">
        <v>17</v>
      </c>
      <c r="C235">
        <f>INDEX(Cond_Probability!$A$6:$H$60,MATCH('Model 5_Train'!A235,Cond_Probability!$A$6:$A$60,0),7)</f>
        <v>0.67572463768115942</v>
      </c>
      <c r="D235">
        <f>INDEX(Cond_Probability!$A$6:$H$60,MATCH('Model 5_Train'!B235,Cond_Probability!$A$6:$A$60,0),7)</f>
        <v>0.14882032667876588</v>
      </c>
      <c r="E235">
        <f>Cond_Probability!$C$2</f>
        <v>0.61616161616161613</v>
      </c>
      <c r="F235">
        <f t="shared" si="15"/>
        <v>6.1962174149501531E-2</v>
      </c>
      <c r="G235">
        <f t="shared" si="16"/>
        <v>6.1962174149501532</v>
      </c>
      <c r="H235">
        <f>INDEX(Cond_Probability!$A$6:$H$60,MATCH('Model 5_Train'!A235,Cond_Probability!$A$6:$A$60,0),8)</f>
        <v>0.34782608695652173</v>
      </c>
      <c r="I235">
        <f>INDEX(Cond_Probability!$A$6:$H$60,MATCH('Model 5_Train'!B235,Cond_Probability!$A$6:$A$60,0),8)</f>
        <v>0.68023255813953487</v>
      </c>
      <c r="J235">
        <f>Cond_Probability!$C$3</f>
        <v>0.38383838383838381</v>
      </c>
      <c r="K235">
        <f t="shared" si="17"/>
        <v>9.0817170695836003E-2</v>
      </c>
      <c r="L235">
        <f t="shared" si="18"/>
        <v>9.0817170695836005</v>
      </c>
      <c r="M235" t="str">
        <f t="shared" si="19"/>
        <v>Survive</v>
      </c>
      <c r="N235" s="2" t="s">
        <v>1</v>
      </c>
    </row>
    <row r="236" spans="1:14" x14ac:dyDescent="0.3">
      <c r="A236" s="1" t="s">
        <v>1235</v>
      </c>
      <c r="B236" s="2" t="s">
        <v>13</v>
      </c>
      <c r="C236">
        <f>INDEX(Cond_Probability!$A$6:$H$60,MATCH('Model 5_Train'!A236,Cond_Probability!$A$6:$A$60,0),7)</f>
        <v>0.17753623188405798</v>
      </c>
      <c r="D236">
        <f>INDEX(Cond_Probability!$A$6:$H$60,MATCH('Model 5_Train'!B236,Cond_Probability!$A$6:$A$60,0),7)</f>
        <v>0.85117967332123412</v>
      </c>
      <c r="E236">
        <f>Cond_Probability!$C$2</f>
        <v>0.61616161616161613</v>
      </c>
      <c r="F236">
        <f t="shared" si="15"/>
        <v>9.3111405488111879E-2</v>
      </c>
      <c r="G236">
        <f t="shared" si="16"/>
        <v>9.3111405488111885</v>
      </c>
      <c r="H236">
        <f>INDEX(Cond_Probability!$A$6:$H$60,MATCH('Model 5_Train'!A236,Cond_Probability!$A$6:$A$60,0),8)</f>
        <v>0.25507246376811593</v>
      </c>
      <c r="I236">
        <f>INDEX(Cond_Probability!$A$6:$H$60,MATCH('Model 5_Train'!B236,Cond_Probability!$A$6:$A$60,0),8)</f>
        <v>0.31976744186046513</v>
      </c>
      <c r="J236">
        <f>Cond_Probability!$C$3</f>
        <v>0.38383838383838381</v>
      </c>
      <c r="K236">
        <f t="shared" si="17"/>
        <v>3.1307343744148598E-2</v>
      </c>
      <c r="L236">
        <f t="shared" si="18"/>
        <v>3.1307343744148599</v>
      </c>
      <c r="M236" t="str">
        <f t="shared" si="19"/>
        <v>Won't Survive</v>
      </c>
      <c r="N236" s="2" t="s">
        <v>1230</v>
      </c>
    </row>
    <row r="237" spans="1:14" x14ac:dyDescent="0.3">
      <c r="A237" s="1" t="s">
        <v>1236</v>
      </c>
      <c r="B237" s="2" t="s">
        <v>17</v>
      </c>
      <c r="C237">
        <f>INDEX(Cond_Probability!$A$6:$H$60,MATCH('Model 5_Train'!A237,Cond_Probability!$A$6:$A$60,0),7)</f>
        <v>0.67572463768115942</v>
      </c>
      <c r="D237">
        <f>INDEX(Cond_Probability!$A$6:$H$60,MATCH('Model 5_Train'!B237,Cond_Probability!$A$6:$A$60,0),7)</f>
        <v>0.14882032667876588</v>
      </c>
      <c r="E237">
        <f>Cond_Probability!$C$2</f>
        <v>0.61616161616161613</v>
      </c>
      <c r="F237">
        <f t="shared" si="15"/>
        <v>6.1962174149501531E-2</v>
      </c>
      <c r="G237">
        <f t="shared" si="16"/>
        <v>6.1962174149501532</v>
      </c>
      <c r="H237">
        <f>INDEX(Cond_Probability!$A$6:$H$60,MATCH('Model 5_Train'!A237,Cond_Probability!$A$6:$A$60,0),8)</f>
        <v>0.34782608695652173</v>
      </c>
      <c r="I237">
        <f>INDEX(Cond_Probability!$A$6:$H$60,MATCH('Model 5_Train'!B237,Cond_Probability!$A$6:$A$60,0),8)</f>
        <v>0.68023255813953487</v>
      </c>
      <c r="J237">
        <f>Cond_Probability!$C$3</f>
        <v>0.38383838383838381</v>
      </c>
      <c r="K237">
        <f t="shared" si="17"/>
        <v>9.0817170695836003E-2</v>
      </c>
      <c r="L237">
        <f t="shared" si="18"/>
        <v>9.0817170695836005</v>
      </c>
      <c r="M237" t="str">
        <f t="shared" si="19"/>
        <v>Survive</v>
      </c>
      <c r="N237" s="2" t="s">
        <v>1230</v>
      </c>
    </row>
    <row r="238" spans="1:14" x14ac:dyDescent="0.3">
      <c r="A238" s="1" t="s">
        <v>1235</v>
      </c>
      <c r="B238" s="2" t="s">
        <v>13</v>
      </c>
      <c r="C238">
        <f>INDEX(Cond_Probability!$A$6:$H$60,MATCH('Model 5_Train'!A238,Cond_Probability!$A$6:$A$60,0),7)</f>
        <v>0.17753623188405798</v>
      </c>
      <c r="D238">
        <f>INDEX(Cond_Probability!$A$6:$H$60,MATCH('Model 5_Train'!B238,Cond_Probability!$A$6:$A$60,0),7)</f>
        <v>0.85117967332123412</v>
      </c>
      <c r="E238">
        <f>Cond_Probability!$C$2</f>
        <v>0.61616161616161613</v>
      </c>
      <c r="F238">
        <f t="shared" si="15"/>
        <v>9.3111405488111879E-2</v>
      </c>
      <c r="G238">
        <f t="shared" si="16"/>
        <v>9.3111405488111885</v>
      </c>
      <c r="H238">
        <f>INDEX(Cond_Probability!$A$6:$H$60,MATCH('Model 5_Train'!A238,Cond_Probability!$A$6:$A$60,0),8)</f>
        <v>0.25507246376811593</v>
      </c>
      <c r="I238">
        <f>INDEX(Cond_Probability!$A$6:$H$60,MATCH('Model 5_Train'!B238,Cond_Probability!$A$6:$A$60,0),8)</f>
        <v>0.31976744186046513</v>
      </c>
      <c r="J238">
        <f>Cond_Probability!$C$3</f>
        <v>0.38383838383838381</v>
      </c>
      <c r="K238">
        <f t="shared" si="17"/>
        <v>3.1307343744148598E-2</v>
      </c>
      <c r="L238">
        <f t="shared" si="18"/>
        <v>3.1307343744148599</v>
      </c>
      <c r="M238" t="str">
        <f t="shared" si="19"/>
        <v>Won't Survive</v>
      </c>
      <c r="N238" s="2" t="s">
        <v>1230</v>
      </c>
    </row>
    <row r="239" spans="1:14" x14ac:dyDescent="0.3">
      <c r="A239" s="1" t="s">
        <v>1235</v>
      </c>
      <c r="B239" s="2" t="s">
        <v>17</v>
      </c>
      <c r="C239">
        <f>INDEX(Cond_Probability!$A$6:$H$60,MATCH('Model 5_Train'!A239,Cond_Probability!$A$6:$A$60,0),7)</f>
        <v>0.17753623188405798</v>
      </c>
      <c r="D239">
        <f>INDEX(Cond_Probability!$A$6:$H$60,MATCH('Model 5_Train'!B239,Cond_Probability!$A$6:$A$60,0),7)</f>
        <v>0.14882032667876588</v>
      </c>
      <c r="E239">
        <f>Cond_Probability!$C$2</f>
        <v>0.61616161616161613</v>
      </c>
      <c r="F239">
        <f t="shared" si="15"/>
        <v>1.6279606076812739E-2</v>
      </c>
      <c r="G239">
        <f t="shared" si="16"/>
        <v>1.6279606076812738</v>
      </c>
      <c r="H239">
        <f>INDEX(Cond_Probability!$A$6:$H$60,MATCH('Model 5_Train'!A239,Cond_Probability!$A$6:$A$60,0),8)</f>
        <v>0.25507246376811593</v>
      </c>
      <c r="I239">
        <f>INDEX(Cond_Probability!$A$6:$H$60,MATCH('Model 5_Train'!B239,Cond_Probability!$A$6:$A$60,0),8)</f>
        <v>0.68023255813953487</v>
      </c>
      <c r="J239">
        <f>Cond_Probability!$C$3</f>
        <v>0.38383838383838381</v>
      </c>
      <c r="K239">
        <f t="shared" si="17"/>
        <v>6.6599258510279744E-2</v>
      </c>
      <c r="L239">
        <f t="shared" si="18"/>
        <v>6.6599258510279746</v>
      </c>
      <c r="M239" t="str">
        <f t="shared" si="19"/>
        <v>Survive</v>
      </c>
      <c r="N239" s="2" t="s">
        <v>1</v>
      </c>
    </row>
    <row r="240" spans="1:14" x14ac:dyDescent="0.3">
      <c r="A240" s="1" t="s">
        <v>1235</v>
      </c>
      <c r="B240" s="2" t="s">
        <v>13</v>
      </c>
      <c r="C240">
        <f>INDEX(Cond_Probability!$A$6:$H$60,MATCH('Model 5_Train'!A240,Cond_Probability!$A$6:$A$60,0),7)</f>
        <v>0.17753623188405798</v>
      </c>
      <c r="D240">
        <f>INDEX(Cond_Probability!$A$6:$H$60,MATCH('Model 5_Train'!B240,Cond_Probability!$A$6:$A$60,0),7)</f>
        <v>0.85117967332123412</v>
      </c>
      <c r="E240">
        <f>Cond_Probability!$C$2</f>
        <v>0.61616161616161613</v>
      </c>
      <c r="F240">
        <f t="shared" si="15"/>
        <v>9.3111405488111879E-2</v>
      </c>
      <c r="G240">
        <f t="shared" si="16"/>
        <v>9.3111405488111885</v>
      </c>
      <c r="H240">
        <f>INDEX(Cond_Probability!$A$6:$H$60,MATCH('Model 5_Train'!A240,Cond_Probability!$A$6:$A$60,0),8)</f>
        <v>0.25507246376811593</v>
      </c>
      <c r="I240">
        <f>INDEX(Cond_Probability!$A$6:$H$60,MATCH('Model 5_Train'!B240,Cond_Probability!$A$6:$A$60,0),8)</f>
        <v>0.31976744186046513</v>
      </c>
      <c r="J240">
        <f>Cond_Probability!$C$3</f>
        <v>0.38383838383838381</v>
      </c>
      <c r="K240">
        <f t="shared" si="17"/>
        <v>3.1307343744148598E-2</v>
      </c>
      <c r="L240">
        <f t="shared" si="18"/>
        <v>3.1307343744148599</v>
      </c>
      <c r="M240" t="str">
        <f t="shared" si="19"/>
        <v>Won't Survive</v>
      </c>
      <c r="N240" s="2" t="s">
        <v>1230</v>
      </c>
    </row>
    <row r="241" spans="1:14" x14ac:dyDescent="0.3">
      <c r="A241" s="1" t="s">
        <v>1235</v>
      </c>
      <c r="B241" s="2" t="s">
        <v>13</v>
      </c>
      <c r="C241">
        <f>INDEX(Cond_Probability!$A$6:$H$60,MATCH('Model 5_Train'!A241,Cond_Probability!$A$6:$A$60,0),7)</f>
        <v>0.17753623188405798</v>
      </c>
      <c r="D241">
        <f>INDEX(Cond_Probability!$A$6:$H$60,MATCH('Model 5_Train'!B241,Cond_Probability!$A$6:$A$60,0),7)</f>
        <v>0.85117967332123412</v>
      </c>
      <c r="E241">
        <f>Cond_Probability!$C$2</f>
        <v>0.61616161616161613</v>
      </c>
      <c r="F241">
        <f t="shared" si="15"/>
        <v>9.3111405488111879E-2</v>
      </c>
      <c r="G241">
        <f t="shared" si="16"/>
        <v>9.3111405488111885</v>
      </c>
      <c r="H241">
        <f>INDEX(Cond_Probability!$A$6:$H$60,MATCH('Model 5_Train'!A241,Cond_Probability!$A$6:$A$60,0),8)</f>
        <v>0.25507246376811593</v>
      </c>
      <c r="I241">
        <f>INDEX(Cond_Probability!$A$6:$H$60,MATCH('Model 5_Train'!B241,Cond_Probability!$A$6:$A$60,0),8)</f>
        <v>0.31976744186046513</v>
      </c>
      <c r="J241">
        <f>Cond_Probability!$C$3</f>
        <v>0.38383838383838381</v>
      </c>
      <c r="K241">
        <f t="shared" si="17"/>
        <v>3.1307343744148598E-2</v>
      </c>
      <c r="L241">
        <f t="shared" si="18"/>
        <v>3.1307343744148599</v>
      </c>
      <c r="M241" t="str">
        <f t="shared" si="19"/>
        <v>Won't Survive</v>
      </c>
      <c r="N241" s="2" t="s">
        <v>1230</v>
      </c>
    </row>
    <row r="242" spans="1:14" x14ac:dyDescent="0.3">
      <c r="A242" s="1" t="s">
        <v>1236</v>
      </c>
      <c r="B242" s="2" t="s">
        <v>17</v>
      </c>
      <c r="C242">
        <f>INDEX(Cond_Probability!$A$6:$H$60,MATCH('Model 5_Train'!A242,Cond_Probability!$A$6:$A$60,0),7)</f>
        <v>0.67572463768115942</v>
      </c>
      <c r="D242">
        <f>INDEX(Cond_Probability!$A$6:$H$60,MATCH('Model 5_Train'!B242,Cond_Probability!$A$6:$A$60,0),7)</f>
        <v>0.14882032667876588</v>
      </c>
      <c r="E242">
        <f>Cond_Probability!$C$2</f>
        <v>0.61616161616161613</v>
      </c>
      <c r="F242">
        <f t="shared" si="15"/>
        <v>6.1962174149501531E-2</v>
      </c>
      <c r="G242">
        <f t="shared" si="16"/>
        <v>6.1962174149501532</v>
      </c>
      <c r="H242">
        <f>INDEX(Cond_Probability!$A$6:$H$60,MATCH('Model 5_Train'!A242,Cond_Probability!$A$6:$A$60,0),8)</f>
        <v>0.34782608695652173</v>
      </c>
      <c r="I242">
        <f>INDEX(Cond_Probability!$A$6:$H$60,MATCH('Model 5_Train'!B242,Cond_Probability!$A$6:$A$60,0),8)</f>
        <v>0.68023255813953487</v>
      </c>
      <c r="J242">
        <f>Cond_Probability!$C$3</f>
        <v>0.38383838383838381</v>
      </c>
      <c r="K242">
        <f t="shared" si="17"/>
        <v>9.0817170695836003E-2</v>
      </c>
      <c r="L242">
        <f t="shared" si="18"/>
        <v>9.0817170695836005</v>
      </c>
      <c r="M242" t="str">
        <f t="shared" si="19"/>
        <v>Survive</v>
      </c>
      <c r="N242" s="2" t="s">
        <v>1230</v>
      </c>
    </row>
    <row r="243" spans="1:14" x14ac:dyDescent="0.3">
      <c r="A243" s="1" t="s">
        <v>1236</v>
      </c>
      <c r="B243" s="2" t="s">
        <v>17</v>
      </c>
      <c r="C243">
        <f>INDEX(Cond_Probability!$A$6:$H$60,MATCH('Model 5_Train'!A243,Cond_Probability!$A$6:$A$60,0),7)</f>
        <v>0.67572463768115942</v>
      </c>
      <c r="D243">
        <f>INDEX(Cond_Probability!$A$6:$H$60,MATCH('Model 5_Train'!B243,Cond_Probability!$A$6:$A$60,0),7)</f>
        <v>0.14882032667876588</v>
      </c>
      <c r="E243">
        <f>Cond_Probability!$C$2</f>
        <v>0.61616161616161613</v>
      </c>
      <c r="F243">
        <f t="shared" si="15"/>
        <v>6.1962174149501531E-2</v>
      </c>
      <c r="G243">
        <f t="shared" si="16"/>
        <v>6.1962174149501532</v>
      </c>
      <c r="H243">
        <f>INDEX(Cond_Probability!$A$6:$H$60,MATCH('Model 5_Train'!A243,Cond_Probability!$A$6:$A$60,0),8)</f>
        <v>0.34782608695652173</v>
      </c>
      <c r="I243">
        <f>INDEX(Cond_Probability!$A$6:$H$60,MATCH('Model 5_Train'!B243,Cond_Probability!$A$6:$A$60,0),8)</f>
        <v>0.68023255813953487</v>
      </c>
      <c r="J243">
        <f>Cond_Probability!$C$3</f>
        <v>0.38383838383838381</v>
      </c>
      <c r="K243">
        <f t="shared" si="17"/>
        <v>9.0817170695836003E-2</v>
      </c>
      <c r="L243">
        <f t="shared" si="18"/>
        <v>9.0817170695836005</v>
      </c>
      <c r="M243" t="str">
        <f t="shared" si="19"/>
        <v>Survive</v>
      </c>
      <c r="N243" s="2" t="s">
        <v>1</v>
      </c>
    </row>
    <row r="244" spans="1:14" x14ac:dyDescent="0.3">
      <c r="A244" s="1" t="s">
        <v>1235</v>
      </c>
      <c r="B244" s="2" t="s">
        <v>13</v>
      </c>
      <c r="C244">
        <f>INDEX(Cond_Probability!$A$6:$H$60,MATCH('Model 5_Train'!A244,Cond_Probability!$A$6:$A$60,0),7)</f>
        <v>0.17753623188405798</v>
      </c>
      <c r="D244">
        <f>INDEX(Cond_Probability!$A$6:$H$60,MATCH('Model 5_Train'!B244,Cond_Probability!$A$6:$A$60,0),7)</f>
        <v>0.85117967332123412</v>
      </c>
      <c r="E244">
        <f>Cond_Probability!$C$2</f>
        <v>0.61616161616161613</v>
      </c>
      <c r="F244">
        <f t="shared" si="15"/>
        <v>9.3111405488111879E-2</v>
      </c>
      <c r="G244">
        <f t="shared" si="16"/>
        <v>9.3111405488111885</v>
      </c>
      <c r="H244">
        <f>INDEX(Cond_Probability!$A$6:$H$60,MATCH('Model 5_Train'!A244,Cond_Probability!$A$6:$A$60,0),8)</f>
        <v>0.25507246376811593</v>
      </c>
      <c r="I244">
        <f>INDEX(Cond_Probability!$A$6:$H$60,MATCH('Model 5_Train'!B244,Cond_Probability!$A$6:$A$60,0),8)</f>
        <v>0.31976744186046513</v>
      </c>
      <c r="J244">
        <f>Cond_Probability!$C$3</f>
        <v>0.38383838383838381</v>
      </c>
      <c r="K244">
        <f t="shared" si="17"/>
        <v>3.1307343744148598E-2</v>
      </c>
      <c r="L244">
        <f t="shared" si="18"/>
        <v>3.1307343744148599</v>
      </c>
      <c r="M244" t="str">
        <f t="shared" si="19"/>
        <v>Won't Survive</v>
      </c>
      <c r="N244" s="2" t="s">
        <v>1230</v>
      </c>
    </row>
    <row r="245" spans="1:14" x14ac:dyDescent="0.3">
      <c r="A245" s="1" t="s">
        <v>1236</v>
      </c>
      <c r="B245" s="2" t="s">
        <v>13</v>
      </c>
      <c r="C245">
        <f>INDEX(Cond_Probability!$A$6:$H$60,MATCH('Model 5_Train'!A245,Cond_Probability!$A$6:$A$60,0),7)</f>
        <v>0.67572463768115942</v>
      </c>
      <c r="D245">
        <f>INDEX(Cond_Probability!$A$6:$H$60,MATCH('Model 5_Train'!B245,Cond_Probability!$A$6:$A$60,0),7)</f>
        <v>0.85117967332123412</v>
      </c>
      <c r="E245">
        <f>Cond_Probability!$C$2</f>
        <v>0.61616161616161613</v>
      </c>
      <c r="F245">
        <f t="shared" si="15"/>
        <v>0.35439341068434416</v>
      </c>
      <c r="G245">
        <f t="shared" si="16"/>
        <v>35.439341068434416</v>
      </c>
      <c r="H245">
        <f>INDEX(Cond_Probability!$A$6:$H$60,MATCH('Model 5_Train'!A245,Cond_Probability!$A$6:$A$60,0),8)</f>
        <v>0.34782608695652173</v>
      </c>
      <c r="I245">
        <f>INDEX(Cond_Probability!$A$6:$H$60,MATCH('Model 5_Train'!B245,Cond_Probability!$A$6:$A$60,0),8)</f>
        <v>0.31976744186046513</v>
      </c>
      <c r="J245">
        <f>Cond_Probability!$C$3</f>
        <v>0.38383838383838381</v>
      </c>
      <c r="K245">
        <f t="shared" si="17"/>
        <v>4.2691832378384448E-2</v>
      </c>
      <c r="L245">
        <f t="shared" si="18"/>
        <v>4.2691832378384449</v>
      </c>
      <c r="M245" t="str">
        <f t="shared" si="19"/>
        <v>Won't Survive</v>
      </c>
      <c r="N245" s="2" t="s">
        <v>1230</v>
      </c>
    </row>
    <row r="246" spans="1:14" x14ac:dyDescent="0.3">
      <c r="A246" s="1" t="s">
        <v>1236</v>
      </c>
      <c r="B246" s="2" t="s">
        <v>13</v>
      </c>
      <c r="C246">
        <f>INDEX(Cond_Probability!$A$6:$H$60,MATCH('Model 5_Train'!A246,Cond_Probability!$A$6:$A$60,0),7)</f>
        <v>0.67572463768115942</v>
      </c>
      <c r="D246">
        <f>INDEX(Cond_Probability!$A$6:$H$60,MATCH('Model 5_Train'!B246,Cond_Probability!$A$6:$A$60,0),7)</f>
        <v>0.85117967332123412</v>
      </c>
      <c r="E246">
        <f>Cond_Probability!$C$2</f>
        <v>0.61616161616161613</v>
      </c>
      <c r="F246">
        <f t="shared" si="15"/>
        <v>0.35439341068434416</v>
      </c>
      <c r="G246">
        <f t="shared" si="16"/>
        <v>35.439341068434416</v>
      </c>
      <c r="H246">
        <f>INDEX(Cond_Probability!$A$6:$H$60,MATCH('Model 5_Train'!A246,Cond_Probability!$A$6:$A$60,0),8)</f>
        <v>0.34782608695652173</v>
      </c>
      <c r="I246">
        <f>INDEX(Cond_Probability!$A$6:$H$60,MATCH('Model 5_Train'!B246,Cond_Probability!$A$6:$A$60,0),8)</f>
        <v>0.31976744186046513</v>
      </c>
      <c r="J246">
        <f>Cond_Probability!$C$3</f>
        <v>0.38383838383838381</v>
      </c>
      <c r="K246">
        <f t="shared" si="17"/>
        <v>4.2691832378384448E-2</v>
      </c>
      <c r="L246">
        <f t="shared" si="18"/>
        <v>4.2691832378384449</v>
      </c>
      <c r="M246" t="str">
        <f t="shared" si="19"/>
        <v>Won't Survive</v>
      </c>
      <c r="N246" s="2" t="s">
        <v>1230</v>
      </c>
    </row>
    <row r="247" spans="1:14" x14ac:dyDescent="0.3">
      <c r="A247" s="1" t="s">
        <v>1234</v>
      </c>
      <c r="B247" s="2" t="s">
        <v>13</v>
      </c>
      <c r="C247">
        <f>INDEX(Cond_Probability!$A$6:$H$60,MATCH('Model 5_Train'!A247,Cond_Probability!$A$6:$A$60,0),7)</f>
        <v>0.14673913043478262</v>
      </c>
      <c r="D247">
        <f>INDEX(Cond_Probability!$A$6:$H$60,MATCH('Model 5_Train'!B247,Cond_Probability!$A$6:$A$60,0),7)</f>
        <v>0.85117967332123412</v>
      </c>
      <c r="E247">
        <f>Cond_Probability!$C$2</f>
        <v>0.61616161616161613</v>
      </c>
      <c r="F247">
        <f t="shared" si="15"/>
        <v>7.6959426985072063E-2</v>
      </c>
      <c r="G247">
        <f t="shared" si="16"/>
        <v>7.6959426985072064</v>
      </c>
      <c r="H247">
        <f>INDEX(Cond_Probability!$A$6:$H$60,MATCH('Model 5_Train'!A247,Cond_Probability!$A$6:$A$60,0),8)</f>
        <v>0.39710144927536234</v>
      </c>
      <c r="I247">
        <f>INDEX(Cond_Probability!$A$6:$H$60,MATCH('Model 5_Train'!B247,Cond_Probability!$A$6:$A$60,0),8)</f>
        <v>0.31976744186046513</v>
      </c>
      <c r="J247">
        <f>Cond_Probability!$C$3</f>
        <v>0.38383838383838381</v>
      </c>
      <c r="K247">
        <f t="shared" si="17"/>
        <v>4.8739841965322252E-2</v>
      </c>
      <c r="L247">
        <f t="shared" si="18"/>
        <v>4.8739841965322253</v>
      </c>
      <c r="M247" t="str">
        <f t="shared" si="19"/>
        <v>Won't Survive</v>
      </c>
      <c r="N247" s="2" t="s">
        <v>1230</v>
      </c>
    </row>
    <row r="248" spans="1:14" x14ac:dyDescent="0.3">
      <c r="A248" s="1" t="s">
        <v>1236</v>
      </c>
      <c r="B248" s="2" t="s">
        <v>17</v>
      </c>
      <c r="C248">
        <f>INDEX(Cond_Probability!$A$6:$H$60,MATCH('Model 5_Train'!A248,Cond_Probability!$A$6:$A$60,0),7)</f>
        <v>0.67572463768115942</v>
      </c>
      <c r="D248">
        <f>INDEX(Cond_Probability!$A$6:$H$60,MATCH('Model 5_Train'!B248,Cond_Probability!$A$6:$A$60,0),7)</f>
        <v>0.14882032667876588</v>
      </c>
      <c r="E248">
        <f>Cond_Probability!$C$2</f>
        <v>0.61616161616161613</v>
      </c>
      <c r="F248">
        <f t="shared" si="15"/>
        <v>6.1962174149501531E-2</v>
      </c>
      <c r="G248">
        <f t="shared" si="16"/>
        <v>6.1962174149501532</v>
      </c>
      <c r="H248">
        <f>INDEX(Cond_Probability!$A$6:$H$60,MATCH('Model 5_Train'!A248,Cond_Probability!$A$6:$A$60,0),8)</f>
        <v>0.34782608695652173</v>
      </c>
      <c r="I248">
        <f>INDEX(Cond_Probability!$A$6:$H$60,MATCH('Model 5_Train'!B248,Cond_Probability!$A$6:$A$60,0),8)</f>
        <v>0.68023255813953487</v>
      </c>
      <c r="J248">
        <f>Cond_Probability!$C$3</f>
        <v>0.38383838383838381</v>
      </c>
      <c r="K248">
        <f t="shared" si="17"/>
        <v>9.0817170695836003E-2</v>
      </c>
      <c r="L248">
        <f t="shared" si="18"/>
        <v>9.0817170695836005</v>
      </c>
      <c r="M248" t="str">
        <f t="shared" si="19"/>
        <v>Survive</v>
      </c>
      <c r="N248" s="2" t="s">
        <v>1230</v>
      </c>
    </row>
    <row r="249" spans="1:14" x14ac:dyDescent="0.3">
      <c r="A249" s="1" t="s">
        <v>1235</v>
      </c>
      <c r="B249" s="2" t="s">
        <v>17</v>
      </c>
      <c r="C249">
        <f>INDEX(Cond_Probability!$A$6:$H$60,MATCH('Model 5_Train'!A249,Cond_Probability!$A$6:$A$60,0),7)</f>
        <v>0.17753623188405798</v>
      </c>
      <c r="D249">
        <f>INDEX(Cond_Probability!$A$6:$H$60,MATCH('Model 5_Train'!B249,Cond_Probability!$A$6:$A$60,0),7)</f>
        <v>0.14882032667876588</v>
      </c>
      <c r="E249">
        <f>Cond_Probability!$C$2</f>
        <v>0.61616161616161613</v>
      </c>
      <c r="F249">
        <f t="shared" si="15"/>
        <v>1.6279606076812739E-2</v>
      </c>
      <c r="G249">
        <f t="shared" si="16"/>
        <v>1.6279606076812738</v>
      </c>
      <c r="H249">
        <f>INDEX(Cond_Probability!$A$6:$H$60,MATCH('Model 5_Train'!A249,Cond_Probability!$A$6:$A$60,0),8)</f>
        <v>0.25507246376811593</v>
      </c>
      <c r="I249">
        <f>INDEX(Cond_Probability!$A$6:$H$60,MATCH('Model 5_Train'!B249,Cond_Probability!$A$6:$A$60,0),8)</f>
        <v>0.68023255813953487</v>
      </c>
      <c r="J249">
        <f>Cond_Probability!$C$3</f>
        <v>0.38383838383838381</v>
      </c>
      <c r="K249">
        <f t="shared" si="17"/>
        <v>6.6599258510279744E-2</v>
      </c>
      <c r="L249">
        <f t="shared" si="18"/>
        <v>6.6599258510279746</v>
      </c>
      <c r="M249" t="str">
        <f t="shared" si="19"/>
        <v>Survive</v>
      </c>
      <c r="N249" s="2" t="s">
        <v>1</v>
      </c>
    </row>
    <row r="250" spans="1:14" x14ac:dyDescent="0.3">
      <c r="A250" s="1" t="s">
        <v>1234</v>
      </c>
      <c r="B250" s="2" t="s">
        <v>13</v>
      </c>
      <c r="C250">
        <f>INDEX(Cond_Probability!$A$6:$H$60,MATCH('Model 5_Train'!A250,Cond_Probability!$A$6:$A$60,0),7)</f>
        <v>0.14673913043478262</v>
      </c>
      <c r="D250">
        <f>INDEX(Cond_Probability!$A$6:$H$60,MATCH('Model 5_Train'!B250,Cond_Probability!$A$6:$A$60,0),7)</f>
        <v>0.85117967332123412</v>
      </c>
      <c r="E250">
        <f>Cond_Probability!$C$2</f>
        <v>0.61616161616161613</v>
      </c>
      <c r="F250">
        <f t="shared" si="15"/>
        <v>7.6959426985072063E-2</v>
      </c>
      <c r="G250">
        <f t="shared" si="16"/>
        <v>7.6959426985072064</v>
      </c>
      <c r="H250">
        <f>INDEX(Cond_Probability!$A$6:$H$60,MATCH('Model 5_Train'!A250,Cond_Probability!$A$6:$A$60,0),8)</f>
        <v>0.39710144927536234</v>
      </c>
      <c r="I250">
        <f>INDEX(Cond_Probability!$A$6:$H$60,MATCH('Model 5_Train'!B250,Cond_Probability!$A$6:$A$60,0),8)</f>
        <v>0.31976744186046513</v>
      </c>
      <c r="J250">
        <f>Cond_Probability!$C$3</f>
        <v>0.38383838383838381</v>
      </c>
      <c r="K250">
        <f t="shared" si="17"/>
        <v>4.8739841965322252E-2</v>
      </c>
      <c r="L250">
        <f t="shared" si="18"/>
        <v>4.8739841965322253</v>
      </c>
      <c r="M250" t="str">
        <f t="shared" si="19"/>
        <v>Won't Survive</v>
      </c>
      <c r="N250" s="2" t="s">
        <v>1</v>
      </c>
    </row>
    <row r="251" spans="1:14" x14ac:dyDescent="0.3">
      <c r="A251" s="1" t="s">
        <v>1235</v>
      </c>
      <c r="B251" s="2" t="s">
        <v>13</v>
      </c>
      <c r="C251">
        <f>INDEX(Cond_Probability!$A$6:$H$60,MATCH('Model 5_Train'!A251,Cond_Probability!$A$6:$A$60,0),7)</f>
        <v>0.17753623188405798</v>
      </c>
      <c r="D251">
        <f>INDEX(Cond_Probability!$A$6:$H$60,MATCH('Model 5_Train'!B251,Cond_Probability!$A$6:$A$60,0),7)</f>
        <v>0.85117967332123412</v>
      </c>
      <c r="E251">
        <f>Cond_Probability!$C$2</f>
        <v>0.61616161616161613</v>
      </c>
      <c r="F251">
        <f t="shared" si="15"/>
        <v>9.3111405488111879E-2</v>
      </c>
      <c r="G251">
        <f t="shared" si="16"/>
        <v>9.3111405488111885</v>
      </c>
      <c r="H251">
        <f>INDEX(Cond_Probability!$A$6:$H$60,MATCH('Model 5_Train'!A251,Cond_Probability!$A$6:$A$60,0),8)</f>
        <v>0.25507246376811593</v>
      </c>
      <c r="I251">
        <f>INDEX(Cond_Probability!$A$6:$H$60,MATCH('Model 5_Train'!B251,Cond_Probability!$A$6:$A$60,0),8)</f>
        <v>0.31976744186046513</v>
      </c>
      <c r="J251">
        <f>Cond_Probability!$C$3</f>
        <v>0.38383838383838381</v>
      </c>
      <c r="K251">
        <f t="shared" si="17"/>
        <v>3.1307343744148598E-2</v>
      </c>
      <c r="L251">
        <f t="shared" si="18"/>
        <v>3.1307343744148599</v>
      </c>
      <c r="M251" t="str">
        <f t="shared" si="19"/>
        <v>Won't Survive</v>
      </c>
      <c r="N251" s="2" t="s">
        <v>1230</v>
      </c>
    </row>
    <row r="252" spans="1:14" x14ac:dyDescent="0.3">
      <c r="A252" s="1" t="s">
        <v>1236</v>
      </c>
      <c r="B252" s="2" t="s">
        <v>13</v>
      </c>
      <c r="C252">
        <f>INDEX(Cond_Probability!$A$6:$H$60,MATCH('Model 5_Train'!A252,Cond_Probability!$A$6:$A$60,0),7)</f>
        <v>0.67572463768115942</v>
      </c>
      <c r="D252">
        <f>INDEX(Cond_Probability!$A$6:$H$60,MATCH('Model 5_Train'!B252,Cond_Probability!$A$6:$A$60,0),7)</f>
        <v>0.85117967332123412</v>
      </c>
      <c r="E252">
        <f>Cond_Probability!$C$2</f>
        <v>0.61616161616161613</v>
      </c>
      <c r="F252">
        <f t="shared" si="15"/>
        <v>0.35439341068434416</v>
      </c>
      <c r="G252">
        <f t="shared" si="16"/>
        <v>35.439341068434416</v>
      </c>
      <c r="H252">
        <f>INDEX(Cond_Probability!$A$6:$H$60,MATCH('Model 5_Train'!A252,Cond_Probability!$A$6:$A$60,0),8)</f>
        <v>0.34782608695652173</v>
      </c>
      <c r="I252">
        <f>INDEX(Cond_Probability!$A$6:$H$60,MATCH('Model 5_Train'!B252,Cond_Probability!$A$6:$A$60,0),8)</f>
        <v>0.31976744186046513</v>
      </c>
      <c r="J252">
        <f>Cond_Probability!$C$3</f>
        <v>0.38383838383838381</v>
      </c>
      <c r="K252">
        <f t="shared" si="17"/>
        <v>4.2691832378384448E-2</v>
      </c>
      <c r="L252">
        <f t="shared" si="18"/>
        <v>4.2691832378384449</v>
      </c>
      <c r="M252" t="str">
        <f t="shared" si="19"/>
        <v>Won't Survive</v>
      </c>
      <c r="N252" s="2" t="s">
        <v>1230</v>
      </c>
    </row>
    <row r="253" spans="1:14" x14ac:dyDescent="0.3">
      <c r="A253" s="1" t="s">
        <v>1236</v>
      </c>
      <c r="B253" s="2" t="s">
        <v>17</v>
      </c>
      <c r="C253">
        <f>INDEX(Cond_Probability!$A$6:$H$60,MATCH('Model 5_Train'!A253,Cond_Probability!$A$6:$A$60,0),7)</f>
        <v>0.67572463768115942</v>
      </c>
      <c r="D253">
        <f>INDEX(Cond_Probability!$A$6:$H$60,MATCH('Model 5_Train'!B253,Cond_Probability!$A$6:$A$60,0),7)</f>
        <v>0.14882032667876588</v>
      </c>
      <c r="E253">
        <f>Cond_Probability!$C$2</f>
        <v>0.61616161616161613</v>
      </c>
      <c r="F253">
        <f t="shared" si="15"/>
        <v>6.1962174149501531E-2</v>
      </c>
      <c r="G253">
        <f t="shared" si="16"/>
        <v>6.1962174149501532</v>
      </c>
      <c r="H253">
        <f>INDEX(Cond_Probability!$A$6:$H$60,MATCH('Model 5_Train'!A253,Cond_Probability!$A$6:$A$60,0),8)</f>
        <v>0.34782608695652173</v>
      </c>
      <c r="I253">
        <f>INDEX(Cond_Probability!$A$6:$H$60,MATCH('Model 5_Train'!B253,Cond_Probability!$A$6:$A$60,0),8)</f>
        <v>0.68023255813953487</v>
      </c>
      <c r="J253">
        <f>Cond_Probability!$C$3</f>
        <v>0.38383838383838381</v>
      </c>
      <c r="K253">
        <f t="shared" si="17"/>
        <v>9.0817170695836003E-2</v>
      </c>
      <c r="L253">
        <f t="shared" si="18"/>
        <v>9.0817170695836005</v>
      </c>
      <c r="M253" t="str">
        <f t="shared" si="19"/>
        <v>Survive</v>
      </c>
      <c r="N253" s="2" t="s">
        <v>1230</v>
      </c>
    </row>
    <row r="254" spans="1:14" x14ac:dyDescent="0.3">
      <c r="A254" s="1" t="s">
        <v>1234</v>
      </c>
      <c r="B254" s="2" t="s">
        <v>13</v>
      </c>
      <c r="C254">
        <f>INDEX(Cond_Probability!$A$6:$H$60,MATCH('Model 5_Train'!A254,Cond_Probability!$A$6:$A$60,0),7)</f>
        <v>0.14673913043478262</v>
      </c>
      <c r="D254">
        <f>INDEX(Cond_Probability!$A$6:$H$60,MATCH('Model 5_Train'!B254,Cond_Probability!$A$6:$A$60,0),7)</f>
        <v>0.85117967332123412</v>
      </c>
      <c r="E254">
        <f>Cond_Probability!$C$2</f>
        <v>0.61616161616161613</v>
      </c>
      <c r="F254">
        <f t="shared" si="15"/>
        <v>7.6959426985072063E-2</v>
      </c>
      <c r="G254">
        <f t="shared" si="16"/>
        <v>7.6959426985072064</v>
      </c>
      <c r="H254">
        <f>INDEX(Cond_Probability!$A$6:$H$60,MATCH('Model 5_Train'!A254,Cond_Probability!$A$6:$A$60,0),8)</f>
        <v>0.39710144927536234</v>
      </c>
      <c r="I254">
        <f>INDEX(Cond_Probability!$A$6:$H$60,MATCH('Model 5_Train'!B254,Cond_Probability!$A$6:$A$60,0),8)</f>
        <v>0.31976744186046513</v>
      </c>
      <c r="J254">
        <f>Cond_Probability!$C$3</f>
        <v>0.38383838383838381</v>
      </c>
      <c r="K254">
        <f t="shared" si="17"/>
        <v>4.8739841965322252E-2</v>
      </c>
      <c r="L254">
        <f t="shared" si="18"/>
        <v>4.8739841965322253</v>
      </c>
      <c r="M254" t="str">
        <f t="shared" si="19"/>
        <v>Won't Survive</v>
      </c>
      <c r="N254" s="2" t="s">
        <v>1230</v>
      </c>
    </row>
    <row r="255" spans="1:14" x14ac:dyDescent="0.3">
      <c r="A255" s="1" t="s">
        <v>1236</v>
      </c>
      <c r="B255" s="2" t="s">
        <v>13</v>
      </c>
      <c r="C255">
        <f>INDEX(Cond_Probability!$A$6:$H$60,MATCH('Model 5_Train'!A255,Cond_Probability!$A$6:$A$60,0),7)</f>
        <v>0.67572463768115942</v>
      </c>
      <c r="D255">
        <f>INDEX(Cond_Probability!$A$6:$H$60,MATCH('Model 5_Train'!B255,Cond_Probability!$A$6:$A$60,0),7)</f>
        <v>0.85117967332123412</v>
      </c>
      <c r="E255">
        <f>Cond_Probability!$C$2</f>
        <v>0.61616161616161613</v>
      </c>
      <c r="F255">
        <f t="shared" si="15"/>
        <v>0.35439341068434416</v>
      </c>
      <c r="G255">
        <f t="shared" si="16"/>
        <v>35.439341068434416</v>
      </c>
      <c r="H255">
        <f>INDEX(Cond_Probability!$A$6:$H$60,MATCH('Model 5_Train'!A255,Cond_Probability!$A$6:$A$60,0),8)</f>
        <v>0.34782608695652173</v>
      </c>
      <c r="I255">
        <f>INDEX(Cond_Probability!$A$6:$H$60,MATCH('Model 5_Train'!B255,Cond_Probability!$A$6:$A$60,0),8)</f>
        <v>0.31976744186046513</v>
      </c>
      <c r="J255">
        <f>Cond_Probability!$C$3</f>
        <v>0.38383838383838381</v>
      </c>
      <c r="K255">
        <f t="shared" si="17"/>
        <v>4.2691832378384448E-2</v>
      </c>
      <c r="L255">
        <f t="shared" si="18"/>
        <v>4.2691832378384449</v>
      </c>
      <c r="M255" t="str">
        <f t="shared" si="19"/>
        <v>Won't Survive</v>
      </c>
      <c r="N255" s="2" t="s">
        <v>1230</v>
      </c>
    </row>
    <row r="256" spans="1:14" x14ac:dyDescent="0.3">
      <c r="A256" s="1" t="s">
        <v>1236</v>
      </c>
      <c r="B256" s="2" t="s">
        <v>17</v>
      </c>
      <c r="C256">
        <f>INDEX(Cond_Probability!$A$6:$H$60,MATCH('Model 5_Train'!A256,Cond_Probability!$A$6:$A$60,0),7)</f>
        <v>0.67572463768115942</v>
      </c>
      <c r="D256">
        <f>INDEX(Cond_Probability!$A$6:$H$60,MATCH('Model 5_Train'!B256,Cond_Probability!$A$6:$A$60,0),7)</f>
        <v>0.14882032667876588</v>
      </c>
      <c r="E256">
        <f>Cond_Probability!$C$2</f>
        <v>0.61616161616161613</v>
      </c>
      <c r="F256">
        <f t="shared" si="15"/>
        <v>6.1962174149501531E-2</v>
      </c>
      <c r="G256">
        <f t="shared" si="16"/>
        <v>6.1962174149501532</v>
      </c>
      <c r="H256">
        <f>INDEX(Cond_Probability!$A$6:$H$60,MATCH('Model 5_Train'!A256,Cond_Probability!$A$6:$A$60,0),8)</f>
        <v>0.34782608695652173</v>
      </c>
      <c r="I256">
        <f>INDEX(Cond_Probability!$A$6:$H$60,MATCH('Model 5_Train'!B256,Cond_Probability!$A$6:$A$60,0),8)</f>
        <v>0.68023255813953487</v>
      </c>
      <c r="J256">
        <f>Cond_Probability!$C$3</f>
        <v>0.38383838383838381</v>
      </c>
      <c r="K256">
        <f t="shared" si="17"/>
        <v>9.0817170695836003E-2</v>
      </c>
      <c r="L256">
        <f t="shared" si="18"/>
        <v>9.0817170695836005</v>
      </c>
      <c r="M256" t="str">
        <f t="shared" si="19"/>
        <v>Survive</v>
      </c>
      <c r="N256" s="2" t="s">
        <v>1230</v>
      </c>
    </row>
    <row r="257" spans="1:14" x14ac:dyDescent="0.3">
      <c r="A257" s="1" t="s">
        <v>1236</v>
      </c>
      <c r="B257" s="2" t="s">
        <v>17</v>
      </c>
      <c r="C257">
        <f>INDEX(Cond_Probability!$A$6:$H$60,MATCH('Model 5_Train'!A257,Cond_Probability!$A$6:$A$60,0),7)</f>
        <v>0.67572463768115942</v>
      </c>
      <c r="D257">
        <f>INDEX(Cond_Probability!$A$6:$H$60,MATCH('Model 5_Train'!B257,Cond_Probability!$A$6:$A$60,0),7)</f>
        <v>0.14882032667876588</v>
      </c>
      <c r="E257">
        <f>Cond_Probability!$C$2</f>
        <v>0.61616161616161613</v>
      </c>
      <c r="F257">
        <f t="shared" si="15"/>
        <v>6.1962174149501531E-2</v>
      </c>
      <c r="G257">
        <f t="shared" si="16"/>
        <v>6.1962174149501532</v>
      </c>
      <c r="H257">
        <f>INDEX(Cond_Probability!$A$6:$H$60,MATCH('Model 5_Train'!A257,Cond_Probability!$A$6:$A$60,0),8)</f>
        <v>0.34782608695652173</v>
      </c>
      <c r="I257">
        <f>INDEX(Cond_Probability!$A$6:$H$60,MATCH('Model 5_Train'!B257,Cond_Probability!$A$6:$A$60,0),8)</f>
        <v>0.68023255813953487</v>
      </c>
      <c r="J257">
        <f>Cond_Probability!$C$3</f>
        <v>0.38383838383838381</v>
      </c>
      <c r="K257">
        <f t="shared" si="17"/>
        <v>9.0817170695836003E-2</v>
      </c>
      <c r="L257">
        <f t="shared" si="18"/>
        <v>9.0817170695836005</v>
      </c>
      <c r="M257" t="str">
        <f t="shared" si="19"/>
        <v>Survive</v>
      </c>
      <c r="N257" s="2" t="s">
        <v>1</v>
      </c>
    </row>
    <row r="258" spans="1:14" x14ac:dyDescent="0.3">
      <c r="A258" s="1" t="s">
        <v>1234</v>
      </c>
      <c r="B258" s="2" t="s">
        <v>17</v>
      </c>
      <c r="C258">
        <f>INDEX(Cond_Probability!$A$6:$H$60,MATCH('Model 5_Train'!A258,Cond_Probability!$A$6:$A$60,0),7)</f>
        <v>0.14673913043478262</v>
      </c>
      <c r="D258">
        <f>INDEX(Cond_Probability!$A$6:$H$60,MATCH('Model 5_Train'!B258,Cond_Probability!$A$6:$A$60,0),7)</f>
        <v>0.14882032667876588</v>
      </c>
      <c r="E258">
        <f>Cond_Probability!$C$2</f>
        <v>0.61616161616161613</v>
      </c>
      <c r="F258">
        <f t="shared" si="15"/>
        <v>1.3455592777773792E-2</v>
      </c>
      <c r="G258">
        <f t="shared" si="16"/>
        <v>1.3455592777773793</v>
      </c>
      <c r="H258">
        <f>INDEX(Cond_Probability!$A$6:$H$60,MATCH('Model 5_Train'!A258,Cond_Probability!$A$6:$A$60,0),8)</f>
        <v>0.39710144927536234</v>
      </c>
      <c r="I258">
        <f>INDEX(Cond_Probability!$A$6:$H$60,MATCH('Model 5_Train'!B258,Cond_Probability!$A$6:$A$60,0),8)</f>
        <v>0.68023255813953487</v>
      </c>
      <c r="J258">
        <f>Cond_Probability!$C$3</f>
        <v>0.38383838383838381</v>
      </c>
      <c r="K258">
        <f t="shared" si="17"/>
        <v>0.10368293654441278</v>
      </c>
      <c r="L258">
        <f t="shared" si="18"/>
        <v>10.368293654441278</v>
      </c>
      <c r="M258" t="str">
        <f t="shared" si="19"/>
        <v>Survive</v>
      </c>
      <c r="N258" s="2" t="s">
        <v>1</v>
      </c>
    </row>
    <row r="259" spans="1:14" x14ac:dyDescent="0.3">
      <c r="A259" s="1" t="s">
        <v>1234</v>
      </c>
      <c r="B259" s="2" t="s">
        <v>17</v>
      </c>
      <c r="C259">
        <f>INDEX(Cond_Probability!$A$6:$H$60,MATCH('Model 5_Train'!A259,Cond_Probability!$A$6:$A$60,0),7)</f>
        <v>0.14673913043478262</v>
      </c>
      <c r="D259">
        <f>INDEX(Cond_Probability!$A$6:$H$60,MATCH('Model 5_Train'!B259,Cond_Probability!$A$6:$A$60,0),7)</f>
        <v>0.14882032667876588</v>
      </c>
      <c r="E259">
        <f>Cond_Probability!$C$2</f>
        <v>0.61616161616161613</v>
      </c>
      <c r="F259">
        <f t="shared" ref="F259:F322" si="20">PRODUCT(C259:E259)</f>
        <v>1.3455592777773792E-2</v>
      </c>
      <c r="G259">
        <f t="shared" ref="G259:G322" si="21">F259*100</f>
        <v>1.3455592777773793</v>
      </c>
      <c r="H259">
        <f>INDEX(Cond_Probability!$A$6:$H$60,MATCH('Model 5_Train'!A259,Cond_Probability!$A$6:$A$60,0),8)</f>
        <v>0.39710144927536234</v>
      </c>
      <c r="I259">
        <f>INDEX(Cond_Probability!$A$6:$H$60,MATCH('Model 5_Train'!B259,Cond_Probability!$A$6:$A$60,0),8)</f>
        <v>0.68023255813953487</v>
      </c>
      <c r="J259">
        <f>Cond_Probability!$C$3</f>
        <v>0.38383838383838381</v>
      </c>
      <c r="K259">
        <f t="shared" ref="K259:K322" si="22">PRODUCT(H259:J259)</f>
        <v>0.10368293654441278</v>
      </c>
      <c r="L259">
        <f t="shared" ref="L259:L322" si="23">K259*100</f>
        <v>10.368293654441278</v>
      </c>
      <c r="M259" t="str">
        <f t="shared" ref="M259:M322" si="24">IF(G259&gt;L259,"Won't Survive", "Survive")</f>
        <v>Survive</v>
      </c>
      <c r="N259" s="2" t="s">
        <v>1</v>
      </c>
    </row>
    <row r="260" spans="1:14" x14ac:dyDescent="0.3">
      <c r="A260" s="1" t="s">
        <v>1234</v>
      </c>
      <c r="B260" s="2" t="s">
        <v>17</v>
      </c>
      <c r="C260">
        <f>INDEX(Cond_Probability!$A$6:$H$60,MATCH('Model 5_Train'!A260,Cond_Probability!$A$6:$A$60,0),7)</f>
        <v>0.14673913043478262</v>
      </c>
      <c r="D260">
        <f>INDEX(Cond_Probability!$A$6:$H$60,MATCH('Model 5_Train'!B260,Cond_Probability!$A$6:$A$60,0),7)</f>
        <v>0.14882032667876588</v>
      </c>
      <c r="E260">
        <f>Cond_Probability!$C$2</f>
        <v>0.61616161616161613</v>
      </c>
      <c r="F260">
        <f t="shared" si="20"/>
        <v>1.3455592777773792E-2</v>
      </c>
      <c r="G260">
        <f t="shared" si="21"/>
        <v>1.3455592777773793</v>
      </c>
      <c r="H260">
        <f>INDEX(Cond_Probability!$A$6:$H$60,MATCH('Model 5_Train'!A260,Cond_Probability!$A$6:$A$60,0),8)</f>
        <v>0.39710144927536234</v>
      </c>
      <c r="I260">
        <f>INDEX(Cond_Probability!$A$6:$H$60,MATCH('Model 5_Train'!B260,Cond_Probability!$A$6:$A$60,0),8)</f>
        <v>0.68023255813953487</v>
      </c>
      <c r="J260">
        <f>Cond_Probability!$C$3</f>
        <v>0.38383838383838381</v>
      </c>
      <c r="K260">
        <f t="shared" si="22"/>
        <v>0.10368293654441278</v>
      </c>
      <c r="L260">
        <f t="shared" si="23"/>
        <v>10.368293654441278</v>
      </c>
      <c r="M260" t="str">
        <f t="shared" si="24"/>
        <v>Survive</v>
      </c>
      <c r="N260" s="2" t="s">
        <v>1</v>
      </c>
    </row>
    <row r="261" spans="1:14" x14ac:dyDescent="0.3">
      <c r="A261" s="1" t="s">
        <v>1235</v>
      </c>
      <c r="B261" s="2" t="s">
        <v>17</v>
      </c>
      <c r="C261">
        <f>INDEX(Cond_Probability!$A$6:$H$60,MATCH('Model 5_Train'!A261,Cond_Probability!$A$6:$A$60,0),7)</f>
        <v>0.17753623188405798</v>
      </c>
      <c r="D261">
        <f>INDEX(Cond_Probability!$A$6:$H$60,MATCH('Model 5_Train'!B261,Cond_Probability!$A$6:$A$60,0),7)</f>
        <v>0.14882032667876588</v>
      </c>
      <c r="E261">
        <f>Cond_Probability!$C$2</f>
        <v>0.61616161616161613</v>
      </c>
      <c r="F261">
        <f t="shared" si="20"/>
        <v>1.6279606076812739E-2</v>
      </c>
      <c r="G261">
        <f t="shared" si="21"/>
        <v>1.6279606076812738</v>
      </c>
      <c r="H261">
        <f>INDEX(Cond_Probability!$A$6:$H$60,MATCH('Model 5_Train'!A261,Cond_Probability!$A$6:$A$60,0),8)</f>
        <v>0.25507246376811593</v>
      </c>
      <c r="I261">
        <f>INDEX(Cond_Probability!$A$6:$H$60,MATCH('Model 5_Train'!B261,Cond_Probability!$A$6:$A$60,0),8)</f>
        <v>0.68023255813953487</v>
      </c>
      <c r="J261">
        <f>Cond_Probability!$C$3</f>
        <v>0.38383838383838381</v>
      </c>
      <c r="K261">
        <f t="shared" si="22"/>
        <v>6.6599258510279744E-2</v>
      </c>
      <c r="L261">
        <f t="shared" si="23"/>
        <v>6.6599258510279746</v>
      </c>
      <c r="M261" t="str">
        <f t="shared" si="24"/>
        <v>Survive</v>
      </c>
      <c r="N261" s="2" t="s">
        <v>1</v>
      </c>
    </row>
    <row r="262" spans="1:14" x14ac:dyDescent="0.3">
      <c r="A262" s="1" t="s">
        <v>1236</v>
      </c>
      <c r="B262" s="2" t="s">
        <v>13</v>
      </c>
      <c r="C262">
        <f>INDEX(Cond_Probability!$A$6:$H$60,MATCH('Model 5_Train'!A262,Cond_Probability!$A$6:$A$60,0),7)</f>
        <v>0.67572463768115942</v>
      </c>
      <c r="D262">
        <f>INDEX(Cond_Probability!$A$6:$H$60,MATCH('Model 5_Train'!B262,Cond_Probability!$A$6:$A$60,0),7)</f>
        <v>0.85117967332123412</v>
      </c>
      <c r="E262">
        <f>Cond_Probability!$C$2</f>
        <v>0.61616161616161613</v>
      </c>
      <c r="F262">
        <f t="shared" si="20"/>
        <v>0.35439341068434416</v>
      </c>
      <c r="G262">
        <f t="shared" si="21"/>
        <v>35.439341068434416</v>
      </c>
      <c r="H262">
        <f>INDEX(Cond_Probability!$A$6:$H$60,MATCH('Model 5_Train'!A262,Cond_Probability!$A$6:$A$60,0),8)</f>
        <v>0.34782608695652173</v>
      </c>
      <c r="I262">
        <f>INDEX(Cond_Probability!$A$6:$H$60,MATCH('Model 5_Train'!B262,Cond_Probability!$A$6:$A$60,0),8)</f>
        <v>0.31976744186046513</v>
      </c>
      <c r="J262">
        <f>Cond_Probability!$C$3</f>
        <v>0.38383838383838381</v>
      </c>
      <c r="K262">
        <f t="shared" si="22"/>
        <v>4.2691832378384448E-2</v>
      </c>
      <c r="L262">
        <f t="shared" si="23"/>
        <v>4.2691832378384449</v>
      </c>
      <c r="M262" t="str">
        <f t="shared" si="24"/>
        <v>Won't Survive</v>
      </c>
      <c r="N262" s="2" t="s">
        <v>1230</v>
      </c>
    </row>
    <row r="263" spans="1:14" x14ac:dyDescent="0.3">
      <c r="A263" s="1" t="s">
        <v>1236</v>
      </c>
      <c r="B263" s="2" t="s">
        <v>13</v>
      </c>
      <c r="C263">
        <f>INDEX(Cond_Probability!$A$6:$H$60,MATCH('Model 5_Train'!A263,Cond_Probability!$A$6:$A$60,0),7)</f>
        <v>0.67572463768115942</v>
      </c>
      <c r="D263">
        <f>INDEX(Cond_Probability!$A$6:$H$60,MATCH('Model 5_Train'!B263,Cond_Probability!$A$6:$A$60,0),7)</f>
        <v>0.85117967332123412</v>
      </c>
      <c r="E263">
        <f>Cond_Probability!$C$2</f>
        <v>0.61616161616161613</v>
      </c>
      <c r="F263">
        <f t="shared" si="20"/>
        <v>0.35439341068434416</v>
      </c>
      <c r="G263">
        <f t="shared" si="21"/>
        <v>35.439341068434416</v>
      </c>
      <c r="H263">
        <f>INDEX(Cond_Probability!$A$6:$H$60,MATCH('Model 5_Train'!A263,Cond_Probability!$A$6:$A$60,0),8)</f>
        <v>0.34782608695652173</v>
      </c>
      <c r="I263">
        <f>INDEX(Cond_Probability!$A$6:$H$60,MATCH('Model 5_Train'!B263,Cond_Probability!$A$6:$A$60,0),8)</f>
        <v>0.31976744186046513</v>
      </c>
      <c r="J263">
        <f>Cond_Probability!$C$3</f>
        <v>0.38383838383838381</v>
      </c>
      <c r="K263">
        <f t="shared" si="22"/>
        <v>4.2691832378384448E-2</v>
      </c>
      <c r="L263">
        <f t="shared" si="23"/>
        <v>4.2691832378384449</v>
      </c>
      <c r="M263" t="str">
        <f t="shared" si="24"/>
        <v>Won't Survive</v>
      </c>
      <c r="N263" s="2" t="s">
        <v>1</v>
      </c>
    </row>
    <row r="264" spans="1:14" x14ac:dyDescent="0.3">
      <c r="A264" s="1" t="s">
        <v>1234</v>
      </c>
      <c r="B264" s="2" t="s">
        <v>13</v>
      </c>
      <c r="C264">
        <f>INDEX(Cond_Probability!$A$6:$H$60,MATCH('Model 5_Train'!A264,Cond_Probability!$A$6:$A$60,0),7)</f>
        <v>0.14673913043478262</v>
      </c>
      <c r="D264">
        <f>INDEX(Cond_Probability!$A$6:$H$60,MATCH('Model 5_Train'!B264,Cond_Probability!$A$6:$A$60,0),7)</f>
        <v>0.85117967332123412</v>
      </c>
      <c r="E264">
        <f>Cond_Probability!$C$2</f>
        <v>0.61616161616161613</v>
      </c>
      <c r="F264">
        <f t="shared" si="20"/>
        <v>7.6959426985072063E-2</v>
      </c>
      <c r="G264">
        <f t="shared" si="21"/>
        <v>7.6959426985072064</v>
      </c>
      <c r="H264">
        <f>INDEX(Cond_Probability!$A$6:$H$60,MATCH('Model 5_Train'!A264,Cond_Probability!$A$6:$A$60,0),8)</f>
        <v>0.39710144927536234</v>
      </c>
      <c r="I264">
        <f>INDEX(Cond_Probability!$A$6:$H$60,MATCH('Model 5_Train'!B264,Cond_Probability!$A$6:$A$60,0),8)</f>
        <v>0.31976744186046513</v>
      </c>
      <c r="J264">
        <f>Cond_Probability!$C$3</f>
        <v>0.38383838383838381</v>
      </c>
      <c r="K264">
        <f t="shared" si="22"/>
        <v>4.8739841965322252E-2</v>
      </c>
      <c r="L264">
        <f t="shared" si="23"/>
        <v>4.8739841965322253</v>
      </c>
      <c r="M264" t="str">
        <f t="shared" si="24"/>
        <v>Won't Survive</v>
      </c>
      <c r="N264" s="2" t="s">
        <v>1230</v>
      </c>
    </row>
    <row r="265" spans="1:14" x14ac:dyDescent="0.3">
      <c r="A265" s="1" t="s">
        <v>1234</v>
      </c>
      <c r="B265" s="2" t="s">
        <v>13</v>
      </c>
      <c r="C265">
        <f>INDEX(Cond_Probability!$A$6:$H$60,MATCH('Model 5_Train'!A265,Cond_Probability!$A$6:$A$60,0),7)</f>
        <v>0.14673913043478262</v>
      </c>
      <c r="D265">
        <f>INDEX(Cond_Probability!$A$6:$H$60,MATCH('Model 5_Train'!B265,Cond_Probability!$A$6:$A$60,0),7)</f>
        <v>0.85117967332123412</v>
      </c>
      <c r="E265">
        <f>Cond_Probability!$C$2</f>
        <v>0.61616161616161613</v>
      </c>
      <c r="F265">
        <f t="shared" si="20"/>
        <v>7.6959426985072063E-2</v>
      </c>
      <c r="G265">
        <f t="shared" si="21"/>
        <v>7.6959426985072064</v>
      </c>
      <c r="H265">
        <f>INDEX(Cond_Probability!$A$6:$H$60,MATCH('Model 5_Train'!A265,Cond_Probability!$A$6:$A$60,0),8)</f>
        <v>0.39710144927536234</v>
      </c>
      <c r="I265">
        <f>INDEX(Cond_Probability!$A$6:$H$60,MATCH('Model 5_Train'!B265,Cond_Probability!$A$6:$A$60,0),8)</f>
        <v>0.31976744186046513</v>
      </c>
      <c r="J265">
        <f>Cond_Probability!$C$3</f>
        <v>0.38383838383838381</v>
      </c>
      <c r="K265">
        <f t="shared" si="22"/>
        <v>4.8739841965322252E-2</v>
      </c>
      <c r="L265">
        <f t="shared" si="23"/>
        <v>4.8739841965322253</v>
      </c>
      <c r="M265" t="str">
        <f t="shared" si="24"/>
        <v>Won't Survive</v>
      </c>
      <c r="N265" s="2" t="s">
        <v>1230</v>
      </c>
    </row>
    <row r="266" spans="1:14" x14ac:dyDescent="0.3">
      <c r="A266" s="1" t="s">
        <v>1236</v>
      </c>
      <c r="B266" s="2" t="s">
        <v>17</v>
      </c>
      <c r="C266">
        <f>INDEX(Cond_Probability!$A$6:$H$60,MATCH('Model 5_Train'!A266,Cond_Probability!$A$6:$A$60,0),7)</f>
        <v>0.67572463768115942</v>
      </c>
      <c r="D266">
        <f>INDEX(Cond_Probability!$A$6:$H$60,MATCH('Model 5_Train'!B266,Cond_Probability!$A$6:$A$60,0),7)</f>
        <v>0.14882032667876588</v>
      </c>
      <c r="E266">
        <f>Cond_Probability!$C$2</f>
        <v>0.61616161616161613</v>
      </c>
      <c r="F266">
        <f t="shared" si="20"/>
        <v>6.1962174149501531E-2</v>
      </c>
      <c r="G266">
        <f t="shared" si="21"/>
        <v>6.1962174149501532</v>
      </c>
      <c r="H266">
        <f>INDEX(Cond_Probability!$A$6:$H$60,MATCH('Model 5_Train'!A266,Cond_Probability!$A$6:$A$60,0),8)</f>
        <v>0.34782608695652173</v>
      </c>
      <c r="I266">
        <f>INDEX(Cond_Probability!$A$6:$H$60,MATCH('Model 5_Train'!B266,Cond_Probability!$A$6:$A$60,0),8)</f>
        <v>0.68023255813953487</v>
      </c>
      <c r="J266">
        <f>Cond_Probability!$C$3</f>
        <v>0.38383838383838381</v>
      </c>
      <c r="K266">
        <f t="shared" si="22"/>
        <v>9.0817170695836003E-2</v>
      </c>
      <c r="L266">
        <f t="shared" si="23"/>
        <v>9.0817170695836005</v>
      </c>
      <c r="M266" t="str">
        <f t="shared" si="24"/>
        <v>Survive</v>
      </c>
      <c r="N266" s="2" t="s">
        <v>1230</v>
      </c>
    </row>
    <row r="267" spans="1:14" x14ac:dyDescent="0.3">
      <c r="A267" s="1" t="s">
        <v>1235</v>
      </c>
      <c r="B267" s="2" t="s">
        <v>13</v>
      </c>
      <c r="C267">
        <f>INDEX(Cond_Probability!$A$6:$H$60,MATCH('Model 5_Train'!A267,Cond_Probability!$A$6:$A$60,0),7)</f>
        <v>0.17753623188405798</v>
      </c>
      <c r="D267">
        <f>INDEX(Cond_Probability!$A$6:$H$60,MATCH('Model 5_Train'!B267,Cond_Probability!$A$6:$A$60,0),7)</f>
        <v>0.85117967332123412</v>
      </c>
      <c r="E267">
        <f>Cond_Probability!$C$2</f>
        <v>0.61616161616161613</v>
      </c>
      <c r="F267">
        <f t="shared" si="20"/>
        <v>9.3111405488111879E-2</v>
      </c>
      <c r="G267">
        <f t="shared" si="21"/>
        <v>9.3111405488111885</v>
      </c>
      <c r="H267">
        <f>INDEX(Cond_Probability!$A$6:$H$60,MATCH('Model 5_Train'!A267,Cond_Probability!$A$6:$A$60,0),8)</f>
        <v>0.25507246376811593</v>
      </c>
      <c r="I267">
        <f>INDEX(Cond_Probability!$A$6:$H$60,MATCH('Model 5_Train'!B267,Cond_Probability!$A$6:$A$60,0),8)</f>
        <v>0.31976744186046513</v>
      </c>
      <c r="J267">
        <f>Cond_Probability!$C$3</f>
        <v>0.38383838383838381</v>
      </c>
      <c r="K267">
        <f t="shared" si="22"/>
        <v>3.1307343744148598E-2</v>
      </c>
      <c r="L267">
        <f t="shared" si="23"/>
        <v>3.1307343744148599</v>
      </c>
      <c r="M267" t="str">
        <f t="shared" si="24"/>
        <v>Won't Survive</v>
      </c>
      <c r="N267" s="2" t="s">
        <v>1230</v>
      </c>
    </row>
    <row r="268" spans="1:14" x14ac:dyDescent="0.3">
      <c r="A268" s="1" t="s">
        <v>1236</v>
      </c>
      <c r="B268" s="2" t="s">
        <v>13</v>
      </c>
      <c r="C268">
        <f>INDEX(Cond_Probability!$A$6:$H$60,MATCH('Model 5_Train'!A268,Cond_Probability!$A$6:$A$60,0),7)</f>
        <v>0.67572463768115942</v>
      </c>
      <c r="D268">
        <f>INDEX(Cond_Probability!$A$6:$H$60,MATCH('Model 5_Train'!B268,Cond_Probability!$A$6:$A$60,0),7)</f>
        <v>0.85117967332123412</v>
      </c>
      <c r="E268">
        <f>Cond_Probability!$C$2</f>
        <v>0.61616161616161613</v>
      </c>
      <c r="F268">
        <f t="shared" si="20"/>
        <v>0.35439341068434416</v>
      </c>
      <c r="G268">
        <f t="shared" si="21"/>
        <v>35.439341068434416</v>
      </c>
      <c r="H268">
        <f>INDEX(Cond_Probability!$A$6:$H$60,MATCH('Model 5_Train'!A268,Cond_Probability!$A$6:$A$60,0),8)</f>
        <v>0.34782608695652173</v>
      </c>
      <c r="I268">
        <f>INDEX(Cond_Probability!$A$6:$H$60,MATCH('Model 5_Train'!B268,Cond_Probability!$A$6:$A$60,0),8)</f>
        <v>0.31976744186046513</v>
      </c>
      <c r="J268">
        <f>Cond_Probability!$C$3</f>
        <v>0.38383838383838381</v>
      </c>
      <c r="K268">
        <f t="shared" si="22"/>
        <v>4.2691832378384448E-2</v>
      </c>
      <c r="L268">
        <f t="shared" si="23"/>
        <v>4.2691832378384449</v>
      </c>
      <c r="M268" t="str">
        <f t="shared" si="24"/>
        <v>Won't Survive</v>
      </c>
      <c r="N268" s="2" t="s">
        <v>1230</v>
      </c>
    </row>
    <row r="269" spans="1:14" x14ac:dyDescent="0.3">
      <c r="A269" s="1" t="s">
        <v>1236</v>
      </c>
      <c r="B269" s="2" t="s">
        <v>13</v>
      </c>
      <c r="C269">
        <f>INDEX(Cond_Probability!$A$6:$H$60,MATCH('Model 5_Train'!A269,Cond_Probability!$A$6:$A$60,0),7)</f>
        <v>0.67572463768115942</v>
      </c>
      <c r="D269">
        <f>INDEX(Cond_Probability!$A$6:$H$60,MATCH('Model 5_Train'!B269,Cond_Probability!$A$6:$A$60,0),7)</f>
        <v>0.85117967332123412</v>
      </c>
      <c r="E269">
        <f>Cond_Probability!$C$2</f>
        <v>0.61616161616161613</v>
      </c>
      <c r="F269">
        <f t="shared" si="20"/>
        <v>0.35439341068434416</v>
      </c>
      <c r="G269">
        <f t="shared" si="21"/>
        <v>35.439341068434416</v>
      </c>
      <c r="H269">
        <f>INDEX(Cond_Probability!$A$6:$H$60,MATCH('Model 5_Train'!A269,Cond_Probability!$A$6:$A$60,0),8)</f>
        <v>0.34782608695652173</v>
      </c>
      <c r="I269">
        <f>INDEX(Cond_Probability!$A$6:$H$60,MATCH('Model 5_Train'!B269,Cond_Probability!$A$6:$A$60,0),8)</f>
        <v>0.31976744186046513</v>
      </c>
      <c r="J269">
        <f>Cond_Probability!$C$3</f>
        <v>0.38383838383838381</v>
      </c>
      <c r="K269">
        <f t="shared" si="22"/>
        <v>4.2691832378384448E-2</v>
      </c>
      <c r="L269">
        <f t="shared" si="23"/>
        <v>4.2691832378384449</v>
      </c>
      <c r="M269" t="str">
        <f t="shared" si="24"/>
        <v>Won't Survive</v>
      </c>
      <c r="N269" s="2" t="s">
        <v>1</v>
      </c>
    </row>
    <row r="270" spans="1:14" x14ac:dyDescent="0.3">
      <c r="A270" s="1" t="s">
        <v>1234</v>
      </c>
      <c r="B270" s="2" t="s">
        <v>17</v>
      </c>
      <c r="C270">
        <f>INDEX(Cond_Probability!$A$6:$H$60,MATCH('Model 5_Train'!A270,Cond_Probability!$A$6:$A$60,0),7)</f>
        <v>0.14673913043478262</v>
      </c>
      <c r="D270">
        <f>INDEX(Cond_Probability!$A$6:$H$60,MATCH('Model 5_Train'!B270,Cond_Probability!$A$6:$A$60,0),7)</f>
        <v>0.14882032667876588</v>
      </c>
      <c r="E270">
        <f>Cond_Probability!$C$2</f>
        <v>0.61616161616161613</v>
      </c>
      <c r="F270">
        <f t="shared" si="20"/>
        <v>1.3455592777773792E-2</v>
      </c>
      <c r="G270">
        <f t="shared" si="21"/>
        <v>1.3455592777773793</v>
      </c>
      <c r="H270">
        <f>INDEX(Cond_Probability!$A$6:$H$60,MATCH('Model 5_Train'!A270,Cond_Probability!$A$6:$A$60,0),8)</f>
        <v>0.39710144927536234</v>
      </c>
      <c r="I270">
        <f>INDEX(Cond_Probability!$A$6:$H$60,MATCH('Model 5_Train'!B270,Cond_Probability!$A$6:$A$60,0),8)</f>
        <v>0.68023255813953487</v>
      </c>
      <c r="J270">
        <f>Cond_Probability!$C$3</f>
        <v>0.38383838383838381</v>
      </c>
      <c r="K270">
        <f t="shared" si="22"/>
        <v>0.10368293654441278</v>
      </c>
      <c r="L270">
        <f t="shared" si="23"/>
        <v>10.368293654441278</v>
      </c>
      <c r="M270" t="str">
        <f t="shared" si="24"/>
        <v>Survive</v>
      </c>
      <c r="N270" s="2" t="s">
        <v>1</v>
      </c>
    </row>
    <row r="271" spans="1:14" x14ac:dyDescent="0.3">
      <c r="A271" s="1" t="s">
        <v>1234</v>
      </c>
      <c r="B271" s="2" t="s">
        <v>17</v>
      </c>
      <c r="C271">
        <f>INDEX(Cond_Probability!$A$6:$H$60,MATCH('Model 5_Train'!A271,Cond_Probability!$A$6:$A$60,0),7)</f>
        <v>0.14673913043478262</v>
      </c>
      <c r="D271">
        <f>INDEX(Cond_Probability!$A$6:$H$60,MATCH('Model 5_Train'!B271,Cond_Probability!$A$6:$A$60,0),7)</f>
        <v>0.14882032667876588</v>
      </c>
      <c r="E271">
        <f>Cond_Probability!$C$2</f>
        <v>0.61616161616161613</v>
      </c>
      <c r="F271">
        <f t="shared" si="20"/>
        <v>1.3455592777773792E-2</v>
      </c>
      <c r="G271">
        <f t="shared" si="21"/>
        <v>1.3455592777773793</v>
      </c>
      <c r="H271">
        <f>INDEX(Cond_Probability!$A$6:$H$60,MATCH('Model 5_Train'!A271,Cond_Probability!$A$6:$A$60,0),8)</f>
        <v>0.39710144927536234</v>
      </c>
      <c r="I271">
        <f>INDEX(Cond_Probability!$A$6:$H$60,MATCH('Model 5_Train'!B271,Cond_Probability!$A$6:$A$60,0),8)</f>
        <v>0.68023255813953487</v>
      </c>
      <c r="J271">
        <f>Cond_Probability!$C$3</f>
        <v>0.38383838383838381</v>
      </c>
      <c r="K271">
        <f t="shared" si="22"/>
        <v>0.10368293654441278</v>
      </c>
      <c r="L271">
        <f t="shared" si="23"/>
        <v>10.368293654441278</v>
      </c>
      <c r="M271" t="str">
        <f t="shared" si="24"/>
        <v>Survive</v>
      </c>
      <c r="N271" s="2" t="s">
        <v>1</v>
      </c>
    </row>
    <row r="272" spans="1:14" x14ac:dyDescent="0.3">
      <c r="A272" s="1" t="s">
        <v>1234</v>
      </c>
      <c r="B272" s="2" t="s">
        <v>13</v>
      </c>
      <c r="C272">
        <f>INDEX(Cond_Probability!$A$6:$H$60,MATCH('Model 5_Train'!A272,Cond_Probability!$A$6:$A$60,0),7)</f>
        <v>0.14673913043478262</v>
      </c>
      <c r="D272">
        <f>INDEX(Cond_Probability!$A$6:$H$60,MATCH('Model 5_Train'!B272,Cond_Probability!$A$6:$A$60,0),7)</f>
        <v>0.85117967332123412</v>
      </c>
      <c r="E272">
        <f>Cond_Probability!$C$2</f>
        <v>0.61616161616161613</v>
      </c>
      <c r="F272">
        <f t="shared" si="20"/>
        <v>7.6959426985072063E-2</v>
      </c>
      <c r="G272">
        <f t="shared" si="21"/>
        <v>7.6959426985072064</v>
      </c>
      <c r="H272">
        <f>INDEX(Cond_Probability!$A$6:$H$60,MATCH('Model 5_Train'!A272,Cond_Probability!$A$6:$A$60,0),8)</f>
        <v>0.39710144927536234</v>
      </c>
      <c r="I272">
        <f>INDEX(Cond_Probability!$A$6:$H$60,MATCH('Model 5_Train'!B272,Cond_Probability!$A$6:$A$60,0),8)</f>
        <v>0.31976744186046513</v>
      </c>
      <c r="J272">
        <f>Cond_Probability!$C$3</f>
        <v>0.38383838383838381</v>
      </c>
      <c r="K272">
        <f t="shared" si="22"/>
        <v>4.8739841965322252E-2</v>
      </c>
      <c r="L272">
        <f t="shared" si="23"/>
        <v>4.8739841965322253</v>
      </c>
      <c r="M272" t="str">
        <f t="shared" si="24"/>
        <v>Won't Survive</v>
      </c>
      <c r="N272" s="2" t="s">
        <v>1230</v>
      </c>
    </row>
    <row r="273" spans="1:14" x14ac:dyDescent="0.3">
      <c r="A273" s="1" t="s">
        <v>1236</v>
      </c>
      <c r="B273" s="2" t="s">
        <v>13</v>
      </c>
      <c r="C273">
        <f>INDEX(Cond_Probability!$A$6:$H$60,MATCH('Model 5_Train'!A273,Cond_Probability!$A$6:$A$60,0),7)</f>
        <v>0.67572463768115942</v>
      </c>
      <c r="D273">
        <f>INDEX(Cond_Probability!$A$6:$H$60,MATCH('Model 5_Train'!B273,Cond_Probability!$A$6:$A$60,0),7)</f>
        <v>0.85117967332123412</v>
      </c>
      <c r="E273">
        <f>Cond_Probability!$C$2</f>
        <v>0.61616161616161613</v>
      </c>
      <c r="F273">
        <f t="shared" si="20"/>
        <v>0.35439341068434416</v>
      </c>
      <c r="G273">
        <f t="shared" si="21"/>
        <v>35.439341068434416</v>
      </c>
      <c r="H273">
        <f>INDEX(Cond_Probability!$A$6:$H$60,MATCH('Model 5_Train'!A273,Cond_Probability!$A$6:$A$60,0),8)</f>
        <v>0.34782608695652173</v>
      </c>
      <c r="I273">
        <f>INDEX(Cond_Probability!$A$6:$H$60,MATCH('Model 5_Train'!B273,Cond_Probability!$A$6:$A$60,0),8)</f>
        <v>0.31976744186046513</v>
      </c>
      <c r="J273">
        <f>Cond_Probability!$C$3</f>
        <v>0.38383838383838381</v>
      </c>
      <c r="K273">
        <f t="shared" si="22"/>
        <v>4.2691832378384448E-2</v>
      </c>
      <c r="L273">
        <f t="shared" si="23"/>
        <v>4.2691832378384449</v>
      </c>
      <c r="M273" t="str">
        <f t="shared" si="24"/>
        <v>Won't Survive</v>
      </c>
      <c r="N273" s="2" t="s">
        <v>1</v>
      </c>
    </row>
    <row r="274" spans="1:14" x14ac:dyDescent="0.3">
      <c r="A274" s="1" t="s">
        <v>1235</v>
      </c>
      <c r="B274" s="2" t="s">
        <v>17</v>
      </c>
      <c r="C274">
        <f>INDEX(Cond_Probability!$A$6:$H$60,MATCH('Model 5_Train'!A274,Cond_Probability!$A$6:$A$60,0),7)</f>
        <v>0.17753623188405798</v>
      </c>
      <c r="D274">
        <f>INDEX(Cond_Probability!$A$6:$H$60,MATCH('Model 5_Train'!B274,Cond_Probability!$A$6:$A$60,0),7)</f>
        <v>0.14882032667876588</v>
      </c>
      <c r="E274">
        <f>Cond_Probability!$C$2</f>
        <v>0.61616161616161613</v>
      </c>
      <c r="F274">
        <f t="shared" si="20"/>
        <v>1.6279606076812739E-2</v>
      </c>
      <c r="G274">
        <f t="shared" si="21"/>
        <v>1.6279606076812738</v>
      </c>
      <c r="H274">
        <f>INDEX(Cond_Probability!$A$6:$H$60,MATCH('Model 5_Train'!A274,Cond_Probability!$A$6:$A$60,0),8)</f>
        <v>0.25507246376811593</v>
      </c>
      <c r="I274">
        <f>INDEX(Cond_Probability!$A$6:$H$60,MATCH('Model 5_Train'!B274,Cond_Probability!$A$6:$A$60,0),8)</f>
        <v>0.68023255813953487</v>
      </c>
      <c r="J274">
        <f>Cond_Probability!$C$3</f>
        <v>0.38383838383838381</v>
      </c>
      <c r="K274">
        <f t="shared" si="22"/>
        <v>6.6599258510279744E-2</v>
      </c>
      <c r="L274">
        <f t="shared" si="23"/>
        <v>6.6599258510279746</v>
      </c>
      <c r="M274" t="str">
        <f t="shared" si="24"/>
        <v>Survive</v>
      </c>
      <c r="N274" s="2" t="s">
        <v>1</v>
      </c>
    </row>
    <row r="275" spans="1:14" x14ac:dyDescent="0.3">
      <c r="A275" s="1" t="s">
        <v>1234</v>
      </c>
      <c r="B275" s="2" t="s">
        <v>13</v>
      </c>
      <c r="C275">
        <f>INDEX(Cond_Probability!$A$6:$H$60,MATCH('Model 5_Train'!A275,Cond_Probability!$A$6:$A$60,0),7)</f>
        <v>0.14673913043478262</v>
      </c>
      <c r="D275">
        <f>INDEX(Cond_Probability!$A$6:$H$60,MATCH('Model 5_Train'!B275,Cond_Probability!$A$6:$A$60,0),7)</f>
        <v>0.85117967332123412</v>
      </c>
      <c r="E275">
        <f>Cond_Probability!$C$2</f>
        <v>0.61616161616161613</v>
      </c>
      <c r="F275">
        <f t="shared" si="20"/>
        <v>7.6959426985072063E-2</v>
      </c>
      <c r="G275">
        <f t="shared" si="21"/>
        <v>7.6959426985072064</v>
      </c>
      <c r="H275">
        <f>INDEX(Cond_Probability!$A$6:$H$60,MATCH('Model 5_Train'!A275,Cond_Probability!$A$6:$A$60,0),8)</f>
        <v>0.39710144927536234</v>
      </c>
      <c r="I275">
        <f>INDEX(Cond_Probability!$A$6:$H$60,MATCH('Model 5_Train'!B275,Cond_Probability!$A$6:$A$60,0),8)</f>
        <v>0.31976744186046513</v>
      </c>
      <c r="J275">
        <f>Cond_Probability!$C$3</f>
        <v>0.38383838383838381</v>
      </c>
      <c r="K275">
        <f t="shared" si="22"/>
        <v>4.8739841965322252E-2</v>
      </c>
      <c r="L275">
        <f t="shared" si="23"/>
        <v>4.8739841965322253</v>
      </c>
      <c r="M275" t="str">
        <f t="shared" si="24"/>
        <v>Won't Survive</v>
      </c>
      <c r="N275" s="2" t="s">
        <v>1230</v>
      </c>
    </row>
    <row r="276" spans="1:14" x14ac:dyDescent="0.3">
      <c r="A276" s="1" t="s">
        <v>1236</v>
      </c>
      <c r="B276" s="2" t="s">
        <v>17</v>
      </c>
      <c r="C276">
        <f>INDEX(Cond_Probability!$A$6:$H$60,MATCH('Model 5_Train'!A276,Cond_Probability!$A$6:$A$60,0),7)</f>
        <v>0.67572463768115942</v>
      </c>
      <c r="D276">
        <f>INDEX(Cond_Probability!$A$6:$H$60,MATCH('Model 5_Train'!B276,Cond_Probability!$A$6:$A$60,0),7)</f>
        <v>0.14882032667876588</v>
      </c>
      <c r="E276">
        <f>Cond_Probability!$C$2</f>
        <v>0.61616161616161613</v>
      </c>
      <c r="F276">
        <f t="shared" si="20"/>
        <v>6.1962174149501531E-2</v>
      </c>
      <c r="G276">
        <f t="shared" si="21"/>
        <v>6.1962174149501532</v>
      </c>
      <c r="H276">
        <f>INDEX(Cond_Probability!$A$6:$H$60,MATCH('Model 5_Train'!A276,Cond_Probability!$A$6:$A$60,0),8)</f>
        <v>0.34782608695652173</v>
      </c>
      <c r="I276">
        <f>INDEX(Cond_Probability!$A$6:$H$60,MATCH('Model 5_Train'!B276,Cond_Probability!$A$6:$A$60,0),8)</f>
        <v>0.68023255813953487</v>
      </c>
      <c r="J276">
        <f>Cond_Probability!$C$3</f>
        <v>0.38383838383838381</v>
      </c>
      <c r="K276">
        <f t="shared" si="22"/>
        <v>9.0817170695836003E-2</v>
      </c>
      <c r="L276">
        <f t="shared" si="23"/>
        <v>9.0817170695836005</v>
      </c>
      <c r="M276" t="str">
        <f t="shared" si="24"/>
        <v>Survive</v>
      </c>
      <c r="N276" s="2" t="s">
        <v>1</v>
      </c>
    </row>
    <row r="277" spans="1:14" x14ac:dyDescent="0.3">
      <c r="A277" s="1" t="s">
        <v>1234</v>
      </c>
      <c r="B277" s="2" t="s">
        <v>17</v>
      </c>
      <c r="C277">
        <f>INDEX(Cond_Probability!$A$6:$H$60,MATCH('Model 5_Train'!A277,Cond_Probability!$A$6:$A$60,0),7)</f>
        <v>0.14673913043478262</v>
      </c>
      <c r="D277">
        <f>INDEX(Cond_Probability!$A$6:$H$60,MATCH('Model 5_Train'!B277,Cond_Probability!$A$6:$A$60,0),7)</f>
        <v>0.14882032667876588</v>
      </c>
      <c r="E277">
        <f>Cond_Probability!$C$2</f>
        <v>0.61616161616161613</v>
      </c>
      <c r="F277">
        <f t="shared" si="20"/>
        <v>1.3455592777773792E-2</v>
      </c>
      <c r="G277">
        <f t="shared" si="21"/>
        <v>1.3455592777773793</v>
      </c>
      <c r="H277">
        <f>INDEX(Cond_Probability!$A$6:$H$60,MATCH('Model 5_Train'!A277,Cond_Probability!$A$6:$A$60,0),8)</f>
        <v>0.39710144927536234</v>
      </c>
      <c r="I277">
        <f>INDEX(Cond_Probability!$A$6:$H$60,MATCH('Model 5_Train'!B277,Cond_Probability!$A$6:$A$60,0),8)</f>
        <v>0.68023255813953487</v>
      </c>
      <c r="J277">
        <f>Cond_Probability!$C$3</f>
        <v>0.38383838383838381</v>
      </c>
      <c r="K277">
        <f t="shared" si="22"/>
        <v>0.10368293654441278</v>
      </c>
      <c r="L277">
        <f t="shared" si="23"/>
        <v>10.368293654441278</v>
      </c>
      <c r="M277" t="str">
        <f t="shared" si="24"/>
        <v>Survive</v>
      </c>
      <c r="N277" s="2" t="s">
        <v>1</v>
      </c>
    </row>
    <row r="278" spans="1:14" x14ac:dyDescent="0.3">
      <c r="A278" s="1" t="s">
        <v>1236</v>
      </c>
      <c r="B278" s="2" t="s">
        <v>17</v>
      </c>
      <c r="C278">
        <f>INDEX(Cond_Probability!$A$6:$H$60,MATCH('Model 5_Train'!A278,Cond_Probability!$A$6:$A$60,0),7)</f>
        <v>0.67572463768115942</v>
      </c>
      <c r="D278">
        <f>INDEX(Cond_Probability!$A$6:$H$60,MATCH('Model 5_Train'!B278,Cond_Probability!$A$6:$A$60,0),7)</f>
        <v>0.14882032667876588</v>
      </c>
      <c r="E278">
        <f>Cond_Probability!$C$2</f>
        <v>0.61616161616161613</v>
      </c>
      <c r="F278">
        <f t="shared" si="20"/>
        <v>6.1962174149501531E-2</v>
      </c>
      <c r="G278">
        <f t="shared" si="21"/>
        <v>6.1962174149501532</v>
      </c>
      <c r="H278">
        <f>INDEX(Cond_Probability!$A$6:$H$60,MATCH('Model 5_Train'!A278,Cond_Probability!$A$6:$A$60,0),8)</f>
        <v>0.34782608695652173</v>
      </c>
      <c r="I278">
        <f>INDEX(Cond_Probability!$A$6:$H$60,MATCH('Model 5_Train'!B278,Cond_Probability!$A$6:$A$60,0),8)</f>
        <v>0.68023255813953487</v>
      </c>
      <c r="J278">
        <f>Cond_Probability!$C$3</f>
        <v>0.38383838383838381</v>
      </c>
      <c r="K278">
        <f t="shared" si="22"/>
        <v>9.0817170695836003E-2</v>
      </c>
      <c r="L278">
        <f t="shared" si="23"/>
        <v>9.0817170695836005</v>
      </c>
      <c r="M278" t="str">
        <f t="shared" si="24"/>
        <v>Survive</v>
      </c>
      <c r="N278" s="2" t="s">
        <v>1230</v>
      </c>
    </row>
    <row r="279" spans="1:14" x14ac:dyDescent="0.3">
      <c r="A279" s="1" t="s">
        <v>1235</v>
      </c>
      <c r="B279" s="2" t="s">
        <v>13</v>
      </c>
      <c r="C279">
        <f>INDEX(Cond_Probability!$A$6:$H$60,MATCH('Model 5_Train'!A279,Cond_Probability!$A$6:$A$60,0),7)</f>
        <v>0.17753623188405798</v>
      </c>
      <c r="D279">
        <f>INDEX(Cond_Probability!$A$6:$H$60,MATCH('Model 5_Train'!B279,Cond_Probability!$A$6:$A$60,0),7)</f>
        <v>0.85117967332123412</v>
      </c>
      <c r="E279">
        <f>Cond_Probability!$C$2</f>
        <v>0.61616161616161613</v>
      </c>
      <c r="F279">
        <f t="shared" si="20"/>
        <v>9.3111405488111879E-2</v>
      </c>
      <c r="G279">
        <f t="shared" si="21"/>
        <v>9.3111405488111885</v>
      </c>
      <c r="H279">
        <f>INDEX(Cond_Probability!$A$6:$H$60,MATCH('Model 5_Train'!A279,Cond_Probability!$A$6:$A$60,0),8)</f>
        <v>0.25507246376811593</v>
      </c>
      <c r="I279">
        <f>INDEX(Cond_Probability!$A$6:$H$60,MATCH('Model 5_Train'!B279,Cond_Probability!$A$6:$A$60,0),8)</f>
        <v>0.31976744186046513</v>
      </c>
      <c r="J279">
        <f>Cond_Probability!$C$3</f>
        <v>0.38383838383838381</v>
      </c>
      <c r="K279">
        <f t="shared" si="22"/>
        <v>3.1307343744148598E-2</v>
      </c>
      <c r="L279">
        <f t="shared" si="23"/>
        <v>3.1307343744148599</v>
      </c>
      <c r="M279" t="str">
        <f t="shared" si="24"/>
        <v>Won't Survive</v>
      </c>
      <c r="N279" s="2" t="s">
        <v>1230</v>
      </c>
    </row>
    <row r="280" spans="1:14" x14ac:dyDescent="0.3">
      <c r="A280" s="1" t="s">
        <v>1236</v>
      </c>
      <c r="B280" s="2" t="s">
        <v>13</v>
      </c>
      <c r="C280">
        <f>INDEX(Cond_Probability!$A$6:$H$60,MATCH('Model 5_Train'!A280,Cond_Probability!$A$6:$A$60,0),7)</f>
        <v>0.67572463768115942</v>
      </c>
      <c r="D280">
        <f>INDEX(Cond_Probability!$A$6:$H$60,MATCH('Model 5_Train'!B280,Cond_Probability!$A$6:$A$60,0),7)</f>
        <v>0.85117967332123412</v>
      </c>
      <c r="E280">
        <f>Cond_Probability!$C$2</f>
        <v>0.61616161616161613</v>
      </c>
      <c r="F280">
        <f t="shared" si="20"/>
        <v>0.35439341068434416</v>
      </c>
      <c r="G280">
        <f t="shared" si="21"/>
        <v>35.439341068434416</v>
      </c>
      <c r="H280">
        <f>INDEX(Cond_Probability!$A$6:$H$60,MATCH('Model 5_Train'!A280,Cond_Probability!$A$6:$A$60,0),8)</f>
        <v>0.34782608695652173</v>
      </c>
      <c r="I280">
        <f>INDEX(Cond_Probability!$A$6:$H$60,MATCH('Model 5_Train'!B280,Cond_Probability!$A$6:$A$60,0),8)</f>
        <v>0.31976744186046513</v>
      </c>
      <c r="J280">
        <f>Cond_Probability!$C$3</f>
        <v>0.38383838383838381</v>
      </c>
      <c r="K280">
        <f t="shared" si="22"/>
        <v>4.2691832378384448E-2</v>
      </c>
      <c r="L280">
        <f t="shared" si="23"/>
        <v>4.2691832378384449</v>
      </c>
      <c r="M280" t="str">
        <f t="shared" si="24"/>
        <v>Won't Survive</v>
      </c>
      <c r="N280" s="2" t="s">
        <v>1230</v>
      </c>
    </row>
    <row r="281" spans="1:14" x14ac:dyDescent="0.3">
      <c r="A281" s="1" t="s">
        <v>1236</v>
      </c>
      <c r="B281" s="2" t="s">
        <v>17</v>
      </c>
      <c r="C281">
        <f>INDEX(Cond_Probability!$A$6:$H$60,MATCH('Model 5_Train'!A281,Cond_Probability!$A$6:$A$60,0),7)</f>
        <v>0.67572463768115942</v>
      </c>
      <c r="D281">
        <f>INDEX(Cond_Probability!$A$6:$H$60,MATCH('Model 5_Train'!B281,Cond_Probability!$A$6:$A$60,0),7)</f>
        <v>0.14882032667876588</v>
      </c>
      <c r="E281">
        <f>Cond_Probability!$C$2</f>
        <v>0.61616161616161613</v>
      </c>
      <c r="F281">
        <f t="shared" si="20"/>
        <v>6.1962174149501531E-2</v>
      </c>
      <c r="G281">
        <f t="shared" si="21"/>
        <v>6.1962174149501532</v>
      </c>
      <c r="H281">
        <f>INDEX(Cond_Probability!$A$6:$H$60,MATCH('Model 5_Train'!A281,Cond_Probability!$A$6:$A$60,0),8)</f>
        <v>0.34782608695652173</v>
      </c>
      <c r="I281">
        <f>INDEX(Cond_Probability!$A$6:$H$60,MATCH('Model 5_Train'!B281,Cond_Probability!$A$6:$A$60,0),8)</f>
        <v>0.68023255813953487</v>
      </c>
      <c r="J281">
        <f>Cond_Probability!$C$3</f>
        <v>0.38383838383838381</v>
      </c>
      <c r="K281">
        <f t="shared" si="22"/>
        <v>9.0817170695836003E-2</v>
      </c>
      <c r="L281">
        <f t="shared" si="23"/>
        <v>9.0817170695836005</v>
      </c>
      <c r="M281" t="str">
        <f t="shared" si="24"/>
        <v>Survive</v>
      </c>
      <c r="N281" s="2" t="s">
        <v>1</v>
      </c>
    </row>
    <row r="282" spans="1:14" x14ac:dyDescent="0.3">
      <c r="A282" s="1" t="s">
        <v>1236</v>
      </c>
      <c r="B282" s="2" t="s">
        <v>13</v>
      </c>
      <c r="C282">
        <f>INDEX(Cond_Probability!$A$6:$H$60,MATCH('Model 5_Train'!A282,Cond_Probability!$A$6:$A$60,0),7)</f>
        <v>0.67572463768115942</v>
      </c>
      <c r="D282">
        <f>INDEX(Cond_Probability!$A$6:$H$60,MATCH('Model 5_Train'!B282,Cond_Probability!$A$6:$A$60,0),7)</f>
        <v>0.85117967332123412</v>
      </c>
      <c r="E282">
        <f>Cond_Probability!$C$2</f>
        <v>0.61616161616161613</v>
      </c>
      <c r="F282">
        <f t="shared" si="20"/>
        <v>0.35439341068434416</v>
      </c>
      <c r="G282">
        <f t="shared" si="21"/>
        <v>35.439341068434416</v>
      </c>
      <c r="H282">
        <f>INDEX(Cond_Probability!$A$6:$H$60,MATCH('Model 5_Train'!A282,Cond_Probability!$A$6:$A$60,0),8)</f>
        <v>0.34782608695652173</v>
      </c>
      <c r="I282">
        <f>INDEX(Cond_Probability!$A$6:$H$60,MATCH('Model 5_Train'!B282,Cond_Probability!$A$6:$A$60,0),8)</f>
        <v>0.31976744186046513</v>
      </c>
      <c r="J282">
        <f>Cond_Probability!$C$3</f>
        <v>0.38383838383838381</v>
      </c>
      <c r="K282">
        <f t="shared" si="22"/>
        <v>4.2691832378384448E-2</v>
      </c>
      <c r="L282">
        <f t="shared" si="23"/>
        <v>4.2691832378384449</v>
      </c>
      <c r="M282" t="str">
        <f t="shared" si="24"/>
        <v>Won't Survive</v>
      </c>
      <c r="N282" s="2" t="s">
        <v>1230</v>
      </c>
    </row>
    <row r="283" spans="1:14" x14ac:dyDescent="0.3">
      <c r="A283" s="1" t="s">
        <v>1236</v>
      </c>
      <c r="B283" s="2" t="s">
        <v>13</v>
      </c>
      <c r="C283">
        <f>INDEX(Cond_Probability!$A$6:$H$60,MATCH('Model 5_Train'!A283,Cond_Probability!$A$6:$A$60,0),7)</f>
        <v>0.67572463768115942</v>
      </c>
      <c r="D283">
        <f>INDEX(Cond_Probability!$A$6:$H$60,MATCH('Model 5_Train'!B283,Cond_Probability!$A$6:$A$60,0),7)</f>
        <v>0.85117967332123412</v>
      </c>
      <c r="E283">
        <f>Cond_Probability!$C$2</f>
        <v>0.61616161616161613</v>
      </c>
      <c r="F283">
        <f t="shared" si="20"/>
        <v>0.35439341068434416</v>
      </c>
      <c r="G283">
        <f t="shared" si="21"/>
        <v>35.439341068434416</v>
      </c>
      <c r="H283">
        <f>INDEX(Cond_Probability!$A$6:$H$60,MATCH('Model 5_Train'!A283,Cond_Probability!$A$6:$A$60,0),8)</f>
        <v>0.34782608695652173</v>
      </c>
      <c r="I283">
        <f>INDEX(Cond_Probability!$A$6:$H$60,MATCH('Model 5_Train'!B283,Cond_Probability!$A$6:$A$60,0),8)</f>
        <v>0.31976744186046513</v>
      </c>
      <c r="J283">
        <f>Cond_Probability!$C$3</f>
        <v>0.38383838383838381</v>
      </c>
      <c r="K283">
        <f t="shared" si="22"/>
        <v>4.2691832378384448E-2</v>
      </c>
      <c r="L283">
        <f t="shared" si="23"/>
        <v>4.2691832378384449</v>
      </c>
      <c r="M283" t="str">
        <f t="shared" si="24"/>
        <v>Won't Survive</v>
      </c>
      <c r="N283" s="2" t="s">
        <v>1230</v>
      </c>
    </row>
    <row r="284" spans="1:14" x14ac:dyDescent="0.3">
      <c r="A284" s="1" t="s">
        <v>1236</v>
      </c>
      <c r="B284" s="2" t="s">
        <v>13</v>
      </c>
      <c r="C284">
        <f>INDEX(Cond_Probability!$A$6:$H$60,MATCH('Model 5_Train'!A284,Cond_Probability!$A$6:$A$60,0),7)</f>
        <v>0.67572463768115942</v>
      </c>
      <c r="D284">
        <f>INDEX(Cond_Probability!$A$6:$H$60,MATCH('Model 5_Train'!B284,Cond_Probability!$A$6:$A$60,0),7)</f>
        <v>0.85117967332123412</v>
      </c>
      <c r="E284">
        <f>Cond_Probability!$C$2</f>
        <v>0.61616161616161613</v>
      </c>
      <c r="F284">
        <f t="shared" si="20"/>
        <v>0.35439341068434416</v>
      </c>
      <c r="G284">
        <f t="shared" si="21"/>
        <v>35.439341068434416</v>
      </c>
      <c r="H284">
        <f>INDEX(Cond_Probability!$A$6:$H$60,MATCH('Model 5_Train'!A284,Cond_Probability!$A$6:$A$60,0),8)</f>
        <v>0.34782608695652173</v>
      </c>
      <c r="I284">
        <f>INDEX(Cond_Probability!$A$6:$H$60,MATCH('Model 5_Train'!B284,Cond_Probability!$A$6:$A$60,0),8)</f>
        <v>0.31976744186046513</v>
      </c>
      <c r="J284">
        <f>Cond_Probability!$C$3</f>
        <v>0.38383838383838381</v>
      </c>
      <c r="K284">
        <f t="shared" si="22"/>
        <v>4.2691832378384448E-2</v>
      </c>
      <c r="L284">
        <f t="shared" si="23"/>
        <v>4.2691832378384449</v>
      </c>
      <c r="M284" t="str">
        <f t="shared" si="24"/>
        <v>Won't Survive</v>
      </c>
      <c r="N284" s="2" t="s">
        <v>1230</v>
      </c>
    </row>
    <row r="285" spans="1:14" x14ac:dyDescent="0.3">
      <c r="A285" s="1" t="s">
        <v>1236</v>
      </c>
      <c r="B285" s="2" t="s">
        <v>13</v>
      </c>
      <c r="C285">
        <f>INDEX(Cond_Probability!$A$6:$H$60,MATCH('Model 5_Train'!A285,Cond_Probability!$A$6:$A$60,0),7)</f>
        <v>0.67572463768115942</v>
      </c>
      <c r="D285">
        <f>INDEX(Cond_Probability!$A$6:$H$60,MATCH('Model 5_Train'!B285,Cond_Probability!$A$6:$A$60,0),7)</f>
        <v>0.85117967332123412</v>
      </c>
      <c r="E285">
        <f>Cond_Probability!$C$2</f>
        <v>0.61616161616161613</v>
      </c>
      <c r="F285">
        <f t="shared" si="20"/>
        <v>0.35439341068434416</v>
      </c>
      <c r="G285">
        <f t="shared" si="21"/>
        <v>35.439341068434416</v>
      </c>
      <c r="H285">
        <f>INDEX(Cond_Probability!$A$6:$H$60,MATCH('Model 5_Train'!A285,Cond_Probability!$A$6:$A$60,0),8)</f>
        <v>0.34782608695652173</v>
      </c>
      <c r="I285">
        <f>INDEX(Cond_Probability!$A$6:$H$60,MATCH('Model 5_Train'!B285,Cond_Probability!$A$6:$A$60,0),8)</f>
        <v>0.31976744186046513</v>
      </c>
      <c r="J285">
        <f>Cond_Probability!$C$3</f>
        <v>0.38383838383838381</v>
      </c>
      <c r="K285">
        <f t="shared" si="22"/>
        <v>4.2691832378384448E-2</v>
      </c>
      <c r="L285">
        <f t="shared" si="23"/>
        <v>4.2691832378384449</v>
      </c>
      <c r="M285" t="str">
        <f t="shared" si="24"/>
        <v>Won't Survive</v>
      </c>
      <c r="N285" s="2" t="s">
        <v>1</v>
      </c>
    </row>
    <row r="286" spans="1:14" x14ac:dyDescent="0.3">
      <c r="A286" s="1" t="s">
        <v>1234</v>
      </c>
      <c r="B286" s="2" t="s">
        <v>13</v>
      </c>
      <c r="C286">
        <f>INDEX(Cond_Probability!$A$6:$H$60,MATCH('Model 5_Train'!A286,Cond_Probability!$A$6:$A$60,0),7)</f>
        <v>0.14673913043478262</v>
      </c>
      <c r="D286">
        <f>INDEX(Cond_Probability!$A$6:$H$60,MATCH('Model 5_Train'!B286,Cond_Probability!$A$6:$A$60,0),7)</f>
        <v>0.85117967332123412</v>
      </c>
      <c r="E286">
        <f>Cond_Probability!$C$2</f>
        <v>0.61616161616161613</v>
      </c>
      <c r="F286">
        <f t="shared" si="20"/>
        <v>7.6959426985072063E-2</v>
      </c>
      <c r="G286">
        <f t="shared" si="21"/>
        <v>7.6959426985072064</v>
      </c>
      <c r="H286">
        <f>INDEX(Cond_Probability!$A$6:$H$60,MATCH('Model 5_Train'!A286,Cond_Probability!$A$6:$A$60,0),8)</f>
        <v>0.39710144927536234</v>
      </c>
      <c r="I286">
        <f>INDEX(Cond_Probability!$A$6:$H$60,MATCH('Model 5_Train'!B286,Cond_Probability!$A$6:$A$60,0),8)</f>
        <v>0.31976744186046513</v>
      </c>
      <c r="J286">
        <f>Cond_Probability!$C$3</f>
        <v>0.38383838383838381</v>
      </c>
      <c r="K286">
        <f t="shared" si="22"/>
        <v>4.8739841965322252E-2</v>
      </c>
      <c r="L286">
        <f t="shared" si="23"/>
        <v>4.8739841965322253</v>
      </c>
      <c r="M286" t="str">
        <f t="shared" si="24"/>
        <v>Won't Survive</v>
      </c>
      <c r="N286" s="2" t="s">
        <v>1230</v>
      </c>
    </row>
    <row r="287" spans="1:14" x14ac:dyDescent="0.3">
      <c r="A287" s="1" t="s">
        <v>1236</v>
      </c>
      <c r="B287" s="2" t="s">
        <v>13</v>
      </c>
      <c r="C287">
        <f>INDEX(Cond_Probability!$A$6:$H$60,MATCH('Model 5_Train'!A287,Cond_Probability!$A$6:$A$60,0),7)</f>
        <v>0.67572463768115942</v>
      </c>
      <c r="D287">
        <f>INDEX(Cond_Probability!$A$6:$H$60,MATCH('Model 5_Train'!B287,Cond_Probability!$A$6:$A$60,0),7)</f>
        <v>0.85117967332123412</v>
      </c>
      <c r="E287">
        <f>Cond_Probability!$C$2</f>
        <v>0.61616161616161613</v>
      </c>
      <c r="F287">
        <f t="shared" si="20"/>
        <v>0.35439341068434416</v>
      </c>
      <c r="G287">
        <f t="shared" si="21"/>
        <v>35.439341068434416</v>
      </c>
      <c r="H287">
        <f>INDEX(Cond_Probability!$A$6:$H$60,MATCH('Model 5_Train'!A287,Cond_Probability!$A$6:$A$60,0),8)</f>
        <v>0.34782608695652173</v>
      </c>
      <c r="I287">
        <f>INDEX(Cond_Probability!$A$6:$H$60,MATCH('Model 5_Train'!B287,Cond_Probability!$A$6:$A$60,0),8)</f>
        <v>0.31976744186046513</v>
      </c>
      <c r="J287">
        <f>Cond_Probability!$C$3</f>
        <v>0.38383838383838381</v>
      </c>
      <c r="K287">
        <f t="shared" si="22"/>
        <v>4.2691832378384448E-2</v>
      </c>
      <c r="L287">
        <f t="shared" si="23"/>
        <v>4.2691832378384449</v>
      </c>
      <c r="M287" t="str">
        <f t="shared" si="24"/>
        <v>Won't Survive</v>
      </c>
      <c r="N287" s="2" t="s">
        <v>1230</v>
      </c>
    </row>
    <row r="288" spans="1:14" x14ac:dyDescent="0.3">
      <c r="A288" s="1" t="s">
        <v>1236</v>
      </c>
      <c r="B288" s="2" t="s">
        <v>13</v>
      </c>
      <c r="C288">
        <f>INDEX(Cond_Probability!$A$6:$H$60,MATCH('Model 5_Train'!A288,Cond_Probability!$A$6:$A$60,0),7)</f>
        <v>0.67572463768115942</v>
      </c>
      <c r="D288">
        <f>INDEX(Cond_Probability!$A$6:$H$60,MATCH('Model 5_Train'!B288,Cond_Probability!$A$6:$A$60,0),7)</f>
        <v>0.85117967332123412</v>
      </c>
      <c r="E288">
        <f>Cond_Probability!$C$2</f>
        <v>0.61616161616161613</v>
      </c>
      <c r="F288">
        <f t="shared" si="20"/>
        <v>0.35439341068434416</v>
      </c>
      <c r="G288">
        <f t="shared" si="21"/>
        <v>35.439341068434416</v>
      </c>
      <c r="H288">
        <f>INDEX(Cond_Probability!$A$6:$H$60,MATCH('Model 5_Train'!A288,Cond_Probability!$A$6:$A$60,0),8)</f>
        <v>0.34782608695652173</v>
      </c>
      <c r="I288">
        <f>INDEX(Cond_Probability!$A$6:$H$60,MATCH('Model 5_Train'!B288,Cond_Probability!$A$6:$A$60,0),8)</f>
        <v>0.31976744186046513</v>
      </c>
      <c r="J288">
        <f>Cond_Probability!$C$3</f>
        <v>0.38383838383838381</v>
      </c>
      <c r="K288">
        <f t="shared" si="22"/>
        <v>4.2691832378384448E-2</v>
      </c>
      <c r="L288">
        <f t="shared" si="23"/>
        <v>4.2691832378384449</v>
      </c>
      <c r="M288" t="str">
        <f t="shared" si="24"/>
        <v>Won't Survive</v>
      </c>
      <c r="N288" s="2" t="s">
        <v>1</v>
      </c>
    </row>
    <row r="289" spans="1:14" x14ac:dyDescent="0.3">
      <c r="A289" s="1" t="s">
        <v>1236</v>
      </c>
      <c r="B289" s="2" t="s">
        <v>13</v>
      </c>
      <c r="C289">
        <f>INDEX(Cond_Probability!$A$6:$H$60,MATCH('Model 5_Train'!A289,Cond_Probability!$A$6:$A$60,0),7)</f>
        <v>0.67572463768115942</v>
      </c>
      <c r="D289">
        <f>INDEX(Cond_Probability!$A$6:$H$60,MATCH('Model 5_Train'!B289,Cond_Probability!$A$6:$A$60,0),7)</f>
        <v>0.85117967332123412</v>
      </c>
      <c r="E289">
        <f>Cond_Probability!$C$2</f>
        <v>0.61616161616161613</v>
      </c>
      <c r="F289">
        <f t="shared" si="20"/>
        <v>0.35439341068434416</v>
      </c>
      <c r="G289">
        <f t="shared" si="21"/>
        <v>35.439341068434416</v>
      </c>
      <c r="H289">
        <f>INDEX(Cond_Probability!$A$6:$H$60,MATCH('Model 5_Train'!A289,Cond_Probability!$A$6:$A$60,0),8)</f>
        <v>0.34782608695652173</v>
      </c>
      <c r="I289">
        <f>INDEX(Cond_Probability!$A$6:$H$60,MATCH('Model 5_Train'!B289,Cond_Probability!$A$6:$A$60,0),8)</f>
        <v>0.31976744186046513</v>
      </c>
      <c r="J289">
        <f>Cond_Probability!$C$3</f>
        <v>0.38383838383838381</v>
      </c>
      <c r="K289">
        <f t="shared" si="22"/>
        <v>4.2691832378384448E-2</v>
      </c>
      <c r="L289">
        <f t="shared" si="23"/>
        <v>4.2691832378384449</v>
      </c>
      <c r="M289" t="str">
        <f t="shared" si="24"/>
        <v>Won't Survive</v>
      </c>
      <c r="N289" s="2" t="s">
        <v>1230</v>
      </c>
    </row>
    <row r="290" spans="1:14" x14ac:dyDescent="0.3">
      <c r="A290" s="1" t="s">
        <v>1235</v>
      </c>
      <c r="B290" s="2" t="s">
        <v>13</v>
      </c>
      <c r="C290">
        <f>INDEX(Cond_Probability!$A$6:$H$60,MATCH('Model 5_Train'!A290,Cond_Probability!$A$6:$A$60,0),7)</f>
        <v>0.17753623188405798</v>
      </c>
      <c r="D290">
        <f>INDEX(Cond_Probability!$A$6:$H$60,MATCH('Model 5_Train'!B290,Cond_Probability!$A$6:$A$60,0),7)</f>
        <v>0.85117967332123412</v>
      </c>
      <c r="E290">
        <f>Cond_Probability!$C$2</f>
        <v>0.61616161616161613</v>
      </c>
      <c r="F290">
        <f t="shared" si="20"/>
        <v>9.3111405488111879E-2</v>
      </c>
      <c r="G290">
        <f t="shared" si="21"/>
        <v>9.3111405488111885</v>
      </c>
      <c r="H290">
        <f>INDEX(Cond_Probability!$A$6:$H$60,MATCH('Model 5_Train'!A290,Cond_Probability!$A$6:$A$60,0),8)</f>
        <v>0.25507246376811593</v>
      </c>
      <c r="I290">
        <f>INDEX(Cond_Probability!$A$6:$H$60,MATCH('Model 5_Train'!B290,Cond_Probability!$A$6:$A$60,0),8)</f>
        <v>0.31976744186046513</v>
      </c>
      <c r="J290">
        <f>Cond_Probability!$C$3</f>
        <v>0.38383838383838381</v>
      </c>
      <c r="K290">
        <f t="shared" si="22"/>
        <v>3.1307343744148598E-2</v>
      </c>
      <c r="L290">
        <f t="shared" si="23"/>
        <v>3.1307343744148599</v>
      </c>
      <c r="M290" t="str">
        <f t="shared" si="24"/>
        <v>Won't Survive</v>
      </c>
      <c r="N290" s="2" t="s">
        <v>1</v>
      </c>
    </row>
    <row r="291" spans="1:14" x14ac:dyDescent="0.3">
      <c r="A291" s="1" t="s">
        <v>1236</v>
      </c>
      <c r="B291" s="2" t="s">
        <v>17</v>
      </c>
      <c r="C291">
        <f>INDEX(Cond_Probability!$A$6:$H$60,MATCH('Model 5_Train'!A291,Cond_Probability!$A$6:$A$60,0),7)</f>
        <v>0.67572463768115942</v>
      </c>
      <c r="D291">
        <f>INDEX(Cond_Probability!$A$6:$H$60,MATCH('Model 5_Train'!B291,Cond_Probability!$A$6:$A$60,0),7)</f>
        <v>0.14882032667876588</v>
      </c>
      <c r="E291">
        <f>Cond_Probability!$C$2</f>
        <v>0.61616161616161613</v>
      </c>
      <c r="F291">
        <f t="shared" si="20"/>
        <v>6.1962174149501531E-2</v>
      </c>
      <c r="G291">
        <f t="shared" si="21"/>
        <v>6.1962174149501532</v>
      </c>
      <c r="H291">
        <f>INDEX(Cond_Probability!$A$6:$H$60,MATCH('Model 5_Train'!A291,Cond_Probability!$A$6:$A$60,0),8)</f>
        <v>0.34782608695652173</v>
      </c>
      <c r="I291">
        <f>INDEX(Cond_Probability!$A$6:$H$60,MATCH('Model 5_Train'!B291,Cond_Probability!$A$6:$A$60,0),8)</f>
        <v>0.68023255813953487</v>
      </c>
      <c r="J291">
        <f>Cond_Probability!$C$3</f>
        <v>0.38383838383838381</v>
      </c>
      <c r="K291">
        <f t="shared" si="22"/>
        <v>9.0817170695836003E-2</v>
      </c>
      <c r="L291">
        <f t="shared" si="23"/>
        <v>9.0817170695836005</v>
      </c>
      <c r="M291" t="str">
        <f t="shared" si="24"/>
        <v>Survive</v>
      </c>
      <c r="N291" s="2" t="s">
        <v>1</v>
      </c>
    </row>
    <row r="292" spans="1:14" x14ac:dyDescent="0.3">
      <c r="A292" s="1" t="s">
        <v>1234</v>
      </c>
      <c r="B292" s="2" t="s">
        <v>17</v>
      </c>
      <c r="C292">
        <f>INDEX(Cond_Probability!$A$6:$H$60,MATCH('Model 5_Train'!A292,Cond_Probability!$A$6:$A$60,0),7)</f>
        <v>0.14673913043478262</v>
      </c>
      <c r="D292">
        <f>INDEX(Cond_Probability!$A$6:$H$60,MATCH('Model 5_Train'!B292,Cond_Probability!$A$6:$A$60,0),7)</f>
        <v>0.14882032667876588</v>
      </c>
      <c r="E292">
        <f>Cond_Probability!$C$2</f>
        <v>0.61616161616161613</v>
      </c>
      <c r="F292">
        <f t="shared" si="20"/>
        <v>1.3455592777773792E-2</v>
      </c>
      <c r="G292">
        <f t="shared" si="21"/>
        <v>1.3455592777773793</v>
      </c>
      <c r="H292">
        <f>INDEX(Cond_Probability!$A$6:$H$60,MATCH('Model 5_Train'!A292,Cond_Probability!$A$6:$A$60,0),8)</f>
        <v>0.39710144927536234</v>
      </c>
      <c r="I292">
        <f>INDEX(Cond_Probability!$A$6:$H$60,MATCH('Model 5_Train'!B292,Cond_Probability!$A$6:$A$60,0),8)</f>
        <v>0.68023255813953487</v>
      </c>
      <c r="J292">
        <f>Cond_Probability!$C$3</f>
        <v>0.38383838383838381</v>
      </c>
      <c r="K292">
        <f t="shared" si="22"/>
        <v>0.10368293654441278</v>
      </c>
      <c r="L292">
        <f t="shared" si="23"/>
        <v>10.368293654441278</v>
      </c>
      <c r="M292" t="str">
        <f t="shared" si="24"/>
        <v>Survive</v>
      </c>
      <c r="N292" s="2" t="s">
        <v>1</v>
      </c>
    </row>
    <row r="293" spans="1:14" x14ac:dyDescent="0.3">
      <c r="A293" s="1" t="s">
        <v>1234</v>
      </c>
      <c r="B293" s="2" t="s">
        <v>17</v>
      </c>
      <c r="C293">
        <f>INDEX(Cond_Probability!$A$6:$H$60,MATCH('Model 5_Train'!A293,Cond_Probability!$A$6:$A$60,0),7)</f>
        <v>0.14673913043478262</v>
      </c>
      <c r="D293">
        <f>INDEX(Cond_Probability!$A$6:$H$60,MATCH('Model 5_Train'!B293,Cond_Probability!$A$6:$A$60,0),7)</f>
        <v>0.14882032667876588</v>
      </c>
      <c r="E293">
        <f>Cond_Probability!$C$2</f>
        <v>0.61616161616161613</v>
      </c>
      <c r="F293">
        <f t="shared" si="20"/>
        <v>1.3455592777773792E-2</v>
      </c>
      <c r="G293">
        <f t="shared" si="21"/>
        <v>1.3455592777773793</v>
      </c>
      <c r="H293">
        <f>INDEX(Cond_Probability!$A$6:$H$60,MATCH('Model 5_Train'!A293,Cond_Probability!$A$6:$A$60,0),8)</f>
        <v>0.39710144927536234</v>
      </c>
      <c r="I293">
        <f>INDEX(Cond_Probability!$A$6:$H$60,MATCH('Model 5_Train'!B293,Cond_Probability!$A$6:$A$60,0),8)</f>
        <v>0.68023255813953487</v>
      </c>
      <c r="J293">
        <f>Cond_Probability!$C$3</f>
        <v>0.38383838383838381</v>
      </c>
      <c r="K293">
        <f t="shared" si="22"/>
        <v>0.10368293654441278</v>
      </c>
      <c r="L293">
        <f t="shared" si="23"/>
        <v>10.368293654441278</v>
      </c>
      <c r="M293" t="str">
        <f t="shared" si="24"/>
        <v>Survive</v>
      </c>
      <c r="N293" s="2" t="s">
        <v>1</v>
      </c>
    </row>
    <row r="294" spans="1:14" x14ac:dyDescent="0.3">
      <c r="A294" s="1" t="s">
        <v>1235</v>
      </c>
      <c r="B294" s="2" t="s">
        <v>13</v>
      </c>
      <c r="C294">
        <f>INDEX(Cond_Probability!$A$6:$H$60,MATCH('Model 5_Train'!A294,Cond_Probability!$A$6:$A$60,0),7)</f>
        <v>0.17753623188405798</v>
      </c>
      <c r="D294">
        <f>INDEX(Cond_Probability!$A$6:$H$60,MATCH('Model 5_Train'!B294,Cond_Probability!$A$6:$A$60,0),7)</f>
        <v>0.85117967332123412</v>
      </c>
      <c r="E294">
        <f>Cond_Probability!$C$2</f>
        <v>0.61616161616161613</v>
      </c>
      <c r="F294">
        <f t="shared" si="20"/>
        <v>9.3111405488111879E-2</v>
      </c>
      <c r="G294">
        <f t="shared" si="21"/>
        <v>9.3111405488111885</v>
      </c>
      <c r="H294">
        <f>INDEX(Cond_Probability!$A$6:$H$60,MATCH('Model 5_Train'!A294,Cond_Probability!$A$6:$A$60,0),8)</f>
        <v>0.25507246376811593</v>
      </c>
      <c r="I294">
        <f>INDEX(Cond_Probability!$A$6:$H$60,MATCH('Model 5_Train'!B294,Cond_Probability!$A$6:$A$60,0),8)</f>
        <v>0.31976744186046513</v>
      </c>
      <c r="J294">
        <f>Cond_Probability!$C$3</f>
        <v>0.38383838383838381</v>
      </c>
      <c r="K294">
        <f t="shared" si="22"/>
        <v>3.1307343744148598E-2</v>
      </c>
      <c r="L294">
        <f t="shared" si="23"/>
        <v>3.1307343744148599</v>
      </c>
      <c r="M294" t="str">
        <f t="shared" si="24"/>
        <v>Won't Survive</v>
      </c>
      <c r="N294" s="2" t="s">
        <v>1230</v>
      </c>
    </row>
    <row r="295" spans="1:14" x14ac:dyDescent="0.3">
      <c r="A295" s="1" t="s">
        <v>1236</v>
      </c>
      <c r="B295" s="2" t="s">
        <v>17</v>
      </c>
      <c r="C295">
        <f>INDEX(Cond_Probability!$A$6:$H$60,MATCH('Model 5_Train'!A295,Cond_Probability!$A$6:$A$60,0),7)</f>
        <v>0.67572463768115942</v>
      </c>
      <c r="D295">
        <f>INDEX(Cond_Probability!$A$6:$H$60,MATCH('Model 5_Train'!B295,Cond_Probability!$A$6:$A$60,0),7)</f>
        <v>0.14882032667876588</v>
      </c>
      <c r="E295">
        <f>Cond_Probability!$C$2</f>
        <v>0.61616161616161613</v>
      </c>
      <c r="F295">
        <f t="shared" si="20"/>
        <v>6.1962174149501531E-2</v>
      </c>
      <c r="G295">
        <f t="shared" si="21"/>
        <v>6.1962174149501532</v>
      </c>
      <c r="H295">
        <f>INDEX(Cond_Probability!$A$6:$H$60,MATCH('Model 5_Train'!A295,Cond_Probability!$A$6:$A$60,0),8)</f>
        <v>0.34782608695652173</v>
      </c>
      <c r="I295">
        <f>INDEX(Cond_Probability!$A$6:$H$60,MATCH('Model 5_Train'!B295,Cond_Probability!$A$6:$A$60,0),8)</f>
        <v>0.68023255813953487</v>
      </c>
      <c r="J295">
        <f>Cond_Probability!$C$3</f>
        <v>0.38383838383838381</v>
      </c>
      <c r="K295">
        <f t="shared" si="22"/>
        <v>9.0817170695836003E-2</v>
      </c>
      <c r="L295">
        <f t="shared" si="23"/>
        <v>9.0817170695836005</v>
      </c>
      <c r="M295" t="str">
        <f t="shared" si="24"/>
        <v>Survive</v>
      </c>
      <c r="N295" s="2" t="s">
        <v>1230</v>
      </c>
    </row>
    <row r="296" spans="1:14" x14ac:dyDescent="0.3">
      <c r="A296" s="1" t="s">
        <v>1236</v>
      </c>
      <c r="B296" s="2" t="s">
        <v>13</v>
      </c>
      <c r="C296">
        <f>INDEX(Cond_Probability!$A$6:$H$60,MATCH('Model 5_Train'!A296,Cond_Probability!$A$6:$A$60,0),7)</f>
        <v>0.67572463768115942</v>
      </c>
      <c r="D296">
        <f>INDEX(Cond_Probability!$A$6:$H$60,MATCH('Model 5_Train'!B296,Cond_Probability!$A$6:$A$60,0),7)</f>
        <v>0.85117967332123412</v>
      </c>
      <c r="E296">
        <f>Cond_Probability!$C$2</f>
        <v>0.61616161616161613</v>
      </c>
      <c r="F296">
        <f t="shared" si="20"/>
        <v>0.35439341068434416</v>
      </c>
      <c r="G296">
        <f t="shared" si="21"/>
        <v>35.439341068434416</v>
      </c>
      <c r="H296">
        <f>INDEX(Cond_Probability!$A$6:$H$60,MATCH('Model 5_Train'!A296,Cond_Probability!$A$6:$A$60,0),8)</f>
        <v>0.34782608695652173</v>
      </c>
      <c r="I296">
        <f>INDEX(Cond_Probability!$A$6:$H$60,MATCH('Model 5_Train'!B296,Cond_Probability!$A$6:$A$60,0),8)</f>
        <v>0.31976744186046513</v>
      </c>
      <c r="J296">
        <f>Cond_Probability!$C$3</f>
        <v>0.38383838383838381</v>
      </c>
      <c r="K296">
        <f t="shared" si="22"/>
        <v>4.2691832378384448E-2</v>
      </c>
      <c r="L296">
        <f t="shared" si="23"/>
        <v>4.2691832378384449</v>
      </c>
      <c r="M296" t="str">
        <f t="shared" si="24"/>
        <v>Won't Survive</v>
      </c>
      <c r="N296" s="2" t="s">
        <v>1230</v>
      </c>
    </row>
    <row r="297" spans="1:14" x14ac:dyDescent="0.3">
      <c r="A297" s="1" t="s">
        <v>1234</v>
      </c>
      <c r="B297" s="2" t="s">
        <v>13</v>
      </c>
      <c r="C297">
        <f>INDEX(Cond_Probability!$A$6:$H$60,MATCH('Model 5_Train'!A297,Cond_Probability!$A$6:$A$60,0),7)</f>
        <v>0.14673913043478262</v>
      </c>
      <c r="D297">
        <f>INDEX(Cond_Probability!$A$6:$H$60,MATCH('Model 5_Train'!B297,Cond_Probability!$A$6:$A$60,0),7)</f>
        <v>0.85117967332123412</v>
      </c>
      <c r="E297">
        <f>Cond_Probability!$C$2</f>
        <v>0.61616161616161613</v>
      </c>
      <c r="F297">
        <f t="shared" si="20"/>
        <v>7.6959426985072063E-2</v>
      </c>
      <c r="G297">
        <f t="shared" si="21"/>
        <v>7.6959426985072064</v>
      </c>
      <c r="H297">
        <f>INDEX(Cond_Probability!$A$6:$H$60,MATCH('Model 5_Train'!A297,Cond_Probability!$A$6:$A$60,0),8)</f>
        <v>0.39710144927536234</v>
      </c>
      <c r="I297">
        <f>INDEX(Cond_Probability!$A$6:$H$60,MATCH('Model 5_Train'!B297,Cond_Probability!$A$6:$A$60,0),8)</f>
        <v>0.31976744186046513</v>
      </c>
      <c r="J297">
        <f>Cond_Probability!$C$3</f>
        <v>0.38383838383838381</v>
      </c>
      <c r="K297">
        <f t="shared" si="22"/>
        <v>4.8739841965322252E-2</v>
      </c>
      <c r="L297">
        <f t="shared" si="23"/>
        <v>4.8739841965322253</v>
      </c>
      <c r="M297" t="str">
        <f t="shared" si="24"/>
        <v>Won't Survive</v>
      </c>
      <c r="N297" s="2" t="s">
        <v>1230</v>
      </c>
    </row>
    <row r="298" spans="1:14" x14ac:dyDescent="0.3">
      <c r="A298" s="1" t="s">
        <v>1236</v>
      </c>
      <c r="B298" s="2" t="s">
        <v>13</v>
      </c>
      <c r="C298">
        <f>INDEX(Cond_Probability!$A$6:$H$60,MATCH('Model 5_Train'!A298,Cond_Probability!$A$6:$A$60,0),7)</f>
        <v>0.67572463768115942</v>
      </c>
      <c r="D298">
        <f>INDEX(Cond_Probability!$A$6:$H$60,MATCH('Model 5_Train'!B298,Cond_Probability!$A$6:$A$60,0),7)</f>
        <v>0.85117967332123412</v>
      </c>
      <c r="E298">
        <f>Cond_Probability!$C$2</f>
        <v>0.61616161616161613</v>
      </c>
      <c r="F298">
        <f t="shared" si="20"/>
        <v>0.35439341068434416</v>
      </c>
      <c r="G298">
        <f t="shared" si="21"/>
        <v>35.439341068434416</v>
      </c>
      <c r="H298">
        <f>INDEX(Cond_Probability!$A$6:$H$60,MATCH('Model 5_Train'!A298,Cond_Probability!$A$6:$A$60,0),8)</f>
        <v>0.34782608695652173</v>
      </c>
      <c r="I298">
        <f>INDEX(Cond_Probability!$A$6:$H$60,MATCH('Model 5_Train'!B298,Cond_Probability!$A$6:$A$60,0),8)</f>
        <v>0.31976744186046513</v>
      </c>
      <c r="J298">
        <f>Cond_Probability!$C$3</f>
        <v>0.38383838383838381</v>
      </c>
      <c r="K298">
        <f t="shared" si="22"/>
        <v>4.2691832378384448E-2</v>
      </c>
      <c r="L298">
        <f t="shared" si="23"/>
        <v>4.2691832378384449</v>
      </c>
      <c r="M298" t="str">
        <f t="shared" si="24"/>
        <v>Won't Survive</v>
      </c>
      <c r="N298" s="2" t="s">
        <v>1230</v>
      </c>
    </row>
    <row r="299" spans="1:14" x14ac:dyDescent="0.3">
      <c r="A299" s="1" t="s">
        <v>1234</v>
      </c>
      <c r="B299" s="2" t="s">
        <v>17</v>
      </c>
      <c r="C299">
        <f>INDEX(Cond_Probability!$A$6:$H$60,MATCH('Model 5_Train'!A299,Cond_Probability!$A$6:$A$60,0),7)</f>
        <v>0.14673913043478262</v>
      </c>
      <c r="D299">
        <f>INDEX(Cond_Probability!$A$6:$H$60,MATCH('Model 5_Train'!B299,Cond_Probability!$A$6:$A$60,0),7)</f>
        <v>0.14882032667876588</v>
      </c>
      <c r="E299">
        <f>Cond_Probability!$C$2</f>
        <v>0.61616161616161613</v>
      </c>
      <c r="F299">
        <f t="shared" si="20"/>
        <v>1.3455592777773792E-2</v>
      </c>
      <c r="G299">
        <f t="shared" si="21"/>
        <v>1.3455592777773793</v>
      </c>
      <c r="H299">
        <f>INDEX(Cond_Probability!$A$6:$H$60,MATCH('Model 5_Train'!A299,Cond_Probability!$A$6:$A$60,0),8)</f>
        <v>0.39710144927536234</v>
      </c>
      <c r="I299">
        <f>INDEX(Cond_Probability!$A$6:$H$60,MATCH('Model 5_Train'!B299,Cond_Probability!$A$6:$A$60,0),8)</f>
        <v>0.68023255813953487</v>
      </c>
      <c r="J299">
        <f>Cond_Probability!$C$3</f>
        <v>0.38383838383838381</v>
      </c>
      <c r="K299">
        <f t="shared" si="22"/>
        <v>0.10368293654441278</v>
      </c>
      <c r="L299">
        <f t="shared" si="23"/>
        <v>10.368293654441278</v>
      </c>
      <c r="M299" t="str">
        <f t="shared" si="24"/>
        <v>Survive</v>
      </c>
      <c r="N299" s="2" t="s">
        <v>1230</v>
      </c>
    </row>
    <row r="300" spans="1:14" x14ac:dyDescent="0.3">
      <c r="A300" s="1" t="s">
        <v>1234</v>
      </c>
      <c r="B300" s="2" t="s">
        <v>13</v>
      </c>
      <c r="C300">
        <f>INDEX(Cond_Probability!$A$6:$H$60,MATCH('Model 5_Train'!A300,Cond_Probability!$A$6:$A$60,0),7)</f>
        <v>0.14673913043478262</v>
      </c>
      <c r="D300">
        <f>INDEX(Cond_Probability!$A$6:$H$60,MATCH('Model 5_Train'!B300,Cond_Probability!$A$6:$A$60,0),7)</f>
        <v>0.85117967332123412</v>
      </c>
      <c r="E300">
        <f>Cond_Probability!$C$2</f>
        <v>0.61616161616161613</v>
      </c>
      <c r="F300">
        <f t="shared" si="20"/>
        <v>7.6959426985072063E-2</v>
      </c>
      <c r="G300">
        <f t="shared" si="21"/>
        <v>7.6959426985072064</v>
      </c>
      <c r="H300">
        <f>INDEX(Cond_Probability!$A$6:$H$60,MATCH('Model 5_Train'!A300,Cond_Probability!$A$6:$A$60,0),8)</f>
        <v>0.39710144927536234</v>
      </c>
      <c r="I300">
        <f>INDEX(Cond_Probability!$A$6:$H$60,MATCH('Model 5_Train'!B300,Cond_Probability!$A$6:$A$60,0),8)</f>
        <v>0.31976744186046513</v>
      </c>
      <c r="J300">
        <f>Cond_Probability!$C$3</f>
        <v>0.38383838383838381</v>
      </c>
      <c r="K300">
        <f t="shared" si="22"/>
        <v>4.8739841965322252E-2</v>
      </c>
      <c r="L300">
        <f t="shared" si="23"/>
        <v>4.8739841965322253</v>
      </c>
      <c r="M300" t="str">
        <f t="shared" si="24"/>
        <v>Won't Survive</v>
      </c>
      <c r="N300" s="2" t="s">
        <v>1</v>
      </c>
    </row>
    <row r="301" spans="1:14" x14ac:dyDescent="0.3">
      <c r="A301" s="1" t="s">
        <v>1234</v>
      </c>
      <c r="B301" s="2" t="s">
        <v>17</v>
      </c>
      <c r="C301">
        <f>INDEX(Cond_Probability!$A$6:$H$60,MATCH('Model 5_Train'!A301,Cond_Probability!$A$6:$A$60,0),7)</f>
        <v>0.14673913043478262</v>
      </c>
      <c r="D301">
        <f>INDEX(Cond_Probability!$A$6:$H$60,MATCH('Model 5_Train'!B301,Cond_Probability!$A$6:$A$60,0),7)</f>
        <v>0.14882032667876588</v>
      </c>
      <c r="E301">
        <f>Cond_Probability!$C$2</f>
        <v>0.61616161616161613</v>
      </c>
      <c r="F301">
        <f t="shared" si="20"/>
        <v>1.3455592777773792E-2</v>
      </c>
      <c r="G301">
        <f t="shared" si="21"/>
        <v>1.3455592777773793</v>
      </c>
      <c r="H301">
        <f>INDEX(Cond_Probability!$A$6:$H$60,MATCH('Model 5_Train'!A301,Cond_Probability!$A$6:$A$60,0),8)</f>
        <v>0.39710144927536234</v>
      </c>
      <c r="I301">
        <f>INDEX(Cond_Probability!$A$6:$H$60,MATCH('Model 5_Train'!B301,Cond_Probability!$A$6:$A$60,0),8)</f>
        <v>0.68023255813953487</v>
      </c>
      <c r="J301">
        <f>Cond_Probability!$C$3</f>
        <v>0.38383838383838381</v>
      </c>
      <c r="K301">
        <f t="shared" si="22"/>
        <v>0.10368293654441278</v>
      </c>
      <c r="L301">
        <f t="shared" si="23"/>
        <v>10.368293654441278</v>
      </c>
      <c r="M301" t="str">
        <f t="shared" si="24"/>
        <v>Survive</v>
      </c>
      <c r="N301" s="2" t="s">
        <v>1</v>
      </c>
    </row>
    <row r="302" spans="1:14" x14ac:dyDescent="0.3">
      <c r="A302" s="1" t="s">
        <v>1236</v>
      </c>
      <c r="B302" s="2" t="s">
        <v>17</v>
      </c>
      <c r="C302">
        <f>INDEX(Cond_Probability!$A$6:$H$60,MATCH('Model 5_Train'!A302,Cond_Probability!$A$6:$A$60,0),7)</f>
        <v>0.67572463768115942</v>
      </c>
      <c r="D302">
        <f>INDEX(Cond_Probability!$A$6:$H$60,MATCH('Model 5_Train'!B302,Cond_Probability!$A$6:$A$60,0),7)</f>
        <v>0.14882032667876588</v>
      </c>
      <c r="E302">
        <f>Cond_Probability!$C$2</f>
        <v>0.61616161616161613</v>
      </c>
      <c r="F302">
        <f t="shared" si="20"/>
        <v>6.1962174149501531E-2</v>
      </c>
      <c r="G302">
        <f t="shared" si="21"/>
        <v>6.1962174149501532</v>
      </c>
      <c r="H302">
        <f>INDEX(Cond_Probability!$A$6:$H$60,MATCH('Model 5_Train'!A302,Cond_Probability!$A$6:$A$60,0),8)</f>
        <v>0.34782608695652173</v>
      </c>
      <c r="I302">
        <f>INDEX(Cond_Probability!$A$6:$H$60,MATCH('Model 5_Train'!B302,Cond_Probability!$A$6:$A$60,0),8)</f>
        <v>0.68023255813953487</v>
      </c>
      <c r="J302">
        <f>Cond_Probability!$C$3</f>
        <v>0.38383838383838381</v>
      </c>
      <c r="K302">
        <f t="shared" si="22"/>
        <v>9.0817170695836003E-2</v>
      </c>
      <c r="L302">
        <f t="shared" si="23"/>
        <v>9.0817170695836005</v>
      </c>
      <c r="M302" t="str">
        <f t="shared" si="24"/>
        <v>Survive</v>
      </c>
      <c r="N302" s="2" t="s">
        <v>1</v>
      </c>
    </row>
    <row r="303" spans="1:14" x14ac:dyDescent="0.3">
      <c r="A303" s="1" t="s">
        <v>1236</v>
      </c>
      <c r="B303" s="2" t="s">
        <v>13</v>
      </c>
      <c r="C303">
        <f>INDEX(Cond_Probability!$A$6:$H$60,MATCH('Model 5_Train'!A303,Cond_Probability!$A$6:$A$60,0),7)</f>
        <v>0.67572463768115942</v>
      </c>
      <c r="D303">
        <f>INDEX(Cond_Probability!$A$6:$H$60,MATCH('Model 5_Train'!B303,Cond_Probability!$A$6:$A$60,0),7)</f>
        <v>0.85117967332123412</v>
      </c>
      <c r="E303">
        <f>Cond_Probability!$C$2</f>
        <v>0.61616161616161613</v>
      </c>
      <c r="F303">
        <f t="shared" si="20"/>
        <v>0.35439341068434416</v>
      </c>
      <c r="G303">
        <f t="shared" si="21"/>
        <v>35.439341068434416</v>
      </c>
      <c r="H303">
        <f>INDEX(Cond_Probability!$A$6:$H$60,MATCH('Model 5_Train'!A303,Cond_Probability!$A$6:$A$60,0),8)</f>
        <v>0.34782608695652173</v>
      </c>
      <c r="I303">
        <f>INDEX(Cond_Probability!$A$6:$H$60,MATCH('Model 5_Train'!B303,Cond_Probability!$A$6:$A$60,0),8)</f>
        <v>0.31976744186046513</v>
      </c>
      <c r="J303">
        <f>Cond_Probability!$C$3</f>
        <v>0.38383838383838381</v>
      </c>
      <c r="K303">
        <f t="shared" si="22"/>
        <v>4.2691832378384448E-2</v>
      </c>
      <c r="L303">
        <f t="shared" si="23"/>
        <v>4.2691832378384449</v>
      </c>
      <c r="M303" t="str">
        <f t="shared" si="24"/>
        <v>Won't Survive</v>
      </c>
      <c r="N303" s="2" t="s">
        <v>1</v>
      </c>
    </row>
    <row r="304" spans="1:14" x14ac:dyDescent="0.3">
      <c r="A304" s="1" t="s">
        <v>1236</v>
      </c>
      <c r="B304" s="2" t="s">
        <v>13</v>
      </c>
      <c r="C304">
        <f>INDEX(Cond_Probability!$A$6:$H$60,MATCH('Model 5_Train'!A304,Cond_Probability!$A$6:$A$60,0),7)</f>
        <v>0.67572463768115942</v>
      </c>
      <c r="D304">
        <f>INDEX(Cond_Probability!$A$6:$H$60,MATCH('Model 5_Train'!B304,Cond_Probability!$A$6:$A$60,0),7)</f>
        <v>0.85117967332123412</v>
      </c>
      <c r="E304">
        <f>Cond_Probability!$C$2</f>
        <v>0.61616161616161613</v>
      </c>
      <c r="F304">
        <f t="shared" si="20"/>
        <v>0.35439341068434416</v>
      </c>
      <c r="G304">
        <f t="shared" si="21"/>
        <v>35.439341068434416</v>
      </c>
      <c r="H304">
        <f>INDEX(Cond_Probability!$A$6:$H$60,MATCH('Model 5_Train'!A304,Cond_Probability!$A$6:$A$60,0),8)</f>
        <v>0.34782608695652173</v>
      </c>
      <c r="I304">
        <f>INDEX(Cond_Probability!$A$6:$H$60,MATCH('Model 5_Train'!B304,Cond_Probability!$A$6:$A$60,0),8)</f>
        <v>0.31976744186046513</v>
      </c>
      <c r="J304">
        <f>Cond_Probability!$C$3</f>
        <v>0.38383838383838381</v>
      </c>
      <c r="K304">
        <f t="shared" si="22"/>
        <v>4.2691832378384448E-2</v>
      </c>
      <c r="L304">
        <f t="shared" si="23"/>
        <v>4.2691832378384449</v>
      </c>
      <c r="M304" t="str">
        <f t="shared" si="24"/>
        <v>Won't Survive</v>
      </c>
      <c r="N304" s="2" t="s">
        <v>1230</v>
      </c>
    </row>
    <row r="305" spans="1:14" x14ac:dyDescent="0.3">
      <c r="A305" s="1" t="s">
        <v>1235</v>
      </c>
      <c r="B305" s="2" t="s">
        <v>17</v>
      </c>
      <c r="C305">
        <f>INDEX(Cond_Probability!$A$6:$H$60,MATCH('Model 5_Train'!A305,Cond_Probability!$A$6:$A$60,0),7)</f>
        <v>0.17753623188405798</v>
      </c>
      <c r="D305">
        <f>INDEX(Cond_Probability!$A$6:$H$60,MATCH('Model 5_Train'!B305,Cond_Probability!$A$6:$A$60,0),7)</f>
        <v>0.14882032667876588</v>
      </c>
      <c r="E305">
        <f>Cond_Probability!$C$2</f>
        <v>0.61616161616161613</v>
      </c>
      <c r="F305">
        <f t="shared" si="20"/>
        <v>1.6279606076812739E-2</v>
      </c>
      <c r="G305">
        <f t="shared" si="21"/>
        <v>1.6279606076812738</v>
      </c>
      <c r="H305">
        <f>INDEX(Cond_Probability!$A$6:$H$60,MATCH('Model 5_Train'!A305,Cond_Probability!$A$6:$A$60,0),8)</f>
        <v>0.25507246376811593</v>
      </c>
      <c r="I305">
        <f>INDEX(Cond_Probability!$A$6:$H$60,MATCH('Model 5_Train'!B305,Cond_Probability!$A$6:$A$60,0),8)</f>
        <v>0.68023255813953487</v>
      </c>
      <c r="J305">
        <f>Cond_Probability!$C$3</f>
        <v>0.38383838383838381</v>
      </c>
      <c r="K305">
        <f t="shared" si="22"/>
        <v>6.6599258510279744E-2</v>
      </c>
      <c r="L305">
        <f t="shared" si="23"/>
        <v>6.6599258510279746</v>
      </c>
      <c r="M305" t="str">
        <f t="shared" si="24"/>
        <v>Survive</v>
      </c>
      <c r="N305" s="2" t="s">
        <v>1</v>
      </c>
    </row>
    <row r="306" spans="1:14" x14ac:dyDescent="0.3">
      <c r="A306" s="1" t="s">
        <v>1236</v>
      </c>
      <c r="B306" s="2" t="s">
        <v>13</v>
      </c>
      <c r="C306">
        <f>INDEX(Cond_Probability!$A$6:$H$60,MATCH('Model 5_Train'!A306,Cond_Probability!$A$6:$A$60,0),7)</f>
        <v>0.67572463768115942</v>
      </c>
      <c r="D306">
        <f>INDEX(Cond_Probability!$A$6:$H$60,MATCH('Model 5_Train'!B306,Cond_Probability!$A$6:$A$60,0),7)</f>
        <v>0.85117967332123412</v>
      </c>
      <c r="E306">
        <f>Cond_Probability!$C$2</f>
        <v>0.61616161616161613</v>
      </c>
      <c r="F306">
        <f t="shared" si="20"/>
        <v>0.35439341068434416</v>
      </c>
      <c r="G306">
        <f t="shared" si="21"/>
        <v>35.439341068434416</v>
      </c>
      <c r="H306">
        <f>INDEX(Cond_Probability!$A$6:$H$60,MATCH('Model 5_Train'!A306,Cond_Probability!$A$6:$A$60,0),8)</f>
        <v>0.34782608695652173</v>
      </c>
      <c r="I306">
        <f>INDEX(Cond_Probability!$A$6:$H$60,MATCH('Model 5_Train'!B306,Cond_Probability!$A$6:$A$60,0),8)</f>
        <v>0.31976744186046513</v>
      </c>
      <c r="J306">
        <f>Cond_Probability!$C$3</f>
        <v>0.38383838383838381</v>
      </c>
      <c r="K306">
        <f t="shared" si="22"/>
        <v>4.2691832378384448E-2</v>
      </c>
      <c r="L306">
        <f t="shared" si="23"/>
        <v>4.2691832378384449</v>
      </c>
      <c r="M306" t="str">
        <f t="shared" si="24"/>
        <v>Won't Survive</v>
      </c>
      <c r="N306" s="2" t="s">
        <v>1230</v>
      </c>
    </row>
    <row r="307" spans="1:14" x14ac:dyDescent="0.3">
      <c r="A307" s="1" t="s">
        <v>1234</v>
      </c>
      <c r="B307" s="2" t="s">
        <v>13</v>
      </c>
      <c r="C307">
        <f>INDEX(Cond_Probability!$A$6:$H$60,MATCH('Model 5_Train'!A307,Cond_Probability!$A$6:$A$60,0),7)</f>
        <v>0.14673913043478262</v>
      </c>
      <c r="D307">
        <f>INDEX(Cond_Probability!$A$6:$H$60,MATCH('Model 5_Train'!B307,Cond_Probability!$A$6:$A$60,0),7)</f>
        <v>0.85117967332123412</v>
      </c>
      <c r="E307">
        <f>Cond_Probability!$C$2</f>
        <v>0.61616161616161613</v>
      </c>
      <c r="F307">
        <f t="shared" si="20"/>
        <v>7.6959426985072063E-2</v>
      </c>
      <c r="G307">
        <f t="shared" si="21"/>
        <v>7.6959426985072064</v>
      </c>
      <c r="H307">
        <f>INDEX(Cond_Probability!$A$6:$H$60,MATCH('Model 5_Train'!A307,Cond_Probability!$A$6:$A$60,0),8)</f>
        <v>0.39710144927536234</v>
      </c>
      <c r="I307">
        <f>INDEX(Cond_Probability!$A$6:$H$60,MATCH('Model 5_Train'!B307,Cond_Probability!$A$6:$A$60,0),8)</f>
        <v>0.31976744186046513</v>
      </c>
      <c r="J307">
        <f>Cond_Probability!$C$3</f>
        <v>0.38383838383838381</v>
      </c>
      <c r="K307">
        <f t="shared" si="22"/>
        <v>4.8739841965322252E-2</v>
      </c>
      <c r="L307">
        <f t="shared" si="23"/>
        <v>4.8739841965322253</v>
      </c>
      <c r="M307" t="str">
        <f t="shared" si="24"/>
        <v>Won't Survive</v>
      </c>
      <c r="N307" s="2" t="s">
        <v>1</v>
      </c>
    </row>
    <row r="308" spans="1:14" x14ac:dyDescent="0.3">
      <c r="A308" s="1" t="s">
        <v>1234</v>
      </c>
      <c r="B308" s="2" t="s">
        <v>17</v>
      </c>
      <c r="C308">
        <f>INDEX(Cond_Probability!$A$6:$H$60,MATCH('Model 5_Train'!A308,Cond_Probability!$A$6:$A$60,0),7)</f>
        <v>0.14673913043478262</v>
      </c>
      <c r="D308">
        <f>INDEX(Cond_Probability!$A$6:$H$60,MATCH('Model 5_Train'!B308,Cond_Probability!$A$6:$A$60,0),7)</f>
        <v>0.14882032667876588</v>
      </c>
      <c r="E308">
        <f>Cond_Probability!$C$2</f>
        <v>0.61616161616161613</v>
      </c>
      <c r="F308">
        <f t="shared" si="20"/>
        <v>1.3455592777773792E-2</v>
      </c>
      <c r="G308">
        <f t="shared" si="21"/>
        <v>1.3455592777773793</v>
      </c>
      <c r="H308">
        <f>INDEX(Cond_Probability!$A$6:$H$60,MATCH('Model 5_Train'!A308,Cond_Probability!$A$6:$A$60,0),8)</f>
        <v>0.39710144927536234</v>
      </c>
      <c r="I308">
        <f>INDEX(Cond_Probability!$A$6:$H$60,MATCH('Model 5_Train'!B308,Cond_Probability!$A$6:$A$60,0),8)</f>
        <v>0.68023255813953487</v>
      </c>
      <c r="J308">
        <f>Cond_Probability!$C$3</f>
        <v>0.38383838383838381</v>
      </c>
      <c r="K308">
        <f t="shared" si="22"/>
        <v>0.10368293654441278</v>
      </c>
      <c r="L308">
        <f t="shared" si="23"/>
        <v>10.368293654441278</v>
      </c>
      <c r="M308" t="str">
        <f t="shared" si="24"/>
        <v>Survive</v>
      </c>
      <c r="N308" s="2" t="s">
        <v>1</v>
      </c>
    </row>
    <row r="309" spans="1:14" x14ac:dyDescent="0.3">
      <c r="A309" s="1" t="s">
        <v>1234</v>
      </c>
      <c r="B309" s="2" t="s">
        <v>17</v>
      </c>
      <c r="C309">
        <f>INDEX(Cond_Probability!$A$6:$H$60,MATCH('Model 5_Train'!A309,Cond_Probability!$A$6:$A$60,0),7)</f>
        <v>0.14673913043478262</v>
      </c>
      <c r="D309">
        <f>INDEX(Cond_Probability!$A$6:$H$60,MATCH('Model 5_Train'!B309,Cond_Probability!$A$6:$A$60,0),7)</f>
        <v>0.14882032667876588</v>
      </c>
      <c r="E309">
        <f>Cond_Probability!$C$2</f>
        <v>0.61616161616161613</v>
      </c>
      <c r="F309">
        <f t="shared" si="20"/>
        <v>1.3455592777773792E-2</v>
      </c>
      <c r="G309">
        <f t="shared" si="21"/>
        <v>1.3455592777773793</v>
      </c>
      <c r="H309">
        <f>INDEX(Cond_Probability!$A$6:$H$60,MATCH('Model 5_Train'!A309,Cond_Probability!$A$6:$A$60,0),8)</f>
        <v>0.39710144927536234</v>
      </c>
      <c r="I309">
        <f>INDEX(Cond_Probability!$A$6:$H$60,MATCH('Model 5_Train'!B309,Cond_Probability!$A$6:$A$60,0),8)</f>
        <v>0.68023255813953487</v>
      </c>
      <c r="J309">
        <f>Cond_Probability!$C$3</f>
        <v>0.38383838383838381</v>
      </c>
      <c r="K309">
        <f t="shared" si="22"/>
        <v>0.10368293654441278</v>
      </c>
      <c r="L309">
        <f t="shared" si="23"/>
        <v>10.368293654441278</v>
      </c>
      <c r="M309" t="str">
        <f t="shared" si="24"/>
        <v>Survive</v>
      </c>
      <c r="N309" s="2" t="s">
        <v>1</v>
      </c>
    </row>
    <row r="310" spans="1:14" x14ac:dyDescent="0.3">
      <c r="A310" s="1" t="s">
        <v>1235</v>
      </c>
      <c r="B310" s="2" t="s">
        <v>13</v>
      </c>
      <c r="C310">
        <f>INDEX(Cond_Probability!$A$6:$H$60,MATCH('Model 5_Train'!A310,Cond_Probability!$A$6:$A$60,0),7)</f>
        <v>0.17753623188405798</v>
      </c>
      <c r="D310">
        <f>INDEX(Cond_Probability!$A$6:$H$60,MATCH('Model 5_Train'!B310,Cond_Probability!$A$6:$A$60,0),7)</f>
        <v>0.85117967332123412</v>
      </c>
      <c r="E310">
        <f>Cond_Probability!$C$2</f>
        <v>0.61616161616161613</v>
      </c>
      <c r="F310">
        <f t="shared" si="20"/>
        <v>9.3111405488111879E-2</v>
      </c>
      <c r="G310">
        <f t="shared" si="21"/>
        <v>9.3111405488111885</v>
      </c>
      <c r="H310">
        <f>INDEX(Cond_Probability!$A$6:$H$60,MATCH('Model 5_Train'!A310,Cond_Probability!$A$6:$A$60,0),8)</f>
        <v>0.25507246376811593</v>
      </c>
      <c r="I310">
        <f>INDEX(Cond_Probability!$A$6:$H$60,MATCH('Model 5_Train'!B310,Cond_Probability!$A$6:$A$60,0),8)</f>
        <v>0.31976744186046513</v>
      </c>
      <c r="J310">
        <f>Cond_Probability!$C$3</f>
        <v>0.38383838383838381</v>
      </c>
      <c r="K310">
        <f t="shared" si="22"/>
        <v>3.1307343744148598E-2</v>
      </c>
      <c r="L310">
        <f t="shared" si="23"/>
        <v>3.1307343744148599</v>
      </c>
      <c r="M310" t="str">
        <f t="shared" si="24"/>
        <v>Won't Survive</v>
      </c>
      <c r="N310" s="2" t="s">
        <v>1230</v>
      </c>
    </row>
    <row r="311" spans="1:14" x14ac:dyDescent="0.3">
      <c r="A311" s="1" t="s">
        <v>1234</v>
      </c>
      <c r="B311" s="2" t="s">
        <v>17</v>
      </c>
      <c r="C311">
        <f>INDEX(Cond_Probability!$A$6:$H$60,MATCH('Model 5_Train'!A311,Cond_Probability!$A$6:$A$60,0),7)</f>
        <v>0.14673913043478262</v>
      </c>
      <c r="D311">
        <f>INDEX(Cond_Probability!$A$6:$H$60,MATCH('Model 5_Train'!B311,Cond_Probability!$A$6:$A$60,0),7)</f>
        <v>0.14882032667876588</v>
      </c>
      <c r="E311">
        <f>Cond_Probability!$C$2</f>
        <v>0.61616161616161613</v>
      </c>
      <c r="F311">
        <f t="shared" si="20"/>
        <v>1.3455592777773792E-2</v>
      </c>
      <c r="G311">
        <f t="shared" si="21"/>
        <v>1.3455592777773793</v>
      </c>
      <c r="H311">
        <f>INDEX(Cond_Probability!$A$6:$H$60,MATCH('Model 5_Train'!A311,Cond_Probability!$A$6:$A$60,0),8)</f>
        <v>0.39710144927536234</v>
      </c>
      <c r="I311">
        <f>INDEX(Cond_Probability!$A$6:$H$60,MATCH('Model 5_Train'!B311,Cond_Probability!$A$6:$A$60,0),8)</f>
        <v>0.68023255813953487</v>
      </c>
      <c r="J311">
        <f>Cond_Probability!$C$3</f>
        <v>0.38383838383838381</v>
      </c>
      <c r="K311">
        <f t="shared" si="22"/>
        <v>0.10368293654441278</v>
      </c>
      <c r="L311">
        <f t="shared" si="23"/>
        <v>10.368293654441278</v>
      </c>
      <c r="M311" t="str">
        <f t="shared" si="24"/>
        <v>Survive</v>
      </c>
      <c r="N311" s="2" t="s">
        <v>1</v>
      </c>
    </row>
    <row r="312" spans="1:14" x14ac:dyDescent="0.3">
      <c r="A312" s="1" t="s">
        <v>1234</v>
      </c>
      <c r="B312" s="2" t="s">
        <v>17</v>
      </c>
      <c r="C312">
        <f>INDEX(Cond_Probability!$A$6:$H$60,MATCH('Model 5_Train'!A312,Cond_Probability!$A$6:$A$60,0),7)</f>
        <v>0.14673913043478262</v>
      </c>
      <c r="D312">
        <f>INDEX(Cond_Probability!$A$6:$H$60,MATCH('Model 5_Train'!B312,Cond_Probability!$A$6:$A$60,0),7)</f>
        <v>0.14882032667876588</v>
      </c>
      <c r="E312">
        <f>Cond_Probability!$C$2</f>
        <v>0.61616161616161613</v>
      </c>
      <c r="F312">
        <f t="shared" si="20"/>
        <v>1.3455592777773792E-2</v>
      </c>
      <c r="G312">
        <f t="shared" si="21"/>
        <v>1.3455592777773793</v>
      </c>
      <c r="H312">
        <f>INDEX(Cond_Probability!$A$6:$H$60,MATCH('Model 5_Train'!A312,Cond_Probability!$A$6:$A$60,0),8)</f>
        <v>0.39710144927536234</v>
      </c>
      <c r="I312">
        <f>INDEX(Cond_Probability!$A$6:$H$60,MATCH('Model 5_Train'!B312,Cond_Probability!$A$6:$A$60,0),8)</f>
        <v>0.68023255813953487</v>
      </c>
      <c r="J312">
        <f>Cond_Probability!$C$3</f>
        <v>0.38383838383838381</v>
      </c>
      <c r="K312">
        <f t="shared" si="22"/>
        <v>0.10368293654441278</v>
      </c>
      <c r="L312">
        <f t="shared" si="23"/>
        <v>10.368293654441278</v>
      </c>
      <c r="M312" t="str">
        <f t="shared" si="24"/>
        <v>Survive</v>
      </c>
      <c r="N312" s="2" t="s">
        <v>1</v>
      </c>
    </row>
    <row r="313" spans="1:14" x14ac:dyDescent="0.3">
      <c r="A313" s="1" t="s">
        <v>1234</v>
      </c>
      <c r="B313" s="2" t="s">
        <v>17</v>
      </c>
      <c r="C313">
        <f>INDEX(Cond_Probability!$A$6:$H$60,MATCH('Model 5_Train'!A313,Cond_Probability!$A$6:$A$60,0),7)</f>
        <v>0.14673913043478262</v>
      </c>
      <c r="D313">
        <f>INDEX(Cond_Probability!$A$6:$H$60,MATCH('Model 5_Train'!B313,Cond_Probability!$A$6:$A$60,0),7)</f>
        <v>0.14882032667876588</v>
      </c>
      <c r="E313">
        <f>Cond_Probability!$C$2</f>
        <v>0.61616161616161613</v>
      </c>
      <c r="F313">
        <f t="shared" si="20"/>
        <v>1.3455592777773792E-2</v>
      </c>
      <c r="G313">
        <f t="shared" si="21"/>
        <v>1.3455592777773793</v>
      </c>
      <c r="H313">
        <f>INDEX(Cond_Probability!$A$6:$H$60,MATCH('Model 5_Train'!A313,Cond_Probability!$A$6:$A$60,0),8)</f>
        <v>0.39710144927536234</v>
      </c>
      <c r="I313">
        <f>INDEX(Cond_Probability!$A$6:$H$60,MATCH('Model 5_Train'!B313,Cond_Probability!$A$6:$A$60,0),8)</f>
        <v>0.68023255813953487</v>
      </c>
      <c r="J313">
        <f>Cond_Probability!$C$3</f>
        <v>0.38383838383838381</v>
      </c>
      <c r="K313">
        <f t="shared" si="22"/>
        <v>0.10368293654441278</v>
      </c>
      <c r="L313">
        <f t="shared" si="23"/>
        <v>10.368293654441278</v>
      </c>
      <c r="M313" t="str">
        <f t="shared" si="24"/>
        <v>Survive</v>
      </c>
      <c r="N313" s="2" t="s">
        <v>1</v>
      </c>
    </row>
    <row r="314" spans="1:14" x14ac:dyDescent="0.3">
      <c r="A314" s="1" t="s">
        <v>1235</v>
      </c>
      <c r="B314" s="2" t="s">
        <v>17</v>
      </c>
      <c r="C314">
        <f>INDEX(Cond_Probability!$A$6:$H$60,MATCH('Model 5_Train'!A314,Cond_Probability!$A$6:$A$60,0),7)</f>
        <v>0.17753623188405798</v>
      </c>
      <c r="D314">
        <f>INDEX(Cond_Probability!$A$6:$H$60,MATCH('Model 5_Train'!B314,Cond_Probability!$A$6:$A$60,0),7)</f>
        <v>0.14882032667876588</v>
      </c>
      <c r="E314">
        <f>Cond_Probability!$C$2</f>
        <v>0.61616161616161613</v>
      </c>
      <c r="F314">
        <f t="shared" si="20"/>
        <v>1.6279606076812739E-2</v>
      </c>
      <c r="G314">
        <f t="shared" si="21"/>
        <v>1.6279606076812738</v>
      </c>
      <c r="H314">
        <f>INDEX(Cond_Probability!$A$6:$H$60,MATCH('Model 5_Train'!A314,Cond_Probability!$A$6:$A$60,0),8)</f>
        <v>0.25507246376811593</v>
      </c>
      <c r="I314">
        <f>INDEX(Cond_Probability!$A$6:$H$60,MATCH('Model 5_Train'!B314,Cond_Probability!$A$6:$A$60,0),8)</f>
        <v>0.68023255813953487</v>
      </c>
      <c r="J314">
        <f>Cond_Probability!$C$3</f>
        <v>0.38383838383838381</v>
      </c>
      <c r="K314">
        <f t="shared" si="22"/>
        <v>6.6599258510279744E-2</v>
      </c>
      <c r="L314">
        <f t="shared" si="23"/>
        <v>6.6599258510279746</v>
      </c>
      <c r="M314" t="str">
        <f t="shared" si="24"/>
        <v>Survive</v>
      </c>
      <c r="N314" s="2" t="s">
        <v>1230</v>
      </c>
    </row>
    <row r="315" spans="1:14" x14ac:dyDescent="0.3">
      <c r="A315" s="1" t="s">
        <v>1236</v>
      </c>
      <c r="B315" s="2" t="s">
        <v>13</v>
      </c>
      <c r="C315">
        <f>INDEX(Cond_Probability!$A$6:$H$60,MATCH('Model 5_Train'!A315,Cond_Probability!$A$6:$A$60,0),7)</f>
        <v>0.67572463768115942</v>
      </c>
      <c r="D315">
        <f>INDEX(Cond_Probability!$A$6:$H$60,MATCH('Model 5_Train'!B315,Cond_Probability!$A$6:$A$60,0),7)</f>
        <v>0.85117967332123412</v>
      </c>
      <c r="E315">
        <f>Cond_Probability!$C$2</f>
        <v>0.61616161616161613</v>
      </c>
      <c r="F315">
        <f t="shared" si="20"/>
        <v>0.35439341068434416</v>
      </c>
      <c r="G315">
        <f t="shared" si="21"/>
        <v>35.439341068434416</v>
      </c>
      <c r="H315">
        <f>INDEX(Cond_Probability!$A$6:$H$60,MATCH('Model 5_Train'!A315,Cond_Probability!$A$6:$A$60,0),8)</f>
        <v>0.34782608695652173</v>
      </c>
      <c r="I315">
        <f>INDEX(Cond_Probability!$A$6:$H$60,MATCH('Model 5_Train'!B315,Cond_Probability!$A$6:$A$60,0),8)</f>
        <v>0.31976744186046513</v>
      </c>
      <c r="J315">
        <f>Cond_Probability!$C$3</f>
        <v>0.38383838383838381</v>
      </c>
      <c r="K315">
        <f t="shared" si="22"/>
        <v>4.2691832378384448E-2</v>
      </c>
      <c r="L315">
        <f t="shared" si="23"/>
        <v>4.2691832378384449</v>
      </c>
      <c r="M315" t="str">
        <f t="shared" si="24"/>
        <v>Won't Survive</v>
      </c>
      <c r="N315" s="2" t="s">
        <v>1230</v>
      </c>
    </row>
    <row r="316" spans="1:14" x14ac:dyDescent="0.3">
      <c r="A316" s="1" t="s">
        <v>1235</v>
      </c>
      <c r="B316" s="2" t="s">
        <v>13</v>
      </c>
      <c r="C316">
        <f>INDEX(Cond_Probability!$A$6:$H$60,MATCH('Model 5_Train'!A316,Cond_Probability!$A$6:$A$60,0),7)</f>
        <v>0.17753623188405798</v>
      </c>
      <c r="D316">
        <f>INDEX(Cond_Probability!$A$6:$H$60,MATCH('Model 5_Train'!B316,Cond_Probability!$A$6:$A$60,0),7)</f>
        <v>0.85117967332123412</v>
      </c>
      <c r="E316">
        <f>Cond_Probability!$C$2</f>
        <v>0.61616161616161613</v>
      </c>
      <c r="F316">
        <f t="shared" si="20"/>
        <v>9.3111405488111879E-2</v>
      </c>
      <c r="G316">
        <f t="shared" si="21"/>
        <v>9.3111405488111885</v>
      </c>
      <c r="H316">
        <f>INDEX(Cond_Probability!$A$6:$H$60,MATCH('Model 5_Train'!A316,Cond_Probability!$A$6:$A$60,0),8)</f>
        <v>0.25507246376811593</v>
      </c>
      <c r="I316">
        <f>INDEX(Cond_Probability!$A$6:$H$60,MATCH('Model 5_Train'!B316,Cond_Probability!$A$6:$A$60,0),8)</f>
        <v>0.31976744186046513</v>
      </c>
      <c r="J316">
        <f>Cond_Probability!$C$3</f>
        <v>0.38383838383838381</v>
      </c>
      <c r="K316">
        <f t="shared" si="22"/>
        <v>3.1307343744148598E-2</v>
      </c>
      <c r="L316">
        <f t="shared" si="23"/>
        <v>3.1307343744148599</v>
      </c>
      <c r="M316" t="str">
        <f t="shared" si="24"/>
        <v>Won't Survive</v>
      </c>
      <c r="N316" s="2" t="s">
        <v>1230</v>
      </c>
    </row>
    <row r="317" spans="1:14" x14ac:dyDescent="0.3">
      <c r="A317" s="1" t="s">
        <v>1236</v>
      </c>
      <c r="B317" s="2" t="s">
        <v>17</v>
      </c>
      <c r="C317">
        <f>INDEX(Cond_Probability!$A$6:$H$60,MATCH('Model 5_Train'!A317,Cond_Probability!$A$6:$A$60,0),7)</f>
        <v>0.67572463768115942</v>
      </c>
      <c r="D317">
        <f>INDEX(Cond_Probability!$A$6:$H$60,MATCH('Model 5_Train'!B317,Cond_Probability!$A$6:$A$60,0),7)</f>
        <v>0.14882032667876588</v>
      </c>
      <c r="E317">
        <f>Cond_Probability!$C$2</f>
        <v>0.61616161616161613</v>
      </c>
      <c r="F317">
        <f t="shared" si="20"/>
        <v>6.1962174149501531E-2</v>
      </c>
      <c r="G317">
        <f t="shared" si="21"/>
        <v>6.1962174149501532</v>
      </c>
      <c r="H317">
        <f>INDEX(Cond_Probability!$A$6:$H$60,MATCH('Model 5_Train'!A317,Cond_Probability!$A$6:$A$60,0),8)</f>
        <v>0.34782608695652173</v>
      </c>
      <c r="I317">
        <f>INDEX(Cond_Probability!$A$6:$H$60,MATCH('Model 5_Train'!B317,Cond_Probability!$A$6:$A$60,0),8)</f>
        <v>0.68023255813953487</v>
      </c>
      <c r="J317">
        <f>Cond_Probability!$C$3</f>
        <v>0.38383838383838381</v>
      </c>
      <c r="K317">
        <f t="shared" si="22"/>
        <v>9.0817170695836003E-2</v>
      </c>
      <c r="L317">
        <f t="shared" si="23"/>
        <v>9.0817170695836005</v>
      </c>
      <c r="M317" t="str">
        <f t="shared" si="24"/>
        <v>Survive</v>
      </c>
      <c r="N317" s="2" t="s">
        <v>1</v>
      </c>
    </row>
    <row r="318" spans="1:14" x14ac:dyDescent="0.3">
      <c r="A318" s="1" t="s">
        <v>1235</v>
      </c>
      <c r="B318" s="2" t="s">
        <v>17</v>
      </c>
      <c r="C318">
        <f>INDEX(Cond_Probability!$A$6:$H$60,MATCH('Model 5_Train'!A318,Cond_Probability!$A$6:$A$60,0),7)</f>
        <v>0.17753623188405798</v>
      </c>
      <c r="D318">
        <f>INDEX(Cond_Probability!$A$6:$H$60,MATCH('Model 5_Train'!B318,Cond_Probability!$A$6:$A$60,0),7)</f>
        <v>0.14882032667876588</v>
      </c>
      <c r="E318">
        <f>Cond_Probability!$C$2</f>
        <v>0.61616161616161613</v>
      </c>
      <c r="F318">
        <f t="shared" si="20"/>
        <v>1.6279606076812739E-2</v>
      </c>
      <c r="G318">
        <f t="shared" si="21"/>
        <v>1.6279606076812738</v>
      </c>
      <c r="H318">
        <f>INDEX(Cond_Probability!$A$6:$H$60,MATCH('Model 5_Train'!A318,Cond_Probability!$A$6:$A$60,0),8)</f>
        <v>0.25507246376811593</v>
      </c>
      <c r="I318">
        <f>INDEX(Cond_Probability!$A$6:$H$60,MATCH('Model 5_Train'!B318,Cond_Probability!$A$6:$A$60,0),8)</f>
        <v>0.68023255813953487</v>
      </c>
      <c r="J318">
        <f>Cond_Probability!$C$3</f>
        <v>0.38383838383838381</v>
      </c>
      <c r="K318">
        <f t="shared" si="22"/>
        <v>6.6599258510279744E-2</v>
      </c>
      <c r="L318">
        <f t="shared" si="23"/>
        <v>6.6599258510279746</v>
      </c>
      <c r="M318" t="str">
        <f t="shared" si="24"/>
        <v>Survive</v>
      </c>
      <c r="N318" s="2" t="s">
        <v>1</v>
      </c>
    </row>
    <row r="319" spans="1:14" x14ac:dyDescent="0.3">
      <c r="A319" s="1" t="s">
        <v>1235</v>
      </c>
      <c r="B319" s="2" t="s">
        <v>13</v>
      </c>
      <c r="C319">
        <f>INDEX(Cond_Probability!$A$6:$H$60,MATCH('Model 5_Train'!A319,Cond_Probability!$A$6:$A$60,0),7)</f>
        <v>0.17753623188405798</v>
      </c>
      <c r="D319">
        <f>INDEX(Cond_Probability!$A$6:$H$60,MATCH('Model 5_Train'!B319,Cond_Probability!$A$6:$A$60,0),7)</f>
        <v>0.85117967332123412</v>
      </c>
      <c r="E319">
        <f>Cond_Probability!$C$2</f>
        <v>0.61616161616161613</v>
      </c>
      <c r="F319">
        <f t="shared" si="20"/>
        <v>9.3111405488111879E-2</v>
      </c>
      <c r="G319">
        <f t="shared" si="21"/>
        <v>9.3111405488111885</v>
      </c>
      <c r="H319">
        <f>INDEX(Cond_Probability!$A$6:$H$60,MATCH('Model 5_Train'!A319,Cond_Probability!$A$6:$A$60,0),8)</f>
        <v>0.25507246376811593</v>
      </c>
      <c r="I319">
        <f>INDEX(Cond_Probability!$A$6:$H$60,MATCH('Model 5_Train'!B319,Cond_Probability!$A$6:$A$60,0),8)</f>
        <v>0.31976744186046513</v>
      </c>
      <c r="J319">
        <f>Cond_Probability!$C$3</f>
        <v>0.38383838383838381</v>
      </c>
      <c r="K319">
        <f t="shared" si="22"/>
        <v>3.1307343744148598E-2</v>
      </c>
      <c r="L319">
        <f t="shared" si="23"/>
        <v>3.1307343744148599</v>
      </c>
      <c r="M319" t="str">
        <f t="shared" si="24"/>
        <v>Won't Survive</v>
      </c>
      <c r="N319" s="2" t="s">
        <v>1230</v>
      </c>
    </row>
    <row r="320" spans="1:14" x14ac:dyDescent="0.3">
      <c r="A320" s="1" t="s">
        <v>1234</v>
      </c>
      <c r="B320" s="2" t="s">
        <v>17</v>
      </c>
      <c r="C320">
        <f>INDEX(Cond_Probability!$A$6:$H$60,MATCH('Model 5_Train'!A320,Cond_Probability!$A$6:$A$60,0),7)</f>
        <v>0.14673913043478262</v>
      </c>
      <c r="D320">
        <f>INDEX(Cond_Probability!$A$6:$H$60,MATCH('Model 5_Train'!B320,Cond_Probability!$A$6:$A$60,0),7)</f>
        <v>0.14882032667876588</v>
      </c>
      <c r="E320">
        <f>Cond_Probability!$C$2</f>
        <v>0.61616161616161613</v>
      </c>
      <c r="F320">
        <f t="shared" si="20"/>
        <v>1.3455592777773792E-2</v>
      </c>
      <c r="G320">
        <f t="shared" si="21"/>
        <v>1.3455592777773793</v>
      </c>
      <c r="H320">
        <f>INDEX(Cond_Probability!$A$6:$H$60,MATCH('Model 5_Train'!A320,Cond_Probability!$A$6:$A$60,0),8)</f>
        <v>0.39710144927536234</v>
      </c>
      <c r="I320">
        <f>INDEX(Cond_Probability!$A$6:$H$60,MATCH('Model 5_Train'!B320,Cond_Probability!$A$6:$A$60,0),8)</f>
        <v>0.68023255813953487</v>
      </c>
      <c r="J320">
        <f>Cond_Probability!$C$3</f>
        <v>0.38383838383838381</v>
      </c>
      <c r="K320">
        <f t="shared" si="22"/>
        <v>0.10368293654441278</v>
      </c>
      <c r="L320">
        <f t="shared" si="23"/>
        <v>10.368293654441278</v>
      </c>
      <c r="M320" t="str">
        <f t="shared" si="24"/>
        <v>Survive</v>
      </c>
      <c r="N320" s="2" t="s">
        <v>1</v>
      </c>
    </row>
    <row r="321" spans="1:14" x14ac:dyDescent="0.3">
      <c r="A321" s="1" t="s">
        <v>1234</v>
      </c>
      <c r="B321" s="2" t="s">
        <v>17</v>
      </c>
      <c r="C321">
        <f>INDEX(Cond_Probability!$A$6:$H$60,MATCH('Model 5_Train'!A321,Cond_Probability!$A$6:$A$60,0),7)</f>
        <v>0.14673913043478262</v>
      </c>
      <c r="D321">
        <f>INDEX(Cond_Probability!$A$6:$H$60,MATCH('Model 5_Train'!B321,Cond_Probability!$A$6:$A$60,0),7)</f>
        <v>0.14882032667876588</v>
      </c>
      <c r="E321">
        <f>Cond_Probability!$C$2</f>
        <v>0.61616161616161613</v>
      </c>
      <c r="F321">
        <f t="shared" si="20"/>
        <v>1.3455592777773792E-2</v>
      </c>
      <c r="G321">
        <f t="shared" si="21"/>
        <v>1.3455592777773793</v>
      </c>
      <c r="H321">
        <f>INDEX(Cond_Probability!$A$6:$H$60,MATCH('Model 5_Train'!A321,Cond_Probability!$A$6:$A$60,0),8)</f>
        <v>0.39710144927536234</v>
      </c>
      <c r="I321">
        <f>INDEX(Cond_Probability!$A$6:$H$60,MATCH('Model 5_Train'!B321,Cond_Probability!$A$6:$A$60,0),8)</f>
        <v>0.68023255813953487</v>
      </c>
      <c r="J321">
        <f>Cond_Probability!$C$3</f>
        <v>0.38383838383838381</v>
      </c>
      <c r="K321">
        <f t="shared" si="22"/>
        <v>0.10368293654441278</v>
      </c>
      <c r="L321">
        <f t="shared" si="23"/>
        <v>10.368293654441278</v>
      </c>
      <c r="M321" t="str">
        <f t="shared" si="24"/>
        <v>Survive</v>
      </c>
      <c r="N321" s="2" t="s">
        <v>1</v>
      </c>
    </row>
    <row r="322" spans="1:14" x14ac:dyDescent="0.3">
      <c r="A322" s="1" t="s">
        <v>1236</v>
      </c>
      <c r="B322" s="2" t="s">
        <v>13</v>
      </c>
      <c r="C322">
        <f>INDEX(Cond_Probability!$A$6:$H$60,MATCH('Model 5_Train'!A322,Cond_Probability!$A$6:$A$60,0),7)</f>
        <v>0.67572463768115942</v>
      </c>
      <c r="D322">
        <f>INDEX(Cond_Probability!$A$6:$H$60,MATCH('Model 5_Train'!B322,Cond_Probability!$A$6:$A$60,0),7)</f>
        <v>0.85117967332123412</v>
      </c>
      <c r="E322">
        <f>Cond_Probability!$C$2</f>
        <v>0.61616161616161613</v>
      </c>
      <c r="F322">
        <f t="shared" si="20"/>
        <v>0.35439341068434416</v>
      </c>
      <c r="G322">
        <f t="shared" si="21"/>
        <v>35.439341068434416</v>
      </c>
      <c r="H322">
        <f>INDEX(Cond_Probability!$A$6:$H$60,MATCH('Model 5_Train'!A322,Cond_Probability!$A$6:$A$60,0),8)</f>
        <v>0.34782608695652173</v>
      </c>
      <c r="I322">
        <f>INDEX(Cond_Probability!$A$6:$H$60,MATCH('Model 5_Train'!B322,Cond_Probability!$A$6:$A$60,0),8)</f>
        <v>0.31976744186046513</v>
      </c>
      <c r="J322">
        <f>Cond_Probability!$C$3</f>
        <v>0.38383838383838381</v>
      </c>
      <c r="K322">
        <f t="shared" si="22"/>
        <v>4.2691832378384448E-2</v>
      </c>
      <c r="L322">
        <f t="shared" si="23"/>
        <v>4.2691832378384449</v>
      </c>
      <c r="M322" t="str">
        <f t="shared" si="24"/>
        <v>Won't Survive</v>
      </c>
      <c r="N322" s="2" t="s">
        <v>1230</v>
      </c>
    </row>
    <row r="323" spans="1:14" x14ac:dyDescent="0.3">
      <c r="A323" s="1" t="s">
        <v>1236</v>
      </c>
      <c r="B323" s="2" t="s">
        <v>13</v>
      </c>
      <c r="C323">
        <f>INDEX(Cond_Probability!$A$6:$H$60,MATCH('Model 5_Train'!A323,Cond_Probability!$A$6:$A$60,0),7)</f>
        <v>0.67572463768115942</v>
      </c>
      <c r="D323">
        <f>INDEX(Cond_Probability!$A$6:$H$60,MATCH('Model 5_Train'!B323,Cond_Probability!$A$6:$A$60,0),7)</f>
        <v>0.85117967332123412</v>
      </c>
      <c r="E323">
        <f>Cond_Probability!$C$2</f>
        <v>0.61616161616161613</v>
      </c>
      <c r="F323">
        <f t="shared" ref="F323:F386" si="25">PRODUCT(C323:E323)</f>
        <v>0.35439341068434416</v>
      </c>
      <c r="G323">
        <f t="shared" ref="G323:G386" si="26">F323*100</f>
        <v>35.439341068434416</v>
      </c>
      <c r="H323">
        <f>INDEX(Cond_Probability!$A$6:$H$60,MATCH('Model 5_Train'!A323,Cond_Probability!$A$6:$A$60,0),8)</f>
        <v>0.34782608695652173</v>
      </c>
      <c r="I323">
        <f>INDEX(Cond_Probability!$A$6:$H$60,MATCH('Model 5_Train'!B323,Cond_Probability!$A$6:$A$60,0),8)</f>
        <v>0.31976744186046513</v>
      </c>
      <c r="J323">
        <f>Cond_Probability!$C$3</f>
        <v>0.38383838383838381</v>
      </c>
      <c r="K323">
        <f t="shared" ref="K323:K386" si="27">PRODUCT(H323:J323)</f>
        <v>4.2691832378384448E-2</v>
      </c>
      <c r="L323">
        <f t="shared" ref="L323:L386" si="28">K323*100</f>
        <v>4.2691832378384449</v>
      </c>
      <c r="M323" t="str">
        <f t="shared" ref="M323:M386" si="29">IF(G323&gt;L323,"Won't Survive", "Survive")</f>
        <v>Won't Survive</v>
      </c>
      <c r="N323" s="2" t="s">
        <v>1230</v>
      </c>
    </row>
    <row r="324" spans="1:14" x14ac:dyDescent="0.3">
      <c r="A324" s="1" t="s">
        <v>1235</v>
      </c>
      <c r="B324" s="2" t="s">
        <v>17</v>
      </c>
      <c r="C324">
        <f>INDEX(Cond_Probability!$A$6:$H$60,MATCH('Model 5_Train'!A324,Cond_Probability!$A$6:$A$60,0),7)</f>
        <v>0.17753623188405798</v>
      </c>
      <c r="D324">
        <f>INDEX(Cond_Probability!$A$6:$H$60,MATCH('Model 5_Train'!B324,Cond_Probability!$A$6:$A$60,0),7)</f>
        <v>0.14882032667876588</v>
      </c>
      <c r="E324">
        <f>Cond_Probability!$C$2</f>
        <v>0.61616161616161613</v>
      </c>
      <c r="F324">
        <f t="shared" si="25"/>
        <v>1.6279606076812739E-2</v>
      </c>
      <c r="G324">
        <f t="shared" si="26"/>
        <v>1.6279606076812738</v>
      </c>
      <c r="H324">
        <f>INDEX(Cond_Probability!$A$6:$H$60,MATCH('Model 5_Train'!A324,Cond_Probability!$A$6:$A$60,0),8)</f>
        <v>0.25507246376811593</v>
      </c>
      <c r="I324">
        <f>INDEX(Cond_Probability!$A$6:$H$60,MATCH('Model 5_Train'!B324,Cond_Probability!$A$6:$A$60,0),8)</f>
        <v>0.68023255813953487</v>
      </c>
      <c r="J324">
        <f>Cond_Probability!$C$3</f>
        <v>0.38383838383838381</v>
      </c>
      <c r="K324">
        <f t="shared" si="27"/>
        <v>6.6599258510279744E-2</v>
      </c>
      <c r="L324">
        <f t="shared" si="28"/>
        <v>6.6599258510279746</v>
      </c>
      <c r="M324" t="str">
        <f t="shared" si="29"/>
        <v>Survive</v>
      </c>
      <c r="N324" s="2" t="s">
        <v>1</v>
      </c>
    </row>
    <row r="325" spans="1:14" x14ac:dyDescent="0.3">
      <c r="A325" s="1" t="s">
        <v>1235</v>
      </c>
      <c r="B325" s="2" t="s">
        <v>17</v>
      </c>
      <c r="C325">
        <f>INDEX(Cond_Probability!$A$6:$H$60,MATCH('Model 5_Train'!A325,Cond_Probability!$A$6:$A$60,0),7)</f>
        <v>0.17753623188405798</v>
      </c>
      <c r="D325">
        <f>INDEX(Cond_Probability!$A$6:$H$60,MATCH('Model 5_Train'!B325,Cond_Probability!$A$6:$A$60,0),7)</f>
        <v>0.14882032667876588</v>
      </c>
      <c r="E325">
        <f>Cond_Probability!$C$2</f>
        <v>0.61616161616161613</v>
      </c>
      <c r="F325">
        <f t="shared" si="25"/>
        <v>1.6279606076812739E-2</v>
      </c>
      <c r="G325">
        <f t="shared" si="26"/>
        <v>1.6279606076812738</v>
      </c>
      <c r="H325">
        <f>INDEX(Cond_Probability!$A$6:$H$60,MATCH('Model 5_Train'!A325,Cond_Probability!$A$6:$A$60,0),8)</f>
        <v>0.25507246376811593</v>
      </c>
      <c r="I325">
        <f>INDEX(Cond_Probability!$A$6:$H$60,MATCH('Model 5_Train'!B325,Cond_Probability!$A$6:$A$60,0),8)</f>
        <v>0.68023255813953487</v>
      </c>
      <c r="J325">
        <f>Cond_Probability!$C$3</f>
        <v>0.38383838383838381</v>
      </c>
      <c r="K325">
        <f t="shared" si="27"/>
        <v>6.6599258510279744E-2</v>
      </c>
      <c r="L325">
        <f t="shared" si="28"/>
        <v>6.6599258510279746</v>
      </c>
      <c r="M325" t="str">
        <f t="shared" si="29"/>
        <v>Survive</v>
      </c>
      <c r="N325" s="2" t="s">
        <v>1</v>
      </c>
    </row>
    <row r="326" spans="1:14" x14ac:dyDescent="0.3">
      <c r="A326" s="1" t="s">
        <v>1236</v>
      </c>
      <c r="B326" s="2" t="s">
        <v>13</v>
      </c>
      <c r="C326">
        <f>INDEX(Cond_Probability!$A$6:$H$60,MATCH('Model 5_Train'!A326,Cond_Probability!$A$6:$A$60,0),7)</f>
        <v>0.67572463768115942</v>
      </c>
      <c r="D326">
        <f>INDEX(Cond_Probability!$A$6:$H$60,MATCH('Model 5_Train'!B326,Cond_Probability!$A$6:$A$60,0),7)</f>
        <v>0.85117967332123412</v>
      </c>
      <c r="E326">
        <f>Cond_Probability!$C$2</f>
        <v>0.61616161616161613</v>
      </c>
      <c r="F326">
        <f t="shared" si="25"/>
        <v>0.35439341068434416</v>
      </c>
      <c r="G326">
        <f t="shared" si="26"/>
        <v>35.439341068434416</v>
      </c>
      <c r="H326">
        <f>INDEX(Cond_Probability!$A$6:$H$60,MATCH('Model 5_Train'!A326,Cond_Probability!$A$6:$A$60,0),8)</f>
        <v>0.34782608695652173</v>
      </c>
      <c r="I326">
        <f>INDEX(Cond_Probability!$A$6:$H$60,MATCH('Model 5_Train'!B326,Cond_Probability!$A$6:$A$60,0),8)</f>
        <v>0.31976744186046513</v>
      </c>
      <c r="J326">
        <f>Cond_Probability!$C$3</f>
        <v>0.38383838383838381</v>
      </c>
      <c r="K326">
        <f t="shared" si="27"/>
        <v>4.2691832378384448E-2</v>
      </c>
      <c r="L326">
        <f t="shared" si="28"/>
        <v>4.2691832378384449</v>
      </c>
      <c r="M326" t="str">
        <f t="shared" si="29"/>
        <v>Won't Survive</v>
      </c>
      <c r="N326" s="2" t="s">
        <v>1230</v>
      </c>
    </row>
    <row r="327" spans="1:14" x14ac:dyDescent="0.3">
      <c r="A327" s="1" t="s">
        <v>1234</v>
      </c>
      <c r="B327" s="2" t="s">
        <v>17</v>
      </c>
      <c r="C327">
        <f>INDEX(Cond_Probability!$A$6:$H$60,MATCH('Model 5_Train'!A327,Cond_Probability!$A$6:$A$60,0),7)</f>
        <v>0.14673913043478262</v>
      </c>
      <c r="D327">
        <f>INDEX(Cond_Probability!$A$6:$H$60,MATCH('Model 5_Train'!B327,Cond_Probability!$A$6:$A$60,0),7)</f>
        <v>0.14882032667876588</v>
      </c>
      <c r="E327">
        <f>Cond_Probability!$C$2</f>
        <v>0.61616161616161613</v>
      </c>
      <c r="F327">
        <f t="shared" si="25"/>
        <v>1.3455592777773792E-2</v>
      </c>
      <c r="G327">
        <f t="shared" si="26"/>
        <v>1.3455592777773793</v>
      </c>
      <c r="H327">
        <f>INDEX(Cond_Probability!$A$6:$H$60,MATCH('Model 5_Train'!A327,Cond_Probability!$A$6:$A$60,0),8)</f>
        <v>0.39710144927536234</v>
      </c>
      <c r="I327">
        <f>INDEX(Cond_Probability!$A$6:$H$60,MATCH('Model 5_Train'!B327,Cond_Probability!$A$6:$A$60,0),8)</f>
        <v>0.68023255813953487</v>
      </c>
      <c r="J327">
        <f>Cond_Probability!$C$3</f>
        <v>0.38383838383838381</v>
      </c>
      <c r="K327">
        <f t="shared" si="27"/>
        <v>0.10368293654441278</v>
      </c>
      <c r="L327">
        <f t="shared" si="28"/>
        <v>10.368293654441278</v>
      </c>
      <c r="M327" t="str">
        <f t="shared" si="29"/>
        <v>Survive</v>
      </c>
      <c r="N327" s="2" t="s">
        <v>1</v>
      </c>
    </row>
    <row r="328" spans="1:14" x14ac:dyDescent="0.3">
      <c r="A328" s="1" t="s">
        <v>1236</v>
      </c>
      <c r="B328" s="2" t="s">
        <v>13</v>
      </c>
      <c r="C328">
        <f>INDEX(Cond_Probability!$A$6:$H$60,MATCH('Model 5_Train'!A328,Cond_Probability!$A$6:$A$60,0),7)</f>
        <v>0.67572463768115942</v>
      </c>
      <c r="D328">
        <f>INDEX(Cond_Probability!$A$6:$H$60,MATCH('Model 5_Train'!B328,Cond_Probability!$A$6:$A$60,0),7)</f>
        <v>0.85117967332123412</v>
      </c>
      <c r="E328">
        <f>Cond_Probability!$C$2</f>
        <v>0.61616161616161613</v>
      </c>
      <c r="F328">
        <f t="shared" si="25"/>
        <v>0.35439341068434416</v>
      </c>
      <c r="G328">
        <f t="shared" si="26"/>
        <v>35.439341068434416</v>
      </c>
      <c r="H328">
        <f>INDEX(Cond_Probability!$A$6:$H$60,MATCH('Model 5_Train'!A328,Cond_Probability!$A$6:$A$60,0),8)</f>
        <v>0.34782608695652173</v>
      </c>
      <c r="I328">
        <f>INDEX(Cond_Probability!$A$6:$H$60,MATCH('Model 5_Train'!B328,Cond_Probability!$A$6:$A$60,0),8)</f>
        <v>0.31976744186046513</v>
      </c>
      <c r="J328">
        <f>Cond_Probability!$C$3</f>
        <v>0.38383838383838381</v>
      </c>
      <c r="K328">
        <f t="shared" si="27"/>
        <v>4.2691832378384448E-2</v>
      </c>
      <c r="L328">
        <f t="shared" si="28"/>
        <v>4.2691832378384449</v>
      </c>
      <c r="M328" t="str">
        <f t="shared" si="29"/>
        <v>Won't Survive</v>
      </c>
      <c r="N328" s="2" t="s">
        <v>1230</v>
      </c>
    </row>
    <row r="329" spans="1:14" x14ac:dyDescent="0.3">
      <c r="A329" s="1" t="s">
        <v>1235</v>
      </c>
      <c r="B329" s="2" t="s">
        <v>17</v>
      </c>
      <c r="C329">
        <f>INDEX(Cond_Probability!$A$6:$H$60,MATCH('Model 5_Train'!A329,Cond_Probability!$A$6:$A$60,0),7)</f>
        <v>0.17753623188405798</v>
      </c>
      <c r="D329">
        <f>INDEX(Cond_Probability!$A$6:$H$60,MATCH('Model 5_Train'!B329,Cond_Probability!$A$6:$A$60,0),7)</f>
        <v>0.14882032667876588</v>
      </c>
      <c r="E329">
        <f>Cond_Probability!$C$2</f>
        <v>0.61616161616161613</v>
      </c>
      <c r="F329">
        <f t="shared" si="25"/>
        <v>1.6279606076812739E-2</v>
      </c>
      <c r="G329">
        <f t="shared" si="26"/>
        <v>1.6279606076812738</v>
      </c>
      <c r="H329">
        <f>INDEX(Cond_Probability!$A$6:$H$60,MATCH('Model 5_Train'!A329,Cond_Probability!$A$6:$A$60,0),8)</f>
        <v>0.25507246376811593</v>
      </c>
      <c r="I329">
        <f>INDEX(Cond_Probability!$A$6:$H$60,MATCH('Model 5_Train'!B329,Cond_Probability!$A$6:$A$60,0),8)</f>
        <v>0.68023255813953487</v>
      </c>
      <c r="J329">
        <f>Cond_Probability!$C$3</f>
        <v>0.38383838383838381</v>
      </c>
      <c r="K329">
        <f t="shared" si="27"/>
        <v>6.6599258510279744E-2</v>
      </c>
      <c r="L329">
        <f t="shared" si="28"/>
        <v>6.6599258510279746</v>
      </c>
      <c r="M329" t="str">
        <f t="shared" si="29"/>
        <v>Survive</v>
      </c>
      <c r="N329" s="2" t="s">
        <v>1</v>
      </c>
    </row>
    <row r="330" spans="1:14" x14ac:dyDescent="0.3">
      <c r="A330" s="1" t="s">
        <v>1236</v>
      </c>
      <c r="B330" s="2" t="s">
        <v>17</v>
      </c>
      <c r="C330">
        <f>INDEX(Cond_Probability!$A$6:$H$60,MATCH('Model 5_Train'!A330,Cond_Probability!$A$6:$A$60,0),7)</f>
        <v>0.67572463768115942</v>
      </c>
      <c r="D330">
        <f>INDEX(Cond_Probability!$A$6:$H$60,MATCH('Model 5_Train'!B330,Cond_Probability!$A$6:$A$60,0),7)</f>
        <v>0.14882032667876588</v>
      </c>
      <c r="E330">
        <f>Cond_Probability!$C$2</f>
        <v>0.61616161616161613</v>
      </c>
      <c r="F330">
        <f t="shared" si="25"/>
        <v>6.1962174149501531E-2</v>
      </c>
      <c r="G330">
        <f t="shared" si="26"/>
        <v>6.1962174149501532</v>
      </c>
      <c r="H330">
        <f>INDEX(Cond_Probability!$A$6:$H$60,MATCH('Model 5_Train'!A330,Cond_Probability!$A$6:$A$60,0),8)</f>
        <v>0.34782608695652173</v>
      </c>
      <c r="I330">
        <f>INDEX(Cond_Probability!$A$6:$H$60,MATCH('Model 5_Train'!B330,Cond_Probability!$A$6:$A$60,0),8)</f>
        <v>0.68023255813953487</v>
      </c>
      <c r="J330">
        <f>Cond_Probability!$C$3</f>
        <v>0.38383838383838381</v>
      </c>
      <c r="K330">
        <f t="shared" si="27"/>
        <v>9.0817170695836003E-2</v>
      </c>
      <c r="L330">
        <f t="shared" si="28"/>
        <v>9.0817170695836005</v>
      </c>
      <c r="M330" t="str">
        <f t="shared" si="29"/>
        <v>Survive</v>
      </c>
      <c r="N330" s="2" t="s">
        <v>1</v>
      </c>
    </row>
    <row r="331" spans="1:14" x14ac:dyDescent="0.3">
      <c r="A331" s="1" t="s">
        <v>1234</v>
      </c>
      <c r="B331" s="2" t="s">
        <v>17</v>
      </c>
      <c r="C331">
        <f>INDEX(Cond_Probability!$A$6:$H$60,MATCH('Model 5_Train'!A331,Cond_Probability!$A$6:$A$60,0),7)</f>
        <v>0.14673913043478262</v>
      </c>
      <c r="D331">
        <f>INDEX(Cond_Probability!$A$6:$H$60,MATCH('Model 5_Train'!B331,Cond_Probability!$A$6:$A$60,0),7)</f>
        <v>0.14882032667876588</v>
      </c>
      <c r="E331">
        <f>Cond_Probability!$C$2</f>
        <v>0.61616161616161613</v>
      </c>
      <c r="F331">
        <f t="shared" si="25"/>
        <v>1.3455592777773792E-2</v>
      </c>
      <c r="G331">
        <f t="shared" si="26"/>
        <v>1.3455592777773793</v>
      </c>
      <c r="H331">
        <f>INDEX(Cond_Probability!$A$6:$H$60,MATCH('Model 5_Train'!A331,Cond_Probability!$A$6:$A$60,0),8)</f>
        <v>0.39710144927536234</v>
      </c>
      <c r="I331">
        <f>INDEX(Cond_Probability!$A$6:$H$60,MATCH('Model 5_Train'!B331,Cond_Probability!$A$6:$A$60,0),8)</f>
        <v>0.68023255813953487</v>
      </c>
      <c r="J331">
        <f>Cond_Probability!$C$3</f>
        <v>0.38383838383838381</v>
      </c>
      <c r="K331">
        <f t="shared" si="27"/>
        <v>0.10368293654441278</v>
      </c>
      <c r="L331">
        <f t="shared" si="28"/>
        <v>10.368293654441278</v>
      </c>
      <c r="M331" t="str">
        <f t="shared" si="29"/>
        <v>Survive</v>
      </c>
      <c r="N331" s="2" t="s">
        <v>1</v>
      </c>
    </row>
    <row r="332" spans="1:14" x14ac:dyDescent="0.3">
      <c r="A332" s="1" t="s">
        <v>1236</v>
      </c>
      <c r="B332" s="2" t="s">
        <v>17</v>
      </c>
      <c r="C332">
        <f>INDEX(Cond_Probability!$A$6:$H$60,MATCH('Model 5_Train'!A332,Cond_Probability!$A$6:$A$60,0),7)</f>
        <v>0.67572463768115942</v>
      </c>
      <c r="D332">
        <f>INDEX(Cond_Probability!$A$6:$H$60,MATCH('Model 5_Train'!B332,Cond_Probability!$A$6:$A$60,0),7)</f>
        <v>0.14882032667876588</v>
      </c>
      <c r="E332">
        <f>Cond_Probability!$C$2</f>
        <v>0.61616161616161613</v>
      </c>
      <c r="F332">
        <f t="shared" si="25"/>
        <v>6.1962174149501531E-2</v>
      </c>
      <c r="G332">
        <f t="shared" si="26"/>
        <v>6.1962174149501532</v>
      </c>
      <c r="H332">
        <f>INDEX(Cond_Probability!$A$6:$H$60,MATCH('Model 5_Train'!A332,Cond_Probability!$A$6:$A$60,0),8)</f>
        <v>0.34782608695652173</v>
      </c>
      <c r="I332">
        <f>INDEX(Cond_Probability!$A$6:$H$60,MATCH('Model 5_Train'!B332,Cond_Probability!$A$6:$A$60,0),8)</f>
        <v>0.68023255813953487</v>
      </c>
      <c r="J332">
        <f>Cond_Probability!$C$3</f>
        <v>0.38383838383838381</v>
      </c>
      <c r="K332">
        <f t="shared" si="27"/>
        <v>9.0817170695836003E-2</v>
      </c>
      <c r="L332">
        <f t="shared" si="28"/>
        <v>9.0817170695836005</v>
      </c>
      <c r="M332" t="str">
        <f t="shared" si="29"/>
        <v>Survive</v>
      </c>
      <c r="N332" s="2" t="s">
        <v>1</v>
      </c>
    </row>
    <row r="333" spans="1:14" x14ac:dyDescent="0.3">
      <c r="A333" s="1" t="s">
        <v>1234</v>
      </c>
      <c r="B333" s="2" t="s">
        <v>13</v>
      </c>
      <c r="C333">
        <f>INDEX(Cond_Probability!$A$6:$H$60,MATCH('Model 5_Train'!A333,Cond_Probability!$A$6:$A$60,0),7)</f>
        <v>0.14673913043478262</v>
      </c>
      <c r="D333">
        <f>INDEX(Cond_Probability!$A$6:$H$60,MATCH('Model 5_Train'!B333,Cond_Probability!$A$6:$A$60,0),7)</f>
        <v>0.85117967332123412</v>
      </c>
      <c r="E333">
        <f>Cond_Probability!$C$2</f>
        <v>0.61616161616161613</v>
      </c>
      <c r="F333">
        <f t="shared" si="25"/>
        <v>7.6959426985072063E-2</v>
      </c>
      <c r="G333">
        <f t="shared" si="26"/>
        <v>7.6959426985072064</v>
      </c>
      <c r="H333">
        <f>INDEX(Cond_Probability!$A$6:$H$60,MATCH('Model 5_Train'!A333,Cond_Probability!$A$6:$A$60,0),8)</f>
        <v>0.39710144927536234</v>
      </c>
      <c r="I333">
        <f>INDEX(Cond_Probability!$A$6:$H$60,MATCH('Model 5_Train'!B333,Cond_Probability!$A$6:$A$60,0),8)</f>
        <v>0.31976744186046513</v>
      </c>
      <c r="J333">
        <f>Cond_Probability!$C$3</f>
        <v>0.38383838383838381</v>
      </c>
      <c r="K333">
        <f t="shared" si="27"/>
        <v>4.8739841965322252E-2</v>
      </c>
      <c r="L333">
        <f t="shared" si="28"/>
        <v>4.8739841965322253</v>
      </c>
      <c r="M333" t="str">
        <f t="shared" si="29"/>
        <v>Won't Survive</v>
      </c>
      <c r="N333" s="2" t="s">
        <v>1230</v>
      </c>
    </row>
    <row r="334" spans="1:14" x14ac:dyDescent="0.3">
      <c r="A334" s="1" t="s">
        <v>1234</v>
      </c>
      <c r="B334" s="2" t="s">
        <v>13</v>
      </c>
      <c r="C334">
        <f>INDEX(Cond_Probability!$A$6:$H$60,MATCH('Model 5_Train'!A334,Cond_Probability!$A$6:$A$60,0),7)</f>
        <v>0.14673913043478262</v>
      </c>
      <c r="D334">
        <f>INDEX(Cond_Probability!$A$6:$H$60,MATCH('Model 5_Train'!B334,Cond_Probability!$A$6:$A$60,0),7)</f>
        <v>0.85117967332123412</v>
      </c>
      <c r="E334">
        <f>Cond_Probability!$C$2</f>
        <v>0.61616161616161613</v>
      </c>
      <c r="F334">
        <f t="shared" si="25"/>
        <v>7.6959426985072063E-2</v>
      </c>
      <c r="G334">
        <f t="shared" si="26"/>
        <v>7.6959426985072064</v>
      </c>
      <c r="H334">
        <f>INDEX(Cond_Probability!$A$6:$H$60,MATCH('Model 5_Train'!A334,Cond_Probability!$A$6:$A$60,0),8)</f>
        <v>0.39710144927536234</v>
      </c>
      <c r="I334">
        <f>INDEX(Cond_Probability!$A$6:$H$60,MATCH('Model 5_Train'!B334,Cond_Probability!$A$6:$A$60,0),8)</f>
        <v>0.31976744186046513</v>
      </c>
      <c r="J334">
        <f>Cond_Probability!$C$3</f>
        <v>0.38383838383838381</v>
      </c>
      <c r="K334">
        <f t="shared" si="27"/>
        <v>4.8739841965322252E-2</v>
      </c>
      <c r="L334">
        <f t="shared" si="28"/>
        <v>4.8739841965322253</v>
      </c>
      <c r="M334" t="str">
        <f t="shared" si="29"/>
        <v>Won't Survive</v>
      </c>
      <c r="N334" s="2" t="s">
        <v>1230</v>
      </c>
    </row>
    <row r="335" spans="1:14" x14ac:dyDescent="0.3">
      <c r="A335" s="1" t="s">
        <v>1236</v>
      </c>
      <c r="B335" s="2" t="s">
        <v>13</v>
      </c>
      <c r="C335">
        <f>INDEX(Cond_Probability!$A$6:$H$60,MATCH('Model 5_Train'!A335,Cond_Probability!$A$6:$A$60,0),7)</f>
        <v>0.67572463768115942</v>
      </c>
      <c r="D335">
        <f>INDEX(Cond_Probability!$A$6:$H$60,MATCH('Model 5_Train'!B335,Cond_Probability!$A$6:$A$60,0),7)</f>
        <v>0.85117967332123412</v>
      </c>
      <c r="E335">
        <f>Cond_Probability!$C$2</f>
        <v>0.61616161616161613</v>
      </c>
      <c r="F335">
        <f t="shared" si="25"/>
        <v>0.35439341068434416</v>
      </c>
      <c r="G335">
        <f t="shared" si="26"/>
        <v>35.439341068434416</v>
      </c>
      <c r="H335">
        <f>INDEX(Cond_Probability!$A$6:$H$60,MATCH('Model 5_Train'!A335,Cond_Probability!$A$6:$A$60,0),8)</f>
        <v>0.34782608695652173</v>
      </c>
      <c r="I335">
        <f>INDEX(Cond_Probability!$A$6:$H$60,MATCH('Model 5_Train'!B335,Cond_Probability!$A$6:$A$60,0),8)</f>
        <v>0.31976744186046513</v>
      </c>
      <c r="J335">
        <f>Cond_Probability!$C$3</f>
        <v>0.38383838383838381</v>
      </c>
      <c r="K335">
        <f t="shared" si="27"/>
        <v>4.2691832378384448E-2</v>
      </c>
      <c r="L335">
        <f t="shared" si="28"/>
        <v>4.2691832378384449</v>
      </c>
      <c r="M335" t="str">
        <f t="shared" si="29"/>
        <v>Won't Survive</v>
      </c>
      <c r="N335" s="2" t="s">
        <v>1230</v>
      </c>
    </row>
    <row r="336" spans="1:14" x14ac:dyDescent="0.3">
      <c r="A336" s="1" t="s">
        <v>1234</v>
      </c>
      <c r="B336" s="2" t="s">
        <v>17</v>
      </c>
      <c r="C336">
        <f>INDEX(Cond_Probability!$A$6:$H$60,MATCH('Model 5_Train'!A336,Cond_Probability!$A$6:$A$60,0),7)</f>
        <v>0.14673913043478262</v>
      </c>
      <c r="D336">
        <f>INDEX(Cond_Probability!$A$6:$H$60,MATCH('Model 5_Train'!B336,Cond_Probability!$A$6:$A$60,0),7)</f>
        <v>0.14882032667876588</v>
      </c>
      <c r="E336">
        <f>Cond_Probability!$C$2</f>
        <v>0.61616161616161613</v>
      </c>
      <c r="F336">
        <f t="shared" si="25"/>
        <v>1.3455592777773792E-2</v>
      </c>
      <c r="G336">
        <f t="shared" si="26"/>
        <v>1.3455592777773793</v>
      </c>
      <c r="H336">
        <f>INDEX(Cond_Probability!$A$6:$H$60,MATCH('Model 5_Train'!A336,Cond_Probability!$A$6:$A$60,0),8)</f>
        <v>0.39710144927536234</v>
      </c>
      <c r="I336">
        <f>INDEX(Cond_Probability!$A$6:$H$60,MATCH('Model 5_Train'!B336,Cond_Probability!$A$6:$A$60,0),8)</f>
        <v>0.68023255813953487</v>
      </c>
      <c r="J336">
        <f>Cond_Probability!$C$3</f>
        <v>0.38383838383838381</v>
      </c>
      <c r="K336">
        <f t="shared" si="27"/>
        <v>0.10368293654441278</v>
      </c>
      <c r="L336">
        <f t="shared" si="28"/>
        <v>10.368293654441278</v>
      </c>
      <c r="M336" t="str">
        <f t="shared" si="29"/>
        <v>Survive</v>
      </c>
      <c r="N336" s="2" t="s">
        <v>1</v>
      </c>
    </row>
    <row r="337" spans="1:14" x14ac:dyDescent="0.3">
      <c r="A337" s="1" t="s">
        <v>1236</v>
      </c>
      <c r="B337" s="2" t="s">
        <v>13</v>
      </c>
      <c r="C337">
        <f>INDEX(Cond_Probability!$A$6:$H$60,MATCH('Model 5_Train'!A337,Cond_Probability!$A$6:$A$60,0),7)</f>
        <v>0.67572463768115942</v>
      </c>
      <c r="D337">
        <f>INDEX(Cond_Probability!$A$6:$H$60,MATCH('Model 5_Train'!B337,Cond_Probability!$A$6:$A$60,0),7)</f>
        <v>0.85117967332123412</v>
      </c>
      <c r="E337">
        <f>Cond_Probability!$C$2</f>
        <v>0.61616161616161613</v>
      </c>
      <c r="F337">
        <f t="shared" si="25"/>
        <v>0.35439341068434416</v>
      </c>
      <c r="G337">
        <f t="shared" si="26"/>
        <v>35.439341068434416</v>
      </c>
      <c r="H337">
        <f>INDEX(Cond_Probability!$A$6:$H$60,MATCH('Model 5_Train'!A337,Cond_Probability!$A$6:$A$60,0),8)</f>
        <v>0.34782608695652173</v>
      </c>
      <c r="I337">
        <f>INDEX(Cond_Probability!$A$6:$H$60,MATCH('Model 5_Train'!B337,Cond_Probability!$A$6:$A$60,0),8)</f>
        <v>0.31976744186046513</v>
      </c>
      <c r="J337">
        <f>Cond_Probability!$C$3</f>
        <v>0.38383838383838381</v>
      </c>
      <c r="K337">
        <f t="shared" si="27"/>
        <v>4.2691832378384448E-2</v>
      </c>
      <c r="L337">
        <f t="shared" si="28"/>
        <v>4.2691832378384449</v>
      </c>
      <c r="M337" t="str">
        <f t="shared" si="29"/>
        <v>Won't Survive</v>
      </c>
      <c r="N337" s="2" t="s">
        <v>1230</v>
      </c>
    </row>
    <row r="338" spans="1:14" x14ac:dyDescent="0.3">
      <c r="A338" s="1" t="s">
        <v>1234</v>
      </c>
      <c r="B338" s="2" t="s">
        <v>13</v>
      </c>
      <c r="C338">
        <f>INDEX(Cond_Probability!$A$6:$H$60,MATCH('Model 5_Train'!A338,Cond_Probability!$A$6:$A$60,0),7)</f>
        <v>0.14673913043478262</v>
      </c>
      <c r="D338">
        <f>INDEX(Cond_Probability!$A$6:$H$60,MATCH('Model 5_Train'!B338,Cond_Probability!$A$6:$A$60,0),7)</f>
        <v>0.85117967332123412</v>
      </c>
      <c r="E338">
        <f>Cond_Probability!$C$2</f>
        <v>0.61616161616161613</v>
      </c>
      <c r="F338">
        <f t="shared" si="25"/>
        <v>7.6959426985072063E-2</v>
      </c>
      <c r="G338">
        <f t="shared" si="26"/>
        <v>7.6959426985072064</v>
      </c>
      <c r="H338">
        <f>INDEX(Cond_Probability!$A$6:$H$60,MATCH('Model 5_Train'!A338,Cond_Probability!$A$6:$A$60,0),8)</f>
        <v>0.39710144927536234</v>
      </c>
      <c r="I338">
        <f>INDEX(Cond_Probability!$A$6:$H$60,MATCH('Model 5_Train'!B338,Cond_Probability!$A$6:$A$60,0),8)</f>
        <v>0.31976744186046513</v>
      </c>
      <c r="J338">
        <f>Cond_Probability!$C$3</f>
        <v>0.38383838383838381</v>
      </c>
      <c r="K338">
        <f t="shared" si="27"/>
        <v>4.8739841965322252E-2</v>
      </c>
      <c r="L338">
        <f t="shared" si="28"/>
        <v>4.8739841965322253</v>
      </c>
      <c r="M338" t="str">
        <f t="shared" si="29"/>
        <v>Won't Survive</v>
      </c>
      <c r="N338" s="2" t="s">
        <v>1230</v>
      </c>
    </row>
    <row r="339" spans="1:14" x14ac:dyDescent="0.3">
      <c r="A339" s="1" t="s">
        <v>1234</v>
      </c>
      <c r="B339" s="2" t="s">
        <v>17</v>
      </c>
      <c r="C339">
        <f>INDEX(Cond_Probability!$A$6:$H$60,MATCH('Model 5_Train'!A339,Cond_Probability!$A$6:$A$60,0),7)</f>
        <v>0.14673913043478262</v>
      </c>
      <c r="D339">
        <f>INDEX(Cond_Probability!$A$6:$H$60,MATCH('Model 5_Train'!B339,Cond_Probability!$A$6:$A$60,0),7)</f>
        <v>0.14882032667876588</v>
      </c>
      <c r="E339">
        <f>Cond_Probability!$C$2</f>
        <v>0.61616161616161613</v>
      </c>
      <c r="F339">
        <f t="shared" si="25"/>
        <v>1.3455592777773792E-2</v>
      </c>
      <c r="G339">
        <f t="shared" si="26"/>
        <v>1.3455592777773793</v>
      </c>
      <c r="H339">
        <f>INDEX(Cond_Probability!$A$6:$H$60,MATCH('Model 5_Train'!A339,Cond_Probability!$A$6:$A$60,0),8)</f>
        <v>0.39710144927536234</v>
      </c>
      <c r="I339">
        <f>INDEX(Cond_Probability!$A$6:$H$60,MATCH('Model 5_Train'!B339,Cond_Probability!$A$6:$A$60,0),8)</f>
        <v>0.68023255813953487</v>
      </c>
      <c r="J339">
        <f>Cond_Probability!$C$3</f>
        <v>0.38383838383838381</v>
      </c>
      <c r="K339">
        <f t="shared" si="27"/>
        <v>0.10368293654441278</v>
      </c>
      <c r="L339">
        <f t="shared" si="28"/>
        <v>10.368293654441278</v>
      </c>
      <c r="M339" t="str">
        <f t="shared" si="29"/>
        <v>Survive</v>
      </c>
      <c r="N339" s="2" t="s">
        <v>1</v>
      </c>
    </row>
    <row r="340" spans="1:14" x14ac:dyDescent="0.3">
      <c r="A340" s="1" t="s">
        <v>1236</v>
      </c>
      <c r="B340" s="2" t="s">
        <v>13</v>
      </c>
      <c r="C340">
        <f>INDEX(Cond_Probability!$A$6:$H$60,MATCH('Model 5_Train'!A340,Cond_Probability!$A$6:$A$60,0),7)</f>
        <v>0.67572463768115942</v>
      </c>
      <c r="D340">
        <f>INDEX(Cond_Probability!$A$6:$H$60,MATCH('Model 5_Train'!B340,Cond_Probability!$A$6:$A$60,0),7)</f>
        <v>0.85117967332123412</v>
      </c>
      <c r="E340">
        <f>Cond_Probability!$C$2</f>
        <v>0.61616161616161613</v>
      </c>
      <c r="F340">
        <f t="shared" si="25"/>
        <v>0.35439341068434416</v>
      </c>
      <c r="G340">
        <f t="shared" si="26"/>
        <v>35.439341068434416</v>
      </c>
      <c r="H340">
        <f>INDEX(Cond_Probability!$A$6:$H$60,MATCH('Model 5_Train'!A340,Cond_Probability!$A$6:$A$60,0),8)</f>
        <v>0.34782608695652173</v>
      </c>
      <c r="I340">
        <f>INDEX(Cond_Probability!$A$6:$H$60,MATCH('Model 5_Train'!B340,Cond_Probability!$A$6:$A$60,0),8)</f>
        <v>0.31976744186046513</v>
      </c>
      <c r="J340">
        <f>Cond_Probability!$C$3</f>
        <v>0.38383838383838381</v>
      </c>
      <c r="K340">
        <f t="shared" si="27"/>
        <v>4.2691832378384448E-2</v>
      </c>
      <c r="L340">
        <f t="shared" si="28"/>
        <v>4.2691832378384449</v>
      </c>
      <c r="M340" t="str">
        <f t="shared" si="29"/>
        <v>Won't Survive</v>
      </c>
      <c r="N340" s="2" t="s">
        <v>1</v>
      </c>
    </row>
    <row r="341" spans="1:14" x14ac:dyDescent="0.3">
      <c r="A341" s="1" t="s">
        <v>1234</v>
      </c>
      <c r="B341" s="2" t="s">
        <v>13</v>
      </c>
      <c r="C341">
        <f>INDEX(Cond_Probability!$A$6:$H$60,MATCH('Model 5_Train'!A341,Cond_Probability!$A$6:$A$60,0),7)</f>
        <v>0.14673913043478262</v>
      </c>
      <c r="D341">
        <f>INDEX(Cond_Probability!$A$6:$H$60,MATCH('Model 5_Train'!B341,Cond_Probability!$A$6:$A$60,0),7)</f>
        <v>0.85117967332123412</v>
      </c>
      <c r="E341">
        <f>Cond_Probability!$C$2</f>
        <v>0.61616161616161613</v>
      </c>
      <c r="F341">
        <f t="shared" si="25"/>
        <v>7.6959426985072063E-2</v>
      </c>
      <c r="G341">
        <f t="shared" si="26"/>
        <v>7.6959426985072064</v>
      </c>
      <c r="H341">
        <f>INDEX(Cond_Probability!$A$6:$H$60,MATCH('Model 5_Train'!A341,Cond_Probability!$A$6:$A$60,0),8)</f>
        <v>0.39710144927536234</v>
      </c>
      <c r="I341">
        <f>INDEX(Cond_Probability!$A$6:$H$60,MATCH('Model 5_Train'!B341,Cond_Probability!$A$6:$A$60,0),8)</f>
        <v>0.31976744186046513</v>
      </c>
      <c r="J341">
        <f>Cond_Probability!$C$3</f>
        <v>0.38383838383838381</v>
      </c>
      <c r="K341">
        <f t="shared" si="27"/>
        <v>4.8739841965322252E-2</v>
      </c>
      <c r="L341">
        <f t="shared" si="28"/>
        <v>4.8739841965322253</v>
      </c>
      <c r="M341" t="str">
        <f t="shared" si="29"/>
        <v>Won't Survive</v>
      </c>
      <c r="N341" s="2" t="s">
        <v>1230</v>
      </c>
    </row>
    <row r="342" spans="1:14" x14ac:dyDescent="0.3">
      <c r="A342" s="1" t="s">
        <v>1235</v>
      </c>
      <c r="B342" s="2" t="s">
        <v>13</v>
      </c>
      <c r="C342">
        <f>INDEX(Cond_Probability!$A$6:$H$60,MATCH('Model 5_Train'!A342,Cond_Probability!$A$6:$A$60,0),7)</f>
        <v>0.17753623188405798</v>
      </c>
      <c r="D342">
        <f>INDEX(Cond_Probability!$A$6:$H$60,MATCH('Model 5_Train'!B342,Cond_Probability!$A$6:$A$60,0),7)</f>
        <v>0.85117967332123412</v>
      </c>
      <c r="E342">
        <f>Cond_Probability!$C$2</f>
        <v>0.61616161616161613</v>
      </c>
      <c r="F342">
        <f t="shared" si="25"/>
        <v>9.3111405488111879E-2</v>
      </c>
      <c r="G342">
        <f t="shared" si="26"/>
        <v>9.3111405488111885</v>
      </c>
      <c r="H342">
        <f>INDEX(Cond_Probability!$A$6:$H$60,MATCH('Model 5_Train'!A342,Cond_Probability!$A$6:$A$60,0),8)</f>
        <v>0.25507246376811593</v>
      </c>
      <c r="I342">
        <f>INDEX(Cond_Probability!$A$6:$H$60,MATCH('Model 5_Train'!B342,Cond_Probability!$A$6:$A$60,0),8)</f>
        <v>0.31976744186046513</v>
      </c>
      <c r="J342">
        <f>Cond_Probability!$C$3</f>
        <v>0.38383838383838381</v>
      </c>
      <c r="K342">
        <f t="shared" si="27"/>
        <v>3.1307343744148598E-2</v>
      </c>
      <c r="L342">
        <f t="shared" si="28"/>
        <v>3.1307343744148599</v>
      </c>
      <c r="M342" t="str">
        <f t="shared" si="29"/>
        <v>Won't Survive</v>
      </c>
      <c r="N342" s="2" t="s">
        <v>1</v>
      </c>
    </row>
    <row r="343" spans="1:14" x14ac:dyDescent="0.3">
      <c r="A343" s="1" t="s">
        <v>1234</v>
      </c>
      <c r="B343" s="2" t="s">
        <v>17</v>
      </c>
      <c r="C343">
        <f>INDEX(Cond_Probability!$A$6:$H$60,MATCH('Model 5_Train'!A343,Cond_Probability!$A$6:$A$60,0),7)</f>
        <v>0.14673913043478262</v>
      </c>
      <c r="D343">
        <f>INDEX(Cond_Probability!$A$6:$H$60,MATCH('Model 5_Train'!B343,Cond_Probability!$A$6:$A$60,0),7)</f>
        <v>0.14882032667876588</v>
      </c>
      <c r="E343">
        <f>Cond_Probability!$C$2</f>
        <v>0.61616161616161613</v>
      </c>
      <c r="F343">
        <f t="shared" si="25"/>
        <v>1.3455592777773792E-2</v>
      </c>
      <c r="G343">
        <f t="shared" si="26"/>
        <v>1.3455592777773793</v>
      </c>
      <c r="H343">
        <f>INDEX(Cond_Probability!$A$6:$H$60,MATCH('Model 5_Train'!A343,Cond_Probability!$A$6:$A$60,0),8)</f>
        <v>0.39710144927536234</v>
      </c>
      <c r="I343">
        <f>INDEX(Cond_Probability!$A$6:$H$60,MATCH('Model 5_Train'!B343,Cond_Probability!$A$6:$A$60,0),8)</f>
        <v>0.68023255813953487</v>
      </c>
      <c r="J343">
        <f>Cond_Probability!$C$3</f>
        <v>0.38383838383838381</v>
      </c>
      <c r="K343">
        <f t="shared" si="27"/>
        <v>0.10368293654441278</v>
      </c>
      <c r="L343">
        <f t="shared" si="28"/>
        <v>10.368293654441278</v>
      </c>
      <c r="M343" t="str">
        <f t="shared" si="29"/>
        <v>Survive</v>
      </c>
      <c r="N343" s="2" t="s">
        <v>1</v>
      </c>
    </row>
    <row r="344" spans="1:14" x14ac:dyDescent="0.3">
      <c r="A344" s="1" t="s">
        <v>1235</v>
      </c>
      <c r="B344" s="2" t="s">
        <v>13</v>
      </c>
      <c r="C344">
        <f>INDEX(Cond_Probability!$A$6:$H$60,MATCH('Model 5_Train'!A344,Cond_Probability!$A$6:$A$60,0),7)</f>
        <v>0.17753623188405798</v>
      </c>
      <c r="D344">
        <f>INDEX(Cond_Probability!$A$6:$H$60,MATCH('Model 5_Train'!B344,Cond_Probability!$A$6:$A$60,0),7)</f>
        <v>0.85117967332123412</v>
      </c>
      <c r="E344">
        <f>Cond_Probability!$C$2</f>
        <v>0.61616161616161613</v>
      </c>
      <c r="F344">
        <f t="shared" si="25"/>
        <v>9.3111405488111879E-2</v>
      </c>
      <c r="G344">
        <f t="shared" si="26"/>
        <v>9.3111405488111885</v>
      </c>
      <c r="H344">
        <f>INDEX(Cond_Probability!$A$6:$H$60,MATCH('Model 5_Train'!A344,Cond_Probability!$A$6:$A$60,0),8)</f>
        <v>0.25507246376811593</v>
      </c>
      <c r="I344">
        <f>INDEX(Cond_Probability!$A$6:$H$60,MATCH('Model 5_Train'!B344,Cond_Probability!$A$6:$A$60,0),8)</f>
        <v>0.31976744186046513</v>
      </c>
      <c r="J344">
        <f>Cond_Probability!$C$3</f>
        <v>0.38383838383838381</v>
      </c>
      <c r="K344">
        <f t="shared" si="27"/>
        <v>3.1307343744148598E-2</v>
      </c>
      <c r="L344">
        <f t="shared" si="28"/>
        <v>3.1307343744148599</v>
      </c>
      <c r="M344" t="str">
        <f t="shared" si="29"/>
        <v>Won't Survive</v>
      </c>
      <c r="N344" s="2" t="s">
        <v>1230</v>
      </c>
    </row>
    <row r="345" spans="1:14" x14ac:dyDescent="0.3">
      <c r="A345" s="1" t="s">
        <v>1235</v>
      </c>
      <c r="B345" s="2" t="s">
        <v>13</v>
      </c>
      <c r="C345">
        <f>INDEX(Cond_Probability!$A$6:$H$60,MATCH('Model 5_Train'!A345,Cond_Probability!$A$6:$A$60,0),7)</f>
        <v>0.17753623188405798</v>
      </c>
      <c r="D345">
        <f>INDEX(Cond_Probability!$A$6:$H$60,MATCH('Model 5_Train'!B345,Cond_Probability!$A$6:$A$60,0),7)</f>
        <v>0.85117967332123412</v>
      </c>
      <c r="E345">
        <f>Cond_Probability!$C$2</f>
        <v>0.61616161616161613</v>
      </c>
      <c r="F345">
        <f t="shared" si="25"/>
        <v>9.3111405488111879E-2</v>
      </c>
      <c r="G345">
        <f t="shared" si="26"/>
        <v>9.3111405488111885</v>
      </c>
      <c r="H345">
        <f>INDEX(Cond_Probability!$A$6:$H$60,MATCH('Model 5_Train'!A345,Cond_Probability!$A$6:$A$60,0),8)</f>
        <v>0.25507246376811593</v>
      </c>
      <c r="I345">
        <f>INDEX(Cond_Probability!$A$6:$H$60,MATCH('Model 5_Train'!B345,Cond_Probability!$A$6:$A$60,0),8)</f>
        <v>0.31976744186046513</v>
      </c>
      <c r="J345">
        <f>Cond_Probability!$C$3</f>
        <v>0.38383838383838381</v>
      </c>
      <c r="K345">
        <f t="shared" si="27"/>
        <v>3.1307343744148598E-2</v>
      </c>
      <c r="L345">
        <f t="shared" si="28"/>
        <v>3.1307343744148599</v>
      </c>
      <c r="M345" t="str">
        <f t="shared" si="29"/>
        <v>Won't Survive</v>
      </c>
      <c r="N345" s="2" t="s">
        <v>1230</v>
      </c>
    </row>
    <row r="346" spans="1:14" x14ac:dyDescent="0.3">
      <c r="A346" s="1" t="s">
        <v>1235</v>
      </c>
      <c r="B346" s="2" t="s">
        <v>13</v>
      </c>
      <c r="C346">
        <f>INDEX(Cond_Probability!$A$6:$H$60,MATCH('Model 5_Train'!A346,Cond_Probability!$A$6:$A$60,0),7)</f>
        <v>0.17753623188405798</v>
      </c>
      <c r="D346">
        <f>INDEX(Cond_Probability!$A$6:$H$60,MATCH('Model 5_Train'!B346,Cond_Probability!$A$6:$A$60,0),7)</f>
        <v>0.85117967332123412</v>
      </c>
      <c r="E346">
        <f>Cond_Probability!$C$2</f>
        <v>0.61616161616161613</v>
      </c>
      <c r="F346">
        <f t="shared" si="25"/>
        <v>9.3111405488111879E-2</v>
      </c>
      <c r="G346">
        <f t="shared" si="26"/>
        <v>9.3111405488111885</v>
      </c>
      <c r="H346">
        <f>INDEX(Cond_Probability!$A$6:$H$60,MATCH('Model 5_Train'!A346,Cond_Probability!$A$6:$A$60,0),8)</f>
        <v>0.25507246376811593</v>
      </c>
      <c r="I346">
        <f>INDEX(Cond_Probability!$A$6:$H$60,MATCH('Model 5_Train'!B346,Cond_Probability!$A$6:$A$60,0),8)</f>
        <v>0.31976744186046513</v>
      </c>
      <c r="J346">
        <f>Cond_Probability!$C$3</f>
        <v>0.38383838383838381</v>
      </c>
      <c r="K346">
        <f t="shared" si="27"/>
        <v>3.1307343744148598E-2</v>
      </c>
      <c r="L346">
        <f t="shared" si="28"/>
        <v>3.1307343744148599</v>
      </c>
      <c r="M346" t="str">
        <f t="shared" si="29"/>
        <v>Won't Survive</v>
      </c>
      <c r="N346" s="2" t="s">
        <v>1230</v>
      </c>
    </row>
    <row r="347" spans="1:14" x14ac:dyDescent="0.3">
      <c r="A347" s="1" t="s">
        <v>1235</v>
      </c>
      <c r="B347" s="2" t="s">
        <v>17</v>
      </c>
      <c r="C347">
        <f>INDEX(Cond_Probability!$A$6:$H$60,MATCH('Model 5_Train'!A347,Cond_Probability!$A$6:$A$60,0),7)</f>
        <v>0.17753623188405798</v>
      </c>
      <c r="D347">
        <f>INDEX(Cond_Probability!$A$6:$H$60,MATCH('Model 5_Train'!B347,Cond_Probability!$A$6:$A$60,0),7)</f>
        <v>0.14882032667876588</v>
      </c>
      <c r="E347">
        <f>Cond_Probability!$C$2</f>
        <v>0.61616161616161613</v>
      </c>
      <c r="F347">
        <f t="shared" si="25"/>
        <v>1.6279606076812739E-2</v>
      </c>
      <c r="G347">
        <f t="shared" si="26"/>
        <v>1.6279606076812738</v>
      </c>
      <c r="H347">
        <f>INDEX(Cond_Probability!$A$6:$H$60,MATCH('Model 5_Train'!A347,Cond_Probability!$A$6:$A$60,0),8)</f>
        <v>0.25507246376811593</v>
      </c>
      <c r="I347">
        <f>INDEX(Cond_Probability!$A$6:$H$60,MATCH('Model 5_Train'!B347,Cond_Probability!$A$6:$A$60,0),8)</f>
        <v>0.68023255813953487</v>
      </c>
      <c r="J347">
        <f>Cond_Probability!$C$3</f>
        <v>0.38383838383838381</v>
      </c>
      <c r="K347">
        <f t="shared" si="27"/>
        <v>6.6599258510279744E-2</v>
      </c>
      <c r="L347">
        <f t="shared" si="28"/>
        <v>6.6599258510279746</v>
      </c>
      <c r="M347" t="str">
        <f t="shared" si="29"/>
        <v>Survive</v>
      </c>
      <c r="N347" s="2" t="s">
        <v>1</v>
      </c>
    </row>
    <row r="348" spans="1:14" x14ac:dyDescent="0.3">
      <c r="A348" s="1" t="s">
        <v>1235</v>
      </c>
      <c r="B348" s="2" t="s">
        <v>17</v>
      </c>
      <c r="C348">
        <f>INDEX(Cond_Probability!$A$6:$H$60,MATCH('Model 5_Train'!A348,Cond_Probability!$A$6:$A$60,0),7)</f>
        <v>0.17753623188405798</v>
      </c>
      <c r="D348">
        <f>INDEX(Cond_Probability!$A$6:$H$60,MATCH('Model 5_Train'!B348,Cond_Probability!$A$6:$A$60,0),7)</f>
        <v>0.14882032667876588</v>
      </c>
      <c r="E348">
        <f>Cond_Probability!$C$2</f>
        <v>0.61616161616161613</v>
      </c>
      <c r="F348">
        <f t="shared" si="25"/>
        <v>1.6279606076812739E-2</v>
      </c>
      <c r="G348">
        <f t="shared" si="26"/>
        <v>1.6279606076812738</v>
      </c>
      <c r="H348">
        <f>INDEX(Cond_Probability!$A$6:$H$60,MATCH('Model 5_Train'!A348,Cond_Probability!$A$6:$A$60,0),8)</f>
        <v>0.25507246376811593</v>
      </c>
      <c r="I348">
        <f>INDEX(Cond_Probability!$A$6:$H$60,MATCH('Model 5_Train'!B348,Cond_Probability!$A$6:$A$60,0),8)</f>
        <v>0.68023255813953487</v>
      </c>
      <c r="J348">
        <f>Cond_Probability!$C$3</f>
        <v>0.38383838383838381</v>
      </c>
      <c r="K348">
        <f t="shared" si="27"/>
        <v>6.6599258510279744E-2</v>
      </c>
      <c r="L348">
        <f t="shared" si="28"/>
        <v>6.6599258510279746</v>
      </c>
      <c r="M348" t="str">
        <f t="shared" si="29"/>
        <v>Survive</v>
      </c>
      <c r="N348" s="2" t="s">
        <v>1</v>
      </c>
    </row>
    <row r="349" spans="1:14" x14ac:dyDescent="0.3">
      <c r="A349" s="1" t="s">
        <v>1236</v>
      </c>
      <c r="B349" s="2" t="s">
        <v>17</v>
      </c>
      <c r="C349">
        <f>INDEX(Cond_Probability!$A$6:$H$60,MATCH('Model 5_Train'!A349,Cond_Probability!$A$6:$A$60,0),7)</f>
        <v>0.67572463768115942</v>
      </c>
      <c r="D349">
        <f>INDEX(Cond_Probability!$A$6:$H$60,MATCH('Model 5_Train'!B349,Cond_Probability!$A$6:$A$60,0),7)</f>
        <v>0.14882032667876588</v>
      </c>
      <c r="E349">
        <f>Cond_Probability!$C$2</f>
        <v>0.61616161616161613</v>
      </c>
      <c r="F349">
        <f t="shared" si="25"/>
        <v>6.1962174149501531E-2</v>
      </c>
      <c r="G349">
        <f t="shared" si="26"/>
        <v>6.1962174149501532</v>
      </c>
      <c r="H349">
        <f>INDEX(Cond_Probability!$A$6:$H$60,MATCH('Model 5_Train'!A349,Cond_Probability!$A$6:$A$60,0),8)</f>
        <v>0.34782608695652173</v>
      </c>
      <c r="I349">
        <f>INDEX(Cond_Probability!$A$6:$H$60,MATCH('Model 5_Train'!B349,Cond_Probability!$A$6:$A$60,0),8)</f>
        <v>0.68023255813953487</v>
      </c>
      <c r="J349">
        <f>Cond_Probability!$C$3</f>
        <v>0.38383838383838381</v>
      </c>
      <c r="K349">
        <f t="shared" si="27"/>
        <v>9.0817170695836003E-2</v>
      </c>
      <c r="L349">
        <f t="shared" si="28"/>
        <v>9.0817170695836005</v>
      </c>
      <c r="M349" t="str">
        <f t="shared" si="29"/>
        <v>Survive</v>
      </c>
      <c r="N349" s="2" t="s">
        <v>1</v>
      </c>
    </row>
    <row r="350" spans="1:14" x14ac:dyDescent="0.3">
      <c r="A350" s="1" t="s">
        <v>1236</v>
      </c>
      <c r="B350" s="2" t="s">
        <v>13</v>
      </c>
      <c r="C350">
        <f>INDEX(Cond_Probability!$A$6:$H$60,MATCH('Model 5_Train'!A350,Cond_Probability!$A$6:$A$60,0),7)</f>
        <v>0.67572463768115942</v>
      </c>
      <c r="D350">
        <f>INDEX(Cond_Probability!$A$6:$H$60,MATCH('Model 5_Train'!B350,Cond_Probability!$A$6:$A$60,0),7)</f>
        <v>0.85117967332123412</v>
      </c>
      <c r="E350">
        <f>Cond_Probability!$C$2</f>
        <v>0.61616161616161613</v>
      </c>
      <c r="F350">
        <f t="shared" si="25"/>
        <v>0.35439341068434416</v>
      </c>
      <c r="G350">
        <f t="shared" si="26"/>
        <v>35.439341068434416</v>
      </c>
      <c r="H350">
        <f>INDEX(Cond_Probability!$A$6:$H$60,MATCH('Model 5_Train'!A350,Cond_Probability!$A$6:$A$60,0),8)</f>
        <v>0.34782608695652173</v>
      </c>
      <c r="I350">
        <f>INDEX(Cond_Probability!$A$6:$H$60,MATCH('Model 5_Train'!B350,Cond_Probability!$A$6:$A$60,0),8)</f>
        <v>0.31976744186046513</v>
      </c>
      <c r="J350">
        <f>Cond_Probability!$C$3</f>
        <v>0.38383838383838381</v>
      </c>
      <c r="K350">
        <f t="shared" si="27"/>
        <v>4.2691832378384448E-2</v>
      </c>
      <c r="L350">
        <f t="shared" si="28"/>
        <v>4.2691832378384449</v>
      </c>
      <c r="M350" t="str">
        <f t="shared" si="29"/>
        <v>Won't Survive</v>
      </c>
      <c r="N350" s="2" t="s">
        <v>1</v>
      </c>
    </row>
    <row r="351" spans="1:14" x14ac:dyDescent="0.3">
      <c r="A351" s="1" t="s">
        <v>1236</v>
      </c>
      <c r="B351" s="2" t="s">
        <v>13</v>
      </c>
      <c r="C351">
        <f>INDEX(Cond_Probability!$A$6:$H$60,MATCH('Model 5_Train'!A351,Cond_Probability!$A$6:$A$60,0),7)</f>
        <v>0.67572463768115942</v>
      </c>
      <c r="D351">
        <f>INDEX(Cond_Probability!$A$6:$H$60,MATCH('Model 5_Train'!B351,Cond_Probability!$A$6:$A$60,0),7)</f>
        <v>0.85117967332123412</v>
      </c>
      <c r="E351">
        <f>Cond_Probability!$C$2</f>
        <v>0.61616161616161613</v>
      </c>
      <c r="F351">
        <f t="shared" si="25"/>
        <v>0.35439341068434416</v>
      </c>
      <c r="G351">
        <f t="shared" si="26"/>
        <v>35.439341068434416</v>
      </c>
      <c r="H351">
        <f>INDEX(Cond_Probability!$A$6:$H$60,MATCH('Model 5_Train'!A351,Cond_Probability!$A$6:$A$60,0),8)</f>
        <v>0.34782608695652173</v>
      </c>
      <c r="I351">
        <f>INDEX(Cond_Probability!$A$6:$H$60,MATCH('Model 5_Train'!B351,Cond_Probability!$A$6:$A$60,0),8)</f>
        <v>0.31976744186046513</v>
      </c>
      <c r="J351">
        <f>Cond_Probability!$C$3</f>
        <v>0.38383838383838381</v>
      </c>
      <c r="K351">
        <f t="shared" si="27"/>
        <v>4.2691832378384448E-2</v>
      </c>
      <c r="L351">
        <f t="shared" si="28"/>
        <v>4.2691832378384449</v>
      </c>
      <c r="M351" t="str">
        <f t="shared" si="29"/>
        <v>Won't Survive</v>
      </c>
      <c r="N351" s="2" t="s">
        <v>1230</v>
      </c>
    </row>
    <row r="352" spans="1:14" x14ac:dyDescent="0.3">
      <c r="A352" s="1" t="s">
        <v>1236</v>
      </c>
      <c r="B352" s="2" t="s">
        <v>13</v>
      </c>
      <c r="C352">
        <f>INDEX(Cond_Probability!$A$6:$H$60,MATCH('Model 5_Train'!A352,Cond_Probability!$A$6:$A$60,0),7)</f>
        <v>0.67572463768115942</v>
      </c>
      <c r="D352">
        <f>INDEX(Cond_Probability!$A$6:$H$60,MATCH('Model 5_Train'!B352,Cond_Probability!$A$6:$A$60,0),7)</f>
        <v>0.85117967332123412</v>
      </c>
      <c r="E352">
        <f>Cond_Probability!$C$2</f>
        <v>0.61616161616161613</v>
      </c>
      <c r="F352">
        <f t="shared" si="25"/>
        <v>0.35439341068434416</v>
      </c>
      <c r="G352">
        <f t="shared" si="26"/>
        <v>35.439341068434416</v>
      </c>
      <c r="H352">
        <f>INDEX(Cond_Probability!$A$6:$H$60,MATCH('Model 5_Train'!A352,Cond_Probability!$A$6:$A$60,0),8)</f>
        <v>0.34782608695652173</v>
      </c>
      <c r="I352">
        <f>INDEX(Cond_Probability!$A$6:$H$60,MATCH('Model 5_Train'!B352,Cond_Probability!$A$6:$A$60,0),8)</f>
        <v>0.31976744186046513</v>
      </c>
      <c r="J352">
        <f>Cond_Probability!$C$3</f>
        <v>0.38383838383838381</v>
      </c>
      <c r="K352">
        <f t="shared" si="27"/>
        <v>4.2691832378384448E-2</v>
      </c>
      <c r="L352">
        <f t="shared" si="28"/>
        <v>4.2691832378384449</v>
      </c>
      <c r="M352" t="str">
        <f t="shared" si="29"/>
        <v>Won't Survive</v>
      </c>
      <c r="N352" s="2" t="s">
        <v>1230</v>
      </c>
    </row>
    <row r="353" spans="1:14" x14ac:dyDescent="0.3">
      <c r="A353" s="1" t="s">
        <v>1234</v>
      </c>
      <c r="B353" s="2" t="s">
        <v>13</v>
      </c>
      <c r="C353">
        <f>INDEX(Cond_Probability!$A$6:$H$60,MATCH('Model 5_Train'!A353,Cond_Probability!$A$6:$A$60,0),7)</f>
        <v>0.14673913043478262</v>
      </c>
      <c r="D353">
        <f>INDEX(Cond_Probability!$A$6:$H$60,MATCH('Model 5_Train'!B353,Cond_Probability!$A$6:$A$60,0),7)</f>
        <v>0.85117967332123412</v>
      </c>
      <c r="E353">
        <f>Cond_Probability!$C$2</f>
        <v>0.61616161616161613</v>
      </c>
      <c r="F353">
        <f t="shared" si="25"/>
        <v>7.6959426985072063E-2</v>
      </c>
      <c r="G353">
        <f t="shared" si="26"/>
        <v>7.6959426985072064</v>
      </c>
      <c r="H353">
        <f>INDEX(Cond_Probability!$A$6:$H$60,MATCH('Model 5_Train'!A353,Cond_Probability!$A$6:$A$60,0),8)</f>
        <v>0.39710144927536234</v>
      </c>
      <c r="I353">
        <f>INDEX(Cond_Probability!$A$6:$H$60,MATCH('Model 5_Train'!B353,Cond_Probability!$A$6:$A$60,0),8)</f>
        <v>0.31976744186046513</v>
      </c>
      <c r="J353">
        <f>Cond_Probability!$C$3</f>
        <v>0.38383838383838381</v>
      </c>
      <c r="K353">
        <f t="shared" si="27"/>
        <v>4.8739841965322252E-2</v>
      </c>
      <c r="L353">
        <f t="shared" si="28"/>
        <v>4.8739841965322253</v>
      </c>
      <c r="M353" t="str">
        <f t="shared" si="29"/>
        <v>Won't Survive</v>
      </c>
      <c r="N353" s="2" t="s">
        <v>1230</v>
      </c>
    </row>
    <row r="354" spans="1:14" x14ac:dyDescent="0.3">
      <c r="A354" s="1" t="s">
        <v>1236</v>
      </c>
      <c r="B354" s="2" t="s">
        <v>13</v>
      </c>
      <c r="C354">
        <f>INDEX(Cond_Probability!$A$6:$H$60,MATCH('Model 5_Train'!A354,Cond_Probability!$A$6:$A$60,0),7)</f>
        <v>0.67572463768115942</v>
      </c>
      <c r="D354">
        <f>INDEX(Cond_Probability!$A$6:$H$60,MATCH('Model 5_Train'!B354,Cond_Probability!$A$6:$A$60,0),7)</f>
        <v>0.85117967332123412</v>
      </c>
      <c r="E354">
        <f>Cond_Probability!$C$2</f>
        <v>0.61616161616161613</v>
      </c>
      <c r="F354">
        <f t="shared" si="25"/>
        <v>0.35439341068434416</v>
      </c>
      <c r="G354">
        <f t="shared" si="26"/>
        <v>35.439341068434416</v>
      </c>
      <c r="H354">
        <f>INDEX(Cond_Probability!$A$6:$H$60,MATCH('Model 5_Train'!A354,Cond_Probability!$A$6:$A$60,0),8)</f>
        <v>0.34782608695652173</v>
      </c>
      <c r="I354">
        <f>INDEX(Cond_Probability!$A$6:$H$60,MATCH('Model 5_Train'!B354,Cond_Probability!$A$6:$A$60,0),8)</f>
        <v>0.31976744186046513</v>
      </c>
      <c r="J354">
        <f>Cond_Probability!$C$3</f>
        <v>0.38383838383838381</v>
      </c>
      <c r="K354">
        <f t="shared" si="27"/>
        <v>4.2691832378384448E-2</v>
      </c>
      <c r="L354">
        <f t="shared" si="28"/>
        <v>4.2691832378384449</v>
      </c>
      <c r="M354" t="str">
        <f t="shared" si="29"/>
        <v>Won't Survive</v>
      </c>
      <c r="N354" s="2" t="s">
        <v>1230</v>
      </c>
    </row>
    <row r="355" spans="1:14" x14ac:dyDescent="0.3">
      <c r="A355" s="1" t="s">
        <v>1236</v>
      </c>
      <c r="B355" s="2" t="s">
        <v>13</v>
      </c>
      <c r="C355">
        <f>INDEX(Cond_Probability!$A$6:$H$60,MATCH('Model 5_Train'!A355,Cond_Probability!$A$6:$A$60,0),7)</f>
        <v>0.67572463768115942</v>
      </c>
      <c r="D355">
        <f>INDEX(Cond_Probability!$A$6:$H$60,MATCH('Model 5_Train'!B355,Cond_Probability!$A$6:$A$60,0),7)</f>
        <v>0.85117967332123412</v>
      </c>
      <c r="E355">
        <f>Cond_Probability!$C$2</f>
        <v>0.61616161616161613</v>
      </c>
      <c r="F355">
        <f t="shared" si="25"/>
        <v>0.35439341068434416</v>
      </c>
      <c r="G355">
        <f t="shared" si="26"/>
        <v>35.439341068434416</v>
      </c>
      <c r="H355">
        <f>INDEX(Cond_Probability!$A$6:$H$60,MATCH('Model 5_Train'!A355,Cond_Probability!$A$6:$A$60,0),8)</f>
        <v>0.34782608695652173</v>
      </c>
      <c r="I355">
        <f>INDEX(Cond_Probability!$A$6:$H$60,MATCH('Model 5_Train'!B355,Cond_Probability!$A$6:$A$60,0),8)</f>
        <v>0.31976744186046513</v>
      </c>
      <c r="J355">
        <f>Cond_Probability!$C$3</f>
        <v>0.38383838383838381</v>
      </c>
      <c r="K355">
        <f t="shared" si="27"/>
        <v>4.2691832378384448E-2</v>
      </c>
      <c r="L355">
        <f t="shared" si="28"/>
        <v>4.2691832378384449</v>
      </c>
      <c r="M355" t="str">
        <f t="shared" si="29"/>
        <v>Won't Survive</v>
      </c>
      <c r="N355" s="2" t="s">
        <v>1230</v>
      </c>
    </row>
    <row r="356" spans="1:14" x14ac:dyDescent="0.3">
      <c r="A356" s="1" t="s">
        <v>1236</v>
      </c>
      <c r="B356" s="2" t="s">
        <v>13</v>
      </c>
      <c r="C356">
        <f>INDEX(Cond_Probability!$A$6:$H$60,MATCH('Model 5_Train'!A356,Cond_Probability!$A$6:$A$60,0),7)</f>
        <v>0.67572463768115942</v>
      </c>
      <c r="D356">
        <f>INDEX(Cond_Probability!$A$6:$H$60,MATCH('Model 5_Train'!B356,Cond_Probability!$A$6:$A$60,0),7)</f>
        <v>0.85117967332123412</v>
      </c>
      <c r="E356">
        <f>Cond_Probability!$C$2</f>
        <v>0.61616161616161613</v>
      </c>
      <c r="F356">
        <f t="shared" si="25"/>
        <v>0.35439341068434416</v>
      </c>
      <c r="G356">
        <f t="shared" si="26"/>
        <v>35.439341068434416</v>
      </c>
      <c r="H356">
        <f>INDEX(Cond_Probability!$A$6:$H$60,MATCH('Model 5_Train'!A356,Cond_Probability!$A$6:$A$60,0),8)</f>
        <v>0.34782608695652173</v>
      </c>
      <c r="I356">
        <f>INDEX(Cond_Probability!$A$6:$H$60,MATCH('Model 5_Train'!B356,Cond_Probability!$A$6:$A$60,0),8)</f>
        <v>0.31976744186046513</v>
      </c>
      <c r="J356">
        <f>Cond_Probability!$C$3</f>
        <v>0.38383838383838381</v>
      </c>
      <c r="K356">
        <f t="shared" si="27"/>
        <v>4.2691832378384448E-2</v>
      </c>
      <c r="L356">
        <f t="shared" si="28"/>
        <v>4.2691832378384449</v>
      </c>
      <c r="M356" t="str">
        <f t="shared" si="29"/>
        <v>Won't Survive</v>
      </c>
      <c r="N356" s="2" t="s">
        <v>1230</v>
      </c>
    </row>
    <row r="357" spans="1:14" x14ac:dyDescent="0.3">
      <c r="A357" s="1" t="s">
        <v>1236</v>
      </c>
      <c r="B357" s="2" t="s">
        <v>13</v>
      </c>
      <c r="C357">
        <f>INDEX(Cond_Probability!$A$6:$H$60,MATCH('Model 5_Train'!A357,Cond_Probability!$A$6:$A$60,0),7)</f>
        <v>0.67572463768115942</v>
      </c>
      <c r="D357">
        <f>INDEX(Cond_Probability!$A$6:$H$60,MATCH('Model 5_Train'!B357,Cond_Probability!$A$6:$A$60,0),7)</f>
        <v>0.85117967332123412</v>
      </c>
      <c r="E357">
        <f>Cond_Probability!$C$2</f>
        <v>0.61616161616161613</v>
      </c>
      <c r="F357">
        <f t="shared" si="25"/>
        <v>0.35439341068434416</v>
      </c>
      <c r="G357">
        <f t="shared" si="26"/>
        <v>35.439341068434416</v>
      </c>
      <c r="H357">
        <f>INDEX(Cond_Probability!$A$6:$H$60,MATCH('Model 5_Train'!A357,Cond_Probability!$A$6:$A$60,0),8)</f>
        <v>0.34782608695652173</v>
      </c>
      <c r="I357">
        <f>INDEX(Cond_Probability!$A$6:$H$60,MATCH('Model 5_Train'!B357,Cond_Probability!$A$6:$A$60,0),8)</f>
        <v>0.31976744186046513</v>
      </c>
      <c r="J357">
        <f>Cond_Probability!$C$3</f>
        <v>0.38383838383838381</v>
      </c>
      <c r="K357">
        <f t="shared" si="27"/>
        <v>4.2691832378384448E-2</v>
      </c>
      <c r="L357">
        <f t="shared" si="28"/>
        <v>4.2691832378384449</v>
      </c>
      <c r="M357" t="str">
        <f t="shared" si="29"/>
        <v>Won't Survive</v>
      </c>
      <c r="N357" s="2" t="s">
        <v>1230</v>
      </c>
    </row>
    <row r="358" spans="1:14" x14ac:dyDescent="0.3">
      <c r="A358" s="1" t="s">
        <v>1234</v>
      </c>
      <c r="B358" s="2" t="s">
        <v>17</v>
      </c>
      <c r="C358">
        <f>INDEX(Cond_Probability!$A$6:$H$60,MATCH('Model 5_Train'!A358,Cond_Probability!$A$6:$A$60,0),7)</f>
        <v>0.14673913043478262</v>
      </c>
      <c r="D358">
        <f>INDEX(Cond_Probability!$A$6:$H$60,MATCH('Model 5_Train'!B358,Cond_Probability!$A$6:$A$60,0),7)</f>
        <v>0.14882032667876588</v>
      </c>
      <c r="E358">
        <f>Cond_Probability!$C$2</f>
        <v>0.61616161616161613</v>
      </c>
      <c r="F358">
        <f t="shared" si="25"/>
        <v>1.3455592777773792E-2</v>
      </c>
      <c r="G358">
        <f t="shared" si="26"/>
        <v>1.3455592777773793</v>
      </c>
      <c r="H358">
        <f>INDEX(Cond_Probability!$A$6:$H$60,MATCH('Model 5_Train'!A358,Cond_Probability!$A$6:$A$60,0),8)</f>
        <v>0.39710144927536234</v>
      </c>
      <c r="I358">
        <f>INDEX(Cond_Probability!$A$6:$H$60,MATCH('Model 5_Train'!B358,Cond_Probability!$A$6:$A$60,0),8)</f>
        <v>0.68023255813953487</v>
      </c>
      <c r="J358">
        <f>Cond_Probability!$C$3</f>
        <v>0.38383838383838381</v>
      </c>
      <c r="K358">
        <f t="shared" si="27"/>
        <v>0.10368293654441278</v>
      </c>
      <c r="L358">
        <f t="shared" si="28"/>
        <v>10.368293654441278</v>
      </c>
      <c r="M358" t="str">
        <f t="shared" si="29"/>
        <v>Survive</v>
      </c>
      <c r="N358" s="2" t="s">
        <v>1</v>
      </c>
    </row>
    <row r="359" spans="1:14" x14ac:dyDescent="0.3">
      <c r="A359" s="1" t="s">
        <v>1235</v>
      </c>
      <c r="B359" s="2" t="s">
        <v>17</v>
      </c>
      <c r="C359">
        <f>INDEX(Cond_Probability!$A$6:$H$60,MATCH('Model 5_Train'!A359,Cond_Probability!$A$6:$A$60,0),7)</f>
        <v>0.17753623188405798</v>
      </c>
      <c r="D359">
        <f>INDEX(Cond_Probability!$A$6:$H$60,MATCH('Model 5_Train'!B359,Cond_Probability!$A$6:$A$60,0),7)</f>
        <v>0.14882032667876588</v>
      </c>
      <c r="E359">
        <f>Cond_Probability!$C$2</f>
        <v>0.61616161616161613</v>
      </c>
      <c r="F359">
        <f t="shared" si="25"/>
        <v>1.6279606076812739E-2</v>
      </c>
      <c r="G359">
        <f t="shared" si="26"/>
        <v>1.6279606076812738</v>
      </c>
      <c r="H359">
        <f>INDEX(Cond_Probability!$A$6:$H$60,MATCH('Model 5_Train'!A359,Cond_Probability!$A$6:$A$60,0),8)</f>
        <v>0.25507246376811593</v>
      </c>
      <c r="I359">
        <f>INDEX(Cond_Probability!$A$6:$H$60,MATCH('Model 5_Train'!B359,Cond_Probability!$A$6:$A$60,0),8)</f>
        <v>0.68023255813953487</v>
      </c>
      <c r="J359">
        <f>Cond_Probability!$C$3</f>
        <v>0.38383838383838381</v>
      </c>
      <c r="K359">
        <f t="shared" si="27"/>
        <v>6.6599258510279744E-2</v>
      </c>
      <c r="L359">
        <f t="shared" si="28"/>
        <v>6.6599258510279746</v>
      </c>
      <c r="M359" t="str">
        <f t="shared" si="29"/>
        <v>Survive</v>
      </c>
      <c r="N359" s="2" t="s">
        <v>1230</v>
      </c>
    </row>
    <row r="360" spans="1:14" x14ac:dyDescent="0.3">
      <c r="A360" s="1" t="s">
        <v>1236</v>
      </c>
      <c r="B360" s="2" t="s">
        <v>17</v>
      </c>
      <c r="C360">
        <f>INDEX(Cond_Probability!$A$6:$H$60,MATCH('Model 5_Train'!A360,Cond_Probability!$A$6:$A$60,0),7)</f>
        <v>0.67572463768115942</v>
      </c>
      <c r="D360">
        <f>INDEX(Cond_Probability!$A$6:$H$60,MATCH('Model 5_Train'!B360,Cond_Probability!$A$6:$A$60,0),7)</f>
        <v>0.14882032667876588</v>
      </c>
      <c r="E360">
        <f>Cond_Probability!$C$2</f>
        <v>0.61616161616161613</v>
      </c>
      <c r="F360">
        <f t="shared" si="25"/>
        <v>6.1962174149501531E-2</v>
      </c>
      <c r="G360">
        <f t="shared" si="26"/>
        <v>6.1962174149501532</v>
      </c>
      <c r="H360">
        <f>INDEX(Cond_Probability!$A$6:$H$60,MATCH('Model 5_Train'!A360,Cond_Probability!$A$6:$A$60,0),8)</f>
        <v>0.34782608695652173</v>
      </c>
      <c r="I360">
        <f>INDEX(Cond_Probability!$A$6:$H$60,MATCH('Model 5_Train'!B360,Cond_Probability!$A$6:$A$60,0),8)</f>
        <v>0.68023255813953487</v>
      </c>
      <c r="J360">
        <f>Cond_Probability!$C$3</f>
        <v>0.38383838383838381</v>
      </c>
      <c r="K360">
        <f t="shared" si="27"/>
        <v>9.0817170695836003E-2</v>
      </c>
      <c r="L360">
        <f t="shared" si="28"/>
        <v>9.0817170695836005</v>
      </c>
      <c r="M360" t="str">
        <f t="shared" si="29"/>
        <v>Survive</v>
      </c>
      <c r="N360" s="2" t="s">
        <v>1</v>
      </c>
    </row>
    <row r="361" spans="1:14" x14ac:dyDescent="0.3">
      <c r="A361" s="1" t="s">
        <v>1236</v>
      </c>
      <c r="B361" s="2" t="s">
        <v>17</v>
      </c>
      <c r="C361">
        <f>INDEX(Cond_Probability!$A$6:$H$60,MATCH('Model 5_Train'!A361,Cond_Probability!$A$6:$A$60,0),7)</f>
        <v>0.67572463768115942</v>
      </c>
      <c r="D361">
        <f>INDEX(Cond_Probability!$A$6:$H$60,MATCH('Model 5_Train'!B361,Cond_Probability!$A$6:$A$60,0),7)</f>
        <v>0.14882032667876588</v>
      </c>
      <c r="E361">
        <f>Cond_Probability!$C$2</f>
        <v>0.61616161616161613</v>
      </c>
      <c r="F361">
        <f t="shared" si="25"/>
        <v>6.1962174149501531E-2</v>
      </c>
      <c r="G361">
        <f t="shared" si="26"/>
        <v>6.1962174149501532</v>
      </c>
      <c r="H361">
        <f>INDEX(Cond_Probability!$A$6:$H$60,MATCH('Model 5_Train'!A361,Cond_Probability!$A$6:$A$60,0),8)</f>
        <v>0.34782608695652173</v>
      </c>
      <c r="I361">
        <f>INDEX(Cond_Probability!$A$6:$H$60,MATCH('Model 5_Train'!B361,Cond_Probability!$A$6:$A$60,0),8)</f>
        <v>0.68023255813953487</v>
      </c>
      <c r="J361">
        <f>Cond_Probability!$C$3</f>
        <v>0.38383838383838381</v>
      </c>
      <c r="K361">
        <f t="shared" si="27"/>
        <v>9.0817170695836003E-2</v>
      </c>
      <c r="L361">
        <f t="shared" si="28"/>
        <v>9.0817170695836005</v>
      </c>
      <c r="M361" t="str">
        <f t="shared" si="29"/>
        <v>Survive</v>
      </c>
      <c r="N361" s="2" t="s">
        <v>1</v>
      </c>
    </row>
    <row r="362" spans="1:14" x14ac:dyDescent="0.3">
      <c r="A362" s="1" t="s">
        <v>1236</v>
      </c>
      <c r="B362" s="2" t="s">
        <v>13</v>
      </c>
      <c r="C362">
        <f>INDEX(Cond_Probability!$A$6:$H$60,MATCH('Model 5_Train'!A362,Cond_Probability!$A$6:$A$60,0),7)</f>
        <v>0.67572463768115942</v>
      </c>
      <c r="D362">
        <f>INDEX(Cond_Probability!$A$6:$H$60,MATCH('Model 5_Train'!B362,Cond_Probability!$A$6:$A$60,0),7)</f>
        <v>0.85117967332123412</v>
      </c>
      <c r="E362">
        <f>Cond_Probability!$C$2</f>
        <v>0.61616161616161613</v>
      </c>
      <c r="F362">
        <f t="shared" si="25"/>
        <v>0.35439341068434416</v>
      </c>
      <c r="G362">
        <f t="shared" si="26"/>
        <v>35.439341068434416</v>
      </c>
      <c r="H362">
        <f>INDEX(Cond_Probability!$A$6:$H$60,MATCH('Model 5_Train'!A362,Cond_Probability!$A$6:$A$60,0),8)</f>
        <v>0.34782608695652173</v>
      </c>
      <c r="I362">
        <f>INDEX(Cond_Probability!$A$6:$H$60,MATCH('Model 5_Train'!B362,Cond_Probability!$A$6:$A$60,0),8)</f>
        <v>0.31976744186046513</v>
      </c>
      <c r="J362">
        <f>Cond_Probability!$C$3</f>
        <v>0.38383838383838381</v>
      </c>
      <c r="K362">
        <f t="shared" si="27"/>
        <v>4.2691832378384448E-2</v>
      </c>
      <c r="L362">
        <f t="shared" si="28"/>
        <v>4.2691832378384449</v>
      </c>
      <c r="M362" t="str">
        <f t="shared" si="29"/>
        <v>Won't Survive</v>
      </c>
      <c r="N362" s="2" t="s">
        <v>1230</v>
      </c>
    </row>
    <row r="363" spans="1:14" x14ac:dyDescent="0.3">
      <c r="A363" s="1" t="s">
        <v>1235</v>
      </c>
      <c r="B363" s="2" t="s">
        <v>13</v>
      </c>
      <c r="C363">
        <f>INDEX(Cond_Probability!$A$6:$H$60,MATCH('Model 5_Train'!A363,Cond_Probability!$A$6:$A$60,0),7)</f>
        <v>0.17753623188405798</v>
      </c>
      <c r="D363">
        <f>INDEX(Cond_Probability!$A$6:$H$60,MATCH('Model 5_Train'!B363,Cond_Probability!$A$6:$A$60,0),7)</f>
        <v>0.85117967332123412</v>
      </c>
      <c r="E363">
        <f>Cond_Probability!$C$2</f>
        <v>0.61616161616161613</v>
      </c>
      <c r="F363">
        <f t="shared" si="25"/>
        <v>9.3111405488111879E-2</v>
      </c>
      <c r="G363">
        <f t="shared" si="26"/>
        <v>9.3111405488111885</v>
      </c>
      <c r="H363">
        <f>INDEX(Cond_Probability!$A$6:$H$60,MATCH('Model 5_Train'!A363,Cond_Probability!$A$6:$A$60,0),8)</f>
        <v>0.25507246376811593</v>
      </c>
      <c r="I363">
        <f>INDEX(Cond_Probability!$A$6:$H$60,MATCH('Model 5_Train'!B363,Cond_Probability!$A$6:$A$60,0),8)</f>
        <v>0.31976744186046513</v>
      </c>
      <c r="J363">
        <f>Cond_Probability!$C$3</f>
        <v>0.38383838383838381</v>
      </c>
      <c r="K363">
        <f t="shared" si="27"/>
        <v>3.1307343744148598E-2</v>
      </c>
      <c r="L363">
        <f t="shared" si="28"/>
        <v>3.1307343744148599</v>
      </c>
      <c r="M363" t="str">
        <f t="shared" si="29"/>
        <v>Won't Survive</v>
      </c>
      <c r="N363" s="2" t="s">
        <v>1230</v>
      </c>
    </row>
    <row r="364" spans="1:14" x14ac:dyDescent="0.3">
      <c r="A364" s="1" t="s">
        <v>1236</v>
      </c>
      <c r="B364" s="2" t="s">
        <v>17</v>
      </c>
      <c r="C364">
        <f>INDEX(Cond_Probability!$A$6:$H$60,MATCH('Model 5_Train'!A364,Cond_Probability!$A$6:$A$60,0),7)</f>
        <v>0.67572463768115942</v>
      </c>
      <c r="D364">
        <f>INDEX(Cond_Probability!$A$6:$H$60,MATCH('Model 5_Train'!B364,Cond_Probability!$A$6:$A$60,0),7)</f>
        <v>0.14882032667876588</v>
      </c>
      <c r="E364">
        <f>Cond_Probability!$C$2</f>
        <v>0.61616161616161613</v>
      </c>
      <c r="F364">
        <f t="shared" si="25"/>
        <v>6.1962174149501531E-2</v>
      </c>
      <c r="G364">
        <f t="shared" si="26"/>
        <v>6.1962174149501532</v>
      </c>
      <c r="H364">
        <f>INDEX(Cond_Probability!$A$6:$H$60,MATCH('Model 5_Train'!A364,Cond_Probability!$A$6:$A$60,0),8)</f>
        <v>0.34782608695652173</v>
      </c>
      <c r="I364">
        <f>INDEX(Cond_Probability!$A$6:$H$60,MATCH('Model 5_Train'!B364,Cond_Probability!$A$6:$A$60,0),8)</f>
        <v>0.68023255813953487</v>
      </c>
      <c r="J364">
        <f>Cond_Probability!$C$3</f>
        <v>0.38383838383838381</v>
      </c>
      <c r="K364">
        <f t="shared" si="27"/>
        <v>9.0817170695836003E-2</v>
      </c>
      <c r="L364">
        <f t="shared" si="28"/>
        <v>9.0817170695836005</v>
      </c>
      <c r="M364" t="str">
        <f t="shared" si="29"/>
        <v>Survive</v>
      </c>
      <c r="N364" s="2" t="s">
        <v>1230</v>
      </c>
    </row>
    <row r="365" spans="1:14" x14ac:dyDescent="0.3">
      <c r="A365" s="1" t="s">
        <v>1236</v>
      </c>
      <c r="B365" s="2" t="s">
        <v>13</v>
      </c>
      <c r="C365">
        <f>INDEX(Cond_Probability!$A$6:$H$60,MATCH('Model 5_Train'!A365,Cond_Probability!$A$6:$A$60,0),7)</f>
        <v>0.67572463768115942</v>
      </c>
      <c r="D365">
        <f>INDEX(Cond_Probability!$A$6:$H$60,MATCH('Model 5_Train'!B365,Cond_Probability!$A$6:$A$60,0),7)</f>
        <v>0.85117967332123412</v>
      </c>
      <c r="E365">
        <f>Cond_Probability!$C$2</f>
        <v>0.61616161616161613</v>
      </c>
      <c r="F365">
        <f t="shared" si="25"/>
        <v>0.35439341068434416</v>
      </c>
      <c r="G365">
        <f t="shared" si="26"/>
        <v>35.439341068434416</v>
      </c>
      <c r="H365">
        <f>INDEX(Cond_Probability!$A$6:$H$60,MATCH('Model 5_Train'!A365,Cond_Probability!$A$6:$A$60,0),8)</f>
        <v>0.34782608695652173</v>
      </c>
      <c r="I365">
        <f>INDEX(Cond_Probability!$A$6:$H$60,MATCH('Model 5_Train'!B365,Cond_Probability!$A$6:$A$60,0),8)</f>
        <v>0.31976744186046513</v>
      </c>
      <c r="J365">
        <f>Cond_Probability!$C$3</f>
        <v>0.38383838383838381</v>
      </c>
      <c r="K365">
        <f t="shared" si="27"/>
        <v>4.2691832378384448E-2</v>
      </c>
      <c r="L365">
        <f t="shared" si="28"/>
        <v>4.2691832378384449</v>
      </c>
      <c r="M365" t="str">
        <f t="shared" si="29"/>
        <v>Won't Survive</v>
      </c>
      <c r="N365" s="2" t="s">
        <v>1230</v>
      </c>
    </row>
    <row r="366" spans="1:14" x14ac:dyDescent="0.3">
      <c r="A366" s="1" t="s">
        <v>1236</v>
      </c>
      <c r="B366" s="2" t="s">
        <v>13</v>
      </c>
      <c r="C366">
        <f>INDEX(Cond_Probability!$A$6:$H$60,MATCH('Model 5_Train'!A366,Cond_Probability!$A$6:$A$60,0),7)</f>
        <v>0.67572463768115942</v>
      </c>
      <c r="D366">
        <f>INDEX(Cond_Probability!$A$6:$H$60,MATCH('Model 5_Train'!B366,Cond_Probability!$A$6:$A$60,0),7)</f>
        <v>0.85117967332123412</v>
      </c>
      <c r="E366">
        <f>Cond_Probability!$C$2</f>
        <v>0.61616161616161613</v>
      </c>
      <c r="F366">
        <f t="shared" si="25"/>
        <v>0.35439341068434416</v>
      </c>
      <c r="G366">
        <f t="shared" si="26"/>
        <v>35.439341068434416</v>
      </c>
      <c r="H366">
        <f>INDEX(Cond_Probability!$A$6:$H$60,MATCH('Model 5_Train'!A366,Cond_Probability!$A$6:$A$60,0),8)</f>
        <v>0.34782608695652173</v>
      </c>
      <c r="I366">
        <f>INDEX(Cond_Probability!$A$6:$H$60,MATCH('Model 5_Train'!B366,Cond_Probability!$A$6:$A$60,0),8)</f>
        <v>0.31976744186046513</v>
      </c>
      <c r="J366">
        <f>Cond_Probability!$C$3</f>
        <v>0.38383838383838381</v>
      </c>
      <c r="K366">
        <f t="shared" si="27"/>
        <v>4.2691832378384448E-2</v>
      </c>
      <c r="L366">
        <f t="shared" si="28"/>
        <v>4.2691832378384449</v>
      </c>
      <c r="M366" t="str">
        <f t="shared" si="29"/>
        <v>Won't Survive</v>
      </c>
      <c r="N366" s="2" t="s">
        <v>1230</v>
      </c>
    </row>
    <row r="367" spans="1:14" x14ac:dyDescent="0.3">
      <c r="A367" s="1" t="s">
        <v>1236</v>
      </c>
      <c r="B367" s="2" t="s">
        <v>13</v>
      </c>
      <c r="C367">
        <f>INDEX(Cond_Probability!$A$6:$H$60,MATCH('Model 5_Train'!A367,Cond_Probability!$A$6:$A$60,0),7)</f>
        <v>0.67572463768115942</v>
      </c>
      <c r="D367">
        <f>INDEX(Cond_Probability!$A$6:$H$60,MATCH('Model 5_Train'!B367,Cond_Probability!$A$6:$A$60,0),7)</f>
        <v>0.85117967332123412</v>
      </c>
      <c r="E367">
        <f>Cond_Probability!$C$2</f>
        <v>0.61616161616161613</v>
      </c>
      <c r="F367">
        <f t="shared" si="25"/>
        <v>0.35439341068434416</v>
      </c>
      <c r="G367">
        <f t="shared" si="26"/>
        <v>35.439341068434416</v>
      </c>
      <c r="H367">
        <f>INDEX(Cond_Probability!$A$6:$H$60,MATCH('Model 5_Train'!A367,Cond_Probability!$A$6:$A$60,0),8)</f>
        <v>0.34782608695652173</v>
      </c>
      <c r="I367">
        <f>INDEX(Cond_Probability!$A$6:$H$60,MATCH('Model 5_Train'!B367,Cond_Probability!$A$6:$A$60,0),8)</f>
        <v>0.31976744186046513</v>
      </c>
      <c r="J367">
        <f>Cond_Probability!$C$3</f>
        <v>0.38383838383838381</v>
      </c>
      <c r="K367">
        <f t="shared" si="27"/>
        <v>4.2691832378384448E-2</v>
      </c>
      <c r="L367">
        <f t="shared" si="28"/>
        <v>4.2691832378384449</v>
      </c>
      <c r="M367" t="str">
        <f t="shared" si="29"/>
        <v>Won't Survive</v>
      </c>
      <c r="N367" s="2" t="s">
        <v>1230</v>
      </c>
    </row>
    <row r="368" spans="1:14" x14ac:dyDescent="0.3">
      <c r="A368" s="1" t="s">
        <v>1234</v>
      </c>
      <c r="B368" s="2" t="s">
        <v>17</v>
      </c>
      <c r="C368">
        <f>INDEX(Cond_Probability!$A$6:$H$60,MATCH('Model 5_Train'!A368,Cond_Probability!$A$6:$A$60,0),7)</f>
        <v>0.14673913043478262</v>
      </c>
      <c r="D368">
        <f>INDEX(Cond_Probability!$A$6:$H$60,MATCH('Model 5_Train'!B368,Cond_Probability!$A$6:$A$60,0),7)</f>
        <v>0.14882032667876588</v>
      </c>
      <c r="E368">
        <f>Cond_Probability!$C$2</f>
        <v>0.61616161616161613</v>
      </c>
      <c r="F368">
        <f t="shared" si="25"/>
        <v>1.3455592777773792E-2</v>
      </c>
      <c r="G368">
        <f t="shared" si="26"/>
        <v>1.3455592777773793</v>
      </c>
      <c r="H368">
        <f>INDEX(Cond_Probability!$A$6:$H$60,MATCH('Model 5_Train'!A368,Cond_Probability!$A$6:$A$60,0),8)</f>
        <v>0.39710144927536234</v>
      </c>
      <c r="I368">
        <f>INDEX(Cond_Probability!$A$6:$H$60,MATCH('Model 5_Train'!B368,Cond_Probability!$A$6:$A$60,0),8)</f>
        <v>0.68023255813953487</v>
      </c>
      <c r="J368">
        <f>Cond_Probability!$C$3</f>
        <v>0.38383838383838381</v>
      </c>
      <c r="K368">
        <f t="shared" si="27"/>
        <v>0.10368293654441278</v>
      </c>
      <c r="L368">
        <f t="shared" si="28"/>
        <v>10.368293654441278</v>
      </c>
      <c r="M368" t="str">
        <f t="shared" si="29"/>
        <v>Survive</v>
      </c>
      <c r="N368" s="2" t="s">
        <v>1</v>
      </c>
    </row>
    <row r="369" spans="1:14" x14ac:dyDescent="0.3">
      <c r="A369" s="1" t="s">
        <v>1236</v>
      </c>
      <c r="B369" s="2" t="s">
        <v>17</v>
      </c>
      <c r="C369">
        <f>INDEX(Cond_Probability!$A$6:$H$60,MATCH('Model 5_Train'!A369,Cond_Probability!$A$6:$A$60,0),7)</f>
        <v>0.67572463768115942</v>
      </c>
      <c r="D369">
        <f>INDEX(Cond_Probability!$A$6:$H$60,MATCH('Model 5_Train'!B369,Cond_Probability!$A$6:$A$60,0),7)</f>
        <v>0.14882032667876588</v>
      </c>
      <c r="E369">
        <f>Cond_Probability!$C$2</f>
        <v>0.61616161616161613</v>
      </c>
      <c r="F369">
        <f t="shared" si="25"/>
        <v>6.1962174149501531E-2</v>
      </c>
      <c r="G369">
        <f t="shared" si="26"/>
        <v>6.1962174149501532</v>
      </c>
      <c r="H369">
        <f>INDEX(Cond_Probability!$A$6:$H$60,MATCH('Model 5_Train'!A369,Cond_Probability!$A$6:$A$60,0),8)</f>
        <v>0.34782608695652173</v>
      </c>
      <c r="I369">
        <f>INDEX(Cond_Probability!$A$6:$H$60,MATCH('Model 5_Train'!B369,Cond_Probability!$A$6:$A$60,0),8)</f>
        <v>0.68023255813953487</v>
      </c>
      <c r="J369">
        <f>Cond_Probability!$C$3</f>
        <v>0.38383838383838381</v>
      </c>
      <c r="K369">
        <f t="shared" si="27"/>
        <v>9.0817170695836003E-2</v>
      </c>
      <c r="L369">
        <f t="shared" si="28"/>
        <v>9.0817170695836005</v>
      </c>
      <c r="M369" t="str">
        <f t="shared" si="29"/>
        <v>Survive</v>
      </c>
      <c r="N369" s="2" t="s">
        <v>1</v>
      </c>
    </row>
    <row r="370" spans="1:14" x14ac:dyDescent="0.3">
      <c r="A370" s="1" t="s">
        <v>1236</v>
      </c>
      <c r="B370" s="2" t="s">
        <v>17</v>
      </c>
      <c r="C370">
        <f>INDEX(Cond_Probability!$A$6:$H$60,MATCH('Model 5_Train'!A370,Cond_Probability!$A$6:$A$60,0),7)</f>
        <v>0.67572463768115942</v>
      </c>
      <c r="D370">
        <f>INDEX(Cond_Probability!$A$6:$H$60,MATCH('Model 5_Train'!B370,Cond_Probability!$A$6:$A$60,0),7)</f>
        <v>0.14882032667876588</v>
      </c>
      <c r="E370">
        <f>Cond_Probability!$C$2</f>
        <v>0.61616161616161613</v>
      </c>
      <c r="F370">
        <f t="shared" si="25"/>
        <v>6.1962174149501531E-2</v>
      </c>
      <c r="G370">
        <f t="shared" si="26"/>
        <v>6.1962174149501532</v>
      </c>
      <c r="H370">
        <f>INDEX(Cond_Probability!$A$6:$H$60,MATCH('Model 5_Train'!A370,Cond_Probability!$A$6:$A$60,0),8)</f>
        <v>0.34782608695652173</v>
      </c>
      <c r="I370">
        <f>INDEX(Cond_Probability!$A$6:$H$60,MATCH('Model 5_Train'!B370,Cond_Probability!$A$6:$A$60,0),8)</f>
        <v>0.68023255813953487</v>
      </c>
      <c r="J370">
        <f>Cond_Probability!$C$3</f>
        <v>0.38383838383838381</v>
      </c>
      <c r="K370">
        <f t="shared" si="27"/>
        <v>9.0817170695836003E-2</v>
      </c>
      <c r="L370">
        <f t="shared" si="28"/>
        <v>9.0817170695836005</v>
      </c>
      <c r="M370" t="str">
        <f t="shared" si="29"/>
        <v>Survive</v>
      </c>
      <c r="N370" s="2" t="s">
        <v>1</v>
      </c>
    </row>
    <row r="371" spans="1:14" x14ac:dyDescent="0.3">
      <c r="A371" s="1" t="s">
        <v>1234</v>
      </c>
      <c r="B371" s="2" t="s">
        <v>17</v>
      </c>
      <c r="C371">
        <f>INDEX(Cond_Probability!$A$6:$H$60,MATCH('Model 5_Train'!A371,Cond_Probability!$A$6:$A$60,0),7)</f>
        <v>0.14673913043478262</v>
      </c>
      <c r="D371">
        <f>INDEX(Cond_Probability!$A$6:$H$60,MATCH('Model 5_Train'!B371,Cond_Probability!$A$6:$A$60,0),7)</f>
        <v>0.14882032667876588</v>
      </c>
      <c r="E371">
        <f>Cond_Probability!$C$2</f>
        <v>0.61616161616161613</v>
      </c>
      <c r="F371">
        <f t="shared" si="25"/>
        <v>1.3455592777773792E-2</v>
      </c>
      <c r="G371">
        <f t="shared" si="26"/>
        <v>1.3455592777773793</v>
      </c>
      <c r="H371">
        <f>INDEX(Cond_Probability!$A$6:$H$60,MATCH('Model 5_Train'!A371,Cond_Probability!$A$6:$A$60,0),8)</f>
        <v>0.39710144927536234</v>
      </c>
      <c r="I371">
        <f>INDEX(Cond_Probability!$A$6:$H$60,MATCH('Model 5_Train'!B371,Cond_Probability!$A$6:$A$60,0),8)</f>
        <v>0.68023255813953487</v>
      </c>
      <c r="J371">
        <f>Cond_Probability!$C$3</f>
        <v>0.38383838383838381</v>
      </c>
      <c r="K371">
        <f t="shared" si="27"/>
        <v>0.10368293654441278</v>
      </c>
      <c r="L371">
        <f t="shared" si="28"/>
        <v>10.368293654441278</v>
      </c>
      <c r="M371" t="str">
        <f t="shared" si="29"/>
        <v>Survive</v>
      </c>
      <c r="N371" s="2" t="s">
        <v>1</v>
      </c>
    </row>
    <row r="372" spans="1:14" x14ac:dyDescent="0.3">
      <c r="A372" s="1" t="s">
        <v>1234</v>
      </c>
      <c r="B372" s="2" t="s">
        <v>13</v>
      </c>
      <c r="C372">
        <f>INDEX(Cond_Probability!$A$6:$H$60,MATCH('Model 5_Train'!A372,Cond_Probability!$A$6:$A$60,0),7)</f>
        <v>0.14673913043478262</v>
      </c>
      <c r="D372">
        <f>INDEX(Cond_Probability!$A$6:$H$60,MATCH('Model 5_Train'!B372,Cond_Probability!$A$6:$A$60,0),7)</f>
        <v>0.85117967332123412</v>
      </c>
      <c r="E372">
        <f>Cond_Probability!$C$2</f>
        <v>0.61616161616161613</v>
      </c>
      <c r="F372">
        <f t="shared" si="25"/>
        <v>7.6959426985072063E-2</v>
      </c>
      <c r="G372">
        <f t="shared" si="26"/>
        <v>7.6959426985072064</v>
      </c>
      <c r="H372">
        <f>INDEX(Cond_Probability!$A$6:$H$60,MATCH('Model 5_Train'!A372,Cond_Probability!$A$6:$A$60,0),8)</f>
        <v>0.39710144927536234</v>
      </c>
      <c r="I372">
        <f>INDEX(Cond_Probability!$A$6:$H$60,MATCH('Model 5_Train'!B372,Cond_Probability!$A$6:$A$60,0),8)</f>
        <v>0.31976744186046513</v>
      </c>
      <c r="J372">
        <f>Cond_Probability!$C$3</f>
        <v>0.38383838383838381</v>
      </c>
      <c r="K372">
        <f t="shared" si="27"/>
        <v>4.8739841965322252E-2</v>
      </c>
      <c r="L372">
        <f t="shared" si="28"/>
        <v>4.8739841965322253</v>
      </c>
      <c r="M372" t="str">
        <f t="shared" si="29"/>
        <v>Won't Survive</v>
      </c>
      <c r="N372" s="2" t="s">
        <v>1</v>
      </c>
    </row>
    <row r="373" spans="1:14" x14ac:dyDescent="0.3">
      <c r="A373" s="1" t="s">
        <v>1236</v>
      </c>
      <c r="B373" s="2" t="s">
        <v>13</v>
      </c>
      <c r="C373">
        <f>INDEX(Cond_Probability!$A$6:$H$60,MATCH('Model 5_Train'!A373,Cond_Probability!$A$6:$A$60,0),7)</f>
        <v>0.67572463768115942</v>
      </c>
      <c r="D373">
        <f>INDEX(Cond_Probability!$A$6:$H$60,MATCH('Model 5_Train'!B373,Cond_Probability!$A$6:$A$60,0),7)</f>
        <v>0.85117967332123412</v>
      </c>
      <c r="E373">
        <f>Cond_Probability!$C$2</f>
        <v>0.61616161616161613</v>
      </c>
      <c r="F373">
        <f t="shared" si="25"/>
        <v>0.35439341068434416</v>
      </c>
      <c r="G373">
        <f t="shared" si="26"/>
        <v>35.439341068434416</v>
      </c>
      <c r="H373">
        <f>INDEX(Cond_Probability!$A$6:$H$60,MATCH('Model 5_Train'!A373,Cond_Probability!$A$6:$A$60,0),8)</f>
        <v>0.34782608695652173</v>
      </c>
      <c r="I373">
        <f>INDEX(Cond_Probability!$A$6:$H$60,MATCH('Model 5_Train'!B373,Cond_Probability!$A$6:$A$60,0),8)</f>
        <v>0.31976744186046513</v>
      </c>
      <c r="J373">
        <f>Cond_Probability!$C$3</f>
        <v>0.38383838383838381</v>
      </c>
      <c r="K373">
        <f t="shared" si="27"/>
        <v>4.2691832378384448E-2</v>
      </c>
      <c r="L373">
        <f t="shared" si="28"/>
        <v>4.2691832378384449</v>
      </c>
      <c r="M373" t="str">
        <f t="shared" si="29"/>
        <v>Won't Survive</v>
      </c>
      <c r="N373" s="2" t="s">
        <v>1230</v>
      </c>
    </row>
    <row r="374" spans="1:14" x14ac:dyDescent="0.3">
      <c r="A374" s="1" t="s">
        <v>1236</v>
      </c>
      <c r="B374" s="2" t="s">
        <v>13</v>
      </c>
      <c r="C374">
        <f>INDEX(Cond_Probability!$A$6:$H$60,MATCH('Model 5_Train'!A374,Cond_Probability!$A$6:$A$60,0),7)</f>
        <v>0.67572463768115942</v>
      </c>
      <c r="D374">
        <f>INDEX(Cond_Probability!$A$6:$H$60,MATCH('Model 5_Train'!B374,Cond_Probability!$A$6:$A$60,0),7)</f>
        <v>0.85117967332123412</v>
      </c>
      <c r="E374">
        <f>Cond_Probability!$C$2</f>
        <v>0.61616161616161613</v>
      </c>
      <c r="F374">
        <f t="shared" si="25"/>
        <v>0.35439341068434416</v>
      </c>
      <c r="G374">
        <f t="shared" si="26"/>
        <v>35.439341068434416</v>
      </c>
      <c r="H374">
        <f>INDEX(Cond_Probability!$A$6:$H$60,MATCH('Model 5_Train'!A374,Cond_Probability!$A$6:$A$60,0),8)</f>
        <v>0.34782608695652173</v>
      </c>
      <c r="I374">
        <f>INDEX(Cond_Probability!$A$6:$H$60,MATCH('Model 5_Train'!B374,Cond_Probability!$A$6:$A$60,0),8)</f>
        <v>0.31976744186046513</v>
      </c>
      <c r="J374">
        <f>Cond_Probability!$C$3</f>
        <v>0.38383838383838381</v>
      </c>
      <c r="K374">
        <f t="shared" si="27"/>
        <v>4.2691832378384448E-2</v>
      </c>
      <c r="L374">
        <f t="shared" si="28"/>
        <v>4.2691832378384449</v>
      </c>
      <c r="M374" t="str">
        <f t="shared" si="29"/>
        <v>Won't Survive</v>
      </c>
      <c r="N374" s="2" t="s">
        <v>1230</v>
      </c>
    </row>
    <row r="375" spans="1:14" x14ac:dyDescent="0.3">
      <c r="A375" s="1" t="s">
        <v>1234</v>
      </c>
      <c r="B375" s="2" t="s">
        <v>13</v>
      </c>
      <c r="C375">
        <f>INDEX(Cond_Probability!$A$6:$H$60,MATCH('Model 5_Train'!A375,Cond_Probability!$A$6:$A$60,0),7)</f>
        <v>0.14673913043478262</v>
      </c>
      <c r="D375">
        <f>INDEX(Cond_Probability!$A$6:$H$60,MATCH('Model 5_Train'!B375,Cond_Probability!$A$6:$A$60,0),7)</f>
        <v>0.85117967332123412</v>
      </c>
      <c r="E375">
        <f>Cond_Probability!$C$2</f>
        <v>0.61616161616161613</v>
      </c>
      <c r="F375">
        <f t="shared" si="25"/>
        <v>7.6959426985072063E-2</v>
      </c>
      <c r="G375">
        <f t="shared" si="26"/>
        <v>7.6959426985072064</v>
      </c>
      <c r="H375">
        <f>INDEX(Cond_Probability!$A$6:$H$60,MATCH('Model 5_Train'!A375,Cond_Probability!$A$6:$A$60,0),8)</f>
        <v>0.39710144927536234</v>
      </c>
      <c r="I375">
        <f>INDEX(Cond_Probability!$A$6:$H$60,MATCH('Model 5_Train'!B375,Cond_Probability!$A$6:$A$60,0),8)</f>
        <v>0.31976744186046513</v>
      </c>
      <c r="J375">
        <f>Cond_Probability!$C$3</f>
        <v>0.38383838383838381</v>
      </c>
      <c r="K375">
        <f t="shared" si="27"/>
        <v>4.8739841965322252E-2</v>
      </c>
      <c r="L375">
        <f t="shared" si="28"/>
        <v>4.8739841965322253</v>
      </c>
      <c r="M375" t="str">
        <f t="shared" si="29"/>
        <v>Won't Survive</v>
      </c>
      <c r="N375" s="2" t="s">
        <v>1230</v>
      </c>
    </row>
    <row r="376" spans="1:14" x14ac:dyDescent="0.3">
      <c r="A376" s="1" t="s">
        <v>1236</v>
      </c>
      <c r="B376" s="2" t="s">
        <v>17</v>
      </c>
      <c r="C376">
        <f>INDEX(Cond_Probability!$A$6:$H$60,MATCH('Model 5_Train'!A376,Cond_Probability!$A$6:$A$60,0),7)</f>
        <v>0.67572463768115942</v>
      </c>
      <c r="D376">
        <f>INDEX(Cond_Probability!$A$6:$H$60,MATCH('Model 5_Train'!B376,Cond_Probability!$A$6:$A$60,0),7)</f>
        <v>0.14882032667876588</v>
      </c>
      <c r="E376">
        <f>Cond_Probability!$C$2</f>
        <v>0.61616161616161613</v>
      </c>
      <c r="F376">
        <f t="shared" si="25"/>
        <v>6.1962174149501531E-2</v>
      </c>
      <c r="G376">
        <f t="shared" si="26"/>
        <v>6.1962174149501532</v>
      </c>
      <c r="H376">
        <f>INDEX(Cond_Probability!$A$6:$H$60,MATCH('Model 5_Train'!A376,Cond_Probability!$A$6:$A$60,0),8)</f>
        <v>0.34782608695652173</v>
      </c>
      <c r="I376">
        <f>INDEX(Cond_Probability!$A$6:$H$60,MATCH('Model 5_Train'!B376,Cond_Probability!$A$6:$A$60,0),8)</f>
        <v>0.68023255813953487</v>
      </c>
      <c r="J376">
        <f>Cond_Probability!$C$3</f>
        <v>0.38383838383838381</v>
      </c>
      <c r="K376">
        <f t="shared" si="27"/>
        <v>9.0817170695836003E-2</v>
      </c>
      <c r="L376">
        <f t="shared" si="28"/>
        <v>9.0817170695836005</v>
      </c>
      <c r="M376" t="str">
        <f t="shared" si="29"/>
        <v>Survive</v>
      </c>
      <c r="N376" s="2" t="s">
        <v>1230</v>
      </c>
    </row>
    <row r="377" spans="1:14" x14ac:dyDescent="0.3">
      <c r="A377" s="1" t="s">
        <v>1234</v>
      </c>
      <c r="B377" s="2" t="s">
        <v>17</v>
      </c>
      <c r="C377">
        <f>INDEX(Cond_Probability!$A$6:$H$60,MATCH('Model 5_Train'!A377,Cond_Probability!$A$6:$A$60,0),7)</f>
        <v>0.14673913043478262</v>
      </c>
      <c r="D377">
        <f>INDEX(Cond_Probability!$A$6:$H$60,MATCH('Model 5_Train'!B377,Cond_Probability!$A$6:$A$60,0),7)</f>
        <v>0.14882032667876588</v>
      </c>
      <c r="E377">
        <f>Cond_Probability!$C$2</f>
        <v>0.61616161616161613</v>
      </c>
      <c r="F377">
        <f t="shared" si="25"/>
        <v>1.3455592777773792E-2</v>
      </c>
      <c r="G377">
        <f t="shared" si="26"/>
        <v>1.3455592777773793</v>
      </c>
      <c r="H377">
        <f>INDEX(Cond_Probability!$A$6:$H$60,MATCH('Model 5_Train'!A377,Cond_Probability!$A$6:$A$60,0),8)</f>
        <v>0.39710144927536234</v>
      </c>
      <c r="I377">
        <f>INDEX(Cond_Probability!$A$6:$H$60,MATCH('Model 5_Train'!B377,Cond_Probability!$A$6:$A$60,0),8)</f>
        <v>0.68023255813953487</v>
      </c>
      <c r="J377">
        <f>Cond_Probability!$C$3</f>
        <v>0.38383838383838381</v>
      </c>
      <c r="K377">
        <f t="shared" si="27"/>
        <v>0.10368293654441278</v>
      </c>
      <c r="L377">
        <f t="shared" si="28"/>
        <v>10.368293654441278</v>
      </c>
      <c r="M377" t="str">
        <f t="shared" si="29"/>
        <v>Survive</v>
      </c>
      <c r="N377" s="2" t="s">
        <v>1</v>
      </c>
    </row>
    <row r="378" spans="1:14" x14ac:dyDescent="0.3">
      <c r="A378" s="1" t="s">
        <v>1236</v>
      </c>
      <c r="B378" s="2" t="s">
        <v>17</v>
      </c>
      <c r="C378">
        <f>INDEX(Cond_Probability!$A$6:$H$60,MATCH('Model 5_Train'!A378,Cond_Probability!$A$6:$A$60,0),7)</f>
        <v>0.67572463768115942</v>
      </c>
      <c r="D378">
        <f>INDEX(Cond_Probability!$A$6:$H$60,MATCH('Model 5_Train'!B378,Cond_Probability!$A$6:$A$60,0),7)</f>
        <v>0.14882032667876588</v>
      </c>
      <c r="E378">
        <f>Cond_Probability!$C$2</f>
        <v>0.61616161616161613</v>
      </c>
      <c r="F378">
        <f t="shared" si="25"/>
        <v>6.1962174149501531E-2</v>
      </c>
      <c r="G378">
        <f t="shared" si="26"/>
        <v>6.1962174149501532</v>
      </c>
      <c r="H378">
        <f>INDEX(Cond_Probability!$A$6:$H$60,MATCH('Model 5_Train'!A378,Cond_Probability!$A$6:$A$60,0),8)</f>
        <v>0.34782608695652173</v>
      </c>
      <c r="I378">
        <f>INDEX(Cond_Probability!$A$6:$H$60,MATCH('Model 5_Train'!B378,Cond_Probability!$A$6:$A$60,0),8)</f>
        <v>0.68023255813953487</v>
      </c>
      <c r="J378">
        <f>Cond_Probability!$C$3</f>
        <v>0.38383838383838381</v>
      </c>
      <c r="K378">
        <f t="shared" si="27"/>
        <v>9.0817170695836003E-2</v>
      </c>
      <c r="L378">
        <f t="shared" si="28"/>
        <v>9.0817170695836005</v>
      </c>
      <c r="M378" t="str">
        <f t="shared" si="29"/>
        <v>Survive</v>
      </c>
      <c r="N378" s="2" t="s">
        <v>1</v>
      </c>
    </row>
    <row r="379" spans="1:14" x14ac:dyDescent="0.3">
      <c r="A379" s="1" t="s">
        <v>1234</v>
      </c>
      <c r="B379" s="2" t="s">
        <v>13</v>
      </c>
      <c r="C379">
        <f>INDEX(Cond_Probability!$A$6:$H$60,MATCH('Model 5_Train'!A379,Cond_Probability!$A$6:$A$60,0),7)</f>
        <v>0.14673913043478262</v>
      </c>
      <c r="D379">
        <f>INDEX(Cond_Probability!$A$6:$H$60,MATCH('Model 5_Train'!B379,Cond_Probability!$A$6:$A$60,0),7)</f>
        <v>0.85117967332123412</v>
      </c>
      <c r="E379">
        <f>Cond_Probability!$C$2</f>
        <v>0.61616161616161613</v>
      </c>
      <c r="F379">
        <f t="shared" si="25"/>
        <v>7.6959426985072063E-2</v>
      </c>
      <c r="G379">
        <f t="shared" si="26"/>
        <v>7.6959426985072064</v>
      </c>
      <c r="H379">
        <f>INDEX(Cond_Probability!$A$6:$H$60,MATCH('Model 5_Train'!A379,Cond_Probability!$A$6:$A$60,0),8)</f>
        <v>0.39710144927536234</v>
      </c>
      <c r="I379">
        <f>INDEX(Cond_Probability!$A$6:$H$60,MATCH('Model 5_Train'!B379,Cond_Probability!$A$6:$A$60,0),8)</f>
        <v>0.31976744186046513</v>
      </c>
      <c r="J379">
        <f>Cond_Probability!$C$3</f>
        <v>0.38383838383838381</v>
      </c>
      <c r="K379">
        <f t="shared" si="27"/>
        <v>4.8739841965322252E-2</v>
      </c>
      <c r="L379">
        <f t="shared" si="28"/>
        <v>4.8739841965322253</v>
      </c>
      <c r="M379" t="str">
        <f t="shared" si="29"/>
        <v>Won't Survive</v>
      </c>
      <c r="N379" s="2" t="s">
        <v>1230</v>
      </c>
    </row>
    <row r="380" spans="1:14" x14ac:dyDescent="0.3">
      <c r="A380" s="1" t="s">
        <v>1236</v>
      </c>
      <c r="B380" s="2" t="s">
        <v>13</v>
      </c>
      <c r="C380">
        <f>INDEX(Cond_Probability!$A$6:$H$60,MATCH('Model 5_Train'!A380,Cond_Probability!$A$6:$A$60,0),7)</f>
        <v>0.67572463768115942</v>
      </c>
      <c r="D380">
        <f>INDEX(Cond_Probability!$A$6:$H$60,MATCH('Model 5_Train'!B380,Cond_Probability!$A$6:$A$60,0),7)</f>
        <v>0.85117967332123412</v>
      </c>
      <c r="E380">
        <f>Cond_Probability!$C$2</f>
        <v>0.61616161616161613</v>
      </c>
      <c r="F380">
        <f t="shared" si="25"/>
        <v>0.35439341068434416</v>
      </c>
      <c r="G380">
        <f t="shared" si="26"/>
        <v>35.439341068434416</v>
      </c>
      <c r="H380">
        <f>INDEX(Cond_Probability!$A$6:$H$60,MATCH('Model 5_Train'!A380,Cond_Probability!$A$6:$A$60,0),8)</f>
        <v>0.34782608695652173</v>
      </c>
      <c r="I380">
        <f>INDEX(Cond_Probability!$A$6:$H$60,MATCH('Model 5_Train'!B380,Cond_Probability!$A$6:$A$60,0),8)</f>
        <v>0.31976744186046513</v>
      </c>
      <c r="J380">
        <f>Cond_Probability!$C$3</f>
        <v>0.38383838383838381</v>
      </c>
      <c r="K380">
        <f t="shared" si="27"/>
        <v>4.2691832378384448E-2</v>
      </c>
      <c r="L380">
        <f t="shared" si="28"/>
        <v>4.2691832378384449</v>
      </c>
      <c r="M380" t="str">
        <f t="shared" si="29"/>
        <v>Won't Survive</v>
      </c>
      <c r="N380" s="2" t="s">
        <v>1230</v>
      </c>
    </row>
    <row r="381" spans="1:14" x14ac:dyDescent="0.3">
      <c r="A381" s="1" t="s">
        <v>1236</v>
      </c>
      <c r="B381" s="2" t="s">
        <v>13</v>
      </c>
      <c r="C381">
        <f>INDEX(Cond_Probability!$A$6:$H$60,MATCH('Model 5_Train'!A381,Cond_Probability!$A$6:$A$60,0),7)</f>
        <v>0.67572463768115942</v>
      </c>
      <c r="D381">
        <f>INDEX(Cond_Probability!$A$6:$H$60,MATCH('Model 5_Train'!B381,Cond_Probability!$A$6:$A$60,0),7)</f>
        <v>0.85117967332123412</v>
      </c>
      <c r="E381">
        <f>Cond_Probability!$C$2</f>
        <v>0.61616161616161613</v>
      </c>
      <c r="F381">
        <f t="shared" si="25"/>
        <v>0.35439341068434416</v>
      </c>
      <c r="G381">
        <f t="shared" si="26"/>
        <v>35.439341068434416</v>
      </c>
      <c r="H381">
        <f>INDEX(Cond_Probability!$A$6:$H$60,MATCH('Model 5_Train'!A381,Cond_Probability!$A$6:$A$60,0),8)</f>
        <v>0.34782608695652173</v>
      </c>
      <c r="I381">
        <f>INDEX(Cond_Probability!$A$6:$H$60,MATCH('Model 5_Train'!B381,Cond_Probability!$A$6:$A$60,0),8)</f>
        <v>0.31976744186046513</v>
      </c>
      <c r="J381">
        <f>Cond_Probability!$C$3</f>
        <v>0.38383838383838381</v>
      </c>
      <c r="K381">
        <f t="shared" si="27"/>
        <v>4.2691832378384448E-2</v>
      </c>
      <c r="L381">
        <f t="shared" si="28"/>
        <v>4.2691832378384449</v>
      </c>
      <c r="M381" t="str">
        <f t="shared" si="29"/>
        <v>Won't Survive</v>
      </c>
      <c r="N381" s="2" t="s">
        <v>1230</v>
      </c>
    </row>
    <row r="382" spans="1:14" x14ac:dyDescent="0.3">
      <c r="A382" s="1" t="s">
        <v>1234</v>
      </c>
      <c r="B382" s="2" t="s">
        <v>17</v>
      </c>
      <c r="C382">
        <f>INDEX(Cond_Probability!$A$6:$H$60,MATCH('Model 5_Train'!A382,Cond_Probability!$A$6:$A$60,0),7)</f>
        <v>0.14673913043478262</v>
      </c>
      <c r="D382">
        <f>INDEX(Cond_Probability!$A$6:$H$60,MATCH('Model 5_Train'!B382,Cond_Probability!$A$6:$A$60,0),7)</f>
        <v>0.14882032667876588</v>
      </c>
      <c r="E382">
        <f>Cond_Probability!$C$2</f>
        <v>0.61616161616161613</v>
      </c>
      <c r="F382">
        <f t="shared" si="25"/>
        <v>1.3455592777773792E-2</v>
      </c>
      <c r="G382">
        <f t="shared" si="26"/>
        <v>1.3455592777773793</v>
      </c>
      <c r="H382">
        <f>INDEX(Cond_Probability!$A$6:$H$60,MATCH('Model 5_Train'!A382,Cond_Probability!$A$6:$A$60,0),8)</f>
        <v>0.39710144927536234</v>
      </c>
      <c r="I382">
        <f>INDEX(Cond_Probability!$A$6:$H$60,MATCH('Model 5_Train'!B382,Cond_Probability!$A$6:$A$60,0),8)</f>
        <v>0.68023255813953487</v>
      </c>
      <c r="J382">
        <f>Cond_Probability!$C$3</f>
        <v>0.38383838383838381</v>
      </c>
      <c r="K382">
        <f t="shared" si="27"/>
        <v>0.10368293654441278</v>
      </c>
      <c r="L382">
        <f t="shared" si="28"/>
        <v>10.368293654441278</v>
      </c>
      <c r="M382" t="str">
        <f t="shared" si="29"/>
        <v>Survive</v>
      </c>
      <c r="N382" s="2" t="s">
        <v>1</v>
      </c>
    </row>
    <row r="383" spans="1:14" x14ac:dyDescent="0.3">
      <c r="A383" s="1" t="s">
        <v>1236</v>
      </c>
      <c r="B383" s="2" t="s">
        <v>17</v>
      </c>
      <c r="C383">
        <f>INDEX(Cond_Probability!$A$6:$H$60,MATCH('Model 5_Train'!A383,Cond_Probability!$A$6:$A$60,0),7)</f>
        <v>0.67572463768115942</v>
      </c>
      <c r="D383">
        <f>INDEX(Cond_Probability!$A$6:$H$60,MATCH('Model 5_Train'!B383,Cond_Probability!$A$6:$A$60,0),7)</f>
        <v>0.14882032667876588</v>
      </c>
      <c r="E383">
        <f>Cond_Probability!$C$2</f>
        <v>0.61616161616161613</v>
      </c>
      <c r="F383">
        <f t="shared" si="25"/>
        <v>6.1962174149501531E-2</v>
      </c>
      <c r="G383">
        <f t="shared" si="26"/>
        <v>6.1962174149501532</v>
      </c>
      <c r="H383">
        <f>INDEX(Cond_Probability!$A$6:$H$60,MATCH('Model 5_Train'!A383,Cond_Probability!$A$6:$A$60,0),8)</f>
        <v>0.34782608695652173</v>
      </c>
      <c r="I383">
        <f>INDEX(Cond_Probability!$A$6:$H$60,MATCH('Model 5_Train'!B383,Cond_Probability!$A$6:$A$60,0),8)</f>
        <v>0.68023255813953487</v>
      </c>
      <c r="J383">
        <f>Cond_Probability!$C$3</f>
        <v>0.38383838383838381</v>
      </c>
      <c r="K383">
        <f t="shared" si="27"/>
        <v>9.0817170695836003E-2</v>
      </c>
      <c r="L383">
        <f t="shared" si="28"/>
        <v>9.0817170695836005</v>
      </c>
      <c r="M383" t="str">
        <f t="shared" si="29"/>
        <v>Survive</v>
      </c>
      <c r="N383" s="2" t="s">
        <v>1</v>
      </c>
    </row>
    <row r="384" spans="1:14" x14ac:dyDescent="0.3">
      <c r="A384" s="1" t="s">
        <v>1236</v>
      </c>
      <c r="B384" s="2" t="s">
        <v>13</v>
      </c>
      <c r="C384">
        <f>INDEX(Cond_Probability!$A$6:$H$60,MATCH('Model 5_Train'!A384,Cond_Probability!$A$6:$A$60,0),7)</f>
        <v>0.67572463768115942</v>
      </c>
      <c r="D384">
        <f>INDEX(Cond_Probability!$A$6:$H$60,MATCH('Model 5_Train'!B384,Cond_Probability!$A$6:$A$60,0),7)</f>
        <v>0.85117967332123412</v>
      </c>
      <c r="E384">
        <f>Cond_Probability!$C$2</f>
        <v>0.61616161616161613</v>
      </c>
      <c r="F384">
        <f t="shared" si="25"/>
        <v>0.35439341068434416</v>
      </c>
      <c r="G384">
        <f t="shared" si="26"/>
        <v>35.439341068434416</v>
      </c>
      <c r="H384">
        <f>INDEX(Cond_Probability!$A$6:$H$60,MATCH('Model 5_Train'!A384,Cond_Probability!$A$6:$A$60,0),8)</f>
        <v>0.34782608695652173</v>
      </c>
      <c r="I384">
        <f>INDEX(Cond_Probability!$A$6:$H$60,MATCH('Model 5_Train'!B384,Cond_Probability!$A$6:$A$60,0),8)</f>
        <v>0.31976744186046513</v>
      </c>
      <c r="J384">
        <f>Cond_Probability!$C$3</f>
        <v>0.38383838383838381</v>
      </c>
      <c r="K384">
        <f t="shared" si="27"/>
        <v>4.2691832378384448E-2</v>
      </c>
      <c r="L384">
        <f t="shared" si="28"/>
        <v>4.2691832378384449</v>
      </c>
      <c r="M384" t="str">
        <f t="shared" si="29"/>
        <v>Won't Survive</v>
      </c>
      <c r="N384" s="2" t="s">
        <v>1230</v>
      </c>
    </row>
    <row r="385" spans="1:14" x14ac:dyDescent="0.3">
      <c r="A385" s="1" t="s">
        <v>1234</v>
      </c>
      <c r="B385" s="2" t="s">
        <v>17</v>
      </c>
      <c r="C385">
        <f>INDEX(Cond_Probability!$A$6:$H$60,MATCH('Model 5_Train'!A385,Cond_Probability!$A$6:$A$60,0),7)</f>
        <v>0.14673913043478262</v>
      </c>
      <c r="D385">
        <f>INDEX(Cond_Probability!$A$6:$H$60,MATCH('Model 5_Train'!B385,Cond_Probability!$A$6:$A$60,0),7)</f>
        <v>0.14882032667876588</v>
      </c>
      <c r="E385">
        <f>Cond_Probability!$C$2</f>
        <v>0.61616161616161613</v>
      </c>
      <c r="F385">
        <f t="shared" si="25"/>
        <v>1.3455592777773792E-2</v>
      </c>
      <c r="G385">
        <f t="shared" si="26"/>
        <v>1.3455592777773793</v>
      </c>
      <c r="H385">
        <f>INDEX(Cond_Probability!$A$6:$H$60,MATCH('Model 5_Train'!A385,Cond_Probability!$A$6:$A$60,0),8)</f>
        <v>0.39710144927536234</v>
      </c>
      <c r="I385">
        <f>INDEX(Cond_Probability!$A$6:$H$60,MATCH('Model 5_Train'!B385,Cond_Probability!$A$6:$A$60,0),8)</f>
        <v>0.68023255813953487</v>
      </c>
      <c r="J385">
        <f>Cond_Probability!$C$3</f>
        <v>0.38383838383838381</v>
      </c>
      <c r="K385">
        <f t="shared" si="27"/>
        <v>0.10368293654441278</v>
      </c>
      <c r="L385">
        <f t="shared" si="28"/>
        <v>10.368293654441278</v>
      </c>
      <c r="M385" t="str">
        <f t="shared" si="29"/>
        <v>Survive</v>
      </c>
      <c r="N385" s="2" t="s">
        <v>1</v>
      </c>
    </row>
    <row r="386" spans="1:14" x14ac:dyDescent="0.3">
      <c r="A386" s="1" t="s">
        <v>1236</v>
      </c>
      <c r="B386" s="2" t="s">
        <v>13</v>
      </c>
      <c r="C386">
        <f>INDEX(Cond_Probability!$A$6:$H$60,MATCH('Model 5_Train'!A386,Cond_Probability!$A$6:$A$60,0),7)</f>
        <v>0.67572463768115942</v>
      </c>
      <c r="D386">
        <f>INDEX(Cond_Probability!$A$6:$H$60,MATCH('Model 5_Train'!B386,Cond_Probability!$A$6:$A$60,0),7)</f>
        <v>0.85117967332123412</v>
      </c>
      <c r="E386">
        <f>Cond_Probability!$C$2</f>
        <v>0.61616161616161613</v>
      </c>
      <c r="F386">
        <f t="shared" si="25"/>
        <v>0.35439341068434416</v>
      </c>
      <c r="G386">
        <f t="shared" si="26"/>
        <v>35.439341068434416</v>
      </c>
      <c r="H386">
        <f>INDEX(Cond_Probability!$A$6:$H$60,MATCH('Model 5_Train'!A386,Cond_Probability!$A$6:$A$60,0),8)</f>
        <v>0.34782608695652173</v>
      </c>
      <c r="I386">
        <f>INDEX(Cond_Probability!$A$6:$H$60,MATCH('Model 5_Train'!B386,Cond_Probability!$A$6:$A$60,0),8)</f>
        <v>0.31976744186046513</v>
      </c>
      <c r="J386">
        <f>Cond_Probability!$C$3</f>
        <v>0.38383838383838381</v>
      </c>
      <c r="K386">
        <f t="shared" si="27"/>
        <v>4.2691832378384448E-2</v>
      </c>
      <c r="L386">
        <f t="shared" si="28"/>
        <v>4.2691832378384449</v>
      </c>
      <c r="M386" t="str">
        <f t="shared" si="29"/>
        <v>Won't Survive</v>
      </c>
      <c r="N386" s="2" t="s">
        <v>1230</v>
      </c>
    </row>
    <row r="387" spans="1:14" x14ac:dyDescent="0.3">
      <c r="A387" s="1" t="s">
        <v>1235</v>
      </c>
      <c r="B387" s="2" t="s">
        <v>13</v>
      </c>
      <c r="C387">
        <f>INDEX(Cond_Probability!$A$6:$H$60,MATCH('Model 5_Train'!A387,Cond_Probability!$A$6:$A$60,0),7)</f>
        <v>0.17753623188405798</v>
      </c>
      <c r="D387">
        <f>INDEX(Cond_Probability!$A$6:$H$60,MATCH('Model 5_Train'!B387,Cond_Probability!$A$6:$A$60,0),7)</f>
        <v>0.85117967332123412</v>
      </c>
      <c r="E387">
        <f>Cond_Probability!$C$2</f>
        <v>0.61616161616161613</v>
      </c>
      <c r="F387">
        <f t="shared" ref="F387:F450" si="30">PRODUCT(C387:E387)</f>
        <v>9.3111405488111879E-2</v>
      </c>
      <c r="G387">
        <f t="shared" ref="G387:G450" si="31">F387*100</f>
        <v>9.3111405488111885</v>
      </c>
      <c r="H387">
        <f>INDEX(Cond_Probability!$A$6:$H$60,MATCH('Model 5_Train'!A387,Cond_Probability!$A$6:$A$60,0),8)</f>
        <v>0.25507246376811593</v>
      </c>
      <c r="I387">
        <f>INDEX(Cond_Probability!$A$6:$H$60,MATCH('Model 5_Train'!B387,Cond_Probability!$A$6:$A$60,0),8)</f>
        <v>0.31976744186046513</v>
      </c>
      <c r="J387">
        <f>Cond_Probability!$C$3</f>
        <v>0.38383838383838381</v>
      </c>
      <c r="K387">
        <f t="shared" ref="K387:K450" si="32">PRODUCT(H387:J387)</f>
        <v>3.1307343744148598E-2</v>
      </c>
      <c r="L387">
        <f t="shared" ref="L387:L450" si="33">K387*100</f>
        <v>3.1307343744148599</v>
      </c>
      <c r="M387" t="str">
        <f t="shared" ref="M387:M450" si="34">IF(G387&gt;L387,"Won't Survive", "Survive")</f>
        <v>Won't Survive</v>
      </c>
      <c r="N387" s="2" t="s">
        <v>1230</v>
      </c>
    </row>
    <row r="388" spans="1:14" x14ac:dyDescent="0.3">
      <c r="A388" s="1" t="s">
        <v>1236</v>
      </c>
      <c r="B388" s="2" t="s">
        <v>13</v>
      </c>
      <c r="C388">
        <f>INDEX(Cond_Probability!$A$6:$H$60,MATCH('Model 5_Train'!A388,Cond_Probability!$A$6:$A$60,0),7)</f>
        <v>0.67572463768115942</v>
      </c>
      <c r="D388">
        <f>INDEX(Cond_Probability!$A$6:$H$60,MATCH('Model 5_Train'!B388,Cond_Probability!$A$6:$A$60,0),7)</f>
        <v>0.85117967332123412</v>
      </c>
      <c r="E388">
        <f>Cond_Probability!$C$2</f>
        <v>0.61616161616161613</v>
      </c>
      <c r="F388">
        <f t="shared" si="30"/>
        <v>0.35439341068434416</v>
      </c>
      <c r="G388">
        <f t="shared" si="31"/>
        <v>35.439341068434416</v>
      </c>
      <c r="H388">
        <f>INDEX(Cond_Probability!$A$6:$H$60,MATCH('Model 5_Train'!A388,Cond_Probability!$A$6:$A$60,0),8)</f>
        <v>0.34782608695652173</v>
      </c>
      <c r="I388">
        <f>INDEX(Cond_Probability!$A$6:$H$60,MATCH('Model 5_Train'!B388,Cond_Probability!$A$6:$A$60,0),8)</f>
        <v>0.31976744186046513</v>
      </c>
      <c r="J388">
        <f>Cond_Probability!$C$3</f>
        <v>0.38383838383838381</v>
      </c>
      <c r="K388">
        <f t="shared" si="32"/>
        <v>4.2691832378384448E-2</v>
      </c>
      <c r="L388">
        <f t="shared" si="33"/>
        <v>4.2691832378384449</v>
      </c>
      <c r="M388" t="str">
        <f t="shared" si="34"/>
        <v>Won't Survive</v>
      </c>
      <c r="N388" s="2" t="s">
        <v>1230</v>
      </c>
    </row>
    <row r="389" spans="1:14" x14ac:dyDescent="0.3">
      <c r="A389" s="1" t="s">
        <v>1235</v>
      </c>
      <c r="B389" s="2" t="s">
        <v>17</v>
      </c>
      <c r="C389">
        <f>INDEX(Cond_Probability!$A$6:$H$60,MATCH('Model 5_Train'!A389,Cond_Probability!$A$6:$A$60,0),7)</f>
        <v>0.17753623188405798</v>
      </c>
      <c r="D389">
        <f>INDEX(Cond_Probability!$A$6:$H$60,MATCH('Model 5_Train'!B389,Cond_Probability!$A$6:$A$60,0),7)</f>
        <v>0.14882032667876588</v>
      </c>
      <c r="E389">
        <f>Cond_Probability!$C$2</f>
        <v>0.61616161616161613</v>
      </c>
      <c r="F389">
        <f t="shared" si="30"/>
        <v>1.6279606076812739E-2</v>
      </c>
      <c r="G389">
        <f t="shared" si="31"/>
        <v>1.6279606076812738</v>
      </c>
      <c r="H389">
        <f>INDEX(Cond_Probability!$A$6:$H$60,MATCH('Model 5_Train'!A389,Cond_Probability!$A$6:$A$60,0),8)</f>
        <v>0.25507246376811593</v>
      </c>
      <c r="I389">
        <f>INDEX(Cond_Probability!$A$6:$H$60,MATCH('Model 5_Train'!B389,Cond_Probability!$A$6:$A$60,0),8)</f>
        <v>0.68023255813953487</v>
      </c>
      <c r="J389">
        <f>Cond_Probability!$C$3</f>
        <v>0.38383838383838381</v>
      </c>
      <c r="K389">
        <f t="shared" si="32"/>
        <v>6.6599258510279744E-2</v>
      </c>
      <c r="L389">
        <f t="shared" si="33"/>
        <v>6.6599258510279746</v>
      </c>
      <c r="M389" t="str">
        <f t="shared" si="34"/>
        <v>Survive</v>
      </c>
      <c r="N389" s="2" t="s">
        <v>1</v>
      </c>
    </row>
    <row r="390" spans="1:14" x14ac:dyDescent="0.3">
      <c r="A390" s="1" t="s">
        <v>1236</v>
      </c>
      <c r="B390" s="2" t="s">
        <v>13</v>
      </c>
      <c r="C390">
        <f>INDEX(Cond_Probability!$A$6:$H$60,MATCH('Model 5_Train'!A390,Cond_Probability!$A$6:$A$60,0),7)</f>
        <v>0.67572463768115942</v>
      </c>
      <c r="D390">
        <f>INDEX(Cond_Probability!$A$6:$H$60,MATCH('Model 5_Train'!B390,Cond_Probability!$A$6:$A$60,0),7)</f>
        <v>0.85117967332123412</v>
      </c>
      <c r="E390">
        <f>Cond_Probability!$C$2</f>
        <v>0.61616161616161613</v>
      </c>
      <c r="F390">
        <f t="shared" si="30"/>
        <v>0.35439341068434416</v>
      </c>
      <c r="G390">
        <f t="shared" si="31"/>
        <v>35.439341068434416</v>
      </c>
      <c r="H390">
        <f>INDEX(Cond_Probability!$A$6:$H$60,MATCH('Model 5_Train'!A390,Cond_Probability!$A$6:$A$60,0),8)</f>
        <v>0.34782608695652173</v>
      </c>
      <c r="I390">
        <f>INDEX(Cond_Probability!$A$6:$H$60,MATCH('Model 5_Train'!B390,Cond_Probability!$A$6:$A$60,0),8)</f>
        <v>0.31976744186046513</v>
      </c>
      <c r="J390">
        <f>Cond_Probability!$C$3</f>
        <v>0.38383838383838381</v>
      </c>
      <c r="K390">
        <f t="shared" si="32"/>
        <v>4.2691832378384448E-2</v>
      </c>
      <c r="L390">
        <f t="shared" si="33"/>
        <v>4.2691832378384449</v>
      </c>
      <c r="M390" t="str">
        <f t="shared" si="34"/>
        <v>Won't Survive</v>
      </c>
      <c r="N390" s="2" t="s">
        <v>1230</v>
      </c>
    </row>
    <row r="391" spans="1:14" x14ac:dyDescent="0.3">
      <c r="A391" s="1" t="s">
        <v>1235</v>
      </c>
      <c r="B391" s="2" t="s">
        <v>17</v>
      </c>
      <c r="C391">
        <f>INDEX(Cond_Probability!$A$6:$H$60,MATCH('Model 5_Train'!A391,Cond_Probability!$A$6:$A$60,0),7)</f>
        <v>0.17753623188405798</v>
      </c>
      <c r="D391">
        <f>INDEX(Cond_Probability!$A$6:$H$60,MATCH('Model 5_Train'!B391,Cond_Probability!$A$6:$A$60,0),7)</f>
        <v>0.14882032667876588</v>
      </c>
      <c r="E391">
        <f>Cond_Probability!$C$2</f>
        <v>0.61616161616161613</v>
      </c>
      <c r="F391">
        <f t="shared" si="30"/>
        <v>1.6279606076812739E-2</v>
      </c>
      <c r="G391">
        <f t="shared" si="31"/>
        <v>1.6279606076812738</v>
      </c>
      <c r="H391">
        <f>INDEX(Cond_Probability!$A$6:$H$60,MATCH('Model 5_Train'!A391,Cond_Probability!$A$6:$A$60,0),8)</f>
        <v>0.25507246376811593</v>
      </c>
      <c r="I391">
        <f>INDEX(Cond_Probability!$A$6:$H$60,MATCH('Model 5_Train'!B391,Cond_Probability!$A$6:$A$60,0),8)</f>
        <v>0.68023255813953487</v>
      </c>
      <c r="J391">
        <f>Cond_Probability!$C$3</f>
        <v>0.38383838383838381</v>
      </c>
      <c r="K391">
        <f t="shared" si="32"/>
        <v>6.6599258510279744E-2</v>
      </c>
      <c r="L391">
        <f t="shared" si="33"/>
        <v>6.6599258510279746</v>
      </c>
      <c r="M391" t="str">
        <f t="shared" si="34"/>
        <v>Survive</v>
      </c>
      <c r="N391" s="2" t="s">
        <v>1</v>
      </c>
    </row>
    <row r="392" spans="1:14" x14ac:dyDescent="0.3">
      <c r="A392" s="1" t="s">
        <v>1234</v>
      </c>
      <c r="B392" s="2" t="s">
        <v>13</v>
      </c>
      <c r="C392">
        <f>INDEX(Cond_Probability!$A$6:$H$60,MATCH('Model 5_Train'!A392,Cond_Probability!$A$6:$A$60,0),7)</f>
        <v>0.14673913043478262</v>
      </c>
      <c r="D392">
        <f>INDEX(Cond_Probability!$A$6:$H$60,MATCH('Model 5_Train'!B392,Cond_Probability!$A$6:$A$60,0),7)</f>
        <v>0.85117967332123412</v>
      </c>
      <c r="E392">
        <f>Cond_Probability!$C$2</f>
        <v>0.61616161616161613</v>
      </c>
      <c r="F392">
        <f t="shared" si="30"/>
        <v>7.6959426985072063E-2</v>
      </c>
      <c r="G392">
        <f t="shared" si="31"/>
        <v>7.6959426985072064</v>
      </c>
      <c r="H392">
        <f>INDEX(Cond_Probability!$A$6:$H$60,MATCH('Model 5_Train'!A392,Cond_Probability!$A$6:$A$60,0),8)</f>
        <v>0.39710144927536234</v>
      </c>
      <c r="I392">
        <f>INDEX(Cond_Probability!$A$6:$H$60,MATCH('Model 5_Train'!B392,Cond_Probability!$A$6:$A$60,0),8)</f>
        <v>0.31976744186046513</v>
      </c>
      <c r="J392">
        <f>Cond_Probability!$C$3</f>
        <v>0.38383838383838381</v>
      </c>
      <c r="K392">
        <f t="shared" si="32"/>
        <v>4.8739841965322252E-2</v>
      </c>
      <c r="L392">
        <f t="shared" si="33"/>
        <v>4.8739841965322253</v>
      </c>
      <c r="M392" t="str">
        <f t="shared" si="34"/>
        <v>Won't Survive</v>
      </c>
      <c r="N392" s="2" t="s">
        <v>1</v>
      </c>
    </row>
    <row r="393" spans="1:14" x14ac:dyDescent="0.3">
      <c r="A393" s="1" t="s">
        <v>1236</v>
      </c>
      <c r="B393" s="2" t="s">
        <v>13</v>
      </c>
      <c r="C393">
        <f>INDEX(Cond_Probability!$A$6:$H$60,MATCH('Model 5_Train'!A393,Cond_Probability!$A$6:$A$60,0),7)</f>
        <v>0.67572463768115942</v>
      </c>
      <c r="D393">
        <f>INDEX(Cond_Probability!$A$6:$H$60,MATCH('Model 5_Train'!B393,Cond_Probability!$A$6:$A$60,0),7)</f>
        <v>0.85117967332123412</v>
      </c>
      <c r="E393">
        <f>Cond_Probability!$C$2</f>
        <v>0.61616161616161613</v>
      </c>
      <c r="F393">
        <f t="shared" si="30"/>
        <v>0.35439341068434416</v>
      </c>
      <c r="G393">
        <f t="shared" si="31"/>
        <v>35.439341068434416</v>
      </c>
      <c r="H393">
        <f>INDEX(Cond_Probability!$A$6:$H$60,MATCH('Model 5_Train'!A393,Cond_Probability!$A$6:$A$60,0),8)</f>
        <v>0.34782608695652173</v>
      </c>
      <c r="I393">
        <f>INDEX(Cond_Probability!$A$6:$H$60,MATCH('Model 5_Train'!B393,Cond_Probability!$A$6:$A$60,0),8)</f>
        <v>0.31976744186046513</v>
      </c>
      <c r="J393">
        <f>Cond_Probability!$C$3</f>
        <v>0.38383838383838381</v>
      </c>
      <c r="K393">
        <f t="shared" si="32"/>
        <v>4.2691832378384448E-2</v>
      </c>
      <c r="L393">
        <f t="shared" si="33"/>
        <v>4.2691832378384449</v>
      </c>
      <c r="M393" t="str">
        <f t="shared" si="34"/>
        <v>Won't Survive</v>
      </c>
      <c r="N393" s="2" t="s">
        <v>1</v>
      </c>
    </row>
    <row r="394" spans="1:14" x14ac:dyDescent="0.3">
      <c r="A394" s="1" t="s">
        <v>1236</v>
      </c>
      <c r="B394" s="2" t="s">
        <v>13</v>
      </c>
      <c r="C394">
        <f>INDEX(Cond_Probability!$A$6:$H$60,MATCH('Model 5_Train'!A394,Cond_Probability!$A$6:$A$60,0),7)</f>
        <v>0.67572463768115942</v>
      </c>
      <c r="D394">
        <f>INDEX(Cond_Probability!$A$6:$H$60,MATCH('Model 5_Train'!B394,Cond_Probability!$A$6:$A$60,0),7)</f>
        <v>0.85117967332123412</v>
      </c>
      <c r="E394">
        <f>Cond_Probability!$C$2</f>
        <v>0.61616161616161613</v>
      </c>
      <c r="F394">
        <f t="shared" si="30"/>
        <v>0.35439341068434416</v>
      </c>
      <c r="G394">
        <f t="shared" si="31"/>
        <v>35.439341068434416</v>
      </c>
      <c r="H394">
        <f>INDEX(Cond_Probability!$A$6:$H$60,MATCH('Model 5_Train'!A394,Cond_Probability!$A$6:$A$60,0),8)</f>
        <v>0.34782608695652173</v>
      </c>
      <c r="I394">
        <f>INDEX(Cond_Probability!$A$6:$H$60,MATCH('Model 5_Train'!B394,Cond_Probability!$A$6:$A$60,0),8)</f>
        <v>0.31976744186046513</v>
      </c>
      <c r="J394">
        <f>Cond_Probability!$C$3</f>
        <v>0.38383838383838381</v>
      </c>
      <c r="K394">
        <f t="shared" si="32"/>
        <v>4.2691832378384448E-2</v>
      </c>
      <c r="L394">
        <f t="shared" si="33"/>
        <v>4.2691832378384449</v>
      </c>
      <c r="M394" t="str">
        <f t="shared" si="34"/>
        <v>Won't Survive</v>
      </c>
      <c r="N394" s="2" t="s">
        <v>1230</v>
      </c>
    </row>
    <row r="395" spans="1:14" x14ac:dyDescent="0.3">
      <c r="A395" s="1" t="s">
        <v>1234</v>
      </c>
      <c r="B395" s="2" t="s">
        <v>17</v>
      </c>
      <c r="C395">
        <f>INDEX(Cond_Probability!$A$6:$H$60,MATCH('Model 5_Train'!A395,Cond_Probability!$A$6:$A$60,0),7)</f>
        <v>0.14673913043478262</v>
      </c>
      <c r="D395">
        <f>INDEX(Cond_Probability!$A$6:$H$60,MATCH('Model 5_Train'!B395,Cond_Probability!$A$6:$A$60,0),7)</f>
        <v>0.14882032667876588</v>
      </c>
      <c r="E395">
        <f>Cond_Probability!$C$2</f>
        <v>0.61616161616161613</v>
      </c>
      <c r="F395">
        <f t="shared" si="30"/>
        <v>1.3455592777773792E-2</v>
      </c>
      <c r="G395">
        <f t="shared" si="31"/>
        <v>1.3455592777773793</v>
      </c>
      <c r="H395">
        <f>INDEX(Cond_Probability!$A$6:$H$60,MATCH('Model 5_Train'!A395,Cond_Probability!$A$6:$A$60,0),8)</f>
        <v>0.39710144927536234</v>
      </c>
      <c r="I395">
        <f>INDEX(Cond_Probability!$A$6:$H$60,MATCH('Model 5_Train'!B395,Cond_Probability!$A$6:$A$60,0),8)</f>
        <v>0.68023255813953487</v>
      </c>
      <c r="J395">
        <f>Cond_Probability!$C$3</f>
        <v>0.38383838383838381</v>
      </c>
      <c r="K395">
        <f t="shared" si="32"/>
        <v>0.10368293654441278</v>
      </c>
      <c r="L395">
        <f t="shared" si="33"/>
        <v>10.368293654441278</v>
      </c>
      <c r="M395" t="str">
        <f t="shared" si="34"/>
        <v>Survive</v>
      </c>
      <c r="N395" s="2" t="s">
        <v>1</v>
      </c>
    </row>
    <row r="396" spans="1:14" x14ac:dyDescent="0.3">
      <c r="A396" s="1" t="s">
        <v>1236</v>
      </c>
      <c r="B396" s="2" t="s">
        <v>17</v>
      </c>
      <c r="C396">
        <f>INDEX(Cond_Probability!$A$6:$H$60,MATCH('Model 5_Train'!A396,Cond_Probability!$A$6:$A$60,0),7)</f>
        <v>0.67572463768115942</v>
      </c>
      <c r="D396">
        <f>INDEX(Cond_Probability!$A$6:$H$60,MATCH('Model 5_Train'!B396,Cond_Probability!$A$6:$A$60,0),7)</f>
        <v>0.14882032667876588</v>
      </c>
      <c r="E396">
        <f>Cond_Probability!$C$2</f>
        <v>0.61616161616161613</v>
      </c>
      <c r="F396">
        <f t="shared" si="30"/>
        <v>6.1962174149501531E-2</v>
      </c>
      <c r="G396">
        <f t="shared" si="31"/>
        <v>6.1962174149501532</v>
      </c>
      <c r="H396">
        <f>INDEX(Cond_Probability!$A$6:$H$60,MATCH('Model 5_Train'!A396,Cond_Probability!$A$6:$A$60,0),8)</f>
        <v>0.34782608695652173</v>
      </c>
      <c r="I396">
        <f>INDEX(Cond_Probability!$A$6:$H$60,MATCH('Model 5_Train'!B396,Cond_Probability!$A$6:$A$60,0),8)</f>
        <v>0.68023255813953487</v>
      </c>
      <c r="J396">
        <f>Cond_Probability!$C$3</f>
        <v>0.38383838383838381</v>
      </c>
      <c r="K396">
        <f t="shared" si="32"/>
        <v>9.0817170695836003E-2</v>
      </c>
      <c r="L396">
        <f t="shared" si="33"/>
        <v>9.0817170695836005</v>
      </c>
      <c r="M396" t="str">
        <f t="shared" si="34"/>
        <v>Survive</v>
      </c>
      <c r="N396" s="2" t="s">
        <v>1</v>
      </c>
    </row>
    <row r="397" spans="1:14" x14ac:dyDescent="0.3">
      <c r="A397" s="1" t="s">
        <v>1236</v>
      </c>
      <c r="B397" s="2" t="s">
        <v>13</v>
      </c>
      <c r="C397">
        <f>INDEX(Cond_Probability!$A$6:$H$60,MATCH('Model 5_Train'!A397,Cond_Probability!$A$6:$A$60,0),7)</f>
        <v>0.67572463768115942</v>
      </c>
      <c r="D397">
        <f>INDEX(Cond_Probability!$A$6:$H$60,MATCH('Model 5_Train'!B397,Cond_Probability!$A$6:$A$60,0),7)</f>
        <v>0.85117967332123412</v>
      </c>
      <c r="E397">
        <f>Cond_Probability!$C$2</f>
        <v>0.61616161616161613</v>
      </c>
      <c r="F397">
        <f t="shared" si="30"/>
        <v>0.35439341068434416</v>
      </c>
      <c r="G397">
        <f t="shared" si="31"/>
        <v>35.439341068434416</v>
      </c>
      <c r="H397">
        <f>INDEX(Cond_Probability!$A$6:$H$60,MATCH('Model 5_Train'!A397,Cond_Probability!$A$6:$A$60,0),8)</f>
        <v>0.34782608695652173</v>
      </c>
      <c r="I397">
        <f>INDEX(Cond_Probability!$A$6:$H$60,MATCH('Model 5_Train'!B397,Cond_Probability!$A$6:$A$60,0),8)</f>
        <v>0.31976744186046513</v>
      </c>
      <c r="J397">
        <f>Cond_Probability!$C$3</f>
        <v>0.38383838383838381</v>
      </c>
      <c r="K397">
        <f t="shared" si="32"/>
        <v>4.2691832378384448E-2</v>
      </c>
      <c r="L397">
        <f t="shared" si="33"/>
        <v>4.2691832378384449</v>
      </c>
      <c r="M397" t="str">
        <f t="shared" si="34"/>
        <v>Won't Survive</v>
      </c>
      <c r="N397" s="2" t="s">
        <v>1230</v>
      </c>
    </row>
    <row r="398" spans="1:14" x14ac:dyDescent="0.3">
      <c r="A398" s="1" t="s">
        <v>1236</v>
      </c>
      <c r="B398" s="2" t="s">
        <v>17</v>
      </c>
      <c r="C398">
        <f>INDEX(Cond_Probability!$A$6:$H$60,MATCH('Model 5_Train'!A398,Cond_Probability!$A$6:$A$60,0),7)</f>
        <v>0.67572463768115942</v>
      </c>
      <c r="D398">
        <f>INDEX(Cond_Probability!$A$6:$H$60,MATCH('Model 5_Train'!B398,Cond_Probability!$A$6:$A$60,0),7)</f>
        <v>0.14882032667876588</v>
      </c>
      <c r="E398">
        <f>Cond_Probability!$C$2</f>
        <v>0.61616161616161613</v>
      </c>
      <c r="F398">
        <f t="shared" si="30"/>
        <v>6.1962174149501531E-2</v>
      </c>
      <c r="G398">
        <f t="shared" si="31"/>
        <v>6.1962174149501532</v>
      </c>
      <c r="H398">
        <f>INDEX(Cond_Probability!$A$6:$H$60,MATCH('Model 5_Train'!A398,Cond_Probability!$A$6:$A$60,0),8)</f>
        <v>0.34782608695652173</v>
      </c>
      <c r="I398">
        <f>INDEX(Cond_Probability!$A$6:$H$60,MATCH('Model 5_Train'!B398,Cond_Probability!$A$6:$A$60,0),8)</f>
        <v>0.68023255813953487</v>
      </c>
      <c r="J398">
        <f>Cond_Probability!$C$3</f>
        <v>0.38383838383838381</v>
      </c>
      <c r="K398">
        <f t="shared" si="32"/>
        <v>9.0817170695836003E-2</v>
      </c>
      <c r="L398">
        <f t="shared" si="33"/>
        <v>9.0817170695836005</v>
      </c>
      <c r="M398" t="str">
        <f t="shared" si="34"/>
        <v>Survive</v>
      </c>
      <c r="N398" s="2" t="s">
        <v>1230</v>
      </c>
    </row>
    <row r="399" spans="1:14" x14ac:dyDescent="0.3">
      <c r="A399" s="1" t="s">
        <v>1235</v>
      </c>
      <c r="B399" s="2" t="s">
        <v>13</v>
      </c>
      <c r="C399">
        <f>INDEX(Cond_Probability!$A$6:$H$60,MATCH('Model 5_Train'!A399,Cond_Probability!$A$6:$A$60,0),7)</f>
        <v>0.17753623188405798</v>
      </c>
      <c r="D399">
        <f>INDEX(Cond_Probability!$A$6:$H$60,MATCH('Model 5_Train'!B399,Cond_Probability!$A$6:$A$60,0),7)</f>
        <v>0.85117967332123412</v>
      </c>
      <c r="E399">
        <f>Cond_Probability!$C$2</f>
        <v>0.61616161616161613</v>
      </c>
      <c r="F399">
        <f t="shared" si="30"/>
        <v>9.3111405488111879E-2</v>
      </c>
      <c r="G399">
        <f t="shared" si="31"/>
        <v>9.3111405488111885</v>
      </c>
      <c r="H399">
        <f>INDEX(Cond_Probability!$A$6:$H$60,MATCH('Model 5_Train'!A399,Cond_Probability!$A$6:$A$60,0),8)</f>
        <v>0.25507246376811593</v>
      </c>
      <c r="I399">
        <f>INDEX(Cond_Probability!$A$6:$H$60,MATCH('Model 5_Train'!B399,Cond_Probability!$A$6:$A$60,0),8)</f>
        <v>0.31976744186046513</v>
      </c>
      <c r="J399">
        <f>Cond_Probability!$C$3</f>
        <v>0.38383838383838381</v>
      </c>
      <c r="K399">
        <f t="shared" si="32"/>
        <v>3.1307343744148598E-2</v>
      </c>
      <c r="L399">
        <f t="shared" si="33"/>
        <v>3.1307343744148599</v>
      </c>
      <c r="M399" t="str">
        <f t="shared" si="34"/>
        <v>Won't Survive</v>
      </c>
      <c r="N399" s="2" t="s">
        <v>1230</v>
      </c>
    </row>
    <row r="400" spans="1:14" x14ac:dyDescent="0.3">
      <c r="A400" s="1" t="s">
        <v>1235</v>
      </c>
      <c r="B400" s="2" t="s">
        <v>13</v>
      </c>
      <c r="C400">
        <f>INDEX(Cond_Probability!$A$6:$H$60,MATCH('Model 5_Train'!A400,Cond_Probability!$A$6:$A$60,0),7)</f>
        <v>0.17753623188405798</v>
      </c>
      <c r="D400">
        <f>INDEX(Cond_Probability!$A$6:$H$60,MATCH('Model 5_Train'!B400,Cond_Probability!$A$6:$A$60,0),7)</f>
        <v>0.85117967332123412</v>
      </c>
      <c r="E400">
        <f>Cond_Probability!$C$2</f>
        <v>0.61616161616161613</v>
      </c>
      <c r="F400">
        <f t="shared" si="30"/>
        <v>9.3111405488111879E-2</v>
      </c>
      <c r="G400">
        <f t="shared" si="31"/>
        <v>9.3111405488111885</v>
      </c>
      <c r="H400">
        <f>INDEX(Cond_Probability!$A$6:$H$60,MATCH('Model 5_Train'!A400,Cond_Probability!$A$6:$A$60,0),8)</f>
        <v>0.25507246376811593</v>
      </c>
      <c r="I400">
        <f>INDEX(Cond_Probability!$A$6:$H$60,MATCH('Model 5_Train'!B400,Cond_Probability!$A$6:$A$60,0),8)</f>
        <v>0.31976744186046513</v>
      </c>
      <c r="J400">
        <f>Cond_Probability!$C$3</f>
        <v>0.38383838383838381</v>
      </c>
      <c r="K400">
        <f t="shared" si="32"/>
        <v>3.1307343744148598E-2</v>
      </c>
      <c r="L400">
        <f t="shared" si="33"/>
        <v>3.1307343744148599</v>
      </c>
      <c r="M400" t="str">
        <f t="shared" si="34"/>
        <v>Won't Survive</v>
      </c>
      <c r="N400" s="2" t="s">
        <v>1230</v>
      </c>
    </row>
    <row r="401" spans="1:14" x14ac:dyDescent="0.3">
      <c r="A401" s="1" t="s">
        <v>1235</v>
      </c>
      <c r="B401" s="2" t="s">
        <v>17</v>
      </c>
      <c r="C401">
        <f>INDEX(Cond_Probability!$A$6:$H$60,MATCH('Model 5_Train'!A401,Cond_Probability!$A$6:$A$60,0),7)</f>
        <v>0.17753623188405798</v>
      </c>
      <c r="D401">
        <f>INDEX(Cond_Probability!$A$6:$H$60,MATCH('Model 5_Train'!B401,Cond_Probability!$A$6:$A$60,0),7)</f>
        <v>0.14882032667876588</v>
      </c>
      <c r="E401">
        <f>Cond_Probability!$C$2</f>
        <v>0.61616161616161613</v>
      </c>
      <c r="F401">
        <f t="shared" si="30"/>
        <v>1.6279606076812739E-2</v>
      </c>
      <c r="G401">
        <f t="shared" si="31"/>
        <v>1.6279606076812738</v>
      </c>
      <c r="H401">
        <f>INDEX(Cond_Probability!$A$6:$H$60,MATCH('Model 5_Train'!A401,Cond_Probability!$A$6:$A$60,0),8)</f>
        <v>0.25507246376811593</v>
      </c>
      <c r="I401">
        <f>INDEX(Cond_Probability!$A$6:$H$60,MATCH('Model 5_Train'!B401,Cond_Probability!$A$6:$A$60,0),8)</f>
        <v>0.68023255813953487</v>
      </c>
      <c r="J401">
        <f>Cond_Probability!$C$3</f>
        <v>0.38383838383838381</v>
      </c>
      <c r="K401">
        <f t="shared" si="32"/>
        <v>6.6599258510279744E-2</v>
      </c>
      <c r="L401">
        <f t="shared" si="33"/>
        <v>6.6599258510279746</v>
      </c>
      <c r="M401" t="str">
        <f t="shared" si="34"/>
        <v>Survive</v>
      </c>
      <c r="N401" s="2" t="s">
        <v>1</v>
      </c>
    </row>
    <row r="402" spans="1:14" x14ac:dyDescent="0.3">
      <c r="A402" s="1" t="s">
        <v>1236</v>
      </c>
      <c r="B402" s="2" t="s">
        <v>13</v>
      </c>
      <c r="C402">
        <f>INDEX(Cond_Probability!$A$6:$H$60,MATCH('Model 5_Train'!A402,Cond_Probability!$A$6:$A$60,0),7)</f>
        <v>0.67572463768115942</v>
      </c>
      <c r="D402">
        <f>INDEX(Cond_Probability!$A$6:$H$60,MATCH('Model 5_Train'!B402,Cond_Probability!$A$6:$A$60,0),7)</f>
        <v>0.85117967332123412</v>
      </c>
      <c r="E402">
        <f>Cond_Probability!$C$2</f>
        <v>0.61616161616161613</v>
      </c>
      <c r="F402">
        <f t="shared" si="30"/>
        <v>0.35439341068434416</v>
      </c>
      <c r="G402">
        <f t="shared" si="31"/>
        <v>35.439341068434416</v>
      </c>
      <c r="H402">
        <f>INDEX(Cond_Probability!$A$6:$H$60,MATCH('Model 5_Train'!A402,Cond_Probability!$A$6:$A$60,0),8)</f>
        <v>0.34782608695652173</v>
      </c>
      <c r="I402">
        <f>INDEX(Cond_Probability!$A$6:$H$60,MATCH('Model 5_Train'!B402,Cond_Probability!$A$6:$A$60,0),8)</f>
        <v>0.31976744186046513</v>
      </c>
      <c r="J402">
        <f>Cond_Probability!$C$3</f>
        <v>0.38383838383838381</v>
      </c>
      <c r="K402">
        <f t="shared" si="32"/>
        <v>4.2691832378384448E-2</v>
      </c>
      <c r="L402">
        <f t="shared" si="33"/>
        <v>4.2691832378384449</v>
      </c>
      <c r="M402" t="str">
        <f t="shared" si="34"/>
        <v>Won't Survive</v>
      </c>
      <c r="N402" s="2" t="s">
        <v>1</v>
      </c>
    </row>
    <row r="403" spans="1:14" x14ac:dyDescent="0.3">
      <c r="A403" s="1" t="s">
        <v>1236</v>
      </c>
      <c r="B403" s="2" t="s">
        <v>13</v>
      </c>
      <c r="C403">
        <f>INDEX(Cond_Probability!$A$6:$H$60,MATCH('Model 5_Train'!A403,Cond_Probability!$A$6:$A$60,0),7)</f>
        <v>0.67572463768115942</v>
      </c>
      <c r="D403">
        <f>INDEX(Cond_Probability!$A$6:$H$60,MATCH('Model 5_Train'!B403,Cond_Probability!$A$6:$A$60,0),7)</f>
        <v>0.85117967332123412</v>
      </c>
      <c r="E403">
        <f>Cond_Probability!$C$2</f>
        <v>0.61616161616161613</v>
      </c>
      <c r="F403">
        <f t="shared" si="30"/>
        <v>0.35439341068434416</v>
      </c>
      <c r="G403">
        <f t="shared" si="31"/>
        <v>35.439341068434416</v>
      </c>
      <c r="H403">
        <f>INDEX(Cond_Probability!$A$6:$H$60,MATCH('Model 5_Train'!A403,Cond_Probability!$A$6:$A$60,0),8)</f>
        <v>0.34782608695652173</v>
      </c>
      <c r="I403">
        <f>INDEX(Cond_Probability!$A$6:$H$60,MATCH('Model 5_Train'!B403,Cond_Probability!$A$6:$A$60,0),8)</f>
        <v>0.31976744186046513</v>
      </c>
      <c r="J403">
        <f>Cond_Probability!$C$3</f>
        <v>0.38383838383838381</v>
      </c>
      <c r="K403">
        <f t="shared" si="32"/>
        <v>4.2691832378384448E-2</v>
      </c>
      <c r="L403">
        <f t="shared" si="33"/>
        <v>4.2691832378384449</v>
      </c>
      <c r="M403" t="str">
        <f t="shared" si="34"/>
        <v>Won't Survive</v>
      </c>
      <c r="N403" s="2" t="s">
        <v>1230</v>
      </c>
    </row>
    <row r="404" spans="1:14" x14ac:dyDescent="0.3">
      <c r="A404" s="1" t="s">
        <v>1236</v>
      </c>
      <c r="B404" s="2" t="s">
        <v>17</v>
      </c>
      <c r="C404">
        <f>INDEX(Cond_Probability!$A$6:$H$60,MATCH('Model 5_Train'!A404,Cond_Probability!$A$6:$A$60,0),7)</f>
        <v>0.67572463768115942</v>
      </c>
      <c r="D404">
        <f>INDEX(Cond_Probability!$A$6:$H$60,MATCH('Model 5_Train'!B404,Cond_Probability!$A$6:$A$60,0),7)</f>
        <v>0.14882032667876588</v>
      </c>
      <c r="E404">
        <f>Cond_Probability!$C$2</f>
        <v>0.61616161616161613</v>
      </c>
      <c r="F404">
        <f t="shared" si="30"/>
        <v>6.1962174149501531E-2</v>
      </c>
      <c r="G404">
        <f t="shared" si="31"/>
        <v>6.1962174149501532</v>
      </c>
      <c r="H404">
        <f>INDEX(Cond_Probability!$A$6:$H$60,MATCH('Model 5_Train'!A404,Cond_Probability!$A$6:$A$60,0),8)</f>
        <v>0.34782608695652173</v>
      </c>
      <c r="I404">
        <f>INDEX(Cond_Probability!$A$6:$H$60,MATCH('Model 5_Train'!B404,Cond_Probability!$A$6:$A$60,0),8)</f>
        <v>0.68023255813953487</v>
      </c>
      <c r="J404">
        <f>Cond_Probability!$C$3</f>
        <v>0.38383838383838381</v>
      </c>
      <c r="K404">
        <f t="shared" si="32"/>
        <v>9.0817170695836003E-2</v>
      </c>
      <c r="L404">
        <f t="shared" si="33"/>
        <v>9.0817170695836005</v>
      </c>
      <c r="M404" t="str">
        <f t="shared" si="34"/>
        <v>Survive</v>
      </c>
      <c r="N404" s="2" t="s">
        <v>1230</v>
      </c>
    </row>
    <row r="405" spans="1:14" x14ac:dyDescent="0.3">
      <c r="A405" s="1" t="s">
        <v>1236</v>
      </c>
      <c r="B405" s="2" t="s">
        <v>13</v>
      </c>
      <c r="C405">
        <f>INDEX(Cond_Probability!$A$6:$H$60,MATCH('Model 5_Train'!A405,Cond_Probability!$A$6:$A$60,0),7)</f>
        <v>0.67572463768115942</v>
      </c>
      <c r="D405">
        <f>INDEX(Cond_Probability!$A$6:$H$60,MATCH('Model 5_Train'!B405,Cond_Probability!$A$6:$A$60,0),7)</f>
        <v>0.85117967332123412</v>
      </c>
      <c r="E405">
        <f>Cond_Probability!$C$2</f>
        <v>0.61616161616161613</v>
      </c>
      <c r="F405">
        <f t="shared" si="30"/>
        <v>0.35439341068434416</v>
      </c>
      <c r="G405">
        <f t="shared" si="31"/>
        <v>35.439341068434416</v>
      </c>
      <c r="H405">
        <f>INDEX(Cond_Probability!$A$6:$H$60,MATCH('Model 5_Train'!A405,Cond_Probability!$A$6:$A$60,0),8)</f>
        <v>0.34782608695652173</v>
      </c>
      <c r="I405">
        <f>INDEX(Cond_Probability!$A$6:$H$60,MATCH('Model 5_Train'!B405,Cond_Probability!$A$6:$A$60,0),8)</f>
        <v>0.31976744186046513</v>
      </c>
      <c r="J405">
        <f>Cond_Probability!$C$3</f>
        <v>0.38383838383838381</v>
      </c>
      <c r="K405">
        <f t="shared" si="32"/>
        <v>4.2691832378384448E-2</v>
      </c>
      <c r="L405">
        <f t="shared" si="33"/>
        <v>4.2691832378384449</v>
      </c>
      <c r="M405" t="str">
        <f t="shared" si="34"/>
        <v>Won't Survive</v>
      </c>
      <c r="N405" s="2" t="s">
        <v>1230</v>
      </c>
    </row>
    <row r="406" spans="1:14" x14ac:dyDescent="0.3">
      <c r="A406" s="1" t="s">
        <v>1236</v>
      </c>
      <c r="B406" s="2" t="s">
        <v>17</v>
      </c>
      <c r="C406">
        <f>INDEX(Cond_Probability!$A$6:$H$60,MATCH('Model 5_Train'!A406,Cond_Probability!$A$6:$A$60,0),7)</f>
        <v>0.67572463768115942</v>
      </c>
      <c r="D406">
        <f>INDEX(Cond_Probability!$A$6:$H$60,MATCH('Model 5_Train'!B406,Cond_Probability!$A$6:$A$60,0),7)</f>
        <v>0.14882032667876588</v>
      </c>
      <c r="E406">
        <f>Cond_Probability!$C$2</f>
        <v>0.61616161616161613</v>
      </c>
      <c r="F406">
        <f t="shared" si="30"/>
        <v>6.1962174149501531E-2</v>
      </c>
      <c r="G406">
        <f t="shared" si="31"/>
        <v>6.1962174149501532</v>
      </c>
      <c r="H406">
        <f>INDEX(Cond_Probability!$A$6:$H$60,MATCH('Model 5_Train'!A406,Cond_Probability!$A$6:$A$60,0),8)</f>
        <v>0.34782608695652173</v>
      </c>
      <c r="I406">
        <f>INDEX(Cond_Probability!$A$6:$H$60,MATCH('Model 5_Train'!B406,Cond_Probability!$A$6:$A$60,0),8)</f>
        <v>0.68023255813953487</v>
      </c>
      <c r="J406">
        <f>Cond_Probability!$C$3</f>
        <v>0.38383838383838381</v>
      </c>
      <c r="K406">
        <f t="shared" si="32"/>
        <v>9.0817170695836003E-2</v>
      </c>
      <c r="L406">
        <f t="shared" si="33"/>
        <v>9.0817170695836005</v>
      </c>
      <c r="M406" t="str">
        <f t="shared" si="34"/>
        <v>Survive</v>
      </c>
      <c r="N406" s="2" t="s">
        <v>1230</v>
      </c>
    </row>
    <row r="407" spans="1:14" x14ac:dyDescent="0.3">
      <c r="A407" s="1" t="s">
        <v>1235</v>
      </c>
      <c r="B407" s="2" t="s">
        <v>13</v>
      </c>
      <c r="C407">
        <f>INDEX(Cond_Probability!$A$6:$H$60,MATCH('Model 5_Train'!A407,Cond_Probability!$A$6:$A$60,0),7)</f>
        <v>0.17753623188405798</v>
      </c>
      <c r="D407">
        <f>INDEX(Cond_Probability!$A$6:$H$60,MATCH('Model 5_Train'!B407,Cond_Probability!$A$6:$A$60,0),7)</f>
        <v>0.85117967332123412</v>
      </c>
      <c r="E407">
        <f>Cond_Probability!$C$2</f>
        <v>0.61616161616161613</v>
      </c>
      <c r="F407">
        <f t="shared" si="30"/>
        <v>9.3111405488111879E-2</v>
      </c>
      <c r="G407">
        <f t="shared" si="31"/>
        <v>9.3111405488111885</v>
      </c>
      <c r="H407">
        <f>INDEX(Cond_Probability!$A$6:$H$60,MATCH('Model 5_Train'!A407,Cond_Probability!$A$6:$A$60,0),8)</f>
        <v>0.25507246376811593</v>
      </c>
      <c r="I407">
        <f>INDEX(Cond_Probability!$A$6:$H$60,MATCH('Model 5_Train'!B407,Cond_Probability!$A$6:$A$60,0),8)</f>
        <v>0.31976744186046513</v>
      </c>
      <c r="J407">
        <f>Cond_Probability!$C$3</f>
        <v>0.38383838383838381</v>
      </c>
      <c r="K407">
        <f t="shared" si="32"/>
        <v>3.1307343744148598E-2</v>
      </c>
      <c r="L407">
        <f t="shared" si="33"/>
        <v>3.1307343744148599</v>
      </c>
      <c r="M407" t="str">
        <f t="shared" si="34"/>
        <v>Won't Survive</v>
      </c>
      <c r="N407" s="2" t="s">
        <v>1230</v>
      </c>
    </row>
    <row r="408" spans="1:14" x14ac:dyDescent="0.3">
      <c r="A408" s="1" t="s">
        <v>1236</v>
      </c>
      <c r="B408" s="2" t="s">
        <v>13</v>
      </c>
      <c r="C408">
        <f>INDEX(Cond_Probability!$A$6:$H$60,MATCH('Model 5_Train'!A408,Cond_Probability!$A$6:$A$60,0),7)</f>
        <v>0.67572463768115942</v>
      </c>
      <c r="D408">
        <f>INDEX(Cond_Probability!$A$6:$H$60,MATCH('Model 5_Train'!B408,Cond_Probability!$A$6:$A$60,0),7)</f>
        <v>0.85117967332123412</v>
      </c>
      <c r="E408">
        <f>Cond_Probability!$C$2</f>
        <v>0.61616161616161613</v>
      </c>
      <c r="F408">
        <f t="shared" si="30"/>
        <v>0.35439341068434416</v>
      </c>
      <c r="G408">
        <f t="shared" si="31"/>
        <v>35.439341068434416</v>
      </c>
      <c r="H408">
        <f>INDEX(Cond_Probability!$A$6:$H$60,MATCH('Model 5_Train'!A408,Cond_Probability!$A$6:$A$60,0),8)</f>
        <v>0.34782608695652173</v>
      </c>
      <c r="I408">
        <f>INDEX(Cond_Probability!$A$6:$H$60,MATCH('Model 5_Train'!B408,Cond_Probability!$A$6:$A$60,0),8)</f>
        <v>0.31976744186046513</v>
      </c>
      <c r="J408">
        <f>Cond_Probability!$C$3</f>
        <v>0.38383838383838381</v>
      </c>
      <c r="K408">
        <f t="shared" si="32"/>
        <v>4.2691832378384448E-2</v>
      </c>
      <c r="L408">
        <f t="shared" si="33"/>
        <v>4.2691832378384449</v>
      </c>
      <c r="M408" t="str">
        <f t="shared" si="34"/>
        <v>Won't Survive</v>
      </c>
      <c r="N408" s="2" t="s">
        <v>1230</v>
      </c>
    </row>
    <row r="409" spans="1:14" x14ac:dyDescent="0.3">
      <c r="A409" s="1" t="s">
        <v>1235</v>
      </c>
      <c r="B409" s="2" t="s">
        <v>13</v>
      </c>
      <c r="C409">
        <f>INDEX(Cond_Probability!$A$6:$H$60,MATCH('Model 5_Train'!A409,Cond_Probability!$A$6:$A$60,0),7)</f>
        <v>0.17753623188405798</v>
      </c>
      <c r="D409">
        <f>INDEX(Cond_Probability!$A$6:$H$60,MATCH('Model 5_Train'!B409,Cond_Probability!$A$6:$A$60,0),7)</f>
        <v>0.85117967332123412</v>
      </c>
      <c r="E409">
        <f>Cond_Probability!$C$2</f>
        <v>0.61616161616161613</v>
      </c>
      <c r="F409">
        <f t="shared" si="30"/>
        <v>9.3111405488111879E-2</v>
      </c>
      <c r="G409">
        <f t="shared" si="31"/>
        <v>9.3111405488111885</v>
      </c>
      <c r="H409">
        <f>INDEX(Cond_Probability!$A$6:$H$60,MATCH('Model 5_Train'!A409,Cond_Probability!$A$6:$A$60,0),8)</f>
        <v>0.25507246376811593</v>
      </c>
      <c r="I409">
        <f>INDEX(Cond_Probability!$A$6:$H$60,MATCH('Model 5_Train'!B409,Cond_Probability!$A$6:$A$60,0),8)</f>
        <v>0.31976744186046513</v>
      </c>
      <c r="J409">
        <f>Cond_Probability!$C$3</f>
        <v>0.38383838383838381</v>
      </c>
      <c r="K409">
        <f t="shared" si="32"/>
        <v>3.1307343744148598E-2</v>
      </c>
      <c r="L409">
        <f t="shared" si="33"/>
        <v>3.1307343744148599</v>
      </c>
      <c r="M409" t="str">
        <f t="shared" si="34"/>
        <v>Won't Survive</v>
      </c>
      <c r="N409" s="2" t="s">
        <v>1</v>
      </c>
    </row>
    <row r="410" spans="1:14" x14ac:dyDescent="0.3">
      <c r="A410" s="1" t="s">
        <v>1236</v>
      </c>
      <c r="B410" s="2" t="s">
        <v>13</v>
      </c>
      <c r="C410">
        <f>INDEX(Cond_Probability!$A$6:$H$60,MATCH('Model 5_Train'!A410,Cond_Probability!$A$6:$A$60,0),7)</f>
        <v>0.67572463768115942</v>
      </c>
      <c r="D410">
        <f>INDEX(Cond_Probability!$A$6:$H$60,MATCH('Model 5_Train'!B410,Cond_Probability!$A$6:$A$60,0),7)</f>
        <v>0.85117967332123412</v>
      </c>
      <c r="E410">
        <f>Cond_Probability!$C$2</f>
        <v>0.61616161616161613</v>
      </c>
      <c r="F410">
        <f t="shared" si="30"/>
        <v>0.35439341068434416</v>
      </c>
      <c r="G410">
        <f t="shared" si="31"/>
        <v>35.439341068434416</v>
      </c>
      <c r="H410">
        <f>INDEX(Cond_Probability!$A$6:$H$60,MATCH('Model 5_Train'!A410,Cond_Probability!$A$6:$A$60,0),8)</f>
        <v>0.34782608695652173</v>
      </c>
      <c r="I410">
        <f>INDEX(Cond_Probability!$A$6:$H$60,MATCH('Model 5_Train'!B410,Cond_Probability!$A$6:$A$60,0),8)</f>
        <v>0.31976744186046513</v>
      </c>
      <c r="J410">
        <f>Cond_Probability!$C$3</f>
        <v>0.38383838383838381</v>
      </c>
      <c r="K410">
        <f t="shared" si="32"/>
        <v>4.2691832378384448E-2</v>
      </c>
      <c r="L410">
        <f t="shared" si="33"/>
        <v>4.2691832378384449</v>
      </c>
      <c r="M410" t="str">
        <f t="shared" si="34"/>
        <v>Won't Survive</v>
      </c>
      <c r="N410" s="2" t="s">
        <v>1230</v>
      </c>
    </row>
    <row r="411" spans="1:14" x14ac:dyDescent="0.3">
      <c r="A411" s="1" t="s">
        <v>1236</v>
      </c>
      <c r="B411" s="2" t="s">
        <v>17</v>
      </c>
      <c r="C411">
        <f>INDEX(Cond_Probability!$A$6:$H$60,MATCH('Model 5_Train'!A411,Cond_Probability!$A$6:$A$60,0),7)</f>
        <v>0.67572463768115942</v>
      </c>
      <c r="D411">
        <f>INDEX(Cond_Probability!$A$6:$H$60,MATCH('Model 5_Train'!B411,Cond_Probability!$A$6:$A$60,0),7)</f>
        <v>0.14882032667876588</v>
      </c>
      <c r="E411">
        <f>Cond_Probability!$C$2</f>
        <v>0.61616161616161613</v>
      </c>
      <c r="F411">
        <f t="shared" si="30"/>
        <v>6.1962174149501531E-2</v>
      </c>
      <c r="G411">
        <f t="shared" si="31"/>
        <v>6.1962174149501532</v>
      </c>
      <c r="H411">
        <f>INDEX(Cond_Probability!$A$6:$H$60,MATCH('Model 5_Train'!A411,Cond_Probability!$A$6:$A$60,0),8)</f>
        <v>0.34782608695652173</v>
      </c>
      <c r="I411">
        <f>INDEX(Cond_Probability!$A$6:$H$60,MATCH('Model 5_Train'!B411,Cond_Probability!$A$6:$A$60,0),8)</f>
        <v>0.68023255813953487</v>
      </c>
      <c r="J411">
        <f>Cond_Probability!$C$3</f>
        <v>0.38383838383838381</v>
      </c>
      <c r="K411">
        <f t="shared" si="32"/>
        <v>9.0817170695836003E-2</v>
      </c>
      <c r="L411">
        <f t="shared" si="33"/>
        <v>9.0817170695836005</v>
      </c>
      <c r="M411" t="str">
        <f t="shared" si="34"/>
        <v>Survive</v>
      </c>
      <c r="N411" s="2" t="s">
        <v>1230</v>
      </c>
    </row>
    <row r="412" spans="1:14" x14ac:dyDescent="0.3">
      <c r="A412" s="1" t="s">
        <v>1236</v>
      </c>
      <c r="B412" s="2" t="s">
        <v>13</v>
      </c>
      <c r="C412">
        <f>INDEX(Cond_Probability!$A$6:$H$60,MATCH('Model 5_Train'!A412,Cond_Probability!$A$6:$A$60,0),7)</f>
        <v>0.67572463768115942</v>
      </c>
      <c r="D412">
        <f>INDEX(Cond_Probability!$A$6:$H$60,MATCH('Model 5_Train'!B412,Cond_Probability!$A$6:$A$60,0),7)</f>
        <v>0.85117967332123412</v>
      </c>
      <c r="E412">
        <f>Cond_Probability!$C$2</f>
        <v>0.61616161616161613</v>
      </c>
      <c r="F412">
        <f t="shared" si="30"/>
        <v>0.35439341068434416</v>
      </c>
      <c r="G412">
        <f t="shared" si="31"/>
        <v>35.439341068434416</v>
      </c>
      <c r="H412">
        <f>INDEX(Cond_Probability!$A$6:$H$60,MATCH('Model 5_Train'!A412,Cond_Probability!$A$6:$A$60,0),8)</f>
        <v>0.34782608695652173</v>
      </c>
      <c r="I412">
        <f>INDEX(Cond_Probability!$A$6:$H$60,MATCH('Model 5_Train'!B412,Cond_Probability!$A$6:$A$60,0),8)</f>
        <v>0.31976744186046513</v>
      </c>
      <c r="J412">
        <f>Cond_Probability!$C$3</f>
        <v>0.38383838383838381</v>
      </c>
      <c r="K412">
        <f t="shared" si="32"/>
        <v>4.2691832378384448E-2</v>
      </c>
      <c r="L412">
        <f t="shared" si="33"/>
        <v>4.2691832378384449</v>
      </c>
      <c r="M412" t="str">
        <f t="shared" si="34"/>
        <v>Won't Survive</v>
      </c>
      <c r="N412" s="2" t="s">
        <v>1230</v>
      </c>
    </row>
    <row r="413" spans="1:14" x14ac:dyDescent="0.3">
      <c r="A413" s="1" t="s">
        <v>1236</v>
      </c>
      <c r="B413" s="2" t="s">
        <v>13</v>
      </c>
      <c r="C413">
        <f>INDEX(Cond_Probability!$A$6:$H$60,MATCH('Model 5_Train'!A413,Cond_Probability!$A$6:$A$60,0),7)</f>
        <v>0.67572463768115942</v>
      </c>
      <c r="D413">
        <f>INDEX(Cond_Probability!$A$6:$H$60,MATCH('Model 5_Train'!B413,Cond_Probability!$A$6:$A$60,0),7)</f>
        <v>0.85117967332123412</v>
      </c>
      <c r="E413">
        <f>Cond_Probability!$C$2</f>
        <v>0.61616161616161613</v>
      </c>
      <c r="F413">
        <f t="shared" si="30"/>
        <v>0.35439341068434416</v>
      </c>
      <c r="G413">
        <f t="shared" si="31"/>
        <v>35.439341068434416</v>
      </c>
      <c r="H413">
        <f>INDEX(Cond_Probability!$A$6:$H$60,MATCH('Model 5_Train'!A413,Cond_Probability!$A$6:$A$60,0),8)</f>
        <v>0.34782608695652173</v>
      </c>
      <c r="I413">
        <f>INDEX(Cond_Probability!$A$6:$H$60,MATCH('Model 5_Train'!B413,Cond_Probability!$A$6:$A$60,0),8)</f>
        <v>0.31976744186046513</v>
      </c>
      <c r="J413">
        <f>Cond_Probability!$C$3</f>
        <v>0.38383838383838381</v>
      </c>
      <c r="K413">
        <f t="shared" si="32"/>
        <v>4.2691832378384448E-2</v>
      </c>
      <c r="L413">
        <f t="shared" si="33"/>
        <v>4.2691832378384449</v>
      </c>
      <c r="M413" t="str">
        <f t="shared" si="34"/>
        <v>Won't Survive</v>
      </c>
      <c r="N413" s="2" t="s">
        <v>1230</v>
      </c>
    </row>
    <row r="414" spans="1:14" x14ac:dyDescent="0.3">
      <c r="A414" s="1" t="s">
        <v>1234</v>
      </c>
      <c r="B414" s="2" t="s">
        <v>17</v>
      </c>
      <c r="C414">
        <f>INDEX(Cond_Probability!$A$6:$H$60,MATCH('Model 5_Train'!A414,Cond_Probability!$A$6:$A$60,0),7)</f>
        <v>0.14673913043478262</v>
      </c>
      <c r="D414">
        <f>INDEX(Cond_Probability!$A$6:$H$60,MATCH('Model 5_Train'!B414,Cond_Probability!$A$6:$A$60,0),7)</f>
        <v>0.14882032667876588</v>
      </c>
      <c r="E414">
        <f>Cond_Probability!$C$2</f>
        <v>0.61616161616161613</v>
      </c>
      <c r="F414">
        <f t="shared" si="30"/>
        <v>1.3455592777773792E-2</v>
      </c>
      <c r="G414">
        <f t="shared" si="31"/>
        <v>1.3455592777773793</v>
      </c>
      <c r="H414">
        <f>INDEX(Cond_Probability!$A$6:$H$60,MATCH('Model 5_Train'!A414,Cond_Probability!$A$6:$A$60,0),8)</f>
        <v>0.39710144927536234</v>
      </c>
      <c r="I414">
        <f>INDEX(Cond_Probability!$A$6:$H$60,MATCH('Model 5_Train'!B414,Cond_Probability!$A$6:$A$60,0),8)</f>
        <v>0.68023255813953487</v>
      </c>
      <c r="J414">
        <f>Cond_Probability!$C$3</f>
        <v>0.38383838383838381</v>
      </c>
      <c r="K414">
        <f t="shared" si="32"/>
        <v>0.10368293654441278</v>
      </c>
      <c r="L414">
        <f t="shared" si="33"/>
        <v>10.368293654441278</v>
      </c>
      <c r="M414" t="str">
        <f t="shared" si="34"/>
        <v>Survive</v>
      </c>
      <c r="N414" s="2" t="s">
        <v>1</v>
      </c>
    </row>
    <row r="415" spans="1:14" x14ac:dyDescent="0.3">
      <c r="A415" s="1" t="s">
        <v>1235</v>
      </c>
      <c r="B415" s="2" t="s">
        <v>13</v>
      </c>
      <c r="C415">
        <f>INDEX(Cond_Probability!$A$6:$H$60,MATCH('Model 5_Train'!A415,Cond_Probability!$A$6:$A$60,0),7)</f>
        <v>0.17753623188405798</v>
      </c>
      <c r="D415">
        <f>INDEX(Cond_Probability!$A$6:$H$60,MATCH('Model 5_Train'!B415,Cond_Probability!$A$6:$A$60,0),7)</f>
        <v>0.85117967332123412</v>
      </c>
      <c r="E415">
        <f>Cond_Probability!$C$2</f>
        <v>0.61616161616161613</v>
      </c>
      <c r="F415">
        <f t="shared" si="30"/>
        <v>9.3111405488111879E-2</v>
      </c>
      <c r="G415">
        <f t="shared" si="31"/>
        <v>9.3111405488111885</v>
      </c>
      <c r="H415">
        <f>INDEX(Cond_Probability!$A$6:$H$60,MATCH('Model 5_Train'!A415,Cond_Probability!$A$6:$A$60,0),8)</f>
        <v>0.25507246376811593</v>
      </c>
      <c r="I415">
        <f>INDEX(Cond_Probability!$A$6:$H$60,MATCH('Model 5_Train'!B415,Cond_Probability!$A$6:$A$60,0),8)</f>
        <v>0.31976744186046513</v>
      </c>
      <c r="J415">
        <f>Cond_Probability!$C$3</f>
        <v>0.38383838383838381</v>
      </c>
      <c r="K415">
        <f t="shared" si="32"/>
        <v>3.1307343744148598E-2</v>
      </c>
      <c r="L415">
        <f t="shared" si="33"/>
        <v>3.1307343744148599</v>
      </c>
      <c r="M415" t="str">
        <f t="shared" si="34"/>
        <v>Won't Survive</v>
      </c>
      <c r="N415" s="2" t="s">
        <v>1230</v>
      </c>
    </row>
    <row r="416" spans="1:14" x14ac:dyDescent="0.3">
      <c r="A416" s="1" t="s">
        <v>1236</v>
      </c>
      <c r="B416" s="2" t="s">
        <v>13</v>
      </c>
      <c r="C416">
        <f>INDEX(Cond_Probability!$A$6:$H$60,MATCH('Model 5_Train'!A416,Cond_Probability!$A$6:$A$60,0),7)</f>
        <v>0.67572463768115942</v>
      </c>
      <c r="D416">
        <f>INDEX(Cond_Probability!$A$6:$H$60,MATCH('Model 5_Train'!B416,Cond_Probability!$A$6:$A$60,0),7)</f>
        <v>0.85117967332123412</v>
      </c>
      <c r="E416">
        <f>Cond_Probability!$C$2</f>
        <v>0.61616161616161613</v>
      </c>
      <c r="F416">
        <f t="shared" si="30"/>
        <v>0.35439341068434416</v>
      </c>
      <c r="G416">
        <f t="shared" si="31"/>
        <v>35.439341068434416</v>
      </c>
      <c r="H416">
        <f>INDEX(Cond_Probability!$A$6:$H$60,MATCH('Model 5_Train'!A416,Cond_Probability!$A$6:$A$60,0),8)</f>
        <v>0.34782608695652173</v>
      </c>
      <c r="I416">
        <f>INDEX(Cond_Probability!$A$6:$H$60,MATCH('Model 5_Train'!B416,Cond_Probability!$A$6:$A$60,0),8)</f>
        <v>0.31976744186046513</v>
      </c>
      <c r="J416">
        <f>Cond_Probability!$C$3</f>
        <v>0.38383838383838381</v>
      </c>
      <c r="K416">
        <f t="shared" si="32"/>
        <v>4.2691832378384448E-2</v>
      </c>
      <c r="L416">
        <f t="shared" si="33"/>
        <v>4.2691832378384449</v>
      </c>
      <c r="M416" t="str">
        <f t="shared" si="34"/>
        <v>Won't Survive</v>
      </c>
      <c r="N416" s="2" t="s">
        <v>1</v>
      </c>
    </row>
    <row r="417" spans="1:14" x14ac:dyDescent="0.3">
      <c r="A417" s="1" t="s">
        <v>1236</v>
      </c>
      <c r="B417" s="2" t="s">
        <v>17</v>
      </c>
      <c r="C417">
        <f>INDEX(Cond_Probability!$A$6:$H$60,MATCH('Model 5_Train'!A417,Cond_Probability!$A$6:$A$60,0),7)</f>
        <v>0.67572463768115942</v>
      </c>
      <c r="D417">
        <f>INDEX(Cond_Probability!$A$6:$H$60,MATCH('Model 5_Train'!B417,Cond_Probability!$A$6:$A$60,0),7)</f>
        <v>0.14882032667876588</v>
      </c>
      <c r="E417">
        <f>Cond_Probability!$C$2</f>
        <v>0.61616161616161613</v>
      </c>
      <c r="F417">
        <f t="shared" si="30"/>
        <v>6.1962174149501531E-2</v>
      </c>
      <c r="G417">
        <f t="shared" si="31"/>
        <v>6.1962174149501532</v>
      </c>
      <c r="H417">
        <f>INDEX(Cond_Probability!$A$6:$H$60,MATCH('Model 5_Train'!A417,Cond_Probability!$A$6:$A$60,0),8)</f>
        <v>0.34782608695652173</v>
      </c>
      <c r="I417">
        <f>INDEX(Cond_Probability!$A$6:$H$60,MATCH('Model 5_Train'!B417,Cond_Probability!$A$6:$A$60,0),8)</f>
        <v>0.68023255813953487</v>
      </c>
      <c r="J417">
        <f>Cond_Probability!$C$3</f>
        <v>0.38383838383838381</v>
      </c>
      <c r="K417">
        <f t="shared" si="32"/>
        <v>9.0817170695836003E-2</v>
      </c>
      <c r="L417">
        <f t="shared" si="33"/>
        <v>9.0817170695836005</v>
      </c>
      <c r="M417" t="str">
        <f t="shared" si="34"/>
        <v>Survive</v>
      </c>
      <c r="N417" s="2" t="s">
        <v>1230</v>
      </c>
    </row>
    <row r="418" spans="1:14" x14ac:dyDescent="0.3">
      <c r="A418" s="1" t="s">
        <v>1235</v>
      </c>
      <c r="B418" s="2" t="s">
        <v>17</v>
      </c>
      <c r="C418">
        <f>INDEX(Cond_Probability!$A$6:$H$60,MATCH('Model 5_Train'!A418,Cond_Probability!$A$6:$A$60,0),7)</f>
        <v>0.17753623188405798</v>
      </c>
      <c r="D418">
        <f>INDEX(Cond_Probability!$A$6:$H$60,MATCH('Model 5_Train'!B418,Cond_Probability!$A$6:$A$60,0),7)</f>
        <v>0.14882032667876588</v>
      </c>
      <c r="E418">
        <f>Cond_Probability!$C$2</f>
        <v>0.61616161616161613</v>
      </c>
      <c r="F418">
        <f t="shared" si="30"/>
        <v>1.6279606076812739E-2</v>
      </c>
      <c r="G418">
        <f t="shared" si="31"/>
        <v>1.6279606076812738</v>
      </c>
      <c r="H418">
        <f>INDEX(Cond_Probability!$A$6:$H$60,MATCH('Model 5_Train'!A418,Cond_Probability!$A$6:$A$60,0),8)</f>
        <v>0.25507246376811593</v>
      </c>
      <c r="I418">
        <f>INDEX(Cond_Probability!$A$6:$H$60,MATCH('Model 5_Train'!B418,Cond_Probability!$A$6:$A$60,0),8)</f>
        <v>0.68023255813953487</v>
      </c>
      <c r="J418">
        <f>Cond_Probability!$C$3</f>
        <v>0.38383838383838381</v>
      </c>
      <c r="K418">
        <f t="shared" si="32"/>
        <v>6.6599258510279744E-2</v>
      </c>
      <c r="L418">
        <f t="shared" si="33"/>
        <v>6.6599258510279746</v>
      </c>
      <c r="M418" t="str">
        <f t="shared" si="34"/>
        <v>Survive</v>
      </c>
      <c r="N418" s="2" t="s">
        <v>1</v>
      </c>
    </row>
    <row r="419" spans="1:14" x14ac:dyDescent="0.3">
      <c r="A419" s="1" t="s">
        <v>1235</v>
      </c>
      <c r="B419" s="2" t="s">
        <v>17</v>
      </c>
      <c r="C419">
        <f>INDEX(Cond_Probability!$A$6:$H$60,MATCH('Model 5_Train'!A419,Cond_Probability!$A$6:$A$60,0),7)</f>
        <v>0.17753623188405798</v>
      </c>
      <c r="D419">
        <f>INDEX(Cond_Probability!$A$6:$H$60,MATCH('Model 5_Train'!B419,Cond_Probability!$A$6:$A$60,0),7)</f>
        <v>0.14882032667876588</v>
      </c>
      <c r="E419">
        <f>Cond_Probability!$C$2</f>
        <v>0.61616161616161613</v>
      </c>
      <c r="F419">
        <f t="shared" si="30"/>
        <v>1.6279606076812739E-2</v>
      </c>
      <c r="G419">
        <f t="shared" si="31"/>
        <v>1.6279606076812738</v>
      </c>
      <c r="H419">
        <f>INDEX(Cond_Probability!$A$6:$H$60,MATCH('Model 5_Train'!A419,Cond_Probability!$A$6:$A$60,0),8)</f>
        <v>0.25507246376811593</v>
      </c>
      <c r="I419">
        <f>INDEX(Cond_Probability!$A$6:$H$60,MATCH('Model 5_Train'!B419,Cond_Probability!$A$6:$A$60,0),8)</f>
        <v>0.68023255813953487</v>
      </c>
      <c r="J419">
        <f>Cond_Probability!$C$3</f>
        <v>0.38383838383838381</v>
      </c>
      <c r="K419">
        <f t="shared" si="32"/>
        <v>6.6599258510279744E-2</v>
      </c>
      <c r="L419">
        <f t="shared" si="33"/>
        <v>6.6599258510279746</v>
      </c>
      <c r="M419" t="str">
        <f t="shared" si="34"/>
        <v>Survive</v>
      </c>
      <c r="N419" s="2" t="s">
        <v>1</v>
      </c>
    </row>
    <row r="420" spans="1:14" x14ac:dyDescent="0.3">
      <c r="A420" s="1" t="s">
        <v>1235</v>
      </c>
      <c r="B420" s="2" t="s">
        <v>13</v>
      </c>
      <c r="C420">
        <f>INDEX(Cond_Probability!$A$6:$H$60,MATCH('Model 5_Train'!A420,Cond_Probability!$A$6:$A$60,0),7)</f>
        <v>0.17753623188405798</v>
      </c>
      <c r="D420">
        <f>INDEX(Cond_Probability!$A$6:$H$60,MATCH('Model 5_Train'!B420,Cond_Probability!$A$6:$A$60,0),7)</f>
        <v>0.85117967332123412</v>
      </c>
      <c r="E420">
        <f>Cond_Probability!$C$2</f>
        <v>0.61616161616161613</v>
      </c>
      <c r="F420">
        <f t="shared" si="30"/>
        <v>9.3111405488111879E-2</v>
      </c>
      <c r="G420">
        <f t="shared" si="31"/>
        <v>9.3111405488111885</v>
      </c>
      <c r="H420">
        <f>INDEX(Cond_Probability!$A$6:$H$60,MATCH('Model 5_Train'!A420,Cond_Probability!$A$6:$A$60,0),8)</f>
        <v>0.25507246376811593</v>
      </c>
      <c r="I420">
        <f>INDEX(Cond_Probability!$A$6:$H$60,MATCH('Model 5_Train'!B420,Cond_Probability!$A$6:$A$60,0),8)</f>
        <v>0.31976744186046513</v>
      </c>
      <c r="J420">
        <f>Cond_Probability!$C$3</f>
        <v>0.38383838383838381</v>
      </c>
      <c r="K420">
        <f t="shared" si="32"/>
        <v>3.1307343744148598E-2</v>
      </c>
      <c r="L420">
        <f t="shared" si="33"/>
        <v>3.1307343744148599</v>
      </c>
      <c r="M420" t="str">
        <f t="shared" si="34"/>
        <v>Won't Survive</v>
      </c>
      <c r="N420" s="2" t="s">
        <v>1230</v>
      </c>
    </row>
    <row r="421" spans="1:14" x14ac:dyDescent="0.3">
      <c r="A421" s="1" t="s">
        <v>1236</v>
      </c>
      <c r="B421" s="2" t="s">
        <v>17</v>
      </c>
      <c r="C421">
        <f>INDEX(Cond_Probability!$A$6:$H$60,MATCH('Model 5_Train'!A421,Cond_Probability!$A$6:$A$60,0),7)</f>
        <v>0.67572463768115942</v>
      </c>
      <c r="D421">
        <f>INDEX(Cond_Probability!$A$6:$H$60,MATCH('Model 5_Train'!B421,Cond_Probability!$A$6:$A$60,0),7)</f>
        <v>0.14882032667876588</v>
      </c>
      <c r="E421">
        <f>Cond_Probability!$C$2</f>
        <v>0.61616161616161613</v>
      </c>
      <c r="F421">
        <f t="shared" si="30"/>
        <v>6.1962174149501531E-2</v>
      </c>
      <c r="G421">
        <f t="shared" si="31"/>
        <v>6.1962174149501532</v>
      </c>
      <c r="H421">
        <f>INDEX(Cond_Probability!$A$6:$H$60,MATCH('Model 5_Train'!A421,Cond_Probability!$A$6:$A$60,0),8)</f>
        <v>0.34782608695652173</v>
      </c>
      <c r="I421">
        <f>INDEX(Cond_Probability!$A$6:$H$60,MATCH('Model 5_Train'!B421,Cond_Probability!$A$6:$A$60,0),8)</f>
        <v>0.68023255813953487</v>
      </c>
      <c r="J421">
        <f>Cond_Probability!$C$3</f>
        <v>0.38383838383838381</v>
      </c>
      <c r="K421">
        <f t="shared" si="32"/>
        <v>9.0817170695836003E-2</v>
      </c>
      <c r="L421">
        <f t="shared" si="33"/>
        <v>9.0817170695836005</v>
      </c>
      <c r="M421" t="str">
        <f t="shared" si="34"/>
        <v>Survive</v>
      </c>
      <c r="N421" s="2" t="s">
        <v>1230</v>
      </c>
    </row>
    <row r="422" spans="1:14" x14ac:dyDescent="0.3">
      <c r="A422" s="1" t="s">
        <v>1236</v>
      </c>
      <c r="B422" s="2" t="s">
        <v>13</v>
      </c>
      <c r="C422">
        <f>INDEX(Cond_Probability!$A$6:$H$60,MATCH('Model 5_Train'!A422,Cond_Probability!$A$6:$A$60,0),7)</f>
        <v>0.67572463768115942</v>
      </c>
      <c r="D422">
        <f>INDEX(Cond_Probability!$A$6:$H$60,MATCH('Model 5_Train'!B422,Cond_Probability!$A$6:$A$60,0),7)</f>
        <v>0.85117967332123412</v>
      </c>
      <c r="E422">
        <f>Cond_Probability!$C$2</f>
        <v>0.61616161616161613</v>
      </c>
      <c r="F422">
        <f t="shared" si="30"/>
        <v>0.35439341068434416</v>
      </c>
      <c r="G422">
        <f t="shared" si="31"/>
        <v>35.439341068434416</v>
      </c>
      <c r="H422">
        <f>INDEX(Cond_Probability!$A$6:$H$60,MATCH('Model 5_Train'!A422,Cond_Probability!$A$6:$A$60,0),8)</f>
        <v>0.34782608695652173</v>
      </c>
      <c r="I422">
        <f>INDEX(Cond_Probability!$A$6:$H$60,MATCH('Model 5_Train'!B422,Cond_Probability!$A$6:$A$60,0),8)</f>
        <v>0.31976744186046513</v>
      </c>
      <c r="J422">
        <f>Cond_Probability!$C$3</f>
        <v>0.38383838383838381</v>
      </c>
      <c r="K422">
        <f t="shared" si="32"/>
        <v>4.2691832378384448E-2</v>
      </c>
      <c r="L422">
        <f t="shared" si="33"/>
        <v>4.2691832378384449</v>
      </c>
      <c r="M422" t="str">
        <f t="shared" si="34"/>
        <v>Won't Survive</v>
      </c>
      <c r="N422" s="2" t="s">
        <v>1230</v>
      </c>
    </row>
    <row r="423" spans="1:14" x14ac:dyDescent="0.3">
      <c r="A423" s="1" t="s">
        <v>1236</v>
      </c>
      <c r="B423" s="2" t="s">
        <v>13</v>
      </c>
      <c r="C423">
        <f>INDEX(Cond_Probability!$A$6:$H$60,MATCH('Model 5_Train'!A423,Cond_Probability!$A$6:$A$60,0),7)</f>
        <v>0.67572463768115942</v>
      </c>
      <c r="D423">
        <f>INDEX(Cond_Probability!$A$6:$H$60,MATCH('Model 5_Train'!B423,Cond_Probability!$A$6:$A$60,0),7)</f>
        <v>0.85117967332123412</v>
      </c>
      <c r="E423">
        <f>Cond_Probability!$C$2</f>
        <v>0.61616161616161613</v>
      </c>
      <c r="F423">
        <f t="shared" si="30"/>
        <v>0.35439341068434416</v>
      </c>
      <c r="G423">
        <f t="shared" si="31"/>
        <v>35.439341068434416</v>
      </c>
      <c r="H423">
        <f>INDEX(Cond_Probability!$A$6:$H$60,MATCH('Model 5_Train'!A423,Cond_Probability!$A$6:$A$60,0),8)</f>
        <v>0.34782608695652173</v>
      </c>
      <c r="I423">
        <f>INDEX(Cond_Probability!$A$6:$H$60,MATCH('Model 5_Train'!B423,Cond_Probability!$A$6:$A$60,0),8)</f>
        <v>0.31976744186046513</v>
      </c>
      <c r="J423">
        <f>Cond_Probability!$C$3</f>
        <v>0.38383838383838381</v>
      </c>
      <c r="K423">
        <f t="shared" si="32"/>
        <v>4.2691832378384448E-2</v>
      </c>
      <c r="L423">
        <f t="shared" si="33"/>
        <v>4.2691832378384449</v>
      </c>
      <c r="M423" t="str">
        <f t="shared" si="34"/>
        <v>Won't Survive</v>
      </c>
      <c r="N423" s="2" t="s">
        <v>1230</v>
      </c>
    </row>
    <row r="424" spans="1:14" x14ac:dyDescent="0.3">
      <c r="A424" s="1" t="s">
        <v>1236</v>
      </c>
      <c r="B424" s="2" t="s">
        <v>13</v>
      </c>
      <c r="C424">
        <f>INDEX(Cond_Probability!$A$6:$H$60,MATCH('Model 5_Train'!A424,Cond_Probability!$A$6:$A$60,0),7)</f>
        <v>0.67572463768115942</v>
      </c>
      <c r="D424">
        <f>INDEX(Cond_Probability!$A$6:$H$60,MATCH('Model 5_Train'!B424,Cond_Probability!$A$6:$A$60,0),7)</f>
        <v>0.85117967332123412</v>
      </c>
      <c r="E424">
        <f>Cond_Probability!$C$2</f>
        <v>0.61616161616161613</v>
      </c>
      <c r="F424">
        <f t="shared" si="30"/>
        <v>0.35439341068434416</v>
      </c>
      <c r="G424">
        <f t="shared" si="31"/>
        <v>35.439341068434416</v>
      </c>
      <c r="H424">
        <f>INDEX(Cond_Probability!$A$6:$H$60,MATCH('Model 5_Train'!A424,Cond_Probability!$A$6:$A$60,0),8)</f>
        <v>0.34782608695652173</v>
      </c>
      <c r="I424">
        <f>INDEX(Cond_Probability!$A$6:$H$60,MATCH('Model 5_Train'!B424,Cond_Probability!$A$6:$A$60,0),8)</f>
        <v>0.31976744186046513</v>
      </c>
      <c r="J424">
        <f>Cond_Probability!$C$3</f>
        <v>0.38383838383838381</v>
      </c>
      <c r="K424">
        <f t="shared" si="32"/>
        <v>4.2691832378384448E-2</v>
      </c>
      <c r="L424">
        <f t="shared" si="33"/>
        <v>4.2691832378384449</v>
      </c>
      <c r="M424" t="str">
        <f t="shared" si="34"/>
        <v>Won't Survive</v>
      </c>
      <c r="N424" s="2" t="s">
        <v>1230</v>
      </c>
    </row>
    <row r="425" spans="1:14" x14ac:dyDescent="0.3">
      <c r="A425" s="1" t="s">
        <v>1236</v>
      </c>
      <c r="B425" s="2" t="s">
        <v>17</v>
      </c>
      <c r="C425">
        <f>INDEX(Cond_Probability!$A$6:$H$60,MATCH('Model 5_Train'!A425,Cond_Probability!$A$6:$A$60,0),7)</f>
        <v>0.67572463768115942</v>
      </c>
      <c r="D425">
        <f>INDEX(Cond_Probability!$A$6:$H$60,MATCH('Model 5_Train'!B425,Cond_Probability!$A$6:$A$60,0),7)</f>
        <v>0.14882032667876588</v>
      </c>
      <c r="E425">
        <f>Cond_Probability!$C$2</f>
        <v>0.61616161616161613</v>
      </c>
      <c r="F425">
        <f t="shared" si="30"/>
        <v>6.1962174149501531E-2</v>
      </c>
      <c r="G425">
        <f t="shared" si="31"/>
        <v>6.1962174149501532</v>
      </c>
      <c r="H425">
        <f>INDEX(Cond_Probability!$A$6:$H$60,MATCH('Model 5_Train'!A425,Cond_Probability!$A$6:$A$60,0),8)</f>
        <v>0.34782608695652173</v>
      </c>
      <c r="I425">
        <f>INDEX(Cond_Probability!$A$6:$H$60,MATCH('Model 5_Train'!B425,Cond_Probability!$A$6:$A$60,0),8)</f>
        <v>0.68023255813953487</v>
      </c>
      <c r="J425">
        <f>Cond_Probability!$C$3</f>
        <v>0.38383838383838381</v>
      </c>
      <c r="K425">
        <f t="shared" si="32"/>
        <v>9.0817170695836003E-2</v>
      </c>
      <c r="L425">
        <f t="shared" si="33"/>
        <v>9.0817170695836005</v>
      </c>
      <c r="M425" t="str">
        <f t="shared" si="34"/>
        <v>Survive</v>
      </c>
      <c r="N425" s="2" t="s">
        <v>1230</v>
      </c>
    </row>
    <row r="426" spans="1:14" x14ac:dyDescent="0.3">
      <c r="A426" s="1" t="s">
        <v>1236</v>
      </c>
      <c r="B426" s="2" t="s">
        <v>13</v>
      </c>
      <c r="C426">
        <f>INDEX(Cond_Probability!$A$6:$H$60,MATCH('Model 5_Train'!A426,Cond_Probability!$A$6:$A$60,0),7)</f>
        <v>0.67572463768115942</v>
      </c>
      <c r="D426">
        <f>INDEX(Cond_Probability!$A$6:$H$60,MATCH('Model 5_Train'!B426,Cond_Probability!$A$6:$A$60,0),7)</f>
        <v>0.85117967332123412</v>
      </c>
      <c r="E426">
        <f>Cond_Probability!$C$2</f>
        <v>0.61616161616161613</v>
      </c>
      <c r="F426">
        <f t="shared" si="30"/>
        <v>0.35439341068434416</v>
      </c>
      <c r="G426">
        <f t="shared" si="31"/>
        <v>35.439341068434416</v>
      </c>
      <c r="H426">
        <f>INDEX(Cond_Probability!$A$6:$H$60,MATCH('Model 5_Train'!A426,Cond_Probability!$A$6:$A$60,0),8)</f>
        <v>0.34782608695652173</v>
      </c>
      <c r="I426">
        <f>INDEX(Cond_Probability!$A$6:$H$60,MATCH('Model 5_Train'!B426,Cond_Probability!$A$6:$A$60,0),8)</f>
        <v>0.31976744186046513</v>
      </c>
      <c r="J426">
        <f>Cond_Probability!$C$3</f>
        <v>0.38383838383838381</v>
      </c>
      <c r="K426">
        <f t="shared" si="32"/>
        <v>4.2691832378384448E-2</v>
      </c>
      <c r="L426">
        <f t="shared" si="33"/>
        <v>4.2691832378384449</v>
      </c>
      <c r="M426" t="str">
        <f t="shared" si="34"/>
        <v>Won't Survive</v>
      </c>
      <c r="N426" s="2" t="s">
        <v>1230</v>
      </c>
    </row>
    <row r="427" spans="1:14" x14ac:dyDescent="0.3">
      <c r="A427" s="1" t="s">
        <v>1236</v>
      </c>
      <c r="B427" s="2" t="s">
        <v>13</v>
      </c>
      <c r="C427">
        <f>INDEX(Cond_Probability!$A$6:$H$60,MATCH('Model 5_Train'!A427,Cond_Probability!$A$6:$A$60,0),7)</f>
        <v>0.67572463768115942</v>
      </c>
      <c r="D427">
        <f>INDEX(Cond_Probability!$A$6:$H$60,MATCH('Model 5_Train'!B427,Cond_Probability!$A$6:$A$60,0),7)</f>
        <v>0.85117967332123412</v>
      </c>
      <c r="E427">
        <f>Cond_Probability!$C$2</f>
        <v>0.61616161616161613</v>
      </c>
      <c r="F427">
        <f t="shared" si="30"/>
        <v>0.35439341068434416</v>
      </c>
      <c r="G427">
        <f t="shared" si="31"/>
        <v>35.439341068434416</v>
      </c>
      <c r="H427">
        <f>INDEX(Cond_Probability!$A$6:$H$60,MATCH('Model 5_Train'!A427,Cond_Probability!$A$6:$A$60,0),8)</f>
        <v>0.34782608695652173</v>
      </c>
      <c r="I427">
        <f>INDEX(Cond_Probability!$A$6:$H$60,MATCH('Model 5_Train'!B427,Cond_Probability!$A$6:$A$60,0),8)</f>
        <v>0.31976744186046513</v>
      </c>
      <c r="J427">
        <f>Cond_Probability!$C$3</f>
        <v>0.38383838383838381</v>
      </c>
      <c r="K427">
        <f t="shared" si="32"/>
        <v>4.2691832378384448E-2</v>
      </c>
      <c r="L427">
        <f t="shared" si="33"/>
        <v>4.2691832378384449</v>
      </c>
      <c r="M427" t="str">
        <f t="shared" si="34"/>
        <v>Won't Survive</v>
      </c>
      <c r="N427" s="2" t="s">
        <v>1230</v>
      </c>
    </row>
    <row r="428" spans="1:14" x14ac:dyDescent="0.3">
      <c r="A428" s="1" t="s">
        <v>1235</v>
      </c>
      <c r="B428" s="2" t="s">
        <v>17</v>
      </c>
      <c r="C428">
        <f>INDEX(Cond_Probability!$A$6:$H$60,MATCH('Model 5_Train'!A428,Cond_Probability!$A$6:$A$60,0),7)</f>
        <v>0.17753623188405798</v>
      </c>
      <c r="D428">
        <f>INDEX(Cond_Probability!$A$6:$H$60,MATCH('Model 5_Train'!B428,Cond_Probability!$A$6:$A$60,0),7)</f>
        <v>0.14882032667876588</v>
      </c>
      <c r="E428">
        <f>Cond_Probability!$C$2</f>
        <v>0.61616161616161613</v>
      </c>
      <c r="F428">
        <f t="shared" si="30"/>
        <v>1.6279606076812739E-2</v>
      </c>
      <c r="G428">
        <f t="shared" si="31"/>
        <v>1.6279606076812738</v>
      </c>
      <c r="H428">
        <f>INDEX(Cond_Probability!$A$6:$H$60,MATCH('Model 5_Train'!A428,Cond_Probability!$A$6:$A$60,0),8)</f>
        <v>0.25507246376811593</v>
      </c>
      <c r="I428">
        <f>INDEX(Cond_Probability!$A$6:$H$60,MATCH('Model 5_Train'!B428,Cond_Probability!$A$6:$A$60,0),8)</f>
        <v>0.68023255813953487</v>
      </c>
      <c r="J428">
        <f>Cond_Probability!$C$3</f>
        <v>0.38383838383838381</v>
      </c>
      <c r="K428">
        <f t="shared" si="32"/>
        <v>6.6599258510279744E-2</v>
      </c>
      <c r="L428">
        <f t="shared" si="33"/>
        <v>6.6599258510279746</v>
      </c>
      <c r="M428" t="str">
        <f t="shared" si="34"/>
        <v>Survive</v>
      </c>
      <c r="N428" s="2" t="s">
        <v>1</v>
      </c>
    </row>
    <row r="429" spans="1:14" x14ac:dyDescent="0.3">
      <c r="A429" s="1" t="s">
        <v>1235</v>
      </c>
      <c r="B429" s="2" t="s">
        <v>17</v>
      </c>
      <c r="C429">
        <f>INDEX(Cond_Probability!$A$6:$H$60,MATCH('Model 5_Train'!A429,Cond_Probability!$A$6:$A$60,0),7)</f>
        <v>0.17753623188405798</v>
      </c>
      <c r="D429">
        <f>INDEX(Cond_Probability!$A$6:$H$60,MATCH('Model 5_Train'!B429,Cond_Probability!$A$6:$A$60,0),7)</f>
        <v>0.14882032667876588</v>
      </c>
      <c r="E429">
        <f>Cond_Probability!$C$2</f>
        <v>0.61616161616161613</v>
      </c>
      <c r="F429">
        <f t="shared" si="30"/>
        <v>1.6279606076812739E-2</v>
      </c>
      <c r="G429">
        <f t="shared" si="31"/>
        <v>1.6279606076812738</v>
      </c>
      <c r="H429">
        <f>INDEX(Cond_Probability!$A$6:$H$60,MATCH('Model 5_Train'!A429,Cond_Probability!$A$6:$A$60,0),8)</f>
        <v>0.25507246376811593</v>
      </c>
      <c r="I429">
        <f>INDEX(Cond_Probability!$A$6:$H$60,MATCH('Model 5_Train'!B429,Cond_Probability!$A$6:$A$60,0),8)</f>
        <v>0.68023255813953487</v>
      </c>
      <c r="J429">
        <f>Cond_Probability!$C$3</f>
        <v>0.38383838383838381</v>
      </c>
      <c r="K429">
        <f t="shared" si="32"/>
        <v>6.6599258510279744E-2</v>
      </c>
      <c r="L429">
        <f t="shared" si="33"/>
        <v>6.6599258510279746</v>
      </c>
      <c r="M429" t="str">
        <f t="shared" si="34"/>
        <v>Survive</v>
      </c>
      <c r="N429" s="2" t="s">
        <v>1</v>
      </c>
    </row>
    <row r="430" spans="1:14" x14ac:dyDescent="0.3">
      <c r="A430" s="1" t="s">
        <v>1236</v>
      </c>
      <c r="B430" s="2" t="s">
        <v>13</v>
      </c>
      <c r="C430">
        <f>INDEX(Cond_Probability!$A$6:$H$60,MATCH('Model 5_Train'!A430,Cond_Probability!$A$6:$A$60,0),7)</f>
        <v>0.67572463768115942</v>
      </c>
      <c r="D430">
        <f>INDEX(Cond_Probability!$A$6:$H$60,MATCH('Model 5_Train'!B430,Cond_Probability!$A$6:$A$60,0),7)</f>
        <v>0.85117967332123412</v>
      </c>
      <c r="E430">
        <f>Cond_Probability!$C$2</f>
        <v>0.61616161616161613</v>
      </c>
      <c r="F430">
        <f t="shared" si="30"/>
        <v>0.35439341068434416</v>
      </c>
      <c r="G430">
        <f t="shared" si="31"/>
        <v>35.439341068434416</v>
      </c>
      <c r="H430">
        <f>INDEX(Cond_Probability!$A$6:$H$60,MATCH('Model 5_Train'!A430,Cond_Probability!$A$6:$A$60,0),8)</f>
        <v>0.34782608695652173</v>
      </c>
      <c r="I430">
        <f>INDEX(Cond_Probability!$A$6:$H$60,MATCH('Model 5_Train'!B430,Cond_Probability!$A$6:$A$60,0),8)</f>
        <v>0.31976744186046513</v>
      </c>
      <c r="J430">
        <f>Cond_Probability!$C$3</f>
        <v>0.38383838383838381</v>
      </c>
      <c r="K430">
        <f t="shared" si="32"/>
        <v>4.2691832378384448E-2</v>
      </c>
      <c r="L430">
        <f t="shared" si="33"/>
        <v>4.2691832378384449</v>
      </c>
      <c r="M430" t="str">
        <f t="shared" si="34"/>
        <v>Won't Survive</v>
      </c>
      <c r="N430" s="2" t="s">
        <v>1230</v>
      </c>
    </row>
    <row r="431" spans="1:14" x14ac:dyDescent="0.3">
      <c r="A431" s="1" t="s">
        <v>1236</v>
      </c>
      <c r="B431" s="2" t="s">
        <v>13</v>
      </c>
      <c r="C431">
        <f>INDEX(Cond_Probability!$A$6:$H$60,MATCH('Model 5_Train'!A431,Cond_Probability!$A$6:$A$60,0),7)</f>
        <v>0.67572463768115942</v>
      </c>
      <c r="D431">
        <f>INDEX(Cond_Probability!$A$6:$H$60,MATCH('Model 5_Train'!B431,Cond_Probability!$A$6:$A$60,0),7)</f>
        <v>0.85117967332123412</v>
      </c>
      <c r="E431">
        <f>Cond_Probability!$C$2</f>
        <v>0.61616161616161613</v>
      </c>
      <c r="F431">
        <f t="shared" si="30"/>
        <v>0.35439341068434416</v>
      </c>
      <c r="G431">
        <f t="shared" si="31"/>
        <v>35.439341068434416</v>
      </c>
      <c r="H431">
        <f>INDEX(Cond_Probability!$A$6:$H$60,MATCH('Model 5_Train'!A431,Cond_Probability!$A$6:$A$60,0),8)</f>
        <v>0.34782608695652173</v>
      </c>
      <c r="I431">
        <f>INDEX(Cond_Probability!$A$6:$H$60,MATCH('Model 5_Train'!B431,Cond_Probability!$A$6:$A$60,0),8)</f>
        <v>0.31976744186046513</v>
      </c>
      <c r="J431">
        <f>Cond_Probability!$C$3</f>
        <v>0.38383838383838381</v>
      </c>
      <c r="K431">
        <f t="shared" si="32"/>
        <v>4.2691832378384448E-2</v>
      </c>
      <c r="L431">
        <f t="shared" si="33"/>
        <v>4.2691832378384449</v>
      </c>
      <c r="M431" t="str">
        <f t="shared" si="34"/>
        <v>Won't Survive</v>
      </c>
      <c r="N431" s="2" t="s">
        <v>1</v>
      </c>
    </row>
    <row r="432" spans="1:14" x14ac:dyDescent="0.3">
      <c r="A432" s="1" t="s">
        <v>1234</v>
      </c>
      <c r="B432" s="2" t="s">
        <v>13</v>
      </c>
      <c r="C432">
        <f>INDEX(Cond_Probability!$A$6:$H$60,MATCH('Model 5_Train'!A432,Cond_Probability!$A$6:$A$60,0),7)</f>
        <v>0.14673913043478262</v>
      </c>
      <c r="D432">
        <f>INDEX(Cond_Probability!$A$6:$H$60,MATCH('Model 5_Train'!B432,Cond_Probability!$A$6:$A$60,0),7)</f>
        <v>0.85117967332123412</v>
      </c>
      <c r="E432">
        <f>Cond_Probability!$C$2</f>
        <v>0.61616161616161613</v>
      </c>
      <c r="F432">
        <f t="shared" si="30"/>
        <v>7.6959426985072063E-2</v>
      </c>
      <c r="G432">
        <f t="shared" si="31"/>
        <v>7.6959426985072064</v>
      </c>
      <c r="H432">
        <f>INDEX(Cond_Probability!$A$6:$H$60,MATCH('Model 5_Train'!A432,Cond_Probability!$A$6:$A$60,0),8)</f>
        <v>0.39710144927536234</v>
      </c>
      <c r="I432">
        <f>INDEX(Cond_Probability!$A$6:$H$60,MATCH('Model 5_Train'!B432,Cond_Probability!$A$6:$A$60,0),8)</f>
        <v>0.31976744186046513</v>
      </c>
      <c r="J432">
        <f>Cond_Probability!$C$3</f>
        <v>0.38383838383838381</v>
      </c>
      <c r="K432">
        <f t="shared" si="32"/>
        <v>4.8739841965322252E-2</v>
      </c>
      <c r="L432">
        <f t="shared" si="33"/>
        <v>4.8739841965322253</v>
      </c>
      <c r="M432" t="str">
        <f t="shared" si="34"/>
        <v>Won't Survive</v>
      </c>
      <c r="N432" s="2" t="s">
        <v>1</v>
      </c>
    </row>
    <row r="433" spans="1:14" x14ac:dyDescent="0.3">
      <c r="A433" s="1" t="s">
        <v>1236</v>
      </c>
      <c r="B433" s="2" t="s">
        <v>17</v>
      </c>
      <c r="C433">
        <f>INDEX(Cond_Probability!$A$6:$H$60,MATCH('Model 5_Train'!A433,Cond_Probability!$A$6:$A$60,0),7)</f>
        <v>0.67572463768115942</v>
      </c>
      <c r="D433">
        <f>INDEX(Cond_Probability!$A$6:$H$60,MATCH('Model 5_Train'!B433,Cond_Probability!$A$6:$A$60,0),7)</f>
        <v>0.14882032667876588</v>
      </c>
      <c r="E433">
        <f>Cond_Probability!$C$2</f>
        <v>0.61616161616161613</v>
      </c>
      <c r="F433">
        <f t="shared" si="30"/>
        <v>6.1962174149501531E-2</v>
      </c>
      <c r="G433">
        <f t="shared" si="31"/>
        <v>6.1962174149501532</v>
      </c>
      <c r="H433">
        <f>INDEX(Cond_Probability!$A$6:$H$60,MATCH('Model 5_Train'!A433,Cond_Probability!$A$6:$A$60,0),8)</f>
        <v>0.34782608695652173</v>
      </c>
      <c r="I433">
        <f>INDEX(Cond_Probability!$A$6:$H$60,MATCH('Model 5_Train'!B433,Cond_Probability!$A$6:$A$60,0),8)</f>
        <v>0.68023255813953487</v>
      </c>
      <c r="J433">
        <f>Cond_Probability!$C$3</f>
        <v>0.38383838383838381</v>
      </c>
      <c r="K433">
        <f t="shared" si="32"/>
        <v>9.0817170695836003E-2</v>
      </c>
      <c r="L433">
        <f t="shared" si="33"/>
        <v>9.0817170695836005</v>
      </c>
      <c r="M433" t="str">
        <f t="shared" si="34"/>
        <v>Survive</v>
      </c>
      <c r="N433" s="2" t="s">
        <v>1</v>
      </c>
    </row>
    <row r="434" spans="1:14" x14ac:dyDescent="0.3">
      <c r="A434" s="1" t="s">
        <v>1235</v>
      </c>
      <c r="B434" s="2" t="s">
        <v>17</v>
      </c>
      <c r="C434">
        <f>INDEX(Cond_Probability!$A$6:$H$60,MATCH('Model 5_Train'!A434,Cond_Probability!$A$6:$A$60,0),7)</f>
        <v>0.17753623188405798</v>
      </c>
      <c r="D434">
        <f>INDEX(Cond_Probability!$A$6:$H$60,MATCH('Model 5_Train'!B434,Cond_Probability!$A$6:$A$60,0),7)</f>
        <v>0.14882032667876588</v>
      </c>
      <c r="E434">
        <f>Cond_Probability!$C$2</f>
        <v>0.61616161616161613</v>
      </c>
      <c r="F434">
        <f t="shared" si="30"/>
        <v>1.6279606076812739E-2</v>
      </c>
      <c r="G434">
        <f t="shared" si="31"/>
        <v>1.6279606076812738</v>
      </c>
      <c r="H434">
        <f>INDEX(Cond_Probability!$A$6:$H$60,MATCH('Model 5_Train'!A434,Cond_Probability!$A$6:$A$60,0),8)</f>
        <v>0.25507246376811593</v>
      </c>
      <c r="I434">
        <f>INDEX(Cond_Probability!$A$6:$H$60,MATCH('Model 5_Train'!B434,Cond_Probability!$A$6:$A$60,0),8)</f>
        <v>0.68023255813953487</v>
      </c>
      <c r="J434">
        <f>Cond_Probability!$C$3</f>
        <v>0.38383838383838381</v>
      </c>
      <c r="K434">
        <f t="shared" si="32"/>
        <v>6.6599258510279744E-2</v>
      </c>
      <c r="L434">
        <f t="shared" si="33"/>
        <v>6.6599258510279746</v>
      </c>
      <c r="M434" t="str">
        <f t="shared" si="34"/>
        <v>Survive</v>
      </c>
      <c r="N434" s="2" t="s">
        <v>1</v>
      </c>
    </row>
    <row r="435" spans="1:14" x14ac:dyDescent="0.3">
      <c r="A435" s="1" t="s">
        <v>1236</v>
      </c>
      <c r="B435" s="2" t="s">
        <v>13</v>
      </c>
      <c r="C435">
        <f>INDEX(Cond_Probability!$A$6:$H$60,MATCH('Model 5_Train'!A435,Cond_Probability!$A$6:$A$60,0),7)</f>
        <v>0.67572463768115942</v>
      </c>
      <c r="D435">
        <f>INDEX(Cond_Probability!$A$6:$H$60,MATCH('Model 5_Train'!B435,Cond_Probability!$A$6:$A$60,0),7)</f>
        <v>0.85117967332123412</v>
      </c>
      <c r="E435">
        <f>Cond_Probability!$C$2</f>
        <v>0.61616161616161613</v>
      </c>
      <c r="F435">
        <f t="shared" si="30"/>
        <v>0.35439341068434416</v>
      </c>
      <c r="G435">
        <f t="shared" si="31"/>
        <v>35.439341068434416</v>
      </c>
      <c r="H435">
        <f>INDEX(Cond_Probability!$A$6:$H$60,MATCH('Model 5_Train'!A435,Cond_Probability!$A$6:$A$60,0),8)</f>
        <v>0.34782608695652173</v>
      </c>
      <c r="I435">
        <f>INDEX(Cond_Probability!$A$6:$H$60,MATCH('Model 5_Train'!B435,Cond_Probability!$A$6:$A$60,0),8)</f>
        <v>0.31976744186046513</v>
      </c>
      <c r="J435">
        <f>Cond_Probability!$C$3</f>
        <v>0.38383838383838381</v>
      </c>
      <c r="K435">
        <f t="shared" si="32"/>
        <v>4.2691832378384448E-2</v>
      </c>
      <c r="L435">
        <f t="shared" si="33"/>
        <v>4.2691832378384449</v>
      </c>
      <c r="M435" t="str">
        <f t="shared" si="34"/>
        <v>Won't Survive</v>
      </c>
      <c r="N435" s="2" t="s">
        <v>1230</v>
      </c>
    </row>
    <row r="436" spans="1:14" x14ac:dyDescent="0.3">
      <c r="A436" s="1" t="s">
        <v>1234</v>
      </c>
      <c r="B436" s="2" t="s">
        <v>13</v>
      </c>
      <c r="C436">
        <f>INDEX(Cond_Probability!$A$6:$H$60,MATCH('Model 5_Train'!A436,Cond_Probability!$A$6:$A$60,0),7)</f>
        <v>0.14673913043478262</v>
      </c>
      <c r="D436">
        <f>INDEX(Cond_Probability!$A$6:$H$60,MATCH('Model 5_Train'!B436,Cond_Probability!$A$6:$A$60,0),7)</f>
        <v>0.85117967332123412</v>
      </c>
      <c r="E436">
        <f>Cond_Probability!$C$2</f>
        <v>0.61616161616161613</v>
      </c>
      <c r="F436">
        <f t="shared" si="30"/>
        <v>7.6959426985072063E-2</v>
      </c>
      <c r="G436">
        <f t="shared" si="31"/>
        <v>7.6959426985072064</v>
      </c>
      <c r="H436">
        <f>INDEX(Cond_Probability!$A$6:$H$60,MATCH('Model 5_Train'!A436,Cond_Probability!$A$6:$A$60,0),8)</f>
        <v>0.39710144927536234</v>
      </c>
      <c r="I436">
        <f>INDEX(Cond_Probability!$A$6:$H$60,MATCH('Model 5_Train'!B436,Cond_Probability!$A$6:$A$60,0),8)</f>
        <v>0.31976744186046513</v>
      </c>
      <c r="J436">
        <f>Cond_Probability!$C$3</f>
        <v>0.38383838383838381</v>
      </c>
      <c r="K436">
        <f t="shared" si="32"/>
        <v>4.8739841965322252E-2</v>
      </c>
      <c r="L436">
        <f t="shared" si="33"/>
        <v>4.8739841965322253</v>
      </c>
      <c r="M436" t="str">
        <f t="shared" si="34"/>
        <v>Won't Survive</v>
      </c>
      <c r="N436" s="2" t="s">
        <v>1230</v>
      </c>
    </row>
    <row r="437" spans="1:14" x14ac:dyDescent="0.3">
      <c r="A437" s="1" t="s">
        <v>1234</v>
      </c>
      <c r="B437" s="2" t="s">
        <v>17</v>
      </c>
      <c r="C437">
        <f>INDEX(Cond_Probability!$A$6:$H$60,MATCH('Model 5_Train'!A437,Cond_Probability!$A$6:$A$60,0),7)</f>
        <v>0.14673913043478262</v>
      </c>
      <c r="D437">
        <f>INDEX(Cond_Probability!$A$6:$H$60,MATCH('Model 5_Train'!B437,Cond_Probability!$A$6:$A$60,0),7)</f>
        <v>0.14882032667876588</v>
      </c>
      <c r="E437">
        <f>Cond_Probability!$C$2</f>
        <v>0.61616161616161613</v>
      </c>
      <c r="F437">
        <f t="shared" si="30"/>
        <v>1.3455592777773792E-2</v>
      </c>
      <c r="G437">
        <f t="shared" si="31"/>
        <v>1.3455592777773793</v>
      </c>
      <c r="H437">
        <f>INDEX(Cond_Probability!$A$6:$H$60,MATCH('Model 5_Train'!A437,Cond_Probability!$A$6:$A$60,0),8)</f>
        <v>0.39710144927536234</v>
      </c>
      <c r="I437">
        <f>INDEX(Cond_Probability!$A$6:$H$60,MATCH('Model 5_Train'!B437,Cond_Probability!$A$6:$A$60,0),8)</f>
        <v>0.68023255813953487</v>
      </c>
      <c r="J437">
        <f>Cond_Probability!$C$3</f>
        <v>0.38383838383838381</v>
      </c>
      <c r="K437">
        <f t="shared" si="32"/>
        <v>0.10368293654441278</v>
      </c>
      <c r="L437">
        <f t="shared" si="33"/>
        <v>10.368293654441278</v>
      </c>
      <c r="M437" t="str">
        <f t="shared" si="34"/>
        <v>Survive</v>
      </c>
      <c r="N437" s="2" t="s">
        <v>1</v>
      </c>
    </row>
    <row r="438" spans="1:14" x14ac:dyDescent="0.3">
      <c r="A438" s="1" t="s">
        <v>1236</v>
      </c>
      <c r="B438" s="2" t="s">
        <v>17</v>
      </c>
      <c r="C438">
        <f>INDEX(Cond_Probability!$A$6:$H$60,MATCH('Model 5_Train'!A438,Cond_Probability!$A$6:$A$60,0),7)</f>
        <v>0.67572463768115942</v>
      </c>
      <c r="D438">
        <f>INDEX(Cond_Probability!$A$6:$H$60,MATCH('Model 5_Train'!B438,Cond_Probability!$A$6:$A$60,0),7)</f>
        <v>0.14882032667876588</v>
      </c>
      <c r="E438">
        <f>Cond_Probability!$C$2</f>
        <v>0.61616161616161613</v>
      </c>
      <c r="F438">
        <f t="shared" si="30"/>
        <v>6.1962174149501531E-2</v>
      </c>
      <c r="G438">
        <f t="shared" si="31"/>
        <v>6.1962174149501532</v>
      </c>
      <c r="H438">
        <f>INDEX(Cond_Probability!$A$6:$H$60,MATCH('Model 5_Train'!A438,Cond_Probability!$A$6:$A$60,0),8)</f>
        <v>0.34782608695652173</v>
      </c>
      <c r="I438">
        <f>INDEX(Cond_Probability!$A$6:$H$60,MATCH('Model 5_Train'!B438,Cond_Probability!$A$6:$A$60,0),8)</f>
        <v>0.68023255813953487</v>
      </c>
      <c r="J438">
        <f>Cond_Probability!$C$3</f>
        <v>0.38383838383838381</v>
      </c>
      <c r="K438">
        <f t="shared" si="32"/>
        <v>9.0817170695836003E-2</v>
      </c>
      <c r="L438">
        <f t="shared" si="33"/>
        <v>9.0817170695836005</v>
      </c>
      <c r="M438" t="str">
        <f t="shared" si="34"/>
        <v>Survive</v>
      </c>
      <c r="N438" s="2" t="s">
        <v>1230</v>
      </c>
    </row>
    <row r="439" spans="1:14" x14ac:dyDescent="0.3">
      <c r="A439" s="1" t="s">
        <v>1235</v>
      </c>
      <c r="B439" s="2" t="s">
        <v>17</v>
      </c>
      <c r="C439">
        <f>INDEX(Cond_Probability!$A$6:$H$60,MATCH('Model 5_Train'!A439,Cond_Probability!$A$6:$A$60,0),7)</f>
        <v>0.17753623188405798</v>
      </c>
      <c r="D439">
        <f>INDEX(Cond_Probability!$A$6:$H$60,MATCH('Model 5_Train'!B439,Cond_Probability!$A$6:$A$60,0),7)</f>
        <v>0.14882032667876588</v>
      </c>
      <c r="E439">
        <f>Cond_Probability!$C$2</f>
        <v>0.61616161616161613</v>
      </c>
      <c r="F439">
        <f t="shared" si="30"/>
        <v>1.6279606076812739E-2</v>
      </c>
      <c r="G439">
        <f t="shared" si="31"/>
        <v>1.6279606076812738</v>
      </c>
      <c r="H439">
        <f>INDEX(Cond_Probability!$A$6:$H$60,MATCH('Model 5_Train'!A439,Cond_Probability!$A$6:$A$60,0),8)</f>
        <v>0.25507246376811593</v>
      </c>
      <c r="I439">
        <f>INDEX(Cond_Probability!$A$6:$H$60,MATCH('Model 5_Train'!B439,Cond_Probability!$A$6:$A$60,0),8)</f>
        <v>0.68023255813953487</v>
      </c>
      <c r="J439">
        <f>Cond_Probability!$C$3</f>
        <v>0.38383838383838381</v>
      </c>
      <c r="K439">
        <f t="shared" si="32"/>
        <v>6.6599258510279744E-2</v>
      </c>
      <c r="L439">
        <f t="shared" si="33"/>
        <v>6.6599258510279746</v>
      </c>
      <c r="M439" t="str">
        <f t="shared" si="34"/>
        <v>Survive</v>
      </c>
      <c r="N439" s="2" t="s">
        <v>1</v>
      </c>
    </row>
    <row r="440" spans="1:14" x14ac:dyDescent="0.3">
      <c r="A440" s="1" t="s">
        <v>1234</v>
      </c>
      <c r="B440" s="2" t="s">
        <v>13</v>
      </c>
      <c r="C440">
        <f>INDEX(Cond_Probability!$A$6:$H$60,MATCH('Model 5_Train'!A440,Cond_Probability!$A$6:$A$60,0),7)</f>
        <v>0.14673913043478262</v>
      </c>
      <c r="D440">
        <f>INDEX(Cond_Probability!$A$6:$H$60,MATCH('Model 5_Train'!B440,Cond_Probability!$A$6:$A$60,0),7)</f>
        <v>0.85117967332123412</v>
      </c>
      <c r="E440">
        <f>Cond_Probability!$C$2</f>
        <v>0.61616161616161613</v>
      </c>
      <c r="F440">
        <f t="shared" si="30"/>
        <v>7.6959426985072063E-2</v>
      </c>
      <c r="G440">
        <f t="shared" si="31"/>
        <v>7.6959426985072064</v>
      </c>
      <c r="H440">
        <f>INDEX(Cond_Probability!$A$6:$H$60,MATCH('Model 5_Train'!A440,Cond_Probability!$A$6:$A$60,0),8)</f>
        <v>0.39710144927536234</v>
      </c>
      <c r="I440">
        <f>INDEX(Cond_Probability!$A$6:$H$60,MATCH('Model 5_Train'!B440,Cond_Probability!$A$6:$A$60,0),8)</f>
        <v>0.31976744186046513</v>
      </c>
      <c r="J440">
        <f>Cond_Probability!$C$3</f>
        <v>0.38383838383838381</v>
      </c>
      <c r="K440">
        <f t="shared" si="32"/>
        <v>4.8739841965322252E-2</v>
      </c>
      <c r="L440">
        <f t="shared" si="33"/>
        <v>4.8739841965322253</v>
      </c>
      <c r="M440" t="str">
        <f t="shared" si="34"/>
        <v>Won't Survive</v>
      </c>
      <c r="N440" s="2" t="s">
        <v>1230</v>
      </c>
    </row>
    <row r="441" spans="1:14" x14ac:dyDescent="0.3">
      <c r="A441" s="1" t="s">
        <v>1235</v>
      </c>
      <c r="B441" s="2" t="s">
        <v>13</v>
      </c>
      <c r="C441">
        <f>INDEX(Cond_Probability!$A$6:$H$60,MATCH('Model 5_Train'!A441,Cond_Probability!$A$6:$A$60,0),7)</f>
        <v>0.17753623188405798</v>
      </c>
      <c r="D441">
        <f>INDEX(Cond_Probability!$A$6:$H$60,MATCH('Model 5_Train'!B441,Cond_Probability!$A$6:$A$60,0),7)</f>
        <v>0.85117967332123412</v>
      </c>
      <c r="E441">
        <f>Cond_Probability!$C$2</f>
        <v>0.61616161616161613</v>
      </c>
      <c r="F441">
        <f t="shared" si="30"/>
        <v>9.3111405488111879E-2</v>
      </c>
      <c r="G441">
        <f t="shared" si="31"/>
        <v>9.3111405488111885</v>
      </c>
      <c r="H441">
        <f>INDEX(Cond_Probability!$A$6:$H$60,MATCH('Model 5_Train'!A441,Cond_Probability!$A$6:$A$60,0),8)</f>
        <v>0.25507246376811593</v>
      </c>
      <c r="I441">
        <f>INDEX(Cond_Probability!$A$6:$H$60,MATCH('Model 5_Train'!B441,Cond_Probability!$A$6:$A$60,0),8)</f>
        <v>0.31976744186046513</v>
      </c>
      <c r="J441">
        <f>Cond_Probability!$C$3</f>
        <v>0.38383838383838381</v>
      </c>
      <c r="K441">
        <f t="shared" si="32"/>
        <v>3.1307343744148598E-2</v>
      </c>
      <c r="L441">
        <f t="shared" si="33"/>
        <v>3.1307343744148599</v>
      </c>
      <c r="M441" t="str">
        <f t="shared" si="34"/>
        <v>Won't Survive</v>
      </c>
      <c r="N441" s="2" t="s">
        <v>1230</v>
      </c>
    </row>
    <row r="442" spans="1:14" x14ac:dyDescent="0.3">
      <c r="A442" s="1" t="s">
        <v>1235</v>
      </c>
      <c r="B442" s="2" t="s">
        <v>17</v>
      </c>
      <c r="C442">
        <f>INDEX(Cond_Probability!$A$6:$H$60,MATCH('Model 5_Train'!A442,Cond_Probability!$A$6:$A$60,0),7)</f>
        <v>0.17753623188405798</v>
      </c>
      <c r="D442">
        <f>INDEX(Cond_Probability!$A$6:$H$60,MATCH('Model 5_Train'!B442,Cond_Probability!$A$6:$A$60,0),7)</f>
        <v>0.14882032667876588</v>
      </c>
      <c r="E442">
        <f>Cond_Probability!$C$2</f>
        <v>0.61616161616161613</v>
      </c>
      <c r="F442">
        <f t="shared" si="30"/>
        <v>1.6279606076812739E-2</v>
      </c>
      <c r="G442">
        <f t="shared" si="31"/>
        <v>1.6279606076812738</v>
      </c>
      <c r="H442">
        <f>INDEX(Cond_Probability!$A$6:$H$60,MATCH('Model 5_Train'!A442,Cond_Probability!$A$6:$A$60,0),8)</f>
        <v>0.25507246376811593</v>
      </c>
      <c r="I442">
        <f>INDEX(Cond_Probability!$A$6:$H$60,MATCH('Model 5_Train'!B442,Cond_Probability!$A$6:$A$60,0),8)</f>
        <v>0.68023255813953487</v>
      </c>
      <c r="J442">
        <f>Cond_Probability!$C$3</f>
        <v>0.38383838383838381</v>
      </c>
      <c r="K442">
        <f t="shared" si="32"/>
        <v>6.6599258510279744E-2</v>
      </c>
      <c r="L442">
        <f t="shared" si="33"/>
        <v>6.6599258510279746</v>
      </c>
      <c r="M442" t="str">
        <f t="shared" si="34"/>
        <v>Survive</v>
      </c>
      <c r="N442" s="2" t="s">
        <v>1</v>
      </c>
    </row>
    <row r="443" spans="1:14" x14ac:dyDescent="0.3">
      <c r="A443" s="1" t="s">
        <v>1236</v>
      </c>
      <c r="B443" s="2" t="s">
        <v>13</v>
      </c>
      <c r="C443">
        <f>INDEX(Cond_Probability!$A$6:$H$60,MATCH('Model 5_Train'!A443,Cond_Probability!$A$6:$A$60,0),7)</f>
        <v>0.67572463768115942</v>
      </c>
      <c r="D443">
        <f>INDEX(Cond_Probability!$A$6:$H$60,MATCH('Model 5_Train'!B443,Cond_Probability!$A$6:$A$60,0),7)</f>
        <v>0.85117967332123412</v>
      </c>
      <c r="E443">
        <f>Cond_Probability!$C$2</f>
        <v>0.61616161616161613</v>
      </c>
      <c r="F443">
        <f t="shared" si="30"/>
        <v>0.35439341068434416</v>
      </c>
      <c r="G443">
        <f t="shared" si="31"/>
        <v>35.439341068434416</v>
      </c>
      <c r="H443">
        <f>INDEX(Cond_Probability!$A$6:$H$60,MATCH('Model 5_Train'!A443,Cond_Probability!$A$6:$A$60,0),8)</f>
        <v>0.34782608695652173</v>
      </c>
      <c r="I443">
        <f>INDEX(Cond_Probability!$A$6:$H$60,MATCH('Model 5_Train'!B443,Cond_Probability!$A$6:$A$60,0),8)</f>
        <v>0.31976744186046513</v>
      </c>
      <c r="J443">
        <f>Cond_Probability!$C$3</f>
        <v>0.38383838383838381</v>
      </c>
      <c r="K443">
        <f t="shared" si="32"/>
        <v>4.2691832378384448E-2</v>
      </c>
      <c r="L443">
        <f t="shared" si="33"/>
        <v>4.2691832378384449</v>
      </c>
      <c r="M443" t="str">
        <f t="shared" si="34"/>
        <v>Won't Survive</v>
      </c>
      <c r="N443" s="2" t="s">
        <v>1230</v>
      </c>
    </row>
    <row r="444" spans="1:14" x14ac:dyDescent="0.3">
      <c r="A444" s="1" t="s">
        <v>1236</v>
      </c>
      <c r="B444" s="2" t="s">
        <v>13</v>
      </c>
      <c r="C444">
        <f>INDEX(Cond_Probability!$A$6:$H$60,MATCH('Model 5_Train'!A444,Cond_Probability!$A$6:$A$60,0),7)</f>
        <v>0.67572463768115942</v>
      </c>
      <c r="D444">
        <f>INDEX(Cond_Probability!$A$6:$H$60,MATCH('Model 5_Train'!B444,Cond_Probability!$A$6:$A$60,0),7)</f>
        <v>0.85117967332123412</v>
      </c>
      <c r="E444">
        <f>Cond_Probability!$C$2</f>
        <v>0.61616161616161613</v>
      </c>
      <c r="F444">
        <f t="shared" si="30"/>
        <v>0.35439341068434416</v>
      </c>
      <c r="G444">
        <f t="shared" si="31"/>
        <v>35.439341068434416</v>
      </c>
      <c r="H444">
        <f>INDEX(Cond_Probability!$A$6:$H$60,MATCH('Model 5_Train'!A444,Cond_Probability!$A$6:$A$60,0),8)</f>
        <v>0.34782608695652173</v>
      </c>
      <c r="I444">
        <f>INDEX(Cond_Probability!$A$6:$H$60,MATCH('Model 5_Train'!B444,Cond_Probability!$A$6:$A$60,0),8)</f>
        <v>0.31976744186046513</v>
      </c>
      <c r="J444">
        <f>Cond_Probability!$C$3</f>
        <v>0.38383838383838381</v>
      </c>
      <c r="K444">
        <f t="shared" si="32"/>
        <v>4.2691832378384448E-2</v>
      </c>
      <c r="L444">
        <f t="shared" si="33"/>
        <v>4.2691832378384449</v>
      </c>
      <c r="M444" t="str">
        <f t="shared" si="34"/>
        <v>Won't Survive</v>
      </c>
      <c r="N444" s="2" t="s">
        <v>1230</v>
      </c>
    </row>
    <row r="445" spans="1:14" x14ac:dyDescent="0.3">
      <c r="A445" s="1" t="s">
        <v>1235</v>
      </c>
      <c r="B445" s="2" t="s">
        <v>17</v>
      </c>
      <c r="C445">
        <f>INDEX(Cond_Probability!$A$6:$H$60,MATCH('Model 5_Train'!A445,Cond_Probability!$A$6:$A$60,0),7)</f>
        <v>0.17753623188405798</v>
      </c>
      <c r="D445">
        <f>INDEX(Cond_Probability!$A$6:$H$60,MATCH('Model 5_Train'!B445,Cond_Probability!$A$6:$A$60,0),7)</f>
        <v>0.14882032667876588</v>
      </c>
      <c r="E445">
        <f>Cond_Probability!$C$2</f>
        <v>0.61616161616161613</v>
      </c>
      <c r="F445">
        <f t="shared" si="30"/>
        <v>1.6279606076812739E-2</v>
      </c>
      <c r="G445">
        <f t="shared" si="31"/>
        <v>1.6279606076812738</v>
      </c>
      <c r="H445">
        <f>INDEX(Cond_Probability!$A$6:$H$60,MATCH('Model 5_Train'!A445,Cond_Probability!$A$6:$A$60,0),8)</f>
        <v>0.25507246376811593</v>
      </c>
      <c r="I445">
        <f>INDEX(Cond_Probability!$A$6:$H$60,MATCH('Model 5_Train'!B445,Cond_Probability!$A$6:$A$60,0),8)</f>
        <v>0.68023255813953487</v>
      </c>
      <c r="J445">
        <f>Cond_Probability!$C$3</f>
        <v>0.38383838383838381</v>
      </c>
      <c r="K445">
        <f t="shared" si="32"/>
        <v>6.6599258510279744E-2</v>
      </c>
      <c r="L445">
        <f t="shared" si="33"/>
        <v>6.6599258510279746</v>
      </c>
      <c r="M445" t="str">
        <f t="shared" si="34"/>
        <v>Survive</v>
      </c>
      <c r="N445" s="2" t="s">
        <v>1</v>
      </c>
    </row>
    <row r="446" spans="1:14" x14ac:dyDescent="0.3">
      <c r="A446" s="1" t="s">
        <v>1236</v>
      </c>
      <c r="B446" s="2" t="s">
        <v>13</v>
      </c>
      <c r="C446">
        <f>INDEX(Cond_Probability!$A$6:$H$60,MATCH('Model 5_Train'!A446,Cond_Probability!$A$6:$A$60,0),7)</f>
        <v>0.67572463768115942</v>
      </c>
      <c r="D446">
        <f>INDEX(Cond_Probability!$A$6:$H$60,MATCH('Model 5_Train'!B446,Cond_Probability!$A$6:$A$60,0),7)</f>
        <v>0.85117967332123412</v>
      </c>
      <c r="E446">
        <f>Cond_Probability!$C$2</f>
        <v>0.61616161616161613</v>
      </c>
      <c r="F446">
        <f t="shared" si="30"/>
        <v>0.35439341068434416</v>
      </c>
      <c r="G446">
        <f t="shared" si="31"/>
        <v>35.439341068434416</v>
      </c>
      <c r="H446">
        <f>INDEX(Cond_Probability!$A$6:$H$60,MATCH('Model 5_Train'!A446,Cond_Probability!$A$6:$A$60,0),8)</f>
        <v>0.34782608695652173</v>
      </c>
      <c r="I446">
        <f>INDEX(Cond_Probability!$A$6:$H$60,MATCH('Model 5_Train'!B446,Cond_Probability!$A$6:$A$60,0),8)</f>
        <v>0.31976744186046513</v>
      </c>
      <c r="J446">
        <f>Cond_Probability!$C$3</f>
        <v>0.38383838383838381</v>
      </c>
      <c r="K446">
        <f t="shared" si="32"/>
        <v>4.2691832378384448E-2</v>
      </c>
      <c r="L446">
        <f t="shared" si="33"/>
        <v>4.2691832378384449</v>
      </c>
      <c r="M446" t="str">
        <f t="shared" si="34"/>
        <v>Won't Survive</v>
      </c>
      <c r="N446" s="2" t="s">
        <v>1</v>
      </c>
    </row>
    <row r="447" spans="1:14" x14ac:dyDescent="0.3">
      <c r="A447" s="1" t="s">
        <v>1234</v>
      </c>
      <c r="B447" s="2" t="s">
        <v>13</v>
      </c>
      <c r="C447">
        <f>INDEX(Cond_Probability!$A$6:$H$60,MATCH('Model 5_Train'!A447,Cond_Probability!$A$6:$A$60,0),7)</f>
        <v>0.14673913043478262</v>
      </c>
      <c r="D447">
        <f>INDEX(Cond_Probability!$A$6:$H$60,MATCH('Model 5_Train'!B447,Cond_Probability!$A$6:$A$60,0),7)</f>
        <v>0.85117967332123412</v>
      </c>
      <c r="E447">
        <f>Cond_Probability!$C$2</f>
        <v>0.61616161616161613</v>
      </c>
      <c r="F447">
        <f t="shared" si="30"/>
        <v>7.6959426985072063E-2</v>
      </c>
      <c r="G447">
        <f t="shared" si="31"/>
        <v>7.6959426985072064</v>
      </c>
      <c r="H447">
        <f>INDEX(Cond_Probability!$A$6:$H$60,MATCH('Model 5_Train'!A447,Cond_Probability!$A$6:$A$60,0),8)</f>
        <v>0.39710144927536234</v>
      </c>
      <c r="I447">
        <f>INDEX(Cond_Probability!$A$6:$H$60,MATCH('Model 5_Train'!B447,Cond_Probability!$A$6:$A$60,0),8)</f>
        <v>0.31976744186046513</v>
      </c>
      <c r="J447">
        <f>Cond_Probability!$C$3</f>
        <v>0.38383838383838381</v>
      </c>
      <c r="K447">
        <f t="shared" si="32"/>
        <v>4.8739841965322252E-2</v>
      </c>
      <c r="L447">
        <f t="shared" si="33"/>
        <v>4.8739841965322253</v>
      </c>
      <c r="M447" t="str">
        <f t="shared" si="34"/>
        <v>Won't Survive</v>
      </c>
      <c r="N447" s="2" t="s">
        <v>1</v>
      </c>
    </row>
    <row r="448" spans="1:14" x14ac:dyDescent="0.3">
      <c r="A448" s="1" t="s">
        <v>1235</v>
      </c>
      <c r="B448" s="2" t="s">
        <v>17</v>
      </c>
      <c r="C448">
        <f>INDEX(Cond_Probability!$A$6:$H$60,MATCH('Model 5_Train'!A448,Cond_Probability!$A$6:$A$60,0),7)</f>
        <v>0.17753623188405798</v>
      </c>
      <c r="D448">
        <f>INDEX(Cond_Probability!$A$6:$H$60,MATCH('Model 5_Train'!B448,Cond_Probability!$A$6:$A$60,0),7)</f>
        <v>0.14882032667876588</v>
      </c>
      <c r="E448">
        <f>Cond_Probability!$C$2</f>
        <v>0.61616161616161613</v>
      </c>
      <c r="F448">
        <f t="shared" si="30"/>
        <v>1.6279606076812739E-2</v>
      </c>
      <c r="G448">
        <f t="shared" si="31"/>
        <v>1.6279606076812738</v>
      </c>
      <c r="H448">
        <f>INDEX(Cond_Probability!$A$6:$H$60,MATCH('Model 5_Train'!A448,Cond_Probability!$A$6:$A$60,0),8)</f>
        <v>0.25507246376811593</v>
      </c>
      <c r="I448">
        <f>INDEX(Cond_Probability!$A$6:$H$60,MATCH('Model 5_Train'!B448,Cond_Probability!$A$6:$A$60,0),8)</f>
        <v>0.68023255813953487</v>
      </c>
      <c r="J448">
        <f>Cond_Probability!$C$3</f>
        <v>0.38383838383838381</v>
      </c>
      <c r="K448">
        <f t="shared" si="32"/>
        <v>6.6599258510279744E-2</v>
      </c>
      <c r="L448">
        <f t="shared" si="33"/>
        <v>6.6599258510279746</v>
      </c>
      <c r="M448" t="str">
        <f t="shared" si="34"/>
        <v>Survive</v>
      </c>
      <c r="N448" s="2" t="s">
        <v>1</v>
      </c>
    </row>
    <row r="449" spans="1:14" x14ac:dyDescent="0.3">
      <c r="A449" s="1" t="s">
        <v>1234</v>
      </c>
      <c r="B449" s="2" t="s">
        <v>13</v>
      </c>
      <c r="C449">
        <f>INDEX(Cond_Probability!$A$6:$H$60,MATCH('Model 5_Train'!A449,Cond_Probability!$A$6:$A$60,0),7)</f>
        <v>0.14673913043478262</v>
      </c>
      <c r="D449">
        <f>INDEX(Cond_Probability!$A$6:$H$60,MATCH('Model 5_Train'!B449,Cond_Probability!$A$6:$A$60,0),7)</f>
        <v>0.85117967332123412</v>
      </c>
      <c r="E449">
        <f>Cond_Probability!$C$2</f>
        <v>0.61616161616161613</v>
      </c>
      <c r="F449">
        <f t="shared" si="30"/>
        <v>7.6959426985072063E-2</v>
      </c>
      <c r="G449">
        <f t="shared" si="31"/>
        <v>7.6959426985072064</v>
      </c>
      <c r="H449">
        <f>INDEX(Cond_Probability!$A$6:$H$60,MATCH('Model 5_Train'!A449,Cond_Probability!$A$6:$A$60,0),8)</f>
        <v>0.39710144927536234</v>
      </c>
      <c r="I449">
        <f>INDEX(Cond_Probability!$A$6:$H$60,MATCH('Model 5_Train'!B449,Cond_Probability!$A$6:$A$60,0),8)</f>
        <v>0.31976744186046513</v>
      </c>
      <c r="J449">
        <f>Cond_Probability!$C$3</f>
        <v>0.38383838383838381</v>
      </c>
      <c r="K449">
        <f t="shared" si="32"/>
        <v>4.8739841965322252E-2</v>
      </c>
      <c r="L449">
        <f t="shared" si="33"/>
        <v>4.8739841965322253</v>
      </c>
      <c r="M449" t="str">
        <f t="shared" si="34"/>
        <v>Won't Survive</v>
      </c>
      <c r="N449" s="2" t="s">
        <v>1</v>
      </c>
    </row>
    <row r="450" spans="1:14" x14ac:dyDescent="0.3">
      <c r="A450" s="1" t="s">
        <v>1236</v>
      </c>
      <c r="B450" s="2" t="s">
        <v>17</v>
      </c>
      <c r="C450">
        <f>INDEX(Cond_Probability!$A$6:$H$60,MATCH('Model 5_Train'!A450,Cond_Probability!$A$6:$A$60,0),7)</f>
        <v>0.67572463768115942</v>
      </c>
      <c r="D450">
        <f>INDEX(Cond_Probability!$A$6:$H$60,MATCH('Model 5_Train'!B450,Cond_Probability!$A$6:$A$60,0),7)</f>
        <v>0.14882032667876588</v>
      </c>
      <c r="E450">
        <f>Cond_Probability!$C$2</f>
        <v>0.61616161616161613</v>
      </c>
      <c r="F450">
        <f t="shared" si="30"/>
        <v>6.1962174149501531E-2</v>
      </c>
      <c r="G450">
        <f t="shared" si="31"/>
        <v>6.1962174149501532</v>
      </c>
      <c r="H450">
        <f>INDEX(Cond_Probability!$A$6:$H$60,MATCH('Model 5_Train'!A450,Cond_Probability!$A$6:$A$60,0),8)</f>
        <v>0.34782608695652173</v>
      </c>
      <c r="I450">
        <f>INDEX(Cond_Probability!$A$6:$H$60,MATCH('Model 5_Train'!B450,Cond_Probability!$A$6:$A$60,0),8)</f>
        <v>0.68023255813953487</v>
      </c>
      <c r="J450">
        <f>Cond_Probability!$C$3</f>
        <v>0.38383838383838381</v>
      </c>
      <c r="K450">
        <f t="shared" si="32"/>
        <v>9.0817170695836003E-2</v>
      </c>
      <c r="L450">
        <f t="shared" si="33"/>
        <v>9.0817170695836005</v>
      </c>
      <c r="M450" t="str">
        <f t="shared" si="34"/>
        <v>Survive</v>
      </c>
      <c r="N450" s="2" t="s">
        <v>1</v>
      </c>
    </row>
    <row r="451" spans="1:14" x14ac:dyDescent="0.3">
      <c r="A451" s="1" t="s">
        <v>1234</v>
      </c>
      <c r="B451" s="2" t="s">
        <v>13</v>
      </c>
      <c r="C451">
        <f>INDEX(Cond_Probability!$A$6:$H$60,MATCH('Model 5_Train'!A451,Cond_Probability!$A$6:$A$60,0),7)</f>
        <v>0.14673913043478262</v>
      </c>
      <c r="D451">
        <f>INDEX(Cond_Probability!$A$6:$H$60,MATCH('Model 5_Train'!B451,Cond_Probability!$A$6:$A$60,0),7)</f>
        <v>0.85117967332123412</v>
      </c>
      <c r="E451">
        <f>Cond_Probability!$C$2</f>
        <v>0.61616161616161613</v>
      </c>
      <c r="F451">
        <f t="shared" ref="F451:F514" si="35">PRODUCT(C451:E451)</f>
        <v>7.6959426985072063E-2</v>
      </c>
      <c r="G451">
        <f t="shared" ref="G451:G514" si="36">F451*100</f>
        <v>7.6959426985072064</v>
      </c>
      <c r="H451">
        <f>INDEX(Cond_Probability!$A$6:$H$60,MATCH('Model 5_Train'!A451,Cond_Probability!$A$6:$A$60,0),8)</f>
        <v>0.39710144927536234</v>
      </c>
      <c r="I451">
        <f>INDEX(Cond_Probability!$A$6:$H$60,MATCH('Model 5_Train'!B451,Cond_Probability!$A$6:$A$60,0),8)</f>
        <v>0.31976744186046513</v>
      </c>
      <c r="J451">
        <f>Cond_Probability!$C$3</f>
        <v>0.38383838383838381</v>
      </c>
      <c r="K451">
        <f t="shared" ref="K451:K514" si="37">PRODUCT(H451:J451)</f>
        <v>4.8739841965322252E-2</v>
      </c>
      <c r="L451">
        <f t="shared" ref="L451:L514" si="38">K451*100</f>
        <v>4.8739841965322253</v>
      </c>
      <c r="M451" t="str">
        <f t="shared" ref="M451:M514" si="39">IF(G451&gt;L451,"Won't Survive", "Survive")</f>
        <v>Won't Survive</v>
      </c>
      <c r="N451" s="2" t="s">
        <v>1</v>
      </c>
    </row>
    <row r="452" spans="1:14" x14ac:dyDescent="0.3">
      <c r="A452" s="1" t="s">
        <v>1235</v>
      </c>
      <c r="B452" s="2" t="s">
        <v>13</v>
      </c>
      <c r="C452">
        <f>INDEX(Cond_Probability!$A$6:$H$60,MATCH('Model 5_Train'!A452,Cond_Probability!$A$6:$A$60,0),7)</f>
        <v>0.17753623188405798</v>
      </c>
      <c r="D452">
        <f>INDEX(Cond_Probability!$A$6:$H$60,MATCH('Model 5_Train'!B452,Cond_Probability!$A$6:$A$60,0),7)</f>
        <v>0.85117967332123412</v>
      </c>
      <c r="E452">
        <f>Cond_Probability!$C$2</f>
        <v>0.61616161616161613</v>
      </c>
      <c r="F452">
        <f t="shared" si="35"/>
        <v>9.3111405488111879E-2</v>
      </c>
      <c r="G452">
        <f t="shared" si="36"/>
        <v>9.3111405488111885</v>
      </c>
      <c r="H452">
        <f>INDEX(Cond_Probability!$A$6:$H$60,MATCH('Model 5_Train'!A452,Cond_Probability!$A$6:$A$60,0),8)</f>
        <v>0.25507246376811593</v>
      </c>
      <c r="I452">
        <f>INDEX(Cond_Probability!$A$6:$H$60,MATCH('Model 5_Train'!B452,Cond_Probability!$A$6:$A$60,0),8)</f>
        <v>0.31976744186046513</v>
      </c>
      <c r="J452">
        <f>Cond_Probability!$C$3</f>
        <v>0.38383838383838381</v>
      </c>
      <c r="K452">
        <f t="shared" si="37"/>
        <v>3.1307343744148598E-2</v>
      </c>
      <c r="L452">
        <f t="shared" si="38"/>
        <v>3.1307343744148599</v>
      </c>
      <c r="M452" t="str">
        <f t="shared" si="39"/>
        <v>Won't Survive</v>
      </c>
      <c r="N452" s="2" t="s">
        <v>1230</v>
      </c>
    </row>
    <row r="453" spans="1:14" x14ac:dyDescent="0.3">
      <c r="A453" s="1" t="s">
        <v>1236</v>
      </c>
      <c r="B453" s="2" t="s">
        <v>13</v>
      </c>
      <c r="C453">
        <f>INDEX(Cond_Probability!$A$6:$H$60,MATCH('Model 5_Train'!A453,Cond_Probability!$A$6:$A$60,0),7)</f>
        <v>0.67572463768115942</v>
      </c>
      <c r="D453">
        <f>INDEX(Cond_Probability!$A$6:$H$60,MATCH('Model 5_Train'!B453,Cond_Probability!$A$6:$A$60,0),7)</f>
        <v>0.85117967332123412</v>
      </c>
      <c r="E453">
        <f>Cond_Probability!$C$2</f>
        <v>0.61616161616161613</v>
      </c>
      <c r="F453">
        <f t="shared" si="35"/>
        <v>0.35439341068434416</v>
      </c>
      <c r="G453">
        <f t="shared" si="36"/>
        <v>35.439341068434416</v>
      </c>
      <c r="H453">
        <f>INDEX(Cond_Probability!$A$6:$H$60,MATCH('Model 5_Train'!A453,Cond_Probability!$A$6:$A$60,0),8)</f>
        <v>0.34782608695652173</v>
      </c>
      <c r="I453">
        <f>INDEX(Cond_Probability!$A$6:$H$60,MATCH('Model 5_Train'!B453,Cond_Probability!$A$6:$A$60,0),8)</f>
        <v>0.31976744186046513</v>
      </c>
      <c r="J453">
        <f>Cond_Probability!$C$3</f>
        <v>0.38383838383838381</v>
      </c>
      <c r="K453">
        <f t="shared" si="37"/>
        <v>4.2691832378384448E-2</v>
      </c>
      <c r="L453">
        <f t="shared" si="38"/>
        <v>4.2691832378384449</v>
      </c>
      <c r="M453" t="str">
        <f t="shared" si="39"/>
        <v>Won't Survive</v>
      </c>
      <c r="N453" s="2" t="s">
        <v>1230</v>
      </c>
    </row>
    <row r="454" spans="1:14" x14ac:dyDescent="0.3">
      <c r="A454" s="1" t="s">
        <v>1234</v>
      </c>
      <c r="B454" s="2" t="s">
        <v>13</v>
      </c>
      <c r="C454">
        <f>INDEX(Cond_Probability!$A$6:$H$60,MATCH('Model 5_Train'!A454,Cond_Probability!$A$6:$A$60,0),7)</f>
        <v>0.14673913043478262</v>
      </c>
      <c r="D454">
        <f>INDEX(Cond_Probability!$A$6:$H$60,MATCH('Model 5_Train'!B454,Cond_Probability!$A$6:$A$60,0),7)</f>
        <v>0.85117967332123412</v>
      </c>
      <c r="E454">
        <f>Cond_Probability!$C$2</f>
        <v>0.61616161616161613</v>
      </c>
      <c r="F454">
        <f t="shared" si="35"/>
        <v>7.6959426985072063E-2</v>
      </c>
      <c r="G454">
        <f t="shared" si="36"/>
        <v>7.6959426985072064</v>
      </c>
      <c r="H454">
        <f>INDEX(Cond_Probability!$A$6:$H$60,MATCH('Model 5_Train'!A454,Cond_Probability!$A$6:$A$60,0),8)</f>
        <v>0.39710144927536234</v>
      </c>
      <c r="I454">
        <f>INDEX(Cond_Probability!$A$6:$H$60,MATCH('Model 5_Train'!B454,Cond_Probability!$A$6:$A$60,0),8)</f>
        <v>0.31976744186046513</v>
      </c>
      <c r="J454">
        <f>Cond_Probability!$C$3</f>
        <v>0.38383838383838381</v>
      </c>
      <c r="K454">
        <f t="shared" si="37"/>
        <v>4.8739841965322252E-2</v>
      </c>
      <c r="L454">
        <f t="shared" si="38"/>
        <v>4.8739841965322253</v>
      </c>
      <c r="M454" t="str">
        <f t="shared" si="39"/>
        <v>Won't Survive</v>
      </c>
      <c r="N454" s="2" t="s">
        <v>1230</v>
      </c>
    </row>
    <row r="455" spans="1:14" x14ac:dyDescent="0.3">
      <c r="A455" s="1" t="s">
        <v>1234</v>
      </c>
      <c r="B455" s="2" t="s">
        <v>13</v>
      </c>
      <c r="C455">
        <f>INDEX(Cond_Probability!$A$6:$H$60,MATCH('Model 5_Train'!A455,Cond_Probability!$A$6:$A$60,0),7)</f>
        <v>0.14673913043478262</v>
      </c>
      <c r="D455">
        <f>INDEX(Cond_Probability!$A$6:$H$60,MATCH('Model 5_Train'!B455,Cond_Probability!$A$6:$A$60,0),7)</f>
        <v>0.85117967332123412</v>
      </c>
      <c r="E455">
        <f>Cond_Probability!$C$2</f>
        <v>0.61616161616161613</v>
      </c>
      <c r="F455">
        <f t="shared" si="35"/>
        <v>7.6959426985072063E-2</v>
      </c>
      <c r="G455">
        <f t="shared" si="36"/>
        <v>7.6959426985072064</v>
      </c>
      <c r="H455">
        <f>INDEX(Cond_Probability!$A$6:$H$60,MATCH('Model 5_Train'!A455,Cond_Probability!$A$6:$A$60,0),8)</f>
        <v>0.39710144927536234</v>
      </c>
      <c r="I455">
        <f>INDEX(Cond_Probability!$A$6:$H$60,MATCH('Model 5_Train'!B455,Cond_Probability!$A$6:$A$60,0),8)</f>
        <v>0.31976744186046513</v>
      </c>
      <c r="J455">
        <f>Cond_Probability!$C$3</f>
        <v>0.38383838383838381</v>
      </c>
      <c r="K455">
        <f t="shared" si="37"/>
        <v>4.8739841965322252E-2</v>
      </c>
      <c r="L455">
        <f t="shared" si="38"/>
        <v>4.8739841965322253</v>
      </c>
      <c r="M455" t="str">
        <f t="shared" si="39"/>
        <v>Won't Survive</v>
      </c>
      <c r="N455" s="2" t="s">
        <v>1</v>
      </c>
    </row>
    <row r="456" spans="1:14" x14ac:dyDescent="0.3">
      <c r="A456" s="1" t="s">
        <v>1236</v>
      </c>
      <c r="B456" s="2" t="s">
        <v>13</v>
      </c>
      <c r="C456">
        <f>INDEX(Cond_Probability!$A$6:$H$60,MATCH('Model 5_Train'!A456,Cond_Probability!$A$6:$A$60,0),7)</f>
        <v>0.67572463768115942</v>
      </c>
      <c r="D456">
        <f>INDEX(Cond_Probability!$A$6:$H$60,MATCH('Model 5_Train'!B456,Cond_Probability!$A$6:$A$60,0),7)</f>
        <v>0.85117967332123412</v>
      </c>
      <c r="E456">
        <f>Cond_Probability!$C$2</f>
        <v>0.61616161616161613</v>
      </c>
      <c r="F456">
        <f t="shared" si="35"/>
        <v>0.35439341068434416</v>
      </c>
      <c r="G456">
        <f t="shared" si="36"/>
        <v>35.439341068434416</v>
      </c>
      <c r="H456">
        <f>INDEX(Cond_Probability!$A$6:$H$60,MATCH('Model 5_Train'!A456,Cond_Probability!$A$6:$A$60,0),8)</f>
        <v>0.34782608695652173</v>
      </c>
      <c r="I456">
        <f>INDEX(Cond_Probability!$A$6:$H$60,MATCH('Model 5_Train'!B456,Cond_Probability!$A$6:$A$60,0),8)</f>
        <v>0.31976744186046513</v>
      </c>
      <c r="J456">
        <f>Cond_Probability!$C$3</f>
        <v>0.38383838383838381</v>
      </c>
      <c r="K456">
        <f t="shared" si="37"/>
        <v>4.2691832378384448E-2</v>
      </c>
      <c r="L456">
        <f t="shared" si="38"/>
        <v>4.2691832378384449</v>
      </c>
      <c r="M456" t="str">
        <f t="shared" si="39"/>
        <v>Won't Survive</v>
      </c>
      <c r="N456" s="2" t="s">
        <v>1230</v>
      </c>
    </row>
    <row r="457" spans="1:14" x14ac:dyDescent="0.3">
      <c r="A457" s="1" t="s">
        <v>1236</v>
      </c>
      <c r="B457" s="2" t="s">
        <v>13</v>
      </c>
      <c r="C457">
        <f>INDEX(Cond_Probability!$A$6:$H$60,MATCH('Model 5_Train'!A457,Cond_Probability!$A$6:$A$60,0),7)</f>
        <v>0.67572463768115942</v>
      </c>
      <c r="D457">
        <f>INDEX(Cond_Probability!$A$6:$H$60,MATCH('Model 5_Train'!B457,Cond_Probability!$A$6:$A$60,0),7)</f>
        <v>0.85117967332123412</v>
      </c>
      <c r="E457">
        <f>Cond_Probability!$C$2</f>
        <v>0.61616161616161613</v>
      </c>
      <c r="F457">
        <f t="shared" si="35"/>
        <v>0.35439341068434416</v>
      </c>
      <c r="G457">
        <f t="shared" si="36"/>
        <v>35.439341068434416</v>
      </c>
      <c r="H457">
        <f>INDEX(Cond_Probability!$A$6:$H$60,MATCH('Model 5_Train'!A457,Cond_Probability!$A$6:$A$60,0),8)</f>
        <v>0.34782608695652173</v>
      </c>
      <c r="I457">
        <f>INDEX(Cond_Probability!$A$6:$H$60,MATCH('Model 5_Train'!B457,Cond_Probability!$A$6:$A$60,0),8)</f>
        <v>0.31976744186046513</v>
      </c>
      <c r="J457">
        <f>Cond_Probability!$C$3</f>
        <v>0.38383838383838381</v>
      </c>
      <c r="K457">
        <f t="shared" si="37"/>
        <v>4.2691832378384448E-2</v>
      </c>
      <c r="L457">
        <f t="shared" si="38"/>
        <v>4.2691832378384449</v>
      </c>
      <c r="M457" t="str">
        <f t="shared" si="39"/>
        <v>Won't Survive</v>
      </c>
      <c r="N457" s="2" t="s">
        <v>1</v>
      </c>
    </row>
    <row r="458" spans="1:14" x14ac:dyDescent="0.3">
      <c r="A458" s="1" t="s">
        <v>1234</v>
      </c>
      <c r="B458" s="2" t="s">
        <v>13</v>
      </c>
      <c r="C458">
        <f>INDEX(Cond_Probability!$A$6:$H$60,MATCH('Model 5_Train'!A458,Cond_Probability!$A$6:$A$60,0),7)</f>
        <v>0.14673913043478262</v>
      </c>
      <c r="D458">
        <f>INDEX(Cond_Probability!$A$6:$H$60,MATCH('Model 5_Train'!B458,Cond_Probability!$A$6:$A$60,0),7)</f>
        <v>0.85117967332123412</v>
      </c>
      <c r="E458">
        <f>Cond_Probability!$C$2</f>
        <v>0.61616161616161613</v>
      </c>
      <c r="F458">
        <f t="shared" si="35"/>
        <v>7.6959426985072063E-2</v>
      </c>
      <c r="G458">
        <f t="shared" si="36"/>
        <v>7.6959426985072064</v>
      </c>
      <c r="H458">
        <f>INDEX(Cond_Probability!$A$6:$H$60,MATCH('Model 5_Train'!A458,Cond_Probability!$A$6:$A$60,0),8)</f>
        <v>0.39710144927536234</v>
      </c>
      <c r="I458">
        <f>INDEX(Cond_Probability!$A$6:$H$60,MATCH('Model 5_Train'!B458,Cond_Probability!$A$6:$A$60,0),8)</f>
        <v>0.31976744186046513</v>
      </c>
      <c r="J458">
        <f>Cond_Probability!$C$3</f>
        <v>0.38383838383838381</v>
      </c>
      <c r="K458">
        <f t="shared" si="37"/>
        <v>4.8739841965322252E-2</v>
      </c>
      <c r="L458">
        <f t="shared" si="38"/>
        <v>4.8739841965322253</v>
      </c>
      <c r="M458" t="str">
        <f t="shared" si="39"/>
        <v>Won't Survive</v>
      </c>
      <c r="N458" s="2" t="s">
        <v>1230</v>
      </c>
    </row>
    <row r="459" spans="1:14" x14ac:dyDescent="0.3">
      <c r="A459" s="1" t="s">
        <v>1234</v>
      </c>
      <c r="B459" s="2" t="s">
        <v>17</v>
      </c>
      <c r="C459">
        <f>INDEX(Cond_Probability!$A$6:$H$60,MATCH('Model 5_Train'!A459,Cond_Probability!$A$6:$A$60,0),7)</f>
        <v>0.14673913043478262</v>
      </c>
      <c r="D459">
        <f>INDEX(Cond_Probability!$A$6:$H$60,MATCH('Model 5_Train'!B459,Cond_Probability!$A$6:$A$60,0),7)</f>
        <v>0.14882032667876588</v>
      </c>
      <c r="E459">
        <f>Cond_Probability!$C$2</f>
        <v>0.61616161616161613</v>
      </c>
      <c r="F459">
        <f t="shared" si="35"/>
        <v>1.3455592777773792E-2</v>
      </c>
      <c r="G459">
        <f t="shared" si="36"/>
        <v>1.3455592777773793</v>
      </c>
      <c r="H459">
        <f>INDEX(Cond_Probability!$A$6:$H$60,MATCH('Model 5_Train'!A459,Cond_Probability!$A$6:$A$60,0),8)</f>
        <v>0.39710144927536234</v>
      </c>
      <c r="I459">
        <f>INDEX(Cond_Probability!$A$6:$H$60,MATCH('Model 5_Train'!B459,Cond_Probability!$A$6:$A$60,0),8)</f>
        <v>0.68023255813953487</v>
      </c>
      <c r="J459">
        <f>Cond_Probability!$C$3</f>
        <v>0.38383838383838381</v>
      </c>
      <c r="K459">
        <f t="shared" si="37"/>
        <v>0.10368293654441278</v>
      </c>
      <c r="L459">
        <f t="shared" si="38"/>
        <v>10.368293654441278</v>
      </c>
      <c r="M459" t="str">
        <f t="shared" si="39"/>
        <v>Survive</v>
      </c>
      <c r="N459" s="2" t="s">
        <v>1</v>
      </c>
    </row>
    <row r="460" spans="1:14" x14ac:dyDescent="0.3">
      <c r="A460" s="1" t="s">
        <v>1235</v>
      </c>
      <c r="B460" s="2" t="s">
        <v>17</v>
      </c>
      <c r="C460">
        <f>INDEX(Cond_Probability!$A$6:$H$60,MATCH('Model 5_Train'!A460,Cond_Probability!$A$6:$A$60,0),7)</f>
        <v>0.17753623188405798</v>
      </c>
      <c r="D460">
        <f>INDEX(Cond_Probability!$A$6:$H$60,MATCH('Model 5_Train'!B460,Cond_Probability!$A$6:$A$60,0),7)</f>
        <v>0.14882032667876588</v>
      </c>
      <c r="E460">
        <f>Cond_Probability!$C$2</f>
        <v>0.61616161616161613</v>
      </c>
      <c r="F460">
        <f t="shared" si="35"/>
        <v>1.6279606076812739E-2</v>
      </c>
      <c r="G460">
        <f t="shared" si="36"/>
        <v>1.6279606076812738</v>
      </c>
      <c r="H460">
        <f>INDEX(Cond_Probability!$A$6:$H$60,MATCH('Model 5_Train'!A460,Cond_Probability!$A$6:$A$60,0),8)</f>
        <v>0.25507246376811593</v>
      </c>
      <c r="I460">
        <f>INDEX(Cond_Probability!$A$6:$H$60,MATCH('Model 5_Train'!B460,Cond_Probability!$A$6:$A$60,0),8)</f>
        <v>0.68023255813953487</v>
      </c>
      <c r="J460">
        <f>Cond_Probability!$C$3</f>
        <v>0.38383838383838381</v>
      </c>
      <c r="K460">
        <f t="shared" si="37"/>
        <v>6.6599258510279744E-2</v>
      </c>
      <c r="L460">
        <f t="shared" si="38"/>
        <v>6.6599258510279746</v>
      </c>
      <c r="M460" t="str">
        <f t="shared" si="39"/>
        <v>Survive</v>
      </c>
      <c r="N460" s="2" t="s">
        <v>1</v>
      </c>
    </row>
    <row r="461" spans="1:14" x14ac:dyDescent="0.3">
      <c r="A461" s="1" t="s">
        <v>1236</v>
      </c>
      <c r="B461" s="2" t="s">
        <v>13</v>
      </c>
      <c r="C461">
        <f>INDEX(Cond_Probability!$A$6:$H$60,MATCH('Model 5_Train'!A461,Cond_Probability!$A$6:$A$60,0),7)</f>
        <v>0.67572463768115942</v>
      </c>
      <c r="D461">
        <f>INDEX(Cond_Probability!$A$6:$H$60,MATCH('Model 5_Train'!B461,Cond_Probability!$A$6:$A$60,0),7)</f>
        <v>0.85117967332123412</v>
      </c>
      <c r="E461">
        <f>Cond_Probability!$C$2</f>
        <v>0.61616161616161613</v>
      </c>
      <c r="F461">
        <f t="shared" si="35"/>
        <v>0.35439341068434416</v>
      </c>
      <c r="G461">
        <f t="shared" si="36"/>
        <v>35.439341068434416</v>
      </c>
      <c r="H461">
        <f>INDEX(Cond_Probability!$A$6:$H$60,MATCH('Model 5_Train'!A461,Cond_Probability!$A$6:$A$60,0),8)</f>
        <v>0.34782608695652173</v>
      </c>
      <c r="I461">
        <f>INDEX(Cond_Probability!$A$6:$H$60,MATCH('Model 5_Train'!B461,Cond_Probability!$A$6:$A$60,0),8)</f>
        <v>0.31976744186046513</v>
      </c>
      <c r="J461">
        <f>Cond_Probability!$C$3</f>
        <v>0.38383838383838381</v>
      </c>
      <c r="K461">
        <f t="shared" si="37"/>
        <v>4.2691832378384448E-2</v>
      </c>
      <c r="L461">
        <f t="shared" si="38"/>
        <v>4.2691832378384449</v>
      </c>
      <c r="M461" t="str">
        <f t="shared" si="39"/>
        <v>Won't Survive</v>
      </c>
      <c r="N461" s="2" t="s">
        <v>1230</v>
      </c>
    </row>
    <row r="462" spans="1:14" x14ac:dyDescent="0.3">
      <c r="A462" s="1" t="s">
        <v>1234</v>
      </c>
      <c r="B462" s="2" t="s">
        <v>13</v>
      </c>
      <c r="C462">
        <f>INDEX(Cond_Probability!$A$6:$H$60,MATCH('Model 5_Train'!A462,Cond_Probability!$A$6:$A$60,0),7)</f>
        <v>0.14673913043478262</v>
      </c>
      <c r="D462">
        <f>INDEX(Cond_Probability!$A$6:$H$60,MATCH('Model 5_Train'!B462,Cond_Probability!$A$6:$A$60,0),7)</f>
        <v>0.85117967332123412</v>
      </c>
      <c r="E462">
        <f>Cond_Probability!$C$2</f>
        <v>0.61616161616161613</v>
      </c>
      <c r="F462">
        <f t="shared" si="35"/>
        <v>7.6959426985072063E-2</v>
      </c>
      <c r="G462">
        <f t="shared" si="36"/>
        <v>7.6959426985072064</v>
      </c>
      <c r="H462">
        <f>INDEX(Cond_Probability!$A$6:$H$60,MATCH('Model 5_Train'!A462,Cond_Probability!$A$6:$A$60,0),8)</f>
        <v>0.39710144927536234</v>
      </c>
      <c r="I462">
        <f>INDEX(Cond_Probability!$A$6:$H$60,MATCH('Model 5_Train'!B462,Cond_Probability!$A$6:$A$60,0),8)</f>
        <v>0.31976744186046513</v>
      </c>
      <c r="J462">
        <f>Cond_Probability!$C$3</f>
        <v>0.38383838383838381</v>
      </c>
      <c r="K462">
        <f t="shared" si="37"/>
        <v>4.8739841965322252E-2</v>
      </c>
      <c r="L462">
        <f t="shared" si="38"/>
        <v>4.8739841965322253</v>
      </c>
      <c r="M462" t="str">
        <f t="shared" si="39"/>
        <v>Won't Survive</v>
      </c>
      <c r="N462" s="2" t="s">
        <v>1</v>
      </c>
    </row>
    <row r="463" spans="1:14" x14ac:dyDescent="0.3">
      <c r="A463" s="1" t="s">
        <v>1236</v>
      </c>
      <c r="B463" s="2" t="s">
        <v>13</v>
      </c>
      <c r="C463">
        <f>INDEX(Cond_Probability!$A$6:$H$60,MATCH('Model 5_Train'!A463,Cond_Probability!$A$6:$A$60,0),7)</f>
        <v>0.67572463768115942</v>
      </c>
      <c r="D463">
        <f>INDEX(Cond_Probability!$A$6:$H$60,MATCH('Model 5_Train'!B463,Cond_Probability!$A$6:$A$60,0),7)</f>
        <v>0.85117967332123412</v>
      </c>
      <c r="E463">
        <f>Cond_Probability!$C$2</f>
        <v>0.61616161616161613</v>
      </c>
      <c r="F463">
        <f t="shared" si="35"/>
        <v>0.35439341068434416</v>
      </c>
      <c r="G463">
        <f t="shared" si="36"/>
        <v>35.439341068434416</v>
      </c>
      <c r="H463">
        <f>INDEX(Cond_Probability!$A$6:$H$60,MATCH('Model 5_Train'!A463,Cond_Probability!$A$6:$A$60,0),8)</f>
        <v>0.34782608695652173</v>
      </c>
      <c r="I463">
        <f>INDEX(Cond_Probability!$A$6:$H$60,MATCH('Model 5_Train'!B463,Cond_Probability!$A$6:$A$60,0),8)</f>
        <v>0.31976744186046513</v>
      </c>
      <c r="J463">
        <f>Cond_Probability!$C$3</f>
        <v>0.38383838383838381</v>
      </c>
      <c r="K463">
        <f t="shared" si="37"/>
        <v>4.2691832378384448E-2</v>
      </c>
      <c r="L463">
        <f t="shared" si="38"/>
        <v>4.2691832378384449</v>
      </c>
      <c r="M463" t="str">
        <f t="shared" si="39"/>
        <v>Won't Survive</v>
      </c>
      <c r="N463" s="2" t="s">
        <v>1230</v>
      </c>
    </row>
    <row r="464" spans="1:14" x14ac:dyDescent="0.3">
      <c r="A464" s="1" t="s">
        <v>1234</v>
      </c>
      <c r="B464" s="2" t="s">
        <v>13</v>
      </c>
      <c r="C464">
        <f>INDEX(Cond_Probability!$A$6:$H$60,MATCH('Model 5_Train'!A464,Cond_Probability!$A$6:$A$60,0),7)</f>
        <v>0.14673913043478262</v>
      </c>
      <c r="D464">
        <f>INDEX(Cond_Probability!$A$6:$H$60,MATCH('Model 5_Train'!B464,Cond_Probability!$A$6:$A$60,0),7)</f>
        <v>0.85117967332123412</v>
      </c>
      <c r="E464">
        <f>Cond_Probability!$C$2</f>
        <v>0.61616161616161613</v>
      </c>
      <c r="F464">
        <f t="shared" si="35"/>
        <v>7.6959426985072063E-2</v>
      </c>
      <c r="G464">
        <f t="shared" si="36"/>
        <v>7.6959426985072064</v>
      </c>
      <c r="H464">
        <f>INDEX(Cond_Probability!$A$6:$H$60,MATCH('Model 5_Train'!A464,Cond_Probability!$A$6:$A$60,0),8)</f>
        <v>0.39710144927536234</v>
      </c>
      <c r="I464">
        <f>INDEX(Cond_Probability!$A$6:$H$60,MATCH('Model 5_Train'!B464,Cond_Probability!$A$6:$A$60,0),8)</f>
        <v>0.31976744186046513</v>
      </c>
      <c r="J464">
        <f>Cond_Probability!$C$3</f>
        <v>0.38383838383838381</v>
      </c>
      <c r="K464">
        <f t="shared" si="37"/>
        <v>4.8739841965322252E-2</v>
      </c>
      <c r="L464">
        <f t="shared" si="38"/>
        <v>4.8739841965322253</v>
      </c>
      <c r="M464" t="str">
        <f t="shared" si="39"/>
        <v>Won't Survive</v>
      </c>
      <c r="N464" s="2" t="s">
        <v>1230</v>
      </c>
    </row>
    <row r="465" spans="1:14" x14ac:dyDescent="0.3">
      <c r="A465" s="1" t="s">
        <v>1235</v>
      </c>
      <c r="B465" s="2" t="s">
        <v>13</v>
      </c>
      <c r="C465">
        <f>INDEX(Cond_Probability!$A$6:$H$60,MATCH('Model 5_Train'!A465,Cond_Probability!$A$6:$A$60,0),7)</f>
        <v>0.17753623188405798</v>
      </c>
      <c r="D465">
        <f>INDEX(Cond_Probability!$A$6:$H$60,MATCH('Model 5_Train'!B465,Cond_Probability!$A$6:$A$60,0),7)</f>
        <v>0.85117967332123412</v>
      </c>
      <c r="E465">
        <f>Cond_Probability!$C$2</f>
        <v>0.61616161616161613</v>
      </c>
      <c r="F465">
        <f t="shared" si="35"/>
        <v>9.3111405488111879E-2</v>
      </c>
      <c r="G465">
        <f t="shared" si="36"/>
        <v>9.3111405488111885</v>
      </c>
      <c r="H465">
        <f>INDEX(Cond_Probability!$A$6:$H$60,MATCH('Model 5_Train'!A465,Cond_Probability!$A$6:$A$60,0),8)</f>
        <v>0.25507246376811593</v>
      </c>
      <c r="I465">
        <f>INDEX(Cond_Probability!$A$6:$H$60,MATCH('Model 5_Train'!B465,Cond_Probability!$A$6:$A$60,0),8)</f>
        <v>0.31976744186046513</v>
      </c>
      <c r="J465">
        <f>Cond_Probability!$C$3</f>
        <v>0.38383838383838381</v>
      </c>
      <c r="K465">
        <f t="shared" si="37"/>
        <v>3.1307343744148598E-2</v>
      </c>
      <c r="L465">
        <f t="shared" si="38"/>
        <v>3.1307343744148599</v>
      </c>
      <c r="M465" t="str">
        <f t="shared" si="39"/>
        <v>Won't Survive</v>
      </c>
      <c r="N465" s="2" t="s">
        <v>1230</v>
      </c>
    </row>
    <row r="466" spans="1:14" x14ac:dyDescent="0.3">
      <c r="A466" s="1" t="s">
        <v>1236</v>
      </c>
      <c r="B466" s="2" t="s">
        <v>13</v>
      </c>
      <c r="C466">
        <f>INDEX(Cond_Probability!$A$6:$H$60,MATCH('Model 5_Train'!A466,Cond_Probability!$A$6:$A$60,0),7)</f>
        <v>0.67572463768115942</v>
      </c>
      <c r="D466">
        <f>INDEX(Cond_Probability!$A$6:$H$60,MATCH('Model 5_Train'!B466,Cond_Probability!$A$6:$A$60,0),7)</f>
        <v>0.85117967332123412</v>
      </c>
      <c r="E466">
        <f>Cond_Probability!$C$2</f>
        <v>0.61616161616161613</v>
      </c>
      <c r="F466">
        <f t="shared" si="35"/>
        <v>0.35439341068434416</v>
      </c>
      <c r="G466">
        <f t="shared" si="36"/>
        <v>35.439341068434416</v>
      </c>
      <c r="H466">
        <f>INDEX(Cond_Probability!$A$6:$H$60,MATCH('Model 5_Train'!A466,Cond_Probability!$A$6:$A$60,0),8)</f>
        <v>0.34782608695652173</v>
      </c>
      <c r="I466">
        <f>INDEX(Cond_Probability!$A$6:$H$60,MATCH('Model 5_Train'!B466,Cond_Probability!$A$6:$A$60,0),8)</f>
        <v>0.31976744186046513</v>
      </c>
      <c r="J466">
        <f>Cond_Probability!$C$3</f>
        <v>0.38383838383838381</v>
      </c>
      <c r="K466">
        <f t="shared" si="37"/>
        <v>4.2691832378384448E-2</v>
      </c>
      <c r="L466">
        <f t="shared" si="38"/>
        <v>4.2691832378384449</v>
      </c>
      <c r="M466" t="str">
        <f t="shared" si="39"/>
        <v>Won't Survive</v>
      </c>
      <c r="N466" s="2" t="s">
        <v>1230</v>
      </c>
    </row>
    <row r="467" spans="1:14" x14ac:dyDescent="0.3">
      <c r="A467" s="1" t="s">
        <v>1236</v>
      </c>
      <c r="B467" s="2" t="s">
        <v>13</v>
      </c>
      <c r="C467">
        <f>INDEX(Cond_Probability!$A$6:$H$60,MATCH('Model 5_Train'!A467,Cond_Probability!$A$6:$A$60,0),7)</f>
        <v>0.67572463768115942</v>
      </c>
      <c r="D467">
        <f>INDEX(Cond_Probability!$A$6:$H$60,MATCH('Model 5_Train'!B467,Cond_Probability!$A$6:$A$60,0),7)</f>
        <v>0.85117967332123412</v>
      </c>
      <c r="E467">
        <f>Cond_Probability!$C$2</f>
        <v>0.61616161616161613</v>
      </c>
      <c r="F467">
        <f t="shared" si="35"/>
        <v>0.35439341068434416</v>
      </c>
      <c r="G467">
        <f t="shared" si="36"/>
        <v>35.439341068434416</v>
      </c>
      <c r="H467">
        <f>INDEX(Cond_Probability!$A$6:$H$60,MATCH('Model 5_Train'!A467,Cond_Probability!$A$6:$A$60,0),8)</f>
        <v>0.34782608695652173</v>
      </c>
      <c r="I467">
        <f>INDEX(Cond_Probability!$A$6:$H$60,MATCH('Model 5_Train'!B467,Cond_Probability!$A$6:$A$60,0),8)</f>
        <v>0.31976744186046513</v>
      </c>
      <c r="J467">
        <f>Cond_Probability!$C$3</f>
        <v>0.38383838383838381</v>
      </c>
      <c r="K467">
        <f t="shared" si="37"/>
        <v>4.2691832378384448E-2</v>
      </c>
      <c r="L467">
        <f t="shared" si="38"/>
        <v>4.2691832378384449</v>
      </c>
      <c r="M467" t="str">
        <f t="shared" si="39"/>
        <v>Won't Survive</v>
      </c>
      <c r="N467" s="2" t="s">
        <v>1230</v>
      </c>
    </row>
    <row r="468" spans="1:14" x14ac:dyDescent="0.3">
      <c r="A468" s="1" t="s">
        <v>1235</v>
      </c>
      <c r="B468" s="2" t="s">
        <v>13</v>
      </c>
      <c r="C468">
        <f>INDEX(Cond_Probability!$A$6:$H$60,MATCH('Model 5_Train'!A468,Cond_Probability!$A$6:$A$60,0),7)</f>
        <v>0.17753623188405798</v>
      </c>
      <c r="D468">
        <f>INDEX(Cond_Probability!$A$6:$H$60,MATCH('Model 5_Train'!B468,Cond_Probability!$A$6:$A$60,0),7)</f>
        <v>0.85117967332123412</v>
      </c>
      <c r="E468">
        <f>Cond_Probability!$C$2</f>
        <v>0.61616161616161613</v>
      </c>
      <c r="F468">
        <f t="shared" si="35"/>
        <v>9.3111405488111879E-2</v>
      </c>
      <c r="G468">
        <f t="shared" si="36"/>
        <v>9.3111405488111885</v>
      </c>
      <c r="H468">
        <f>INDEX(Cond_Probability!$A$6:$H$60,MATCH('Model 5_Train'!A468,Cond_Probability!$A$6:$A$60,0),8)</f>
        <v>0.25507246376811593</v>
      </c>
      <c r="I468">
        <f>INDEX(Cond_Probability!$A$6:$H$60,MATCH('Model 5_Train'!B468,Cond_Probability!$A$6:$A$60,0),8)</f>
        <v>0.31976744186046513</v>
      </c>
      <c r="J468">
        <f>Cond_Probability!$C$3</f>
        <v>0.38383838383838381</v>
      </c>
      <c r="K468">
        <f t="shared" si="37"/>
        <v>3.1307343744148598E-2</v>
      </c>
      <c r="L468">
        <f t="shared" si="38"/>
        <v>3.1307343744148599</v>
      </c>
      <c r="M468" t="str">
        <f t="shared" si="39"/>
        <v>Won't Survive</v>
      </c>
      <c r="N468" s="2" t="s">
        <v>1230</v>
      </c>
    </row>
    <row r="469" spans="1:14" x14ac:dyDescent="0.3">
      <c r="A469" s="1" t="s">
        <v>1234</v>
      </c>
      <c r="B469" s="2" t="s">
        <v>13</v>
      </c>
      <c r="C469">
        <f>INDEX(Cond_Probability!$A$6:$H$60,MATCH('Model 5_Train'!A469,Cond_Probability!$A$6:$A$60,0),7)</f>
        <v>0.14673913043478262</v>
      </c>
      <c r="D469">
        <f>INDEX(Cond_Probability!$A$6:$H$60,MATCH('Model 5_Train'!B469,Cond_Probability!$A$6:$A$60,0),7)</f>
        <v>0.85117967332123412</v>
      </c>
      <c r="E469">
        <f>Cond_Probability!$C$2</f>
        <v>0.61616161616161613</v>
      </c>
      <c r="F469">
        <f t="shared" si="35"/>
        <v>7.6959426985072063E-2</v>
      </c>
      <c r="G469">
        <f t="shared" si="36"/>
        <v>7.6959426985072064</v>
      </c>
      <c r="H469">
        <f>INDEX(Cond_Probability!$A$6:$H$60,MATCH('Model 5_Train'!A469,Cond_Probability!$A$6:$A$60,0),8)</f>
        <v>0.39710144927536234</v>
      </c>
      <c r="I469">
        <f>INDEX(Cond_Probability!$A$6:$H$60,MATCH('Model 5_Train'!B469,Cond_Probability!$A$6:$A$60,0),8)</f>
        <v>0.31976744186046513</v>
      </c>
      <c r="J469">
        <f>Cond_Probability!$C$3</f>
        <v>0.38383838383838381</v>
      </c>
      <c r="K469">
        <f t="shared" si="37"/>
        <v>4.8739841965322252E-2</v>
      </c>
      <c r="L469">
        <f t="shared" si="38"/>
        <v>4.8739841965322253</v>
      </c>
      <c r="M469" t="str">
        <f t="shared" si="39"/>
        <v>Won't Survive</v>
      </c>
      <c r="N469" s="2" t="s">
        <v>1230</v>
      </c>
    </row>
    <row r="470" spans="1:14" x14ac:dyDescent="0.3">
      <c r="A470" s="1" t="s">
        <v>1236</v>
      </c>
      <c r="B470" s="2" t="s">
        <v>13</v>
      </c>
      <c r="C470">
        <f>INDEX(Cond_Probability!$A$6:$H$60,MATCH('Model 5_Train'!A470,Cond_Probability!$A$6:$A$60,0),7)</f>
        <v>0.67572463768115942</v>
      </c>
      <c r="D470">
        <f>INDEX(Cond_Probability!$A$6:$H$60,MATCH('Model 5_Train'!B470,Cond_Probability!$A$6:$A$60,0),7)</f>
        <v>0.85117967332123412</v>
      </c>
      <c r="E470">
        <f>Cond_Probability!$C$2</f>
        <v>0.61616161616161613</v>
      </c>
      <c r="F470">
        <f t="shared" si="35"/>
        <v>0.35439341068434416</v>
      </c>
      <c r="G470">
        <f t="shared" si="36"/>
        <v>35.439341068434416</v>
      </c>
      <c r="H470">
        <f>INDEX(Cond_Probability!$A$6:$H$60,MATCH('Model 5_Train'!A470,Cond_Probability!$A$6:$A$60,0),8)</f>
        <v>0.34782608695652173</v>
      </c>
      <c r="I470">
        <f>INDEX(Cond_Probability!$A$6:$H$60,MATCH('Model 5_Train'!B470,Cond_Probability!$A$6:$A$60,0),8)</f>
        <v>0.31976744186046513</v>
      </c>
      <c r="J470">
        <f>Cond_Probability!$C$3</f>
        <v>0.38383838383838381</v>
      </c>
      <c r="K470">
        <f t="shared" si="37"/>
        <v>4.2691832378384448E-2</v>
      </c>
      <c r="L470">
        <f t="shared" si="38"/>
        <v>4.2691832378384449</v>
      </c>
      <c r="M470" t="str">
        <f t="shared" si="39"/>
        <v>Won't Survive</v>
      </c>
      <c r="N470" s="2" t="s">
        <v>1230</v>
      </c>
    </row>
    <row r="471" spans="1:14" x14ac:dyDescent="0.3">
      <c r="A471" s="1" t="s">
        <v>1236</v>
      </c>
      <c r="B471" s="2" t="s">
        <v>17</v>
      </c>
      <c r="C471">
        <f>INDEX(Cond_Probability!$A$6:$H$60,MATCH('Model 5_Train'!A471,Cond_Probability!$A$6:$A$60,0),7)</f>
        <v>0.67572463768115942</v>
      </c>
      <c r="D471">
        <f>INDEX(Cond_Probability!$A$6:$H$60,MATCH('Model 5_Train'!B471,Cond_Probability!$A$6:$A$60,0),7)</f>
        <v>0.14882032667876588</v>
      </c>
      <c r="E471">
        <f>Cond_Probability!$C$2</f>
        <v>0.61616161616161613</v>
      </c>
      <c r="F471">
        <f t="shared" si="35"/>
        <v>6.1962174149501531E-2</v>
      </c>
      <c r="G471">
        <f t="shared" si="36"/>
        <v>6.1962174149501532</v>
      </c>
      <c r="H471">
        <f>INDEX(Cond_Probability!$A$6:$H$60,MATCH('Model 5_Train'!A471,Cond_Probability!$A$6:$A$60,0),8)</f>
        <v>0.34782608695652173</v>
      </c>
      <c r="I471">
        <f>INDEX(Cond_Probability!$A$6:$H$60,MATCH('Model 5_Train'!B471,Cond_Probability!$A$6:$A$60,0),8)</f>
        <v>0.68023255813953487</v>
      </c>
      <c r="J471">
        <f>Cond_Probability!$C$3</f>
        <v>0.38383838383838381</v>
      </c>
      <c r="K471">
        <f t="shared" si="37"/>
        <v>9.0817170695836003E-2</v>
      </c>
      <c r="L471">
        <f t="shared" si="38"/>
        <v>9.0817170695836005</v>
      </c>
      <c r="M471" t="str">
        <f t="shared" si="39"/>
        <v>Survive</v>
      </c>
      <c r="N471" s="2" t="s">
        <v>1</v>
      </c>
    </row>
    <row r="472" spans="1:14" x14ac:dyDescent="0.3">
      <c r="A472" s="1" t="s">
        <v>1236</v>
      </c>
      <c r="B472" s="2" t="s">
        <v>13</v>
      </c>
      <c r="C472">
        <f>INDEX(Cond_Probability!$A$6:$H$60,MATCH('Model 5_Train'!A472,Cond_Probability!$A$6:$A$60,0),7)</f>
        <v>0.67572463768115942</v>
      </c>
      <c r="D472">
        <f>INDEX(Cond_Probability!$A$6:$H$60,MATCH('Model 5_Train'!B472,Cond_Probability!$A$6:$A$60,0),7)</f>
        <v>0.85117967332123412</v>
      </c>
      <c r="E472">
        <f>Cond_Probability!$C$2</f>
        <v>0.61616161616161613</v>
      </c>
      <c r="F472">
        <f t="shared" si="35"/>
        <v>0.35439341068434416</v>
      </c>
      <c r="G472">
        <f t="shared" si="36"/>
        <v>35.439341068434416</v>
      </c>
      <c r="H472">
        <f>INDEX(Cond_Probability!$A$6:$H$60,MATCH('Model 5_Train'!A472,Cond_Probability!$A$6:$A$60,0),8)</f>
        <v>0.34782608695652173</v>
      </c>
      <c r="I472">
        <f>INDEX(Cond_Probability!$A$6:$H$60,MATCH('Model 5_Train'!B472,Cond_Probability!$A$6:$A$60,0),8)</f>
        <v>0.31976744186046513</v>
      </c>
      <c r="J472">
        <f>Cond_Probability!$C$3</f>
        <v>0.38383838383838381</v>
      </c>
      <c r="K472">
        <f t="shared" si="37"/>
        <v>4.2691832378384448E-2</v>
      </c>
      <c r="L472">
        <f t="shared" si="38"/>
        <v>4.2691832378384449</v>
      </c>
      <c r="M472" t="str">
        <f t="shared" si="39"/>
        <v>Won't Survive</v>
      </c>
      <c r="N472" s="2" t="s">
        <v>1230</v>
      </c>
    </row>
    <row r="473" spans="1:14" x14ac:dyDescent="0.3">
      <c r="A473" s="1" t="s">
        <v>1236</v>
      </c>
      <c r="B473" s="2" t="s">
        <v>13</v>
      </c>
      <c r="C473">
        <f>INDEX(Cond_Probability!$A$6:$H$60,MATCH('Model 5_Train'!A473,Cond_Probability!$A$6:$A$60,0),7)</f>
        <v>0.67572463768115942</v>
      </c>
      <c r="D473">
        <f>INDEX(Cond_Probability!$A$6:$H$60,MATCH('Model 5_Train'!B473,Cond_Probability!$A$6:$A$60,0),7)</f>
        <v>0.85117967332123412</v>
      </c>
      <c r="E473">
        <f>Cond_Probability!$C$2</f>
        <v>0.61616161616161613</v>
      </c>
      <c r="F473">
        <f t="shared" si="35"/>
        <v>0.35439341068434416</v>
      </c>
      <c r="G473">
        <f t="shared" si="36"/>
        <v>35.439341068434416</v>
      </c>
      <c r="H473">
        <f>INDEX(Cond_Probability!$A$6:$H$60,MATCH('Model 5_Train'!A473,Cond_Probability!$A$6:$A$60,0),8)</f>
        <v>0.34782608695652173</v>
      </c>
      <c r="I473">
        <f>INDEX(Cond_Probability!$A$6:$H$60,MATCH('Model 5_Train'!B473,Cond_Probability!$A$6:$A$60,0),8)</f>
        <v>0.31976744186046513</v>
      </c>
      <c r="J473">
        <f>Cond_Probability!$C$3</f>
        <v>0.38383838383838381</v>
      </c>
      <c r="K473">
        <f t="shared" si="37"/>
        <v>4.2691832378384448E-2</v>
      </c>
      <c r="L473">
        <f t="shared" si="38"/>
        <v>4.2691832378384449</v>
      </c>
      <c r="M473" t="str">
        <f t="shared" si="39"/>
        <v>Won't Survive</v>
      </c>
      <c r="N473" s="2" t="s">
        <v>1230</v>
      </c>
    </row>
    <row r="474" spans="1:14" x14ac:dyDescent="0.3">
      <c r="A474" s="1" t="s">
        <v>1235</v>
      </c>
      <c r="B474" s="2" t="s">
        <v>17</v>
      </c>
      <c r="C474">
        <f>INDEX(Cond_Probability!$A$6:$H$60,MATCH('Model 5_Train'!A474,Cond_Probability!$A$6:$A$60,0),7)</f>
        <v>0.17753623188405798</v>
      </c>
      <c r="D474">
        <f>INDEX(Cond_Probability!$A$6:$H$60,MATCH('Model 5_Train'!B474,Cond_Probability!$A$6:$A$60,0),7)</f>
        <v>0.14882032667876588</v>
      </c>
      <c r="E474">
        <f>Cond_Probability!$C$2</f>
        <v>0.61616161616161613</v>
      </c>
      <c r="F474">
        <f t="shared" si="35"/>
        <v>1.6279606076812739E-2</v>
      </c>
      <c r="G474">
        <f t="shared" si="36"/>
        <v>1.6279606076812738</v>
      </c>
      <c r="H474">
        <f>INDEX(Cond_Probability!$A$6:$H$60,MATCH('Model 5_Train'!A474,Cond_Probability!$A$6:$A$60,0),8)</f>
        <v>0.25507246376811593</v>
      </c>
      <c r="I474">
        <f>INDEX(Cond_Probability!$A$6:$H$60,MATCH('Model 5_Train'!B474,Cond_Probability!$A$6:$A$60,0),8)</f>
        <v>0.68023255813953487</v>
      </c>
      <c r="J474">
        <f>Cond_Probability!$C$3</f>
        <v>0.38383838383838381</v>
      </c>
      <c r="K474">
        <f t="shared" si="37"/>
        <v>6.6599258510279744E-2</v>
      </c>
      <c r="L474">
        <f t="shared" si="38"/>
        <v>6.6599258510279746</v>
      </c>
      <c r="M474" t="str">
        <f t="shared" si="39"/>
        <v>Survive</v>
      </c>
      <c r="N474" s="2" t="s">
        <v>1</v>
      </c>
    </row>
    <row r="475" spans="1:14" x14ac:dyDescent="0.3">
      <c r="A475" s="1" t="s">
        <v>1235</v>
      </c>
      <c r="B475" s="2" t="s">
        <v>17</v>
      </c>
      <c r="C475">
        <f>INDEX(Cond_Probability!$A$6:$H$60,MATCH('Model 5_Train'!A475,Cond_Probability!$A$6:$A$60,0),7)</f>
        <v>0.17753623188405798</v>
      </c>
      <c r="D475">
        <f>INDEX(Cond_Probability!$A$6:$H$60,MATCH('Model 5_Train'!B475,Cond_Probability!$A$6:$A$60,0),7)</f>
        <v>0.14882032667876588</v>
      </c>
      <c r="E475">
        <f>Cond_Probability!$C$2</f>
        <v>0.61616161616161613</v>
      </c>
      <c r="F475">
        <f t="shared" si="35"/>
        <v>1.6279606076812739E-2</v>
      </c>
      <c r="G475">
        <f t="shared" si="36"/>
        <v>1.6279606076812738</v>
      </c>
      <c r="H475">
        <f>INDEX(Cond_Probability!$A$6:$H$60,MATCH('Model 5_Train'!A475,Cond_Probability!$A$6:$A$60,0),8)</f>
        <v>0.25507246376811593</v>
      </c>
      <c r="I475">
        <f>INDEX(Cond_Probability!$A$6:$H$60,MATCH('Model 5_Train'!B475,Cond_Probability!$A$6:$A$60,0),8)</f>
        <v>0.68023255813953487</v>
      </c>
      <c r="J475">
        <f>Cond_Probability!$C$3</f>
        <v>0.38383838383838381</v>
      </c>
      <c r="K475">
        <f t="shared" si="37"/>
        <v>6.6599258510279744E-2</v>
      </c>
      <c r="L475">
        <f t="shared" si="38"/>
        <v>6.6599258510279746</v>
      </c>
      <c r="M475" t="str">
        <f t="shared" si="39"/>
        <v>Survive</v>
      </c>
      <c r="N475" s="2" t="s">
        <v>1</v>
      </c>
    </row>
    <row r="476" spans="1:14" x14ac:dyDescent="0.3">
      <c r="A476" s="1" t="s">
        <v>1236</v>
      </c>
      <c r="B476" s="2" t="s">
        <v>17</v>
      </c>
      <c r="C476">
        <f>INDEX(Cond_Probability!$A$6:$H$60,MATCH('Model 5_Train'!A476,Cond_Probability!$A$6:$A$60,0),7)</f>
        <v>0.67572463768115942</v>
      </c>
      <c r="D476">
        <f>INDEX(Cond_Probability!$A$6:$H$60,MATCH('Model 5_Train'!B476,Cond_Probability!$A$6:$A$60,0),7)</f>
        <v>0.14882032667876588</v>
      </c>
      <c r="E476">
        <f>Cond_Probability!$C$2</f>
        <v>0.61616161616161613</v>
      </c>
      <c r="F476">
        <f t="shared" si="35"/>
        <v>6.1962174149501531E-2</v>
      </c>
      <c r="G476">
        <f t="shared" si="36"/>
        <v>6.1962174149501532</v>
      </c>
      <c r="H476">
        <f>INDEX(Cond_Probability!$A$6:$H$60,MATCH('Model 5_Train'!A476,Cond_Probability!$A$6:$A$60,0),8)</f>
        <v>0.34782608695652173</v>
      </c>
      <c r="I476">
        <f>INDEX(Cond_Probability!$A$6:$H$60,MATCH('Model 5_Train'!B476,Cond_Probability!$A$6:$A$60,0),8)</f>
        <v>0.68023255813953487</v>
      </c>
      <c r="J476">
        <f>Cond_Probability!$C$3</f>
        <v>0.38383838383838381</v>
      </c>
      <c r="K476">
        <f t="shared" si="37"/>
        <v>9.0817170695836003E-2</v>
      </c>
      <c r="L476">
        <f t="shared" si="38"/>
        <v>9.0817170695836005</v>
      </c>
      <c r="M476" t="str">
        <f t="shared" si="39"/>
        <v>Survive</v>
      </c>
      <c r="N476" s="2" t="s">
        <v>1230</v>
      </c>
    </row>
    <row r="477" spans="1:14" x14ac:dyDescent="0.3">
      <c r="A477" s="1" t="s">
        <v>1234</v>
      </c>
      <c r="B477" s="2" t="s">
        <v>13</v>
      </c>
      <c r="C477">
        <f>INDEX(Cond_Probability!$A$6:$H$60,MATCH('Model 5_Train'!A477,Cond_Probability!$A$6:$A$60,0),7)</f>
        <v>0.14673913043478262</v>
      </c>
      <c r="D477">
        <f>INDEX(Cond_Probability!$A$6:$H$60,MATCH('Model 5_Train'!B477,Cond_Probability!$A$6:$A$60,0),7)</f>
        <v>0.85117967332123412</v>
      </c>
      <c r="E477">
        <f>Cond_Probability!$C$2</f>
        <v>0.61616161616161613</v>
      </c>
      <c r="F477">
        <f t="shared" si="35"/>
        <v>7.6959426985072063E-2</v>
      </c>
      <c r="G477">
        <f t="shared" si="36"/>
        <v>7.6959426985072064</v>
      </c>
      <c r="H477">
        <f>INDEX(Cond_Probability!$A$6:$H$60,MATCH('Model 5_Train'!A477,Cond_Probability!$A$6:$A$60,0),8)</f>
        <v>0.39710144927536234</v>
      </c>
      <c r="I477">
        <f>INDEX(Cond_Probability!$A$6:$H$60,MATCH('Model 5_Train'!B477,Cond_Probability!$A$6:$A$60,0),8)</f>
        <v>0.31976744186046513</v>
      </c>
      <c r="J477">
        <f>Cond_Probability!$C$3</f>
        <v>0.38383838383838381</v>
      </c>
      <c r="K477">
        <f t="shared" si="37"/>
        <v>4.8739841965322252E-2</v>
      </c>
      <c r="L477">
        <f t="shared" si="38"/>
        <v>4.8739841965322253</v>
      </c>
      <c r="M477" t="str">
        <f t="shared" si="39"/>
        <v>Won't Survive</v>
      </c>
      <c r="N477" s="2" t="s">
        <v>1230</v>
      </c>
    </row>
    <row r="478" spans="1:14" x14ac:dyDescent="0.3">
      <c r="A478" s="1" t="s">
        <v>1235</v>
      </c>
      <c r="B478" s="2" t="s">
        <v>13</v>
      </c>
      <c r="C478">
        <f>INDEX(Cond_Probability!$A$6:$H$60,MATCH('Model 5_Train'!A478,Cond_Probability!$A$6:$A$60,0),7)</f>
        <v>0.17753623188405798</v>
      </c>
      <c r="D478">
        <f>INDEX(Cond_Probability!$A$6:$H$60,MATCH('Model 5_Train'!B478,Cond_Probability!$A$6:$A$60,0),7)</f>
        <v>0.85117967332123412</v>
      </c>
      <c r="E478">
        <f>Cond_Probability!$C$2</f>
        <v>0.61616161616161613</v>
      </c>
      <c r="F478">
        <f t="shared" si="35"/>
        <v>9.3111405488111879E-2</v>
      </c>
      <c r="G478">
        <f t="shared" si="36"/>
        <v>9.3111405488111885</v>
      </c>
      <c r="H478">
        <f>INDEX(Cond_Probability!$A$6:$H$60,MATCH('Model 5_Train'!A478,Cond_Probability!$A$6:$A$60,0),8)</f>
        <v>0.25507246376811593</v>
      </c>
      <c r="I478">
        <f>INDEX(Cond_Probability!$A$6:$H$60,MATCH('Model 5_Train'!B478,Cond_Probability!$A$6:$A$60,0),8)</f>
        <v>0.31976744186046513</v>
      </c>
      <c r="J478">
        <f>Cond_Probability!$C$3</f>
        <v>0.38383838383838381</v>
      </c>
      <c r="K478">
        <f t="shared" si="37"/>
        <v>3.1307343744148598E-2</v>
      </c>
      <c r="L478">
        <f t="shared" si="38"/>
        <v>3.1307343744148599</v>
      </c>
      <c r="M478" t="str">
        <f t="shared" si="39"/>
        <v>Won't Survive</v>
      </c>
      <c r="N478" s="2" t="s">
        <v>1230</v>
      </c>
    </row>
    <row r="479" spans="1:14" x14ac:dyDescent="0.3">
      <c r="A479" s="1" t="s">
        <v>1236</v>
      </c>
      <c r="B479" s="2" t="s">
        <v>13</v>
      </c>
      <c r="C479">
        <f>INDEX(Cond_Probability!$A$6:$H$60,MATCH('Model 5_Train'!A479,Cond_Probability!$A$6:$A$60,0),7)</f>
        <v>0.67572463768115942</v>
      </c>
      <c r="D479">
        <f>INDEX(Cond_Probability!$A$6:$H$60,MATCH('Model 5_Train'!B479,Cond_Probability!$A$6:$A$60,0),7)</f>
        <v>0.85117967332123412</v>
      </c>
      <c r="E479">
        <f>Cond_Probability!$C$2</f>
        <v>0.61616161616161613</v>
      </c>
      <c r="F479">
        <f t="shared" si="35"/>
        <v>0.35439341068434416</v>
      </c>
      <c r="G479">
        <f t="shared" si="36"/>
        <v>35.439341068434416</v>
      </c>
      <c r="H479">
        <f>INDEX(Cond_Probability!$A$6:$H$60,MATCH('Model 5_Train'!A479,Cond_Probability!$A$6:$A$60,0),8)</f>
        <v>0.34782608695652173</v>
      </c>
      <c r="I479">
        <f>INDEX(Cond_Probability!$A$6:$H$60,MATCH('Model 5_Train'!B479,Cond_Probability!$A$6:$A$60,0),8)</f>
        <v>0.31976744186046513</v>
      </c>
      <c r="J479">
        <f>Cond_Probability!$C$3</f>
        <v>0.38383838383838381</v>
      </c>
      <c r="K479">
        <f t="shared" si="37"/>
        <v>4.2691832378384448E-2</v>
      </c>
      <c r="L479">
        <f t="shared" si="38"/>
        <v>4.2691832378384449</v>
      </c>
      <c r="M479" t="str">
        <f t="shared" si="39"/>
        <v>Won't Survive</v>
      </c>
      <c r="N479" s="2" t="s">
        <v>1230</v>
      </c>
    </row>
    <row r="480" spans="1:14" x14ac:dyDescent="0.3">
      <c r="A480" s="1" t="s">
        <v>1236</v>
      </c>
      <c r="B480" s="2" t="s">
        <v>13</v>
      </c>
      <c r="C480">
        <f>INDEX(Cond_Probability!$A$6:$H$60,MATCH('Model 5_Train'!A480,Cond_Probability!$A$6:$A$60,0),7)</f>
        <v>0.67572463768115942</v>
      </c>
      <c r="D480">
        <f>INDEX(Cond_Probability!$A$6:$H$60,MATCH('Model 5_Train'!B480,Cond_Probability!$A$6:$A$60,0),7)</f>
        <v>0.85117967332123412</v>
      </c>
      <c r="E480">
        <f>Cond_Probability!$C$2</f>
        <v>0.61616161616161613</v>
      </c>
      <c r="F480">
        <f t="shared" si="35"/>
        <v>0.35439341068434416</v>
      </c>
      <c r="G480">
        <f t="shared" si="36"/>
        <v>35.439341068434416</v>
      </c>
      <c r="H480">
        <f>INDEX(Cond_Probability!$A$6:$H$60,MATCH('Model 5_Train'!A480,Cond_Probability!$A$6:$A$60,0),8)</f>
        <v>0.34782608695652173</v>
      </c>
      <c r="I480">
        <f>INDEX(Cond_Probability!$A$6:$H$60,MATCH('Model 5_Train'!B480,Cond_Probability!$A$6:$A$60,0),8)</f>
        <v>0.31976744186046513</v>
      </c>
      <c r="J480">
        <f>Cond_Probability!$C$3</f>
        <v>0.38383838383838381</v>
      </c>
      <c r="K480">
        <f t="shared" si="37"/>
        <v>4.2691832378384448E-2</v>
      </c>
      <c r="L480">
        <f t="shared" si="38"/>
        <v>4.2691832378384449</v>
      </c>
      <c r="M480" t="str">
        <f t="shared" si="39"/>
        <v>Won't Survive</v>
      </c>
      <c r="N480" s="2" t="s">
        <v>1230</v>
      </c>
    </row>
    <row r="481" spans="1:14" x14ac:dyDescent="0.3">
      <c r="A481" s="1" t="s">
        <v>1236</v>
      </c>
      <c r="B481" s="2" t="s">
        <v>17</v>
      </c>
      <c r="C481">
        <f>INDEX(Cond_Probability!$A$6:$H$60,MATCH('Model 5_Train'!A481,Cond_Probability!$A$6:$A$60,0),7)</f>
        <v>0.67572463768115942</v>
      </c>
      <c r="D481">
        <f>INDEX(Cond_Probability!$A$6:$H$60,MATCH('Model 5_Train'!B481,Cond_Probability!$A$6:$A$60,0),7)</f>
        <v>0.14882032667876588</v>
      </c>
      <c r="E481">
        <f>Cond_Probability!$C$2</f>
        <v>0.61616161616161613</v>
      </c>
      <c r="F481">
        <f t="shared" si="35"/>
        <v>6.1962174149501531E-2</v>
      </c>
      <c r="G481">
        <f t="shared" si="36"/>
        <v>6.1962174149501532</v>
      </c>
      <c r="H481">
        <f>INDEX(Cond_Probability!$A$6:$H$60,MATCH('Model 5_Train'!A481,Cond_Probability!$A$6:$A$60,0),8)</f>
        <v>0.34782608695652173</v>
      </c>
      <c r="I481">
        <f>INDEX(Cond_Probability!$A$6:$H$60,MATCH('Model 5_Train'!B481,Cond_Probability!$A$6:$A$60,0),8)</f>
        <v>0.68023255813953487</v>
      </c>
      <c r="J481">
        <f>Cond_Probability!$C$3</f>
        <v>0.38383838383838381</v>
      </c>
      <c r="K481">
        <f t="shared" si="37"/>
        <v>9.0817170695836003E-2</v>
      </c>
      <c r="L481">
        <f t="shared" si="38"/>
        <v>9.0817170695836005</v>
      </c>
      <c r="M481" t="str">
        <f t="shared" si="39"/>
        <v>Survive</v>
      </c>
      <c r="N481" s="2" t="s">
        <v>1</v>
      </c>
    </row>
    <row r="482" spans="1:14" x14ac:dyDescent="0.3">
      <c r="A482" s="1" t="s">
        <v>1236</v>
      </c>
      <c r="B482" s="2" t="s">
        <v>13</v>
      </c>
      <c r="C482">
        <f>INDEX(Cond_Probability!$A$6:$H$60,MATCH('Model 5_Train'!A482,Cond_Probability!$A$6:$A$60,0),7)</f>
        <v>0.67572463768115942</v>
      </c>
      <c r="D482">
        <f>INDEX(Cond_Probability!$A$6:$H$60,MATCH('Model 5_Train'!B482,Cond_Probability!$A$6:$A$60,0),7)</f>
        <v>0.85117967332123412</v>
      </c>
      <c r="E482">
        <f>Cond_Probability!$C$2</f>
        <v>0.61616161616161613</v>
      </c>
      <c r="F482">
        <f t="shared" si="35"/>
        <v>0.35439341068434416</v>
      </c>
      <c r="G482">
        <f t="shared" si="36"/>
        <v>35.439341068434416</v>
      </c>
      <c r="H482">
        <f>INDEX(Cond_Probability!$A$6:$H$60,MATCH('Model 5_Train'!A482,Cond_Probability!$A$6:$A$60,0),8)</f>
        <v>0.34782608695652173</v>
      </c>
      <c r="I482">
        <f>INDEX(Cond_Probability!$A$6:$H$60,MATCH('Model 5_Train'!B482,Cond_Probability!$A$6:$A$60,0),8)</f>
        <v>0.31976744186046513</v>
      </c>
      <c r="J482">
        <f>Cond_Probability!$C$3</f>
        <v>0.38383838383838381</v>
      </c>
      <c r="K482">
        <f t="shared" si="37"/>
        <v>4.2691832378384448E-2</v>
      </c>
      <c r="L482">
        <f t="shared" si="38"/>
        <v>4.2691832378384449</v>
      </c>
      <c r="M482" t="str">
        <f t="shared" si="39"/>
        <v>Won't Survive</v>
      </c>
      <c r="N482" s="2" t="s">
        <v>1230</v>
      </c>
    </row>
    <row r="483" spans="1:14" x14ac:dyDescent="0.3">
      <c r="A483" s="1" t="s">
        <v>1235</v>
      </c>
      <c r="B483" s="2" t="s">
        <v>13</v>
      </c>
      <c r="C483">
        <f>INDEX(Cond_Probability!$A$6:$H$60,MATCH('Model 5_Train'!A483,Cond_Probability!$A$6:$A$60,0),7)</f>
        <v>0.17753623188405798</v>
      </c>
      <c r="D483">
        <f>INDEX(Cond_Probability!$A$6:$H$60,MATCH('Model 5_Train'!B483,Cond_Probability!$A$6:$A$60,0),7)</f>
        <v>0.85117967332123412</v>
      </c>
      <c r="E483">
        <f>Cond_Probability!$C$2</f>
        <v>0.61616161616161613</v>
      </c>
      <c r="F483">
        <f t="shared" si="35"/>
        <v>9.3111405488111879E-2</v>
      </c>
      <c r="G483">
        <f t="shared" si="36"/>
        <v>9.3111405488111885</v>
      </c>
      <c r="H483">
        <f>INDEX(Cond_Probability!$A$6:$H$60,MATCH('Model 5_Train'!A483,Cond_Probability!$A$6:$A$60,0),8)</f>
        <v>0.25507246376811593</v>
      </c>
      <c r="I483">
        <f>INDEX(Cond_Probability!$A$6:$H$60,MATCH('Model 5_Train'!B483,Cond_Probability!$A$6:$A$60,0),8)</f>
        <v>0.31976744186046513</v>
      </c>
      <c r="J483">
        <f>Cond_Probability!$C$3</f>
        <v>0.38383838383838381</v>
      </c>
      <c r="K483">
        <f t="shared" si="37"/>
        <v>3.1307343744148598E-2</v>
      </c>
      <c r="L483">
        <f t="shared" si="38"/>
        <v>3.1307343744148599</v>
      </c>
      <c r="M483" t="str">
        <f t="shared" si="39"/>
        <v>Won't Survive</v>
      </c>
      <c r="N483" s="2" t="s">
        <v>1230</v>
      </c>
    </row>
    <row r="484" spans="1:14" x14ac:dyDescent="0.3">
      <c r="A484" s="1" t="s">
        <v>1236</v>
      </c>
      <c r="B484" s="2" t="s">
        <v>13</v>
      </c>
      <c r="C484">
        <f>INDEX(Cond_Probability!$A$6:$H$60,MATCH('Model 5_Train'!A484,Cond_Probability!$A$6:$A$60,0),7)</f>
        <v>0.67572463768115942</v>
      </c>
      <c r="D484">
        <f>INDEX(Cond_Probability!$A$6:$H$60,MATCH('Model 5_Train'!B484,Cond_Probability!$A$6:$A$60,0),7)</f>
        <v>0.85117967332123412</v>
      </c>
      <c r="E484">
        <f>Cond_Probability!$C$2</f>
        <v>0.61616161616161613</v>
      </c>
      <c r="F484">
        <f t="shared" si="35"/>
        <v>0.35439341068434416</v>
      </c>
      <c r="G484">
        <f t="shared" si="36"/>
        <v>35.439341068434416</v>
      </c>
      <c r="H484">
        <f>INDEX(Cond_Probability!$A$6:$H$60,MATCH('Model 5_Train'!A484,Cond_Probability!$A$6:$A$60,0),8)</f>
        <v>0.34782608695652173</v>
      </c>
      <c r="I484">
        <f>INDEX(Cond_Probability!$A$6:$H$60,MATCH('Model 5_Train'!B484,Cond_Probability!$A$6:$A$60,0),8)</f>
        <v>0.31976744186046513</v>
      </c>
      <c r="J484">
        <f>Cond_Probability!$C$3</f>
        <v>0.38383838383838381</v>
      </c>
      <c r="K484">
        <f t="shared" si="37"/>
        <v>4.2691832378384448E-2</v>
      </c>
      <c r="L484">
        <f t="shared" si="38"/>
        <v>4.2691832378384449</v>
      </c>
      <c r="M484" t="str">
        <f t="shared" si="39"/>
        <v>Won't Survive</v>
      </c>
      <c r="N484" s="2" t="s">
        <v>1230</v>
      </c>
    </row>
    <row r="485" spans="1:14" x14ac:dyDescent="0.3">
      <c r="A485" s="1" t="s">
        <v>1236</v>
      </c>
      <c r="B485" s="2" t="s">
        <v>17</v>
      </c>
      <c r="C485">
        <f>INDEX(Cond_Probability!$A$6:$H$60,MATCH('Model 5_Train'!A485,Cond_Probability!$A$6:$A$60,0),7)</f>
        <v>0.67572463768115942</v>
      </c>
      <c r="D485">
        <f>INDEX(Cond_Probability!$A$6:$H$60,MATCH('Model 5_Train'!B485,Cond_Probability!$A$6:$A$60,0),7)</f>
        <v>0.14882032667876588</v>
      </c>
      <c r="E485">
        <f>Cond_Probability!$C$2</f>
        <v>0.61616161616161613</v>
      </c>
      <c r="F485">
        <f t="shared" si="35"/>
        <v>6.1962174149501531E-2</v>
      </c>
      <c r="G485">
        <f t="shared" si="36"/>
        <v>6.1962174149501532</v>
      </c>
      <c r="H485">
        <f>INDEX(Cond_Probability!$A$6:$H$60,MATCH('Model 5_Train'!A485,Cond_Probability!$A$6:$A$60,0),8)</f>
        <v>0.34782608695652173</v>
      </c>
      <c r="I485">
        <f>INDEX(Cond_Probability!$A$6:$H$60,MATCH('Model 5_Train'!B485,Cond_Probability!$A$6:$A$60,0),8)</f>
        <v>0.68023255813953487</v>
      </c>
      <c r="J485">
        <f>Cond_Probability!$C$3</f>
        <v>0.38383838383838381</v>
      </c>
      <c r="K485">
        <f t="shared" si="37"/>
        <v>9.0817170695836003E-2</v>
      </c>
      <c r="L485">
        <f t="shared" si="38"/>
        <v>9.0817170695836005</v>
      </c>
      <c r="M485" t="str">
        <f t="shared" si="39"/>
        <v>Survive</v>
      </c>
      <c r="N485" s="2" t="s">
        <v>1</v>
      </c>
    </row>
    <row r="486" spans="1:14" x14ac:dyDescent="0.3">
      <c r="A486" s="1" t="s">
        <v>1234</v>
      </c>
      <c r="B486" s="2" t="s">
        <v>13</v>
      </c>
      <c r="C486">
        <f>INDEX(Cond_Probability!$A$6:$H$60,MATCH('Model 5_Train'!A486,Cond_Probability!$A$6:$A$60,0),7)</f>
        <v>0.14673913043478262</v>
      </c>
      <c r="D486">
        <f>INDEX(Cond_Probability!$A$6:$H$60,MATCH('Model 5_Train'!B486,Cond_Probability!$A$6:$A$60,0),7)</f>
        <v>0.85117967332123412</v>
      </c>
      <c r="E486">
        <f>Cond_Probability!$C$2</f>
        <v>0.61616161616161613</v>
      </c>
      <c r="F486">
        <f t="shared" si="35"/>
        <v>7.6959426985072063E-2</v>
      </c>
      <c r="G486">
        <f t="shared" si="36"/>
        <v>7.6959426985072064</v>
      </c>
      <c r="H486">
        <f>INDEX(Cond_Probability!$A$6:$H$60,MATCH('Model 5_Train'!A486,Cond_Probability!$A$6:$A$60,0),8)</f>
        <v>0.39710144927536234</v>
      </c>
      <c r="I486">
        <f>INDEX(Cond_Probability!$A$6:$H$60,MATCH('Model 5_Train'!B486,Cond_Probability!$A$6:$A$60,0),8)</f>
        <v>0.31976744186046513</v>
      </c>
      <c r="J486">
        <f>Cond_Probability!$C$3</f>
        <v>0.38383838383838381</v>
      </c>
      <c r="K486">
        <f t="shared" si="37"/>
        <v>4.8739841965322252E-2</v>
      </c>
      <c r="L486">
        <f t="shared" si="38"/>
        <v>4.8739841965322253</v>
      </c>
      <c r="M486" t="str">
        <f t="shared" si="39"/>
        <v>Won't Survive</v>
      </c>
      <c r="N486" s="2" t="s">
        <v>1</v>
      </c>
    </row>
    <row r="487" spans="1:14" x14ac:dyDescent="0.3">
      <c r="A487" s="1" t="s">
        <v>1236</v>
      </c>
      <c r="B487" s="2" t="s">
        <v>17</v>
      </c>
      <c r="C487">
        <f>INDEX(Cond_Probability!$A$6:$H$60,MATCH('Model 5_Train'!A487,Cond_Probability!$A$6:$A$60,0),7)</f>
        <v>0.67572463768115942</v>
      </c>
      <c r="D487">
        <f>INDEX(Cond_Probability!$A$6:$H$60,MATCH('Model 5_Train'!B487,Cond_Probability!$A$6:$A$60,0),7)</f>
        <v>0.14882032667876588</v>
      </c>
      <c r="E487">
        <f>Cond_Probability!$C$2</f>
        <v>0.61616161616161613</v>
      </c>
      <c r="F487">
        <f t="shared" si="35"/>
        <v>6.1962174149501531E-2</v>
      </c>
      <c r="G487">
        <f t="shared" si="36"/>
        <v>6.1962174149501532</v>
      </c>
      <c r="H487">
        <f>INDEX(Cond_Probability!$A$6:$H$60,MATCH('Model 5_Train'!A487,Cond_Probability!$A$6:$A$60,0),8)</f>
        <v>0.34782608695652173</v>
      </c>
      <c r="I487">
        <f>INDEX(Cond_Probability!$A$6:$H$60,MATCH('Model 5_Train'!B487,Cond_Probability!$A$6:$A$60,0),8)</f>
        <v>0.68023255813953487</v>
      </c>
      <c r="J487">
        <f>Cond_Probability!$C$3</f>
        <v>0.38383838383838381</v>
      </c>
      <c r="K487">
        <f t="shared" si="37"/>
        <v>9.0817170695836003E-2</v>
      </c>
      <c r="L487">
        <f t="shared" si="38"/>
        <v>9.0817170695836005</v>
      </c>
      <c r="M487" t="str">
        <f t="shared" si="39"/>
        <v>Survive</v>
      </c>
      <c r="N487" s="2" t="s">
        <v>1230</v>
      </c>
    </row>
    <row r="488" spans="1:14" x14ac:dyDescent="0.3">
      <c r="A488" s="1" t="s">
        <v>1234</v>
      </c>
      <c r="B488" s="2" t="s">
        <v>17</v>
      </c>
      <c r="C488">
        <f>INDEX(Cond_Probability!$A$6:$H$60,MATCH('Model 5_Train'!A488,Cond_Probability!$A$6:$A$60,0),7)</f>
        <v>0.14673913043478262</v>
      </c>
      <c r="D488">
        <f>INDEX(Cond_Probability!$A$6:$H$60,MATCH('Model 5_Train'!B488,Cond_Probability!$A$6:$A$60,0),7)</f>
        <v>0.14882032667876588</v>
      </c>
      <c r="E488">
        <f>Cond_Probability!$C$2</f>
        <v>0.61616161616161613</v>
      </c>
      <c r="F488">
        <f t="shared" si="35"/>
        <v>1.3455592777773792E-2</v>
      </c>
      <c r="G488">
        <f t="shared" si="36"/>
        <v>1.3455592777773793</v>
      </c>
      <c r="H488">
        <f>INDEX(Cond_Probability!$A$6:$H$60,MATCH('Model 5_Train'!A488,Cond_Probability!$A$6:$A$60,0),8)</f>
        <v>0.39710144927536234</v>
      </c>
      <c r="I488">
        <f>INDEX(Cond_Probability!$A$6:$H$60,MATCH('Model 5_Train'!B488,Cond_Probability!$A$6:$A$60,0),8)</f>
        <v>0.68023255813953487</v>
      </c>
      <c r="J488">
        <f>Cond_Probability!$C$3</f>
        <v>0.38383838383838381</v>
      </c>
      <c r="K488">
        <f t="shared" si="37"/>
        <v>0.10368293654441278</v>
      </c>
      <c r="L488">
        <f t="shared" si="38"/>
        <v>10.368293654441278</v>
      </c>
      <c r="M488" t="str">
        <f t="shared" si="39"/>
        <v>Survive</v>
      </c>
      <c r="N488" s="2" t="s">
        <v>1</v>
      </c>
    </row>
    <row r="489" spans="1:14" x14ac:dyDescent="0.3">
      <c r="A489" s="1" t="s">
        <v>1234</v>
      </c>
      <c r="B489" s="2" t="s">
        <v>13</v>
      </c>
      <c r="C489">
        <f>INDEX(Cond_Probability!$A$6:$H$60,MATCH('Model 5_Train'!A489,Cond_Probability!$A$6:$A$60,0),7)</f>
        <v>0.14673913043478262</v>
      </c>
      <c r="D489">
        <f>INDEX(Cond_Probability!$A$6:$H$60,MATCH('Model 5_Train'!B489,Cond_Probability!$A$6:$A$60,0),7)</f>
        <v>0.85117967332123412</v>
      </c>
      <c r="E489">
        <f>Cond_Probability!$C$2</f>
        <v>0.61616161616161613</v>
      </c>
      <c r="F489">
        <f t="shared" si="35"/>
        <v>7.6959426985072063E-2</v>
      </c>
      <c r="G489">
        <f t="shared" si="36"/>
        <v>7.6959426985072064</v>
      </c>
      <c r="H489">
        <f>INDEX(Cond_Probability!$A$6:$H$60,MATCH('Model 5_Train'!A489,Cond_Probability!$A$6:$A$60,0),8)</f>
        <v>0.39710144927536234</v>
      </c>
      <c r="I489">
        <f>INDEX(Cond_Probability!$A$6:$H$60,MATCH('Model 5_Train'!B489,Cond_Probability!$A$6:$A$60,0),8)</f>
        <v>0.31976744186046513</v>
      </c>
      <c r="J489">
        <f>Cond_Probability!$C$3</f>
        <v>0.38383838383838381</v>
      </c>
      <c r="K489">
        <f t="shared" si="37"/>
        <v>4.8739841965322252E-2</v>
      </c>
      <c r="L489">
        <f t="shared" si="38"/>
        <v>4.8739841965322253</v>
      </c>
      <c r="M489" t="str">
        <f t="shared" si="39"/>
        <v>Won't Survive</v>
      </c>
      <c r="N489" s="2" t="s">
        <v>1230</v>
      </c>
    </row>
    <row r="490" spans="1:14" x14ac:dyDescent="0.3">
      <c r="A490" s="1" t="s">
        <v>1236</v>
      </c>
      <c r="B490" s="2" t="s">
        <v>13</v>
      </c>
      <c r="C490">
        <f>INDEX(Cond_Probability!$A$6:$H$60,MATCH('Model 5_Train'!A490,Cond_Probability!$A$6:$A$60,0),7)</f>
        <v>0.67572463768115942</v>
      </c>
      <c r="D490">
        <f>INDEX(Cond_Probability!$A$6:$H$60,MATCH('Model 5_Train'!B490,Cond_Probability!$A$6:$A$60,0),7)</f>
        <v>0.85117967332123412</v>
      </c>
      <c r="E490">
        <f>Cond_Probability!$C$2</f>
        <v>0.61616161616161613</v>
      </c>
      <c r="F490">
        <f t="shared" si="35"/>
        <v>0.35439341068434416</v>
      </c>
      <c r="G490">
        <f t="shared" si="36"/>
        <v>35.439341068434416</v>
      </c>
      <c r="H490">
        <f>INDEX(Cond_Probability!$A$6:$H$60,MATCH('Model 5_Train'!A490,Cond_Probability!$A$6:$A$60,0),8)</f>
        <v>0.34782608695652173</v>
      </c>
      <c r="I490">
        <f>INDEX(Cond_Probability!$A$6:$H$60,MATCH('Model 5_Train'!B490,Cond_Probability!$A$6:$A$60,0),8)</f>
        <v>0.31976744186046513</v>
      </c>
      <c r="J490">
        <f>Cond_Probability!$C$3</f>
        <v>0.38383838383838381</v>
      </c>
      <c r="K490">
        <f t="shared" si="37"/>
        <v>4.2691832378384448E-2</v>
      </c>
      <c r="L490">
        <f t="shared" si="38"/>
        <v>4.2691832378384449</v>
      </c>
      <c r="M490" t="str">
        <f t="shared" si="39"/>
        <v>Won't Survive</v>
      </c>
      <c r="N490" s="2" t="s">
        <v>1230</v>
      </c>
    </row>
    <row r="491" spans="1:14" x14ac:dyDescent="0.3">
      <c r="A491" s="1" t="s">
        <v>1236</v>
      </c>
      <c r="B491" s="2" t="s">
        <v>13</v>
      </c>
      <c r="C491">
        <f>INDEX(Cond_Probability!$A$6:$H$60,MATCH('Model 5_Train'!A491,Cond_Probability!$A$6:$A$60,0),7)</f>
        <v>0.67572463768115942</v>
      </c>
      <c r="D491">
        <f>INDEX(Cond_Probability!$A$6:$H$60,MATCH('Model 5_Train'!B491,Cond_Probability!$A$6:$A$60,0),7)</f>
        <v>0.85117967332123412</v>
      </c>
      <c r="E491">
        <f>Cond_Probability!$C$2</f>
        <v>0.61616161616161613</v>
      </c>
      <c r="F491">
        <f t="shared" si="35"/>
        <v>0.35439341068434416</v>
      </c>
      <c r="G491">
        <f t="shared" si="36"/>
        <v>35.439341068434416</v>
      </c>
      <c r="H491">
        <f>INDEX(Cond_Probability!$A$6:$H$60,MATCH('Model 5_Train'!A491,Cond_Probability!$A$6:$A$60,0),8)</f>
        <v>0.34782608695652173</v>
      </c>
      <c r="I491">
        <f>INDEX(Cond_Probability!$A$6:$H$60,MATCH('Model 5_Train'!B491,Cond_Probability!$A$6:$A$60,0),8)</f>
        <v>0.31976744186046513</v>
      </c>
      <c r="J491">
        <f>Cond_Probability!$C$3</f>
        <v>0.38383838383838381</v>
      </c>
      <c r="K491">
        <f t="shared" si="37"/>
        <v>4.2691832378384448E-2</v>
      </c>
      <c r="L491">
        <f t="shared" si="38"/>
        <v>4.2691832378384449</v>
      </c>
      <c r="M491" t="str">
        <f t="shared" si="39"/>
        <v>Won't Survive</v>
      </c>
      <c r="N491" s="2" t="s">
        <v>1</v>
      </c>
    </row>
    <row r="492" spans="1:14" x14ac:dyDescent="0.3">
      <c r="A492" s="1" t="s">
        <v>1236</v>
      </c>
      <c r="B492" s="2" t="s">
        <v>13</v>
      </c>
      <c r="C492">
        <f>INDEX(Cond_Probability!$A$6:$H$60,MATCH('Model 5_Train'!A492,Cond_Probability!$A$6:$A$60,0),7)</f>
        <v>0.67572463768115942</v>
      </c>
      <c r="D492">
        <f>INDEX(Cond_Probability!$A$6:$H$60,MATCH('Model 5_Train'!B492,Cond_Probability!$A$6:$A$60,0),7)</f>
        <v>0.85117967332123412</v>
      </c>
      <c r="E492">
        <f>Cond_Probability!$C$2</f>
        <v>0.61616161616161613</v>
      </c>
      <c r="F492">
        <f t="shared" si="35"/>
        <v>0.35439341068434416</v>
      </c>
      <c r="G492">
        <f t="shared" si="36"/>
        <v>35.439341068434416</v>
      </c>
      <c r="H492">
        <f>INDEX(Cond_Probability!$A$6:$H$60,MATCH('Model 5_Train'!A492,Cond_Probability!$A$6:$A$60,0),8)</f>
        <v>0.34782608695652173</v>
      </c>
      <c r="I492">
        <f>INDEX(Cond_Probability!$A$6:$H$60,MATCH('Model 5_Train'!B492,Cond_Probability!$A$6:$A$60,0),8)</f>
        <v>0.31976744186046513</v>
      </c>
      <c r="J492">
        <f>Cond_Probability!$C$3</f>
        <v>0.38383838383838381</v>
      </c>
      <c r="K492">
        <f t="shared" si="37"/>
        <v>4.2691832378384448E-2</v>
      </c>
      <c r="L492">
        <f t="shared" si="38"/>
        <v>4.2691832378384449</v>
      </c>
      <c r="M492" t="str">
        <f t="shared" si="39"/>
        <v>Won't Survive</v>
      </c>
      <c r="N492" s="2" t="s">
        <v>1230</v>
      </c>
    </row>
    <row r="493" spans="1:14" x14ac:dyDescent="0.3">
      <c r="A493" s="1" t="s">
        <v>1236</v>
      </c>
      <c r="B493" s="2" t="s">
        <v>13</v>
      </c>
      <c r="C493">
        <f>INDEX(Cond_Probability!$A$6:$H$60,MATCH('Model 5_Train'!A493,Cond_Probability!$A$6:$A$60,0),7)</f>
        <v>0.67572463768115942</v>
      </c>
      <c r="D493">
        <f>INDEX(Cond_Probability!$A$6:$H$60,MATCH('Model 5_Train'!B493,Cond_Probability!$A$6:$A$60,0),7)</f>
        <v>0.85117967332123412</v>
      </c>
      <c r="E493">
        <f>Cond_Probability!$C$2</f>
        <v>0.61616161616161613</v>
      </c>
      <c r="F493">
        <f t="shared" si="35"/>
        <v>0.35439341068434416</v>
      </c>
      <c r="G493">
        <f t="shared" si="36"/>
        <v>35.439341068434416</v>
      </c>
      <c r="H493">
        <f>INDEX(Cond_Probability!$A$6:$H$60,MATCH('Model 5_Train'!A493,Cond_Probability!$A$6:$A$60,0),8)</f>
        <v>0.34782608695652173</v>
      </c>
      <c r="I493">
        <f>INDEX(Cond_Probability!$A$6:$H$60,MATCH('Model 5_Train'!B493,Cond_Probability!$A$6:$A$60,0),8)</f>
        <v>0.31976744186046513</v>
      </c>
      <c r="J493">
        <f>Cond_Probability!$C$3</f>
        <v>0.38383838383838381</v>
      </c>
      <c r="K493">
        <f t="shared" si="37"/>
        <v>4.2691832378384448E-2</v>
      </c>
      <c r="L493">
        <f t="shared" si="38"/>
        <v>4.2691832378384449</v>
      </c>
      <c r="M493" t="str">
        <f t="shared" si="39"/>
        <v>Won't Survive</v>
      </c>
      <c r="N493" s="2" t="s">
        <v>1230</v>
      </c>
    </row>
    <row r="494" spans="1:14" x14ac:dyDescent="0.3">
      <c r="A494" s="1" t="s">
        <v>1234</v>
      </c>
      <c r="B494" s="2" t="s">
        <v>13</v>
      </c>
      <c r="C494">
        <f>INDEX(Cond_Probability!$A$6:$H$60,MATCH('Model 5_Train'!A494,Cond_Probability!$A$6:$A$60,0),7)</f>
        <v>0.14673913043478262</v>
      </c>
      <c r="D494">
        <f>INDEX(Cond_Probability!$A$6:$H$60,MATCH('Model 5_Train'!B494,Cond_Probability!$A$6:$A$60,0),7)</f>
        <v>0.85117967332123412</v>
      </c>
      <c r="E494">
        <f>Cond_Probability!$C$2</f>
        <v>0.61616161616161613</v>
      </c>
      <c r="F494">
        <f t="shared" si="35"/>
        <v>7.6959426985072063E-2</v>
      </c>
      <c r="G494">
        <f t="shared" si="36"/>
        <v>7.6959426985072064</v>
      </c>
      <c r="H494">
        <f>INDEX(Cond_Probability!$A$6:$H$60,MATCH('Model 5_Train'!A494,Cond_Probability!$A$6:$A$60,0),8)</f>
        <v>0.39710144927536234</v>
      </c>
      <c r="I494">
        <f>INDEX(Cond_Probability!$A$6:$H$60,MATCH('Model 5_Train'!B494,Cond_Probability!$A$6:$A$60,0),8)</f>
        <v>0.31976744186046513</v>
      </c>
      <c r="J494">
        <f>Cond_Probability!$C$3</f>
        <v>0.38383838383838381</v>
      </c>
      <c r="K494">
        <f t="shared" si="37"/>
        <v>4.8739841965322252E-2</v>
      </c>
      <c r="L494">
        <f t="shared" si="38"/>
        <v>4.8739841965322253</v>
      </c>
      <c r="M494" t="str">
        <f t="shared" si="39"/>
        <v>Won't Survive</v>
      </c>
      <c r="N494" s="2" t="s">
        <v>1230</v>
      </c>
    </row>
    <row r="495" spans="1:14" x14ac:dyDescent="0.3">
      <c r="A495" s="1" t="s">
        <v>1234</v>
      </c>
      <c r="B495" s="2" t="s">
        <v>13</v>
      </c>
      <c r="C495">
        <f>INDEX(Cond_Probability!$A$6:$H$60,MATCH('Model 5_Train'!A495,Cond_Probability!$A$6:$A$60,0),7)</f>
        <v>0.14673913043478262</v>
      </c>
      <c r="D495">
        <f>INDEX(Cond_Probability!$A$6:$H$60,MATCH('Model 5_Train'!B495,Cond_Probability!$A$6:$A$60,0),7)</f>
        <v>0.85117967332123412</v>
      </c>
      <c r="E495">
        <f>Cond_Probability!$C$2</f>
        <v>0.61616161616161613</v>
      </c>
      <c r="F495">
        <f t="shared" si="35"/>
        <v>7.6959426985072063E-2</v>
      </c>
      <c r="G495">
        <f t="shared" si="36"/>
        <v>7.6959426985072064</v>
      </c>
      <c r="H495">
        <f>INDEX(Cond_Probability!$A$6:$H$60,MATCH('Model 5_Train'!A495,Cond_Probability!$A$6:$A$60,0),8)</f>
        <v>0.39710144927536234</v>
      </c>
      <c r="I495">
        <f>INDEX(Cond_Probability!$A$6:$H$60,MATCH('Model 5_Train'!B495,Cond_Probability!$A$6:$A$60,0),8)</f>
        <v>0.31976744186046513</v>
      </c>
      <c r="J495">
        <f>Cond_Probability!$C$3</f>
        <v>0.38383838383838381</v>
      </c>
      <c r="K495">
        <f t="shared" si="37"/>
        <v>4.8739841965322252E-2</v>
      </c>
      <c r="L495">
        <f t="shared" si="38"/>
        <v>4.8739841965322253</v>
      </c>
      <c r="M495" t="str">
        <f t="shared" si="39"/>
        <v>Won't Survive</v>
      </c>
      <c r="N495" s="2" t="s">
        <v>1230</v>
      </c>
    </row>
    <row r="496" spans="1:14" x14ac:dyDescent="0.3">
      <c r="A496" s="1" t="s">
        <v>1236</v>
      </c>
      <c r="B496" s="2" t="s">
        <v>13</v>
      </c>
      <c r="C496">
        <f>INDEX(Cond_Probability!$A$6:$H$60,MATCH('Model 5_Train'!A496,Cond_Probability!$A$6:$A$60,0),7)</f>
        <v>0.67572463768115942</v>
      </c>
      <c r="D496">
        <f>INDEX(Cond_Probability!$A$6:$H$60,MATCH('Model 5_Train'!B496,Cond_Probability!$A$6:$A$60,0),7)</f>
        <v>0.85117967332123412</v>
      </c>
      <c r="E496">
        <f>Cond_Probability!$C$2</f>
        <v>0.61616161616161613</v>
      </c>
      <c r="F496">
        <f t="shared" si="35"/>
        <v>0.35439341068434416</v>
      </c>
      <c r="G496">
        <f t="shared" si="36"/>
        <v>35.439341068434416</v>
      </c>
      <c r="H496">
        <f>INDEX(Cond_Probability!$A$6:$H$60,MATCH('Model 5_Train'!A496,Cond_Probability!$A$6:$A$60,0),8)</f>
        <v>0.34782608695652173</v>
      </c>
      <c r="I496">
        <f>INDEX(Cond_Probability!$A$6:$H$60,MATCH('Model 5_Train'!B496,Cond_Probability!$A$6:$A$60,0),8)</f>
        <v>0.31976744186046513</v>
      </c>
      <c r="J496">
        <f>Cond_Probability!$C$3</f>
        <v>0.38383838383838381</v>
      </c>
      <c r="K496">
        <f t="shared" si="37"/>
        <v>4.2691832378384448E-2</v>
      </c>
      <c r="L496">
        <f t="shared" si="38"/>
        <v>4.2691832378384449</v>
      </c>
      <c r="M496" t="str">
        <f t="shared" si="39"/>
        <v>Won't Survive</v>
      </c>
      <c r="N496" s="2" t="s">
        <v>1230</v>
      </c>
    </row>
    <row r="497" spans="1:14" x14ac:dyDescent="0.3">
      <c r="A497" s="1" t="s">
        <v>1236</v>
      </c>
      <c r="B497" s="2" t="s">
        <v>13</v>
      </c>
      <c r="C497">
        <f>INDEX(Cond_Probability!$A$6:$H$60,MATCH('Model 5_Train'!A497,Cond_Probability!$A$6:$A$60,0),7)</f>
        <v>0.67572463768115942</v>
      </c>
      <c r="D497">
        <f>INDEX(Cond_Probability!$A$6:$H$60,MATCH('Model 5_Train'!B497,Cond_Probability!$A$6:$A$60,0),7)</f>
        <v>0.85117967332123412</v>
      </c>
      <c r="E497">
        <f>Cond_Probability!$C$2</f>
        <v>0.61616161616161613</v>
      </c>
      <c r="F497">
        <f t="shared" si="35"/>
        <v>0.35439341068434416</v>
      </c>
      <c r="G497">
        <f t="shared" si="36"/>
        <v>35.439341068434416</v>
      </c>
      <c r="H497">
        <f>INDEX(Cond_Probability!$A$6:$H$60,MATCH('Model 5_Train'!A497,Cond_Probability!$A$6:$A$60,0),8)</f>
        <v>0.34782608695652173</v>
      </c>
      <c r="I497">
        <f>INDEX(Cond_Probability!$A$6:$H$60,MATCH('Model 5_Train'!B497,Cond_Probability!$A$6:$A$60,0),8)</f>
        <v>0.31976744186046513</v>
      </c>
      <c r="J497">
        <f>Cond_Probability!$C$3</f>
        <v>0.38383838383838381</v>
      </c>
      <c r="K497">
        <f t="shared" si="37"/>
        <v>4.2691832378384448E-2</v>
      </c>
      <c r="L497">
        <f t="shared" si="38"/>
        <v>4.2691832378384449</v>
      </c>
      <c r="M497" t="str">
        <f t="shared" si="39"/>
        <v>Won't Survive</v>
      </c>
      <c r="N497" s="2" t="s">
        <v>1230</v>
      </c>
    </row>
    <row r="498" spans="1:14" x14ac:dyDescent="0.3">
      <c r="A498" s="1" t="s">
        <v>1234</v>
      </c>
      <c r="B498" s="2" t="s">
        <v>17</v>
      </c>
      <c r="C498">
        <f>INDEX(Cond_Probability!$A$6:$H$60,MATCH('Model 5_Train'!A498,Cond_Probability!$A$6:$A$60,0),7)</f>
        <v>0.14673913043478262</v>
      </c>
      <c r="D498">
        <f>INDEX(Cond_Probability!$A$6:$H$60,MATCH('Model 5_Train'!B498,Cond_Probability!$A$6:$A$60,0),7)</f>
        <v>0.14882032667876588</v>
      </c>
      <c r="E498">
        <f>Cond_Probability!$C$2</f>
        <v>0.61616161616161613</v>
      </c>
      <c r="F498">
        <f t="shared" si="35"/>
        <v>1.3455592777773792E-2</v>
      </c>
      <c r="G498">
        <f t="shared" si="36"/>
        <v>1.3455592777773793</v>
      </c>
      <c r="H498">
        <f>INDEX(Cond_Probability!$A$6:$H$60,MATCH('Model 5_Train'!A498,Cond_Probability!$A$6:$A$60,0),8)</f>
        <v>0.39710144927536234</v>
      </c>
      <c r="I498">
        <f>INDEX(Cond_Probability!$A$6:$H$60,MATCH('Model 5_Train'!B498,Cond_Probability!$A$6:$A$60,0),8)</f>
        <v>0.68023255813953487</v>
      </c>
      <c r="J498">
        <f>Cond_Probability!$C$3</f>
        <v>0.38383838383838381</v>
      </c>
      <c r="K498">
        <f t="shared" si="37"/>
        <v>0.10368293654441278</v>
      </c>
      <c r="L498">
        <f t="shared" si="38"/>
        <v>10.368293654441278</v>
      </c>
      <c r="M498" t="str">
        <f t="shared" si="39"/>
        <v>Survive</v>
      </c>
      <c r="N498" s="2" t="s">
        <v>1</v>
      </c>
    </row>
    <row r="499" spans="1:14" x14ac:dyDescent="0.3">
      <c r="A499" s="1" t="s">
        <v>1236</v>
      </c>
      <c r="B499" s="2" t="s">
        <v>13</v>
      </c>
      <c r="C499">
        <f>INDEX(Cond_Probability!$A$6:$H$60,MATCH('Model 5_Train'!A499,Cond_Probability!$A$6:$A$60,0),7)</f>
        <v>0.67572463768115942</v>
      </c>
      <c r="D499">
        <f>INDEX(Cond_Probability!$A$6:$H$60,MATCH('Model 5_Train'!B499,Cond_Probability!$A$6:$A$60,0),7)</f>
        <v>0.85117967332123412</v>
      </c>
      <c r="E499">
        <f>Cond_Probability!$C$2</f>
        <v>0.61616161616161613</v>
      </c>
      <c r="F499">
        <f t="shared" si="35"/>
        <v>0.35439341068434416</v>
      </c>
      <c r="G499">
        <f t="shared" si="36"/>
        <v>35.439341068434416</v>
      </c>
      <c r="H499">
        <f>INDEX(Cond_Probability!$A$6:$H$60,MATCH('Model 5_Train'!A499,Cond_Probability!$A$6:$A$60,0),8)</f>
        <v>0.34782608695652173</v>
      </c>
      <c r="I499">
        <f>INDEX(Cond_Probability!$A$6:$H$60,MATCH('Model 5_Train'!B499,Cond_Probability!$A$6:$A$60,0),8)</f>
        <v>0.31976744186046513</v>
      </c>
      <c r="J499">
        <f>Cond_Probability!$C$3</f>
        <v>0.38383838383838381</v>
      </c>
      <c r="K499">
        <f t="shared" si="37"/>
        <v>4.2691832378384448E-2</v>
      </c>
      <c r="L499">
        <f t="shared" si="38"/>
        <v>4.2691832378384449</v>
      </c>
      <c r="M499" t="str">
        <f t="shared" si="39"/>
        <v>Won't Survive</v>
      </c>
      <c r="N499" s="2" t="s">
        <v>1230</v>
      </c>
    </row>
    <row r="500" spans="1:14" x14ac:dyDescent="0.3">
      <c r="A500" s="1" t="s">
        <v>1234</v>
      </c>
      <c r="B500" s="2" t="s">
        <v>17</v>
      </c>
      <c r="C500">
        <f>INDEX(Cond_Probability!$A$6:$H$60,MATCH('Model 5_Train'!A500,Cond_Probability!$A$6:$A$60,0),7)</f>
        <v>0.14673913043478262</v>
      </c>
      <c r="D500">
        <f>INDEX(Cond_Probability!$A$6:$H$60,MATCH('Model 5_Train'!B500,Cond_Probability!$A$6:$A$60,0),7)</f>
        <v>0.14882032667876588</v>
      </c>
      <c r="E500">
        <f>Cond_Probability!$C$2</f>
        <v>0.61616161616161613</v>
      </c>
      <c r="F500">
        <f t="shared" si="35"/>
        <v>1.3455592777773792E-2</v>
      </c>
      <c r="G500">
        <f t="shared" si="36"/>
        <v>1.3455592777773793</v>
      </c>
      <c r="H500">
        <f>INDEX(Cond_Probability!$A$6:$H$60,MATCH('Model 5_Train'!A500,Cond_Probability!$A$6:$A$60,0),8)</f>
        <v>0.39710144927536234</v>
      </c>
      <c r="I500">
        <f>INDEX(Cond_Probability!$A$6:$H$60,MATCH('Model 5_Train'!B500,Cond_Probability!$A$6:$A$60,0),8)</f>
        <v>0.68023255813953487</v>
      </c>
      <c r="J500">
        <f>Cond_Probability!$C$3</f>
        <v>0.38383838383838381</v>
      </c>
      <c r="K500">
        <f t="shared" si="37"/>
        <v>0.10368293654441278</v>
      </c>
      <c r="L500">
        <f t="shared" si="38"/>
        <v>10.368293654441278</v>
      </c>
      <c r="M500" t="str">
        <f t="shared" si="39"/>
        <v>Survive</v>
      </c>
      <c r="N500" s="2" t="s">
        <v>1230</v>
      </c>
    </row>
    <row r="501" spans="1:14" x14ac:dyDescent="0.3">
      <c r="A501" s="1" t="s">
        <v>1236</v>
      </c>
      <c r="B501" s="2" t="s">
        <v>13</v>
      </c>
      <c r="C501">
        <f>INDEX(Cond_Probability!$A$6:$H$60,MATCH('Model 5_Train'!A501,Cond_Probability!$A$6:$A$60,0),7)</f>
        <v>0.67572463768115942</v>
      </c>
      <c r="D501">
        <f>INDEX(Cond_Probability!$A$6:$H$60,MATCH('Model 5_Train'!B501,Cond_Probability!$A$6:$A$60,0),7)</f>
        <v>0.85117967332123412</v>
      </c>
      <c r="E501">
        <f>Cond_Probability!$C$2</f>
        <v>0.61616161616161613</v>
      </c>
      <c r="F501">
        <f t="shared" si="35"/>
        <v>0.35439341068434416</v>
      </c>
      <c r="G501">
        <f t="shared" si="36"/>
        <v>35.439341068434416</v>
      </c>
      <c r="H501">
        <f>INDEX(Cond_Probability!$A$6:$H$60,MATCH('Model 5_Train'!A501,Cond_Probability!$A$6:$A$60,0),8)</f>
        <v>0.34782608695652173</v>
      </c>
      <c r="I501">
        <f>INDEX(Cond_Probability!$A$6:$H$60,MATCH('Model 5_Train'!B501,Cond_Probability!$A$6:$A$60,0),8)</f>
        <v>0.31976744186046513</v>
      </c>
      <c r="J501">
        <f>Cond_Probability!$C$3</f>
        <v>0.38383838383838381</v>
      </c>
      <c r="K501">
        <f t="shared" si="37"/>
        <v>4.2691832378384448E-2</v>
      </c>
      <c r="L501">
        <f t="shared" si="38"/>
        <v>4.2691832378384449</v>
      </c>
      <c r="M501" t="str">
        <f t="shared" si="39"/>
        <v>Won't Survive</v>
      </c>
      <c r="N501" s="2" t="s">
        <v>1230</v>
      </c>
    </row>
    <row r="502" spans="1:14" x14ac:dyDescent="0.3">
      <c r="A502" s="1" t="s">
        <v>1236</v>
      </c>
      <c r="B502" s="2" t="s">
        <v>13</v>
      </c>
      <c r="C502">
        <f>INDEX(Cond_Probability!$A$6:$H$60,MATCH('Model 5_Train'!A502,Cond_Probability!$A$6:$A$60,0),7)</f>
        <v>0.67572463768115942</v>
      </c>
      <c r="D502">
        <f>INDEX(Cond_Probability!$A$6:$H$60,MATCH('Model 5_Train'!B502,Cond_Probability!$A$6:$A$60,0),7)</f>
        <v>0.85117967332123412</v>
      </c>
      <c r="E502">
        <f>Cond_Probability!$C$2</f>
        <v>0.61616161616161613</v>
      </c>
      <c r="F502">
        <f t="shared" si="35"/>
        <v>0.35439341068434416</v>
      </c>
      <c r="G502">
        <f t="shared" si="36"/>
        <v>35.439341068434416</v>
      </c>
      <c r="H502">
        <f>INDEX(Cond_Probability!$A$6:$H$60,MATCH('Model 5_Train'!A502,Cond_Probability!$A$6:$A$60,0),8)</f>
        <v>0.34782608695652173</v>
      </c>
      <c r="I502">
        <f>INDEX(Cond_Probability!$A$6:$H$60,MATCH('Model 5_Train'!B502,Cond_Probability!$A$6:$A$60,0),8)</f>
        <v>0.31976744186046513</v>
      </c>
      <c r="J502">
        <f>Cond_Probability!$C$3</f>
        <v>0.38383838383838381</v>
      </c>
      <c r="K502">
        <f t="shared" si="37"/>
        <v>4.2691832378384448E-2</v>
      </c>
      <c r="L502">
        <f t="shared" si="38"/>
        <v>4.2691832378384449</v>
      </c>
      <c r="M502" t="str">
        <f t="shared" si="39"/>
        <v>Won't Survive</v>
      </c>
      <c r="N502" s="2" t="s">
        <v>1230</v>
      </c>
    </row>
    <row r="503" spans="1:14" x14ac:dyDescent="0.3">
      <c r="A503" s="1" t="s">
        <v>1236</v>
      </c>
      <c r="B503" s="2" t="s">
        <v>17</v>
      </c>
      <c r="C503">
        <f>INDEX(Cond_Probability!$A$6:$H$60,MATCH('Model 5_Train'!A503,Cond_Probability!$A$6:$A$60,0),7)</f>
        <v>0.67572463768115942</v>
      </c>
      <c r="D503">
        <f>INDEX(Cond_Probability!$A$6:$H$60,MATCH('Model 5_Train'!B503,Cond_Probability!$A$6:$A$60,0),7)</f>
        <v>0.14882032667876588</v>
      </c>
      <c r="E503">
        <f>Cond_Probability!$C$2</f>
        <v>0.61616161616161613</v>
      </c>
      <c r="F503">
        <f t="shared" si="35"/>
        <v>6.1962174149501531E-2</v>
      </c>
      <c r="G503">
        <f t="shared" si="36"/>
        <v>6.1962174149501532</v>
      </c>
      <c r="H503">
        <f>INDEX(Cond_Probability!$A$6:$H$60,MATCH('Model 5_Train'!A503,Cond_Probability!$A$6:$A$60,0),8)</f>
        <v>0.34782608695652173</v>
      </c>
      <c r="I503">
        <f>INDEX(Cond_Probability!$A$6:$H$60,MATCH('Model 5_Train'!B503,Cond_Probability!$A$6:$A$60,0),8)</f>
        <v>0.68023255813953487</v>
      </c>
      <c r="J503">
        <f>Cond_Probability!$C$3</f>
        <v>0.38383838383838381</v>
      </c>
      <c r="K503">
        <f t="shared" si="37"/>
        <v>9.0817170695836003E-2</v>
      </c>
      <c r="L503">
        <f t="shared" si="38"/>
        <v>9.0817170695836005</v>
      </c>
      <c r="M503" t="str">
        <f t="shared" si="39"/>
        <v>Survive</v>
      </c>
      <c r="N503" s="2" t="s">
        <v>1230</v>
      </c>
    </row>
    <row r="504" spans="1:14" x14ac:dyDescent="0.3">
      <c r="A504" s="1" t="s">
        <v>1236</v>
      </c>
      <c r="B504" s="2" t="s">
        <v>17</v>
      </c>
      <c r="C504">
        <f>INDEX(Cond_Probability!$A$6:$H$60,MATCH('Model 5_Train'!A504,Cond_Probability!$A$6:$A$60,0),7)</f>
        <v>0.67572463768115942</v>
      </c>
      <c r="D504">
        <f>INDEX(Cond_Probability!$A$6:$H$60,MATCH('Model 5_Train'!B504,Cond_Probability!$A$6:$A$60,0),7)</f>
        <v>0.14882032667876588</v>
      </c>
      <c r="E504">
        <f>Cond_Probability!$C$2</f>
        <v>0.61616161616161613</v>
      </c>
      <c r="F504">
        <f t="shared" si="35"/>
        <v>6.1962174149501531E-2</v>
      </c>
      <c r="G504">
        <f t="shared" si="36"/>
        <v>6.1962174149501532</v>
      </c>
      <c r="H504">
        <f>INDEX(Cond_Probability!$A$6:$H$60,MATCH('Model 5_Train'!A504,Cond_Probability!$A$6:$A$60,0),8)</f>
        <v>0.34782608695652173</v>
      </c>
      <c r="I504">
        <f>INDEX(Cond_Probability!$A$6:$H$60,MATCH('Model 5_Train'!B504,Cond_Probability!$A$6:$A$60,0),8)</f>
        <v>0.68023255813953487</v>
      </c>
      <c r="J504">
        <f>Cond_Probability!$C$3</f>
        <v>0.38383838383838381</v>
      </c>
      <c r="K504">
        <f t="shared" si="37"/>
        <v>9.0817170695836003E-2</v>
      </c>
      <c r="L504">
        <f t="shared" si="38"/>
        <v>9.0817170695836005</v>
      </c>
      <c r="M504" t="str">
        <f t="shared" si="39"/>
        <v>Survive</v>
      </c>
      <c r="N504" s="2" t="s">
        <v>1230</v>
      </c>
    </row>
    <row r="505" spans="1:14" x14ac:dyDescent="0.3">
      <c r="A505" s="1" t="s">
        <v>1236</v>
      </c>
      <c r="B505" s="2" t="s">
        <v>17</v>
      </c>
      <c r="C505">
        <f>INDEX(Cond_Probability!$A$6:$H$60,MATCH('Model 5_Train'!A505,Cond_Probability!$A$6:$A$60,0),7)</f>
        <v>0.67572463768115942</v>
      </c>
      <c r="D505">
        <f>INDEX(Cond_Probability!$A$6:$H$60,MATCH('Model 5_Train'!B505,Cond_Probability!$A$6:$A$60,0),7)</f>
        <v>0.14882032667876588</v>
      </c>
      <c r="E505">
        <f>Cond_Probability!$C$2</f>
        <v>0.61616161616161613</v>
      </c>
      <c r="F505">
        <f t="shared" si="35"/>
        <v>6.1962174149501531E-2</v>
      </c>
      <c r="G505">
        <f t="shared" si="36"/>
        <v>6.1962174149501532</v>
      </c>
      <c r="H505">
        <f>INDEX(Cond_Probability!$A$6:$H$60,MATCH('Model 5_Train'!A505,Cond_Probability!$A$6:$A$60,0),8)</f>
        <v>0.34782608695652173</v>
      </c>
      <c r="I505">
        <f>INDEX(Cond_Probability!$A$6:$H$60,MATCH('Model 5_Train'!B505,Cond_Probability!$A$6:$A$60,0),8)</f>
        <v>0.68023255813953487</v>
      </c>
      <c r="J505">
        <f>Cond_Probability!$C$3</f>
        <v>0.38383838383838381</v>
      </c>
      <c r="K505">
        <f t="shared" si="37"/>
        <v>9.0817170695836003E-2</v>
      </c>
      <c r="L505">
        <f t="shared" si="38"/>
        <v>9.0817170695836005</v>
      </c>
      <c r="M505" t="str">
        <f t="shared" si="39"/>
        <v>Survive</v>
      </c>
      <c r="N505" s="2" t="s">
        <v>1230</v>
      </c>
    </row>
    <row r="506" spans="1:14" x14ac:dyDescent="0.3">
      <c r="A506" s="1" t="s">
        <v>1234</v>
      </c>
      <c r="B506" s="2" t="s">
        <v>17</v>
      </c>
      <c r="C506">
        <f>INDEX(Cond_Probability!$A$6:$H$60,MATCH('Model 5_Train'!A506,Cond_Probability!$A$6:$A$60,0),7)</f>
        <v>0.14673913043478262</v>
      </c>
      <c r="D506">
        <f>INDEX(Cond_Probability!$A$6:$H$60,MATCH('Model 5_Train'!B506,Cond_Probability!$A$6:$A$60,0),7)</f>
        <v>0.14882032667876588</v>
      </c>
      <c r="E506">
        <f>Cond_Probability!$C$2</f>
        <v>0.61616161616161613</v>
      </c>
      <c r="F506">
        <f t="shared" si="35"/>
        <v>1.3455592777773792E-2</v>
      </c>
      <c r="G506">
        <f t="shared" si="36"/>
        <v>1.3455592777773793</v>
      </c>
      <c r="H506">
        <f>INDEX(Cond_Probability!$A$6:$H$60,MATCH('Model 5_Train'!A506,Cond_Probability!$A$6:$A$60,0),8)</f>
        <v>0.39710144927536234</v>
      </c>
      <c r="I506">
        <f>INDEX(Cond_Probability!$A$6:$H$60,MATCH('Model 5_Train'!B506,Cond_Probability!$A$6:$A$60,0),8)</f>
        <v>0.68023255813953487</v>
      </c>
      <c r="J506">
        <f>Cond_Probability!$C$3</f>
        <v>0.38383838383838381</v>
      </c>
      <c r="K506">
        <f t="shared" si="37"/>
        <v>0.10368293654441278</v>
      </c>
      <c r="L506">
        <f t="shared" si="38"/>
        <v>10.368293654441278</v>
      </c>
      <c r="M506" t="str">
        <f t="shared" si="39"/>
        <v>Survive</v>
      </c>
      <c r="N506" s="2" t="s">
        <v>1</v>
      </c>
    </row>
    <row r="507" spans="1:14" x14ac:dyDescent="0.3">
      <c r="A507" s="1" t="s">
        <v>1234</v>
      </c>
      <c r="B507" s="2" t="s">
        <v>13</v>
      </c>
      <c r="C507">
        <f>INDEX(Cond_Probability!$A$6:$H$60,MATCH('Model 5_Train'!A507,Cond_Probability!$A$6:$A$60,0),7)</f>
        <v>0.14673913043478262</v>
      </c>
      <c r="D507">
        <f>INDEX(Cond_Probability!$A$6:$H$60,MATCH('Model 5_Train'!B507,Cond_Probability!$A$6:$A$60,0),7)</f>
        <v>0.85117967332123412</v>
      </c>
      <c r="E507">
        <f>Cond_Probability!$C$2</f>
        <v>0.61616161616161613</v>
      </c>
      <c r="F507">
        <f t="shared" si="35"/>
        <v>7.6959426985072063E-2</v>
      </c>
      <c r="G507">
        <f t="shared" si="36"/>
        <v>7.6959426985072064</v>
      </c>
      <c r="H507">
        <f>INDEX(Cond_Probability!$A$6:$H$60,MATCH('Model 5_Train'!A507,Cond_Probability!$A$6:$A$60,0),8)</f>
        <v>0.39710144927536234</v>
      </c>
      <c r="I507">
        <f>INDEX(Cond_Probability!$A$6:$H$60,MATCH('Model 5_Train'!B507,Cond_Probability!$A$6:$A$60,0),8)</f>
        <v>0.31976744186046513</v>
      </c>
      <c r="J507">
        <f>Cond_Probability!$C$3</f>
        <v>0.38383838383838381</v>
      </c>
      <c r="K507">
        <f t="shared" si="37"/>
        <v>4.8739841965322252E-2</v>
      </c>
      <c r="L507">
        <f t="shared" si="38"/>
        <v>4.8739841965322253</v>
      </c>
      <c r="M507" t="str">
        <f t="shared" si="39"/>
        <v>Won't Survive</v>
      </c>
      <c r="N507" s="2" t="s">
        <v>1230</v>
      </c>
    </row>
    <row r="508" spans="1:14" x14ac:dyDescent="0.3">
      <c r="A508" s="1" t="s">
        <v>1235</v>
      </c>
      <c r="B508" s="2" t="s">
        <v>17</v>
      </c>
      <c r="C508">
        <f>INDEX(Cond_Probability!$A$6:$H$60,MATCH('Model 5_Train'!A508,Cond_Probability!$A$6:$A$60,0),7)</f>
        <v>0.17753623188405798</v>
      </c>
      <c r="D508">
        <f>INDEX(Cond_Probability!$A$6:$H$60,MATCH('Model 5_Train'!B508,Cond_Probability!$A$6:$A$60,0),7)</f>
        <v>0.14882032667876588</v>
      </c>
      <c r="E508">
        <f>Cond_Probability!$C$2</f>
        <v>0.61616161616161613</v>
      </c>
      <c r="F508">
        <f t="shared" si="35"/>
        <v>1.6279606076812739E-2</v>
      </c>
      <c r="G508">
        <f t="shared" si="36"/>
        <v>1.6279606076812738</v>
      </c>
      <c r="H508">
        <f>INDEX(Cond_Probability!$A$6:$H$60,MATCH('Model 5_Train'!A508,Cond_Probability!$A$6:$A$60,0),8)</f>
        <v>0.25507246376811593</v>
      </c>
      <c r="I508">
        <f>INDEX(Cond_Probability!$A$6:$H$60,MATCH('Model 5_Train'!B508,Cond_Probability!$A$6:$A$60,0),8)</f>
        <v>0.68023255813953487</v>
      </c>
      <c r="J508">
        <f>Cond_Probability!$C$3</f>
        <v>0.38383838383838381</v>
      </c>
      <c r="K508">
        <f t="shared" si="37"/>
        <v>6.6599258510279744E-2</v>
      </c>
      <c r="L508">
        <f t="shared" si="38"/>
        <v>6.6599258510279746</v>
      </c>
      <c r="M508" t="str">
        <f t="shared" si="39"/>
        <v>Survive</v>
      </c>
      <c r="N508" s="2" t="s">
        <v>1</v>
      </c>
    </row>
    <row r="509" spans="1:14" x14ac:dyDescent="0.3">
      <c r="A509" s="1" t="s">
        <v>1234</v>
      </c>
      <c r="B509" s="2" t="s">
        <v>13</v>
      </c>
      <c r="C509">
        <f>INDEX(Cond_Probability!$A$6:$H$60,MATCH('Model 5_Train'!A509,Cond_Probability!$A$6:$A$60,0),7)</f>
        <v>0.14673913043478262</v>
      </c>
      <c r="D509">
        <f>INDEX(Cond_Probability!$A$6:$H$60,MATCH('Model 5_Train'!B509,Cond_Probability!$A$6:$A$60,0),7)</f>
        <v>0.85117967332123412</v>
      </c>
      <c r="E509">
        <f>Cond_Probability!$C$2</f>
        <v>0.61616161616161613</v>
      </c>
      <c r="F509">
        <f t="shared" si="35"/>
        <v>7.6959426985072063E-2</v>
      </c>
      <c r="G509">
        <f t="shared" si="36"/>
        <v>7.6959426985072064</v>
      </c>
      <c r="H509">
        <f>INDEX(Cond_Probability!$A$6:$H$60,MATCH('Model 5_Train'!A509,Cond_Probability!$A$6:$A$60,0),8)</f>
        <v>0.39710144927536234</v>
      </c>
      <c r="I509">
        <f>INDEX(Cond_Probability!$A$6:$H$60,MATCH('Model 5_Train'!B509,Cond_Probability!$A$6:$A$60,0),8)</f>
        <v>0.31976744186046513</v>
      </c>
      <c r="J509">
        <f>Cond_Probability!$C$3</f>
        <v>0.38383838383838381</v>
      </c>
      <c r="K509">
        <f t="shared" si="37"/>
        <v>4.8739841965322252E-2</v>
      </c>
      <c r="L509">
        <f t="shared" si="38"/>
        <v>4.8739841965322253</v>
      </c>
      <c r="M509" t="str">
        <f t="shared" si="39"/>
        <v>Won't Survive</v>
      </c>
      <c r="N509" s="2" t="s">
        <v>1</v>
      </c>
    </row>
    <row r="510" spans="1:14" x14ac:dyDescent="0.3">
      <c r="A510" s="1" t="s">
        <v>1236</v>
      </c>
      <c r="B510" s="2" t="s">
        <v>13</v>
      </c>
      <c r="C510">
        <f>INDEX(Cond_Probability!$A$6:$H$60,MATCH('Model 5_Train'!A510,Cond_Probability!$A$6:$A$60,0),7)</f>
        <v>0.67572463768115942</v>
      </c>
      <c r="D510">
        <f>INDEX(Cond_Probability!$A$6:$H$60,MATCH('Model 5_Train'!B510,Cond_Probability!$A$6:$A$60,0),7)</f>
        <v>0.85117967332123412</v>
      </c>
      <c r="E510">
        <f>Cond_Probability!$C$2</f>
        <v>0.61616161616161613</v>
      </c>
      <c r="F510">
        <f t="shared" si="35"/>
        <v>0.35439341068434416</v>
      </c>
      <c r="G510">
        <f t="shared" si="36"/>
        <v>35.439341068434416</v>
      </c>
      <c r="H510">
        <f>INDEX(Cond_Probability!$A$6:$H$60,MATCH('Model 5_Train'!A510,Cond_Probability!$A$6:$A$60,0),8)</f>
        <v>0.34782608695652173</v>
      </c>
      <c r="I510">
        <f>INDEX(Cond_Probability!$A$6:$H$60,MATCH('Model 5_Train'!B510,Cond_Probability!$A$6:$A$60,0),8)</f>
        <v>0.31976744186046513</v>
      </c>
      <c r="J510">
        <f>Cond_Probability!$C$3</f>
        <v>0.38383838383838381</v>
      </c>
      <c r="K510">
        <f t="shared" si="37"/>
        <v>4.2691832378384448E-2</v>
      </c>
      <c r="L510">
        <f t="shared" si="38"/>
        <v>4.2691832378384449</v>
      </c>
      <c r="M510" t="str">
        <f t="shared" si="39"/>
        <v>Won't Survive</v>
      </c>
      <c r="N510" s="2" t="s">
        <v>1230</v>
      </c>
    </row>
    <row r="511" spans="1:14" x14ac:dyDescent="0.3">
      <c r="A511" s="1" t="s">
        <v>1236</v>
      </c>
      <c r="B511" s="2" t="s">
        <v>13</v>
      </c>
      <c r="C511">
        <f>INDEX(Cond_Probability!$A$6:$H$60,MATCH('Model 5_Train'!A511,Cond_Probability!$A$6:$A$60,0),7)</f>
        <v>0.67572463768115942</v>
      </c>
      <c r="D511">
        <f>INDEX(Cond_Probability!$A$6:$H$60,MATCH('Model 5_Train'!B511,Cond_Probability!$A$6:$A$60,0),7)</f>
        <v>0.85117967332123412</v>
      </c>
      <c r="E511">
        <f>Cond_Probability!$C$2</f>
        <v>0.61616161616161613</v>
      </c>
      <c r="F511">
        <f t="shared" si="35"/>
        <v>0.35439341068434416</v>
      </c>
      <c r="G511">
        <f t="shared" si="36"/>
        <v>35.439341068434416</v>
      </c>
      <c r="H511">
        <f>INDEX(Cond_Probability!$A$6:$H$60,MATCH('Model 5_Train'!A511,Cond_Probability!$A$6:$A$60,0),8)</f>
        <v>0.34782608695652173</v>
      </c>
      <c r="I511">
        <f>INDEX(Cond_Probability!$A$6:$H$60,MATCH('Model 5_Train'!B511,Cond_Probability!$A$6:$A$60,0),8)</f>
        <v>0.31976744186046513</v>
      </c>
      <c r="J511">
        <f>Cond_Probability!$C$3</f>
        <v>0.38383838383838381</v>
      </c>
      <c r="K511">
        <f t="shared" si="37"/>
        <v>4.2691832378384448E-2</v>
      </c>
      <c r="L511">
        <f t="shared" si="38"/>
        <v>4.2691832378384449</v>
      </c>
      <c r="M511" t="str">
        <f t="shared" si="39"/>
        <v>Won't Survive</v>
      </c>
      <c r="N511" s="2" t="s">
        <v>1</v>
      </c>
    </row>
    <row r="512" spans="1:14" x14ac:dyDescent="0.3">
      <c r="A512" s="1" t="s">
        <v>1236</v>
      </c>
      <c r="B512" s="2" t="s">
        <v>13</v>
      </c>
      <c r="C512">
        <f>INDEX(Cond_Probability!$A$6:$H$60,MATCH('Model 5_Train'!A512,Cond_Probability!$A$6:$A$60,0),7)</f>
        <v>0.67572463768115942</v>
      </c>
      <c r="D512">
        <f>INDEX(Cond_Probability!$A$6:$H$60,MATCH('Model 5_Train'!B512,Cond_Probability!$A$6:$A$60,0),7)</f>
        <v>0.85117967332123412</v>
      </c>
      <c r="E512">
        <f>Cond_Probability!$C$2</f>
        <v>0.61616161616161613</v>
      </c>
      <c r="F512">
        <f t="shared" si="35"/>
        <v>0.35439341068434416</v>
      </c>
      <c r="G512">
        <f t="shared" si="36"/>
        <v>35.439341068434416</v>
      </c>
      <c r="H512">
        <f>INDEX(Cond_Probability!$A$6:$H$60,MATCH('Model 5_Train'!A512,Cond_Probability!$A$6:$A$60,0),8)</f>
        <v>0.34782608695652173</v>
      </c>
      <c r="I512">
        <f>INDEX(Cond_Probability!$A$6:$H$60,MATCH('Model 5_Train'!B512,Cond_Probability!$A$6:$A$60,0),8)</f>
        <v>0.31976744186046513</v>
      </c>
      <c r="J512">
        <f>Cond_Probability!$C$3</f>
        <v>0.38383838383838381</v>
      </c>
      <c r="K512">
        <f t="shared" si="37"/>
        <v>4.2691832378384448E-2</v>
      </c>
      <c r="L512">
        <f t="shared" si="38"/>
        <v>4.2691832378384449</v>
      </c>
      <c r="M512" t="str">
        <f t="shared" si="39"/>
        <v>Won't Survive</v>
      </c>
      <c r="N512" s="2" t="s">
        <v>1</v>
      </c>
    </row>
    <row r="513" spans="1:14" x14ac:dyDescent="0.3">
      <c r="A513" s="1" t="s">
        <v>1236</v>
      </c>
      <c r="B513" s="2" t="s">
        <v>13</v>
      </c>
      <c r="C513">
        <f>INDEX(Cond_Probability!$A$6:$H$60,MATCH('Model 5_Train'!A513,Cond_Probability!$A$6:$A$60,0),7)</f>
        <v>0.67572463768115942</v>
      </c>
      <c r="D513">
        <f>INDEX(Cond_Probability!$A$6:$H$60,MATCH('Model 5_Train'!B513,Cond_Probability!$A$6:$A$60,0),7)</f>
        <v>0.85117967332123412</v>
      </c>
      <c r="E513">
        <f>Cond_Probability!$C$2</f>
        <v>0.61616161616161613</v>
      </c>
      <c r="F513">
        <f t="shared" si="35"/>
        <v>0.35439341068434416</v>
      </c>
      <c r="G513">
        <f t="shared" si="36"/>
        <v>35.439341068434416</v>
      </c>
      <c r="H513">
        <f>INDEX(Cond_Probability!$A$6:$H$60,MATCH('Model 5_Train'!A513,Cond_Probability!$A$6:$A$60,0),8)</f>
        <v>0.34782608695652173</v>
      </c>
      <c r="I513">
        <f>INDEX(Cond_Probability!$A$6:$H$60,MATCH('Model 5_Train'!B513,Cond_Probability!$A$6:$A$60,0),8)</f>
        <v>0.31976744186046513</v>
      </c>
      <c r="J513">
        <f>Cond_Probability!$C$3</f>
        <v>0.38383838383838381</v>
      </c>
      <c r="K513">
        <f t="shared" si="37"/>
        <v>4.2691832378384448E-2</v>
      </c>
      <c r="L513">
        <f t="shared" si="38"/>
        <v>4.2691832378384449</v>
      </c>
      <c r="M513" t="str">
        <f t="shared" si="39"/>
        <v>Won't Survive</v>
      </c>
      <c r="N513" s="2" t="s">
        <v>1230</v>
      </c>
    </row>
    <row r="514" spans="1:14" x14ac:dyDescent="0.3">
      <c r="A514" s="1" t="s">
        <v>1234</v>
      </c>
      <c r="B514" s="2" t="s">
        <v>13</v>
      </c>
      <c r="C514">
        <f>INDEX(Cond_Probability!$A$6:$H$60,MATCH('Model 5_Train'!A514,Cond_Probability!$A$6:$A$60,0),7)</f>
        <v>0.14673913043478262</v>
      </c>
      <c r="D514">
        <f>INDEX(Cond_Probability!$A$6:$H$60,MATCH('Model 5_Train'!B514,Cond_Probability!$A$6:$A$60,0),7)</f>
        <v>0.85117967332123412</v>
      </c>
      <c r="E514">
        <f>Cond_Probability!$C$2</f>
        <v>0.61616161616161613</v>
      </c>
      <c r="F514">
        <f t="shared" si="35"/>
        <v>7.6959426985072063E-2</v>
      </c>
      <c r="G514">
        <f t="shared" si="36"/>
        <v>7.6959426985072064</v>
      </c>
      <c r="H514">
        <f>INDEX(Cond_Probability!$A$6:$H$60,MATCH('Model 5_Train'!A514,Cond_Probability!$A$6:$A$60,0),8)</f>
        <v>0.39710144927536234</v>
      </c>
      <c r="I514">
        <f>INDEX(Cond_Probability!$A$6:$H$60,MATCH('Model 5_Train'!B514,Cond_Probability!$A$6:$A$60,0),8)</f>
        <v>0.31976744186046513</v>
      </c>
      <c r="J514">
        <f>Cond_Probability!$C$3</f>
        <v>0.38383838383838381</v>
      </c>
      <c r="K514">
        <f t="shared" si="37"/>
        <v>4.8739841965322252E-2</v>
      </c>
      <c r="L514">
        <f t="shared" si="38"/>
        <v>4.8739841965322253</v>
      </c>
      <c r="M514" t="str">
        <f t="shared" si="39"/>
        <v>Won't Survive</v>
      </c>
      <c r="N514" s="2" t="s">
        <v>1</v>
      </c>
    </row>
    <row r="515" spans="1:14" x14ac:dyDescent="0.3">
      <c r="A515" s="1" t="s">
        <v>1234</v>
      </c>
      <c r="B515" s="2" t="s">
        <v>17</v>
      </c>
      <c r="C515">
        <f>INDEX(Cond_Probability!$A$6:$H$60,MATCH('Model 5_Train'!A515,Cond_Probability!$A$6:$A$60,0),7)</f>
        <v>0.14673913043478262</v>
      </c>
      <c r="D515">
        <f>INDEX(Cond_Probability!$A$6:$H$60,MATCH('Model 5_Train'!B515,Cond_Probability!$A$6:$A$60,0),7)</f>
        <v>0.14882032667876588</v>
      </c>
      <c r="E515">
        <f>Cond_Probability!$C$2</f>
        <v>0.61616161616161613</v>
      </c>
      <c r="F515">
        <f t="shared" ref="F515:F578" si="40">PRODUCT(C515:E515)</f>
        <v>1.3455592777773792E-2</v>
      </c>
      <c r="G515">
        <f t="shared" ref="G515:G578" si="41">F515*100</f>
        <v>1.3455592777773793</v>
      </c>
      <c r="H515">
        <f>INDEX(Cond_Probability!$A$6:$H$60,MATCH('Model 5_Train'!A515,Cond_Probability!$A$6:$A$60,0),8)</f>
        <v>0.39710144927536234</v>
      </c>
      <c r="I515">
        <f>INDEX(Cond_Probability!$A$6:$H$60,MATCH('Model 5_Train'!B515,Cond_Probability!$A$6:$A$60,0),8)</f>
        <v>0.68023255813953487</v>
      </c>
      <c r="J515">
        <f>Cond_Probability!$C$3</f>
        <v>0.38383838383838381</v>
      </c>
      <c r="K515">
        <f t="shared" ref="K515:K578" si="42">PRODUCT(H515:J515)</f>
        <v>0.10368293654441278</v>
      </c>
      <c r="L515">
        <f t="shared" ref="L515:L578" si="43">K515*100</f>
        <v>10.368293654441278</v>
      </c>
      <c r="M515" t="str">
        <f t="shared" ref="M515:M578" si="44">IF(G515&gt;L515,"Won't Survive", "Survive")</f>
        <v>Survive</v>
      </c>
      <c r="N515" s="2" t="s">
        <v>1</v>
      </c>
    </row>
    <row r="516" spans="1:14" x14ac:dyDescent="0.3">
      <c r="A516" s="1" t="s">
        <v>1236</v>
      </c>
      <c r="B516" s="2" t="s">
        <v>13</v>
      </c>
      <c r="C516">
        <f>INDEX(Cond_Probability!$A$6:$H$60,MATCH('Model 5_Train'!A516,Cond_Probability!$A$6:$A$60,0),7)</f>
        <v>0.67572463768115942</v>
      </c>
      <c r="D516">
        <f>INDEX(Cond_Probability!$A$6:$H$60,MATCH('Model 5_Train'!B516,Cond_Probability!$A$6:$A$60,0),7)</f>
        <v>0.85117967332123412</v>
      </c>
      <c r="E516">
        <f>Cond_Probability!$C$2</f>
        <v>0.61616161616161613</v>
      </c>
      <c r="F516">
        <f t="shared" si="40"/>
        <v>0.35439341068434416</v>
      </c>
      <c r="G516">
        <f t="shared" si="41"/>
        <v>35.439341068434416</v>
      </c>
      <c r="H516">
        <f>INDEX(Cond_Probability!$A$6:$H$60,MATCH('Model 5_Train'!A516,Cond_Probability!$A$6:$A$60,0),8)</f>
        <v>0.34782608695652173</v>
      </c>
      <c r="I516">
        <f>INDEX(Cond_Probability!$A$6:$H$60,MATCH('Model 5_Train'!B516,Cond_Probability!$A$6:$A$60,0),8)</f>
        <v>0.31976744186046513</v>
      </c>
      <c r="J516">
        <f>Cond_Probability!$C$3</f>
        <v>0.38383838383838381</v>
      </c>
      <c r="K516">
        <f t="shared" si="42"/>
        <v>4.2691832378384448E-2</v>
      </c>
      <c r="L516">
        <f t="shared" si="43"/>
        <v>4.2691832378384449</v>
      </c>
      <c r="M516" t="str">
        <f t="shared" si="44"/>
        <v>Won't Survive</v>
      </c>
      <c r="N516" s="2" t="s">
        <v>1230</v>
      </c>
    </row>
    <row r="517" spans="1:14" x14ac:dyDescent="0.3">
      <c r="A517" s="1" t="s">
        <v>1234</v>
      </c>
      <c r="B517" s="2" t="s">
        <v>13</v>
      </c>
      <c r="C517">
        <f>INDEX(Cond_Probability!$A$6:$H$60,MATCH('Model 5_Train'!A517,Cond_Probability!$A$6:$A$60,0),7)</f>
        <v>0.14673913043478262</v>
      </c>
      <c r="D517">
        <f>INDEX(Cond_Probability!$A$6:$H$60,MATCH('Model 5_Train'!B517,Cond_Probability!$A$6:$A$60,0),7)</f>
        <v>0.85117967332123412</v>
      </c>
      <c r="E517">
        <f>Cond_Probability!$C$2</f>
        <v>0.61616161616161613</v>
      </c>
      <c r="F517">
        <f t="shared" si="40"/>
        <v>7.6959426985072063E-2</v>
      </c>
      <c r="G517">
        <f t="shared" si="41"/>
        <v>7.6959426985072064</v>
      </c>
      <c r="H517">
        <f>INDEX(Cond_Probability!$A$6:$H$60,MATCH('Model 5_Train'!A517,Cond_Probability!$A$6:$A$60,0),8)</f>
        <v>0.39710144927536234</v>
      </c>
      <c r="I517">
        <f>INDEX(Cond_Probability!$A$6:$H$60,MATCH('Model 5_Train'!B517,Cond_Probability!$A$6:$A$60,0),8)</f>
        <v>0.31976744186046513</v>
      </c>
      <c r="J517">
        <f>Cond_Probability!$C$3</f>
        <v>0.38383838383838381</v>
      </c>
      <c r="K517">
        <f t="shared" si="42"/>
        <v>4.8739841965322252E-2</v>
      </c>
      <c r="L517">
        <f t="shared" si="43"/>
        <v>4.8739841965322253</v>
      </c>
      <c r="M517" t="str">
        <f t="shared" si="44"/>
        <v>Won't Survive</v>
      </c>
      <c r="N517" s="2" t="s">
        <v>1230</v>
      </c>
    </row>
    <row r="518" spans="1:14" x14ac:dyDescent="0.3">
      <c r="A518" s="1" t="s">
        <v>1235</v>
      </c>
      <c r="B518" s="2" t="s">
        <v>17</v>
      </c>
      <c r="C518">
        <f>INDEX(Cond_Probability!$A$6:$H$60,MATCH('Model 5_Train'!A518,Cond_Probability!$A$6:$A$60,0),7)</f>
        <v>0.17753623188405798</v>
      </c>
      <c r="D518">
        <f>INDEX(Cond_Probability!$A$6:$H$60,MATCH('Model 5_Train'!B518,Cond_Probability!$A$6:$A$60,0),7)</f>
        <v>0.14882032667876588</v>
      </c>
      <c r="E518">
        <f>Cond_Probability!$C$2</f>
        <v>0.61616161616161613</v>
      </c>
      <c r="F518">
        <f t="shared" si="40"/>
        <v>1.6279606076812739E-2</v>
      </c>
      <c r="G518">
        <f t="shared" si="41"/>
        <v>1.6279606076812738</v>
      </c>
      <c r="H518">
        <f>INDEX(Cond_Probability!$A$6:$H$60,MATCH('Model 5_Train'!A518,Cond_Probability!$A$6:$A$60,0),8)</f>
        <v>0.25507246376811593</v>
      </c>
      <c r="I518">
        <f>INDEX(Cond_Probability!$A$6:$H$60,MATCH('Model 5_Train'!B518,Cond_Probability!$A$6:$A$60,0),8)</f>
        <v>0.68023255813953487</v>
      </c>
      <c r="J518">
        <f>Cond_Probability!$C$3</f>
        <v>0.38383838383838381</v>
      </c>
      <c r="K518">
        <f t="shared" si="42"/>
        <v>6.6599258510279744E-2</v>
      </c>
      <c r="L518">
        <f t="shared" si="43"/>
        <v>6.6599258510279746</v>
      </c>
      <c r="M518" t="str">
        <f t="shared" si="44"/>
        <v>Survive</v>
      </c>
      <c r="N518" s="2" t="s">
        <v>1</v>
      </c>
    </row>
    <row r="519" spans="1:14" x14ac:dyDescent="0.3">
      <c r="A519" s="1" t="s">
        <v>1236</v>
      </c>
      <c r="B519" s="2" t="s">
        <v>13</v>
      </c>
      <c r="C519">
        <f>INDEX(Cond_Probability!$A$6:$H$60,MATCH('Model 5_Train'!A519,Cond_Probability!$A$6:$A$60,0),7)</f>
        <v>0.67572463768115942</v>
      </c>
      <c r="D519">
        <f>INDEX(Cond_Probability!$A$6:$H$60,MATCH('Model 5_Train'!B519,Cond_Probability!$A$6:$A$60,0),7)</f>
        <v>0.85117967332123412</v>
      </c>
      <c r="E519">
        <f>Cond_Probability!$C$2</f>
        <v>0.61616161616161613</v>
      </c>
      <c r="F519">
        <f t="shared" si="40"/>
        <v>0.35439341068434416</v>
      </c>
      <c r="G519">
        <f t="shared" si="41"/>
        <v>35.439341068434416</v>
      </c>
      <c r="H519">
        <f>INDEX(Cond_Probability!$A$6:$H$60,MATCH('Model 5_Train'!A519,Cond_Probability!$A$6:$A$60,0),8)</f>
        <v>0.34782608695652173</v>
      </c>
      <c r="I519">
        <f>INDEX(Cond_Probability!$A$6:$H$60,MATCH('Model 5_Train'!B519,Cond_Probability!$A$6:$A$60,0),8)</f>
        <v>0.31976744186046513</v>
      </c>
      <c r="J519">
        <f>Cond_Probability!$C$3</f>
        <v>0.38383838383838381</v>
      </c>
      <c r="K519">
        <f t="shared" si="42"/>
        <v>4.2691832378384448E-2</v>
      </c>
      <c r="L519">
        <f t="shared" si="43"/>
        <v>4.2691832378384449</v>
      </c>
      <c r="M519" t="str">
        <f t="shared" si="44"/>
        <v>Won't Survive</v>
      </c>
      <c r="N519" s="2" t="s">
        <v>1230</v>
      </c>
    </row>
    <row r="520" spans="1:14" x14ac:dyDescent="0.3">
      <c r="A520" s="1" t="s">
        <v>1235</v>
      </c>
      <c r="B520" s="2" t="s">
        <v>17</v>
      </c>
      <c r="C520">
        <f>INDEX(Cond_Probability!$A$6:$H$60,MATCH('Model 5_Train'!A520,Cond_Probability!$A$6:$A$60,0),7)</f>
        <v>0.17753623188405798</v>
      </c>
      <c r="D520">
        <f>INDEX(Cond_Probability!$A$6:$H$60,MATCH('Model 5_Train'!B520,Cond_Probability!$A$6:$A$60,0),7)</f>
        <v>0.14882032667876588</v>
      </c>
      <c r="E520">
        <f>Cond_Probability!$C$2</f>
        <v>0.61616161616161613</v>
      </c>
      <c r="F520">
        <f t="shared" si="40"/>
        <v>1.6279606076812739E-2</v>
      </c>
      <c r="G520">
        <f t="shared" si="41"/>
        <v>1.6279606076812738</v>
      </c>
      <c r="H520">
        <f>INDEX(Cond_Probability!$A$6:$H$60,MATCH('Model 5_Train'!A520,Cond_Probability!$A$6:$A$60,0),8)</f>
        <v>0.25507246376811593</v>
      </c>
      <c r="I520">
        <f>INDEX(Cond_Probability!$A$6:$H$60,MATCH('Model 5_Train'!B520,Cond_Probability!$A$6:$A$60,0),8)</f>
        <v>0.68023255813953487</v>
      </c>
      <c r="J520">
        <f>Cond_Probability!$C$3</f>
        <v>0.38383838383838381</v>
      </c>
      <c r="K520">
        <f t="shared" si="42"/>
        <v>6.6599258510279744E-2</v>
      </c>
      <c r="L520">
        <f t="shared" si="43"/>
        <v>6.6599258510279746</v>
      </c>
      <c r="M520" t="str">
        <f t="shared" si="44"/>
        <v>Survive</v>
      </c>
      <c r="N520" s="2" t="s">
        <v>1</v>
      </c>
    </row>
    <row r="521" spans="1:14" x14ac:dyDescent="0.3">
      <c r="A521" s="1" t="s">
        <v>1236</v>
      </c>
      <c r="B521" s="2" t="s">
        <v>13</v>
      </c>
      <c r="C521">
        <f>INDEX(Cond_Probability!$A$6:$H$60,MATCH('Model 5_Train'!A521,Cond_Probability!$A$6:$A$60,0),7)</f>
        <v>0.67572463768115942</v>
      </c>
      <c r="D521">
        <f>INDEX(Cond_Probability!$A$6:$H$60,MATCH('Model 5_Train'!B521,Cond_Probability!$A$6:$A$60,0),7)</f>
        <v>0.85117967332123412</v>
      </c>
      <c r="E521">
        <f>Cond_Probability!$C$2</f>
        <v>0.61616161616161613</v>
      </c>
      <c r="F521">
        <f t="shared" si="40"/>
        <v>0.35439341068434416</v>
      </c>
      <c r="G521">
        <f t="shared" si="41"/>
        <v>35.439341068434416</v>
      </c>
      <c r="H521">
        <f>INDEX(Cond_Probability!$A$6:$H$60,MATCH('Model 5_Train'!A521,Cond_Probability!$A$6:$A$60,0),8)</f>
        <v>0.34782608695652173</v>
      </c>
      <c r="I521">
        <f>INDEX(Cond_Probability!$A$6:$H$60,MATCH('Model 5_Train'!B521,Cond_Probability!$A$6:$A$60,0),8)</f>
        <v>0.31976744186046513</v>
      </c>
      <c r="J521">
        <f>Cond_Probability!$C$3</f>
        <v>0.38383838383838381</v>
      </c>
      <c r="K521">
        <f t="shared" si="42"/>
        <v>4.2691832378384448E-2</v>
      </c>
      <c r="L521">
        <f t="shared" si="43"/>
        <v>4.2691832378384449</v>
      </c>
      <c r="M521" t="str">
        <f t="shared" si="44"/>
        <v>Won't Survive</v>
      </c>
      <c r="N521" s="2" t="s">
        <v>1230</v>
      </c>
    </row>
    <row r="522" spans="1:14" x14ac:dyDescent="0.3">
      <c r="A522" s="1" t="s">
        <v>1234</v>
      </c>
      <c r="B522" s="2" t="s">
        <v>17</v>
      </c>
      <c r="C522">
        <f>INDEX(Cond_Probability!$A$6:$H$60,MATCH('Model 5_Train'!A522,Cond_Probability!$A$6:$A$60,0),7)</f>
        <v>0.14673913043478262</v>
      </c>
      <c r="D522">
        <f>INDEX(Cond_Probability!$A$6:$H$60,MATCH('Model 5_Train'!B522,Cond_Probability!$A$6:$A$60,0),7)</f>
        <v>0.14882032667876588</v>
      </c>
      <c r="E522">
        <f>Cond_Probability!$C$2</f>
        <v>0.61616161616161613</v>
      </c>
      <c r="F522">
        <f t="shared" si="40"/>
        <v>1.3455592777773792E-2</v>
      </c>
      <c r="G522">
        <f t="shared" si="41"/>
        <v>1.3455592777773793</v>
      </c>
      <c r="H522">
        <f>INDEX(Cond_Probability!$A$6:$H$60,MATCH('Model 5_Train'!A522,Cond_Probability!$A$6:$A$60,0),8)</f>
        <v>0.39710144927536234</v>
      </c>
      <c r="I522">
        <f>INDEX(Cond_Probability!$A$6:$H$60,MATCH('Model 5_Train'!B522,Cond_Probability!$A$6:$A$60,0),8)</f>
        <v>0.68023255813953487</v>
      </c>
      <c r="J522">
        <f>Cond_Probability!$C$3</f>
        <v>0.38383838383838381</v>
      </c>
      <c r="K522">
        <f t="shared" si="42"/>
        <v>0.10368293654441278</v>
      </c>
      <c r="L522">
        <f t="shared" si="43"/>
        <v>10.368293654441278</v>
      </c>
      <c r="M522" t="str">
        <f t="shared" si="44"/>
        <v>Survive</v>
      </c>
      <c r="N522" s="2" t="s">
        <v>1</v>
      </c>
    </row>
    <row r="523" spans="1:14" x14ac:dyDescent="0.3">
      <c r="A523" s="1" t="s">
        <v>1236</v>
      </c>
      <c r="B523" s="2" t="s">
        <v>13</v>
      </c>
      <c r="C523">
        <f>INDEX(Cond_Probability!$A$6:$H$60,MATCH('Model 5_Train'!A523,Cond_Probability!$A$6:$A$60,0),7)</f>
        <v>0.67572463768115942</v>
      </c>
      <c r="D523">
        <f>INDEX(Cond_Probability!$A$6:$H$60,MATCH('Model 5_Train'!B523,Cond_Probability!$A$6:$A$60,0),7)</f>
        <v>0.85117967332123412</v>
      </c>
      <c r="E523">
        <f>Cond_Probability!$C$2</f>
        <v>0.61616161616161613</v>
      </c>
      <c r="F523">
        <f t="shared" si="40"/>
        <v>0.35439341068434416</v>
      </c>
      <c r="G523">
        <f t="shared" si="41"/>
        <v>35.439341068434416</v>
      </c>
      <c r="H523">
        <f>INDEX(Cond_Probability!$A$6:$H$60,MATCH('Model 5_Train'!A523,Cond_Probability!$A$6:$A$60,0),8)</f>
        <v>0.34782608695652173</v>
      </c>
      <c r="I523">
        <f>INDEX(Cond_Probability!$A$6:$H$60,MATCH('Model 5_Train'!B523,Cond_Probability!$A$6:$A$60,0),8)</f>
        <v>0.31976744186046513</v>
      </c>
      <c r="J523">
        <f>Cond_Probability!$C$3</f>
        <v>0.38383838383838381</v>
      </c>
      <c r="K523">
        <f t="shared" si="42"/>
        <v>4.2691832378384448E-2</v>
      </c>
      <c r="L523">
        <f t="shared" si="43"/>
        <v>4.2691832378384449</v>
      </c>
      <c r="M523" t="str">
        <f t="shared" si="44"/>
        <v>Won't Survive</v>
      </c>
      <c r="N523" s="2" t="s">
        <v>1230</v>
      </c>
    </row>
    <row r="524" spans="1:14" x14ac:dyDescent="0.3">
      <c r="A524" s="1" t="s">
        <v>1236</v>
      </c>
      <c r="B524" s="2" t="s">
        <v>13</v>
      </c>
      <c r="C524">
        <f>INDEX(Cond_Probability!$A$6:$H$60,MATCH('Model 5_Train'!A524,Cond_Probability!$A$6:$A$60,0),7)</f>
        <v>0.67572463768115942</v>
      </c>
      <c r="D524">
        <f>INDEX(Cond_Probability!$A$6:$H$60,MATCH('Model 5_Train'!B524,Cond_Probability!$A$6:$A$60,0),7)</f>
        <v>0.85117967332123412</v>
      </c>
      <c r="E524">
        <f>Cond_Probability!$C$2</f>
        <v>0.61616161616161613</v>
      </c>
      <c r="F524">
        <f t="shared" si="40"/>
        <v>0.35439341068434416</v>
      </c>
      <c r="G524">
        <f t="shared" si="41"/>
        <v>35.439341068434416</v>
      </c>
      <c r="H524">
        <f>INDEX(Cond_Probability!$A$6:$H$60,MATCH('Model 5_Train'!A524,Cond_Probability!$A$6:$A$60,0),8)</f>
        <v>0.34782608695652173</v>
      </c>
      <c r="I524">
        <f>INDEX(Cond_Probability!$A$6:$H$60,MATCH('Model 5_Train'!B524,Cond_Probability!$A$6:$A$60,0),8)</f>
        <v>0.31976744186046513</v>
      </c>
      <c r="J524">
        <f>Cond_Probability!$C$3</f>
        <v>0.38383838383838381</v>
      </c>
      <c r="K524">
        <f t="shared" si="42"/>
        <v>4.2691832378384448E-2</v>
      </c>
      <c r="L524">
        <f t="shared" si="43"/>
        <v>4.2691832378384449</v>
      </c>
      <c r="M524" t="str">
        <f t="shared" si="44"/>
        <v>Won't Survive</v>
      </c>
      <c r="N524" s="2" t="s">
        <v>1230</v>
      </c>
    </row>
    <row r="525" spans="1:14" x14ac:dyDescent="0.3">
      <c r="A525" s="1" t="s">
        <v>1234</v>
      </c>
      <c r="B525" s="2" t="s">
        <v>17</v>
      </c>
      <c r="C525">
        <f>INDEX(Cond_Probability!$A$6:$H$60,MATCH('Model 5_Train'!A525,Cond_Probability!$A$6:$A$60,0),7)</f>
        <v>0.14673913043478262</v>
      </c>
      <c r="D525">
        <f>INDEX(Cond_Probability!$A$6:$H$60,MATCH('Model 5_Train'!B525,Cond_Probability!$A$6:$A$60,0),7)</f>
        <v>0.14882032667876588</v>
      </c>
      <c r="E525">
        <f>Cond_Probability!$C$2</f>
        <v>0.61616161616161613</v>
      </c>
      <c r="F525">
        <f t="shared" si="40"/>
        <v>1.3455592777773792E-2</v>
      </c>
      <c r="G525">
        <f t="shared" si="41"/>
        <v>1.3455592777773793</v>
      </c>
      <c r="H525">
        <f>INDEX(Cond_Probability!$A$6:$H$60,MATCH('Model 5_Train'!A525,Cond_Probability!$A$6:$A$60,0),8)</f>
        <v>0.39710144927536234</v>
      </c>
      <c r="I525">
        <f>INDEX(Cond_Probability!$A$6:$H$60,MATCH('Model 5_Train'!B525,Cond_Probability!$A$6:$A$60,0),8)</f>
        <v>0.68023255813953487</v>
      </c>
      <c r="J525">
        <f>Cond_Probability!$C$3</f>
        <v>0.38383838383838381</v>
      </c>
      <c r="K525">
        <f t="shared" si="42"/>
        <v>0.10368293654441278</v>
      </c>
      <c r="L525">
        <f t="shared" si="43"/>
        <v>10.368293654441278</v>
      </c>
      <c r="M525" t="str">
        <f t="shared" si="44"/>
        <v>Survive</v>
      </c>
      <c r="N525" s="2" t="s">
        <v>1</v>
      </c>
    </row>
    <row r="526" spans="1:14" x14ac:dyDescent="0.3">
      <c r="A526" s="1" t="s">
        <v>1236</v>
      </c>
      <c r="B526" s="2" t="s">
        <v>13</v>
      </c>
      <c r="C526">
        <f>INDEX(Cond_Probability!$A$6:$H$60,MATCH('Model 5_Train'!A526,Cond_Probability!$A$6:$A$60,0),7)</f>
        <v>0.67572463768115942</v>
      </c>
      <c r="D526">
        <f>INDEX(Cond_Probability!$A$6:$H$60,MATCH('Model 5_Train'!B526,Cond_Probability!$A$6:$A$60,0),7)</f>
        <v>0.85117967332123412</v>
      </c>
      <c r="E526">
        <f>Cond_Probability!$C$2</f>
        <v>0.61616161616161613</v>
      </c>
      <c r="F526">
        <f t="shared" si="40"/>
        <v>0.35439341068434416</v>
      </c>
      <c r="G526">
        <f t="shared" si="41"/>
        <v>35.439341068434416</v>
      </c>
      <c r="H526">
        <f>INDEX(Cond_Probability!$A$6:$H$60,MATCH('Model 5_Train'!A526,Cond_Probability!$A$6:$A$60,0),8)</f>
        <v>0.34782608695652173</v>
      </c>
      <c r="I526">
        <f>INDEX(Cond_Probability!$A$6:$H$60,MATCH('Model 5_Train'!B526,Cond_Probability!$A$6:$A$60,0),8)</f>
        <v>0.31976744186046513</v>
      </c>
      <c r="J526">
        <f>Cond_Probability!$C$3</f>
        <v>0.38383838383838381</v>
      </c>
      <c r="K526">
        <f t="shared" si="42"/>
        <v>4.2691832378384448E-2</v>
      </c>
      <c r="L526">
        <f t="shared" si="43"/>
        <v>4.2691832378384449</v>
      </c>
      <c r="M526" t="str">
        <f t="shared" si="44"/>
        <v>Won't Survive</v>
      </c>
      <c r="N526" s="2" t="s">
        <v>1230</v>
      </c>
    </row>
    <row r="527" spans="1:14" x14ac:dyDescent="0.3">
      <c r="A527" s="1" t="s">
        <v>1236</v>
      </c>
      <c r="B527" s="2" t="s">
        <v>13</v>
      </c>
      <c r="C527">
        <f>INDEX(Cond_Probability!$A$6:$H$60,MATCH('Model 5_Train'!A527,Cond_Probability!$A$6:$A$60,0),7)</f>
        <v>0.67572463768115942</v>
      </c>
      <c r="D527">
        <f>INDEX(Cond_Probability!$A$6:$H$60,MATCH('Model 5_Train'!B527,Cond_Probability!$A$6:$A$60,0),7)</f>
        <v>0.85117967332123412</v>
      </c>
      <c r="E527">
        <f>Cond_Probability!$C$2</f>
        <v>0.61616161616161613</v>
      </c>
      <c r="F527">
        <f t="shared" si="40"/>
        <v>0.35439341068434416</v>
      </c>
      <c r="G527">
        <f t="shared" si="41"/>
        <v>35.439341068434416</v>
      </c>
      <c r="H527">
        <f>INDEX(Cond_Probability!$A$6:$H$60,MATCH('Model 5_Train'!A527,Cond_Probability!$A$6:$A$60,0),8)</f>
        <v>0.34782608695652173</v>
      </c>
      <c r="I527">
        <f>INDEX(Cond_Probability!$A$6:$H$60,MATCH('Model 5_Train'!B527,Cond_Probability!$A$6:$A$60,0),8)</f>
        <v>0.31976744186046513</v>
      </c>
      <c r="J527">
        <f>Cond_Probability!$C$3</f>
        <v>0.38383838383838381</v>
      </c>
      <c r="K527">
        <f t="shared" si="42"/>
        <v>4.2691832378384448E-2</v>
      </c>
      <c r="L527">
        <f t="shared" si="43"/>
        <v>4.2691832378384449</v>
      </c>
      <c r="M527" t="str">
        <f t="shared" si="44"/>
        <v>Won't Survive</v>
      </c>
      <c r="N527" s="2" t="s">
        <v>1230</v>
      </c>
    </row>
    <row r="528" spans="1:14" x14ac:dyDescent="0.3">
      <c r="A528" s="1" t="s">
        <v>1235</v>
      </c>
      <c r="B528" s="2" t="s">
        <v>17</v>
      </c>
      <c r="C528">
        <f>INDEX(Cond_Probability!$A$6:$H$60,MATCH('Model 5_Train'!A528,Cond_Probability!$A$6:$A$60,0),7)</f>
        <v>0.17753623188405798</v>
      </c>
      <c r="D528">
        <f>INDEX(Cond_Probability!$A$6:$H$60,MATCH('Model 5_Train'!B528,Cond_Probability!$A$6:$A$60,0),7)</f>
        <v>0.14882032667876588</v>
      </c>
      <c r="E528">
        <f>Cond_Probability!$C$2</f>
        <v>0.61616161616161613</v>
      </c>
      <c r="F528">
        <f t="shared" si="40"/>
        <v>1.6279606076812739E-2</v>
      </c>
      <c r="G528">
        <f t="shared" si="41"/>
        <v>1.6279606076812738</v>
      </c>
      <c r="H528">
        <f>INDEX(Cond_Probability!$A$6:$H$60,MATCH('Model 5_Train'!A528,Cond_Probability!$A$6:$A$60,0),8)</f>
        <v>0.25507246376811593</v>
      </c>
      <c r="I528">
        <f>INDEX(Cond_Probability!$A$6:$H$60,MATCH('Model 5_Train'!B528,Cond_Probability!$A$6:$A$60,0),8)</f>
        <v>0.68023255813953487</v>
      </c>
      <c r="J528">
        <f>Cond_Probability!$C$3</f>
        <v>0.38383838383838381</v>
      </c>
      <c r="K528">
        <f t="shared" si="42"/>
        <v>6.6599258510279744E-2</v>
      </c>
      <c r="L528">
        <f t="shared" si="43"/>
        <v>6.6599258510279746</v>
      </c>
      <c r="M528" t="str">
        <f t="shared" si="44"/>
        <v>Survive</v>
      </c>
      <c r="N528" s="2" t="s">
        <v>1</v>
      </c>
    </row>
    <row r="529" spans="1:14" x14ac:dyDescent="0.3">
      <c r="A529" s="1" t="s">
        <v>1234</v>
      </c>
      <c r="B529" s="2" t="s">
        <v>13</v>
      </c>
      <c r="C529">
        <f>INDEX(Cond_Probability!$A$6:$H$60,MATCH('Model 5_Train'!A529,Cond_Probability!$A$6:$A$60,0),7)</f>
        <v>0.14673913043478262</v>
      </c>
      <c r="D529">
        <f>INDEX(Cond_Probability!$A$6:$H$60,MATCH('Model 5_Train'!B529,Cond_Probability!$A$6:$A$60,0),7)</f>
        <v>0.85117967332123412</v>
      </c>
      <c r="E529">
        <f>Cond_Probability!$C$2</f>
        <v>0.61616161616161613</v>
      </c>
      <c r="F529">
        <f t="shared" si="40"/>
        <v>7.6959426985072063E-2</v>
      </c>
      <c r="G529">
        <f t="shared" si="41"/>
        <v>7.6959426985072064</v>
      </c>
      <c r="H529">
        <f>INDEX(Cond_Probability!$A$6:$H$60,MATCH('Model 5_Train'!A529,Cond_Probability!$A$6:$A$60,0),8)</f>
        <v>0.39710144927536234</v>
      </c>
      <c r="I529">
        <f>INDEX(Cond_Probability!$A$6:$H$60,MATCH('Model 5_Train'!B529,Cond_Probability!$A$6:$A$60,0),8)</f>
        <v>0.31976744186046513</v>
      </c>
      <c r="J529">
        <f>Cond_Probability!$C$3</f>
        <v>0.38383838383838381</v>
      </c>
      <c r="K529">
        <f t="shared" si="42"/>
        <v>4.8739841965322252E-2</v>
      </c>
      <c r="L529">
        <f t="shared" si="43"/>
        <v>4.8739841965322253</v>
      </c>
      <c r="M529" t="str">
        <f t="shared" si="44"/>
        <v>Won't Survive</v>
      </c>
      <c r="N529" s="2" t="s">
        <v>1230</v>
      </c>
    </row>
    <row r="530" spans="1:14" x14ac:dyDescent="0.3">
      <c r="A530" s="1" t="s">
        <v>1236</v>
      </c>
      <c r="B530" s="2" t="s">
        <v>13</v>
      </c>
      <c r="C530">
        <f>INDEX(Cond_Probability!$A$6:$H$60,MATCH('Model 5_Train'!A530,Cond_Probability!$A$6:$A$60,0),7)</f>
        <v>0.67572463768115942</v>
      </c>
      <c r="D530">
        <f>INDEX(Cond_Probability!$A$6:$H$60,MATCH('Model 5_Train'!B530,Cond_Probability!$A$6:$A$60,0),7)</f>
        <v>0.85117967332123412</v>
      </c>
      <c r="E530">
        <f>Cond_Probability!$C$2</f>
        <v>0.61616161616161613</v>
      </c>
      <c r="F530">
        <f t="shared" si="40"/>
        <v>0.35439341068434416</v>
      </c>
      <c r="G530">
        <f t="shared" si="41"/>
        <v>35.439341068434416</v>
      </c>
      <c r="H530">
        <f>INDEX(Cond_Probability!$A$6:$H$60,MATCH('Model 5_Train'!A530,Cond_Probability!$A$6:$A$60,0),8)</f>
        <v>0.34782608695652173</v>
      </c>
      <c r="I530">
        <f>INDEX(Cond_Probability!$A$6:$H$60,MATCH('Model 5_Train'!B530,Cond_Probability!$A$6:$A$60,0),8)</f>
        <v>0.31976744186046513</v>
      </c>
      <c r="J530">
        <f>Cond_Probability!$C$3</f>
        <v>0.38383838383838381</v>
      </c>
      <c r="K530">
        <f t="shared" si="42"/>
        <v>4.2691832378384448E-2</v>
      </c>
      <c r="L530">
        <f t="shared" si="43"/>
        <v>4.2691832378384449</v>
      </c>
      <c r="M530" t="str">
        <f t="shared" si="44"/>
        <v>Won't Survive</v>
      </c>
      <c r="N530" s="2" t="s">
        <v>1230</v>
      </c>
    </row>
    <row r="531" spans="1:14" x14ac:dyDescent="0.3">
      <c r="A531" s="1" t="s">
        <v>1235</v>
      </c>
      <c r="B531" s="2" t="s">
        <v>13</v>
      </c>
      <c r="C531">
        <f>INDEX(Cond_Probability!$A$6:$H$60,MATCH('Model 5_Train'!A531,Cond_Probability!$A$6:$A$60,0),7)</f>
        <v>0.17753623188405798</v>
      </c>
      <c r="D531">
        <f>INDEX(Cond_Probability!$A$6:$H$60,MATCH('Model 5_Train'!B531,Cond_Probability!$A$6:$A$60,0),7)</f>
        <v>0.85117967332123412</v>
      </c>
      <c r="E531">
        <f>Cond_Probability!$C$2</f>
        <v>0.61616161616161613</v>
      </c>
      <c r="F531">
        <f t="shared" si="40"/>
        <v>9.3111405488111879E-2</v>
      </c>
      <c r="G531">
        <f t="shared" si="41"/>
        <v>9.3111405488111885</v>
      </c>
      <c r="H531">
        <f>INDEX(Cond_Probability!$A$6:$H$60,MATCH('Model 5_Train'!A531,Cond_Probability!$A$6:$A$60,0),8)</f>
        <v>0.25507246376811593</v>
      </c>
      <c r="I531">
        <f>INDEX(Cond_Probability!$A$6:$H$60,MATCH('Model 5_Train'!B531,Cond_Probability!$A$6:$A$60,0),8)</f>
        <v>0.31976744186046513</v>
      </c>
      <c r="J531">
        <f>Cond_Probability!$C$3</f>
        <v>0.38383838383838381</v>
      </c>
      <c r="K531">
        <f t="shared" si="42"/>
        <v>3.1307343744148598E-2</v>
      </c>
      <c r="L531">
        <f t="shared" si="43"/>
        <v>3.1307343744148599</v>
      </c>
      <c r="M531" t="str">
        <f t="shared" si="44"/>
        <v>Won't Survive</v>
      </c>
      <c r="N531" s="2" t="s">
        <v>1230</v>
      </c>
    </row>
    <row r="532" spans="1:14" x14ac:dyDescent="0.3">
      <c r="A532" s="1" t="s">
        <v>1235</v>
      </c>
      <c r="B532" s="2" t="s">
        <v>17</v>
      </c>
      <c r="C532">
        <f>INDEX(Cond_Probability!$A$6:$H$60,MATCH('Model 5_Train'!A532,Cond_Probability!$A$6:$A$60,0),7)</f>
        <v>0.17753623188405798</v>
      </c>
      <c r="D532">
        <f>INDEX(Cond_Probability!$A$6:$H$60,MATCH('Model 5_Train'!B532,Cond_Probability!$A$6:$A$60,0),7)</f>
        <v>0.14882032667876588</v>
      </c>
      <c r="E532">
        <f>Cond_Probability!$C$2</f>
        <v>0.61616161616161613</v>
      </c>
      <c r="F532">
        <f t="shared" si="40"/>
        <v>1.6279606076812739E-2</v>
      </c>
      <c r="G532">
        <f t="shared" si="41"/>
        <v>1.6279606076812738</v>
      </c>
      <c r="H532">
        <f>INDEX(Cond_Probability!$A$6:$H$60,MATCH('Model 5_Train'!A532,Cond_Probability!$A$6:$A$60,0),8)</f>
        <v>0.25507246376811593</v>
      </c>
      <c r="I532">
        <f>INDEX(Cond_Probability!$A$6:$H$60,MATCH('Model 5_Train'!B532,Cond_Probability!$A$6:$A$60,0),8)</f>
        <v>0.68023255813953487</v>
      </c>
      <c r="J532">
        <f>Cond_Probability!$C$3</f>
        <v>0.38383838383838381</v>
      </c>
      <c r="K532">
        <f t="shared" si="42"/>
        <v>6.6599258510279744E-2</v>
      </c>
      <c r="L532">
        <f t="shared" si="43"/>
        <v>6.6599258510279746</v>
      </c>
      <c r="M532" t="str">
        <f t="shared" si="44"/>
        <v>Survive</v>
      </c>
      <c r="N532" s="2" t="s">
        <v>1</v>
      </c>
    </row>
    <row r="533" spans="1:14" x14ac:dyDescent="0.3">
      <c r="A533" s="1" t="s">
        <v>1236</v>
      </c>
      <c r="B533" s="2" t="s">
        <v>13</v>
      </c>
      <c r="C533">
        <f>INDEX(Cond_Probability!$A$6:$H$60,MATCH('Model 5_Train'!A533,Cond_Probability!$A$6:$A$60,0),7)</f>
        <v>0.67572463768115942</v>
      </c>
      <c r="D533">
        <f>INDEX(Cond_Probability!$A$6:$H$60,MATCH('Model 5_Train'!B533,Cond_Probability!$A$6:$A$60,0),7)</f>
        <v>0.85117967332123412</v>
      </c>
      <c r="E533">
        <f>Cond_Probability!$C$2</f>
        <v>0.61616161616161613</v>
      </c>
      <c r="F533">
        <f t="shared" si="40"/>
        <v>0.35439341068434416</v>
      </c>
      <c r="G533">
        <f t="shared" si="41"/>
        <v>35.439341068434416</v>
      </c>
      <c r="H533">
        <f>INDEX(Cond_Probability!$A$6:$H$60,MATCH('Model 5_Train'!A533,Cond_Probability!$A$6:$A$60,0),8)</f>
        <v>0.34782608695652173</v>
      </c>
      <c r="I533">
        <f>INDEX(Cond_Probability!$A$6:$H$60,MATCH('Model 5_Train'!B533,Cond_Probability!$A$6:$A$60,0),8)</f>
        <v>0.31976744186046513</v>
      </c>
      <c r="J533">
        <f>Cond_Probability!$C$3</f>
        <v>0.38383838383838381</v>
      </c>
      <c r="K533">
        <f t="shared" si="42"/>
        <v>4.2691832378384448E-2</v>
      </c>
      <c r="L533">
        <f t="shared" si="43"/>
        <v>4.2691832378384449</v>
      </c>
      <c r="M533" t="str">
        <f t="shared" si="44"/>
        <v>Won't Survive</v>
      </c>
      <c r="N533" s="2" t="s">
        <v>1230</v>
      </c>
    </row>
    <row r="534" spans="1:14" x14ac:dyDescent="0.3">
      <c r="A534" s="1" t="s">
        <v>1236</v>
      </c>
      <c r="B534" s="2" t="s">
        <v>13</v>
      </c>
      <c r="C534">
        <f>INDEX(Cond_Probability!$A$6:$H$60,MATCH('Model 5_Train'!A534,Cond_Probability!$A$6:$A$60,0),7)</f>
        <v>0.67572463768115942</v>
      </c>
      <c r="D534">
        <f>INDEX(Cond_Probability!$A$6:$H$60,MATCH('Model 5_Train'!B534,Cond_Probability!$A$6:$A$60,0),7)</f>
        <v>0.85117967332123412</v>
      </c>
      <c r="E534">
        <f>Cond_Probability!$C$2</f>
        <v>0.61616161616161613</v>
      </c>
      <c r="F534">
        <f t="shared" si="40"/>
        <v>0.35439341068434416</v>
      </c>
      <c r="G534">
        <f t="shared" si="41"/>
        <v>35.439341068434416</v>
      </c>
      <c r="H534">
        <f>INDEX(Cond_Probability!$A$6:$H$60,MATCH('Model 5_Train'!A534,Cond_Probability!$A$6:$A$60,0),8)</f>
        <v>0.34782608695652173</v>
      </c>
      <c r="I534">
        <f>INDEX(Cond_Probability!$A$6:$H$60,MATCH('Model 5_Train'!B534,Cond_Probability!$A$6:$A$60,0),8)</f>
        <v>0.31976744186046513</v>
      </c>
      <c r="J534">
        <f>Cond_Probability!$C$3</f>
        <v>0.38383838383838381</v>
      </c>
      <c r="K534">
        <f t="shared" si="42"/>
        <v>4.2691832378384448E-2</v>
      </c>
      <c r="L534">
        <f t="shared" si="43"/>
        <v>4.2691832378384449</v>
      </c>
      <c r="M534" t="str">
        <f t="shared" si="44"/>
        <v>Won't Survive</v>
      </c>
      <c r="N534" s="2" t="s">
        <v>1230</v>
      </c>
    </row>
    <row r="535" spans="1:14" x14ac:dyDescent="0.3">
      <c r="A535" s="1" t="s">
        <v>1236</v>
      </c>
      <c r="B535" s="2" t="s">
        <v>17</v>
      </c>
      <c r="C535">
        <f>INDEX(Cond_Probability!$A$6:$H$60,MATCH('Model 5_Train'!A535,Cond_Probability!$A$6:$A$60,0),7)</f>
        <v>0.67572463768115942</v>
      </c>
      <c r="D535">
        <f>INDEX(Cond_Probability!$A$6:$H$60,MATCH('Model 5_Train'!B535,Cond_Probability!$A$6:$A$60,0),7)</f>
        <v>0.14882032667876588</v>
      </c>
      <c r="E535">
        <f>Cond_Probability!$C$2</f>
        <v>0.61616161616161613</v>
      </c>
      <c r="F535">
        <f t="shared" si="40"/>
        <v>6.1962174149501531E-2</v>
      </c>
      <c r="G535">
        <f t="shared" si="41"/>
        <v>6.1962174149501532</v>
      </c>
      <c r="H535">
        <f>INDEX(Cond_Probability!$A$6:$H$60,MATCH('Model 5_Train'!A535,Cond_Probability!$A$6:$A$60,0),8)</f>
        <v>0.34782608695652173</v>
      </c>
      <c r="I535">
        <f>INDEX(Cond_Probability!$A$6:$H$60,MATCH('Model 5_Train'!B535,Cond_Probability!$A$6:$A$60,0),8)</f>
        <v>0.68023255813953487</v>
      </c>
      <c r="J535">
        <f>Cond_Probability!$C$3</f>
        <v>0.38383838383838381</v>
      </c>
      <c r="K535">
        <f t="shared" si="42"/>
        <v>9.0817170695836003E-2</v>
      </c>
      <c r="L535">
        <f t="shared" si="43"/>
        <v>9.0817170695836005</v>
      </c>
      <c r="M535" t="str">
        <f t="shared" si="44"/>
        <v>Survive</v>
      </c>
      <c r="N535" s="2" t="s">
        <v>1</v>
      </c>
    </row>
    <row r="536" spans="1:14" x14ac:dyDescent="0.3">
      <c r="A536" s="1" t="s">
        <v>1236</v>
      </c>
      <c r="B536" s="2" t="s">
        <v>17</v>
      </c>
      <c r="C536">
        <f>INDEX(Cond_Probability!$A$6:$H$60,MATCH('Model 5_Train'!A536,Cond_Probability!$A$6:$A$60,0),7)</f>
        <v>0.67572463768115942</v>
      </c>
      <c r="D536">
        <f>INDEX(Cond_Probability!$A$6:$H$60,MATCH('Model 5_Train'!B536,Cond_Probability!$A$6:$A$60,0),7)</f>
        <v>0.14882032667876588</v>
      </c>
      <c r="E536">
        <f>Cond_Probability!$C$2</f>
        <v>0.61616161616161613</v>
      </c>
      <c r="F536">
        <f t="shared" si="40"/>
        <v>6.1962174149501531E-2</v>
      </c>
      <c r="G536">
        <f t="shared" si="41"/>
        <v>6.1962174149501532</v>
      </c>
      <c r="H536">
        <f>INDEX(Cond_Probability!$A$6:$H$60,MATCH('Model 5_Train'!A536,Cond_Probability!$A$6:$A$60,0),8)</f>
        <v>0.34782608695652173</v>
      </c>
      <c r="I536">
        <f>INDEX(Cond_Probability!$A$6:$H$60,MATCH('Model 5_Train'!B536,Cond_Probability!$A$6:$A$60,0),8)</f>
        <v>0.68023255813953487</v>
      </c>
      <c r="J536">
        <f>Cond_Probability!$C$3</f>
        <v>0.38383838383838381</v>
      </c>
      <c r="K536">
        <f t="shared" si="42"/>
        <v>9.0817170695836003E-2</v>
      </c>
      <c r="L536">
        <f t="shared" si="43"/>
        <v>9.0817170695836005</v>
      </c>
      <c r="M536" t="str">
        <f t="shared" si="44"/>
        <v>Survive</v>
      </c>
      <c r="N536" s="2" t="s">
        <v>1230</v>
      </c>
    </row>
    <row r="537" spans="1:14" x14ac:dyDescent="0.3">
      <c r="A537" s="1" t="s">
        <v>1235</v>
      </c>
      <c r="B537" s="2" t="s">
        <v>17</v>
      </c>
      <c r="C537">
        <f>INDEX(Cond_Probability!$A$6:$H$60,MATCH('Model 5_Train'!A537,Cond_Probability!$A$6:$A$60,0),7)</f>
        <v>0.17753623188405798</v>
      </c>
      <c r="D537">
        <f>INDEX(Cond_Probability!$A$6:$H$60,MATCH('Model 5_Train'!B537,Cond_Probability!$A$6:$A$60,0),7)</f>
        <v>0.14882032667876588</v>
      </c>
      <c r="E537">
        <f>Cond_Probability!$C$2</f>
        <v>0.61616161616161613</v>
      </c>
      <c r="F537">
        <f t="shared" si="40"/>
        <v>1.6279606076812739E-2</v>
      </c>
      <c r="G537">
        <f t="shared" si="41"/>
        <v>1.6279606076812738</v>
      </c>
      <c r="H537">
        <f>INDEX(Cond_Probability!$A$6:$H$60,MATCH('Model 5_Train'!A537,Cond_Probability!$A$6:$A$60,0),8)</f>
        <v>0.25507246376811593</v>
      </c>
      <c r="I537">
        <f>INDEX(Cond_Probability!$A$6:$H$60,MATCH('Model 5_Train'!B537,Cond_Probability!$A$6:$A$60,0),8)</f>
        <v>0.68023255813953487</v>
      </c>
      <c r="J537">
        <f>Cond_Probability!$C$3</f>
        <v>0.38383838383838381</v>
      </c>
      <c r="K537">
        <f t="shared" si="42"/>
        <v>6.6599258510279744E-2</v>
      </c>
      <c r="L537">
        <f t="shared" si="43"/>
        <v>6.6599258510279746</v>
      </c>
      <c r="M537" t="str">
        <f t="shared" si="44"/>
        <v>Survive</v>
      </c>
      <c r="N537" s="2" t="s">
        <v>1</v>
      </c>
    </row>
    <row r="538" spans="1:14" x14ac:dyDescent="0.3">
      <c r="A538" s="1" t="s">
        <v>1234</v>
      </c>
      <c r="B538" s="2" t="s">
        <v>13</v>
      </c>
      <c r="C538">
        <f>INDEX(Cond_Probability!$A$6:$H$60,MATCH('Model 5_Train'!A538,Cond_Probability!$A$6:$A$60,0),7)</f>
        <v>0.14673913043478262</v>
      </c>
      <c r="D538">
        <f>INDEX(Cond_Probability!$A$6:$H$60,MATCH('Model 5_Train'!B538,Cond_Probability!$A$6:$A$60,0),7)</f>
        <v>0.85117967332123412</v>
      </c>
      <c r="E538">
        <f>Cond_Probability!$C$2</f>
        <v>0.61616161616161613</v>
      </c>
      <c r="F538">
        <f t="shared" si="40"/>
        <v>7.6959426985072063E-2</v>
      </c>
      <c r="G538">
        <f t="shared" si="41"/>
        <v>7.6959426985072064</v>
      </c>
      <c r="H538">
        <f>INDEX(Cond_Probability!$A$6:$H$60,MATCH('Model 5_Train'!A538,Cond_Probability!$A$6:$A$60,0),8)</f>
        <v>0.39710144927536234</v>
      </c>
      <c r="I538">
        <f>INDEX(Cond_Probability!$A$6:$H$60,MATCH('Model 5_Train'!B538,Cond_Probability!$A$6:$A$60,0),8)</f>
        <v>0.31976744186046513</v>
      </c>
      <c r="J538">
        <f>Cond_Probability!$C$3</f>
        <v>0.38383838383838381</v>
      </c>
      <c r="K538">
        <f t="shared" si="42"/>
        <v>4.8739841965322252E-2</v>
      </c>
      <c r="L538">
        <f t="shared" si="43"/>
        <v>4.8739841965322253</v>
      </c>
      <c r="M538" t="str">
        <f t="shared" si="44"/>
        <v>Won't Survive</v>
      </c>
      <c r="N538" s="2" t="s">
        <v>1230</v>
      </c>
    </row>
    <row r="539" spans="1:14" x14ac:dyDescent="0.3">
      <c r="A539" s="1" t="s">
        <v>1234</v>
      </c>
      <c r="B539" s="2" t="s">
        <v>17</v>
      </c>
      <c r="C539">
        <f>INDEX(Cond_Probability!$A$6:$H$60,MATCH('Model 5_Train'!A539,Cond_Probability!$A$6:$A$60,0),7)</f>
        <v>0.14673913043478262</v>
      </c>
      <c r="D539">
        <f>INDEX(Cond_Probability!$A$6:$H$60,MATCH('Model 5_Train'!B539,Cond_Probability!$A$6:$A$60,0),7)</f>
        <v>0.14882032667876588</v>
      </c>
      <c r="E539">
        <f>Cond_Probability!$C$2</f>
        <v>0.61616161616161613</v>
      </c>
      <c r="F539">
        <f t="shared" si="40"/>
        <v>1.3455592777773792E-2</v>
      </c>
      <c r="G539">
        <f t="shared" si="41"/>
        <v>1.3455592777773793</v>
      </c>
      <c r="H539">
        <f>INDEX(Cond_Probability!$A$6:$H$60,MATCH('Model 5_Train'!A539,Cond_Probability!$A$6:$A$60,0),8)</f>
        <v>0.39710144927536234</v>
      </c>
      <c r="I539">
        <f>INDEX(Cond_Probability!$A$6:$H$60,MATCH('Model 5_Train'!B539,Cond_Probability!$A$6:$A$60,0),8)</f>
        <v>0.68023255813953487</v>
      </c>
      <c r="J539">
        <f>Cond_Probability!$C$3</f>
        <v>0.38383838383838381</v>
      </c>
      <c r="K539">
        <f t="shared" si="42"/>
        <v>0.10368293654441278</v>
      </c>
      <c r="L539">
        <f t="shared" si="43"/>
        <v>10.368293654441278</v>
      </c>
      <c r="M539" t="str">
        <f t="shared" si="44"/>
        <v>Survive</v>
      </c>
      <c r="N539" s="2" t="s">
        <v>1</v>
      </c>
    </row>
    <row r="540" spans="1:14" x14ac:dyDescent="0.3">
      <c r="A540" s="1" t="s">
        <v>1236</v>
      </c>
      <c r="B540" s="2" t="s">
        <v>13</v>
      </c>
      <c r="C540">
        <f>INDEX(Cond_Probability!$A$6:$H$60,MATCH('Model 5_Train'!A540,Cond_Probability!$A$6:$A$60,0),7)</f>
        <v>0.67572463768115942</v>
      </c>
      <c r="D540">
        <f>INDEX(Cond_Probability!$A$6:$H$60,MATCH('Model 5_Train'!B540,Cond_Probability!$A$6:$A$60,0),7)</f>
        <v>0.85117967332123412</v>
      </c>
      <c r="E540">
        <f>Cond_Probability!$C$2</f>
        <v>0.61616161616161613</v>
      </c>
      <c r="F540">
        <f t="shared" si="40"/>
        <v>0.35439341068434416</v>
      </c>
      <c r="G540">
        <f t="shared" si="41"/>
        <v>35.439341068434416</v>
      </c>
      <c r="H540">
        <f>INDEX(Cond_Probability!$A$6:$H$60,MATCH('Model 5_Train'!A540,Cond_Probability!$A$6:$A$60,0),8)</f>
        <v>0.34782608695652173</v>
      </c>
      <c r="I540">
        <f>INDEX(Cond_Probability!$A$6:$H$60,MATCH('Model 5_Train'!B540,Cond_Probability!$A$6:$A$60,0),8)</f>
        <v>0.31976744186046513</v>
      </c>
      <c r="J540">
        <f>Cond_Probability!$C$3</f>
        <v>0.38383838383838381</v>
      </c>
      <c r="K540">
        <f t="shared" si="42"/>
        <v>4.2691832378384448E-2</v>
      </c>
      <c r="L540">
        <f t="shared" si="43"/>
        <v>4.2691832378384449</v>
      </c>
      <c r="M540" t="str">
        <f t="shared" si="44"/>
        <v>Won't Survive</v>
      </c>
      <c r="N540" s="2" t="s">
        <v>1230</v>
      </c>
    </row>
    <row r="541" spans="1:14" x14ac:dyDescent="0.3">
      <c r="A541" s="1" t="s">
        <v>1234</v>
      </c>
      <c r="B541" s="2" t="s">
        <v>17</v>
      </c>
      <c r="C541">
        <f>INDEX(Cond_Probability!$A$6:$H$60,MATCH('Model 5_Train'!A541,Cond_Probability!$A$6:$A$60,0),7)</f>
        <v>0.14673913043478262</v>
      </c>
      <c r="D541">
        <f>INDEX(Cond_Probability!$A$6:$H$60,MATCH('Model 5_Train'!B541,Cond_Probability!$A$6:$A$60,0),7)</f>
        <v>0.14882032667876588</v>
      </c>
      <c r="E541">
        <f>Cond_Probability!$C$2</f>
        <v>0.61616161616161613</v>
      </c>
      <c r="F541">
        <f t="shared" si="40"/>
        <v>1.3455592777773792E-2</v>
      </c>
      <c r="G541">
        <f t="shared" si="41"/>
        <v>1.3455592777773793</v>
      </c>
      <c r="H541">
        <f>INDEX(Cond_Probability!$A$6:$H$60,MATCH('Model 5_Train'!A541,Cond_Probability!$A$6:$A$60,0),8)</f>
        <v>0.39710144927536234</v>
      </c>
      <c r="I541">
        <f>INDEX(Cond_Probability!$A$6:$H$60,MATCH('Model 5_Train'!B541,Cond_Probability!$A$6:$A$60,0),8)</f>
        <v>0.68023255813953487</v>
      </c>
      <c r="J541">
        <f>Cond_Probability!$C$3</f>
        <v>0.38383838383838381</v>
      </c>
      <c r="K541">
        <f t="shared" si="42"/>
        <v>0.10368293654441278</v>
      </c>
      <c r="L541">
        <f t="shared" si="43"/>
        <v>10.368293654441278</v>
      </c>
      <c r="M541" t="str">
        <f t="shared" si="44"/>
        <v>Survive</v>
      </c>
      <c r="N541" s="2" t="s">
        <v>1</v>
      </c>
    </row>
    <row r="542" spans="1:14" x14ac:dyDescent="0.3">
      <c r="A542" s="1" t="s">
        <v>1234</v>
      </c>
      <c r="B542" s="2" t="s">
        <v>17</v>
      </c>
      <c r="C542">
        <f>INDEX(Cond_Probability!$A$6:$H$60,MATCH('Model 5_Train'!A542,Cond_Probability!$A$6:$A$60,0),7)</f>
        <v>0.14673913043478262</v>
      </c>
      <c r="D542">
        <f>INDEX(Cond_Probability!$A$6:$H$60,MATCH('Model 5_Train'!B542,Cond_Probability!$A$6:$A$60,0),7)</f>
        <v>0.14882032667876588</v>
      </c>
      <c r="E542">
        <f>Cond_Probability!$C$2</f>
        <v>0.61616161616161613</v>
      </c>
      <c r="F542">
        <f t="shared" si="40"/>
        <v>1.3455592777773792E-2</v>
      </c>
      <c r="G542">
        <f t="shared" si="41"/>
        <v>1.3455592777773793</v>
      </c>
      <c r="H542">
        <f>INDEX(Cond_Probability!$A$6:$H$60,MATCH('Model 5_Train'!A542,Cond_Probability!$A$6:$A$60,0),8)</f>
        <v>0.39710144927536234</v>
      </c>
      <c r="I542">
        <f>INDEX(Cond_Probability!$A$6:$H$60,MATCH('Model 5_Train'!B542,Cond_Probability!$A$6:$A$60,0),8)</f>
        <v>0.68023255813953487</v>
      </c>
      <c r="J542">
        <f>Cond_Probability!$C$3</f>
        <v>0.38383838383838381</v>
      </c>
      <c r="K542">
        <f t="shared" si="42"/>
        <v>0.10368293654441278</v>
      </c>
      <c r="L542">
        <f t="shared" si="43"/>
        <v>10.368293654441278</v>
      </c>
      <c r="M542" t="str">
        <f t="shared" si="44"/>
        <v>Survive</v>
      </c>
      <c r="N542" s="2" t="s">
        <v>1</v>
      </c>
    </row>
    <row r="543" spans="1:14" x14ac:dyDescent="0.3">
      <c r="A543" s="1" t="s">
        <v>1236</v>
      </c>
      <c r="B543" s="2" t="s">
        <v>17</v>
      </c>
      <c r="C543">
        <f>INDEX(Cond_Probability!$A$6:$H$60,MATCH('Model 5_Train'!A543,Cond_Probability!$A$6:$A$60,0),7)</f>
        <v>0.67572463768115942</v>
      </c>
      <c r="D543">
        <f>INDEX(Cond_Probability!$A$6:$H$60,MATCH('Model 5_Train'!B543,Cond_Probability!$A$6:$A$60,0),7)</f>
        <v>0.14882032667876588</v>
      </c>
      <c r="E543">
        <f>Cond_Probability!$C$2</f>
        <v>0.61616161616161613</v>
      </c>
      <c r="F543">
        <f t="shared" si="40"/>
        <v>6.1962174149501531E-2</v>
      </c>
      <c r="G543">
        <f t="shared" si="41"/>
        <v>6.1962174149501532</v>
      </c>
      <c r="H543">
        <f>INDEX(Cond_Probability!$A$6:$H$60,MATCH('Model 5_Train'!A543,Cond_Probability!$A$6:$A$60,0),8)</f>
        <v>0.34782608695652173</v>
      </c>
      <c r="I543">
        <f>INDEX(Cond_Probability!$A$6:$H$60,MATCH('Model 5_Train'!B543,Cond_Probability!$A$6:$A$60,0),8)</f>
        <v>0.68023255813953487</v>
      </c>
      <c r="J543">
        <f>Cond_Probability!$C$3</f>
        <v>0.38383838383838381</v>
      </c>
      <c r="K543">
        <f t="shared" si="42"/>
        <v>9.0817170695836003E-2</v>
      </c>
      <c r="L543">
        <f t="shared" si="43"/>
        <v>9.0817170695836005</v>
      </c>
      <c r="M543" t="str">
        <f t="shared" si="44"/>
        <v>Survive</v>
      </c>
      <c r="N543" s="2" t="s">
        <v>1230</v>
      </c>
    </row>
    <row r="544" spans="1:14" x14ac:dyDescent="0.3">
      <c r="A544" s="1" t="s">
        <v>1236</v>
      </c>
      <c r="B544" s="2" t="s">
        <v>17</v>
      </c>
      <c r="C544">
        <f>INDEX(Cond_Probability!$A$6:$H$60,MATCH('Model 5_Train'!A544,Cond_Probability!$A$6:$A$60,0),7)</f>
        <v>0.67572463768115942</v>
      </c>
      <c r="D544">
        <f>INDEX(Cond_Probability!$A$6:$H$60,MATCH('Model 5_Train'!B544,Cond_Probability!$A$6:$A$60,0),7)</f>
        <v>0.14882032667876588</v>
      </c>
      <c r="E544">
        <f>Cond_Probability!$C$2</f>
        <v>0.61616161616161613</v>
      </c>
      <c r="F544">
        <f t="shared" si="40"/>
        <v>6.1962174149501531E-2</v>
      </c>
      <c r="G544">
        <f t="shared" si="41"/>
        <v>6.1962174149501532</v>
      </c>
      <c r="H544">
        <f>INDEX(Cond_Probability!$A$6:$H$60,MATCH('Model 5_Train'!A544,Cond_Probability!$A$6:$A$60,0),8)</f>
        <v>0.34782608695652173</v>
      </c>
      <c r="I544">
        <f>INDEX(Cond_Probability!$A$6:$H$60,MATCH('Model 5_Train'!B544,Cond_Probability!$A$6:$A$60,0),8)</f>
        <v>0.68023255813953487</v>
      </c>
      <c r="J544">
        <f>Cond_Probability!$C$3</f>
        <v>0.38383838383838381</v>
      </c>
      <c r="K544">
        <f t="shared" si="42"/>
        <v>9.0817170695836003E-2</v>
      </c>
      <c r="L544">
        <f t="shared" si="43"/>
        <v>9.0817170695836005</v>
      </c>
      <c r="M544" t="str">
        <f t="shared" si="44"/>
        <v>Survive</v>
      </c>
      <c r="N544" s="2" t="s">
        <v>1230</v>
      </c>
    </row>
    <row r="545" spans="1:14" x14ac:dyDescent="0.3">
      <c r="A545" s="1" t="s">
        <v>1235</v>
      </c>
      <c r="B545" s="2" t="s">
        <v>13</v>
      </c>
      <c r="C545">
        <f>INDEX(Cond_Probability!$A$6:$H$60,MATCH('Model 5_Train'!A545,Cond_Probability!$A$6:$A$60,0),7)</f>
        <v>0.17753623188405798</v>
      </c>
      <c r="D545">
        <f>INDEX(Cond_Probability!$A$6:$H$60,MATCH('Model 5_Train'!B545,Cond_Probability!$A$6:$A$60,0),7)</f>
        <v>0.85117967332123412</v>
      </c>
      <c r="E545">
        <f>Cond_Probability!$C$2</f>
        <v>0.61616161616161613</v>
      </c>
      <c r="F545">
        <f t="shared" si="40"/>
        <v>9.3111405488111879E-2</v>
      </c>
      <c r="G545">
        <f t="shared" si="41"/>
        <v>9.3111405488111885</v>
      </c>
      <c r="H545">
        <f>INDEX(Cond_Probability!$A$6:$H$60,MATCH('Model 5_Train'!A545,Cond_Probability!$A$6:$A$60,0),8)</f>
        <v>0.25507246376811593</v>
      </c>
      <c r="I545">
        <f>INDEX(Cond_Probability!$A$6:$H$60,MATCH('Model 5_Train'!B545,Cond_Probability!$A$6:$A$60,0),8)</f>
        <v>0.31976744186046513</v>
      </c>
      <c r="J545">
        <f>Cond_Probability!$C$3</f>
        <v>0.38383838383838381</v>
      </c>
      <c r="K545">
        <f t="shared" si="42"/>
        <v>3.1307343744148598E-2</v>
      </c>
      <c r="L545">
        <f t="shared" si="43"/>
        <v>3.1307343744148599</v>
      </c>
      <c r="M545" t="str">
        <f t="shared" si="44"/>
        <v>Won't Survive</v>
      </c>
      <c r="N545" s="2" t="s">
        <v>1</v>
      </c>
    </row>
    <row r="546" spans="1:14" x14ac:dyDescent="0.3">
      <c r="A546" s="1" t="s">
        <v>1234</v>
      </c>
      <c r="B546" s="2" t="s">
        <v>13</v>
      </c>
      <c r="C546">
        <f>INDEX(Cond_Probability!$A$6:$H$60,MATCH('Model 5_Train'!A546,Cond_Probability!$A$6:$A$60,0),7)</f>
        <v>0.14673913043478262</v>
      </c>
      <c r="D546">
        <f>INDEX(Cond_Probability!$A$6:$H$60,MATCH('Model 5_Train'!B546,Cond_Probability!$A$6:$A$60,0),7)</f>
        <v>0.85117967332123412</v>
      </c>
      <c r="E546">
        <f>Cond_Probability!$C$2</f>
        <v>0.61616161616161613</v>
      </c>
      <c r="F546">
        <f t="shared" si="40"/>
        <v>7.6959426985072063E-2</v>
      </c>
      <c r="G546">
        <f t="shared" si="41"/>
        <v>7.6959426985072064</v>
      </c>
      <c r="H546">
        <f>INDEX(Cond_Probability!$A$6:$H$60,MATCH('Model 5_Train'!A546,Cond_Probability!$A$6:$A$60,0),8)</f>
        <v>0.39710144927536234</v>
      </c>
      <c r="I546">
        <f>INDEX(Cond_Probability!$A$6:$H$60,MATCH('Model 5_Train'!B546,Cond_Probability!$A$6:$A$60,0),8)</f>
        <v>0.31976744186046513</v>
      </c>
      <c r="J546">
        <f>Cond_Probability!$C$3</f>
        <v>0.38383838383838381</v>
      </c>
      <c r="K546">
        <f t="shared" si="42"/>
        <v>4.8739841965322252E-2</v>
      </c>
      <c r="L546">
        <f t="shared" si="43"/>
        <v>4.8739841965322253</v>
      </c>
      <c r="M546" t="str">
        <f t="shared" si="44"/>
        <v>Won't Survive</v>
      </c>
      <c r="N546" s="2" t="s">
        <v>1230</v>
      </c>
    </row>
    <row r="547" spans="1:14" x14ac:dyDescent="0.3">
      <c r="A547" s="1" t="s">
        <v>1234</v>
      </c>
      <c r="B547" s="2" t="s">
        <v>13</v>
      </c>
      <c r="C547">
        <f>INDEX(Cond_Probability!$A$6:$H$60,MATCH('Model 5_Train'!A547,Cond_Probability!$A$6:$A$60,0),7)</f>
        <v>0.14673913043478262</v>
      </c>
      <c r="D547">
        <f>INDEX(Cond_Probability!$A$6:$H$60,MATCH('Model 5_Train'!B547,Cond_Probability!$A$6:$A$60,0),7)</f>
        <v>0.85117967332123412</v>
      </c>
      <c r="E547">
        <f>Cond_Probability!$C$2</f>
        <v>0.61616161616161613</v>
      </c>
      <c r="F547">
        <f t="shared" si="40"/>
        <v>7.6959426985072063E-2</v>
      </c>
      <c r="G547">
        <f t="shared" si="41"/>
        <v>7.6959426985072064</v>
      </c>
      <c r="H547">
        <f>INDEX(Cond_Probability!$A$6:$H$60,MATCH('Model 5_Train'!A547,Cond_Probability!$A$6:$A$60,0),8)</f>
        <v>0.39710144927536234</v>
      </c>
      <c r="I547">
        <f>INDEX(Cond_Probability!$A$6:$H$60,MATCH('Model 5_Train'!B547,Cond_Probability!$A$6:$A$60,0),8)</f>
        <v>0.31976744186046513</v>
      </c>
      <c r="J547">
        <f>Cond_Probability!$C$3</f>
        <v>0.38383838383838381</v>
      </c>
      <c r="K547">
        <f t="shared" si="42"/>
        <v>4.8739841965322252E-2</v>
      </c>
      <c r="L547">
        <f t="shared" si="43"/>
        <v>4.8739841965322253</v>
      </c>
      <c r="M547" t="str">
        <f t="shared" si="44"/>
        <v>Won't Survive</v>
      </c>
      <c r="N547" s="2" t="s">
        <v>1230</v>
      </c>
    </row>
    <row r="548" spans="1:14" x14ac:dyDescent="0.3">
      <c r="A548" s="1" t="s">
        <v>1235</v>
      </c>
      <c r="B548" s="2" t="s">
        <v>17</v>
      </c>
      <c r="C548">
        <f>INDEX(Cond_Probability!$A$6:$H$60,MATCH('Model 5_Train'!A548,Cond_Probability!$A$6:$A$60,0),7)</f>
        <v>0.17753623188405798</v>
      </c>
      <c r="D548">
        <f>INDEX(Cond_Probability!$A$6:$H$60,MATCH('Model 5_Train'!B548,Cond_Probability!$A$6:$A$60,0),7)</f>
        <v>0.14882032667876588</v>
      </c>
      <c r="E548">
        <f>Cond_Probability!$C$2</f>
        <v>0.61616161616161613</v>
      </c>
      <c r="F548">
        <f t="shared" si="40"/>
        <v>1.6279606076812739E-2</v>
      </c>
      <c r="G548">
        <f t="shared" si="41"/>
        <v>1.6279606076812738</v>
      </c>
      <c r="H548">
        <f>INDEX(Cond_Probability!$A$6:$H$60,MATCH('Model 5_Train'!A548,Cond_Probability!$A$6:$A$60,0),8)</f>
        <v>0.25507246376811593</v>
      </c>
      <c r="I548">
        <f>INDEX(Cond_Probability!$A$6:$H$60,MATCH('Model 5_Train'!B548,Cond_Probability!$A$6:$A$60,0),8)</f>
        <v>0.68023255813953487</v>
      </c>
      <c r="J548">
        <f>Cond_Probability!$C$3</f>
        <v>0.38383838383838381</v>
      </c>
      <c r="K548">
        <f t="shared" si="42"/>
        <v>6.6599258510279744E-2</v>
      </c>
      <c r="L548">
        <f t="shared" si="43"/>
        <v>6.6599258510279746</v>
      </c>
      <c r="M548" t="str">
        <f t="shared" si="44"/>
        <v>Survive</v>
      </c>
      <c r="N548" s="2" t="s">
        <v>1</v>
      </c>
    </row>
    <row r="549" spans="1:14" x14ac:dyDescent="0.3">
      <c r="A549" s="1" t="s">
        <v>1235</v>
      </c>
      <c r="B549" s="2" t="s">
        <v>13</v>
      </c>
      <c r="C549">
        <f>INDEX(Cond_Probability!$A$6:$H$60,MATCH('Model 5_Train'!A549,Cond_Probability!$A$6:$A$60,0),7)</f>
        <v>0.17753623188405798</v>
      </c>
      <c r="D549">
        <f>INDEX(Cond_Probability!$A$6:$H$60,MATCH('Model 5_Train'!B549,Cond_Probability!$A$6:$A$60,0),7)</f>
        <v>0.85117967332123412</v>
      </c>
      <c r="E549">
        <f>Cond_Probability!$C$2</f>
        <v>0.61616161616161613</v>
      </c>
      <c r="F549">
        <f t="shared" si="40"/>
        <v>9.3111405488111879E-2</v>
      </c>
      <c r="G549">
        <f t="shared" si="41"/>
        <v>9.3111405488111885</v>
      </c>
      <c r="H549">
        <f>INDEX(Cond_Probability!$A$6:$H$60,MATCH('Model 5_Train'!A549,Cond_Probability!$A$6:$A$60,0),8)</f>
        <v>0.25507246376811593</v>
      </c>
      <c r="I549">
        <f>INDEX(Cond_Probability!$A$6:$H$60,MATCH('Model 5_Train'!B549,Cond_Probability!$A$6:$A$60,0),8)</f>
        <v>0.31976744186046513</v>
      </c>
      <c r="J549">
        <f>Cond_Probability!$C$3</f>
        <v>0.38383838383838381</v>
      </c>
      <c r="K549">
        <f t="shared" si="42"/>
        <v>3.1307343744148598E-2</v>
      </c>
      <c r="L549">
        <f t="shared" si="43"/>
        <v>3.1307343744148599</v>
      </c>
      <c r="M549" t="str">
        <f t="shared" si="44"/>
        <v>Won't Survive</v>
      </c>
      <c r="N549" s="2" t="s">
        <v>1</v>
      </c>
    </row>
    <row r="550" spans="1:14" x14ac:dyDescent="0.3">
      <c r="A550" s="1" t="s">
        <v>1236</v>
      </c>
      <c r="B550" s="2" t="s">
        <v>13</v>
      </c>
      <c r="C550">
        <f>INDEX(Cond_Probability!$A$6:$H$60,MATCH('Model 5_Train'!A550,Cond_Probability!$A$6:$A$60,0),7)</f>
        <v>0.67572463768115942</v>
      </c>
      <c r="D550">
        <f>INDEX(Cond_Probability!$A$6:$H$60,MATCH('Model 5_Train'!B550,Cond_Probability!$A$6:$A$60,0),7)</f>
        <v>0.85117967332123412</v>
      </c>
      <c r="E550">
        <f>Cond_Probability!$C$2</f>
        <v>0.61616161616161613</v>
      </c>
      <c r="F550">
        <f t="shared" si="40"/>
        <v>0.35439341068434416</v>
      </c>
      <c r="G550">
        <f t="shared" si="41"/>
        <v>35.439341068434416</v>
      </c>
      <c r="H550">
        <f>INDEX(Cond_Probability!$A$6:$H$60,MATCH('Model 5_Train'!A550,Cond_Probability!$A$6:$A$60,0),8)</f>
        <v>0.34782608695652173</v>
      </c>
      <c r="I550">
        <f>INDEX(Cond_Probability!$A$6:$H$60,MATCH('Model 5_Train'!B550,Cond_Probability!$A$6:$A$60,0),8)</f>
        <v>0.31976744186046513</v>
      </c>
      <c r="J550">
        <f>Cond_Probability!$C$3</f>
        <v>0.38383838383838381</v>
      </c>
      <c r="K550">
        <f t="shared" si="42"/>
        <v>4.2691832378384448E-2</v>
      </c>
      <c r="L550">
        <f t="shared" si="43"/>
        <v>4.2691832378384449</v>
      </c>
      <c r="M550" t="str">
        <f t="shared" si="44"/>
        <v>Won't Survive</v>
      </c>
      <c r="N550" s="2" t="s">
        <v>1230</v>
      </c>
    </row>
    <row r="551" spans="1:14" x14ac:dyDescent="0.3">
      <c r="A551" s="1" t="s">
        <v>1235</v>
      </c>
      <c r="B551" s="2" t="s">
        <v>13</v>
      </c>
      <c r="C551">
        <f>INDEX(Cond_Probability!$A$6:$H$60,MATCH('Model 5_Train'!A551,Cond_Probability!$A$6:$A$60,0),7)</f>
        <v>0.17753623188405798</v>
      </c>
      <c r="D551">
        <f>INDEX(Cond_Probability!$A$6:$H$60,MATCH('Model 5_Train'!B551,Cond_Probability!$A$6:$A$60,0),7)</f>
        <v>0.85117967332123412</v>
      </c>
      <c r="E551">
        <f>Cond_Probability!$C$2</f>
        <v>0.61616161616161613</v>
      </c>
      <c r="F551">
        <f t="shared" si="40"/>
        <v>9.3111405488111879E-2</v>
      </c>
      <c r="G551">
        <f t="shared" si="41"/>
        <v>9.3111405488111885</v>
      </c>
      <c r="H551">
        <f>INDEX(Cond_Probability!$A$6:$H$60,MATCH('Model 5_Train'!A551,Cond_Probability!$A$6:$A$60,0),8)</f>
        <v>0.25507246376811593</v>
      </c>
      <c r="I551">
        <f>INDEX(Cond_Probability!$A$6:$H$60,MATCH('Model 5_Train'!B551,Cond_Probability!$A$6:$A$60,0),8)</f>
        <v>0.31976744186046513</v>
      </c>
      <c r="J551">
        <f>Cond_Probability!$C$3</f>
        <v>0.38383838383838381</v>
      </c>
      <c r="K551">
        <f t="shared" si="42"/>
        <v>3.1307343744148598E-2</v>
      </c>
      <c r="L551">
        <f t="shared" si="43"/>
        <v>3.1307343744148599</v>
      </c>
      <c r="M551" t="str">
        <f t="shared" si="44"/>
        <v>Won't Survive</v>
      </c>
      <c r="N551" s="2" t="s">
        <v>1</v>
      </c>
    </row>
    <row r="552" spans="1:14" x14ac:dyDescent="0.3">
      <c r="A552" s="1" t="s">
        <v>1234</v>
      </c>
      <c r="B552" s="2" t="s">
        <v>13</v>
      </c>
      <c r="C552">
        <f>INDEX(Cond_Probability!$A$6:$H$60,MATCH('Model 5_Train'!A552,Cond_Probability!$A$6:$A$60,0),7)</f>
        <v>0.14673913043478262</v>
      </c>
      <c r="D552">
        <f>INDEX(Cond_Probability!$A$6:$H$60,MATCH('Model 5_Train'!B552,Cond_Probability!$A$6:$A$60,0),7)</f>
        <v>0.85117967332123412</v>
      </c>
      <c r="E552">
        <f>Cond_Probability!$C$2</f>
        <v>0.61616161616161613</v>
      </c>
      <c r="F552">
        <f t="shared" si="40"/>
        <v>7.6959426985072063E-2</v>
      </c>
      <c r="G552">
        <f t="shared" si="41"/>
        <v>7.6959426985072064</v>
      </c>
      <c r="H552">
        <f>INDEX(Cond_Probability!$A$6:$H$60,MATCH('Model 5_Train'!A552,Cond_Probability!$A$6:$A$60,0),8)</f>
        <v>0.39710144927536234</v>
      </c>
      <c r="I552">
        <f>INDEX(Cond_Probability!$A$6:$H$60,MATCH('Model 5_Train'!B552,Cond_Probability!$A$6:$A$60,0),8)</f>
        <v>0.31976744186046513</v>
      </c>
      <c r="J552">
        <f>Cond_Probability!$C$3</f>
        <v>0.38383838383838381</v>
      </c>
      <c r="K552">
        <f t="shared" si="42"/>
        <v>4.8739841965322252E-2</v>
      </c>
      <c r="L552">
        <f t="shared" si="43"/>
        <v>4.8739841965322253</v>
      </c>
      <c r="M552" t="str">
        <f t="shared" si="44"/>
        <v>Won't Survive</v>
      </c>
      <c r="N552" s="2" t="s">
        <v>1</v>
      </c>
    </row>
    <row r="553" spans="1:14" x14ac:dyDescent="0.3">
      <c r="A553" s="1" t="s">
        <v>1235</v>
      </c>
      <c r="B553" s="2" t="s">
        <v>13</v>
      </c>
      <c r="C553">
        <f>INDEX(Cond_Probability!$A$6:$H$60,MATCH('Model 5_Train'!A553,Cond_Probability!$A$6:$A$60,0),7)</f>
        <v>0.17753623188405798</v>
      </c>
      <c r="D553">
        <f>INDEX(Cond_Probability!$A$6:$H$60,MATCH('Model 5_Train'!B553,Cond_Probability!$A$6:$A$60,0),7)</f>
        <v>0.85117967332123412</v>
      </c>
      <c r="E553">
        <f>Cond_Probability!$C$2</f>
        <v>0.61616161616161613</v>
      </c>
      <c r="F553">
        <f t="shared" si="40"/>
        <v>9.3111405488111879E-2</v>
      </c>
      <c r="G553">
        <f t="shared" si="41"/>
        <v>9.3111405488111885</v>
      </c>
      <c r="H553">
        <f>INDEX(Cond_Probability!$A$6:$H$60,MATCH('Model 5_Train'!A553,Cond_Probability!$A$6:$A$60,0),8)</f>
        <v>0.25507246376811593</v>
      </c>
      <c r="I553">
        <f>INDEX(Cond_Probability!$A$6:$H$60,MATCH('Model 5_Train'!B553,Cond_Probability!$A$6:$A$60,0),8)</f>
        <v>0.31976744186046513</v>
      </c>
      <c r="J553">
        <f>Cond_Probability!$C$3</f>
        <v>0.38383838383838381</v>
      </c>
      <c r="K553">
        <f t="shared" si="42"/>
        <v>3.1307343744148598E-2</v>
      </c>
      <c r="L553">
        <f t="shared" si="43"/>
        <v>3.1307343744148599</v>
      </c>
      <c r="M553" t="str">
        <f t="shared" si="44"/>
        <v>Won't Survive</v>
      </c>
      <c r="N553" s="2" t="s">
        <v>1230</v>
      </c>
    </row>
    <row r="554" spans="1:14" x14ac:dyDescent="0.3">
      <c r="A554" s="1" t="s">
        <v>1236</v>
      </c>
      <c r="B554" s="2" t="s">
        <v>13</v>
      </c>
      <c r="C554">
        <f>INDEX(Cond_Probability!$A$6:$H$60,MATCH('Model 5_Train'!A554,Cond_Probability!$A$6:$A$60,0),7)</f>
        <v>0.67572463768115942</v>
      </c>
      <c r="D554">
        <f>INDEX(Cond_Probability!$A$6:$H$60,MATCH('Model 5_Train'!B554,Cond_Probability!$A$6:$A$60,0),7)</f>
        <v>0.85117967332123412</v>
      </c>
      <c r="E554">
        <f>Cond_Probability!$C$2</f>
        <v>0.61616161616161613</v>
      </c>
      <c r="F554">
        <f t="shared" si="40"/>
        <v>0.35439341068434416</v>
      </c>
      <c r="G554">
        <f t="shared" si="41"/>
        <v>35.439341068434416</v>
      </c>
      <c r="H554">
        <f>INDEX(Cond_Probability!$A$6:$H$60,MATCH('Model 5_Train'!A554,Cond_Probability!$A$6:$A$60,0),8)</f>
        <v>0.34782608695652173</v>
      </c>
      <c r="I554">
        <f>INDEX(Cond_Probability!$A$6:$H$60,MATCH('Model 5_Train'!B554,Cond_Probability!$A$6:$A$60,0),8)</f>
        <v>0.31976744186046513</v>
      </c>
      <c r="J554">
        <f>Cond_Probability!$C$3</f>
        <v>0.38383838383838381</v>
      </c>
      <c r="K554">
        <f t="shared" si="42"/>
        <v>4.2691832378384448E-2</v>
      </c>
      <c r="L554">
        <f t="shared" si="43"/>
        <v>4.2691832378384449</v>
      </c>
      <c r="M554" t="str">
        <f t="shared" si="44"/>
        <v>Won't Survive</v>
      </c>
      <c r="N554" s="2" t="s">
        <v>1230</v>
      </c>
    </row>
    <row r="555" spans="1:14" x14ac:dyDescent="0.3">
      <c r="A555" s="1" t="s">
        <v>1236</v>
      </c>
      <c r="B555" s="2" t="s">
        <v>13</v>
      </c>
      <c r="C555">
        <f>INDEX(Cond_Probability!$A$6:$H$60,MATCH('Model 5_Train'!A555,Cond_Probability!$A$6:$A$60,0),7)</f>
        <v>0.67572463768115942</v>
      </c>
      <c r="D555">
        <f>INDEX(Cond_Probability!$A$6:$H$60,MATCH('Model 5_Train'!B555,Cond_Probability!$A$6:$A$60,0),7)</f>
        <v>0.85117967332123412</v>
      </c>
      <c r="E555">
        <f>Cond_Probability!$C$2</f>
        <v>0.61616161616161613</v>
      </c>
      <c r="F555">
        <f t="shared" si="40"/>
        <v>0.35439341068434416</v>
      </c>
      <c r="G555">
        <f t="shared" si="41"/>
        <v>35.439341068434416</v>
      </c>
      <c r="H555">
        <f>INDEX(Cond_Probability!$A$6:$H$60,MATCH('Model 5_Train'!A555,Cond_Probability!$A$6:$A$60,0),8)</f>
        <v>0.34782608695652173</v>
      </c>
      <c r="I555">
        <f>INDEX(Cond_Probability!$A$6:$H$60,MATCH('Model 5_Train'!B555,Cond_Probability!$A$6:$A$60,0),8)</f>
        <v>0.31976744186046513</v>
      </c>
      <c r="J555">
        <f>Cond_Probability!$C$3</f>
        <v>0.38383838383838381</v>
      </c>
      <c r="K555">
        <f t="shared" si="42"/>
        <v>4.2691832378384448E-2</v>
      </c>
      <c r="L555">
        <f t="shared" si="43"/>
        <v>4.2691832378384449</v>
      </c>
      <c r="M555" t="str">
        <f t="shared" si="44"/>
        <v>Won't Survive</v>
      </c>
      <c r="N555" s="2" t="s">
        <v>1</v>
      </c>
    </row>
    <row r="556" spans="1:14" x14ac:dyDescent="0.3">
      <c r="A556" s="1" t="s">
        <v>1236</v>
      </c>
      <c r="B556" s="2" t="s">
        <v>17</v>
      </c>
      <c r="C556">
        <f>INDEX(Cond_Probability!$A$6:$H$60,MATCH('Model 5_Train'!A556,Cond_Probability!$A$6:$A$60,0),7)</f>
        <v>0.67572463768115942</v>
      </c>
      <c r="D556">
        <f>INDEX(Cond_Probability!$A$6:$H$60,MATCH('Model 5_Train'!B556,Cond_Probability!$A$6:$A$60,0),7)</f>
        <v>0.14882032667876588</v>
      </c>
      <c r="E556">
        <f>Cond_Probability!$C$2</f>
        <v>0.61616161616161613</v>
      </c>
      <c r="F556">
        <f t="shared" si="40"/>
        <v>6.1962174149501531E-2</v>
      </c>
      <c r="G556">
        <f t="shared" si="41"/>
        <v>6.1962174149501532</v>
      </c>
      <c r="H556">
        <f>INDEX(Cond_Probability!$A$6:$H$60,MATCH('Model 5_Train'!A556,Cond_Probability!$A$6:$A$60,0),8)</f>
        <v>0.34782608695652173</v>
      </c>
      <c r="I556">
        <f>INDEX(Cond_Probability!$A$6:$H$60,MATCH('Model 5_Train'!B556,Cond_Probability!$A$6:$A$60,0),8)</f>
        <v>0.68023255813953487</v>
      </c>
      <c r="J556">
        <f>Cond_Probability!$C$3</f>
        <v>0.38383838383838381</v>
      </c>
      <c r="K556">
        <f t="shared" si="42"/>
        <v>9.0817170695836003E-2</v>
      </c>
      <c r="L556">
        <f t="shared" si="43"/>
        <v>9.0817170695836005</v>
      </c>
      <c r="M556" t="str">
        <f t="shared" si="44"/>
        <v>Survive</v>
      </c>
      <c r="N556" s="2" t="s">
        <v>1</v>
      </c>
    </row>
    <row r="557" spans="1:14" x14ac:dyDescent="0.3">
      <c r="A557" s="1" t="s">
        <v>1234</v>
      </c>
      <c r="B557" s="2" t="s">
        <v>13</v>
      </c>
      <c r="C557">
        <f>INDEX(Cond_Probability!$A$6:$H$60,MATCH('Model 5_Train'!A557,Cond_Probability!$A$6:$A$60,0),7)</f>
        <v>0.14673913043478262</v>
      </c>
      <c r="D557">
        <f>INDEX(Cond_Probability!$A$6:$H$60,MATCH('Model 5_Train'!B557,Cond_Probability!$A$6:$A$60,0),7)</f>
        <v>0.85117967332123412</v>
      </c>
      <c r="E557">
        <f>Cond_Probability!$C$2</f>
        <v>0.61616161616161613</v>
      </c>
      <c r="F557">
        <f t="shared" si="40"/>
        <v>7.6959426985072063E-2</v>
      </c>
      <c r="G557">
        <f t="shared" si="41"/>
        <v>7.6959426985072064</v>
      </c>
      <c r="H557">
        <f>INDEX(Cond_Probability!$A$6:$H$60,MATCH('Model 5_Train'!A557,Cond_Probability!$A$6:$A$60,0),8)</f>
        <v>0.39710144927536234</v>
      </c>
      <c r="I557">
        <f>INDEX(Cond_Probability!$A$6:$H$60,MATCH('Model 5_Train'!B557,Cond_Probability!$A$6:$A$60,0),8)</f>
        <v>0.31976744186046513</v>
      </c>
      <c r="J557">
        <f>Cond_Probability!$C$3</f>
        <v>0.38383838383838381</v>
      </c>
      <c r="K557">
        <f t="shared" si="42"/>
        <v>4.8739841965322252E-2</v>
      </c>
      <c r="L557">
        <f t="shared" si="43"/>
        <v>4.8739841965322253</v>
      </c>
      <c r="M557" t="str">
        <f t="shared" si="44"/>
        <v>Won't Survive</v>
      </c>
      <c r="N557" s="2" t="s">
        <v>1230</v>
      </c>
    </row>
    <row r="558" spans="1:14" x14ac:dyDescent="0.3">
      <c r="A558" s="1" t="s">
        <v>1234</v>
      </c>
      <c r="B558" s="2" t="s">
        <v>17</v>
      </c>
      <c r="C558">
        <f>INDEX(Cond_Probability!$A$6:$H$60,MATCH('Model 5_Train'!A558,Cond_Probability!$A$6:$A$60,0),7)</f>
        <v>0.14673913043478262</v>
      </c>
      <c r="D558">
        <f>INDEX(Cond_Probability!$A$6:$H$60,MATCH('Model 5_Train'!B558,Cond_Probability!$A$6:$A$60,0),7)</f>
        <v>0.14882032667876588</v>
      </c>
      <c r="E558">
        <f>Cond_Probability!$C$2</f>
        <v>0.61616161616161613</v>
      </c>
      <c r="F558">
        <f t="shared" si="40"/>
        <v>1.3455592777773792E-2</v>
      </c>
      <c r="G558">
        <f t="shared" si="41"/>
        <v>1.3455592777773793</v>
      </c>
      <c r="H558">
        <f>INDEX(Cond_Probability!$A$6:$H$60,MATCH('Model 5_Train'!A558,Cond_Probability!$A$6:$A$60,0),8)</f>
        <v>0.39710144927536234</v>
      </c>
      <c r="I558">
        <f>INDEX(Cond_Probability!$A$6:$H$60,MATCH('Model 5_Train'!B558,Cond_Probability!$A$6:$A$60,0),8)</f>
        <v>0.68023255813953487</v>
      </c>
      <c r="J558">
        <f>Cond_Probability!$C$3</f>
        <v>0.38383838383838381</v>
      </c>
      <c r="K558">
        <f t="shared" si="42"/>
        <v>0.10368293654441278</v>
      </c>
      <c r="L558">
        <f t="shared" si="43"/>
        <v>10.368293654441278</v>
      </c>
      <c r="M558" t="str">
        <f t="shared" si="44"/>
        <v>Survive</v>
      </c>
      <c r="N558" s="2" t="s">
        <v>1</v>
      </c>
    </row>
    <row r="559" spans="1:14" x14ac:dyDescent="0.3">
      <c r="A559" s="1" t="s">
        <v>1234</v>
      </c>
      <c r="B559" s="2" t="s">
        <v>13</v>
      </c>
      <c r="C559">
        <f>INDEX(Cond_Probability!$A$6:$H$60,MATCH('Model 5_Train'!A559,Cond_Probability!$A$6:$A$60,0),7)</f>
        <v>0.14673913043478262</v>
      </c>
      <c r="D559">
        <f>INDEX(Cond_Probability!$A$6:$H$60,MATCH('Model 5_Train'!B559,Cond_Probability!$A$6:$A$60,0),7)</f>
        <v>0.85117967332123412</v>
      </c>
      <c r="E559">
        <f>Cond_Probability!$C$2</f>
        <v>0.61616161616161613</v>
      </c>
      <c r="F559">
        <f t="shared" si="40"/>
        <v>7.6959426985072063E-2</v>
      </c>
      <c r="G559">
        <f t="shared" si="41"/>
        <v>7.6959426985072064</v>
      </c>
      <c r="H559">
        <f>INDEX(Cond_Probability!$A$6:$H$60,MATCH('Model 5_Train'!A559,Cond_Probability!$A$6:$A$60,0),8)</f>
        <v>0.39710144927536234</v>
      </c>
      <c r="I559">
        <f>INDEX(Cond_Probability!$A$6:$H$60,MATCH('Model 5_Train'!B559,Cond_Probability!$A$6:$A$60,0),8)</f>
        <v>0.31976744186046513</v>
      </c>
      <c r="J559">
        <f>Cond_Probability!$C$3</f>
        <v>0.38383838383838381</v>
      </c>
      <c r="K559">
        <f t="shared" si="42"/>
        <v>4.8739841965322252E-2</v>
      </c>
      <c r="L559">
        <f t="shared" si="43"/>
        <v>4.8739841965322253</v>
      </c>
      <c r="M559" t="str">
        <f t="shared" si="44"/>
        <v>Won't Survive</v>
      </c>
      <c r="N559" s="2" t="s">
        <v>1230</v>
      </c>
    </row>
    <row r="560" spans="1:14" x14ac:dyDescent="0.3">
      <c r="A560" s="1" t="s">
        <v>1234</v>
      </c>
      <c r="B560" s="2" t="s">
        <v>17</v>
      </c>
      <c r="C560">
        <f>INDEX(Cond_Probability!$A$6:$H$60,MATCH('Model 5_Train'!A560,Cond_Probability!$A$6:$A$60,0),7)</f>
        <v>0.14673913043478262</v>
      </c>
      <c r="D560">
        <f>INDEX(Cond_Probability!$A$6:$H$60,MATCH('Model 5_Train'!B560,Cond_Probability!$A$6:$A$60,0),7)</f>
        <v>0.14882032667876588</v>
      </c>
      <c r="E560">
        <f>Cond_Probability!$C$2</f>
        <v>0.61616161616161613</v>
      </c>
      <c r="F560">
        <f t="shared" si="40"/>
        <v>1.3455592777773792E-2</v>
      </c>
      <c r="G560">
        <f t="shared" si="41"/>
        <v>1.3455592777773793</v>
      </c>
      <c r="H560">
        <f>INDEX(Cond_Probability!$A$6:$H$60,MATCH('Model 5_Train'!A560,Cond_Probability!$A$6:$A$60,0),8)</f>
        <v>0.39710144927536234</v>
      </c>
      <c r="I560">
        <f>INDEX(Cond_Probability!$A$6:$H$60,MATCH('Model 5_Train'!B560,Cond_Probability!$A$6:$A$60,0),8)</f>
        <v>0.68023255813953487</v>
      </c>
      <c r="J560">
        <f>Cond_Probability!$C$3</f>
        <v>0.38383838383838381</v>
      </c>
      <c r="K560">
        <f t="shared" si="42"/>
        <v>0.10368293654441278</v>
      </c>
      <c r="L560">
        <f t="shared" si="43"/>
        <v>10.368293654441278</v>
      </c>
      <c r="M560" t="str">
        <f t="shared" si="44"/>
        <v>Survive</v>
      </c>
      <c r="N560" s="2" t="s">
        <v>1</v>
      </c>
    </row>
    <row r="561" spans="1:14" x14ac:dyDescent="0.3">
      <c r="A561" s="1" t="s">
        <v>1236</v>
      </c>
      <c r="B561" s="2" t="s">
        <v>17</v>
      </c>
      <c r="C561">
        <f>INDEX(Cond_Probability!$A$6:$H$60,MATCH('Model 5_Train'!A561,Cond_Probability!$A$6:$A$60,0),7)</f>
        <v>0.67572463768115942</v>
      </c>
      <c r="D561">
        <f>INDEX(Cond_Probability!$A$6:$H$60,MATCH('Model 5_Train'!B561,Cond_Probability!$A$6:$A$60,0),7)</f>
        <v>0.14882032667876588</v>
      </c>
      <c r="E561">
        <f>Cond_Probability!$C$2</f>
        <v>0.61616161616161613</v>
      </c>
      <c r="F561">
        <f t="shared" si="40"/>
        <v>6.1962174149501531E-2</v>
      </c>
      <c r="G561">
        <f t="shared" si="41"/>
        <v>6.1962174149501532</v>
      </c>
      <c r="H561">
        <f>INDEX(Cond_Probability!$A$6:$H$60,MATCH('Model 5_Train'!A561,Cond_Probability!$A$6:$A$60,0),8)</f>
        <v>0.34782608695652173</v>
      </c>
      <c r="I561">
        <f>INDEX(Cond_Probability!$A$6:$H$60,MATCH('Model 5_Train'!B561,Cond_Probability!$A$6:$A$60,0),8)</f>
        <v>0.68023255813953487</v>
      </c>
      <c r="J561">
        <f>Cond_Probability!$C$3</f>
        <v>0.38383838383838381</v>
      </c>
      <c r="K561">
        <f t="shared" si="42"/>
        <v>9.0817170695836003E-2</v>
      </c>
      <c r="L561">
        <f t="shared" si="43"/>
        <v>9.0817170695836005</v>
      </c>
      <c r="M561" t="str">
        <f t="shared" si="44"/>
        <v>Survive</v>
      </c>
      <c r="N561" s="2" t="s">
        <v>1</v>
      </c>
    </row>
    <row r="562" spans="1:14" x14ac:dyDescent="0.3">
      <c r="A562" s="1" t="s">
        <v>1236</v>
      </c>
      <c r="B562" s="2" t="s">
        <v>13</v>
      </c>
      <c r="C562">
        <f>INDEX(Cond_Probability!$A$6:$H$60,MATCH('Model 5_Train'!A562,Cond_Probability!$A$6:$A$60,0),7)</f>
        <v>0.67572463768115942</v>
      </c>
      <c r="D562">
        <f>INDEX(Cond_Probability!$A$6:$H$60,MATCH('Model 5_Train'!B562,Cond_Probability!$A$6:$A$60,0),7)</f>
        <v>0.85117967332123412</v>
      </c>
      <c r="E562">
        <f>Cond_Probability!$C$2</f>
        <v>0.61616161616161613</v>
      </c>
      <c r="F562">
        <f t="shared" si="40"/>
        <v>0.35439341068434416</v>
      </c>
      <c r="G562">
        <f t="shared" si="41"/>
        <v>35.439341068434416</v>
      </c>
      <c r="H562">
        <f>INDEX(Cond_Probability!$A$6:$H$60,MATCH('Model 5_Train'!A562,Cond_Probability!$A$6:$A$60,0),8)</f>
        <v>0.34782608695652173</v>
      </c>
      <c r="I562">
        <f>INDEX(Cond_Probability!$A$6:$H$60,MATCH('Model 5_Train'!B562,Cond_Probability!$A$6:$A$60,0),8)</f>
        <v>0.31976744186046513</v>
      </c>
      <c r="J562">
        <f>Cond_Probability!$C$3</f>
        <v>0.38383838383838381</v>
      </c>
      <c r="K562">
        <f t="shared" si="42"/>
        <v>4.2691832378384448E-2</v>
      </c>
      <c r="L562">
        <f t="shared" si="43"/>
        <v>4.2691832378384449</v>
      </c>
      <c r="M562" t="str">
        <f t="shared" si="44"/>
        <v>Won't Survive</v>
      </c>
      <c r="N562" s="2" t="s">
        <v>1230</v>
      </c>
    </row>
    <row r="563" spans="1:14" x14ac:dyDescent="0.3">
      <c r="A563" s="1" t="s">
        <v>1236</v>
      </c>
      <c r="B563" s="2" t="s">
        <v>13</v>
      </c>
      <c r="C563">
        <f>INDEX(Cond_Probability!$A$6:$H$60,MATCH('Model 5_Train'!A563,Cond_Probability!$A$6:$A$60,0),7)</f>
        <v>0.67572463768115942</v>
      </c>
      <c r="D563">
        <f>INDEX(Cond_Probability!$A$6:$H$60,MATCH('Model 5_Train'!B563,Cond_Probability!$A$6:$A$60,0),7)</f>
        <v>0.85117967332123412</v>
      </c>
      <c r="E563">
        <f>Cond_Probability!$C$2</f>
        <v>0.61616161616161613</v>
      </c>
      <c r="F563">
        <f t="shared" si="40"/>
        <v>0.35439341068434416</v>
      </c>
      <c r="G563">
        <f t="shared" si="41"/>
        <v>35.439341068434416</v>
      </c>
      <c r="H563">
        <f>INDEX(Cond_Probability!$A$6:$H$60,MATCH('Model 5_Train'!A563,Cond_Probability!$A$6:$A$60,0),8)</f>
        <v>0.34782608695652173</v>
      </c>
      <c r="I563">
        <f>INDEX(Cond_Probability!$A$6:$H$60,MATCH('Model 5_Train'!B563,Cond_Probability!$A$6:$A$60,0),8)</f>
        <v>0.31976744186046513</v>
      </c>
      <c r="J563">
        <f>Cond_Probability!$C$3</f>
        <v>0.38383838383838381</v>
      </c>
      <c r="K563">
        <f t="shared" si="42"/>
        <v>4.2691832378384448E-2</v>
      </c>
      <c r="L563">
        <f t="shared" si="43"/>
        <v>4.2691832378384449</v>
      </c>
      <c r="M563" t="str">
        <f t="shared" si="44"/>
        <v>Won't Survive</v>
      </c>
      <c r="N563" s="2" t="s">
        <v>1230</v>
      </c>
    </row>
    <row r="564" spans="1:14" x14ac:dyDescent="0.3">
      <c r="A564" s="1" t="s">
        <v>1235</v>
      </c>
      <c r="B564" s="2" t="s">
        <v>13</v>
      </c>
      <c r="C564">
        <f>INDEX(Cond_Probability!$A$6:$H$60,MATCH('Model 5_Train'!A564,Cond_Probability!$A$6:$A$60,0),7)</f>
        <v>0.17753623188405798</v>
      </c>
      <c r="D564">
        <f>INDEX(Cond_Probability!$A$6:$H$60,MATCH('Model 5_Train'!B564,Cond_Probability!$A$6:$A$60,0),7)</f>
        <v>0.85117967332123412</v>
      </c>
      <c r="E564">
        <f>Cond_Probability!$C$2</f>
        <v>0.61616161616161613</v>
      </c>
      <c r="F564">
        <f t="shared" si="40"/>
        <v>9.3111405488111879E-2</v>
      </c>
      <c r="G564">
        <f t="shared" si="41"/>
        <v>9.3111405488111885</v>
      </c>
      <c r="H564">
        <f>INDEX(Cond_Probability!$A$6:$H$60,MATCH('Model 5_Train'!A564,Cond_Probability!$A$6:$A$60,0),8)</f>
        <v>0.25507246376811593</v>
      </c>
      <c r="I564">
        <f>INDEX(Cond_Probability!$A$6:$H$60,MATCH('Model 5_Train'!B564,Cond_Probability!$A$6:$A$60,0),8)</f>
        <v>0.31976744186046513</v>
      </c>
      <c r="J564">
        <f>Cond_Probability!$C$3</f>
        <v>0.38383838383838381</v>
      </c>
      <c r="K564">
        <f t="shared" si="42"/>
        <v>3.1307343744148598E-2</v>
      </c>
      <c r="L564">
        <f t="shared" si="43"/>
        <v>3.1307343744148599</v>
      </c>
      <c r="M564" t="str">
        <f t="shared" si="44"/>
        <v>Won't Survive</v>
      </c>
      <c r="N564" s="2" t="s">
        <v>1230</v>
      </c>
    </row>
    <row r="565" spans="1:14" x14ac:dyDescent="0.3">
      <c r="A565" s="1" t="s">
        <v>1236</v>
      </c>
      <c r="B565" s="2" t="s">
        <v>13</v>
      </c>
      <c r="C565">
        <f>INDEX(Cond_Probability!$A$6:$H$60,MATCH('Model 5_Train'!A565,Cond_Probability!$A$6:$A$60,0),7)</f>
        <v>0.67572463768115942</v>
      </c>
      <c r="D565">
        <f>INDEX(Cond_Probability!$A$6:$H$60,MATCH('Model 5_Train'!B565,Cond_Probability!$A$6:$A$60,0),7)</f>
        <v>0.85117967332123412</v>
      </c>
      <c r="E565">
        <f>Cond_Probability!$C$2</f>
        <v>0.61616161616161613</v>
      </c>
      <c r="F565">
        <f t="shared" si="40"/>
        <v>0.35439341068434416</v>
      </c>
      <c r="G565">
        <f t="shared" si="41"/>
        <v>35.439341068434416</v>
      </c>
      <c r="H565">
        <f>INDEX(Cond_Probability!$A$6:$H$60,MATCH('Model 5_Train'!A565,Cond_Probability!$A$6:$A$60,0),8)</f>
        <v>0.34782608695652173</v>
      </c>
      <c r="I565">
        <f>INDEX(Cond_Probability!$A$6:$H$60,MATCH('Model 5_Train'!B565,Cond_Probability!$A$6:$A$60,0),8)</f>
        <v>0.31976744186046513</v>
      </c>
      <c r="J565">
        <f>Cond_Probability!$C$3</f>
        <v>0.38383838383838381</v>
      </c>
      <c r="K565">
        <f t="shared" si="42"/>
        <v>4.2691832378384448E-2</v>
      </c>
      <c r="L565">
        <f t="shared" si="43"/>
        <v>4.2691832378384449</v>
      </c>
      <c r="M565" t="str">
        <f t="shared" si="44"/>
        <v>Won't Survive</v>
      </c>
      <c r="N565" s="2" t="s">
        <v>1230</v>
      </c>
    </row>
    <row r="566" spans="1:14" x14ac:dyDescent="0.3">
      <c r="A566" s="1" t="s">
        <v>1236</v>
      </c>
      <c r="B566" s="2" t="s">
        <v>17</v>
      </c>
      <c r="C566">
        <f>INDEX(Cond_Probability!$A$6:$H$60,MATCH('Model 5_Train'!A566,Cond_Probability!$A$6:$A$60,0),7)</f>
        <v>0.67572463768115942</v>
      </c>
      <c r="D566">
        <f>INDEX(Cond_Probability!$A$6:$H$60,MATCH('Model 5_Train'!B566,Cond_Probability!$A$6:$A$60,0),7)</f>
        <v>0.14882032667876588</v>
      </c>
      <c r="E566">
        <f>Cond_Probability!$C$2</f>
        <v>0.61616161616161613</v>
      </c>
      <c r="F566">
        <f t="shared" si="40"/>
        <v>6.1962174149501531E-2</v>
      </c>
      <c r="G566">
        <f t="shared" si="41"/>
        <v>6.1962174149501532</v>
      </c>
      <c r="H566">
        <f>INDEX(Cond_Probability!$A$6:$H$60,MATCH('Model 5_Train'!A566,Cond_Probability!$A$6:$A$60,0),8)</f>
        <v>0.34782608695652173</v>
      </c>
      <c r="I566">
        <f>INDEX(Cond_Probability!$A$6:$H$60,MATCH('Model 5_Train'!B566,Cond_Probability!$A$6:$A$60,0),8)</f>
        <v>0.68023255813953487</v>
      </c>
      <c r="J566">
        <f>Cond_Probability!$C$3</f>
        <v>0.38383838383838381</v>
      </c>
      <c r="K566">
        <f t="shared" si="42"/>
        <v>9.0817170695836003E-2</v>
      </c>
      <c r="L566">
        <f t="shared" si="43"/>
        <v>9.0817170695836005</v>
      </c>
      <c r="M566" t="str">
        <f t="shared" si="44"/>
        <v>Survive</v>
      </c>
      <c r="N566" s="2" t="s">
        <v>1230</v>
      </c>
    </row>
    <row r="567" spans="1:14" x14ac:dyDescent="0.3">
      <c r="A567" s="1" t="s">
        <v>1236</v>
      </c>
      <c r="B567" s="2" t="s">
        <v>13</v>
      </c>
      <c r="C567">
        <f>INDEX(Cond_Probability!$A$6:$H$60,MATCH('Model 5_Train'!A567,Cond_Probability!$A$6:$A$60,0),7)</f>
        <v>0.67572463768115942</v>
      </c>
      <c r="D567">
        <f>INDEX(Cond_Probability!$A$6:$H$60,MATCH('Model 5_Train'!B567,Cond_Probability!$A$6:$A$60,0),7)</f>
        <v>0.85117967332123412</v>
      </c>
      <c r="E567">
        <f>Cond_Probability!$C$2</f>
        <v>0.61616161616161613</v>
      </c>
      <c r="F567">
        <f t="shared" si="40"/>
        <v>0.35439341068434416</v>
      </c>
      <c r="G567">
        <f t="shared" si="41"/>
        <v>35.439341068434416</v>
      </c>
      <c r="H567">
        <f>INDEX(Cond_Probability!$A$6:$H$60,MATCH('Model 5_Train'!A567,Cond_Probability!$A$6:$A$60,0),8)</f>
        <v>0.34782608695652173</v>
      </c>
      <c r="I567">
        <f>INDEX(Cond_Probability!$A$6:$H$60,MATCH('Model 5_Train'!B567,Cond_Probability!$A$6:$A$60,0),8)</f>
        <v>0.31976744186046513</v>
      </c>
      <c r="J567">
        <f>Cond_Probability!$C$3</f>
        <v>0.38383838383838381</v>
      </c>
      <c r="K567">
        <f t="shared" si="42"/>
        <v>4.2691832378384448E-2</v>
      </c>
      <c r="L567">
        <f t="shared" si="43"/>
        <v>4.2691832378384449</v>
      </c>
      <c r="M567" t="str">
        <f t="shared" si="44"/>
        <v>Won't Survive</v>
      </c>
      <c r="N567" s="2" t="s">
        <v>1230</v>
      </c>
    </row>
    <row r="568" spans="1:14" x14ac:dyDescent="0.3">
      <c r="A568" s="1" t="s">
        <v>1236</v>
      </c>
      <c r="B568" s="2" t="s">
        <v>13</v>
      </c>
      <c r="C568">
        <f>INDEX(Cond_Probability!$A$6:$H$60,MATCH('Model 5_Train'!A568,Cond_Probability!$A$6:$A$60,0),7)</f>
        <v>0.67572463768115942</v>
      </c>
      <c r="D568">
        <f>INDEX(Cond_Probability!$A$6:$H$60,MATCH('Model 5_Train'!B568,Cond_Probability!$A$6:$A$60,0),7)</f>
        <v>0.85117967332123412</v>
      </c>
      <c r="E568">
        <f>Cond_Probability!$C$2</f>
        <v>0.61616161616161613</v>
      </c>
      <c r="F568">
        <f t="shared" si="40"/>
        <v>0.35439341068434416</v>
      </c>
      <c r="G568">
        <f t="shared" si="41"/>
        <v>35.439341068434416</v>
      </c>
      <c r="H568">
        <f>INDEX(Cond_Probability!$A$6:$H$60,MATCH('Model 5_Train'!A568,Cond_Probability!$A$6:$A$60,0),8)</f>
        <v>0.34782608695652173</v>
      </c>
      <c r="I568">
        <f>INDEX(Cond_Probability!$A$6:$H$60,MATCH('Model 5_Train'!B568,Cond_Probability!$A$6:$A$60,0),8)</f>
        <v>0.31976744186046513</v>
      </c>
      <c r="J568">
        <f>Cond_Probability!$C$3</f>
        <v>0.38383838383838381</v>
      </c>
      <c r="K568">
        <f t="shared" si="42"/>
        <v>4.2691832378384448E-2</v>
      </c>
      <c r="L568">
        <f t="shared" si="43"/>
        <v>4.2691832378384449</v>
      </c>
      <c r="M568" t="str">
        <f t="shared" si="44"/>
        <v>Won't Survive</v>
      </c>
      <c r="N568" s="2" t="s">
        <v>1230</v>
      </c>
    </row>
    <row r="569" spans="1:14" x14ac:dyDescent="0.3">
      <c r="A569" s="1" t="s">
        <v>1236</v>
      </c>
      <c r="B569" s="2" t="s">
        <v>17</v>
      </c>
      <c r="C569">
        <f>INDEX(Cond_Probability!$A$6:$H$60,MATCH('Model 5_Train'!A569,Cond_Probability!$A$6:$A$60,0),7)</f>
        <v>0.67572463768115942</v>
      </c>
      <c r="D569">
        <f>INDEX(Cond_Probability!$A$6:$H$60,MATCH('Model 5_Train'!B569,Cond_Probability!$A$6:$A$60,0),7)</f>
        <v>0.14882032667876588</v>
      </c>
      <c r="E569">
        <f>Cond_Probability!$C$2</f>
        <v>0.61616161616161613</v>
      </c>
      <c r="F569">
        <f t="shared" si="40"/>
        <v>6.1962174149501531E-2</v>
      </c>
      <c r="G569">
        <f t="shared" si="41"/>
        <v>6.1962174149501532</v>
      </c>
      <c r="H569">
        <f>INDEX(Cond_Probability!$A$6:$H$60,MATCH('Model 5_Train'!A569,Cond_Probability!$A$6:$A$60,0),8)</f>
        <v>0.34782608695652173</v>
      </c>
      <c r="I569">
        <f>INDEX(Cond_Probability!$A$6:$H$60,MATCH('Model 5_Train'!B569,Cond_Probability!$A$6:$A$60,0),8)</f>
        <v>0.68023255813953487</v>
      </c>
      <c r="J569">
        <f>Cond_Probability!$C$3</f>
        <v>0.38383838383838381</v>
      </c>
      <c r="K569">
        <f t="shared" si="42"/>
        <v>9.0817170695836003E-2</v>
      </c>
      <c r="L569">
        <f t="shared" si="43"/>
        <v>9.0817170695836005</v>
      </c>
      <c r="M569" t="str">
        <f t="shared" si="44"/>
        <v>Survive</v>
      </c>
      <c r="N569" s="2" t="s">
        <v>1230</v>
      </c>
    </row>
    <row r="570" spans="1:14" x14ac:dyDescent="0.3">
      <c r="A570" s="1" t="s">
        <v>1236</v>
      </c>
      <c r="B570" s="2" t="s">
        <v>13</v>
      </c>
      <c r="C570">
        <f>INDEX(Cond_Probability!$A$6:$H$60,MATCH('Model 5_Train'!A570,Cond_Probability!$A$6:$A$60,0),7)</f>
        <v>0.67572463768115942</v>
      </c>
      <c r="D570">
        <f>INDEX(Cond_Probability!$A$6:$H$60,MATCH('Model 5_Train'!B570,Cond_Probability!$A$6:$A$60,0),7)</f>
        <v>0.85117967332123412</v>
      </c>
      <c r="E570">
        <f>Cond_Probability!$C$2</f>
        <v>0.61616161616161613</v>
      </c>
      <c r="F570">
        <f t="shared" si="40"/>
        <v>0.35439341068434416</v>
      </c>
      <c r="G570">
        <f t="shared" si="41"/>
        <v>35.439341068434416</v>
      </c>
      <c r="H570">
        <f>INDEX(Cond_Probability!$A$6:$H$60,MATCH('Model 5_Train'!A570,Cond_Probability!$A$6:$A$60,0),8)</f>
        <v>0.34782608695652173</v>
      </c>
      <c r="I570">
        <f>INDEX(Cond_Probability!$A$6:$H$60,MATCH('Model 5_Train'!B570,Cond_Probability!$A$6:$A$60,0),8)</f>
        <v>0.31976744186046513</v>
      </c>
      <c r="J570">
        <f>Cond_Probability!$C$3</f>
        <v>0.38383838383838381</v>
      </c>
      <c r="K570">
        <f t="shared" si="42"/>
        <v>4.2691832378384448E-2</v>
      </c>
      <c r="L570">
        <f t="shared" si="43"/>
        <v>4.2691832378384449</v>
      </c>
      <c r="M570" t="str">
        <f t="shared" si="44"/>
        <v>Won't Survive</v>
      </c>
      <c r="N570" s="2" t="s">
        <v>1230</v>
      </c>
    </row>
    <row r="571" spans="1:14" x14ac:dyDescent="0.3">
      <c r="A571" s="1" t="s">
        <v>1236</v>
      </c>
      <c r="B571" s="2" t="s">
        <v>13</v>
      </c>
      <c r="C571">
        <f>INDEX(Cond_Probability!$A$6:$H$60,MATCH('Model 5_Train'!A571,Cond_Probability!$A$6:$A$60,0),7)</f>
        <v>0.67572463768115942</v>
      </c>
      <c r="D571">
        <f>INDEX(Cond_Probability!$A$6:$H$60,MATCH('Model 5_Train'!B571,Cond_Probability!$A$6:$A$60,0),7)</f>
        <v>0.85117967332123412</v>
      </c>
      <c r="E571">
        <f>Cond_Probability!$C$2</f>
        <v>0.61616161616161613</v>
      </c>
      <c r="F571">
        <f t="shared" si="40"/>
        <v>0.35439341068434416</v>
      </c>
      <c r="G571">
        <f t="shared" si="41"/>
        <v>35.439341068434416</v>
      </c>
      <c r="H571">
        <f>INDEX(Cond_Probability!$A$6:$H$60,MATCH('Model 5_Train'!A571,Cond_Probability!$A$6:$A$60,0),8)</f>
        <v>0.34782608695652173</v>
      </c>
      <c r="I571">
        <f>INDEX(Cond_Probability!$A$6:$H$60,MATCH('Model 5_Train'!B571,Cond_Probability!$A$6:$A$60,0),8)</f>
        <v>0.31976744186046513</v>
      </c>
      <c r="J571">
        <f>Cond_Probability!$C$3</f>
        <v>0.38383838383838381</v>
      </c>
      <c r="K571">
        <f t="shared" si="42"/>
        <v>4.2691832378384448E-2</v>
      </c>
      <c r="L571">
        <f t="shared" si="43"/>
        <v>4.2691832378384449</v>
      </c>
      <c r="M571" t="str">
        <f t="shared" si="44"/>
        <v>Won't Survive</v>
      </c>
      <c r="N571" s="2" t="s">
        <v>1</v>
      </c>
    </row>
    <row r="572" spans="1:14" x14ac:dyDescent="0.3">
      <c r="A572" s="1" t="s">
        <v>1235</v>
      </c>
      <c r="B572" s="2" t="s">
        <v>13</v>
      </c>
      <c r="C572">
        <f>INDEX(Cond_Probability!$A$6:$H$60,MATCH('Model 5_Train'!A572,Cond_Probability!$A$6:$A$60,0),7)</f>
        <v>0.17753623188405798</v>
      </c>
      <c r="D572">
        <f>INDEX(Cond_Probability!$A$6:$H$60,MATCH('Model 5_Train'!B572,Cond_Probability!$A$6:$A$60,0),7)</f>
        <v>0.85117967332123412</v>
      </c>
      <c r="E572">
        <f>Cond_Probability!$C$2</f>
        <v>0.61616161616161613</v>
      </c>
      <c r="F572">
        <f t="shared" si="40"/>
        <v>9.3111405488111879E-2</v>
      </c>
      <c r="G572">
        <f t="shared" si="41"/>
        <v>9.3111405488111885</v>
      </c>
      <c r="H572">
        <f>INDEX(Cond_Probability!$A$6:$H$60,MATCH('Model 5_Train'!A572,Cond_Probability!$A$6:$A$60,0),8)</f>
        <v>0.25507246376811593</v>
      </c>
      <c r="I572">
        <f>INDEX(Cond_Probability!$A$6:$H$60,MATCH('Model 5_Train'!B572,Cond_Probability!$A$6:$A$60,0),8)</f>
        <v>0.31976744186046513</v>
      </c>
      <c r="J572">
        <f>Cond_Probability!$C$3</f>
        <v>0.38383838383838381</v>
      </c>
      <c r="K572">
        <f t="shared" si="42"/>
        <v>3.1307343744148598E-2</v>
      </c>
      <c r="L572">
        <f t="shared" si="43"/>
        <v>3.1307343744148599</v>
      </c>
      <c r="M572" t="str">
        <f t="shared" si="44"/>
        <v>Won't Survive</v>
      </c>
      <c r="N572" s="2" t="s">
        <v>1</v>
      </c>
    </row>
    <row r="573" spans="1:14" x14ac:dyDescent="0.3">
      <c r="A573" s="1" t="s">
        <v>1234</v>
      </c>
      <c r="B573" s="2" t="s">
        <v>17</v>
      </c>
      <c r="C573">
        <f>INDEX(Cond_Probability!$A$6:$H$60,MATCH('Model 5_Train'!A573,Cond_Probability!$A$6:$A$60,0),7)</f>
        <v>0.14673913043478262</v>
      </c>
      <c r="D573">
        <f>INDEX(Cond_Probability!$A$6:$H$60,MATCH('Model 5_Train'!B573,Cond_Probability!$A$6:$A$60,0),7)</f>
        <v>0.14882032667876588</v>
      </c>
      <c r="E573">
        <f>Cond_Probability!$C$2</f>
        <v>0.61616161616161613</v>
      </c>
      <c r="F573">
        <f t="shared" si="40"/>
        <v>1.3455592777773792E-2</v>
      </c>
      <c r="G573">
        <f t="shared" si="41"/>
        <v>1.3455592777773793</v>
      </c>
      <c r="H573">
        <f>INDEX(Cond_Probability!$A$6:$H$60,MATCH('Model 5_Train'!A573,Cond_Probability!$A$6:$A$60,0),8)</f>
        <v>0.39710144927536234</v>
      </c>
      <c r="I573">
        <f>INDEX(Cond_Probability!$A$6:$H$60,MATCH('Model 5_Train'!B573,Cond_Probability!$A$6:$A$60,0),8)</f>
        <v>0.68023255813953487</v>
      </c>
      <c r="J573">
        <f>Cond_Probability!$C$3</f>
        <v>0.38383838383838381</v>
      </c>
      <c r="K573">
        <f t="shared" si="42"/>
        <v>0.10368293654441278</v>
      </c>
      <c r="L573">
        <f t="shared" si="43"/>
        <v>10.368293654441278</v>
      </c>
      <c r="M573" t="str">
        <f t="shared" si="44"/>
        <v>Survive</v>
      </c>
      <c r="N573" s="2" t="s">
        <v>1</v>
      </c>
    </row>
    <row r="574" spans="1:14" x14ac:dyDescent="0.3">
      <c r="A574" s="1" t="s">
        <v>1234</v>
      </c>
      <c r="B574" s="2" t="s">
        <v>13</v>
      </c>
      <c r="C574">
        <f>INDEX(Cond_Probability!$A$6:$H$60,MATCH('Model 5_Train'!A574,Cond_Probability!$A$6:$A$60,0),7)</f>
        <v>0.14673913043478262</v>
      </c>
      <c r="D574">
        <f>INDEX(Cond_Probability!$A$6:$H$60,MATCH('Model 5_Train'!B574,Cond_Probability!$A$6:$A$60,0),7)</f>
        <v>0.85117967332123412</v>
      </c>
      <c r="E574">
        <f>Cond_Probability!$C$2</f>
        <v>0.61616161616161613</v>
      </c>
      <c r="F574">
        <f t="shared" si="40"/>
        <v>7.6959426985072063E-2</v>
      </c>
      <c r="G574">
        <f t="shared" si="41"/>
        <v>7.6959426985072064</v>
      </c>
      <c r="H574">
        <f>INDEX(Cond_Probability!$A$6:$H$60,MATCH('Model 5_Train'!A574,Cond_Probability!$A$6:$A$60,0),8)</f>
        <v>0.39710144927536234</v>
      </c>
      <c r="I574">
        <f>INDEX(Cond_Probability!$A$6:$H$60,MATCH('Model 5_Train'!B574,Cond_Probability!$A$6:$A$60,0),8)</f>
        <v>0.31976744186046513</v>
      </c>
      <c r="J574">
        <f>Cond_Probability!$C$3</f>
        <v>0.38383838383838381</v>
      </c>
      <c r="K574">
        <f t="shared" si="42"/>
        <v>4.8739841965322252E-2</v>
      </c>
      <c r="L574">
        <f t="shared" si="43"/>
        <v>4.8739841965322253</v>
      </c>
      <c r="M574" t="str">
        <f t="shared" si="44"/>
        <v>Won't Survive</v>
      </c>
      <c r="N574" s="2" t="s">
        <v>1</v>
      </c>
    </row>
    <row r="575" spans="1:14" x14ac:dyDescent="0.3">
      <c r="A575" s="1" t="s">
        <v>1236</v>
      </c>
      <c r="B575" s="2" t="s">
        <v>17</v>
      </c>
      <c r="C575">
        <f>INDEX(Cond_Probability!$A$6:$H$60,MATCH('Model 5_Train'!A575,Cond_Probability!$A$6:$A$60,0),7)</f>
        <v>0.67572463768115942</v>
      </c>
      <c r="D575">
        <f>INDEX(Cond_Probability!$A$6:$H$60,MATCH('Model 5_Train'!B575,Cond_Probability!$A$6:$A$60,0),7)</f>
        <v>0.14882032667876588</v>
      </c>
      <c r="E575">
        <f>Cond_Probability!$C$2</f>
        <v>0.61616161616161613</v>
      </c>
      <c r="F575">
        <f t="shared" si="40"/>
        <v>6.1962174149501531E-2</v>
      </c>
      <c r="G575">
        <f t="shared" si="41"/>
        <v>6.1962174149501532</v>
      </c>
      <c r="H575">
        <f>INDEX(Cond_Probability!$A$6:$H$60,MATCH('Model 5_Train'!A575,Cond_Probability!$A$6:$A$60,0),8)</f>
        <v>0.34782608695652173</v>
      </c>
      <c r="I575">
        <f>INDEX(Cond_Probability!$A$6:$H$60,MATCH('Model 5_Train'!B575,Cond_Probability!$A$6:$A$60,0),8)</f>
        <v>0.68023255813953487</v>
      </c>
      <c r="J575">
        <f>Cond_Probability!$C$3</f>
        <v>0.38383838383838381</v>
      </c>
      <c r="K575">
        <f t="shared" si="42"/>
        <v>9.0817170695836003E-2</v>
      </c>
      <c r="L575">
        <f t="shared" si="43"/>
        <v>9.0817170695836005</v>
      </c>
      <c r="M575" t="str">
        <f t="shared" si="44"/>
        <v>Survive</v>
      </c>
      <c r="N575" s="2" t="s">
        <v>1</v>
      </c>
    </row>
    <row r="576" spans="1:14" x14ac:dyDescent="0.3">
      <c r="A576" s="1" t="s">
        <v>1236</v>
      </c>
      <c r="B576" s="2" t="s">
        <v>13</v>
      </c>
      <c r="C576">
        <f>INDEX(Cond_Probability!$A$6:$H$60,MATCH('Model 5_Train'!A576,Cond_Probability!$A$6:$A$60,0),7)</f>
        <v>0.67572463768115942</v>
      </c>
      <c r="D576">
        <f>INDEX(Cond_Probability!$A$6:$H$60,MATCH('Model 5_Train'!B576,Cond_Probability!$A$6:$A$60,0),7)</f>
        <v>0.85117967332123412</v>
      </c>
      <c r="E576">
        <f>Cond_Probability!$C$2</f>
        <v>0.61616161616161613</v>
      </c>
      <c r="F576">
        <f t="shared" si="40"/>
        <v>0.35439341068434416</v>
      </c>
      <c r="G576">
        <f t="shared" si="41"/>
        <v>35.439341068434416</v>
      </c>
      <c r="H576">
        <f>INDEX(Cond_Probability!$A$6:$H$60,MATCH('Model 5_Train'!A576,Cond_Probability!$A$6:$A$60,0),8)</f>
        <v>0.34782608695652173</v>
      </c>
      <c r="I576">
        <f>INDEX(Cond_Probability!$A$6:$H$60,MATCH('Model 5_Train'!B576,Cond_Probability!$A$6:$A$60,0),8)</f>
        <v>0.31976744186046513</v>
      </c>
      <c r="J576">
        <f>Cond_Probability!$C$3</f>
        <v>0.38383838383838381</v>
      </c>
      <c r="K576">
        <f t="shared" si="42"/>
        <v>4.2691832378384448E-2</v>
      </c>
      <c r="L576">
        <f t="shared" si="43"/>
        <v>4.2691832378384449</v>
      </c>
      <c r="M576" t="str">
        <f t="shared" si="44"/>
        <v>Won't Survive</v>
      </c>
      <c r="N576" s="2" t="s">
        <v>1230</v>
      </c>
    </row>
    <row r="577" spans="1:14" x14ac:dyDescent="0.3">
      <c r="A577" s="1" t="s">
        <v>1236</v>
      </c>
      <c r="B577" s="2" t="s">
        <v>13</v>
      </c>
      <c r="C577">
        <f>INDEX(Cond_Probability!$A$6:$H$60,MATCH('Model 5_Train'!A577,Cond_Probability!$A$6:$A$60,0),7)</f>
        <v>0.67572463768115942</v>
      </c>
      <c r="D577">
        <f>INDEX(Cond_Probability!$A$6:$H$60,MATCH('Model 5_Train'!B577,Cond_Probability!$A$6:$A$60,0),7)</f>
        <v>0.85117967332123412</v>
      </c>
      <c r="E577">
        <f>Cond_Probability!$C$2</f>
        <v>0.61616161616161613</v>
      </c>
      <c r="F577">
        <f t="shared" si="40"/>
        <v>0.35439341068434416</v>
      </c>
      <c r="G577">
        <f t="shared" si="41"/>
        <v>35.439341068434416</v>
      </c>
      <c r="H577">
        <f>INDEX(Cond_Probability!$A$6:$H$60,MATCH('Model 5_Train'!A577,Cond_Probability!$A$6:$A$60,0),8)</f>
        <v>0.34782608695652173</v>
      </c>
      <c r="I577">
        <f>INDEX(Cond_Probability!$A$6:$H$60,MATCH('Model 5_Train'!B577,Cond_Probability!$A$6:$A$60,0),8)</f>
        <v>0.31976744186046513</v>
      </c>
      <c r="J577">
        <f>Cond_Probability!$C$3</f>
        <v>0.38383838383838381</v>
      </c>
      <c r="K577">
        <f t="shared" si="42"/>
        <v>4.2691832378384448E-2</v>
      </c>
      <c r="L577">
        <f t="shared" si="43"/>
        <v>4.2691832378384449</v>
      </c>
      <c r="M577" t="str">
        <f t="shared" si="44"/>
        <v>Won't Survive</v>
      </c>
      <c r="N577" s="2" t="s">
        <v>1230</v>
      </c>
    </row>
    <row r="578" spans="1:14" x14ac:dyDescent="0.3">
      <c r="A578" s="1" t="s">
        <v>1235</v>
      </c>
      <c r="B578" s="2" t="s">
        <v>17</v>
      </c>
      <c r="C578">
        <f>INDEX(Cond_Probability!$A$6:$H$60,MATCH('Model 5_Train'!A578,Cond_Probability!$A$6:$A$60,0),7)</f>
        <v>0.17753623188405798</v>
      </c>
      <c r="D578">
        <f>INDEX(Cond_Probability!$A$6:$H$60,MATCH('Model 5_Train'!B578,Cond_Probability!$A$6:$A$60,0),7)</f>
        <v>0.14882032667876588</v>
      </c>
      <c r="E578">
        <f>Cond_Probability!$C$2</f>
        <v>0.61616161616161613</v>
      </c>
      <c r="F578">
        <f t="shared" si="40"/>
        <v>1.6279606076812739E-2</v>
      </c>
      <c r="G578">
        <f t="shared" si="41"/>
        <v>1.6279606076812738</v>
      </c>
      <c r="H578">
        <f>INDEX(Cond_Probability!$A$6:$H$60,MATCH('Model 5_Train'!A578,Cond_Probability!$A$6:$A$60,0),8)</f>
        <v>0.25507246376811593</v>
      </c>
      <c r="I578">
        <f>INDEX(Cond_Probability!$A$6:$H$60,MATCH('Model 5_Train'!B578,Cond_Probability!$A$6:$A$60,0),8)</f>
        <v>0.68023255813953487</v>
      </c>
      <c r="J578">
        <f>Cond_Probability!$C$3</f>
        <v>0.38383838383838381</v>
      </c>
      <c r="K578">
        <f t="shared" si="42"/>
        <v>6.6599258510279744E-2</v>
      </c>
      <c r="L578">
        <f t="shared" si="43"/>
        <v>6.6599258510279746</v>
      </c>
      <c r="M578" t="str">
        <f t="shared" si="44"/>
        <v>Survive</v>
      </c>
      <c r="N578" s="2" t="s">
        <v>1</v>
      </c>
    </row>
    <row r="579" spans="1:14" x14ac:dyDescent="0.3">
      <c r="A579" s="1" t="s">
        <v>1234</v>
      </c>
      <c r="B579" s="2" t="s">
        <v>17</v>
      </c>
      <c r="C579">
        <f>INDEX(Cond_Probability!$A$6:$H$60,MATCH('Model 5_Train'!A579,Cond_Probability!$A$6:$A$60,0),7)</f>
        <v>0.14673913043478262</v>
      </c>
      <c r="D579">
        <f>INDEX(Cond_Probability!$A$6:$H$60,MATCH('Model 5_Train'!B579,Cond_Probability!$A$6:$A$60,0),7)</f>
        <v>0.14882032667876588</v>
      </c>
      <c r="E579">
        <f>Cond_Probability!$C$2</f>
        <v>0.61616161616161613</v>
      </c>
      <c r="F579">
        <f t="shared" ref="F579:F642" si="45">PRODUCT(C579:E579)</f>
        <v>1.3455592777773792E-2</v>
      </c>
      <c r="G579">
        <f t="shared" ref="G579:G642" si="46">F579*100</f>
        <v>1.3455592777773793</v>
      </c>
      <c r="H579">
        <f>INDEX(Cond_Probability!$A$6:$H$60,MATCH('Model 5_Train'!A579,Cond_Probability!$A$6:$A$60,0),8)</f>
        <v>0.39710144927536234</v>
      </c>
      <c r="I579">
        <f>INDEX(Cond_Probability!$A$6:$H$60,MATCH('Model 5_Train'!B579,Cond_Probability!$A$6:$A$60,0),8)</f>
        <v>0.68023255813953487</v>
      </c>
      <c r="J579">
        <f>Cond_Probability!$C$3</f>
        <v>0.38383838383838381</v>
      </c>
      <c r="K579">
        <f t="shared" ref="K579:K642" si="47">PRODUCT(H579:J579)</f>
        <v>0.10368293654441278</v>
      </c>
      <c r="L579">
        <f t="shared" ref="L579:L642" si="48">K579*100</f>
        <v>10.368293654441278</v>
      </c>
      <c r="M579" t="str">
        <f t="shared" ref="M579:M642" si="49">IF(G579&gt;L579,"Won't Survive", "Survive")</f>
        <v>Survive</v>
      </c>
      <c r="N579" s="2" t="s">
        <v>1</v>
      </c>
    </row>
    <row r="580" spans="1:14" x14ac:dyDescent="0.3">
      <c r="A580" s="1" t="s">
        <v>1236</v>
      </c>
      <c r="B580" s="2" t="s">
        <v>17</v>
      </c>
      <c r="C580">
        <f>INDEX(Cond_Probability!$A$6:$H$60,MATCH('Model 5_Train'!A580,Cond_Probability!$A$6:$A$60,0),7)</f>
        <v>0.67572463768115942</v>
      </c>
      <c r="D580">
        <f>INDEX(Cond_Probability!$A$6:$H$60,MATCH('Model 5_Train'!B580,Cond_Probability!$A$6:$A$60,0),7)</f>
        <v>0.14882032667876588</v>
      </c>
      <c r="E580">
        <f>Cond_Probability!$C$2</f>
        <v>0.61616161616161613</v>
      </c>
      <c r="F580">
        <f t="shared" si="45"/>
        <v>6.1962174149501531E-2</v>
      </c>
      <c r="G580">
        <f t="shared" si="46"/>
        <v>6.1962174149501532</v>
      </c>
      <c r="H580">
        <f>INDEX(Cond_Probability!$A$6:$H$60,MATCH('Model 5_Train'!A580,Cond_Probability!$A$6:$A$60,0),8)</f>
        <v>0.34782608695652173</v>
      </c>
      <c r="I580">
        <f>INDEX(Cond_Probability!$A$6:$H$60,MATCH('Model 5_Train'!B580,Cond_Probability!$A$6:$A$60,0),8)</f>
        <v>0.68023255813953487</v>
      </c>
      <c r="J580">
        <f>Cond_Probability!$C$3</f>
        <v>0.38383838383838381</v>
      </c>
      <c r="K580">
        <f t="shared" si="47"/>
        <v>9.0817170695836003E-2</v>
      </c>
      <c r="L580">
        <f t="shared" si="48"/>
        <v>9.0817170695836005</v>
      </c>
      <c r="M580" t="str">
        <f t="shared" si="49"/>
        <v>Survive</v>
      </c>
      <c r="N580" s="2" t="s">
        <v>1230</v>
      </c>
    </row>
    <row r="581" spans="1:14" x14ac:dyDescent="0.3">
      <c r="A581" s="1" t="s">
        <v>1236</v>
      </c>
      <c r="B581" s="2" t="s">
        <v>13</v>
      </c>
      <c r="C581">
        <f>INDEX(Cond_Probability!$A$6:$H$60,MATCH('Model 5_Train'!A581,Cond_Probability!$A$6:$A$60,0),7)</f>
        <v>0.67572463768115942</v>
      </c>
      <c r="D581">
        <f>INDEX(Cond_Probability!$A$6:$H$60,MATCH('Model 5_Train'!B581,Cond_Probability!$A$6:$A$60,0),7)</f>
        <v>0.85117967332123412</v>
      </c>
      <c r="E581">
        <f>Cond_Probability!$C$2</f>
        <v>0.61616161616161613</v>
      </c>
      <c r="F581">
        <f t="shared" si="45"/>
        <v>0.35439341068434416</v>
      </c>
      <c r="G581">
        <f t="shared" si="46"/>
        <v>35.439341068434416</v>
      </c>
      <c r="H581">
        <f>INDEX(Cond_Probability!$A$6:$H$60,MATCH('Model 5_Train'!A581,Cond_Probability!$A$6:$A$60,0),8)</f>
        <v>0.34782608695652173</v>
      </c>
      <c r="I581">
        <f>INDEX(Cond_Probability!$A$6:$H$60,MATCH('Model 5_Train'!B581,Cond_Probability!$A$6:$A$60,0),8)</f>
        <v>0.31976744186046513</v>
      </c>
      <c r="J581">
        <f>Cond_Probability!$C$3</f>
        <v>0.38383838383838381</v>
      </c>
      <c r="K581">
        <f t="shared" si="47"/>
        <v>4.2691832378384448E-2</v>
      </c>
      <c r="L581">
        <f t="shared" si="48"/>
        <v>4.2691832378384449</v>
      </c>
      <c r="M581" t="str">
        <f t="shared" si="49"/>
        <v>Won't Survive</v>
      </c>
      <c r="N581" s="2" t="s">
        <v>1</v>
      </c>
    </row>
    <row r="582" spans="1:14" x14ac:dyDescent="0.3">
      <c r="A582" s="1" t="s">
        <v>1235</v>
      </c>
      <c r="B582" s="2" t="s">
        <v>17</v>
      </c>
      <c r="C582">
        <f>INDEX(Cond_Probability!$A$6:$H$60,MATCH('Model 5_Train'!A582,Cond_Probability!$A$6:$A$60,0),7)</f>
        <v>0.17753623188405798</v>
      </c>
      <c r="D582">
        <f>INDEX(Cond_Probability!$A$6:$H$60,MATCH('Model 5_Train'!B582,Cond_Probability!$A$6:$A$60,0),7)</f>
        <v>0.14882032667876588</v>
      </c>
      <c r="E582">
        <f>Cond_Probability!$C$2</f>
        <v>0.61616161616161613</v>
      </c>
      <c r="F582">
        <f t="shared" si="45"/>
        <v>1.6279606076812739E-2</v>
      </c>
      <c r="G582">
        <f t="shared" si="46"/>
        <v>1.6279606076812738</v>
      </c>
      <c r="H582">
        <f>INDEX(Cond_Probability!$A$6:$H$60,MATCH('Model 5_Train'!A582,Cond_Probability!$A$6:$A$60,0),8)</f>
        <v>0.25507246376811593</v>
      </c>
      <c r="I582">
        <f>INDEX(Cond_Probability!$A$6:$H$60,MATCH('Model 5_Train'!B582,Cond_Probability!$A$6:$A$60,0),8)</f>
        <v>0.68023255813953487</v>
      </c>
      <c r="J582">
        <f>Cond_Probability!$C$3</f>
        <v>0.38383838383838381</v>
      </c>
      <c r="K582">
        <f t="shared" si="47"/>
        <v>6.6599258510279744E-2</v>
      </c>
      <c r="L582">
        <f t="shared" si="48"/>
        <v>6.6599258510279746</v>
      </c>
      <c r="M582" t="str">
        <f t="shared" si="49"/>
        <v>Survive</v>
      </c>
      <c r="N582" s="2" t="s">
        <v>1</v>
      </c>
    </row>
    <row r="583" spans="1:14" x14ac:dyDescent="0.3">
      <c r="A583" s="1" t="s">
        <v>1234</v>
      </c>
      <c r="B583" s="2" t="s">
        <v>17</v>
      </c>
      <c r="C583">
        <f>INDEX(Cond_Probability!$A$6:$H$60,MATCH('Model 5_Train'!A583,Cond_Probability!$A$6:$A$60,0),7)</f>
        <v>0.14673913043478262</v>
      </c>
      <c r="D583">
        <f>INDEX(Cond_Probability!$A$6:$H$60,MATCH('Model 5_Train'!B583,Cond_Probability!$A$6:$A$60,0),7)</f>
        <v>0.14882032667876588</v>
      </c>
      <c r="E583">
        <f>Cond_Probability!$C$2</f>
        <v>0.61616161616161613</v>
      </c>
      <c r="F583">
        <f t="shared" si="45"/>
        <v>1.3455592777773792E-2</v>
      </c>
      <c r="G583">
        <f t="shared" si="46"/>
        <v>1.3455592777773793</v>
      </c>
      <c r="H583">
        <f>INDEX(Cond_Probability!$A$6:$H$60,MATCH('Model 5_Train'!A583,Cond_Probability!$A$6:$A$60,0),8)</f>
        <v>0.39710144927536234</v>
      </c>
      <c r="I583">
        <f>INDEX(Cond_Probability!$A$6:$H$60,MATCH('Model 5_Train'!B583,Cond_Probability!$A$6:$A$60,0),8)</f>
        <v>0.68023255813953487</v>
      </c>
      <c r="J583">
        <f>Cond_Probability!$C$3</f>
        <v>0.38383838383838381</v>
      </c>
      <c r="K583">
        <f t="shared" si="47"/>
        <v>0.10368293654441278</v>
      </c>
      <c r="L583">
        <f t="shared" si="48"/>
        <v>10.368293654441278</v>
      </c>
      <c r="M583" t="str">
        <f t="shared" si="49"/>
        <v>Survive</v>
      </c>
      <c r="N583" s="2" t="s">
        <v>1</v>
      </c>
    </row>
    <row r="584" spans="1:14" x14ac:dyDescent="0.3">
      <c r="A584" s="1" t="s">
        <v>1235</v>
      </c>
      <c r="B584" s="2" t="s">
        <v>13</v>
      </c>
      <c r="C584">
        <f>INDEX(Cond_Probability!$A$6:$H$60,MATCH('Model 5_Train'!A584,Cond_Probability!$A$6:$A$60,0),7)</f>
        <v>0.17753623188405798</v>
      </c>
      <c r="D584">
        <f>INDEX(Cond_Probability!$A$6:$H$60,MATCH('Model 5_Train'!B584,Cond_Probability!$A$6:$A$60,0),7)</f>
        <v>0.85117967332123412</v>
      </c>
      <c r="E584">
        <f>Cond_Probability!$C$2</f>
        <v>0.61616161616161613</v>
      </c>
      <c r="F584">
        <f t="shared" si="45"/>
        <v>9.3111405488111879E-2</v>
      </c>
      <c r="G584">
        <f t="shared" si="46"/>
        <v>9.3111405488111885</v>
      </c>
      <c r="H584">
        <f>INDEX(Cond_Probability!$A$6:$H$60,MATCH('Model 5_Train'!A584,Cond_Probability!$A$6:$A$60,0),8)</f>
        <v>0.25507246376811593</v>
      </c>
      <c r="I584">
        <f>INDEX(Cond_Probability!$A$6:$H$60,MATCH('Model 5_Train'!B584,Cond_Probability!$A$6:$A$60,0),8)</f>
        <v>0.31976744186046513</v>
      </c>
      <c r="J584">
        <f>Cond_Probability!$C$3</f>
        <v>0.38383838383838381</v>
      </c>
      <c r="K584">
        <f t="shared" si="47"/>
        <v>3.1307343744148598E-2</v>
      </c>
      <c r="L584">
        <f t="shared" si="48"/>
        <v>3.1307343744148599</v>
      </c>
      <c r="M584" t="str">
        <f t="shared" si="49"/>
        <v>Won't Survive</v>
      </c>
      <c r="N584" s="2" t="s">
        <v>1230</v>
      </c>
    </row>
    <row r="585" spans="1:14" x14ac:dyDescent="0.3">
      <c r="A585" s="1" t="s">
        <v>1234</v>
      </c>
      <c r="B585" s="2" t="s">
        <v>13</v>
      </c>
      <c r="C585">
        <f>INDEX(Cond_Probability!$A$6:$H$60,MATCH('Model 5_Train'!A585,Cond_Probability!$A$6:$A$60,0),7)</f>
        <v>0.14673913043478262</v>
      </c>
      <c r="D585">
        <f>INDEX(Cond_Probability!$A$6:$H$60,MATCH('Model 5_Train'!B585,Cond_Probability!$A$6:$A$60,0),7)</f>
        <v>0.85117967332123412</v>
      </c>
      <c r="E585">
        <f>Cond_Probability!$C$2</f>
        <v>0.61616161616161613</v>
      </c>
      <c r="F585">
        <f t="shared" si="45"/>
        <v>7.6959426985072063E-2</v>
      </c>
      <c r="G585">
        <f t="shared" si="46"/>
        <v>7.6959426985072064</v>
      </c>
      <c r="H585">
        <f>INDEX(Cond_Probability!$A$6:$H$60,MATCH('Model 5_Train'!A585,Cond_Probability!$A$6:$A$60,0),8)</f>
        <v>0.39710144927536234</v>
      </c>
      <c r="I585">
        <f>INDEX(Cond_Probability!$A$6:$H$60,MATCH('Model 5_Train'!B585,Cond_Probability!$A$6:$A$60,0),8)</f>
        <v>0.31976744186046513</v>
      </c>
      <c r="J585">
        <f>Cond_Probability!$C$3</f>
        <v>0.38383838383838381</v>
      </c>
      <c r="K585">
        <f t="shared" si="47"/>
        <v>4.8739841965322252E-2</v>
      </c>
      <c r="L585">
        <f t="shared" si="48"/>
        <v>4.8739841965322253</v>
      </c>
      <c r="M585" t="str">
        <f t="shared" si="49"/>
        <v>Won't Survive</v>
      </c>
      <c r="N585" s="2" t="s">
        <v>1230</v>
      </c>
    </row>
    <row r="586" spans="1:14" x14ac:dyDescent="0.3">
      <c r="A586" s="1" t="s">
        <v>1236</v>
      </c>
      <c r="B586" s="2" t="s">
        <v>13</v>
      </c>
      <c r="C586">
        <f>INDEX(Cond_Probability!$A$6:$H$60,MATCH('Model 5_Train'!A586,Cond_Probability!$A$6:$A$60,0),7)</f>
        <v>0.67572463768115942</v>
      </c>
      <c r="D586">
        <f>INDEX(Cond_Probability!$A$6:$H$60,MATCH('Model 5_Train'!B586,Cond_Probability!$A$6:$A$60,0),7)</f>
        <v>0.85117967332123412</v>
      </c>
      <c r="E586">
        <f>Cond_Probability!$C$2</f>
        <v>0.61616161616161613</v>
      </c>
      <c r="F586">
        <f t="shared" si="45"/>
        <v>0.35439341068434416</v>
      </c>
      <c r="G586">
        <f t="shared" si="46"/>
        <v>35.439341068434416</v>
      </c>
      <c r="H586">
        <f>INDEX(Cond_Probability!$A$6:$H$60,MATCH('Model 5_Train'!A586,Cond_Probability!$A$6:$A$60,0),8)</f>
        <v>0.34782608695652173</v>
      </c>
      <c r="I586">
        <f>INDEX(Cond_Probability!$A$6:$H$60,MATCH('Model 5_Train'!B586,Cond_Probability!$A$6:$A$60,0),8)</f>
        <v>0.31976744186046513</v>
      </c>
      <c r="J586">
        <f>Cond_Probability!$C$3</f>
        <v>0.38383838383838381</v>
      </c>
      <c r="K586">
        <f t="shared" si="47"/>
        <v>4.2691832378384448E-2</v>
      </c>
      <c r="L586">
        <f t="shared" si="48"/>
        <v>4.2691832378384449</v>
      </c>
      <c r="M586" t="str">
        <f t="shared" si="49"/>
        <v>Won't Survive</v>
      </c>
      <c r="N586" s="2" t="s">
        <v>1230</v>
      </c>
    </row>
    <row r="587" spans="1:14" x14ac:dyDescent="0.3">
      <c r="A587" s="1" t="s">
        <v>1234</v>
      </c>
      <c r="B587" s="2" t="s">
        <v>17</v>
      </c>
      <c r="C587">
        <f>INDEX(Cond_Probability!$A$6:$H$60,MATCH('Model 5_Train'!A587,Cond_Probability!$A$6:$A$60,0),7)</f>
        <v>0.14673913043478262</v>
      </c>
      <c r="D587">
        <f>INDEX(Cond_Probability!$A$6:$H$60,MATCH('Model 5_Train'!B587,Cond_Probability!$A$6:$A$60,0),7)</f>
        <v>0.14882032667876588</v>
      </c>
      <c r="E587">
        <f>Cond_Probability!$C$2</f>
        <v>0.61616161616161613</v>
      </c>
      <c r="F587">
        <f t="shared" si="45"/>
        <v>1.3455592777773792E-2</v>
      </c>
      <c r="G587">
        <f t="shared" si="46"/>
        <v>1.3455592777773793</v>
      </c>
      <c r="H587">
        <f>INDEX(Cond_Probability!$A$6:$H$60,MATCH('Model 5_Train'!A587,Cond_Probability!$A$6:$A$60,0),8)</f>
        <v>0.39710144927536234</v>
      </c>
      <c r="I587">
        <f>INDEX(Cond_Probability!$A$6:$H$60,MATCH('Model 5_Train'!B587,Cond_Probability!$A$6:$A$60,0),8)</f>
        <v>0.68023255813953487</v>
      </c>
      <c r="J587">
        <f>Cond_Probability!$C$3</f>
        <v>0.38383838383838381</v>
      </c>
      <c r="K587">
        <f t="shared" si="47"/>
        <v>0.10368293654441278</v>
      </c>
      <c r="L587">
        <f t="shared" si="48"/>
        <v>10.368293654441278</v>
      </c>
      <c r="M587" t="str">
        <f t="shared" si="49"/>
        <v>Survive</v>
      </c>
      <c r="N587" s="2" t="s">
        <v>1</v>
      </c>
    </row>
    <row r="588" spans="1:14" x14ac:dyDescent="0.3">
      <c r="A588" s="1" t="s">
        <v>1235</v>
      </c>
      <c r="B588" s="2" t="s">
        <v>13</v>
      </c>
      <c r="C588">
        <f>INDEX(Cond_Probability!$A$6:$H$60,MATCH('Model 5_Train'!A588,Cond_Probability!$A$6:$A$60,0),7)</f>
        <v>0.17753623188405798</v>
      </c>
      <c r="D588">
        <f>INDEX(Cond_Probability!$A$6:$H$60,MATCH('Model 5_Train'!B588,Cond_Probability!$A$6:$A$60,0),7)</f>
        <v>0.85117967332123412</v>
      </c>
      <c r="E588">
        <f>Cond_Probability!$C$2</f>
        <v>0.61616161616161613</v>
      </c>
      <c r="F588">
        <f t="shared" si="45"/>
        <v>9.3111405488111879E-2</v>
      </c>
      <c r="G588">
        <f t="shared" si="46"/>
        <v>9.3111405488111885</v>
      </c>
      <c r="H588">
        <f>INDEX(Cond_Probability!$A$6:$H$60,MATCH('Model 5_Train'!A588,Cond_Probability!$A$6:$A$60,0),8)</f>
        <v>0.25507246376811593</v>
      </c>
      <c r="I588">
        <f>INDEX(Cond_Probability!$A$6:$H$60,MATCH('Model 5_Train'!B588,Cond_Probability!$A$6:$A$60,0),8)</f>
        <v>0.31976744186046513</v>
      </c>
      <c r="J588">
        <f>Cond_Probability!$C$3</f>
        <v>0.38383838383838381</v>
      </c>
      <c r="K588">
        <f t="shared" si="47"/>
        <v>3.1307343744148598E-2</v>
      </c>
      <c r="L588">
        <f t="shared" si="48"/>
        <v>3.1307343744148599</v>
      </c>
      <c r="M588" t="str">
        <f t="shared" si="49"/>
        <v>Won't Survive</v>
      </c>
      <c r="N588" s="2" t="s">
        <v>1230</v>
      </c>
    </row>
    <row r="589" spans="1:14" x14ac:dyDescent="0.3">
      <c r="A589" s="1" t="s">
        <v>1234</v>
      </c>
      <c r="B589" s="2" t="s">
        <v>13</v>
      </c>
      <c r="C589">
        <f>INDEX(Cond_Probability!$A$6:$H$60,MATCH('Model 5_Train'!A589,Cond_Probability!$A$6:$A$60,0),7)</f>
        <v>0.14673913043478262</v>
      </c>
      <c r="D589">
        <f>INDEX(Cond_Probability!$A$6:$H$60,MATCH('Model 5_Train'!B589,Cond_Probability!$A$6:$A$60,0),7)</f>
        <v>0.85117967332123412</v>
      </c>
      <c r="E589">
        <f>Cond_Probability!$C$2</f>
        <v>0.61616161616161613</v>
      </c>
      <c r="F589">
        <f t="shared" si="45"/>
        <v>7.6959426985072063E-2</v>
      </c>
      <c r="G589">
        <f t="shared" si="46"/>
        <v>7.6959426985072064</v>
      </c>
      <c r="H589">
        <f>INDEX(Cond_Probability!$A$6:$H$60,MATCH('Model 5_Train'!A589,Cond_Probability!$A$6:$A$60,0),8)</f>
        <v>0.39710144927536234</v>
      </c>
      <c r="I589">
        <f>INDEX(Cond_Probability!$A$6:$H$60,MATCH('Model 5_Train'!B589,Cond_Probability!$A$6:$A$60,0),8)</f>
        <v>0.31976744186046513</v>
      </c>
      <c r="J589">
        <f>Cond_Probability!$C$3</f>
        <v>0.38383838383838381</v>
      </c>
      <c r="K589">
        <f t="shared" si="47"/>
        <v>4.8739841965322252E-2</v>
      </c>
      <c r="L589">
        <f t="shared" si="48"/>
        <v>4.8739841965322253</v>
      </c>
      <c r="M589" t="str">
        <f t="shared" si="49"/>
        <v>Won't Survive</v>
      </c>
      <c r="N589" s="2" t="s">
        <v>1</v>
      </c>
    </row>
    <row r="590" spans="1:14" x14ac:dyDescent="0.3">
      <c r="A590" s="1" t="s">
        <v>1236</v>
      </c>
      <c r="B590" s="2" t="s">
        <v>13</v>
      </c>
      <c r="C590">
        <f>INDEX(Cond_Probability!$A$6:$H$60,MATCH('Model 5_Train'!A590,Cond_Probability!$A$6:$A$60,0),7)</f>
        <v>0.67572463768115942</v>
      </c>
      <c r="D590">
        <f>INDEX(Cond_Probability!$A$6:$H$60,MATCH('Model 5_Train'!B590,Cond_Probability!$A$6:$A$60,0),7)</f>
        <v>0.85117967332123412</v>
      </c>
      <c r="E590">
        <f>Cond_Probability!$C$2</f>
        <v>0.61616161616161613</v>
      </c>
      <c r="F590">
        <f t="shared" si="45"/>
        <v>0.35439341068434416</v>
      </c>
      <c r="G590">
        <f t="shared" si="46"/>
        <v>35.439341068434416</v>
      </c>
      <c r="H590">
        <f>INDEX(Cond_Probability!$A$6:$H$60,MATCH('Model 5_Train'!A590,Cond_Probability!$A$6:$A$60,0),8)</f>
        <v>0.34782608695652173</v>
      </c>
      <c r="I590">
        <f>INDEX(Cond_Probability!$A$6:$H$60,MATCH('Model 5_Train'!B590,Cond_Probability!$A$6:$A$60,0),8)</f>
        <v>0.31976744186046513</v>
      </c>
      <c r="J590">
        <f>Cond_Probability!$C$3</f>
        <v>0.38383838383838381</v>
      </c>
      <c r="K590">
        <f t="shared" si="47"/>
        <v>4.2691832378384448E-2</v>
      </c>
      <c r="L590">
        <f t="shared" si="48"/>
        <v>4.2691832378384449</v>
      </c>
      <c r="M590" t="str">
        <f t="shared" si="49"/>
        <v>Won't Survive</v>
      </c>
      <c r="N590" s="2" t="s">
        <v>1230</v>
      </c>
    </row>
    <row r="591" spans="1:14" x14ac:dyDescent="0.3">
      <c r="A591" s="1" t="s">
        <v>1236</v>
      </c>
      <c r="B591" s="2" t="s">
        <v>13</v>
      </c>
      <c r="C591">
        <f>INDEX(Cond_Probability!$A$6:$H$60,MATCH('Model 5_Train'!A591,Cond_Probability!$A$6:$A$60,0),7)</f>
        <v>0.67572463768115942</v>
      </c>
      <c r="D591">
        <f>INDEX(Cond_Probability!$A$6:$H$60,MATCH('Model 5_Train'!B591,Cond_Probability!$A$6:$A$60,0),7)</f>
        <v>0.85117967332123412</v>
      </c>
      <c r="E591">
        <f>Cond_Probability!$C$2</f>
        <v>0.61616161616161613</v>
      </c>
      <c r="F591">
        <f t="shared" si="45"/>
        <v>0.35439341068434416</v>
      </c>
      <c r="G591">
        <f t="shared" si="46"/>
        <v>35.439341068434416</v>
      </c>
      <c r="H591">
        <f>INDEX(Cond_Probability!$A$6:$H$60,MATCH('Model 5_Train'!A591,Cond_Probability!$A$6:$A$60,0),8)</f>
        <v>0.34782608695652173</v>
      </c>
      <c r="I591">
        <f>INDEX(Cond_Probability!$A$6:$H$60,MATCH('Model 5_Train'!B591,Cond_Probability!$A$6:$A$60,0),8)</f>
        <v>0.31976744186046513</v>
      </c>
      <c r="J591">
        <f>Cond_Probability!$C$3</f>
        <v>0.38383838383838381</v>
      </c>
      <c r="K591">
        <f t="shared" si="47"/>
        <v>4.2691832378384448E-2</v>
      </c>
      <c r="L591">
        <f t="shared" si="48"/>
        <v>4.2691832378384449</v>
      </c>
      <c r="M591" t="str">
        <f t="shared" si="49"/>
        <v>Won't Survive</v>
      </c>
      <c r="N591" s="2" t="s">
        <v>1230</v>
      </c>
    </row>
    <row r="592" spans="1:14" x14ac:dyDescent="0.3">
      <c r="A592" s="1" t="s">
        <v>1236</v>
      </c>
      <c r="B592" s="2" t="s">
        <v>13</v>
      </c>
      <c r="C592">
        <f>INDEX(Cond_Probability!$A$6:$H$60,MATCH('Model 5_Train'!A592,Cond_Probability!$A$6:$A$60,0),7)</f>
        <v>0.67572463768115942</v>
      </c>
      <c r="D592">
        <f>INDEX(Cond_Probability!$A$6:$H$60,MATCH('Model 5_Train'!B592,Cond_Probability!$A$6:$A$60,0),7)</f>
        <v>0.85117967332123412</v>
      </c>
      <c r="E592">
        <f>Cond_Probability!$C$2</f>
        <v>0.61616161616161613</v>
      </c>
      <c r="F592">
        <f t="shared" si="45"/>
        <v>0.35439341068434416</v>
      </c>
      <c r="G592">
        <f t="shared" si="46"/>
        <v>35.439341068434416</v>
      </c>
      <c r="H592">
        <f>INDEX(Cond_Probability!$A$6:$H$60,MATCH('Model 5_Train'!A592,Cond_Probability!$A$6:$A$60,0),8)</f>
        <v>0.34782608695652173</v>
      </c>
      <c r="I592">
        <f>INDEX(Cond_Probability!$A$6:$H$60,MATCH('Model 5_Train'!B592,Cond_Probability!$A$6:$A$60,0),8)</f>
        <v>0.31976744186046513</v>
      </c>
      <c r="J592">
        <f>Cond_Probability!$C$3</f>
        <v>0.38383838383838381</v>
      </c>
      <c r="K592">
        <f t="shared" si="47"/>
        <v>4.2691832378384448E-2</v>
      </c>
      <c r="L592">
        <f t="shared" si="48"/>
        <v>4.2691832378384449</v>
      </c>
      <c r="M592" t="str">
        <f t="shared" si="49"/>
        <v>Won't Survive</v>
      </c>
      <c r="N592" s="2" t="s">
        <v>1230</v>
      </c>
    </row>
    <row r="593" spans="1:14" x14ac:dyDescent="0.3">
      <c r="A593" s="1" t="s">
        <v>1234</v>
      </c>
      <c r="B593" s="2" t="s">
        <v>17</v>
      </c>
      <c r="C593">
        <f>INDEX(Cond_Probability!$A$6:$H$60,MATCH('Model 5_Train'!A593,Cond_Probability!$A$6:$A$60,0),7)</f>
        <v>0.14673913043478262</v>
      </c>
      <c r="D593">
        <f>INDEX(Cond_Probability!$A$6:$H$60,MATCH('Model 5_Train'!B593,Cond_Probability!$A$6:$A$60,0),7)</f>
        <v>0.14882032667876588</v>
      </c>
      <c r="E593">
        <f>Cond_Probability!$C$2</f>
        <v>0.61616161616161613</v>
      </c>
      <c r="F593">
        <f t="shared" si="45"/>
        <v>1.3455592777773792E-2</v>
      </c>
      <c r="G593">
        <f t="shared" si="46"/>
        <v>1.3455592777773793</v>
      </c>
      <c r="H593">
        <f>INDEX(Cond_Probability!$A$6:$H$60,MATCH('Model 5_Train'!A593,Cond_Probability!$A$6:$A$60,0),8)</f>
        <v>0.39710144927536234</v>
      </c>
      <c r="I593">
        <f>INDEX(Cond_Probability!$A$6:$H$60,MATCH('Model 5_Train'!B593,Cond_Probability!$A$6:$A$60,0),8)</f>
        <v>0.68023255813953487</v>
      </c>
      <c r="J593">
        <f>Cond_Probability!$C$3</f>
        <v>0.38383838383838381</v>
      </c>
      <c r="K593">
        <f t="shared" si="47"/>
        <v>0.10368293654441278</v>
      </c>
      <c r="L593">
        <f t="shared" si="48"/>
        <v>10.368293654441278</v>
      </c>
      <c r="M593" t="str">
        <f t="shared" si="49"/>
        <v>Survive</v>
      </c>
      <c r="N593" s="2" t="s">
        <v>1</v>
      </c>
    </row>
    <row r="594" spans="1:14" x14ac:dyDescent="0.3">
      <c r="A594" s="1" t="s">
        <v>1236</v>
      </c>
      <c r="B594" s="2" t="s">
        <v>13</v>
      </c>
      <c r="C594">
        <f>INDEX(Cond_Probability!$A$6:$H$60,MATCH('Model 5_Train'!A594,Cond_Probability!$A$6:$A$60,0),7)</f>
        <v>0.67572463768115942</v>
      </c>
      <c r="D594">
        <f>INDEX(Cond_Probability!$A$6:$H$60,MATCH('Model 5_Train'!B594,Cond_Probability!$A$6:$A$60,0),7)</f>
        <v>0.85117967332123412</v>
      </c>
      <c r="E594">
        <f>Cond_Probability!$C$2</f>
        <v>0.61616161616161613</v>
      </c>
      <c r="F594">
        <f t="shared" si="45"/>
        <v>0.35439341068434416</v>
      </c>
      <c r="G594">
        <f t="shared" si="46"/>
        <v>35.439341068434416</v>
      </c>
      <c r="H594">
        <f>INDEX(Cond_Probability!$A$6:$H$60,MATCH('Model 5_Train'!A594,Cond_Probability!$A$6:$A$60,0),8)</f>
        <v>0.34782608695652173</v>
      </c>
      <c r="I594">
        <f>INDEX(Cond_Probability!$A$6:$H$60,MATCH('Model 5_Train'!B594,Cond_Probability!$A$6:$A$60,0),8)</f>
        <v>0.31976744186046513</v>
      </c>
      <c r="J594">
        <f>Cond_Probability!$C$3</f>
        <v>0.38383838383838381</v>
      </c>
      <c r="K594">
        <f t="shared" si="47"/>
        <v>4.2691832378384448E-2</v>
      </c>
      <c r="L594">
        <f t="shared" si="48"/>
        <v>4.2691832378384449</v>
      </c>
      <c r="M594" t="str">
        <f t="shared" si="49"/>
        <v>Won't Survive</v>
      </c>
      <c r="N594" s="2" t="s">
        <v>1230</v>
      </c>
    </row>
    <row r="595" spans="1:14" x14ac:dyDescent="0.3">
      <c r="A595" s="1" t="s">
        <v>1236</v>
      </c>
      <c r="B595" s="2" t="s">
        <v>17</v>
      </c>
      <c r="C595">
        <f>INDEX(Cond_Probability!$A$6:$H$60,MATCH('Model 5_Train'!A595,Cond_Probability!$A$6:$A$60,0),7)</f>
        <v>0.67572463768115942</v>
      </c>
      <c r="D595">
        <f>INDEX(Cond_Probability!$A$6:$H$60,MATCH('Model 5_Train'!B595,Cond_Probability!$A$6:$A$60,0),7)</f>
        <v>0.14882032667876588</v>
      </c>
      <c r="E595">
        <f>Cond_Probability!$C$2</f>
        <v>0.61616161616161613</v>
      </c>
      <c r="F595">
        <f t="shared" si="45"/>
        <v>6.1962174149501531E-2</v>
      </c>
      <c r="G595">
        <f t="shared" si="46"/>
        <v>6.1962174149501532</v>
      </c>
      <c r="H595">
        <f>INDEX(Cond_Probability!$A$6:$H$60,MATCH('Model 5_Train'!A595,Cond_Probability!$A$6:$A$60,0),8)</f>
        <v>0.34782608695652173</v>
      </c>
      <c r="I595">
        <f>INDEX(Cond_Probability!$A$6:$H$60,MATCH('Model 5_Train'!B595,Cond_Probability!$A$6:$A$60,0),8)</f>
        <v>0.68023255813953487</v>
      </c>
      <c r="J595">
        <f>Cond_Probability!$C$3</f>
        <v>0.38383838383838381</v>
      </c>
      <c r="K595">
        <f t="shared" si="47"/>
        <v>9.0817170695836003E-2</v>
      </c>
      <c r="L595">
        <f t="shared" si="48"/>
        <v>9.0817170695836005</v>
      </c>
      <c r="M595" t="str">
        <f t="shared" si="49"/>
        <v>Survive</v>
      </c>
      <c r="N595" s="2" t="s">
        <v>1230</v>
      </c>
    </row>
    <row r="596" spans="1:14" x14ac:dyDescent="0.3">
      <c r="A596" s="1" t="s">
        <v>1235</v>
      </c>
      <c r="B596" s="2" t="s">
        <v>13</v>
      </c>
      <c r="C596">
        <f>INDEX(Cond_Probability!$A$6:$H$60,MATCH('Model 5_Train'!A596,Cond_Probability!$A$6:$A$60,0),7)</f>
        <v>0.17753623188405798</v>
      </c>
      <c r="D596">
        <f>INDEX(Cond_Probability!$A$6:$H$60,MATCH('Model 5_Train'!B596,Cond_Probability!$A$6:$A$60,0),7)</f>
        <v>0.85117967332123412</v>
      </c>
      <c r="E596">
        <f>Cond_Probability!$C$2</f>
        <v>0.61616161616161613</v>
      </c>
      <c r="F596">
        <f t="shared" si="45"/>
        <v>9.3111405488111879E-2</v>
      </c>
      <c r="G596">
        <f t="shared" si="46"/>
        <v>9.3111405488111885</v>
      </c>
      <c r="H596">
        <f>INDEX(Cond_Probability!$A$6:$H$60,MATCH('Model 5_Train'!A596,Cond_Probability!$A$6:$A$60,0),8)</f>
        <v>0.25507246376811593</v>
      </c>
      <c r="I596">
        <f>INDEX(Cond_Probability!$A$6:$H$60,MATCH('Model 5_Train'!B596,Cond_Probability!$A$6:$A$60,0),8)</f>
        <v>0.31976744186046513</v>
      </c>
      <c r="J596">
        <f>Cond_Probability!$C$3</f>
        <v>0.38383838383838381</v>
      </c>
      <c r="K596">
        <f t="shared" si="47"/>
        <v>3.1307343744148598E-2</v>
      </c>
      <c r="L596">
        <f t="shared" si="48"/>
        <v>3.1307343744148599</v>
      </c>
      <c r="M596" t="str">
        <f t="shared" si="49"/>
        <v>Won't Survive</v>
      </c>
      <c r="N596" s="2" t="s">
        <v>1230</v>
      </c>
    </row>
    <row r="597" spans="1:14" x14ac:dyDescent="0.3">
      <c r="A597" s="1" t="s">
        <v>1236</v>
      </c>
      <c r="B597" s="2" t="s">
        <v>13</v>
      </c>
      <c r="C597">
        <f>INDEX(Cond_Probability!$A$6:$H$60,MATCH('Model 5_Train'!A597,Cond_Probability!$A$6:$A$60,0),7)</f>
        <v>0.67572463768115942</v>
      </c>
      <c r="D597">
        <f>INDEX(Cond_Probability!$A$6:$H$60,MATCH('Model 5_Train'!B597,Cond_Probability!$A$6:$A$60,0),7)</f>
        <v>0.85117967332123412</v>
      </c>
      <c r="E597">
        <f>Cond_Probability!$C$2</f>
        <v>0.61616161616161613</v>
      </c>
      <c r="F597">
        <f t="shared" si="45"/>
        <v>0.35439341068434416</v>
      </c>
      <c r="G597">
        <f t="shared" si="46"/>
        <v>35.439341068434416</v>
      </c>
      <c r="H597">
        <f>INDEX(Cond_Probability!$A$6:$H$60,MATCH('Model 5_Train'!A597,Cond_Probability!$A$6:$A$60,0),8)</f>
        <v>0.34782608695652173</v>
      </c>
      <c r="I597">
        <f>INDEX(Cond_Probability!$A$6:$H$60,MATCH('Model 5_Train'!B597,Cond_Probability!$A$6:$A$60,0),8)</f>
        <v>0.31976744186046513</v>
      </c>
      <c r="J597">
        <f>Cond_Probability!$C$3</f>
        <v>0.38383838383838381</v>
      </c>
      <c r="K597">
        <f t="shared" si="47"/>
        <v>4.2691832378384448E-2</v>
      </c>
      <c r="L597">
        <f t="shared" si="48"/>
        <v>4.2691832378384449</v>
      </c>
      <c r="M597" t="str">
        <f t="shared" si="49"/>
        <v>Won't Survive</v>
      </c>
      <c r="N597" s="2" t="s">
        <v>1230</v>
      </c>
    </row>
    <row r="598" spans="1:14" x14ac:dyDescent="0.3">
      <c r="A598" s="1" t="s">
        <v>1235</v>
      </c>
      <c r="B598" s="2" t="s">
        <v>17</v>
      </c>
      <c r="C598">
        <f>INDEX(Cond_Probability!$A$6:$H$60,MATCH('Model 5_Train'!A598,Cond_Probability!$A$6:$A$60,0),7)</f>
        <v>0.17753623188405798</v>
      </c>
      <c r="D598">
        <f>INDEX(Cond_Probability!$A$6:$H$60,MATCH('Model 5_Train'!B598,Cond_Probability!$A$6:$A$60,0),7)</f>
        <v>0.14882032667876588</v>
      </c>
      <c r="E598">
        <f>Cond_Probability!$C$2</f>
        <v>0.61616161616161613</v>
      </c>
      <c r="F598">
        <f t="shared" si="45"/>
        <v>1.6279606076812739E-2</v>
      </c>
      <c r="G598">
        <f t="shared" si="46"/>
        <v>1.6279606076812738</v>
      </c>
      <c r="H598">
        <f>INDEX(Cond_Probability!$A$6:$H$60,MATCH('Model 5_Train'!A598,Cond_Probability!$A$6:$A$60,0),8)</f>
        <v>0.25507246376811593</v>
      </c>
      <c r="I598">
        <f>INDEX(Cond_Probability!$A$6:$H$60,MATCH('Model 5_Train'!B598,Cond_Probability!$A$6:$A$60,0),8)</f>
        <v>0.68023255813953487</v>
      </c>
      <c r="J598">
        <f>Cond_Probability!$C$3</f>
        <v>0.38383838383838381</v>
      </c>
      <c r="K598">
        <f t="shared" si="47"/>
        <v>6.6599258510279744E-2</v>
      </c>
      <c r="L598">
        <f t="shared" si="48"/>
        <v>6.6599258510279746</v>
      </c>
      <c r="M598" t="str">
        <f t="shared" si="49"/>
        <v>Survive</v>
      </c>
      <c r="N598" s="2" t="s">
        <v>1</v>
      </c>
    </row>
    <row r="599" spans="1:14" x14ac:dyDescent="0.3">
      <c r="A599" s="1" t="s">
        <v>1236</v>
      </c>
      <c r="B599" s="2" t="s">
        <v>13</v>
      </c>
      <c r="C599">
        <f>INDEX(Cond_Probability!$A$6:$H$60,MATCH('Model 5_Train'!A599,Cond_Probability!$A$6:$A$60,0),7)</f>
        <v>0.67572463768115942</v>
      </c>
      <c r="D599">
        <f>INDEX(Cond_Probability!$A$6:$H$60,MATCH('Model 5_Train'!B599,Cond_Probability!$A$6:$A$60,0),7)</f>
        <v>0.85117967332123412</v>
      </c>
      <c r="E599">
        <f>Cond_Probability!$C$2</f>
        <v>0.61616161616161613</v>
      </c>
      <c r="F599">
        <f t="shared" si="45"/>
        <v>0.35439341068434416</v>
      </c>
      <c r="G599">
        <f t="shared" si="46"/>
        <v>35.439341068434416</v>
      </c>
      <c r="H599">
        <f>INDEX(Cond_Probability!$A$6:$H$60,MATCH('Model 5_Train'!A599,Cond_Probability!$A$6:$A$60,0),8)</f>
        <v>0.34782608695652173</v>
      </c>
      <c r="I599">
        <f>INDEX(Cond_Probability!$A$6:$H$60,MATCH('Model 5_Train'!B599,Cond_Probability!$A$6:$A$60,0),8)</f>
        <v>0.31976744186046513</v>
      </c>
      <c r="J599">
        <f>Cond_Probability!$C$3</f>
        <v>0.38383838383838381</v>
      </c>
      <c r="K599">
        <f t="shared" si="47"/>
        <v>4.2691832378384448E-2</v>
      </c>
      <c r="L599">
        <f t="shared" si="48"/>
        <v>4.2691832378384449</v>
      </c>
      <c r="M599" t="str">
        <f t="shared" si="49"/>
        <v>Won't Survive</v>
      </c>
      <c r="N599" s="2" t="s">
        <v>1230</v>
      </c>
    </row>
    <row r="600" spans="1:14" x14ac:dyDescent="0.3">
      <c r="A600" s="1" t="s">
        <v>1236</v>
      </c>
      <c r="B600" s="2" t="s">
        <v>13</v>
      </c>
      <c r="C600">
        <f>INDEX(Cond_Probability!$A$6:$H$60,MATCH('Model 5_Train'!A600,Cond_Probability!$A$6:$A$60,0),7)</f>
        <v>0.67572463768115942</v>
      </c>
      <c r="D600">
        <f>INDEX(Cond_Probability!$A$6:$H$60,MATCH('Model 5_Train'!B600,Cond_Probability!$A$6:$A$60,0),7)</f>
        <v>0.85117967332123412</v>
      </c>
      <c r="E600">
        <f>Cond_Probability!$C$2</f>
        <v>0.61616161616161613</v>
      </c>
      <c r="F600">
        <f t="shared" si="45"/>
        <v>0.35439341068434416</v>
      </c>
      <c r="G600">
        <f t="shared" si="46"/>
        <v>35.439341068434416</v>
      </c>
      <c r="H600">
        <f>INDEX(Cond_Probability!$A$6:$H$60,MATCH('Model 5_Train'!A600,Cond_Probability!$A$6:$A$60,0),8)</f>
        <v>0.34782608695652173</v>
      </c>
      <c r="I600">
        <f>INDEX(Cond_Probability!$A$6:$H$60,MATCH('Model 5_Train'!B600,Cond_Probability!$A$6:$A$60,0),8)</f>
        <v>0.31976744186046513</v>
      </c>
      <c r="J600">
        <f>Cond_Probability!$C$3</f>
        <v>0.38383838383838381</v>
      </c>
      <c r="K600">
        <f t="shared" si="47"/>
        <v>4.2691832378384448E-2</v>
      </c>
      <c r="L600">
        <f t="shared" si="48"/>
        <v>4.2691832378384449</v>
      </c>
      <c r="M600" t="str">
        <f t="shared" si="49"/>
        <v>Won't Survive</v>
      </c>
      <c r="N600" s="2" t="s">
        <v>1230</v>
      </c>
    </row>
    <row r="601" spans="1:14" x14ac:dyDescent="0.3">
      <c r="A601" s="1" t="s">
        <v>1234</v>
      </c>
      <c r="B601" s="2" t="s">
        <v>13</v>
      </c>
      <c r="C601">
        <f>INDEX(Cond_Probability!$A$6:$H$60,MATCH('Model 5_Train'!A601,Cond_Probability!$A$6:$A$60,0),7)</f>
        <v>0.14673913043478262</v>
      </c>
      <c r="D601">
        <f>INDEX(Cond_Probability!$A$6:$H$60,MATCH('Model 5_Train'!B601,Cond_Probability!$A$6:$A$60,0),7)</f>
        <v>0.85117967332123412</v>
      </c>
      <c r="E601">
        <f>Cond_Probability!$C$2</f>
        <v>0.61616161616161613</v>
      </c>
      <c r="F601">
        <f t="shared" si="45"/>
        <v>7.6959426985072063E-2</v>
      </c>
      <c r="G601">
        <f t="shared" si="46"/>
        <v>7.6959426985072064</v>
      </c>
      <c r="H601">
        <f>INDEX(Cond_Probability!$A$6:$H$60,MATCH('Model 5_Train'!A601,Cond_Probability!$A$6:$A$60,0),8)</f>
        <v>0.39710144927536234</v>
      </c>
      <c r="I601">
        <f>INDEX(Cond_Probability!$A$6:$H$60,MATCH('Model 5_Train'!B601,Cond_Probability!$A$6:$A$60,0),8)</f>
        <v>0.31976744186046513</v>
      </c>
      <c r="J601">
        <f>Cond_Probability!$C$3</f>
        <v>0.38383838383838381</v>
      </c>
      <c r="K601">
        <f t="shared" si="47"/>
        <v>4.8739841965322252E-2</v>
      </c>
      <c r="L601">
        <f t="shared" si="48"/>
        <v>4.8739841965322253</v>
      </c>
      <c r="M601" t="str">
        <f t="shared" si="49"/>
        <v>Won't Survive</v>
      </c>
      <c r="N601" s="2" t="s">
        <v>1</v>
      </c>
    </row>
    <row r="602" spans="1:14" x14ac:dyDescent="0.3">
      <c r="A602" s="1" t="s">
        <v>1235</v>
      </c>
      <c r="B602" s="2" t="s">
        <v>17</v>
      </c>
      <c r="C602">
        <f>INDEX(Cond_Probability!$A$6:$H$60,MATCH('Model 5_Train'!A602,Cond_Probability!$A$6:$A$60,0),7)</f>
        <v>0.17753623188405798</v>
      </c>
      <c r="D602">
        <f>INDEX(Cond_Probability!$A$6:$H$60,MATCH('Model 5_Train'!B602,Cond_Probability!$A$6:$A$60,0),7)</f>
        <v>0.14882032667876588</v>
      </c>
      <c r="E602">
        <f>Cond_Probability!$C$2</f>
        <v>0.61616161616161613</v>
      </c>
      <c r="F602">
        <f t="shared" si="45"/>
        <v>1.6279606076812739E-2</v>
      </c>
      <c r="G602">
        <f t="shared" si="46"/>
        <v>1.6279606076812738</v>
      </c>
      <c r="H602">
        <f>INDEX(Cond_Probability!$A$6:$H$60,MATCH('Model 5_Train'!A602,Cond_Probability!$A$6:$A$60,0),8)</f>
        <v>0.25507246376811593</v>
      </c>
      <c r="I602">
        <f>INDEX(Cond_Probability!$A$6:$H$60,MATCH('Model 5_Train'!B602,Cond_Probability!$A$6:$A$60,0),8)</f>
        <v>0.68023255813953487</v>
      </c>
      <c r="J602">
        <f>Cond_Probability!$C$3</f>
        <v>0.38383838383838381</v>
      </c>
      <c r="K602">
        <f t="shared" si="47"/>
        <v>6.6599258510279744E-2</v>
      </c>
      <c r="L602">
        <f t="shared" si="48"/>
        <v>6.6599258510279746</v>
      </c>
      <c r="M602" t="str">
        <f t="shared" si="49"/>
        <v>Survive</v>
      </c>
      <c r="N602" s="2" t="s">
        <v>1</v>
      </c>
    </row>
    <row r="603" spans="1:14" x14ac:dyDescent="0.3">
      <c r="A603" s="1" t="s">
        <v>1236</v>
      </c>
      <c r="B603" s="2" t="s">
        <v>13</v>
      </c>
      <c r="C603">
        <f>INDEX(Cond_Probability!$A$6:$H$60,MATCH('Model 5_Train'!A603,Cond_Probability!$A$6:$A$60,0),7)</f>
        <v>0.67572463768115942</v>
      </c>
      <c r="D603">
        <f>INDEX(Cond_Probability!$A$6:$H$60,MATCH('Model 5_Train'!B603,Cond_Probability!$A$6:$A$60,0),7)</f>
        <v>0.85117967332123412</v>
      </c>
      <c r="E603">
        <f>Cond_Probability!$C$2</f>
        <v>0.61616161616161613</v>
      </c>
      <c r="F603">
        <f t="shared" si="45"/>
        <v>0.35439341068434416</v>
      </c>
      <c r="G603">
        <f t="shared" si="46"/>
        <v>35.439341068434416</v>
      </c>
      <c r="H603">
        <f>INDEX(Cond_Probability!$A$6:$H$60,MATCH('Model 5_Train'!A603,Cond_Probability!$A$6:$A$60,0),8)</f>
        <v>0.34782608695652173</v>
      </c>
      <c r="I603">
        <f>INDEX(Cond_Probability!$A$6:$H$60,MATCH('Model 5_Train'!B603,Cond_Probability!$A$6:$A$60,0),8)</f>
        <v>0.31976744186046513</v>
      </c>
      <c r="J603">
        <f>Cond_Probability!$C$3</f>
        <v>0.38383838383838381</v>
      </c>
      <c r="K603">
        <f t="shared" si="47"/>
        <v>4.2691832378384448E-2</v>
      </c>
      <c r="L603">
        <f t="shared" si="48"/>
        <v>4.2691832378384449</v>
      </c>
      <c r="M603" t="str">
        <f t="shared" si="49"/>
        <v>Won't Survive</v>
      </c>
      <c r="N603" s="2" t="s">
        <v>1230</v>
      </c>
    </row>
    <row r="604" spans="1:14" x14ac:dyDescent="0.3">
      <c r="A604" s="1" t="s">
        <v>1234</v>
      </c>
      <c r="B604" s="2" t="s">
        <v>13</v>
      </c>
      <c r="C604">
        <f>INDEX(Cond_Probability!$A$6:$H$60,MATCH('Model 5_Train'!A604,Cond_Probability!$A$6:$A$60,0),7)</f>
        <v>0.14673913043478262</v>
      </c>
      <c r="D604">
        <f>INDEX(Cond_Probability!$A$6:$H$60,MATCH('Model 5_Train'!B604,Cond_Probability!$A$6:$A$60,0),7)</f>
        <v>0.85117967332123412</v>
      </c>
      <c r="E604">
        <f>Cond_Probability!$C$2</f>
        <v>0.61616161616161613</v>
      </c>
      <c r="F604">
        <f t="shared" si="45"/>
        <v>7.6959426985072063E-2</v>
      </c>
      <c r="G604">
        <f t="shared" si="46"/>
        <v>7.6959426985072064</v>
      </c>
      <c r="H604">
        <f>INDEX(Cond_Probability!$A$6:$H$60,MATCH('Model 5_Train'!A604,Cond_Probability!$A$6:$A$60,0),8)</f>
        <v>0.39710144927536234</v>
      </c>
      <c r="I604">
        <f>INDEX(Cond_Probability!$A$6:$H$60,MATCH('Model 5_Train'!B604,Cond_Probability!$A$6:$A$60,0),8)</f>
        <v>0.31976744186046513</v>
      </c>
      <c r="J604">
        <f>Cond_Probability!$C$3</f>
        <v>0.38383838383838381</v>
      </c>
      <c r="K604">
        <f t="shared" si="47"/>
        <v>4.8739841965322252E-2</v>
      </c>
      <c r="L604">
        <f t="shared" si="48"/>
        <v>4.8739841965322253</v>
      </c>
      <c r="M604" t="str">
        <f t="shared" si="49"/>
        <v>Won't Survive</v>
      </c>
      <c r="N604" s="2" t="s">
        <v>1230</v>
      </c>
    </row>
    <row r="605" spans="1:14" x14ac:dyDescent="0.3">
      <c r="A605" s="1" t="s">
        <v>1236</v>
      </c>
      <c r="B605" s="2" t="s">
        <v>13</v>
      </c>
      <c r="C605">
        <f>INDEX(Cond_Probability!$A$6:$H$60,MATCH('Model 5_Train'!A605,Cond_Probability!$A$6:$A$60,0),7)</f>
        <v>0.67572463768115942</v>
      </c>
      <c r="D605">
        <f>INDEX(Cond_Probability!$A$6:$H$60,MATCH('Model 5_Train'!B605,Cond_Probability!$A$6:$A$60,0),7)</f>
        <v>0.85117967332123412</v>
      </c>
      <c r="E605">
        <f>Cond_Probability!$C$2</f>
        <v>0.61616161616161613</v>
      </c>
      <c r="F605">
        <f t="shared" si="45"/>
        <v>0.35439341068434416</v>
      </c>
      <c r="G605">
        <f t="shared" si="46"/>
        <v>35.439341068434416</v>
      </c>
      <c r="H605">
        <f>INDEX(Cond_Probability!$A$6:$H$60,MATCH('Model 5_Train'!A605,Cond_Probability!$A$6:$A$60,0),8)</f>
        <v>0.34782608695652173</v>
      </c>
      <c r="I605">
        <f>INDEX(Cond_Probability!$A$6:$H$60,MATCH('Model 5_Train'!B605,Cond_Probability!$A$6:$A$60,0),8)</f>
        <v>0.31976744186046513</v>
      </c>
      <c r="J605">
        <f>Cond_Probability!$C$3</f>
        <v>0.38383838383838381</v>
      </c>
      <c r="K605">
        <f t="shared" si="47"/>
        <v>4.2691832378384448E-2</v>
      </c>
      <c r="L605">
        <f t="shared" si="48"/>
        <v>4.2691832378384449</v>
      </c>
      <c r="M605" t="str">
        <f t="shared" si="49"/>
        <v>Won't Survive</v>
      </c>
      <c r="N605" s="2" t="s">
        <v>1230</v>
      </c>
    </row>
    <row r="606" spans="1:14" x14ac:dyDescent="0.3">
      <c r="A606" s="1" t="s">
        <v>1234</v>
      </c>
      <c r="B606" s="2" t="s">
        <v>13</v>
      </c>
      <c r="C606">
        <f>INDEX(Cond_Probability!$A$6:$H$60,MATCH('Model 5_Train'!A606,Cond_Probability!$A$6:$A$60,0),7)</f>
        <v>0.14673913043478262</v>
      </c>
      <c r="D606">
        <f>INDEX(Cond_Probability!$A$6:$H$60,MATCH('Model 5_Train'!B606,Cond_Probability!$A$6:$A$60,0),7)</f>
        <v>0.85117967332123412</v>
      </c>
      <c r="E606">
        <f>Cond_Probability!$C$2</f>
        <v>0.61616161616161613</v>
      </c>
      <c r="F606">
        <f t="shared" si="45"/>
        <v>7.6959426985072063E-2</v>
      </c>
      <c r="G606">
        <f t="shared" si="46"/>
        <v>7.6959426985072064</v>
      </c>
      <c r="H606">
        <f>INDEX(Cond_Probability!$A$6:$H$60,MATCH('Model 5_Train'!A606,Cond_Probability!$A$6:$A$60,0),8)</f>
        <v>0.39710144927536234</v>
      </c>
      <c r="I606">
        <f>INDEX(Cond_Probability!$A$6:$H$60,MATCH('Model 5_Train'!B606,Cond_Probability!$A$6:$A$60,0),8)</f>
        <v>0.31976744186046513</v>
      </c>
      <c r="J606">
        <f>Cond_Probability!$C$3</f>
        <v>0.38383838383838381</v>
      </c>
      <c r="K606">
        <f t="shared" si="47"/>
        <v>4.8739841965322252E-2</v>
      </c>
      <c r="L606">
        <f t="shared" si="48"/>
        <v>4.8739841965322253</v>
      </c>
      <c r="M606" t="str">
        <f t="shared" si="49"/>
        <v>Won't Survive</v>
      </c>
      <c r="N606" s="2" t="s">
        <v>1</v>
      </c>
    </row>
    <row r="607" spans="1:14" x14ac:dyDescent="0.3">
      <c r="A607" s="1" t="s">
        <v>1236</v>
      </c>
      <c r="B607" s="2" t="s">
        <v>13</v>
      </c>
      <c r="C607">
        <f>INDEX(Cond_Probability!$A$6:$H$60,MATCH('Model 5_Train'!A607,Cond_Probability!$A$6:$A$60,0),7)</f>
        <v>0.67572463768115942</v>
      </c>
      <c r="D607">
        <f>INDEX(Cond_Probability!$A$6:$H$60,MATCH('Model 5_Train'!B607,Cond_Probability!$A$6:$A$60,0),7)</f>
        <v>0.85117967332123412</v>
      </c>
      <c r="E607">
        <f>Cond_Probability!$C$2</f>
        <v>0.61616161616161613</v>
      </c>
      <c r="F607">
        <f t="shared" si="45"/>
        <v>0.35439341068434416</v>
      </c>
      <c r="G607">
        <f t="shared" si="46"/>
        <v>35.439341068434416</v>
      </c>
      <c r="H607">
        <f>INDEX(Cond_Probability!$A$6:$H$60,MATCH('Model 5_Train'!A607,Cond_Probability!$A$6:$A$60,0),8)</f>
        <v>0.34782608695652173</v>
      </c>
      <c r="I607">
        <f>INDEX(Cond_Probability!$A$6:$H$60,MATCH('Model 5_Train'!B607,Cond_Probability!$A$6:$A$60,0),8)</f>
        <v>0.31976744186046513</v>
      </c>
      <c r="J607">
        <f>Cond_Probability!$C$3</f>
        <v>0.38383838383838381</v>
      </c>
      <c r="K607">
        <f t="shared" si="47"/>
        <v>4.2691832378384448E-2</v>
      </c>
      <c r="L607">
        <f t="shared" si="48"/>
        <v>4.2691832378384449</v>
      </c>
      <c r="M607" t="str">
        <f t="shared" si="49"/>
        <v>Won't Survive</v>
      </c>
      <c r="N607" s="2" t="s">
        <v>1230</v>
      </c>
    </row>
    <row r="608" spans="1:14" x14ac:dyDescent="0.3">
      <c r="A608" s="1" t="s">
        <v>1236</v>
      </c>
      <c r="B608" s="2" t="s">
        <v>13</v>
      </c>
      <c r="C608">
        <f>INDEX(Cond_Probability!$A$6:$H$60,MATCH('Model 5_Train'!A608,Cond_Probability!$A$6:$A$60,0),7)</f>
        <v>0.67572463768115942</v>
      </c>
      <c r="D608">
        <f>INDEX(Cond_Probability!$A$6:$H$60,MATCH('Model 5_Train'!B608,Cond_Probability!$A$6:$A$60,0),7)</f>
        <v>0.85117967332123412</v>
      </c>
      <c r="E608">
        <f>Cond_Probability!$C$2</f>
        <v>0.61616161616161613</v>
      </c>
      <c r="F608">
        <f t="shared" si="45"/>
        <v>0.35439341068434416</v>
      </c>
      <c r="G608">
        <f t="shared" si="46"/>
        <v>35.439341068434416</v>
      </c>
      <c r="H608">
        <f>INDEX(Cond_Probability!$A$6:$H$60,MATCH('Model 5_Train'!A608,Cond_Probability!$A$6:$A$60,0),8)</f>
        <v>0.34782608695652173</v>
      </c>
      <c r="I608">
        <f>INDEX(Cond_Probability!$A$6:$H$60,MATCH('Model 5_Train'!B608,Cond_Probability!$A$6:$A$60,0),8)</f>
        <v>0.31976744186046513</v>
      </c>
      <c r="J608">
        <f>Cond_Probability!$C$3</f>
        <v>0.38383838383838381</v>
      </c>
      <c r="K608">
        <f t="shared" si="47"/>
        <v>4.2691832378384448E-2</v>
      </c>
      <c r="L608">
        <f t="shared" si="48"/>
        <v>4.2691832378384449</v>
      </c>
      <c r="M608" t="str">
        <f t="shared" si="49"/>
        <v>Won't Survive</v>
      </c>
      <c r="N608" s="2" t="s">
        <v>1230</v>
      </c>
    </row>
    <row r="609" spans="1:14" x14ac:dyDescent="0.3">
      <c r="A609" s="1" t="s">
        <v>1234</v>
      </c>
      <c r="B609" s="2" t="s">
        <v>13</v>
      </c>
      <c r="C609">
        <f>INDEX(Cond_Probability!$A$6:$H$60,MATCH('Model 5_Train'!A609,Cond_Probability!$A$6:$A$60,0),7)</f>
        <v>0.14673913043478262</v>
      </c>
      <c r="D609">
        <f>INDEX(Cond_Probability!$A$6:$H$60,MATCH('Model 5_Train'!B609,Cond_Probability!$A$6:$A$60,0),7)</f>
        <v>0.85117967332123412</v>
      </c>
      <c r="E609">
        <f>Cond_Probability!$C$2</f>
        <v>0.61616161616161613</v>
      </c>
      <c r="F609">
        <f t="shared" si="45"/>
        <v>7.6959426985072063E-2</v>
      </c>
      <c r="G609">
        <f t="shared" si="46"/>
        <v>7.6959426985072064</v>
      </c>
      <c r="H609">
        <f>INDEX(Cond_Probability!$A$6:$H$60,MATCH('Model 5_Train'!A609,Cond_Probability!$A$6:$A$60,0),8)</f>
        <v>0.39710144927536234</v>
      </c>
      <c r="I609">
        <f>INDEX(Cond_Probability!$A$6:$H$60,MATCH('Model 5_Train'!B609,Cond_Probability!$A$6:$A$60,0),8)</f>
        <v>0.31976744186046513</v>
      </c>
      <c r="J609">
        <f>Cond_Probability!$C$3</f>
        <v>0.38383838383838381</v>
      </c>
      <c r="K609">
        <f t="shared" si="47"/>
        <v>4.8739841965322252E-2</v>
      </c>
      <c r="L609">
        <f t="shared" si="48"/>
        <v>4.8739841965322253</v>
      </c>
      <c r="M609" t="str">
        <f t="shared" si="49"/>
        <v>Won't Survive</v>
      </c>
      <c r="N609" s="2" t="s">
        <v>1</v>
      </c>
    </row>
    <row r="610" spans="1:14" x14ac:dyDescent="0.3">
      <c r="A610" s="1" t="s">
        <v>1235</v>
      </c>
      <c r="B610" s="2" t="s">
        <v>17</v>
      </c>
      <c r="C610">
        <f>INDEX(Cond_Probability!$A$6:$H$60,MATCH('Model 5_Train'!A610,Cond_Probability!$A$6:$A$60,0),7)</f>
        <v>0.17753623188405798</v>
      </c>
      <c r="D610">
        <f>INDEX(Cond_Probability!$A$6:$H$60,MATCH('Model 5_Train'!B610,Cond_Probability!$A$6:$A$60,0),7)</f>
        <v>0.14882032667876588</v>
      </c>
      <c r="E610">
        <f>Cond_Probability!$C$2</f>
        <v>0.61616161616161613</v>
      </c>
      <c r="F610">
        <f t="shared" si="45"/>
        <v>1.6279606076812739E-2</v>
      </c>
      <c r="G610">
        <f t="shared" si="46"/>
        <v>1.6279606076812738</v>
      </c>
      <c r="H610">
        <f>INDEX(Cond_Probability!$A$6:$H$60,MATCH('Model 5_Train'!A610,Cond_Probability!$A$6:$A$60,0),8)</f>
        <v>0.25507246376811593</v>
      </c>
      <c r="I610">
        <f>INDEX(Cond_Probability!$A$6:$H$60,MATCH('Model 5_Train'!B610,Cond_Probability!$A$6:$A$60,0),8)</f>
        <v>0.68023255813953487</v>
      </c>
      <c r="J610">
        <f>Cond_Probability!$C$3</f>
        <v>0.38383838383838381</v>
      </c>
      <c r="K610">
        <f t="shared" si="47"/>
        <v>6.6599258510279744E-2</v>
      </c>
      <c r="L610">
        <f t="shared" si="48"/>
        <v>6.6599258510279746</v>
      </c>
      <c r="M610" t="str">
        <f t="shared" si="49"/>
        <v>Survive</v>
      </c>
      <c r="N610" s="2" t="s">
        <v>1</v>
      </c>
    </row>
    <row r="611" spans="1:14" x14ac:dyDescent="0.3">
      <c r="A611" s="1" t="s">
        <v>1234</v>
      </c>
      <c r="B611" s="2" t="s">
        <v>17</v>
      </c>
      <c r="C611">
        <f>INDEX(Cond_Probability!$A$6:$H$60,MATCH('Model 5_Train'!A611,Cond_Probability!$A$6:$A$60,0),7)</f>
        <v>0.14673913043478262</v>
      </c>
      <c r="D611">
        <f>INDEX(Cond_Probability!$A$6:$H$60,MATCH('Model 5_Train'!B611,Cond_Probability!$A$6:$A$60,0),7)</f>
        <v>0.14882032667876588</v>
      </c>
      <c r="E611">
        <f>Cond_Probability!$C$2</f>
        <v>0.61616161616161613</v>
      </c>
      <c r="F611">
        <f t="shared" si="45"/>
        <v>1.3455592777773792E-2</v>
      </c>
      <c r="G611">
        <f t="shared" si="46"/>
        <v>1.3455592777773793</v>
      </c>
      <c r="H611">
        <f>INDEX(Cond_Probability!$A$6:$H$60,MATCH('Model 5_Train'!A611,Cond_Probability!$A$6:$A$60,0),8)</f>
        <v>0.39710144927536234</v>
      </c>
      <c r="I611">
        <f>INDEX(Cond_Probability!$A$6:$H$60,MATCH('Model 5_Train'!B611,Cond_Probability!$A$6:$A$60,0),8)</f>
        <v>0.68023255813953487</v>
      </c>
      <c r="J611">
        <f>Cond_Probability!$C$3</f>
        <v>0.38383838383838381</v>
      </c>
      <c r="K611">
        <f t="shared" si="47"/>
        <v>0.10368293654441278</v>
      </c>
      <c r="L611">
        <f t="shared" si="48"/>
        <v>10.368293654441278</v>
      </c>
      <c r="M611" t="str">
        <f t="shared" si="49"/>
        <v>Survive</v>
      </c>
      <c r="N611" s="2" t="s">
        <v>1</v>
      </c>
    </row>
    <row r="612" spans="1:14" x14ac:dyDescent="0.3">
      <c r="A612" s="1" t="s">
        <v>1236</v>
      </c>
      <c r="B612" s="2" t="s">
        <v>17</v>
      </c>
      <c r="C612">
        <f>INDEX(Cond_Probability!$A$6:$H$60,MATCH('Model 5_Train'!A612,Cond_Probability!$A$6:$A$60,0),7)</f>
        <v>0.67572463768115942</v>
      </c>
      <c r="D612">
        <f>INDEX(Cond_Probability!$A$6:$H$60,MATCH('Model 5_Train'!B612,Cond_Probability!$A$6:$A$60,0),7)</f>
        <v>0.14882032667876588</v>
      </c>
      <c r="E612">
        <f>Cond_Probability!$C$2</f>
        <v>0.61616161616161613</v>
      </c>
      <c r="F612">
        <f t="shared" si="45"/>
        <v>6.1962174149501531E-2</v>
      </c>
      <c r="G612">
        <f t="shared" si="46"/>
        <v>6.1962174149501532</v>
      </c>
      <c r="H612">
        <f>INDEX(Cond_Probability!$A$6:$H$60,MATCH('Model 5_Train'!A612,Cond_Probability!$A$6:$A$60,0),8)</f>
        <v>0.34782608695652173</v>
      </c>
      <c r="I612">
        <f>INDEX(Cond_Probability!$A$6:$H$60,MATCH('Model 5_Train'!B612,Cond_Probability!$A$6:$A$60,0),8)</f>
        <v>0.68023255813953487</v>
      </c>
      <c r="J612">
        <f>Cond_Probability!$C$3</f>
        <v>0.38383838383838381</v>
      </c>
      <c r="K612">
        <f t="shared" si="47"/>
        <v>9.0817170695836003E-2</v>
      </c>
      <c r="L612">
        <f t="shared" si="48"/>
        <v>9.0817170695836005</v>
      </c>
      <c r="M612" t="str">
        <f t="shared" si="49"/>
        <v>Survive</v>
      </c>
      <c r="N612" s="2" t="s">
        <v>1230</v>
      </c>
    </row>
    <row r="613" spans="1:14" x14ac:dyDescent="0.3">
      <c r="A613" s="1" t="s">
        <v>1236</v>
      </c>
      <c r="B613" s="2" t="s">
        <v>13</v>
      </c>
      <c r="C613">
        <f>INDEX(Cond_Probability!$A$6:$H$60,MATCH('Model 5_Train'!A613,Cond_Probability!$A$6:$A$60,0),7)</f>
        <v>0.67572463768115942</v>
      </c>
      <c r="D613">
        <f>INDEX(Cond_Probability!$A$6:$H$60,MATCH('Model 5_Train'!B613,Cond_Probability!$A$6:$A$60,0),7)</f>
        <v>0.85117967332123412</v>
      </c>
      <c r="E613">
        <f>Cond_Probability!$C$2</f>
        <v>0.61616161616161613</v>
      </c>
      <c r="F613">
        <f t="shared" si="45"/>
        <v>0.35439341068434416</v>
      </c>
      <c r="G613">
        <f t="shared" si="46"/>
        <v>35.439341068434416</v>
      </c>
      <c r="H613">
        <f>INDEX(Cond_Probability!$A$6:$H$60,MATCH('Model 5_Train'!A613,Cond_Probability!$A$6:$A$60,0),8)</f>
        <v>0.34782608695652173</v>
      </c>
      <c r="I613">
        <f>INDEX(Cond_Probability!$A$6:$H$60,MATCH('Model 5_Train'!B613,Cond_Probability!$A$6:$A$60,0),8)</f>
        <v>0.31976744186046513</v>
      </c>
      <c r="J613">
        <f>Cond_Probability!$C$3</f>
        <v>0.38383838383838381</v>
      </c>
      <c r="K613">
        <f t="shared" si="47"/>
        <v>4.2691832378384448E-2</v>
      </c>
      <c r="L613">
        <f t="shared" si="48"/>
        <v>4.2691832378384449</v>
      </c>
      <c r="M613" t="str">
        <f t="shared" si="49"/>
        <v>Won't Survive</v>
      </c>
      <c r="N613" s="2" t="s">
        <v>1230</v>
      </c>
    </row>
    <row r="614" spans="1:14" x14ac:dyDescent="0.3">
      <c r="A614" s="1" t="s">
        <v>1236</v>
      </c>
      <c r="B614" s="2" t="s">
        <v>17</v>
      </c>
      <c r="C614">
        <f>INDEX(Cond_Probability!$A$6:$H$60,MATCH('Model 5_Train'!A614,Cond_Probability!$A$6:$A$60,0),7)</f>
        <v>0.67572463768115942</v>
      </c>
      <c r="D614">
        <f>INDEX(Cond_Probability!$A$6:$H$60,MATCH('Model 5_Train'!B614,Cond_Probability!$A$6:$A$60,0),7)</f>
        <v>0.14882032667876588</v>
      </c>
      <c r="E614">
        <f>Cond_Probability!$C$2</f>
        <v>0.61616161616161613</v>
      </c>
      <c r="F614">
        <f t="shared" si="45"/>
        <v>6.1962174149501531E-2</v>
      </c>
      <c r="G614">
        <f t="shared" si="46"/>
        <v>6.1962174149501532</v>
      </c>
      <c r="H614">
        <f>INDEX(Cond_Probability!$A$6:$H$60,MATCH('Model 5_Train'!A614,Cond_Probability!$A$6:$A$60,0),8)</f>
        <v>0.34782608695652173</v>
      </c>
      <c r="I614">
        <f>INDEX(Cond_Probability!$A$6:$H$60,MATCH('Model 5_Train'!B614,Cond_Probability!$A$6:$A$60,0),8)</f>
        <v>0.68023255813953487</v>
      </c>
      <c r="J614">
        <f>Cond_Probability!$C$3</f>
        <v>0.38383838383838381</v>
      </c>
      <c r="K614">
        <f t="shared" si="47"/>
        <v>9.0817170695836003E-2</v>
      </c>
      <c r="L614">
        <f t="shared" si="48"/>
        <v>9.0817170695836005</v>
      </c>
      <c r="M614" t="str">
        <f t="shared" si="49"/>
        <v>Survive</v>
      </c>
      <c r="N614" s="2" t="s">
        <v>1</v>
      </c>
    </row>
    <row r="615" spans="1:14" x14ac:dyDescent="0.3">
      <c r="A615" s="1" t="s">
        <v>1236</v>
      </c>
      <c r="B615" s="2" t="s">
        <v>13</v>
      </c>
      <c r="C615">
        <f>INDEX(Cond_Probability!$A$6:$H$60,MATCH('Model 5_Train'!A615,Cond_Probability!$A$6:$A$60,0),7)</f>
        <v>0.67572463768115942</v>
      </c>
      <c r="D615">
        <f>INDEX(Cond_Probability!$A$6:$H$60,MATCH('Model 5_Train'!B615,Cond_Probability!$A$6:$A$60,0),7)</f>
        <v>0.85117967332123412</v>
      </c>
      <c r="E615">
        <f>Cond_Probability!$C$2</f>
        <v>0.61616161616161613</v>
      </c>
      <c r="F615">
        <f t="shared" si="45"/>
        <v>0.35439341068434416</v>
      </c>
      <c r="G615">
        <f t="shared" si="46"/>
        <v>35.439341068434416</v>
      </c>
      <c r="H615">
        <f>INDEX(Cond_Probability!$A$6:$H$60,MATCH('Model 5_Train'!A615,Cond_Probability!$A$6:$A$60,0),8)</f>
        <v>0.34782608695652173</v>
      </c>
      <c r="I615">
        <f>INDEX(Cond_Probability!$A$6:$H$60,MATCH('Model 5_Train'!B615,Cond_Probability!$A$6:$A$60,0),8)</f>
        <v>0.31976744186046513</v>
      </c>
      <c r="J615">
        <f>Cond_Probability!$C$3</f>
        <v>0.38383838383838381</v>
      </c>
      <c r="K615">
        <f t="shared" si="47"/>
        <v>4.2691832378384448E-2</v>
      </c>
      <c r="L615">
        <f t="shared" si="48"/>
        <v>4.2691832378384449</v>
      </c>
      <c r="M615" t="str">
        <f t="shared" si="49"/>
        <v>Won't Survive</v>
      </c>
      <c r="N615" s="2" t="s">
        <v>1230</v>
      </c>
    </row>
    <row r="616" spans="1:14" x14ac:dyDescent="0.3">
      <c r="A616" s="1" t="s">
        <v>1236</v>
      </c>
      <c r="B616" s="2" t="s">
        <v>13</v>
      </c>
      <c r="C616">
        <f>INDEX(Cond_Probability!$A$6:$H$60,MATCH('Model 5_Train'!A616,Cond_Probability!$A$6:$A$60,0),7)</f>
        <v>0.67572463768115942</v>
      </c>
      <c r="D616">
        <f>INDEX(Cond_Probability!$A$6:$H$60,MATCH('Model 5_Train'!B616,Cond_Probability!$A$6:$A$60,0),7)</f>
        <v>0.85117967332123412</v>
      </c>
      <c r="E616">
        <f>Cond_Probability!$C$2</f>
        <v>0.61616161616161613</v>
      </c>
      <c r="F616">
        <f t="shared" si="45"/>
        <v>0.35439341068434416</v>
      </c>
      <c r="G616">
        <f t="shared" si="46"/>
        <v>35.439341068434416</v>
      </c>
      <c r="H616">
        <f>INDEX(Cond_Probability!$A$6:$H$60,MATCH('Model 5_Train'!A616,Cond_Probability!$A$6:$A$60,0),8)</f>
        <v>0.34782608695652173</v>
      </c>
      <c r="I616">
        <f>INDEX(Cond_Probability!$A$6:$H$60,MATCH('Model 5_Train'!B616,Cond_Probability!$A$6:$A$60,0),8)</f>
        <v>0.31976744186046513</v>
      </c>
      <c r="J616">
        <f>Cond_Probability!$C$3</f>
        <v>0.38383838383838381</v>
      </c>
      <c r="K616">
        <f t="shared" si="47"/>
        <v>4.2691832378384448E-2</v>
      </c>
      <c r="L616">
        <f t="shared" si="48"/>
        <v>4.2691832378384449</v>
      </c>
      <c r="M616" t="str">
        <f t="shared" si="49"/>
        <v>Won't Survive</v>
      </c>
      <c r="N616" s="2" t="s">
        <v>1230</v>
      </c>
    </row>
    <row r="617" spans="1:14" x14ac:dyDescent="0.3">
      <c r="A617" s="1" t="s">
        <v>1235</v>
      </c>
      <c r="B617" s="2" t="s">
        <v>17</v>
      </c>
      <c r="C617">
        <f>INDEX(Cond_Probability!$A$6:$H$60,MATCH('Model 5_Train'!A617,Cond_Probability!$A$6:$A$60,0),7)</f>
        <v>0.17753623188405798</v>
      </c>
      <c r="D617">
        <f>INDEX(Cond_Probability!$A$6:$H$60,MATCH('Model 5_Train'!B617,Cond_Probability!$A$6:$A$60,0),7)</f>
        <v>0.14882032667876588</v>
      </c>
      <c r="E617">
        <f>Cond_Probability!$C$2</f>
        <v>0.61616161616161613</v>
      </c>
      <c r="F617">
        <f t="shared" si="45"/>
        <v>1.6279606076812739E-2</v>
      </c>
      <c r="G617">
        <f t="shared" si="46"/>
        <v>1.6279606076812738</v>
      </c>
      <c r="H617">
        <f>INDEX(Cond_Probability!$A$6:$H$60,MATCH('Model 5_Train'!A617,Cond_Probability!$A$6:$A$60,0),8)</f>
        <v>0.25507246376811593</v>
      </c>
      <c r="I617">
        <f>INDEX(Cond_Probability!$A$6:$H$60,MATCH('Model 5_Train'!B617,Cond_Probability!$A$6:$A$60,0),8)</f>
        <v>0.68023255813953487</v>
      </c>
      <c r="J617">
        <f>Cond_Probability!$C$3</f>
        <v>0.38383838383838381</v>
      </c>
      <c r="K617">
        <f t="shared" si="47"/>
        <v>6.6599258510279744E-2</v>
      </c>
      <c r="L617">
        <f t="shared" si="48"/>
        <v>6.6599258510279746</v>
      </c>
      <c r="M617" t="str">
        <f t="shared" si="49"/>
        <v>Survive</v>
      </c>
      <c r="N617" s="2" t="s">
        <v>1</v>
      </c>
    </row>
    <row r="618" spans="1:14" x14ac:dyDescent="0.3">
      <c r="A618" s="1" t="s">
        <v>1236</v>
      </c>
      <c r="B618" s="2" t="s">
        <v>13</v>
      </c>
      <c r="C618">
        <f>INDEX(Cond_Probability!$A$6:$H$60,MATCH('Model 5_Train'!A618,Cond_Probability!$A$6:$A$60,0),7)</f>
        <v>0.67572463768115942</v>
      </c>
      <c r="D618">
        <f>INDEX(Cond_Probability!$A$6:$H$60,MATCH('Model 5_Train'!B618,Cond_Probability!$A$6:$A$60,0),7)</f>
        <v>0.85117967332123412</v>
      </c>
      <c r="E618">
        <f>Cond_Probability!$C$2</f>
        <v>0.61616161616161613</v>
      </c>
      <c r="F618">
        <f t="shared" si="45"/>
        <v>0.35439341068434416</v>
      </c>
      <c r="G618">
        <f t="shared" si="46"/>
        <v>35.439341068434416</v>
      </c>
      <c r="H618">
        <f>INDEX(Cond_Probability!$A$6:$H$60,MATCH('Model 5_Train'!A618,Cond_Probability!$A$6:$A$60,0),8)</f>
        <v>0.34782608695652173</v>
      </c>
      <c r="I618">
        <f>INDEX(Cond_Probability!$A$6:$H$60,MATCH('Model 5_Train'!B618,Cond_Probability!$A$6:$A$60,0),8)</f>
        <v>0.31976744186046513</v>
      </c>
      <c r="J618">
        <f>Cond_Probability!$C$3</f>
        <v>0.38383838383838381</v>
      </c>
      <c r="K618">
        <f t="shared" si="47"/>
        <v>4.2691832378384448E-2</v>
      </c>
      <c r="L618">
        <f t="shared" si="48"/>
        <v>4.2691832378384449</v>
      </c>
      <c r="M618" t="str">
        <f t="shared" si="49"/>
        <v>Won't Survive</v>
      </c>
      <c r="N618" s="2" t="s">
        <v>1230</v>
      </c>
    </row>
    <row r="619" spans="1:14" x14ac:dyDescent="0.3">
      <c r="A619" s="1" t="s">
        <v>1236</v>
      </c>
      <c r="B619" s="2" t="s">
        <v>17</v>
      </c>
      <c r="C619">
        <f>INDEX(Cond_Probability!$A$6:$H$60,MATCH('Model 5_Train'!A619,Cond_Probability!$A$6:$A$60,0),7)</f>
        <v>0.67572463768115942</v>
      </c>
      <c r="D619">
        <f>INDEX(Cond_Probability!$A$6:$H$60,MATCH('Model 5_Train'!B619,Cond_Probability!$A$6:$A$60,0),7)</f>
        <v>0.14882032667876588</v>
      </c>
      <c r="E619">
        <f>Cond_Probability!$C$2</f>
        <v>0.61616161616161613</v>
      </c>
      <c r="F619">
        <f t="shared" si="45"/>
        <v>6.1962174149501531E-2</v>
      </c>
      <c r="G619">
        <f t="shared" si="46"/>
        <v>6.1962174149501532</v>
      </c>
      <c r="H619">
        <f>INDEX(Cond_Probability!$A$6:$H$60,MATCH('Model 5_Train'!A619,Cond_Probability!$A$6:$A$60,0),8)</f>
        <v>0.34782608695652173</v>
      </c>
      <c r="I619">
        <f>INDEX(Cond_Probability!$A$6:$H$60,MATCH('Model 5_Train'!B619,Cond_Probability!$A$6:$A$60,0),8)</f>
        <v>0.68023255813953487</v>
      </c>
      <c r="J619">
        <f>Cond_Probability!$C$3</f>
        <v>0.38383838383838381</v>
      </c>
      <c r="K619">
        <f t="shared" si="47"/>
        <v>9.0817170695836003E-2</v>
      </c>
      <c r="L619">
        <f t="shared" si="48"/>
        <v>9.0817170695836005</v>
      </c>
      <c r="M619" t="str">
        <f t="shared" si="49"/>
        <v>Survive</v>
      </c>
      <c r="N619" s="2" t="s">
        <v>1230</v>
      </c>
    </row>
    <row r="620" spans="1:14" x14ac:dyDescent="0.3">
      <c r="A620" s="1" t="s">
        <v>1235</v>
      </c>
      <c r="B620" s="2" t="s">
        <v>17</v>
      </c>
      <c r="C620">
        <f>INDEX(Cond_Probability!$A$6:$H$60,MATCH('Model 5_Train'!A620,Cond_Probability!$A$6:$A$60,0),7)</f>
        <v>0.17753623188405798</v>
      </c>
      <c r="D620">
        <f>INDEX(Cond_Probability!$A$6:$H$60,MATCH('Model 5_Train'!B620,Cond_Probability!$A$6:$A$60,0),7)</f>
        <v>0.14882032667876588</v>
      </c>
      <c r="E620">
        <f>Cond_Probability!$C$2</f>
        <v>0.61616161616161613</v>
      </c>
      <c r="F620">
        <f t="shared" si="45"/>
        <v>1.6279606076812739E-2</v>
      </c>
      <c r="G620">
        <f t="shared" si="46"/>
        <v>1.6279606076812738</v>
      </c>
      <c r="H620">
        <f>INDEX(Cond_Probability!$A$6:$H$60,MATCH('Model 5_Train'!A620,Cond_Probability!$A$6:$A$60,0),8)</f>
        <v>0.25507246376811593</v>
      </c>
      <c r="I620">
        <f>INDEX(Cond_Probability!$A$6:$H$60,MATCH('Model 5_Train'!B620,Cond_Probability!$A$6:$A$60,0),8)</f>
        <v>0.68023255813953487</v>
      </c>
      <c r="J620">
        <f>Cond_Probability!$C$3</f>
        <v>0.38383838383838381</v>
      </c>
      <c r="K620">
        <f t="shared" si="47"/>
        <v>6.6599258510279744E-2</v>
      </c>
      <c r="L620">
        <f t="shared" si="48"/>
        <v>6.6599258510279746</v>
      </c>
      <c r="M620" t="str">
        <f t="shared" si="49"/>
        <v>Survive</v>
      </c>
      <c r="N620" s="2" t="s">
        <v>1</v>
      </c>
    </row>
    <row r="621" spans="1:14" x14ac:dyDescent="0.3">
      <c r="A621" s="1" t="s">
        <v>1235</v>
      </c>
      <c r="B621" s="2" t="s">
        <v>13</v>
      </c>
      <c r="C621">
        <f>INDEX(Cond_Probability!$A$6:$H$60,MATCH('Model 5_Train'!A621,Cond_Probability!$A$6:$A$60,0),7)</f>
        <v>0.17753623188405798</v>
      </c>
      <c r="D621">
        <f>INDEX(Cond_Probability!$A$6:$H$60,MATCH('Model 5_Train'!B621,Cond_Probability!$A$6:$A$60,0),7)</f>
        <v>0.85117967332123412</v>
      </c>
      <c r="E621">
        <f>Cond_Probability!$C$2</f>
        <v>0.61616161616161613</v>
      </c>
      <c r="F621">
        <f t="shared" si="45"/>
        <v>9.3111405488111879E-2</v>
      </c>
      <c r="G621">
        <f t="shared" si="46"/>
        <v>9.3111405488111885</v>
      </c>
      <c r="H621">
        <f>INDEX(Cond_Probability!$A$6:$H$60,MATCH('Model 5_Train'!A621,Cond_Probability!$A$6:$A$60,0),8)</f>
        <v>0.25507246376811593</v>
      </c>
      <c r="I621">
        <f>INDEX(Cond_Probability!$A$6:$H$60,MATCH('Model 5_Train'!B621,Cond_Probability!$A$6:$A$60,0),8)</f>
        <v>0.31976744186046513</v>
      </c>
      <c r="J621">
        <f>Cond_Probability!$C$3</f>
        <v>0.38383838383838381</v>
      </c>
      <c r="K621">
        <f t="shared" si="47"/>
        <v>3.1307343744148598E-2</v>
      </c>
      <c r="L621">
        <f t="shared" si="48"/>
        <v>3.1307343744148599</v>
      </c>
      <c r="M621" t="str">
        <f t="shared" si="49"/>
        <v>Won't Survive</v>
      </c>
      <c r="N621" s="2" t="s">
        <v>1230</v>
      </c>
    </row>
    <row r="622" spans="1:14" x14ac:dyDescent="0.3">
      <c r="A622" s="1" t="s">
        <v>1236</v>
      </c>
      <c r="B622" s="2" t="s">
        <v>13</v>
      </c>
      <c r="C622">
        <f>INDEX(Cond_Probability!$A$6:$H$60,MATCH('Model 5_Train'!A622,Cond_Probability!$A$6:$A$60,0),7)</f>
        <v>0.67572463768115942</v>
      </c>
      <c r="D622">
        <f>INDEX(Cond_Probability!$A$6:$H$60,MATCH('Model 5_Train'!B622,Cond_Probability!$A$6:$A$60,0),7)</f>
        <v>0.85117967332123412</v>
      </c>
      <c r="E622">
        <f>Cond_Probability!$C$2</f>
        <v>0.61616161616161613</v>
      </c>
      <c r="F622">
        <f t="shared" si="45"/>
        <v>0.35439341068434416</v>
      </c>
      <c r="G622">
        <f t="shared" si="46"/>
        <v>35.439341068434416</v>
      </c>
      <c r="H622">
        <f>INDEX(Cond_Probability!$A$6:$H$60,MATCH('Model 5_Train'!A622,Cond_Probability!$A$6:$A$60,0),8)</f>
        <v>0.34782608695652173</v>
      </c>
      <c r="I622">
        <f>INDEX(Cond_Probability!$A$6:$H$60,MATCH('Model 5_Train'!B622,Cond_Probability!$A$6:$A$60,0),8)</f>
        <v>0.31976744186046513</v>
      </c>
      <c r="J622">
        <f>Cond_Probability!$C$3</f>
        <v>0.38383838383838381</v>
      </c>
      <c r="K622">
        <f t="shared" si="47"/>
        <v>4.2691832378384448E-2</v>
      </c>
      <c r="L622">
        <f t="shared" si="48"/>
        <v>4.2691832378384449</v>
      </c>
      <c r="M622" t="str">
        <f t="shared" si="49"/>
        <v>Won't Survive</v>
      </c>
      <c r="N622" s="2" t="s">
        <v>1230</v>
      </c>
    </row>
    <row r="623" spans="1:14" x14ac:dyDescent="0.3">
      <c r="A623" s="1" t="s">
        <v>1234</v>
      </c>
      <c r="B623" s="2" t="s">
        <v>13</v>
      </c>
      <c r="C623">
        <f>INDEX(Cond_Probability!$A$6:$H$60,MATCH('Model 5_Train'!A623,Cond_Probability!$A$6:$A$60,0),7)</f>
        <v>0.14673913043478262</v>
      </c>
      <c r="D623">
        <f>INDEX(Cond_Probability!$A$6:$H$60,MATCH('Model 5_Train'!B623,Cond_Probability!$A$6:$A$60,0),7)</f>
        <v>0.85117967332123412</v>
      </c>
      <c r="E623">
        <f>Cond_Probability!$C$2</f>
        <v>0.61616161616161613</v>
      </c>
      <c r="F623">
        <f t="shared" si="45"/>
        <v>7.6959426985072063E-2</v>
      </c>
      <c r="G623">
        <f t="shared" si="46"/>
        <v>7.6959426985072064</v>
      </c>
      <c r="H623">
        <f>INDEX(Cond_Probability!$A$6:$H$60,MATCH('Model 5_Train'!A623,Cond_Probability!$A$6:$A$60,0),8)</f>
        <v>0.39710144927536234</v>
      </c>
      <c r="I623">
        <f>INDEX(Cond_Probability!$A$6:$H$60,MATCH('Model 5_Train'!B623,Cond_Probability!$A$6:$A$60,0),8)</f>
        <v>0.31976744186046513</v>
      </c>
      <c r="J623">
        <f>Cond_Probability!$C$3</f>
        <v>0.38383838383838381</v>
      </c>
      <c r="K623">
        <f t="shared" si="47"/>
        <v>4.8739841965322252E-2</v>
      </c>
      <c r="L623">
        <f t="shared" si="48"/>
        <v>4.8739841965322253</v>
      </c>
      <c r="M623" t="str">
        <f t="shared" si="49"/>
        <v>Won't Survive</v>
      </c>
      <c r="N623" s="2" t="s">
        <v>1</v>
      </c>
    </row>
    <row r="624" spans="1:14" x14ac:dyDescent="0.3">
      <c r="A624" s="1" t="s">
        <v>1236</v>
      </c>
      <c r="B624" s="2" t="s">
        <v>13</v>
      </c>
      <c r="C624">
        <f>INDEX(Cond_Probability!$A$6:$H$60,MATCH('Model 5_Train'!A624,Cond_Probability!$A$6:$A$60,0),7)</f>
        <v>0.67572463768115942</v>
      </c>
      <c r="D624">
        <f>INDEX(Cond_Probability!$A$6:$H$60,MATCH('Model 5_Train'!B624,Cond_Probability!$A$6:$A$60,0),7)</f>
        <v>0.85117967332123412</v>
      </c>
      <c r="E624">
        <f>Cond_Probability!$C$2</f>
        <v>0.61616161616161613</v>
      </c>
      <c r="F624">
        <f t="shared" si="45"/>
        <v>0.35439341068434416</v>
      </c>
      <c r="G624">
        <f t="shared" si="46"/>
        <v>35.439341068434416</v>
      </c>
      <c r="H624">
        <f>INDEX(Cond_Probability!$A$6:$H$60,MATCH('Model 5_Train'!A624,Cond_Probability!$A$6:$A$60,0),8)</f>
        <v>0.34782608695652173</v>
      </c>
      <c r="I624">
        <f>INDEX(Cond_Probability!$A$6:$H$60,MATCH('Model 5_Train'!B624,Cond_Probability!$A$6:$A$60,0),8)</f>
        <v>0.31976744186046513</v>
      </c>
      <c r="J624">
        <f>Cond_Probability!$C$3</f>
        <v>0.38383838383838381</v>
      </c>
      <c r="K624">
        <f t="shared" si="47"/>
        <v>4.2691832378384448E-2</v>
      </c>
      <c r="L624">
        <f t="shared" si="48"/>
        <v>4.2691832378384449</v>
      </c>
      <c r="M624" t="str">
        <f t="shared" si="49"/>
        <v>Won't Survive</v>
      </c>
      <c r="N624" s="2" t="s">
        <v>1</v>
      </c>
    </row>
    <row r="625" spans="1:14" x14ac:dyDescent="0.3">
      <c r="A625" s="1" t="s">
        <v>1236</v>
      </c>
      <c r="B625" s="2" t="s">
        <v>13</v>
      </c>
      <c r="C625">
        <f>INDEX(Cond_Probability!$A$6:$H$60,MATCH('Model 5_Train'!A625,Cond_Probability!$A$6:$A$60,0),7)</f>
        <v>0.67572463768115942</v>
      </c>
      <c r="D625">
        <f>INDEX(Cond_Probability!$A$6:$H$60,MATCH('Model 5_Train'!B625,Cond_Probability!$A$6:$A$60,0),7)</f>
        <v>0.85117967332123412</v>
      </c>
      <c r="E625">
        <f>Cond_Probability!$C$2</f>
        <v>0.61616161616161613</v>
      </c>
      <c r="F625">
        <f t="shared" si="45"/>
        <v>0.35439341068434416</v>
      </c>
      <c r="G625">
        <f t="shared" si="46"/>
        <v>35.439341068434416</v>
      </c>
      <c r="H625">
        <f>INDEX(Cond_Probability!$A$6:$H$60,MATCH('Model 5_Train'!A625,Cond_Probability!$A$6:$A$60,0),8)</f>
        <v>0.34782608695652173</v>
      </c>
      <c r="I625">
        <f>INDEX(Cond_Probability!$A$6:$H$60,MATCH('Model 5_Train'!B625,Cond_Probability!$A$6:$A$60,0),8)</f>
        <v>0.31976744186046513</v>
      </c>
      <c r="J625">
        <f>Cond_Probability!$C$3</f>
        <v>0.38383838383838381</v>
      </c>
      <c r="K625">
        <f t="shared" si="47"/>
        <v>4.2691832378384448E-2</v>
      </c>
      <c r="L625">
        <f t="shared" si="48"/>
        <v>4.2691832378384449</v>
      </c>
      <c r="M625" t="str">
        <f t="shared" si="49"/>
        <v>Won't Survive</v>
      </c>
      <c r="N625" s="2" t="s">
        <v>1230</v>
      </c>
    </row>
    <row r="626" spans="1:14" x14ac:dyDescent="0.3">
      <c r="A626" s="1" t="s">
        <v>1236</v>
      </c>
      <c r="B626" s="2" t="s">
        <v>13</v>
      </c>
      <c r="C626">
        <f>INDEX(Cond_Probability!$A$6:$H$60,MATCH('Model 5_Train'!A626,Cond_Probability!$A$6:$A$60,0),7)</f>
        <v>0.67572463768115942</v>
      </c>
      <c r="D626">
        <f>INDEX(Cond_Probability!$A$6:$H$60,MATCH('Model 5_Train'!B626,Cond_Probability!$A$6:$A$60,0),7)</f>
        <v>0.85117967332123412</v>
      </c>
      <c r="E626">
        <f>Cond_Probability!$C$2</f>
        <v>0.61616161616161613</v>
      </c>
      <c r="F626">
        <f t="shared" si="45"/>
        <v>0.35439341068434416</v>
      </c>
      <c r="G626">
        <f t="shared" si="46"/>
        <v>35.439341068434416</v>
      </c>
      <c r="H626">
        <f>INDEX(Cond_Probability!$A$6:$H$60,MATCH('Model 5_Train'!A626,Cond_Probability!$A$6:$A$60,0),8)</f>
        <v>0.34782608695652173</v>
      </c>
      <c r="I626">
        <f>INDEX(Cond_Probability!$A$6:$H$60,MATCH('Model 5_Train'!B626,Cond_Probability!$A$6:$A$60,0),8)</f>
        <v>0.31976744186046513</v>
      </c>
      <c r="J626">
        <f>Cond_Probability!$C$3</f>
        <v>0.38383838383838381</v>
      </c>
      <c r="K626">
        <f t="shared" si="47"/>
        <v>4.2691832378384448E-2</v>
      </c>
      <c r="L626">
        <f t="shared" si="48"/>
        <v>4.2691832378384449</v>
      </c>
      <c r="M626" t="str">
        <f t="shared" si="49"/>
        <v>Won't Survive</v>
      </c>
      <c r="N626" s="2" t="s">
        <v>1230</v>
      </c>
    </row>
    <row r="627" spans="1:14" x14ac:dyDescent="0.3">
      <c r="A627" s="1" t="s">
        <v>1234</v>
      </c>
      <c r="B627" s="2" t="s">
        <v>13</v>
      </c>
      <c r="C627">
        <f>INDEX(Cond_Probability!$A$6:$H$60,MATCH('Model 5_Train'!A627,Cond_Probability!$A$6:$A$60,0),7)</f>
        <v>0.14673913043478262</v>
      </c>
      <c r="D627">
        <f>INDEX(Cond_Probability!$A$6:$H$60,MATCH('Model 5_Train'!B627,Cond_Probability!$A$6:$A$60,0),7)</f>
        <v>0.85117967332123412</v>
      </c>
      <c r="E627">
        <f>Cond_Probability!$C$2</f>
        <v>0.61616161616161613</v>
      </c>
      <c r="F627">
        <f t="shared" si="45"/>
        <v>7.6959426985072063E-2</v>
      </c>
      <c r="G627">
        <f t="shared" si="46"/>
        <v>7.6959426985072064</v>
      </c>
      <c r="H627">
        <f>INDEX(Cond_Probability!$A$6:$H$60,MATCH('Model 5_Train'!A627,Cond_Probability!$A$6:$A$60,0),8)</f>
        <v>0.39710144927536234</v>
      </c>
      <c r="I627">
        <f>INDEX(Cond_Probability!$A$6:$H$60,MATCH('Model 5_Train'!B627,Cond_Probability!$A$6:$A$60,0),8)</f>
        <v>0.31976744186046513</v>
      </c>
      <c r="J627">
        <f>Cond_Probability!$C$3</f>
        <v>0.38383838383838381</v>
      </c>
      <c r="K627">
        <f t="shared" si="47"/>
        <v>4.8739841965322252E-2</v>
      </c>
      <c r="L627">
        <f t="shared" si="48"/>
        <v>4.8739841965322253</v>
      </c>
      <c r="M627" t="str">
        <f t="shared" si="49"/>
        <v>Won't Survive</v>
      </c>
      <c r="N627" s="2" t="s">
        <v>1230</v>
      </c>
    </row>
    <row r="628" spans="1:14" x14ac:dyDescent="0.3">
      <c r="A628" s="1" t="s">
        <v>1235</v>
      </c>
      <c r="B628" s="2" t="s">
        <v>13</v>
      </c>
      <c r="C628">
        <f>INDEX(Cond_Probability!$A$6:$H$60,MATCH('Model 5_Train'!A628,Cond_Probability!$A$6:$A$60,0),7)</f>
        <v>0.17753623188405798</v>
      </c>
      <c r="D628">
        <f>INDEX(Cond_Probability!$A$6:$H$60,MATCH('Model 5_Train'!B628,Cond_Probability!$A$6:$A$60,0),7)</f>
        <v>0.85117967332123412</v>
      </c>
      <c r="E628">
        <f>Cond_Probability!$C$2</f>
        <v>0.61616161616161613</v>
      </c>
      <c r="F628">
        <f t="shared" si="45"/>
        <v>9.3111405488111879E-2</v>
      </c>
      <c r="G628">
        <f t="shared" si="46"/>
        <v>9.3111405488111885</v>
      </c>
      <c r="H628">
        <f>INDEX(Cond_Probability!$A$6:$H$60,MATCH('Model 5_Train'!A628,Cond_Probability!$A$6:$A$60,0),8)</f>
        <v>0.25507246376811593</v>
      </c>
      <c r="I628">
        <f>INDEX(Cond_Probability!$A$6:$H$60,MATCH('Model 5_Train'!B628,Cond_Probability!$A$6:$A$60,0),8)</f>
        <v>0.31976744186046513</v>
      </c>
      <c r="J628">
        <f>Cond_Probability!$C$3</f>
        <v>0.38383838383838381</v>
      </c>
      <c r="K628">
        <f t="shared" si="47"/>
        <v>3.1307343744148598E-2</v>
      </c>
      <c r="L628">
        <f t="shared" si="48"/>
        <v>3.1307343744148599</v>
      </c>
      <c r="M628" t="str">
        <f t="shared" si="49"/>
        <v>Won't Survive</v>
      </c>
      <c r="N628" s="2" t="s">
        <v>1230</v>
      </c>
    </row>
    <row r="629" spans="1:14" x14ac:dyDescent="0.3">
      <c r="A629" s="1" t="s">
        <v>1234</v>
      </c>
      <c r="B629" s="2" t="s">
        <v>17</v>
      </c>
      <c r="C629">
        <f>INDEX(Cond_Probability!$A$6:$H$60,MATCH('Model 5_Train'!A629,Cond_Probability!$A$6:$A$60,0),7)</f>
        <v>0.14673913043478262</v>
      </c>
      <c r="D629">
        <f>INDEX(Cond_Probability!$A$6:$H$60,MATCH('Model 5_Train'!B629,Cond_Probability!$A$6:$A$60,0),7)</f>
        <v>0.14882032667876588</v>
      </c>
      <c r="E629">
        <f>Cond_Probability!$C$2</f>
        <v>0.61616161616161613</v>
      </c>
      <c r="F629">
        <f t="shared" si="45"/>
        <v>1.3455592777773792E-2</v>
      </c>
      <c r="G629">
        <f t="shared" si="46"/>
        <v>1.3455592777773793</v>
      </c>
      <c r="H629">
        <f>INDEX(Cond_Probability!$A$6:$H$60,MATCH('Model 5_Train'!A629,Cond_Probability!$A$6:$A$60,0),8)</f>
        <v>0.39710144927536234</v>
      </c>
      <c r="I629">
        <f>INDEX(Cond_Probability!$A$6:$H$60,MATCH('Model 5_Train'!B629,Cond_Probability!$A$6:$A$60,0),8)</f>
        <v>0.68023255813953487</v>
      </c>
      <c r="J629">
        <f>Cond_Probability!$C$3</f>
        <v>0.38383838383838381</v>
      </c>
      <c r="K629">
        <f t="shared" si="47"/>
        <v>0.10368293654441278</v>
      </c>
      <c r="L629">
        <f t="shared" si="48"/>
        <v>10.368293654441278</v>
      </c>
      <c r="M629" t="str">
        <f t="shared" si="49"/>
        <v>Survive</v>
      </c>
      <c r="N629" s="2" t="s">
        <v>1</v>
      </c>
    </row>
    <row r="630" spans="1:14" x14ac:dyDescent="0.3">
      <c r="A630" s="1" t="s">
        <v>1236</v>
      </c>
      <c r="B630" s="2" t="s">
        <v>13</v>
      </c>
      <c r="C630">
        <f>INDEX(Cond_Probability!$A$6:$H$60,MATCH('Model 5_Train'!A630,Cond_Probability!$A$6:$A$60,0),7)</f>
        <v>0.67572463768115942</v>
      </c>
      <c r="D630">
        <f>INDEX(Cond_Probability!$A$6:$H$60,MATCH('Model 5_Train'!B630,Cond_Probability!$A$6:$A$60,0),7)</f>
        <v>0.85117967332123412</v>
      </c>
      <c r="E630">
        <f>Cond_Probability!$C$2</f>
        <v>0.61616161616161613</v>
      </c>
      <c r="F630">
        <f t="shared" si="45"/>
        <v>0.35439341068434416</v>
      </c>
      <c r="G630">
        <f t="shared" si="46"/>
        <v>35.439341068434416</v>
      </c>
      <c r="H630">
        <f>INDEX(Cond_Probability!$A$6:$H$60,MATCH('Model 5_Train'!A630,Cond_Probability!$A$6:$A$60,0),8)</f>
        <v>0.34782608695652173</v>
      </c>
      <c r="I630">
        <f>INDEX(Cond_Probability!$A$6:$H$60,MATCH('Model 5_Train'!B630,Cond_Probability!$A$6:$A$60,0),8)</f>
        <v>0.31976744186046513</v>
      </c>
      <c r="J630">
        <f>Cond_Probability!$C$3</f>
        <v>0.38383838383838381</v>
      </c>
      <c r="K630">
        <f t="shared" si="47"/>
        <v>4.2691832378384448E-2</v>
      </c>
      <c r="L630">
        <f t="shared" si="48"/>
        <v>4.2691832378384449</v>
      </c>
      <c r="M630" t="str">
        <f t="shared" si="49"/>
        <v>Won't Survive</v>
      </c>
      <c r="N630" s="2" t="s">
        <v>1230</v>
      </c>
    </row>
    <row r="631" spans="1:14" x14ac:dyDescent="0.3">
      <c r="A631" s="1" t="s">
        <v>1236</v>
      </c>
      <c r="B631" s="2" t="s">
        <v>13</v>
      </c>
      <c r="C631">
        <f>INDEX(Cond_Probability!$A$6:$H$60,MATCH('Model 5_Train'!A631,Cond_Probability!$A$6:$A$60,0),7)</f>
        <v>0.67572463768115942</v>
      </c>
      <c r="D631">
        <f>INDEX(Cond_Probability!$A$6:$H$60,MATCH('Model 5_Train'!B631,Cond_Probability!$A$6:$A$60,0),7)</f>
        <v>0.85117967332123412</v>
      </c>
      <c r="E631">
        <f>Cond_Probability!$C$2</f>
        <v>0.61616161616161613</v>
      </c>
      <c r="F631">
        <f t="shared" si="45"/>
        <v>0.35439341068434416</v>
      </c>
      <c r="G631">
        <f t="shared" si="46"/>
        <v>35.439341068434416</v>
      </c>
      <c r="H631">
        <f>INDEX(Cond_Probability!$A$6:$H$60,MATCH('Model 5_Train'!A631,Cond_Probability!$A$6:$A$60,0),8)</f>
        <v>0.34782608695652173</v>
      </c>
      <c r="I631">
        <f>INDEX(Cond_Probability!$A$6:$H$60,MATCH('Model 5_Train'!B631,Cond_Probability!$A$6:$A$60,0),8)</f>
        <v>0.31976744186046513</v>
      </c>
      <c r="J631">
        <f>Cond_Probability!$C$3</f>
        <v>0.38383838383838381</v>
      </c>
      <c r="K631">
        <f t="shared" si="47"/>
        <v>4.2691832378384448E-2</v>
      </c>
      <c r="L631">
        <f t="shared" si="48"/>
        <v>4.2691832378384449</v>
      </c>
      <c r="M631" t="str">
        <f t="shared" si="49"/>
        <v>Won't Survive</v>
      </c>
      <c r="N631" s="2" t="s">
        <v>1230</v>
      </c>
    </row>
    <row r="632" spans="1:14" x14ac:dyDescent="0.3">
      <c r="A632" s="1" t="s">
        <v>1234</v>
      </c>
      <c r="B632" s="2" t="s">
        <v>13</v>
      </c>
      <c r="C632">
        <f>INDEX(Cond_Probability!$A$6:$H$60,MATCH('Model 5_Train'!A632,Cond_Probability!$A$6:$A$60,0),7)</f>
        <v>0.14673913043478262</v>
      </c>
      <c r="D632">
        <f>INDEX(Cond_Probability!$A$6:$H$60,MATCH('Model 5_Train'!B632,Cond_Probability!$A$6:$A$60,0),7)</f>
        <v>0.85117967332123412</v>
      </c>
      <c r="E632">
        <f>Cond_Probability!$C$2</f>
        <v>0.61616161616161613</v>
      </c>
      <c r="F632">
        <f t="shared" si="45"/>
        <v>7.6959426985072063E-2</v>
      </c>
      <c r="G632">
        <f t="shared" si="46"/>
        <v>7.6959426985072064</v>
      </c>
      <c r="H632">
        <f>INDEX(Cond_Probability!$A$6:$H$60,MATCH('Model 5_Train'!A632,Cond_Probability!$A$6:$A$60,0),8)</f>
        <v>0.39710144927536234</v>
      </c>
      <c r="I632">
        <f>INDEX(Cond_Probability!$A$6:$H$60,MATCH('Model 5_Train'!B632,Cond_Probability!$A$6:$A$60,0),8)</f>
        <v>0.31976744186046513</v>
      </c>
      <c r="J632">
        <f>Cond_Probability!$C$3</f>
        <v>0.38383838383838381</v>
      </c>
      <c r="K632">
        <f t="shared" si="47"/>
        <v>4.8739841965322252E-2</v>
      </c>
      <c r="L632">
        <f t="shared" si="48"/>
        <v>4.8739841965322253</v>
      </c>
      <c r="M632" t="str">
        <f t="shared" si="49"/>
        <v>Won't Survive</v>
      </c>
      <c r="N632" s="2" t="s">
        <v>1</v>
      </c>
    </row>
    <row r="633" spans="1:14" x14ac:dyDescent="0.3">
      <c r="A633" s="1" t="s">
        <v>1236</v>
      </c>
      <c r="B633" s="2" t="s">
        <v>13</v>
      </c>
      <c r="C633">
        <f>INDEX(Cond_Probability!$A$6:$H$60,MATCH('Model 5_Train'!A633,Cond_Probability!$A$6:$A$60,0),7)</f>
        <v>0.67572463768115942</v>
      </c>
      <c r="D633">
        <f>INDEX(Cond_Probability!$A$6:$H$60,MATCH('Model 5_Train'!B633,Cond_Probability!$A$6:$A$60,0),7)</f>
        <v>0.85117967332123412</v>
      </c>
      <c r="E633">
        <f>Cond_Probability!$C$2</f>
        <v>0.61616161616161613</v>
      </c>
      <c r="F633">
        <f t="shared" si="45"/>
        <v>0.35439341068434416</v>
      </c>
      <c r="G633">
        <f t="shared" si="46"/>
        <v>35.439341068434416</v>
      </c>
      <c r="H633">
        <f>INDEX(Cond_Probability!$A$6:$H$60,MATCH('Model 5_Train'!A633,Cond_Probability!$A$6:$A$60,0),8)</f>
        <v>0.34782608695652173</v>
      </c>
      <c r="I633">
        <f>INDEX(Cond_Probability!$A$6:$H$60,MATCH('Model 5_Train'!B633,Cond_Probability!$A$6:$A$60,0),8)</f>
        <v>0.31976744186046513</v>
      </c>
      <c r="J633">
        <f>Cond_Probability!$C$3</f>
        <v>0.38383838383838381</v>
      </c>
      <c r="K633">
        <f t="shared" si="47"/>
        <v>4.2691832378384448E-2</v>
      </c>
      <c r="L633">
        <f t="shared" si="48"/>
        <v>4.2691832378384449</v>
      </c>
      <c r="M633" t="str">
        <f t="shared" si="49"/>
        <v>Won't Survive</v>
      </c>
      <c r="N633" s="2" t="s">
        <v>1230</v>
      </c>
    </row>
    <row r="634" spans="1:14" x14ac:dyDescent="0.3">
      <c r="A634" s="1" t="s">
        <v>1234</v>
      </c>
      <c r="B634" s="2" t="s">
        <v>13</v>
      </c>
      <c r="C634">
        <f>INDEX(Cond_Probability!$A$6:$H$60,MATCH('Model 5_Train'!A634,Cond_Probability!$A$6:$A$60,0),7)</f>
        <v>0.14673913043478262</v>
      </c>
      <c r="D634">
        <f>INDEX(Cond_Probability!$A$6:$H$60,MATCH('Model 5_Train'!B634,Cond_Probability!$A$6:$A$60,0),7)</f>
        <v>0.85117967332123412</v>
      </c>
      <c r="E634">
        <f>Cond_Probability!$C$2</f>
        <v>0.61616161616161613</v>
      </c>
      <c r="F634">
        <f t="shared" si="45"/>
        <v>7.6959426985072063E-2</v>
      </c>
      <c r="G634">
        <f t="shared" si="46"/>
        <v>7.6959426985072064</v>
      </c>
      <c r="H634">
        <f>INDEX(Cond_Probability!$A$6:$H$60,MATCH('Model 5_Train'!A634,Cond_Probability!$A$6:$A$60,0),8)</f>
        <v>0.39710144927536234</v>
      </c>
      <c r="I634">
        <f>INDEX(Cond_Probability!$A$6:$H$60,MATCH('Model 5_Train'!B634,Cond_Probability!$A$6:$A$60,0),8)</f>
        <v>0.31976744186046513</v>
      </c>
      <c r="J634">
        <f>Cond_Probability!$C$3</f>
        <v>0.38383838383838381</v>
      </c>
      <c r="K634">
        <f t="shared" si="47"/>
        <v>4.8739841965322252E-2</v>
      </c>
      <c r="L634">
        <f t="shared" si="48"/>
        <v>4.8739841965322253</v>
      </c>
      <c r="M634" t="str">
        <f t="shared" si="49"/>
        <v>Won't Survive</v>
      </c>
      <c r="N634" s="2" t="s">
        <v>1</v>
      </c>
    </row>
    <row r="635" spans="1:14" x14ac:dyDescent="0.3">
      <c r="A635" s="1" t="s">
        <v>1234</v>
      </c>
      <c r="B635" s="2" t="s">
        <v>13</v>
      </c>
      <c r="C635">
        <f>INDEX(Cond_Probability!$A$6:$H$60,MATCH('Model 5_Train'!A635,Cond_Probability!$A$6:$A$60,0),7)</f>
        <v>0.14673913043478262</v>
      </c>
      <c r="D635">
        <f>INDEX(Cond_Probability!$A$6:$H$60,MATCH('Model 5_Train'!B635,Cond_Probability!$A$6:$A$60,0),7)</f>
        <v>0.85117967332123412</v>
      </c>
      <c r="E635">
        <f>Cond_Probability!$C$2</f>
        <v>0.61616161616161613</v>
      </c>
      <c r="F635">
        <f t="shared" si="45"/>
        <v>7.6959426985072063E-2</v>
      </c>
      <c r="G635">
        <f t="shared" si="46"/>
        <v>7.6959426985072064</v>
      </c>
      <c r="H635">
        <f>INDEX(Cond_Probability!$A$6:$H$60,MATCH('Model 5_Train'!A635,Cond_Probability!$A$6:$A$60,0),8)</f>
        <v>0.39710144927536234</v>
      </c>
      <c r="I635">
        <f>INDEX(Cond_Probability!$A$6:$H$60,MATCH('Model 5_Train'!B635,Cond_Probability!$A$6:$A$60,0),8)</f>
        <v>0.31976744186046513</v>
      </c>
      <c r="J635">
        <f>Cond_Probability!$C$3</f>
        <v>0.38383838383838381</v>
      </c>
      <c r="K635">
        <f t="shared" si="47"/>
        <v>4.8739841965322252E-2</v>
      </c>
      <c r="L635">
        <f t="shared" si="48"/>
        <v>4.8739841965322253</v>
      </c>
      <c r="M635" t="str">
        <f t="shared" si="49"/>
        <v>Won't Survive</v>
      </c>
      <c r="N635" s="2" t="s">
        <v>1230</v>
      </c>
    </row>
    <row r="636" spans="1:14" x14ac:dyDescent="0.3">
      <c r="A636" s="1" t="s">
        <v>1236</v>
      </c>
      <c r="B636" s="2" t="s">
        <v>17</v>
      </c>
      <c r="C636">
        <f>INDEX(Cond_Probability!$A$6:$H$60,MATCH('Model 5_Train'!A636,Cond_Probability!$A$6:$A$60,0),7)</f>
        <v>0.67572463768115942</v>
      </c>
      <c r="D636">
        <f>INDEX(Cond_Probability!$A$6:$H$60,MATCH('Model 5_Train'!B636,Cond_Probability!$A$6:$A$60,0),7)</f>
        <v>0.14882032667876588</v>
      </c>
      <c r="E636">
        <f>Cond_Probability!$C$2</f>
        <v>0.61616161616161613</v>
      </c>
      <c r="F636">
        <f t="shared" si="45"/>
        <v>6.1962174149501531E-2</v>
      </c>
      <c r="G636">
        <f t="shared" si="46"/>
        <v>6.1962174149501532</v>
      </c>
      <c r="H636">
        <f>INDEX(Cond_Probability!$A$6:$H$60,MATCH('Model 5_Train'!A636,Cond_Probability!$A$6:$A$60,0),8)</f>
        <v>0.34782608695652173</v>
      </c>
      <c r="I636">
        <f>INDEX(Cond_Probability!$A$6:$H$60,MATCH('Model 5_Train'!B636,Cond_Probability!$A$6:$A$60,0),8)</f>
        <v>0.68023255813953487</v>
      </c>
      <c r="J636">
        <f>Cond_Probability!$C$3</f>
        <v>0.38383838383838381</v>
      </c>
      <c r="K636">
        <f t="shared" si="47"/>
        <v>9.0817170695836003E-2</v>
      </c>
      <c r="L636">
        <f t="shared" si="48"/>
        <v>9.0817170695836005</v>
      </c>
      <c r="M636" t="str">
        <f t="shared" si="49"/>
        <v>Survive</v>
      </c>
      <c r="N636" s="2" t="s">
        <v>1230</v>
      </c>
    </row>
    <row r="637" spans="1:14" x14ac:dyDescent="0.3">
      <c r="A637" s="1" t="s">
        <v>1235</v>
      </c>
      <c r="B637" s="2" t="s">
        <v>17</v>
      </c>
      <c r="C637">
        <f>INDEX(Cond_Probability!$A$6:$H$60,MATCH('Model 5_Train'!A637,Cond_Probability!$A$6:$A$60,0),7)</f>
        <v>0.17753623188405798</v>
      </c>
      <c r="D637">
        <f>INDEX(Cond_Probability!$A$6:$H$60,MATCH('Model 5_Train'!B637,Cond_Probability!$A$6:$A$60,0),7)</f>
        <v>0.14882032667876588</v>
      </c>
      <c r="E637">
        <f>Cond_Probability!$C$2</f>
        <v>0.61616161616161613</v>
      </c>
      <c r="F637">
        <f t="shared" si="45"/>
        <v>1.6279606076812739E-2</v>
      </c>
      <c r="G637">
        <f t="shared" si="46"/>
        <v>1.6279606076812738</v>
      </c>
      <c r="H637">
        <f>INDEX(Cond_Probability!$A$6:$H$60,MATCH('Model 5_Train'!A637,Cond_Probability!$A$6:$A$60,0),8)</f>
        <v>0.25507246376811593</v>
      </c>
      <c r="I637">
        <f>INDEX(Cond_Probability!$A$6:$H$60,MATCH('Model 5_Train'!B637,Cond_Probability!$A$6:$A$60,0),8)</f>
        <v>0.68023255813953487</v>
      </c>
      <c r="J637">
        <f>Cond_Probability!$C$3</f>
        <v>0.38383838383838381</v>
      </c>
      <c r="K637">
        <f t="shared" si="47"/>
        <v>6.6599258510279744E-2</v>
      </c>
      <c r="L637">
        <f t="shared" si="48"/>
        <v>6.6599258510279746</v>
      </c>
      <c r="M637" t="str">
        <f t="shared" si="49"/>
        <v>Survive</v>
      </c>
      <c r="N637" s="2" t="s">
        <v>1</v>
      </c>
    </row>
    <row r="638" spans="1:14" x14ac:dyDescent="0.3">
      <c r="A638" s="1" t="s">
        <v>1236</v>
      </c>
      <c r="B638" s="2" t="s">
        <v>13</v>
      </c>
      <c r="C638">
        <f>INDEX(Cond_Probability!$A$6:$H$60,MATCH('Model 5_Train'!A638,Cond_Probability!$A$6:$A$60,0),7)</f>
        <v>0.67572463768115942</v>
      </c>
      <c r="D638">
        <f>INDEX(Cond_Probability!$A$6:$H$60,MATCH('Model 5_Train'!B638,Cond_Probability!$A$6:$A$60,0),7)</f>
        <v>0.85117967332123412</v>
      </c>
      <c r="E638">
        <f>Cond_Probability!$C$2</f>
        <v>0.61616161616161613</v>
      </c>
      <c r="F638">
        <f t="shared" si="45"/>
        <v>0.35439341068434416</v>
      </c>
      <c r="G638">
        <f t="shared" si="46"/>
        <v>35.439341068434416</v>
      </c>
      <c r="H638">
        <f>INDEX(Cond_Probability!$A$6:$H$60,MATCH('Model 5_Train'!A638,Cond_Probability!$A$6:$A$60,0),8)</f>
        <v>0.34782608695652173</v>
      </c>
      <c r="I638">
        <f>INDEX(Cond_Probability!$A$6:$H$60,MATCH('Model 5_Train'!B638,Cond_Probability!$A$6:$A$60,0),8)</f>
        <v>0.31976744186046513</v>
      </c>
      <c r="J638">
        <f>Cond_Probability!$C$3</f>
        <v>0.38383838383838381</v>
      </c>
      <c r="K638">
        <f t="shared" si="47"/>
        <v>4.2691832378384448E-2</v>
      </c>
      <c r="L638">
        <f t="shared" si="48"/>
        <v>4.2691832378384449</v>
      </c>
      <c r="M638" t="str">
        <f t="shared" si="49"/>
        <v>Won't Survive</v>
      </c>
      <c r="N638" s="2" t="s">
        <v>1230</v>
      </c>
    </row>
    <row r="639" spans="1:14" x14ac:dyDescent="0.3">
      <c r="A639" s="1" t="s">
        <v>1235</v>
      </c>
      <c r="B639" s="2" t="s">
        <v>13</v>
      </c>
      <c r="C639">
        <f>INDEX(Cond_Probability!$A$6:$H$60,MATCH('Model 5_Train'!A639,Cond_Probability!$A$6:$A$60,0),7)</f>
        <v>0.17753623188405798</v>
      </c>
      <c r="D639">
        <f>INDEX(Cond_Probability!$A$6:$H$60,MATCH('Model 5_Train'!B639,Cond_Probability!$A$6:$A$60,0),7)</f>
        <v>0.85117967332123412</v>
      </c>
      <c r="E639">
        <f>Cond_Probability!$C$2</f>
        <v>0.61616161616161613</v>
      </c>
      <c r="F639">
        <f t="shared" si="45"/>
        <v>9.3111405488111879E-2</v>
      </c>
      <c r="G639">
        <f t="shared" si="46"/>
        <v>9.3111405488111885</v>
      </c>
      <c r="H639">
        <f>INDEX(Cond_Probability!$A$6:$H$60,MATCH('Model 5_Train'!A639,Cond_Probability!$A$6:$A$60,0),8)</f>
        <v>0.25507246376811593</v>
      </c>
      <c r="I639">
        <f>INDEX(Cond_Probability!$A$6:$H$60,MATCH('Model 5_Train'!B639,Cond_Probability!$A$6:$A$60,0),8)</f>
        <v>0.31976744186046513</v>
      </c>
      <c r="J639">
        <f>Cond_Probability!$C$3</f>
        <v>0.38383838383838381</v>
      </c>
      <c r="K639">
        <f t="shared" si="47"/>
        <v>3.1307343744148598E-2</v>
      </c>
      <c r="L639">
        <f t="shared" si="48"/>
        <v>3.1307343744148599</v>
      </c>
      <c r="M639" t="str">
        <f t="shared" si="49"/>
        <v>Won't Survive</v>
      </c>
      <c r="N639" s="2" t="s">
        <v>1230</v>
      </c>
    </row>
    <row r="640" spans="1:14" x14ac:dyDescent="0.3">
      <c r="A640" s="1" t="s">
        <v>1236</v>
      </c>
      <c r="B640" s="2" t="s">
        <v>17</v>
      </c>
      <c r="C640">
        <f>INDEX(Cond_Probability!$A$6:$H$60,MATCH('Model 5_Train'!A640,Cond_Probability!$A$6:$A$60,0),7)</f>
        <v>0.67572463768115942</v>
      </c>
      <c r="D640">
        <f>INDEX(Cond_Probability!$A$6:$H$60,MATCH('Model 5_Train'!B640,Cond_Probability!$A$6:$A$60,0),7)</f>
        <v>0.14882032667876588</v>
      </c>
      <c r="E640">
        <f>Cond_Probability!$C$2</f>
        <v>0.61616161616161613</v>
      </c>
      <c r="F640">
        <f t="shared" si="45"/>
        <v>6.1962174149501531E-2</v>
      </c>
      <c r="G640">
        <f t="shared" si="46"/>
        <v>6.1962174149501532</v>
      </c>
      <c r="H640">
        <f>INDEX(Cond_Probability!$A$6:$H$60,MATCH('Model 5_Train'!A640,Cond_Probability!$A$6:$A$60,0),8)</f>
        <v>0.34782608695652173</v>
      </c>
      <c r="I640">
        <f>INDEX(Cond_Probability!$A$6:$H$60,MATCH('Model 5_Train'!B640,Cond_Probability!$A$6:$A$60,0),8)</f>
        <v>0.68023255813953487</v>
      </c>
      <c r="J640">
        <f>Cond_Probability!$C$3</f>
        <v>0.38383838383838381</v>
      </c>
      <c r="K640">
        <f t="shared" si="47"/>
        <v>9.0817170695836003E-2</v>
      </c>
      <c r="L640">
        <f t="shared" si="48"/>
        <v>9.0817170695836005</v>
      </c>
      <c r="M640" t="str">
        <f t="shared" si="49"/>
        <v>Survive</v>
      </c>
      <c r="N640" s="2" t="s">
        <v>1230</v>
      </c>
    </row>
    <row r="641" spans="1:14" x14ac:dyDescent="0.3">
      <c r="A641" s="1" t="s">
        <v>1236</v>
      </c>
      <c r="B641" s="2" t="s">
        <v>13</v>
      </c>
      <c r="C641">
        <f>INDEX(Cond_Probability!$A$6:$H$60,MATCH('Model 5_Train'!A641,Cond_Probability!$A$6:$A$60,0),7)</f>
        <v>0.67572463768115942</v>
      </c>
      <c r="D641">
        <f>INDEX(Cond_Probability!$A$6:$H$60,MATCH('Model 5_Train'!B641,Cond_Probability!$A$6:$A$60,0),7)</f>
        <v>0.85117967332123412</v>
      </c>
      <c r="E641">
        <f>Cond_Probability!$C$2</f>
        <v>0.61616161616161613</v>
      </c>
      <c r="F641">
        <f t="shared" si="45"/>
        <v>0.35439341068434416</v>
      </c>
      <c r="G641">
        <f t="shared" si="46"/>
        <v>35.439341068434416</v>
      </c>
      <c r="H641">
        <f>INDEX(Cond_Probability!$A$6:$H$60,MATCH('Model 5_Train'!A641,Cond_Probability!$A$6:$A$60,0),8)</f>
        <v>0.34782608695652173</v>
      </c>
      <c r="I641">
        <f>INDEX(Cond_Probability!$A$6:$H$60,MATCH('Model 5_Train'!B641,Cond_Probability!$A$6:$A$60,0),8)</f>
        <v>0.31976744186046513</v>
      </c>
      <c r="J641">
        <f>Cond_Probability!$C$3</f>
        <v>0.38383838383838381</v>
      </c>
      <c r="K641">
        <f t="shared" si="47"/>
        <v>4.2691832378384448E-2</v>
      </c>
      <c r="L641">
        <f t="shared" si="48"/>
        <v>4.2691832378384449</v>
      </c>
      <c r="M641" t="str">
        <f t="shared" si="49"/>
        <v>Won't Survive</v>
      </c>
      <c r="N641" s="2" t="s">
        <v>1230</v>
      </c>
    </row>
    <row r="642" spans="1:14" x14ac:dyDescent="0.3">
      <c r="A642" s="1" t="s">
        <v>1236</v>
      </c>
      <c r="B642" s="2" t="s">
        <v>13</v>
      </c>
      <c r="C642">
        <f>INDEX(Cond_Probability!$A$6:$H$60,MATCH('Model 5_Train'!A642,Cond_Probability!$A$6:$A$60,0),7)</f>
        <v>0.67572463768115942</v>
      </c>
      <c r="D642">
        <f>INDEX(Cond_Probability!$A$6:$H$60,MATCH('Model 5_Train'!B642,Cond_Probability!$A$6:$A$60,0),7)</f>
        <v>0.85117967332123412</v>
      </c>
      <c r="E642">
        <f>Cond_Probability!$C$2</f>
        <v>0.61616161616161613</v>
      </c>
      <c r="F642">
        <f t="shared" si="45"/>
        <v>0.35439341068434416</v>
      </c>
      <c r="G642">
        <f t="shared" si="46"/>
        <v>35.439341068434416</v>
      </c>
      <c r="H642">
        <f>INDEX(Cond_Probability!$A$6:$H$60,MATCH('Model 5_Train'!A642,Cond_Probability!$A$6:$A$60,0),8)</f>
        <v>0.34782608695652173</v>
      </c>
      <c r="I642">
        <f>INDEX(Cond_Probability!$A$6:$H$60,MATCH('Model 5_Train'!B642,Cond_Probability!$A$6:$A$60,0),8)</f>
        <v>0.31976744186046513</v>
      </c>
      <c r="J642">
        <f>Cond_Probability!$C$3</f>
        <v>0.38383838383838381</v>
      </c>
      <c r="K642">
        <f t="shared" si="47"/>
        <v>4.2691832378384448E-2</v>
      </c>
      <c r="L642">
        <f t="shared" si="48"/>
        <v>4.2691832378384449</v>
      </c>
      <c r="M642" t="str">
        <f t="shared" si="49"/>
        <v>Won't Survive</v>
      </c>
      <c r="N642" s="2" t="s">
        <v>1230</v>
      </c>
    </row>
    <row r="643" spans="1:14" x14ac:dyDescent="0.3">
      <c r="A643" s="1" t="s">
        <v>1234</v>
      </c>
      <c r="B643" s="2" t="s">
        <v>17</v>
      </c>
      <c r="C643">
        <f>INDEX(Cond_Probability!$A$6:$H$60,MATCH('Model 5_Train'!A643,Cond_Probability!$A$6:$A$60,0),7)</f>
        <v>0.14673913043478262</v>
      </c>
      <c r="D643">
        <f>INDEX(Cond_Probability!$A$6:$H$60,MATCH('Model 5_Train'!B643,Cond_Probability!$A$6:$A$60,0),7)</f>
        <v>0.14882032667876588</v>
      </c>
      <c r="E643">
        <f>Cond_Probability!$C$2</f>
        <v>0.61616161616161613</v>
      </c>
      <c r="F643">
        <f t="shared" ref="F643:F706" si="50">PRODUCT(C643:E643)</f>
        <v>1.3455592777773792E-2</v>
      </c>
      <c r="G643">
        <f t="shared" ref="G643:G706" si="51">F643*100</f>
        <v>1.3455592777773793</v>
      </c>
      <c r="H643">
        <f>INDEX(Cond_Probability!$A$6:$H$60,MATCH('Model 5_Train'!A643,Cond_Probability!$A$6:$A$60,0),8)</f>
        <v>0.39710144927536234</v>
      </c>
      <c r="I643">
        <f>INDEX(Cond_Probability!$A$6:$H$60,MATCH('Model 5_Train'!B643,Cond_Probability!$A$6:$A$60,0),8)</f>
        <v>0.68023255813953487</v>
      </c>
      <c r="J643">
        <f>Cond_Probability!$C$3</f>
        <v>0.38383838383838381</v>
      </c>
      <c r="K643">
        <f t="shared" ref="K643:K706" si="52">PRODUCT(H643:J643)</f>
        <v>0.10368293654441278</v>
      </c>
      <c r="L643">
        <f t="shared" ref="L643:L706" si="53">K643*100</f>
        <v>10.368293654441278</v>
      </c>
      <c r="M643" t="str">
        <f t="shared" ref="M643:M706" si="54">IF(G643&gt;L643,"Won't Survive", "Survive")</f>
        <v>Survive</v>
      </c>
      <c r="N643" s="2" t="s">
        <v>1</v>
      </c>
    </row>
    <row r="644" spans="1:14" x14ac:dyDescent="0.3">
      <c r="A644" s="1" t="s">
        <v>1236</v>
      </c>
      <c r="B644" s="2" t="s">
        <v>17</v>
      </c>
      <c r="C644">
        <f>INDEX(Cond_Probability!$A$6:$H$60,MATCH('Model 5_Train'!A644,Cond_Probability!$A$6:$A$60,0),7)</f>
        <v>0.67572463768115942</v>
      </c>
      <c r="D644">
        <f>INDEX(Cond_Probability!$A$6:$H$60,MATCH('Model 5_Train'!B644,Cond_Probability!$A$6:$A$60,0),7)</f>
        <v>0.14882032667876588</v>
      </c>
      <c r="E644">
        <f>Cond_Probability!$C$2</f>
        <v>0.61616161616161613</v>
      </c>
      <c r="F644">
        <f t="shared" si="50"/>
        <v>6.1962174149501531E-2</v>
      </c>
      <c r="G644">
        <f t="shared" si="51"/>
        <v>6.1962174149501532</v>
      </c>
      <c r="H644">
        <f>INDEX(Cond_Probability!$A$6:$H$60,MATCH('Model 5_Train'!A644,Cond_Probability!$A$6:$A$60,0),8)</f>
        <v>0.34782608695652173</v>
      </c>
      <c r="I644">
        <f>INDEX(Cond_Probability!$A$6:$H$60,MATCH('Model 5_Train'!B644,Cond_Probability!$A$6:$A$60,0),8)</f>
        <v>0.68023255813953487</v>
      </c>
      <c r="J644">
        <f>Cond_Probability!$C$3</f>
        <v>0.38383838383838381</v>
      </c>
      <c r="K644">
        <f t="shared" si="52"/>
        <v>9.0817170695836003E-2</v>
      </c>
      <c r="L644">
        <f t="shared" si="53"/>
        <v>9.0817170695836005</v>
      </c>
      <c r="M644" t="str">
        <f t="shared" si="54"/>
        <v>Survive</v>
      </c>
      <c r="N644" s="2" t="s">
        <v>1230</v>
      </c>
    </row>
    <row r="645" spans="1:14" x14ac:dyDescent="0.3">
      <c r="A645" s="1" t="s">
        <v>1236</v>
      </c>
      <c r="B645" s="2" t="s">
        <v>13</v>
      </c>
      <c r="C645">
        <f>INDEX(Cond_Probability!$A$6:$H$60,MATCH('Model 5_Train'!A645,Cond_Probability!$A$6:$A$60,0),7)</f>
        <v>0.67572463768115942</v>
      </c>
      <c r="D645">
        <f>INDEX(Cond_Probability!$A$6:$H$60,MATCH('Model 5_Train'!B645,Cond_Probability!$A$6:$A$60,0),7)</f>
        <v>0.85117967332123412</v>
      </c>
      <c r="E645">
        <f>Cond_Probability!$C$2</f>
        <v>0.61616161616161613</v>
      </c>
      <c r="F645">
        <f t="shared" si="50"/>
        <v>0.35439341068434416</v>
      </c>
      <c r="G645">
        <f t="shared" si="51"/>
        <v>35.439341068434416</v>
      </c>
      <c r="H645">
        <f>INDEX(Cond_Probability!$A$6:$H$60,MATCH('Model 5_Train'!A645,Cond_Probability!$A$6:$A$60,0),8)</f>
        <v>0.34782608695652173</v>
      </c>
      <c r="I645">
        <f>INDEX(Cond_Probability!$A$6:$H$60,MATCH('Model 5_Train'!B645,Cond_Probability!$A$6:$A$60,0),8)</f>
        <v>0.31976744186046513</v>
      </c>
      <c r="J645">
        <f>Cond_Probability!$C$3</f>
        <v>0.38383838383838381</v>
      </c>
      <c r="K645">
        <f t="shared" si="52"/>
        <v>4.2691832378384448E-2</v>
      </c>
      <c r="L645">
        <f t="shared" si="53"/>
        <v>4.2691832378384449</v>
      </c>
      <c r="M645" t="str">
        <f t="shared" si="54"/>
        <v>Won't Survive</v>
      </c>
      <c r="N645" s="2" t="s">
        <v>1</v>
      </c>
    </row>
    <row r="646" spans="1:14" x14ac:dyDescent="0.3">
      <c r="A646" s="1" t="s">
        <v>1236</v>
      </c>
      <c r="B646" s="2" t="s">
        <v>17</v>
      </c>
      <c r="C646">
        <f>INDEX(Cond_Probability!$A$6:$H$60,MATCH('Model 5_Train'!A646,Cond_Probability!$A$6:$A$60,0),7)</f>
        <v>0.67572463768115942</v>
      </c>
      <c r="D646">
        <f>INDEX(Cond_Probability!$A$6:$H$60,MATCH('Model 5_Train'!B646,Cond_Probability!$A$6:$A$60,0),7)</f>
        <v>0.14882032667876588</v>
      </c>
      <c r="E646">
        <f>Cond_Probability!$C$2</f>
        <v>0.61616161616161613</v>
      </c>
      <c r="F646">
        <f t="shared" si="50"/>
        <v>6.1962174149501531E-2</v>
      </c>
      <c r="G646">
        <f t="shared" si="51"/>
        <v>6.1962174149501532</v>
      </c>
      <c r="H646">
        <f>INDEX(Cond_Probability!$A$6:$H$60,MATCH('Model 5_Train'!A646,Cond_Probability!$A$6:$A$60,0),8)</f>
        <v>0.34782608695652173</v>
      </c>
      <c r="I646">
        <f>INDEX(Cond_Probability!$A$6:$H$60,MATCH('Model 5_Train'!B646,Cond_Probability!$A$6:$A$60,0),8)</f>
        <v>0.68023255813953487</v>
      </c>
      <c r="J646">
        <f>Cond_Probability!$C$3</f>
        <v>0.38383838383838381</v>
      </c>
      <c r="K646">
        <f t="shared" si="52"/>
        <v>9.0817170695836003E-2</v>
      </c>
      <c r="L646">
        <f t="shared" si="53"/>
        <v>9.0817170695836005</v>
      </c>
      <c r="M646" t="str">
        <f t="shared" si="54"/>
        <v>Survive</v>
      </c>
      <c r="N646" s="2" t="s">
        <v>1</v>
      </c>
    </row>
    <row r="647" spans="1:14" x14ac:dyDescent="0.3">
      <c r="A647" s="1" t="s">
        <v>1234</v>
      </c>
      <c r="B647" s="2" t="s">
        <v>13</v>
      </c>
      <c r="C647">
        <f>INDEX(Cond_Probability!$A$6:$H$60,MATCH('Model 5_Train'!A647,Cond_Probability!$A$6:$A$60,0),7)</f>
        <v>0.14673913043478262</v>
      </c>
      <c r="D647">
        <f>INDEX(Cond_Probability!$A$6:$H$60,MATCH('Model 5_Train'!B647,Cond_Probability!$A$6:$A$60,0),7)</f>
        <v>0.85117967332123412</v>
      </c>
      <c r="E647">
        <f>Cond_Probability!$C$2</f>
        <v>0.61616161616161613</v>
      </c>
      <c r="F647">
        <f t="shared" si="50"/>
        <v>7.6959426985072063E-2</v>
      </c>
      <c r="G647">
        <f t="shared" si="51"/>
        <v>7.6959426985072064</v>
      </c>
      <c r="H647">
        <f>INDEX(Cond_Probability!$A$6:$H$60,MATCH('Model 5_Train'!A647,Cond_Probability!$A$6:$A$60,0),8)</f>
        <v>0.39710144927536234</v>
      </c>
      <c r="I647">
        <f>INDEX(Cond_Probability!$A$6:$H$60,MATCH('Model 5_Train'!B647,Cond_Probability!$A$6:$A$60,0),8)</f>
        <v>0.31976744186046513</v>
      </c>
      <c r="J647">
        <f>Cond_Probability!$C$3</f>
        <v>0.38383838383838381</v>
      </c>
      <c r="K647">
        <f t="shared" si="52"/>
        <v>4.8739841965322252E-2</v>
      </c>
      <c r="L647">
        <f t="shared" si="53"/>
        <v>4.8739841965322253</v>
      </c>
      <c r="M647" t="str">
        <f t="shared" si="54"/>
        <v>Won't Survive</v>
      </c>
      <c r="N647" s="2" t="s">
        <v>1</v>
      </c>
    </row>
    <row r="648" spans="1:14" x14ac:dyDescent="0.3">
      <c r="A648" s="1" t="s">
        <v>1236</v>
      </c>
      <c r="B648" s="2" t="s">
        <v>13</v>
      </c>
      <c r="C648">
        <f>INDEX(Cond_Probability!$A$6:$H$60,MATCH('Model 5_Train'!A648,Cond_Probability!$A$6:$A$60,0),7)</f>
        <v>0.67572463768115942</v>
      </c>
      <c r="D648">
        <f>INDEX(Cond_Probability!$A$6:$H$60,MATCH('Model 5_Train'!B648,Cond_Probability!$A$6:$A$60,0),7)</f>
        <v>0.85117967332123412</v>
      </c>
      <c r="E648">
        <f>Cond_Probability!$C$2</f>
        <v>0.61616161616161613</v>
      </c>
      <c r="F648">
        <f t="shared" si="50"/>
        <v>0.35439341068434416</v>
      </c>
      <c r="G648">
        <f t="shared" si="51"/>
        <v>35.439341068434416</v>
      </c>
      <c r="H648">
        <f>INDEX(Cond_Probability!$A$6:$H$60,MATCH('Model 5_Train'!A648,Cond_Probability!$A$6:$A$60,0),8)</f>
        <v>0.34782608695652173</v>
      </c>
      <c r="I648">
        <f>INDEX(Cond_Probability!$A$6:$H$60,MATCH('Model 5_Train'!B648,Cond_Probability!$A$6:$A$60,0),8)</f>
        <v>0.31976744186046513</v>
      </c>
      <c r="J648">
        <f>Cond_Probability!$C$3</f>
        <v>0.38383838383838381</v>
      </c>
      <c r="K648">
        <f t="shared" si="52"/>
        <v>4.2691832378384448E-2</v>
      </c>
      <c r="L648">
        <f t="shared" si="53"/>
        <v>4.2691832378384449</v>
      </c>
      <c r="M648" t="str">
        <f t="shared" si="54"/>
        <v>Won't Survive</v>
      </c>
      <c r="N648" s="2" t="s">
        <v>1230</v>
      </c>
    </row>
    <row r="649" spans="1:14" x14ac:dyDescent="0.3">
      <c r="A649" s="1" t="s">
        <v>1234</v>
      </c>
      <c r="B649" s="2" t="s">
        <v>13</v>
      </c>
      <c r="C649">
        <f>INDEX(Cond_Probability!$A$6:$H$60,MATCH('Model 5_Train'!A649,Cond_Probability!$A$6:$A$60,0),7)</f>
        <v>0.14673913043478262</v>
      </c>
      <c r="D649">
        <f>INDEX(Cond_Probability!$A$6:$H$60,MATCH('Model 5_Train'!B649,Cond_Probability!$A$6:$A$60,0),7)</f>
        <v>0.85117967332123412</v>
      </c>
      <c r="E649">
        <f>Cond_Probability!$C$2</f>
        <v>0.61616161616161613</v>
      </c>
      <c r="F649">
        <f t="shared" si="50"/>
        <v>7.6959426985072063E-2</v>
      </c>
      <c r="G649">
        <f t="shared" si="51"/>
        <v>7.6959426985072064</v>
      </c>
      <c r="H649">
        <f>INDEX(Cond_Probability!$A$6:$H$60,MATCH('Model 5_Train'!A649,Cond_Probability!$A$6:$A$60,0),8)</f>
        <v>0.39710144927536234</v>
      </c>
      <c r="I649">
        <f>INDEX(Cond_Probability!$A$6:$H$60,MATCH('Model 5_Train'!B649,Cond_Probability!$A$6:$A$60,0),8)</f>
        <v>0.31976744186046513</v>
      </c>
      <c r="J649">
        <f>Cond_Probability!$C$3</f>
        <v>0.38383838383838381</v>
      </c>
      <c r="K649">
        <f t="shared" si="52"/>
        <v>4.8739841965322252E-2</v>
      </c>
      <c r="L649">
        <f t="shared" si="53"/>
        <v>4.8739841965322253</v>
      </c>
      <c r="M649" t="str">
        <f t="shared" si="54"/>
        <v>Won't Survive</v>
      </c>
      <c r="N649" s="2" t="s">
        <v>1</v>
      </c>
    </row>
    <row r="650" spans="1:14" x14ac:dyDescent="0.3">
      <c r="A650" s="1" t="s">
        <v>1236</v>
      </c>
      <c r="B650" s="2" t="s">
        <v>13</v>
      </c>
      <c r="C650">
        <f>INDEX(Cond_Probability!$A$6:$H$60,MATCH('Model 5_Train'!A650,Cond_Probability!$A$6:$A$60,0),7)</f>
        <v>0.67572463768115942</v>
      </c>
      <c r="D650">
        <f>INDEX(Cond_Probability!$A$6:$H$60,MATCH('Model 5_Train'!B650,Cond_Probability!$A$6:$A$60,0),7)</f>
        <v>0.85117967332123412</v>
      </c>
      <c r="E650">
        <f>Cond_Probability!$C$2</f>
        <v>0.61616161616161613</v>
      </c>
      <c r="F650">
        <f t="shared" si="50"/>
        <v>0.35439341068434416</v>
      </c>
      <c r="G650">
        <f t="shared" si="51"/>
        <v>35.439341068434416</v>
      </c>
      <c r="H650">
        <f>INDEX(Cond_Probability!$A$6:$H$60,MATCH('Model 5_Train'!A650,Cond_Probability!$A$6:$A$60,0),8)</f>
        <v>0.34782608695652173</v>
      </c>
      <c r="I650">
        <f>INDEX(Cond_Probability!$A$6:$H$60,MATCH('Model 5_Train'!B650,Cond_Probability!$A$6:$A$60,0),8)</f>
        <v>0.31976744186046513</v>
      </c>
      <c r="J650">
        <f>Cond_Probability!$C$3</f>
        <v>0.38383838383838381</v>
      </c>
      <c r="K650">
        <f t="shared" si="52"/>
        <v>4.2691832378384448E-2</v>
      </c>
      <c r="L650">
        <f t="shared" si="53"/>
        <v>4.2691832378384449</v>
      </c>
      <c r="M650" t="str">
        <f t="shared" si="54"/>
        <v>Won't Survive</v>
      </c>
      <c r="N650" s="2" t="s">
        <v>1230</v>
      </c>
    </row>
    <row r="651" spans="1:14" x14ac:dyDescent="0.3">
      <c r="A651" s="1" t="s">
        <v>1236</v>
      </c>
      <c r="B651" s="2" t="s">
        <v>17</v>
      </c>
      <c r="C651">
        <f>INDEX(Cond_Probability!$A$6:$H$60,MATCH('Model 5_Train'!A651,Cond_Probability!$A$6:$A$60,0),7)</f>
        <v>0.67572463768115942</v>
      </c>
      <c r="D651">
        <f>INDEX(Cond_Probability!$A$6:$H$60,MATCH('Model 5_Train'!B651,Cond_Probability!$A$6:$A$60,0),7)</f>
        <v>0.14882032667876588</v>
      </c>
      <c r="E651">
        <f>Cond_Probability!$C$2</f>
        <v>0.61616161616161613</v>
      </c>
      <c r="F651">
        <f t="shared" si="50"/>
        <v>6.1962174149501531E-2</v>
      </c>
      <c r="G651">
        <f t="shared" si="51"/>
        <v>6.1962174149501532</v>
      </c>
      <c r="H651">
        <f>INDEX(Cond_Probability!$A$6:$H$60,MATCH('Model 5_Train'!A651,Cond_Probability!$A$6:$A$60,0),8)</f>
        <v>0.34782608695652173</v>
      </c>
      <c r="I651">
        <f>INDEX(Cond_Probability!$A$6:$H$60,MATCH('Model 5_Train'!B651,Cond_Probability!$A$6:$A$60,0),8)</f>
        <v>0.68023255813953487</v>
      </c>
      <c r="J651">
        <f>Cond_Probability!$C$3</f>
        <v>0.38383838383838381</v>
      </c>
      <c r="K651">
        <f t="shared" si="52"/>
        <v>9.0817170695836003E-2</v>
      </c>
      <c r="L651">
        <f t="shared" si="53"/>
        <v>9.0817170695836005</v>
      </c>
      <c r="M651" t="str">
        <f t="shared" si="54"/>
        <v>Survive</v>
      </c>
      <c r="N651" s="2" t="s">
        <v>1</v>
      </c>
    </row>
    <row r="652" spans="1:14" x14ac:dyDescent="0.3">
      <c r="A652" s="1" t="s">
        <v>1236</v>
      </c>
      <c r="B652" s="2" t="s">
        <v>13</v>
      </c>
      <c r="C652">
        <f>INDEX(Cond_Probability!$A$6:$H$60,MATCH('Model 5_Train'!A652,Cond_Probability!$A$6:$A$60,0),7)</f>
        <v>0.67572463768115942</v>
      </c>
      <c r="D652">
        <f>INDEX(Cond_Probability!$A$6:$H$60,MATCH('Model 5_Train'!B652,Cond_Probability!$A$6:$A$60,0),7)</f>
        <v>0.85117967332123412</v>
      </c>
      <c r="E652">
        <f>Cond_Probability!$C$2</f>
        <v>0.61616161616161613</v>
      </c>
      <c r="F652">
        <f t="shared" si="50"/>
        <v>0.35439341068434416</v>
      </c>
      <c r="G652">
        <f t="shared" si="51"/>
        <v>35.439341068434416</v>
      </c>
      <c r="H652">
        <f>INDEX(Cond_Probability!$A$6:$H$60,MATCH('Model 5_Train'!A652,Cond_Probability!$A$6:$A$60,0),8)</f>
        <v>0.34782608695652173</v>
      </c>
      <c r="I652">
        <f>INDEX(Cond_Probability!$A$6:$H$60,MATCH('Model 5_Train'!B652,Cond_Probability!$A$6:$A$60,0),8)</f>
        <v>0.31976744186046513</v>
      </c>
      <c r="J652">
        <f>Cond_Probability!$C$3</f>
        <v>0.38383838383838381</v>
      </c>
      <c r="K652">
        <f t="shared" si="52"/>
        <v>4.2691832378384448E-2</v>
      </c>
      <c r="L652">
        <f t="shared" si="53"/>
        <v>4.2691832378384449</v>
      </c>
      <c r="M652" t="str">
        <f t="shared" si="54"/>
        <v>Won't Survive</v>
      </c>
      <c r="N652" s="2" t="s">
        <v>1230</v>
      </c>
    </row>
    <row r="653" spans="1:14" x14ac:dyDescent="0.3">
      <c r="A653" s="1" t="s">
        <v>1235</v>
      </c>
      <c r="B653" s="2" t="s">
        <v>17</v>
      </c>
      <c r="C653">
        <f>INDEX(Cond_Probability!$A$6:$H$60,MATCH('Model 5_Train'!A653,Cond_Probability!$A$6:$A$60,0),7)</f>
        <v>0.17753623188405798</v>
      </c>
      <c r="D653">
        <f>INDEX(Cond_Probability!$A$6:$H$60,MATCH('Model 5_Train'!B653,Cond_Probability!$A$6:$A$60,0),7)</f>
        <v>0.14882032667876588</v>
      </c>
      <c r="E653">
        <f>Cond_Probability!$C$2</f>
        <v>0.61616161616161613</v>
      </c>
      <c r="F653">
        <f t="shared" si="50"/>
        <v>1.6279606076812739E-2</v>
      </c>
      <c r="G653">
        <f t="shared" si="51"/>
        <v>1.6279606076812738</v>
      </c>
      <c r="H653">
        <f>INDEX(Cond_Probability!$A$6:$H$60,MATCH('Model 5_Train'!A653,Cond_Probability!$A$6:$A$60,0),8)</f>
        <v>0.25507246376811593</v>
      </c>
      <c r="I653">
        <f>INDEX(Cond_Probability!$A$6:$H$60,MATCH('Model 5_Train'!B653,Cond_Probability!$A$6:$A$60,0),8)</f>
        <v>0.68023255813953487</v>
      </c>
      <c r="J653">
        <f>Cond_Probability!$C$3</f>
        <v>0.38383838383838381</v>
      </c>
      <c r="K653">
        <f t="shared" si="52"/>
        <v>6.6599258510279744E-2</v>
      </c>
      <c r="L653">
        <f t="shared" si="53"/>
        <v>6.6599258510279746</v>
      </c>
      <c r="M653" t="str">
        <f t="shared" si="54"/>
        <v>Survive</v>
      </c>
      <c r="N653" s="2" t="s">
        <v>1</v>
      </c>
    </row>
    <row r="654" spans="1:14" x14ac:dyDescent="0.3">
      <c r="A654" s="1" t="s">
        <v>1236</v>
      </c>
      <c r="B654" s="2" t="s">
        <v>13</v>
      </c>
      <c r="C654">
        <f>INDEX(Cond_Probability!$A$6:$H$60,MATCH('Model 5_Train'!A654,Cond_Probability!$A$6:$A$60,0),7)</f>
        <v>0.67572463768115942</v>
      </c>
      <c r="D654">
        <f>INDEX(Cond_Probability!$A$6:$H$60,MATCH('Model 5_Train'!B654,Cond_Probability!$A$6:$A$60,0),7)</f>
        <v>0.85117967332123412</v>
      </c>
      <c r="E654">
        <f>Cond_Probability!$C$2</f>
        <v>0.61616161616161613</v>
      </c>
      <c r="F654">
        <f t="shared" si="50"/>
        <v>0.35439341068434416</v>
      </c>
      <c r="G654">
        <f t="shared" si="51"/>
        <v>35.439341068434416</v>
      </c>
      <c r="H654">
        <f>INDEX(Cond_Probability!$A$6:$H$60,MATCH('Model 5_Train'!A654,Cond_Probability!$A$6:$A$60,0),8)</f>
        <v>0.34782608695652173</v>
      </c>
      <c r="I654">
        <f>INDEX(Cond_Probability!$A$6:$H$60,MATCH('Model 5_Train'!B654,Cond_Probability!$A$6:$A$60,0),8)</f>
        <v>0.31976744186046513</v>
      </c>
      <c r="J654">
        <f>Cond_Probability!$C$3</f>
        <v>0.38383838383838381</v>
      </c>
      <c r="K654">
        <f t="shared" si="52"/>
        <v>4.2691832378384448E-2</v>
      </c>
      <c r="L654">
        <f t="shared" si="53"/>
        <v>4.2691832378384449</v>
      </c>
      <c r="M654" t="str">
        <f t="shared" si="54"/>
        <v>Won't Survive</v>
      </c>
      <c r="N654" s="2" t="s">
        <v>1230</v>
      </c>
    </row>
    <row r="655" spans="1:14" x14ac:dyDescent="0.3">
      <c r="A655" s="1" t="s">
        <v>1236</v>
      </c>
      <c r="B655" s="2" t="s">
        <v>17</v>
      </c>
      <c r="C655">
        <f>INDEX(Cond_Probability!$A$6:$H$60,MATCH('Model 5_Train'!A655,Cond_Probability!$A$6:$A$60,0),7)</f>
        <v>0.67572463768115942</v>
      </c>
      <c r="D655">
        <f>INDEX(Cond_Probability!$A$6:$H$60,MATCH('Model 5_Train'!B655,Cond_Probability!$A$6:$A$60,0),7)</f>
        <v>0.14882032667876588</v>
      </c>
      <c r="E655">
        <f>Cond_Probability!$C$2</f>
        <v>0.61616161616161613</v>
      </c>
      <c r="F655">
        <f t="shared" si="50"/>
        <v>6.1962174149501531E-2</v>
      </c>
      <c r="G655">
        <f t="shared" si="51"/>
        <v>6.1962174149501532</v>
      </c>
      <c r="H655">
        <f>INDEX(Cond_Probability!$A$6:$H$60,MATCH('Model 5_Train'!A655,Cond_Probability!$A$6:$A$60,0),8)</f>
        <v>0.34782608695652173</v>
      </c>
      <c r="I655">
        <f>INDEX(Cond_Probability!$A$6:$H$60,MATCH('Model 5_Train'!B655,Cond_Probability!$A$6:$A$60,0),8)</f>
        <v>0.68023255813953487</v>
      </c>
      <c r="J655">
        <f>Cond_Probability!$C$3</f>
        <v>0.38383838383838381</v>
      </c>
      <c r="K655">
        <f t="shared" si="52"/>
        <v>9.0817170695836003E-2</v>
      </c>
      <c r="L655">
        <f t="shared" si="53"/>
        <v>9.0817170695836005</v>
      </c>
      <c r="M655" t="str">
        <f t="shared" si="54"/>
        <v>Survive</v>
      </c>
      <c r="N655" s="2" t="s">
        <v>1</v>
      </c>
    </row>
    <row r="656" spans="1:14" x14ac:dyDescent="0.3">
      <c r="A656" s="1" t="s">
        <v>1236</v>
      </c>
      <c r="B656" s="2" t="s">
        <v>17</v>
      </c>
      <c r="C656">
        <f>INDEX(Cond_Probability!$A$6:$H$60,MATCH('Model 5_Train'!A656,Cond_Probability!$A$6:$A$60,0),7)</f>
        <v>0.67572463768115942</v>
      </c>
      <c r="D656">
        <f>INDEX(Cond_Probability!$A$6:$H$60,MATCH('Model 5_Train'!B656,Cond_Probability!$A$6:$A$60,0),7)</f>
        <v>0.14882032667876588</v>
      </c>
      <c r="E656">
        <f>Cond_Probability!$C$2</f>
        <v>0.61616161616161613</v>
      </c>
      <c r="F656">
        <f t="shared" si="50"/>
        <v>6.1962174149501531E-2</v>
      </c>
      <c r="G656">
        <f t="shared" si="51"/>
        <v>6.1962174149501532</v>
      </c>
      <c r="H656">
        <f>INDEX(Cond_Probability!$A$6:$H$60,MATCH('Model 5_Train'!A656,Cond_Probability!$A$6:$A$60,0),8)</f>
        <v>0.34782608695652173</v>
      </c>
      <c r="I656">
        <f>INDEX(Cond_Probability!$A$6:$H$60,MATCH('Model 5_Train'!B656,Cond_Probability!$A$6:$A$60,0),8)</f>
        <v>0.68023255813953487</v>
      </c>
      <c r="J656">
        <f>Cond_Probability!$C$3</f>
        <v>0.38383838383838381</v>
      </c>
      <c r="K656">
        <f t="shared" si="52"/>
        <v>9.0817170695836003E-2</v>
      </c>
      <c r="L656">
        <f t="shared" si="53"/>
        <v>9.0817170695836005</v>
      </c>
      <c r="M656" t="str">
        <f t="shared" si="54"/>
        <v>Survive</v>
      </c>
      <c r="N656" s="2" t="s">
        <v>1230</v>
      </c>
    </row>
    <row r="657" spans="1:14" x14ac:dyDescent="0.3">
      <c r="A657" s="1" t="s">
        <v>1235</v>
      </c>
      <c r="B657" s="2" t="s">
        <v>13</v>
      </c>
      <c r="C657">
        <f>INDEX(Cond_Probability!$A$6:$H$60,MATCH('Model 5_Train'!A657,Cond_Probability!$A$6:$A$60,0),7)</f>
        <v>0.17753623188405798</v>
      </c>
      <c r="D657">
        <f>INDEX(Cond_Probability!$A$6:$H$60,MATCH('Model 5_Train'!B657,Cond_Probability!$A$6:$A$60,0),7)</f>
        <v>0.85117967332123412</v>
      </c>
      <c r="E657">
        <f>Cond_Probability!$C$2</f>
        <v>0.61616161616161613</v>
      </c>
      <c r="F657">
        <f t="shared" si="50"/>
        <v>9.3111405488111879E-2</v>
      </c>
      <c r="G657">
        <f t="shared" si="51"/>
        <v>9.3111405488111885</v>
      </c>
      <c r="H657">
        <f>INDEX(Cond_Probability!$A$6:$H$60,MATCH('Model 5_Train'!A657,Cond_Probability!$A$6:$A$60,0),8)</f>
        <v>0.25507246376811593</v>
      </c>
      <c r="I657">
        <f>INDEX(Cond_Probability!$A$6:$H$60,MATCH('Model 5_Train'!B657,Cond_Probability!$A$6:$A$60,0),8)</f>
        <v>0.31976744186046513</v>
      </c>
      <c r="J657">
        <f>Cond_Probability!$C$3</f>
        <v>0.38383838383838381</v>
      </c>
      <c r="K657">
        <f t="shared" si="52"/>
        <v>3.1307343744148598E-2</v>
      </c>
      <c r="L657">
        <f t="shared" si="53"/>
        <v>3.1307343744148599</v>
      </c>
      <c r="M657" t="str">
        <f t="shared" si="54"/>
        <v>Won't Survive</v>
      </c>
      <c r="N657" s="2" t="s">
        <v>1230</v>
      </c>
    </row>
    <row r="658" spans="1:14" x14ac:dyDescent="0.3">
      <c r="A658" s="1" t="s">
        <v>1236</v>
      </c>
      <c r="B658" s="2" t="s">
        <v>13</v>
      </c>
      <c r="C658">
        <f>INDEX(Cond_Probability!$A$6:$H$60,MATCH('Model 5_Train'!A658,Cond_Probability!$A$6:$A$60,0),7)</f>
        <v>0.67572463768115942</v>
      </c>
      <c r="D658">
        <f>INDEX(Cond_Probability!$A$6:$H$60,MATCH('Model 5_Train'!B658,Cond_Probability!$A$6:$A$60,0),7)</f>
        <v>0.85117967332123412</v>
      </c>
      <c r="E658">
        <f>Cond_Probability!$C$2</f>
        <v>0.61616161616161613</v>
      </c>
      <c r="F658">
        <f t="shared" si="50"/>
        <v>0.35439341068434416</v>
      </c>
      <c r="G658">
        <f t="shared" si="51"/>
        <v>35.439341068434416</v>
      </c>
      <c r="H658">
        <f>INDEX(Cond_Probability!$A$6:$H$60,MATCH('Model 5_Train'!A658,Cond_Probability!$A$6:$A$60,0),8)</f>
        <v>0.34782608695652173</v>
      </c>
      <c r="I658">
        <f>INDEX(Cond_Probability!$A$6:$H$60,MATCH('Model 5_Train'!B658,Cond_Probability!$A$6:$A$60,0),8)</f>
        <v>0.31976744186046513</v>
      </c>
      <c r="J658">
        <f>Cond_Probability!$C$3</f>
        <v>0.38383838383838381</v>
      </c>
      <c r="K658">
        <f t="shared" si="52"/>
        <v>4.2691832378384448E-2</v>
      </c>
      <c r="L658">
        <f t="shared" si="53"/>
        <v>4.2691832378384449</v>
      </c>
      <c r="M658" t="str">
        <f t="shared" si="54"/>
        <v>Won't Survive</v>
      </c>
      <c r="N658" s="2" t="s">
        <v>1230</v>
      </c>
    </row>
    <row r="659" spans="1:14" x14ac:dyDescent="0.3">
      <c r="A659" s="1" t="s">
        <v>1236</v>
      </c>
      <c r="B659" s="2" t="s">
        <v>17</v>
      </c>
      <c r="C659">
        <f>INDEX(Cond_Probability!$A$6:$H$60,MATCH('Model 5_Train'!A659,Cond_Probability!$A$6:$A$60,0),7)</f>
        <v>0.67572463768115942</v>
      </c>
      <c r="D659">
        <f>INDEX(Cond_Probability!$A$6:$H$60,MATCH('Model 5_Train'!B659,Cond_Probability!$A$6:$A$60,0),7)</f>
        <v>0.14882032667876588</v>
      </c>
      <c r="E659">
        <f>Cond_Probability!$C$2</f>
        <v>0.61616161616161613</v>
      </c>
      <c r="F659">
        <f t="shared" si="50"/>
        <v>6.1962174149501531E-2</v>
      </c>
      <c r="G659">
        <f t="shared" si="51"/>
        <v>6.1962174149501532</v>
      </c>
      <c r="H659">
        <f>INDEX(Cond_Probability!$A$6:$H$60,MATCH('Model 5_Train'!A659,Cond_Probability!$A$6:$A$60,0),8)</f>
        <v>0.34782608695652173</v>
      </c>
      <c r="I659">
        <f>INDEX(Cond_Probability!$A$6:$H$60,MATCH('Model 5_Train'!B659,Cond_Probability!$A$6:$A$60,0),8)</f>
        <v>0.68023255813953487</v>
      </c>
      <c r="J659">
        <f>Cond_Probability!$C$3</f>
        <v>0.38383838383838381</v>
      </c>
      <c r="K659">
        <f t="shared" si="52"/>
        <v>9.0817170695836003E-2</v>
      </c>
      <c r="L659">
        <f t="shared" si="53"/>
        <v>9.0817170695836005</v>
      </c>
      <c r="M659" t="str">
        <f t="shared" si="54"/>
        <v>Survive</v>
      </c>
      <c r="N659" s="2" t="s">
        <v>1230</v>
      </c>
    </row>
    <row r="660" spans="1:14" x14ac:dyDescent="0.3">
      <c r="A660" s="1" t="s">
        <v>1235</v>
      </c>
      <c r="B660" s="2" t="s">
        <v>13</v>
      </c>
      <c r="C660">
        <f>INDEX(Cond_Probability!$A$6:$H$60,MATCH('Model 5_Train'!A660,Cond_Probability!$A$6:$A$60,0),7)</f>
        <v>0.17753623188405798</v>
      </c>
      <c r="D660">
        <f>INDEX(Cond_Probability!$A$6:$H$60,MATCH('Model 5_Train'!B660,Cond_Probability!$A$6:$A$60,0),7)</f>
        <v>0.85117967332123412</v>
      </c>
      <c r="E660">
        <f>Cond_Probability!$C$2</f>
        <v>0.61616161616161613</v>
      </c>
      <c r="F660">
        <f t="shared" si="50"/>
        <v>9.3111405488111879E-2</v>
      </c>
      <c r="G660">
        <f t="shared" si="51"/>
        <v>9.3111405488111885</v>
      </c>
      <c r="H660">
        <f>INDEX(Cond_Probability!$A$6:$H$60,MATCH('Model 5_Train'!A660,Cond_Probability!$A$6:$A$60,0),8)</f>
        <v>0.25507246376811593</v>
      </c>
      <c r="I660">
        <f>INDEX(Cond_Probability!$A$6:$H$60,MATCH('Model 5_Train'!B660,Cond_Probability!$A$6:$A$60,0),8)</f>
        <v>0.31976744186046513</v>
      </c>
      <c r="J660">
        <f>Cond_Probability!$C$3</f>
        <v>0.38383838383838381</v>
      </c>
      <c r="K660">
        <f t="shared" si="52"/>
        <v>3.1307343744148598E-2</v>
      </c>
      <c r="L660">
        <f t="shared" si="53"/>
        <v>3.1307343744148599</v>
      </c>
      <c r="M660" t="str">
        <f t="shared" si="54"/>
        <v>Won't Survive</v>
      </c>
      <c r="N660" s="2" t="s">
        <v>1230</v>
      </c>
    </row>
    <row r="661" spans="1:14" x14ac:dyDescent="0.3">
      <c r="A661" s="1" t="s">
        <v>1234</v>
      </c>
      <c r="B661" s="2" t="s">
        <v>13</v>
      </c>
      <c r="C661">
        <f>INDEX(Cond_Probability!$A$6:$H$60,MATCH('Model 5_Train'!A661,Cond_Probability!$A$6:$A$60,0),7)</f>
        <v>0.14673913043478262</v>
      </c>
      <c r="D661">
        <f>INDEX(Cond_Probability!$A$6:$H$60,MATCH('Model 5_Train'!B661,Cond_Probability!$A$6:$A$60,0),7)</f>
        <v>0.85117967332123412</v>
      </c>
      <c r="E661">
        <f>Cond_Probability!$C$2</f>
        <v>0.61616161616161613</v>
      </c>
      <c r="F661">
        <f t="shared" si="50"/>
        <v>7.6959426985072063E-2</v>
      </c>
      <c r="G661">
        <f t="shared" si="51"/>
        <v>7.6959426985072064</v>
      </c>
      <c r="H661">
        <f>INDEX(Cond_Probability!$A$6:$H$60,MATCH('Model 5_Train'!A661,Cond_Probability!$A$6:$A$60,0),8)</f>
        <v>0.39710144927536234</v>
      </c>
      <c r="I661">
        <f>INDEX(Cond_Probability!$A$6:$H$60,MATCH('Model 5_Train'!B661,Cond_Probability!$A$6:$A$60,0),8)</f>
        <v>0.31976744186046513</v>
      </c>
      <c r="J661">
        <f>Cond_Probability!$C$3</f>
        <v>0.38383838383838381</v>
      </c>
      <c r="K661">
        <f t="shared" si="52"/>
        <v>4.8739841965322252E-2</v>
      </c>
      <c r="L661">
        <f t="shared" si="53"/>
        <v>4.8739841965322253</v>
      </c>
      <c r="M661" t="str">
        <f t="shared" si="54"/>
        <v>Won't Survive</v>
      </c>
      <c r="N661" s="2" t="s">
        <v>1230</v>
      </c>
    </row>
    <row r="662" spans="1:14" x14ac:dyDescent="0.3">
      <c r="A662" s="1" t="s">
        <v>1234</v>
      </c>
      <c r="B662" s="2" t="s">
        <v>13</v>
      </c>
      <c r="C662">
        <f>INDEX(Cond_Probability!$A$6:$H$60,MATCH('Model 5_Train'!A662,Cond_Probability!$A$6:$A$60,0),7)</f>
        <v>0.14673913043478262</v>
      </c>
      <c r="D662">
        <f>INDEX(Cond_Probability!$A$6:$H$60,MATCH('Model 5_Train'!B662,Cond_Probability!$A$6:$A$60,0),7)</f>
        <v>0.85117967332123412</v>
      </c>
      <c r="E662">
        <f>Cond_Probability!$C$2</f>
        <v>0.61616161616161613</v>
      </c>
      <c r="F662">
        <f t="shared" si="50"/>
        <v>7.6959426985072063E-2</v>
      </c>
      <c r="G662">
        <f t="shared" si="51"/>
        <v>7.6959426985072064</v>
      </c>
      <c r="H662">
        <f>INDEX(Cond_Probability!$A$6:$H$60,MATCH('Model 5_Train'!A662,Cond_Probability!$A$6:$A$60,0),8)</f>
        <v>0.39710144927536234</v>
      </c>
      <c r="I662">
        <f>INDEX(Cond_Probability!$A$6:$H$60,MATCH('Model 5_Train'!B662,Cond_Probability!$A$6:$A$60,0),8)</f>
        <v>0.31976744186046513</v>
      </c>
      <c r="J662">
        <f>Cond_Probability!$C$3</f>
        <v>0.38383838383838381</v>
      </c>
      <c r="K662">
        <f t="shared" si="52"/>
        <v>4.8739841965322252E-2</v>
      </c>
      <c r="L662">
        <f t="shared" si="53"/>
        <v>4.8739841965322253</v>
      </c>
      <c r="M662" t="str">
        <f t="shared" si="54"/>
        <v>Won't Survive</v>
      </c>
      <c r="N662" s="2" t="s">
        <v>1</v>
      </c>
    </row>
    <row r="663" spans="1:14" x14ac:dyDescent="0.3">
      <c r="A663" s="1" t="s">
        <v>1236</v>
      </c>
      <c r="B663" s="2" t="s">
        <v>13</v>
      </c>
      <c r="C663">
        <f>INDEX(Cond_Probability!$A$6:$H$60,MATCH('Model 5_Train'!A663,Cond_Probability!$A$6:$A$60,0),7)</f>
        <v>0.67572463768115942</v>
      </c>
      <c r="D663">
        <f>INDEX(Cond_Probability!$A$6:$H$60,MATCH('Model 5_Train'!B663,Cond_Probability!$A$6:$A$60,0),7)</f>
        <v>0.85117967332123412</v>
      </c>
      <c r="E663">
        <f>Cond_Probability!$C$2</f>
        <v>0.61616161616161613</v>
      </c>
      <c r="F663">
        <f t="shared" si="50"/>
        <v>0.35439341068434416</v>
      </c>
      <c r="G663">
        <f t="shared" si="51"/>
        <v>35.439341068434416</v>
      </c>
      <c r="H663">
        <f>INDEX(Cond_Probability!$A$6:$H$60,MATCH('Model 5_Train'!A663,Cond_Probability!$A$6:$A$60,0),8)</f>
        <v>0.34782608695652173</v>
      </c>
      <c r="I663">
        <f>INDEX(Cond_Probability!$A$6:$H$60,MATCH('Model 5_Train'!B663,Cond_Probability!$A$6:$A$60,0),8)</f>
        <v>0.31976744186046513</v>
      </c>
      <c r="J663">
        <f>Cond_Probability!$C$3</f>
        <v>0.38383838383838381</v>
      </c>
      <c r="K663">
        <f t="shared" si="52"/>
        <v>4.2691832378384448E-2</v>
      </c>
      <c r="L663">
        <f t="shared" si="53"/>
        <v>4.2691832378384449</v>
      </c>
      <c r="M663" t="str">
        <f t="shared" si="54"/>
        <v>Won't Survive</v>
      </c>
      <c r="N663" s="2" t="s">
        <v>1230</v>
      </c>
    </row>
    <row r="664" spans="1:14" x14ac:dyDescent="0.3">
      <c r="A664" s="1" t="s">
        <v>1234</v>
      </c>
      <c r="B664" s="2" t="s">
        <v>13</v>
      </c>
      <c r="C664">
        <f>INDEX(Cond_Probability!$A$6:$H$60,MATCH('Model 5_Train'!A664,Cond_Probability!$A$6:$A$60,0),7)</f>
        <v>0.14673913043478262</v>
      </c>
      <c r="D664">
        <f>INDEX(Cond_Probability!$A$6:$H$60,MATCH('Model 5_Train'!B664,Cond_Probability!$A$6:$A$60,0),7)</f>
        <v>0.85117967332123412</v>
      </c>
      <c r="E664">
        <f>Cond_Probability!$C$2</f>
        <v>0.61616161616161613</v>
      </c>
      <c r="F664">
        <f t="shared" si="50"/>
        <v>7.6959426985072063E-2</v>
      </c>
      <c r="G664">
        <f t="shared" si="51"/>
        <v>7.6959426985072064</v>
      </c>
      <c r="H664">
        <f>INDEX(Cond_Probability!$A$6:$H$60,MATCH('Model 5_Train'!A664,Cond_Probability!$A$6:$A$60,0),8)</f>
        <v>0.39710144927536234</v>
      </c>
      <c r="I664">
        <f>INDEX(Cond_Probability!$A$6:$H$60,MATCH('Model 5_Train'!B664,Cond_Probability!$A$6:$A$60,0),8)</f>
        <v>0.31976744186046513</v>
      </c>
      <c r="J664">
        <f>Cond_Probability!$C$3</f>
        <v>0.38383838383838381</v>
      </c>
      <c r="K664">
        <f t="shared" si="52"/>
        <v>4.8739841965322252E-2</v>
      </c>
      <c r="L664">
        <f t="shared" si="53"/>
        <v>4.8739841965322253</v>
      </c>
      <c r="M664" t="str">
        <f t="shared" si="54"/>
        <v>Won't Survive</v>
      </c>
      <c r="N664" s="2" t="s">
        <v>1230</v>
      </c>
    </row>
    <row r="665" spans="1:14" x14ac:dyDescent="0.3">
      <c r="A665" s="1" t="s">
        <v>1236</v>
      </c>
      <c r="B665" s="2" t="s">
        <v>13</v>
      </c>
      <c r="C665">
        <f>INDEX(Cond_Probability!$A$6:$H$60,MATCH('Model 5_Train'!A665,Cond_Probability!$A$6:$A$60,0),7)</f>
        <v>0.67572463768115942</v>
      </c>
      <c r="D665">
        <f>INDEX(Cond_Probability!$A$6:$H$60,MATCH('Model 5_Train'!B665,Cond_Probability!$A$6:$A$60,0),7)</f>
        <v>0.85117967332123412</v>
      </c>
      <c r="E665">
        <f>Cond_Probability!$C$2</f>
        <v>0.61616161616161613</v>
      </c>
      <c r="F665">
        <f t="shared" si="50"/>
        <v>0.35439341068434416</v>
      </c>
      <c r="G665">
        <f t="shared" si="51"/>
        <v>35.439341068434416</v>
      </c>
      <c r="H665">
        <f>INDEX(Cond_Probability!$A$6:$H$60,MATCH('Model 5_Train'!A665,Cond_Probability!$A$6:$A$60,0),8)</f>
        <v>0.34782608695652173</v>
      </c>
      <c r="I665">
        <f>INDEX(Cond_Probability!$A$6:$H$60,MATCH('Model 5_Train'!B665,Cond_Probability!$A$6:$A$60,0),8)</f>
        <v>0.31976744186046513</v>
      </c>
      <c r="J665">
        <f>Cond_Probability!$C$3</f>
        <v>0.38383838383838381</v>
      </c>
      <c r="K665">
        <f t="shared" si="52"/>
        <v>4.2691832378384448E-2</v>
      </c>
      <c r="L665">
        <f t="shared" si="53"/>
        <v>4.2691832378384449</v>
      </c>
      <c r="M665" t="str">
        <f t="shared" si="54"/>
        <v>Won't Survive</v>
      </c>
      <c r="N665" s="2" t="s">
        <v>1230</v>
      </c>
    </row>
    <row r="666" spans="1:14" x14ac:dyDescent="0.3">
      <c r="A666" s="1" t="s">
        <v>1236</v>
      </c>
      <c r="B666" s="2" t="s">
        <v>13</v>
      </c>
      <c r="C666">
        <f>INDEX(Cond_Probability!$A$6:$H$60,MATCH('Model 5_Train'!A666,Cond_Probability!$A$6:$A$60,0),7)</f>
        <v>0.67572463768115942</v>
      </c>
      <c r="D666">
        <f>INDEX(Cond_Probability!$A$6:$H$60,MATCH('Model 5_Train'!B666,Cond_Probability!$A$6:$A$60,0),7)</f>
        <v>0.85117967332123412</v>
      </c>
      <c r="E666">
        <f>Cond_Probability!$C$2</f>
        <v>0.61616161616161613</v>
      </c>
      <c r="F666">
        <f t="shared" si="50"/>
        <v>0.35439341068434416</v>
      </c>
      <c r="G666">
        <f t="shared" si="51"/>
        <v>35.439341068434416</v>
      </c>
      <c r="H666">
        <f>INDEX(Cond_Probability!$A$6:$H$60,MATCH('Model 5_Train'!A666,Cond_Probability!$A$6:$A$60,0),8)</f>
        <v>0.34782608695652173</v>
      </c>
      <c r="I666">
        <f>INDEX(Cond_Probability!$A$6:$H$60,MATCH('Model 5_Train'!B666,Cond_Probability!$A$6:$A$60,0),8)</f>
        <v>0.31976744186046513</v>
      </c>
      <c r="J666">
        <f>Cond_Probability!$C$3</f>
        <v>0.38383838383838381</v>
      </c>
      <c r="K666">
        <f t="shared" si="52"/>
        <v>4.2691832378384448E-2</v>
      </c>
      <c r="L666">
        <f t="shared" si="53"/>
        <v>4.2691832378384449</v>
      </c>
      <c r="M666" t="str">
        <f t="shared" si="54"/>
        <v>Won't Survive</v>
      </c>
      <c r="N666" s="2" t="s">
        <v>1</v>
      </c>
    </row>
    <row r="667" spans="1:14" x14ac:dyDescent="0.3">
      <c r="A667" s="1" t="s">
        <v>1235</v>
      </c>
      <c r="B667" s="2" t="s">
        <v>13</v>
      </c>
      <c r="C667">
        <f>INDEX(Cond_Probability!$A$6:$H$60,MATCH('Model 5_Train'!A667,Cond_Probability!$A$6:$A$60,0),7)</f>
        <v>0.17753623188405798</v>
      </c>
      <c r="D667">
        <f>INDEX(Cond_Probability!$A$6:$H$60,MATCH('Model 5_Train'!B667,Cond_Probability!$A$6:$A$60,0),7)</f>
        <v>0.85117967332123412</v>
      </c>
      <c r="E667">
        <f>Cond_Probability!$C$2</f>
        <v>0.61616161616161613</v>
      </c>
      <c r="F667">
        <f t="shared" si="50"/>
        <v>9.3111405488111879E-2</v>
      </c>
      <c r="G667">
        <f t="shared" si="51"/>
        <v>9.3111405488111885</v>
      </c>
      <c r="H667">
        <f>INDEX(Cond_Probability!$A$6:$H$60,MATCH('Model 5_Train'!A667,Cond_Probability!$A$6:$A$60,0),8)</f>
        <v>0.25507246376811593</v>
      </c>
      <c r="I667">
        <f>INDEX(Cond_Probability!$A$6:$H$60,MATCH('Model 5_Train'!B667,Cond_Probability!$A$6:$A$60,0),8)</f>
        <v>0.31976744186046513</v>
      </c>
      <c r="J667">
        <f>Cond_Probability!$C$3</f>
        <v>0.38383838383838381</v>
      </c>
      <c r="K667">
        <f t="shared" si="52"/>
        <v>3.1307343744148598E-2</v>
      </c>
      <c r="L667">
        <f t="shared" si="53"/>
        <v>3.1307343744148599</v>
      </c>
      <c r="M667" t="str">
        <f t="shared" si="54"/>
        <v>Won't Survive</v>
      </c>
      <c r="N667" s="2" t="s">
        <v>1230</v>
      </c>
    </row>
    <row r="668" spans="1:14" x14ac:dyDescent="0.3">
      <c r="A668" s="1" t="s">
        <v>1235</v>
      </c>
      <c r="B668" s="2" t="s">
        <v>13</v>
      </c>
      <c r="C668">
        <f>INDEX(Cond_Probability!$A$6:$H$60,MATCH('Model 5_Train'!A668,Cond_Probability!$A$6:$A$60,0),7)</f>
        <v>0.17753623188405798</v>
      </c>
      <c r="D668">
        <f>INDEX(Cond_Probability!$A$6:$H$60,MATCH('Model 5_Train'!B668,Cond_Probability!$A$6:$A$60,0),7)</f>
        <v>0.85117967332123412</v>
      </c>
      <c r="E668">
        <f>Cond_Probability!$C$2</f>
        <v>0.61616161616161613</v>
      </c>
      <c r="F668">
        <f t="shared" si="50"/>
        <v>9.3111405488111879E-2</v>
      </c>
      <c r="G668">
        <f t="shared" si="51"/>
        <v>9.3111405488111885</v>
      </c>
      <c r="H668">
        <f>INDEX(Cond_Probability!$A$6:$H$60,MATCH('Model 5_Train'!A668,Cond_Probability!$A$6:$A$60,0),8)</f>
        <v>0.25507246376811593</v>
      </c>
      <c r="I668">
        <f>INDEX(Cond_Probability!$A$6:$H$60,MATCH('Model 5_Train'!B668,Cond_Probability!$A$6:$A$60,0),8)</f>
        <v>0.31976744186046513</v>
      </c>
      <c r="J668">
        <f>Cond_Probability!$C$3</f>
        <v>0.38383838383838381</v>
      </c>
      <c r="K668">
        <f t="shared" si="52"/>
        <v>3.1307343744148598E-2</v>
      </c>
      <c r="L668">
        <f t="shared" si="53"/>
        <v>3.1307343744148599</v>
      </c>
      <c r="M668" t="str">
        <f t="shared" si="54"/>
        <v>Won't Survive</v>
      </c>
      <c r="N668" s="2" t="s">
        <v>1230</v>
      </c>
    </row>
    <row r="669" spans="1:14" x14ac:dyDescent="0.3">
      <c r="A669" s="1" t="s">
        <v>1236</v>
      </c>
      <c r="B669" s="2" t="s">
        <v>13</v>
      </c>
      <c r="C669">
        <f>INDEX(Cond_Probability!$A$6:$H$60,MATCH('Model 5_Train'!A669,Cond_Probability!$A$6:$A$60,0),7)</f>
        <v>0.67572463768115942</v>
      </c>
      <c r="D669">
        <f>INDEX(Cond_Probability!$A$6:$H$60,MATCH('Model 5_Train'!B669,Cond_Probability!$A$6:$A$60,0),7)</f>
        <v>0.85117967332123412</v>
      </c>
      <c r="E669">
        <f>Cond_Probability!$C$2</f>
        <v>0.61616161616161613</v>
      </c>
      <c r="F669">
        <f t="shared" si="50"/>
        <v>0.35439341068434416</v>
      </c>
      <c r="G669">
        <f t="shared" si="51"/>
        <v>35.439341068434416</v>
      </c>
      <c r="H669">
        <f>INDEX(Cond_Probability!$A$6:$H$60,MATCH('Model 5_Train'!A669,Cond_Probability!$A$6:$A$60,0),8)</f>
        <v>0.34782608695652173</v>
      </c>
      <c r="I669">
        <f>INDEX(Cond_Probability!$A$6:$H$60,MATCH('Model 5_Train'!B669,Cond_Probability!$A$6:$A$60,0),8)</f>
        <v>0.31976744186046513</v>
      </c>
      <c r="J669">
        <f>Cond_Probability!$C$3</f>
        <v>0.38383838383838381</v>
      </c>
      <c r="K669">
        <f t="shared" si="52"/>
        <v>4.2691832378384448E-2</v>
      </c>
      <c r="L669">
        <f t="shared" si="53"/>
        <v>4.2691832378384449</v>
      </c>
      <c r="M669" t="str">
        <f t="shared" si="54"/>
        <v>Won't Survive</v>
      </c>
      <c r="N669" s="2" t="s">
        <v>1230</v>
      </c>
    </row>
    <row r="670" spans="1:14" x14ac:dyDescent="0.3">
      <c r="A670" s="1" t="s">
        <v>1236</v>
      </c>
      <c r="B670" s="2" t="s">
        <v>13</v>
      </c>
      <c r="C670">
        <f>INDEX(Cond_Probability!$A$6:$H$60,MATCH('Model 5_Train'!A670,Cond_Probability!$A$6:$A$60,0),7)</f>
        <v>0.67572463768115942</v>
      </c>
      <c r="D670">
        <f>INDEX(Cond_Probability!$A$6:$H$60,MATCH('Model 5_Train'!B670,Cond_Probability!$A$6:$A$60,0),7)</f>
        <v>0.85117967332123412</v>
      </c>
      <c r="E670">
        <f>Cond_Probability!$C$2</f>
        <v>0.61616161616161613</v>
      </c>
      <c r="F670">
        <f t="shared" si="50"/>
        <v>0.35439341068434416</v>
      </c>
      <c r="G670">
        <f t="shared" si="51"/>
        <v>35.439341068434416</v>
      </c>
      <c r="H670">
        <f>INDEX(Cond_Probability!$A$6:$H$60,MATCH('Model 5_Train'!A670,Cond_Probability!$A$6:$A$60,0),8)</f>
        <v>0.34782608695652173</v>
      </c>
      <c r="I670">
        <f>INDEX(Cond_Probability!$A$6:$H$60,MATCH('Model 5_Train'!B670,Cond_Probability!$A$6:$A$60,0),8)</f>
        <v>0.31976744186046513</v>
      </c>
      <c r="J670">
        <f>Cond_Probability!$C$3</f>
        <v>0.38383838383838381</v>
      </c>
      <c r="K670">
        <f t="shared" si="52"/>
        <v>4.2691832378384448E-2</v>
      </c>
      <c r="L670">
        <f t="shared" si="53"/>
        <v>4.2691832378384449</v>
      </c>
      <c r="M670" t="str">
        <f t="shared" si="54"/>
        <v>Won't Survive</v>
      </c>
      <c r="N670" s="2" t="s">
        <v>1230</v>
      </c>
    </row>
    <row r="671" spans="1:14" x14ac:dyDescent="0.3">
      <c r="A671" s="1" t="s">
        <v>1234</v>
      </c>
      <c r="B671" s="2" t="s">
        <v>17</v>
      </c>
      <c r="C671">
        <f>INDEX(Cond_Probability!$A$6:$H$60,MATCH('Model 5_Train'!A671,Cond_Probability!$A$6:$A$60,0),7)</f>
        <v>0.14673913043478262</v>
      </c>
      <c r="D671">
        <f>INDEX(Cond_Probability!$A$6:$H$60,MATCH('Model 5_Train'!B671,Cond_Probability!$A$6:$A$60,0),7)</f>
        <v>0.14882032667876588</v>
      </c>
      <c r="E671">
        <f>Cond_Probability!$C$2</f>
        <v>0.61616161616161613</v>
      </c>
      <c r="F671">
        <f t="shared" si="50"/>
        <v>1.3455592777773792E-2</v>
      </c>
      <c r="G671">
        <f t="shared" si="51"/>
        <v>1.3455592777773793</v>
      </c>
      <c r="H671">
        <f>INDEX(Cond_Probability!$A$6:$H$60,MATCH('Model 5_Train'!A671,Cond_Probability!$A$6:$A$60,0),8)</f>
        <v>0.39710144927536234</v>
      </c>
      <c r="I671">
        <f>INDEX(Cond_Probability!$A$6:$H$60,MATCH('Model 5_Train'!B671,Cond_Probability!$A$6:$A$60,0),8)</f>
        <v>0.68023255813953487</v>
      </c>
      <c r="J671">
        <f>Cond_Probability!$C$3</f>
        <v>0.38383838383838381</v>
      </c>
      <c r="K671">
        <f t="shared" si="52"/>
        <v>0.10368293654441278</v>
      </c>
      <c r="L671">
        <f t="shared" si="53"/>
        <v>10.368293654441278</v>
      </c>
      <c r="M671" t="str">
        <f t="shared" si="54"/>
        <v>Survive</v>
      </c>
      <c r="N671" s="2" t="s">
        <v>1</v>
      </c>
    </row>
    <row r="672" spans="1:14" x14ac:dyDescent="0.3">
      <c r="A672" s="1" t="s">
        <v>1235</v>
      </c>
      <c r="B672" s="2" t="s">
        <v>17</v>
      </c>
      <c r="C672">
        <f>INDEX(Cond_Probability!$A$6:$H$60,MATCH('Model 5_Train'!A672,Cond_Probability!$A$6:$A$60,0),7)</f>
        <v>0.17753623188405798</v>
      </c>
      <c r="D672">
        <f>INDEX(Cond_Probability!$A$6:$H$60,MATCH('Model 5_Train'!B672,Cond_Probability!$A$6:$A$60,0),7)</f>
        <v>0.14882032667876588</v>
      </c>
      <c r="E672">
        <f>Cond_Probability!$C$2</f>
        <v>0.61616161616161613</v>
      </c>
      <c r="F672">
        <f t="shared" si="50"/>
        <v>1.6279606076812739E-2</v>
      </c>
      <c r="G672">
        <f t="shared" si="51"/>
        <v>1.6279606076812738</v>
      </c>
      <c r="H672">
        <f>INDEX(Cond_Probability!$A$6:$H$60,MATCH('Model 5_Train'!A672,Cond_Probability!$A$6:$A$60,0),8)</f>
        <v>0.25507246376811593</v>
      </c>
      <c r="I672">
        <f>INDEX(Cond_Probability!$A$6:$H$60,MATCH('Model 5_Train'!B672,Cond_Probability!$A$6:$A$60,0),8)</f>
        <v>0.68023255813953487</v>
      </c>
      <c r="J672">
        <f>Cond_Probability!$C$3</f>
        <v>0.38383838383838381</v>
      </c>
      <c r="K672">
        <f t="shared" si="52"/>
        <v>6.6599258510279744E-2</v>
      </c>
      <c r="L672">
        <f t="shared" si="53"/>
        <v>6.6599258510279746</v>
      </c>
      <c r="M672" t="str">
        <f t="shared" si="54"/>
        <v>Survive</v>
      </c>
      <c r="N672" s="2" t="s">
        <v>1</v>
      </c>
    </row>
    <row r="673" spans="1:14" x14ac:dyDescent="0.3">
      <c r="A673" s="1" t="s">
        <v>1234</v>
      </c>
      <c r="B673" s="2" t="s">
        <v>13</v>
      </c>
      <c r="C673">
        <f>INDEX(Cond_Probability!$A$6:$H$60,MATCH('Model 5_Train'!A673,Cond_Probability!$A$6:$A$60,0),7)</f>
        <v>0.14673913043478262</v>
      </c>
      <c r="D673">
        <f>INDEX(Cond_Probability!$A$6:$H$60,MATCH('Model 5_Train'!B673,Cond_Probability!$A$6:$A$60,0),7)</f>
        <v>0.85117967332123412</v>
      </c>
      <c r="E673">
        <f>Cond_Probability!$C$2</f>
        <v>0.61616161616161613</v>
      </c>
      <c r="F673">
        <f t="shared" si="50"/>
        <v>7.6959426985072063E-2</v>
      </c>
      <c r="G673">
        <f t="shared" si="51"/>
        <v>7.6959426985072064</v>
      </c>
      <c r="H673">
        <f>INDEX(Cond_Probability!$A$6:$H$60,MATCH('Model 5_Train'!A673,Cond_Probability!$A$6:$A$60,0),8)</f>
        <v>0.39710144927536234</v>
      </c>
      <c r="I673">
        <f>INDEX(Cond_Probability!$A$6:$H$60,MATCH('Model 5_Train'!B673,Cond_Probability!$A$6:$A$60,0),8)</f>
        <v>0.31976744186046513</v>
      </c>
      <c r="J673">
        <f>Cond_Probability!$C$3</f>
        <v>0.38383838383838381</v>
      </c>
      <c r="K673">
        <f t="shared" si="52"/>
        <v>4.8739841965322252E-2</v>
      </c>
      <c r="L673">
        <f t="shared" si="53"/>
        <v>4.8739841965322253</v>
      </c>
      <c r="M673" t="str">
        <f t="shared" si="54"/>
        <v>Won't Survive</v>
      </c>
      <c r="N673" s="2" t="s">
        <v>1230</v>
      </c>
    </row>
    <row r="674" spans="1:14" x14ac:dyDescent="0.3">
      <c r="A674" s="1" t="s">
        <v>1235</v>
      </c>
      <c r="B674" s="2" t="s">
        <v>13</v>
      </c>
      <c r="C674">
        <f>INDEX(Cond_Probability!$A$6:$H$60,MATCH('Model 5_Train'!A674,Cond_Probability!$A$6:$A$60,0),7)</f>
        <v>0.17753623188405798</v>
      </c>
      <c r="D674">
        <f>INDEX(Cond_Probability!$A$6:$H$60,MATCH('Model 5_Train'!B674,Cond_Probability!$A$6:$A$60,0),7)</f>
        <v>0.85117967332123412</v>
      </c>
      <c r="E674">
        <f>Cond_Probability!$C$2</f>
        <v>0.61616161616161613</v>
      </c>
      <c r="F674">
        <f t="shared" si="50"/>
        <v>9.3111405488111879E-2</v>
      </c>
      <c r="G674">
        <f t="shared" si="51"/>
        <v>9.3111405488111885</v>
      </c>
      <c r="H674">
        <f>INDEX(Cond_Probability!$A$6:$H$60,MATCH('Model 5_Train'!A674,Cond_Probability!$A$6:$A$60,0),8)</f>
        <v>0.25507246376811593</v>
      </c>
      <c r="I674">
        <f>INDEX(Cond_Probability!$A$6:$H$60,MATCH('Model 5_Train'!B674,Cond_Probability!$A$6:$A$60,0),8)</f>
        <v>0.31976744186046513</v>
      </c>
      <c r="J674">
        <f>Cond_Probability!$C$3</f>
        <v>0.38383838383838381</v>
      </c>
      <c r="K674">
        <f t="shared" si="52"/>
        <v>3.1307343744148598E-2</v>
      </c>
      <c r="L674">
        <f t="shared" si="53"/>
        <v>3.1307343744148599</v>
      </c>
      <c r="M674" t="str">
        <f t="shared" si="54"/>
        <v>Won't Survive</v>
      </c>
      <c r="N674" s="2" t="s">
        <v>1230</v>
      </c>
    </row>
    <row r="675" spans="1:14" x14ac:dyDescent="0.3">
      <c r="A675" s="1" t="s">
        <v>1235</v>
      </c>
      <c r="B675" s="2" t="s">
        <v>13</v>
      </c>
      <c r="C675">
        <f>INDEX(Cond_Probability!$A$6:$H$60,MATCH('Model 5_Train'!A675,Cond_Probability!$A$6:$A$60,0),7)</f>
        <v>0.17753623188405798</v>
      </c>
      <c r="D675">
        <f>INDEX(Cond_Probability!$A$6:$H$60,MATCH('Model 5_Train'!B675,Cond_Probability!$A$6:$A$60,0),7)</f>
        <v>0.85117967332123412</v>
      </c>
      <c r="E675">
        <f>Cond_Probability!$C$2</f>
        <v>0.61616161616161613</v>
      </c>
      <c r="F675">
        <f t="shared" si="50"/>
        <v>9.3111405488111879E-2</v>
      </c>
      <c r="G675">
        <f t="shared" si="51"/>
        <v>9.3111405488111885</v>
      </c>
      <c r="H675">
        <f>INDEX(Cond_Probability!$A$6:$H$60,MATCH('Model 5_Train'!A675,Cond_Probability!$A$6:$A$60,0),8)</f>
        <v>0.25507246376811593</v>
      </c>
      <c r="I675">
        <f>INDEX(Cond_Probability!$A$6:$H$60,MATCH('Model 5_Train'!B675,Cond_Probability!$A$6:$A$60,0),8)</f>
        <v>0.31976744186046513</v>
      </c>
      <c r="J675">
        <f>Cond_Probability!$C$3</f>
        <v>0.38383838383838381</v>
      </c>
      <c r="K675">
        <f t="shared" si="52"/>
        <v>3.1307343744148598E-2</v>
      </c>
      <c r="L675">
        <f t="shared" si="53"/>
        <v>3.1307343744148599</v>
      </c>
      <c r="M675" t="str">
        <f t="shared" si="54"/>
        <v>Won't Survive</v>
      </c>
      <c r="N675" s="2" t="s">
        <v>1</v>
      </c>
    </row>
    <row r="676" spans="1:14" x14ac:dyDescent="0.3">
      <c r="A676" s="1" t="s">
        <v>1235</v>
      </c>
      <c r="B676" s="2" t="s">
        <v>13</v>
      </c>
      <c r="C676">
        <f>INDEX(Cond_Probability!$A$6:$H$60,MATCH('Model 5_Train'!A676,Cond_Probability!$A$6:$A$60,0),7)</f>
        <v>0.17753623188405798</v>
      </c>
      <c r="D676">
        <f>INDEX(Cond_Probability!$A$6:$H$60,MATCH('Model 5_Train'!B676,Cond_Probability!$A$6:$A$60,0),7)</f>
        <v>0.85117967332123412</v>
      </c>
      <c r="E676">
        <f>Cond_Probability!$C$2</f>
        <v>0.61616161616161613</v>
      </c>
      <c r="F676">
        <f t="shared" si="50"/>
        <v>9.3111405488111879E-2</v>
      </c>
      <c r="G676">
        <f t="shared" si="51"/>
        <v>9.3111405488111885</v>
      </c>
      <c r="H676">
        <f>INDEX(Cond_Probability!$A$6:$H$60,MATCH('Model 5_Train'!A676,Cond_Probability!$A$6:$A$60,0),8)</f>
        <v>0.25507246376811593</v>
      </c>
      <c r="I676">
        <f>INDEX(Cond_Probability!$A$6:$H$60,MATCH('Model 5_Train'!B676,Cond_Probability!$A$6:$A$60,0),8)</f>
        <v>0.31976744186046513</v>
      </c>
      <c r="J676">
        <f>Cond_Probability!$C$3</f>
        <v>0.38383838383838381</v>
      </c>
      <c r="K676">
        <f t="shared" si="52"/>
        <v>3.1307343744148598E-2</v>
      </c>
      <c r="L676">
        <f t="shared" si="53"/>
        <v>3.1307343744148599</v>
      </c>
      <c r="M676" t="str">
        <f t="shared" si="54"/>
        <v>Won't Survive</v>
      </c>
      <c r="N676" s="2" t="s">
        <v>1230</v>
      </c>
    </row>
    <row r="677" spans="1:14" x14ac:dyDescent="0.3">
      <c r="A677" s="1" t="s">
        <v>1236</v>
      </c>
      <c r="B677" s="2" t="s">
        <v>13</v>
      </c>
      <c r="C677">
        <f>INDEX(Cond_Probability!$A$6:$H$60,MATCH('Model 5_Train'!A677,Cond_Probability!$A$6:$A$60,0),7)</f>
        <v>0.67572463768115942</v>
      </c>
      <c r="D677">
        <f>INDEX(Cond_Probability!$A$6:$H$60,MATCH('Model 5_Train'!B677,Cond_Probability!$A$6:$A$60,0),7)</f>
        <v>0.85117967332123412</v>
      </c>
      <c r="E677">
        <f>Cond_Probability!$C$2</f>
        <v>0.61616161616161613</v>
      </c>
      <c r="F677">
        <f t="shared" si="50"/>
        <v>0.35439341068434416</v>
      </c>
      <c r="G677">
        <f t="shared" si="51"/>
        <v>35.439341068434416</v>
      </c>
      <c r="H677">
        <f>INDEX(Cond_Probability!$A$6:$H$60,MATCH('Model 5_Train'!A677,Cond_Probability!$A$6:$A$60,0),8)</f>
        <v>0.34782608695652173</v>
      </c>
      <c r="I677">
        <f>INDEX(Cond_Probability!$A$6:$H$60,MATCH('Model 5_Train'!B677,Cond_Probability!$A$6:$A$60,0),8)</f>
        <v>0.31976744186046513</v>
      </c>
      <c r="J677">
        <f>Cond_Probability!$C$3</f>
        <v>0.38383838383838381</v>
      </c>
      <c r="K677">
        <f t="shared" si="52"/>
        <v>4.2691832378384448E-2</v>
      </c>
      <c r="L677">
        <f t="shared" si="53"/>
        <v>4.2691832378384449</v>
      </c>
      <c r="M677" t="str">
        <f t="shared" si="54"/>
        <v>Won't Survive</v>
      </c>
      <c r="N677" s="2" t="s">
        <v>1230</v>
      </c>
    </row>
    <row r="678" spans="1:14" x14ac:dyDescent="0.3">
      <c r="A678" s="1" t="s">
        <v>1236</v>
      </c>
      <c r="B678" s="2" t="s">
        <v>13</v>
      </c>
      <c r="C678">
        <f>INDEX(Cond_Probability!$A$6:$H$60,MATCH('Model 5_Train'!A678,Cond_Probability!$A$6:$A$60,0),7)</f>
        <v>0.67572463768115942</v>
      </c>
      <c r="D678">
        <f>INDEX(Cond_Probability!$A$6:$H$60,MATCH('Model 5_Train'!B678,Cond_Probability!$A$6:$A$60,0),7)</f>
        <v>0.85117967332123412</v>
      </c>
      <c r="E678">
        <f>Cond_Probability!$C$2</f>
        <v>0.61616161616161613</v>
      </c>
      <c r="F678">
        <f t="shared" si="50"/>
        <v>0.35439341068434416</v>
      </c>
      <c r="G678">
        <f t="shared" si="51"/>
        <v>35.439341068434416</v>
      </c>
      <c r="H678">
        <f>INDEX(Cond_Probability!$A$6:$H$60,MATCH('Model 5_Train'!A678,Cond_Probability!$A$6:$A$60,0),8)</f>
        <v>0.34782608695652173</v>
      </c>
      <c r="I678">
        <f>INDEX(Cond_Probability!$A$6:$H$60,MATCH('Model 5_Train'!B678,Cond_Probability!$A$6:$A$60,0),8)</f>
        <v>0.31976744186046513</v>
      </c>
      <c r="J678">
        <f>Cond_Probability!$C$3</f>
        <v>0.38383838383838381</v>
      </c>
      <c r="K678">
        <f t="shared" si="52"/>
        <v>4.2691832378384448E-2</v>
      </c>
      <c r="L678">
        <f t="shared" si="53"/>
        <v>4.2691832378384449</v>
      </c>
      <c r="M678" t="str">
        <f t="shared" si="54"/>
        <v>Won't Survive</v>
      </c>
      <c r="N678" s="2" t="s">
        <v>1230</v>
      </c>
    </row>
    <row r="679" spans="1:14" x14ac:dyDescent="0.3">
      <c r="A679" s="1" t="s">
        <v>1236</v>
      </c>
      <c r="B679" s="2" t="s">
        <v>17</v>
      </c>
      <c r="C679">
        <f>INDEX(Cond_Probability!$A$6:$H$60,MATCH('Model 5_Train'!A679,Cond_Probability!$A$6:$A$60,0),7)</f>
        <v>0.67572463768115942</v>
      </c>
      <c r="D679">
        <f>INDEX(Cond_Probability!$A$6:$H$60,MATCH('Model 5_Train'!B679,Cond_Probability!$A$6:$A$60,0),7)</f>
        <v>0.14882032667876588</v>
      </c>
      <c r="E679">
        <f>Cond_Probability!$C$2</f>
        <v>0.61616161616161613</v>
      </c>
      <c r="F679">
        <f t="shared" si="50"/>
        <v>6.1962174149501531E-2</v>
      </c>
      <c r="G679">
        <f t="shared" si="51"/>
        <v>6.1962174149501532</v>
      </c>
      <c r="H679">
        <f>INDEX(Cond_Probability!$A$6:$H$60,MATCH('Model 5_Train'!A679,Cond_Probability!$A$6:$A$60,0),8)</f>
        <v>0.34782608695652173</v>
      </c>
      <c r="I679">
        <f>INDEX(Cond_Probability!$A$6:$H$60,MATCH('Model 5_Train'!B679,Cond_Probability!$A$6:$A$60,0),8)</f>
        <v>0.68023255813953487</v>
      </c>
      <c r="J679">
        <f>Cond_Probability!$C$3</f>
        <v>0.38383838383838381</v>
      </c>
      <c r="K679">
        <f t="shared" si="52"/>
        <v>9.0817170695836003E-2</v>
      </c>
      <c r="L679">
        <f t="shared" si="53"/>
        <v>9.0817170695836005</v>
      </c>
      <c r="M679" t="str">
        <f t="shared" si="54"/>
        <v>Survive</v>
      </c>
      <c r="N679" s="2" t="s">
        <v>1</v>
      </c>
    </row>
    <row r="680" spans="1:14" x14ac:dyDescent="0.3">
      <c r="A680" s="1" t="s">
        <v>1236</v>
      </c>
      <c r="B680" s="2" t="s">
        <v>17</v>
      </c>
      <c r="C680">
        <f>INDEX(Cond_Probability!$A$6:$H$60,MATCH('Model 5_Train'!A680,Cond_Probability!$A$6:$A$60,0),7)</f>
        <v>0.67572463768115942</v>
      </c>
      <c r="D680">
        <f>INDEX(Cond_Probability!$A$6:$H$60,MATCH('Model 5_Train'!B680,Cond_Probability!$A$6:$A$60,0),7)</f>
        <v>0.14882032667876588</v>
      </c>
      <c r="E680">
        <f>Cond_Probability!$C$2</f>
        <v>0.61616161616161613</v>
      </c>
      <c r="F680">
        <f t="shared" si="50"/>
        <v>6.1962174149501531E-2</v>
      </c>
      <c r="G680">
        <f t="shared" si="51"/>
        <v>6.1962174149501532</v>
      </c>
      <c r="H680">
        <f>INDEX(Cond_Probability!$A$6:$H$60,MATCH('Model 5_Train'!A680,Cond_Probability!$A$6:$A$60,0),8)</f>
        <v>0.34782608695652173</v>
      </c>
      <c r="I680">
        <f>INDEX(Cond_Probability!$A$6:$H$60,MATCH('Model 5_Train'!B680,Cond_Probability!$A$6:$A$60,0),8)</f>
        <v>0.68023255813953487</v>
      </c>
      <c r="J680">
        <f>Cond_Probability!$C$3</f>
        <v>0.38383838383838381</v>
      </c>
      <c r="K680">
        <f t="shared" si="52"/>
        <v>9.0817170695836003E-2</v>
      </c>
      <c r="L680">
        <f t="shared" si="53"/>
        <v>9.0817170695836005</v>
      </c>
      <c r="M680" t="str">
        <f t="shared" si="54"/>
        <v>Survive</v>
      </c>
      <c r="N680" s="2" t="s">
        <v>1230</v>
      </c>
    </row>
    <row r="681" spans="1:14" x14ac:dyDescent="0.3">
      <c r="A681" s="1" t="s">
        <v>1234</v>
      </c>
      <c r="B681" s="2" t="s">
        <v>13</v>
      </c>
      <c r="C681">
        <f>INDEX(Cond_Probability!$A$6:$H$60,MATCH('Model 5_Train'!A681,Cond_Probability!$A$6:$A$60,0),7)</f>
        <v>0.14673913043478262</v>
      </c>
      <c r="D681">
        <f>INDEX(Cond_Probability!$A$6:$H$60,MATCH('Model 5_Train'!B681,Cond_Probability!$A$6:$A$60,0),7)</f>
        <v>0.85117967332123412</v>
      </c>
      <c r="E681">
        <f>Cond_Probability!$C$2</f>
        <v>0.61616161616161613</v>
      </c>
      <c r="F681">
        <f t="shared" si="50"/>
        <v>7.6959426985072063E-2</v>
      </c>
      <c r="G681">
        <f t="shared" si="51"/>
        <v>7.6959426985072064</v>
      </c>
      <c r="H681">
        <f>INDEX(Cond_Probability!$A$6:$H$60,MATCH('Model 5_Train'!A681,Cond_Probability!$A$6:$A$60,0),8)</f>
        <v>0.39710144927536234</v>
      </c>
      <c r="I681">
        <f>INDEX(Cond_Probability!$A$6:$H$60,MATCH('Model 5_Train'!B681,Cond_Probability!$A$6:$A$60,0),8)</f>
        <v>0.31976744186046513</v>
      </c>
      <c r="J681">
        <f>Cond_Probability!$C$3</f>
        <v>0.38383838383838381</v>
      </c>
      <c r="K681">
        <f t="shared" si="52"/>
        <v>4.8739841965322252E-2</v>
      </c>
      <c r="L681">
        <f t="shared" si="53"/>
        <v>4.8739841965322253</v>
      </c>
      <c r="M681" t="str">
        <f t="shared" si="54"/>
        <v>Won't Survive</v>
      </c>
      <c r="N681" s="2" t="s">
        <v>1</v>
      </c>
    </row>
    <row r="682" spans="1:14" x14ac:dyDescent="0.3">
      <c r="A682" s="1" t="s">
        <v>1236</v>
      </c>
      <c r="B682" s="2" t="s">
        <v>17</v>
      </c>
      <c r="C682">
        <f>INDEX(Cond_Probability!$A$6:$H$60,MATCH('Model 5_Train'!A682,Cond_Probability!$A$6:$A$60,0),7)</f>
        <v>0.67572463768115942</v>
      </c>
      <c r="D682">
        <f>INDEX(Cond_Probability!$A$6:$H$60,MATCH('Model 5_Train'!B682,Cond_Probability!$A$6:$A$60,0),7)</f>
        <v>0.14882032667876588</v>
      </c>
      <c r="E682">
        <f>Cond_Probability!$C$2</f>
        <v>0.61616161616161613</v>
      </c>
      <c r="F682">
        <f t="shared" si="50"/>
        <v>6.1962174149501531E-2</v>
      </c>
      <c r="G682">
        <f t="shared" si="51"/>
        <v>6.1962174149501532</v>
      </c>
      <c r="H682">
        <f>INDEX(Cond_Probability!$A$6:$H$60,MATCH('Model 5_Train'!A682,Cond_Probability!$A$6:$A$60,0),8)</f>
        <v>0.34782608695652173</v>
      </c>
      <c r="I682">
        <f>INDEX(Cond_Probability!$A$6:$H$60,MATCH('Model 5_Train'!B682,Cond_Probability!$A$6:$A$60,0),8)</f>
        <v>0.68023255813953487</v>
      </c>
      <c r="J682">
        <f>Cond_Probability!$C$3</f>
        <v>0.38383838383838381</v>
      </c>
      <c r="K682">
        <f t="shared" si="52"/>
        <v>9.0817170695836003E-2</v>
      </c>
      <c r="L682">
        <f t="shared" si="53"/>
        <v>9.0817170695836005</v>
      </c>
      <c r="M682" t="str">
        <f t="shared" si="54"/>
        <v>Survive</v>
      </c>
      <c r="N682" s="2" t="s">
        <v>1230</v>
      </c>
    </row>
    <row r="683" spans="1:14" x14ac:dyDescent="0.3">
      <c r="A683" s="1" t="s">
        <v>1234</v>
      </c>
      <c r="B683" s="2" t="s">
        <v>13</v>
      </c>
      <c r="C683">
        <f>INDEX(Cond_Probability!$A$6:$H$60,MATCH('Model 5_Train'!A683,Cond_Probability!$A$6:$A$60,0),7)</f>
        <v>0.14673913043478262</v>
      </c>
      <c r="D683">
        <f>INDEX(Cond_Probability!$A$6:$H$60,MATCH('Model 5_Train'!B683,Cond_Probability!$A$6:$A$60,0),7)</f>
        <v>0.85117967332123412</v>
      </c>
      <c r="E683">
        <f>Cond_Probability!$C$2</f>
        <v>0.61616161616161613</v>
      </c>
      <c r="F683">
        <f t="shared" si="50"/>
        <v>7.6959426985072063E-2</v>
      </c>
      <c r="G683">
        <f t="shared" si="51"/>
        <v>7.6959426985072064</v>
      </c>
      <c r="H683">
        <f>INDEX(Cond_Probability!$A$6:$H$60,MATCH('Model 5_Train'!A683,Cond_Probability!$A$6:$A$60,0),8)</f>
        <v>0.39710144927536234</v>
      </c>
      <c r="I683">
        <f>INDEX(Cond_Probability!$A$6:$H$60,MATCH('Model 5_Train'!B683,Cond_Probability!$A$6:$A$60,0),8)</f>
        <v>0.31976744186046513</v>
      </c>
      <c r="J683">
        <f>Cond_Probability!$C$3</f>
        <v>0.38383838383838381</v>
      </c>
      <c r="K683">
        <f t="shared" si="52"/>
        <v>4.8739841965322252E-2</v>
      </c>
      <c r="L683">
        <f t="shared" si="53"/>
        <v>4.8739841965322253</v>
      </c>
      <c r="M683" t="str">
        <f t="shared" si="54"/>
        <v>Won't Survive</v>
      </c>
      <c r="N683" s="2" t="s">
        <v>1</v>
      </c>
    </row>
    <row r="684" spans="1:14" x14ac:dyDescent="0.3">
      <c r="A684" s="1" t="s">
        <v>1236</v>
      </c>
      <c r="B684" s="2" t="s">
        <v>13</v>
      </c>
      <c r="C684">
        <f>INDEX(Cond_Probability!$A$6:$H$60,MATCH('Model 5_Train'!A684,Cond_Probability!$A$6:$A$60,0),7)</f>
        <v>0.67572463768115942</v>
      </c>
      <c r="D684">
        <f>INDEX(Cond_Probability!$A$6:$H$60,MATCH('Model 5_Train'!B684,Cond_Probability!$A$6:$A$60,0),7)</f>
        <v>0.85117967332123412</v>
      </c>
      <c r="E684">
        <f>Cond_Probability!$C$2</f>
        <v>0.61616161616161613</v>
      </c>
      <c r="F684">
        <f t="shared" si="50"/>
        <v>0.35439341068434416</v>
      </c>
      <c r="G684">
        <f t="shared" si="51"/>
        <v>35.439341068434416</v>
      </c>
      <c r="H684">
        <f>INDEX(Cond_Probability!$A$6:$H$60,MATCH('Model 5_Train'!A684,Cond_Probability!$A$6:$A$60,0),8)</f>
        <v>0.34782608695652173</v>
      </c>
      <c r="I684">
        <f>INDEX(Cond_Probability!$A$6:$H$60,MATCH('Model 5_Train'!B684,Cond_Probability!$A$6:$A$60,0),8)</f>
        <v>0.31976744186046513</v>
      </c>
      <c r="J684">
        <f>Cond_Probability!$C$3</f>
        <v>0.38383838383838381</v>
      </c>
      <c r="K684">
        <f t="shared" si="52"/>
        <v>4.2691832378384448E-2</v>
      </c>
      <c r="L684">
        <f t="shared" si="53"/>
        <v>4.2691832378384449</v>
      </c>
      <c r="M684" t="str">
        <f t="shared" si="54"/>
        <v>Won't Survive</v>
      </c>
      <c r="N684" s="2" t="s">
        <v>1230</v>
      </c>
    </row>
    <row r="685" spans="1:14" x14ac:dyDescent="0.3">
      <c r="A685" s="1" t="s">
        <v>1236</v>
      </c>
      <c r="B685" s="2" t="s">
        <v>13</v>
      </c>
      <c r="C685">
        <f>INDEX(Cond_Probability!$A$6:$H$60,MATCH('Model 5_Train'!A685,Cond_Probability!$A$6:$A$60,0),7)</f>
        <v>0.67572463768115942</v>
      </c>
      <c r="D685">
        <f>INDEX(Cond_Probability!$A$6:$H$60,MATCH('Model 5_Train'!B685,Cond_Probability!$A$6:$A$60,0),7)</f>
        <v>0.85117967332123412</v>
      </c>
      <c r="E685">
        <f>Cond_Probability!$C$2</f>
        <v>0.61616161616161613</v>
      </c>
      <c r="F685">
        <f t="shared" si="50"/>
        <v>0.35439341068434416</v>
      </c>
      <c r="G685">
        <f t="shared" si="51"/>
        <v>35.439341068434416</v>
      </c>
      <c r="H685">
        <f>INDEX(Cond_Probability!$A$6:$H$60,MATCH('Model 5_Train'!A685,Cond_Probability!$A$6:$A$60,0),8)</f>
        <v>0.34782608695652173</v>
      </c>
      <c r="I685">
        <f>INDEX(Cond_Probability!$A$6:$H$60,MATCH('Model 5_Train'!B685,Cond_Probability!$A$6:$A$60,0),8)</f>
        <v>0.31976744186046513</v>
      </c>
      <c r="J685">
        <f>Cond_Probability!$C$3</f>
        <v>0.38383838383838381</v>
      </c>
      <c r="K685">
        <f t="shared" si="52"/>
        <v>4.2691832378384448E-2</v>
      </c>
      <c r="L685">
        <f t="shared" si="53"/>
        <v>4.2691832378384449</v>
      </c>
      <c r="M685" t="str">
        <f t="shared" si="54"/>
        <v>Won't Survive</v>
      </c>
      <c r="N685" s="2" t="s">
        <v>1230</v>
      </c>
    </row>
    <row r="686" spans="1:14" x14ac:dyDescent="0.3">
      <c r="A686" s="1" t="s">
        <v>1235</v>
      </c>
      <c r="B686" s="2" t="s">
        <v>13</v>
      </c>
      <c r="C686">
        <f>INDEX(Cond_Probability!$A$6:$H$60,MATCH('Model 5_Train'!A686,Cond_Probability!$A$6:$A$60,0),7)</f>
        <v>0.17753623188405798</v>
      </c>
      <c r="D686">
        <f>INDEX(Cond_Probability!$A$6:$H$60,MATCH('Model 5_Train'!B686,Cond_Probability!$A$6:$A$60,0),7)</f>
        <v>0.85117967332123412</v>
      </c>
      <c r="E686">
        <f>Cond_Probability!$C$2</f>
        <v>0.61616161616161613</v>
      </c>
      <c r="F686">
        <f t="shared" si="50"/>
        <v>9.3111405488111879E-2</v>
      </c>
      <c r="G686">
        <f t="shared" si="51"/>
        <v>9.3111405488111885</v>
      </c>
      <c r="H686">
        <f>INDEX(Cond_Probability!$A$6:$H$60,MATCH('Model 5_Train'!A686,Cond_Probability!$A$6:$A$60,0),8)</f>
        <v>0.25507246376811593</v>
      </c>
      <c r="I686">
        <f>INDEX(Cond_Probability!$A$6:$H$60,MATCH('Model 5_Train'!B686,Cond_Probability!$A$6:$A$60,0),8)</f>
        <v>0.31976744186046513</v>
      </c>
      <c r="J686">
        <f>Cond_Probability!$C$3</f>
        <v>0.38383838383838381</v>
      </c>
      <c r="K686">
        <f t="shared" si="52"/>
        <v>3.1307343744148598E-2</v>
      </c>
      <c r="L686">
        <f t="shared" si="53"/>
        <v>3.1307343744148599</v>
      </c>
      <c r="M686" t="str">
        <f t="shared" si="54"/>
        <v>Won't Survive</v>
      </c>
      <c r="N686" s="2" t="s">
        <v>1230</v>
      </c>
    </row>
    <row r="687" spans="1:14" x14ac:dyDescent="0.3">
      <c r="A687" s="1" t="s">
        <v>1235</v>
      </c>
      <c r="B687" s="2" t="s">
        <v>13</v>
      </c>
      <c r="C687">
        <f>INDEX(Cond_Probability!$A$6:$H$60,MATCH('Model 5_Train'!A687,Cond_Probability!$A$6:$A$60,0),7)</f>
        <v>0.17753623188405798</v>
      </c>
      <c r="D687">
        <f>INDEX(Cond_Probability!$A$6:$H$60,MATCH('Model 5_Train'!B687,Cond_Probability!$A$6:$A$60,0),7)</f>
        <v>0.85117967332123412</v>
      </c>
      <c r="E687">
        <f>Cond_Probability!$C$2</f>
        <v>0.61616161616161613</v>
      </c>
      <c r="F687">
        <f t="shared" si="50"/>
        <v>9.3111405488111879E-2</v>
      </c>
      <c r="G687">
        <f t="shared" si="51"/>
        <v>9.3111405488111885</v>
      </c>
      <c r="H687">
        <f>INDEX(Cond_Probability!$A$6:$H$60,MATCH('Model 5_Train'!A687,Cond_Probability!$A$6:$A$60,0),8)</f>
        <v>0.25507246376811593</v>
      </c>
      <c r="I687">
        <f>INDEX(Cond_Probability!$A$6:$H$60,MATCH('Model 5_Train'!B687,Cond_Probability!$A$6:$A$60,0),8)</f>
        <v>0.31976744186046513</v>
      </c>
      <c r="J687">
        <f>Cond_Probability!$C$3</f>
        <v>0.38383838383838381</v>
      </c>
      <c r="K687">
        <f t="shared" si="52"/>
        <v>3.1307343744148598E-2</v>
      </c>
      <c r="L687">
        <f t="shared" si="53"/>
        <v>3.1307343744148599</v>
      </c>
      <c r="M687" t="str">
        <f t="shared" si="54"/>
        <v>Won't Survive</v>
      </c>
      <c r="N687" s="2" t="s">
        <v>1230</v>
      </c>
    </row>
    <row r="688" spans="1:14" x14ac:dyDescent="0.3">
      <c r="A688" s="1" t="s">
        <v>1236</v>
      </c>
      <c r="B688" s="2" t="s">
        <v>13</v>
      </c>
      <c r="C688">
        <f>INDEX(Cond_Probability!$A$6:$H$60,MATCH('Model 5_Train'!A688,Cond_Probability!$A$6:$A$60,0),7)</f>
        <v>0.67572463768115942</v>
      </c>
      <c r="D688">
        <f>INDEX(Cond_Probability!$A$6:$H$60,MATCH('Model 5_Train'!B688,Cond_Probability!$A$6:$A$60,0),7)</f>
        <v>0.85117967332123412</v>
      </c>
      <c r="E688">
        <f>Cond_Probability!$C$2</f>
        <v>0.61616161616161613</v>
      </c>
      <c r="F688">
        <f t="shared" si="50"/>
        <v>0.35439341068434416</v>
      </c>
      <c r="G688">
        <f t="shared" si="51"/>
        <v>35.439341068434416</v>
      </c>
      <c r="H688">
        <f>INDEX(Cond_Probability!$A$6:$H$60,MATCH('Model 5_Train'!A688,Cond_Probability!$A$6:$A$60,0),8)</f>
        <v>0.34782608695652173</v>
      </c>
      <c r="I688">
        <f>INDEX(Cond_Probability!$A$6:$H$60,MATCH('Model 5_Train'!B688,Cond_Probability!$A$6:$A$60,0),8)</f>
        <v>0.31976744186046513</v>
      </c>
      <c r="J688">
        <f>Cond_Probability!$C$3</f>
        <v>0.38383838383838381</v>
      </c>
      <c r="K688">
        <f t="shared" si="52"/>
        <v>4.2691832378384448E-2</v>
      </c>
      <c r="L688">
        <f t="shared" si="53"/>
        <v>4.2691832378384449</v>
      </c>
      <c r="M688" t="str">
        <f t="shared" si="54"/>
        <v>Won't Survive</v>
      </c>
      <c r="N688" s="2" t="s">
        <v>1230</v>
      </c>
    </row>
    <row r="689" spans="1:14" x14ac:dyDescent="0.3">
      <c r="A689" s="1" t="s">
        <v>1236</v>
      </c>
      <c r="B689" s="2" t="s">
        <v>13</v>
      </c>
      <c r="C689">
        <f>INDEX(Cond_Probability!$A$6:$H$60,MATCH('Model 5_Train'!A689,Cond_Probability!$A$6:$A$60,0),7)</f>
        <v>0.67572463768115942</v>
      </c>
      <c r="D689">
        <f>INDEX(Cond_Probability!$A$6:$H$60,MATCH('Model 5_Train'!B689,Cond_Probability!$A$6:$A$60,0),7)</f>
        <v>0.85117967332123412</v>
      </c>
      <c r="E689">
        <f>Cond_Probability!$C$2</f>
        <v>0.61616161616161613</v>
      </c>
      <c r="F689">
        <f t="shared" si="50"/>
        <v>0.35439341068434416</v>
      </c>
      <c r="G689">
        <f t="shared" si="51"/>
        <v>35.439341068434416</v>
      </c>
      <c r="H689">
        <f>INDEX(Cond_Probability!$A$6:$H$60,MATCH('Model 5_Train'!A689,Cond_Probability!$A$6:$A$60,0),8)</f>
        <v>0.34782608695652173</v>
      </c>
      <c r="I689">
        <f>INDEX(Cond_Probability!$A$6:$H$60,MATCH('Model 5_Train'!B689,Cond_Probability!$A$6:$A$60,0),8)</f>
        <v>0.31976744186046513</v>
      </c>
      <c r="J689">
        <f>Cond_Probability!$C$3</f>
        <v>0.38383838383838381</v>
      </c>
      <c r="K689">
        <f t="shared" si="52"/>
        <v>4.2691832378384448E-2</v>
      </c>
      <c r="L689">
        <f t="shared" si="53"/>
        <v>4.2691832378384449</v>
      </c>
      <c r="M689" t="str">
        <f t="shared" si="54"/>
        <v>Won't Survive</v>
      </c>
      <c r="N689" s="2" t="s">
        <v>1230</v>
      </c>
    </row>
    <row r="690" spans="1:14" x14ac:dyDescent="0.3">
      <c r="A690" s="1" t="s">
        <v>1236</v>
      </c>
      <c r="B690" s="2" t="s">
        <v>13</v>
      </c>
      <c r="C690">
        <f>INDEX(Cond_Probability!$A$6:$H$60,MATCH('Model 5_Train'!A690,Cond_Probability!$A$6:$A$60,0),7)</f>
        <v>0.67572463768115942</v>
      </c>
      <c r="D690">
        <f>INDEX(Cond_Probability!$A$6:$H$60,MATCH('Model 5_Train'!B690,Cond_Probability!$A$6:$A$60,0),7)</f>
        <v>0.85117967332123412</v>
      </c>
      <c r="E690">
        <f>Cond_Probability!$C$2</f>
        <v>0.61616161616161613</v>
      </c>
      <c r="F690">
        <f t="shared" si="50"/>
        <v>0.35439341068434416</v>
      </c>
      <c r="G690">
        <f t="shared" si="51"/>
        <v>35.439341068434416</v>
      </c>
      <c r="H690">
        <f>INDEX(Cond_Probability!$A$6:$H$60,MATCH('Model 5_Train'!A690,Cond_Probability!$A$6:$A$60,0),8)</f>
        <v>0.34782608695652173</v>
      </c>
      <c r="I690">
        <f>INDEX(Cond_Probability!$A$6:$H$60,MATCH('Model 5_Train'!B690,Cond_Probability!$A$6:$A$60,0),8)</f>
        <v>0.31976744186046513</v>
      </c>
      <c r="J690">
        <f>Cond_Probability!$C$3</f>
        <v>0.38383838383838381</v>
      </c>
      <c r="K690">
        <f t="shared" si="52"/>
        <v>4.2691832378384448E-2</v>
      </c>
      <c r="L690">
        <f t="shared" si="53"/>
        <v>4.2691832378384449</v>
      </c>
      <c r="M690" t="str">
        <f t="shared" si="54"/>
        <v>Won't Survive</v>
      </c>
      <c r="N690" s="2" t="s">
        <v>1230</v>
      </c>
    </row>
    <row r="691" spans="1:14" x14ac:dyDescent="0.3">
      <c r="A691" s="1" t="s">
        <v>1234</v>
      </c>
      <c r="B691" s="2" t="s">
        <v>17</v>
      </c>
      <c r="C691">
        <f>INDEX(Cond_Probability!$A$6:$H$60,MATCH('Model 5_Train'!A691,Cond_Probability!$A$6:$A$60,0),7)</f>
        <v>0.14673913043478262</v>
      </c>
      <c r="D691">
        <f>INDEX(Cond_Probability!$A$6:$H$60,MATCH('Model 5_Train'!B691,Cond_Probability!$A$6:$A$60,0),7)</f>
        <v>0.14882032667876588</v>
      </c>
      <c r="E691">
        <f>Cond_Probability!$C$2</f>
        <v>0.61616161616161613</v>
      </c>
      <c r="F691">
        <f t="shared" si="50"/>
        <v>1.3455592777773792E-2</v>
      </c>
      <c r="G691">
        <f t="shared" si="51"/>
        <v>1.3455592777773793</v>
      </c>
      <c r="H691">
        <f>INDEX(Cond_Probability!$A$6:$H$60,MATCH('Model 5_Train'!A691,Cond_Probability!$A$6:$A$60,0),8)</f>
        <v>0.39710144927536234</v>
      </c>
      <c r="I691">
        <f>INDEX(Cond_Probability!$A$6:$H$60,MATCH('Model 5_Train'!B691,Cond_Probability!$A$6:$A$60,0),8)</f>
        <v>0.68023255813953487</v>
      </c>
      <c r="J691">
        <f>Cond_Probability!$C$3</f>
        <v>0.38383838383838381</v>
      </c>
      <c r="K691">
        <f t="shared" si="52"/>
        <v>0.10368293654441278</v>
      </c>
      <c r="L691">
        <f t="shared" si="53"/>
        <v>10.368293654441278</v>
      </c>
      <c r="M691" t="str">
        <f t="shared" si="54"/>
        <v>Survive</v>
      </c>
      <c r="N691" s="2" t="s">
        <v>1</v>
      </c>
    </row>
    <row r="692" spans="1:14" x14ac:dyDescent="0.3">
      <c r="A692" s="1" t="s">
        <v>1234</v>
      </c>
      <c r="B692" s="2" t="s">
        <v>13</v>
      </c>
      <c r="C692">
        <f>INDEX(Cond_Probability!$A$6:$H$60,MATCH('Model 5_Train'!A692,Cond_Probability!$A$6:$A$60,0),7)</f>
        <v>0.14673913043478262</v>
      </c>
      <c r="D692">
        <f>INDEX(Cond_Probability!$A$6:$H$60,MATCH('Model 5_Train'!B692,Cond_Probability!$A$6:$A$60,0),7)</f>
        <v>0.85117967332123412</v>
      </c>
      <c r="E692">
        <f>Cond_Probability!$C$2</f>
        <v>0.61616161616161613</v>
      </c>
      <c r="F692">
        <f t="shared" si="50"/>
        <v>7.6959426985072063E-2</v>
      </c>
      <c r="G692">
        <f t="shared" si="51"/>
        <v>7.6959426985072064</v>
      </c>
      <c r="H692">
        <f>INDEX(Cond_Probability!$A$6:$H$60,MATCH('Model 5_Train'!A692,Cond_Probability!$A$6:$A$60,0),8)</f>
        <v>0.39710144927536234</v>
      </c>
      <c r="I692">
        <f>INDEX(Cond_Probability!$A$6:$H$60,MATCH('Model 5_Train'!B692,Cond_Probability!$A$6:$A$60,0),8)</f>
        <v>0.31976744186046513</v>
      </c>
      <c r="J692">
        <f>Cond_Probability!$C$3</f>
        <v>0.38383838383838381</v>
      </c>
      <c r="K692">
        <f t="shared" si="52"/>
        <v>4.8739841965322252E-2</v>
      </c>
      <c r="L692">
        <f t="shared" si="53"/>
        <v>4.8739841965322253</v>
      </c>
      <c r="M692" t="str">
        <f t="shared" si="54"/>
        <v>Won't Survive</v>
      </c>
      <c r="N692" s="2" t="s">
        <v>1</v>
      </c>
    </row>
    <row r="693" spans="1:14" x14ac:dyDescent="0.3">
      <c r="A693" s="1" t="s">
        <v>1236</v>
      </c>
      <c r="B693" s="2" t="s">
        <v>17</v>
      </c>
      <c r="C693">
        <f>INDEX(Cond_Probability!$A$6:$H$60,MATCH('Model 5_Train'!A693,Cond_Probability!$A$6:$A$60,0),7)</f>
        <v>0.67572463768115942</v>
      </c>
      <c r="D693">
        <f>INDEX(Cond_Probability!$A$6:$H$60,MATCH('Model 5_Train'!B693,Cond_Probability!$A$6:$A$60,0),7)</f>
        <v>0.14882032667876588</v>
      </c>
      <c r="E693">
        <f>Cond_Probability!$C$2</f>
        <v>0.61616161616161613</v>
      </c>
      <c r="F693">
        <f t="shared" si="50"/>
        <v>6.1962174149501531E-2</v>
      </c>
      <c r="G693">
        <f t="shared" si="51"/>
        <v>6.1962174149501532</v>
      </c>
      <c r="H693">
        <f>INDEX(Cond_Probability!$A$6:$H$60,MATCH('Model 5_Train'!A693,Cond_Probability!$A$6:$A$60,0),8)</f>
        <v>0.34782608695652173</v>
      </c>
      <c r="I693">
        <f>INDEX(Cond_Probability!$A$6:$H$60,MATCH('Model 5_Train'!B693,Cond_Probability!$A$6:$A$60,0),8)</f>
        <v>0.68023255813953487</v>
      </c>
      <c r="J693">
        <f>Cond_Probability!$C$3</f>
        <v>0.38383838383838381</v>
      </c>
      <c r="K693">
        <f t="shared" si="52"/>
        <v>9.0817170695836003E-2</v>
      </c>
      <c r="L693">
        <f t="shared" si="53"/>
        <v>9.0817170695836005</v>
      </c>
      <c r="M693" t="str">
        <f t="shared" si="54"/>
        <v>Survive</v>
      </c>
      <c r="N693" s="2" t="s">
        <v>1</v>
      </c>
    </row>
    <row r="694" spans="1:14" x14ac:dyDescent="0.3">
      <c r="A694" s="1" t="s">
        <v>1236</v>
      </c>
      <c r="B694" s="2" t="s">
        <v>13</v>
      </c>
      <c r="C694">
        <f>INDEX(Cond_Probability!$A$6:$H$60,MATCH('Model 5_Train'!A694,Cond_Probability!$A$6:$A$60,0),7)</f>
        <v>0.67572463768115942</v>
      </c>
      <c r="D694">
        <f>INDEX(Cond_Probability!$A$6:$H$60,MATCH('Model 5_Train'!B694,Cond_Probability!$A$6:$A$60,0),7)</f>
        <v>0.85117967332123412</v>
      </c>
      <c r="E694">
        <f>Cond_Probability!$C$2</f>
        <v>0.61616161616161613</v>
      </c>
      <c r="F694">
        <f t="shared" si="50"/>
        <v>0.35439341068434416</v>
      </c>
      <c r="G694">
        <f t="shared" si="51"/>
        <v>35.439341068434416</v>
      </c>
      <c r="H694">
        <f>INDEX(Cond_Probability!$A$6:$H$60,MATCH('Model 5_Train'!A694,Cond_Probability!$A$6:$A$60,0),8)</f>
        <v>0.34782608695652173</v>
      </c>
      <c r="I694">
        <f>INDEX(Cond_Probability!$A$6:$H$60,MATCH('Model 5_Train'!B694,Cond_Probability!$A$6:$A$60,0),8)</f>
        <v>0.31976744186046513</v>
      </c>
      <c r="J694">
        <f>Cond_Probability!$C$3</f>
        <v>0.38383838383838381</v>
      </c>
      <c r="K694">
        <f t="shared" si="52"/>
        <v>4.2691832378384448E-2</v>
      </c>
      <c r="L694">
        <f t="shared" si="53"/>
        <v>4.2691832378384449</v>
      </c>
      <c r="M694" t="str">
        <f t="shared" si="54"/>
        <v>Won't Survive</v>
      </c>
      <c r="N694" s="2" t="s">
        <v>1</v>
      </c>
    </row>
    <row r="695" spans="1:14" x14ac:dyDescent="0.3">
      <c r="A695" s="1" t="s">
        <v>1236</v>
      </c>
      <c r="B695" s="2" t="s">
        <v>13</v>
      </c>
      <c r="C695">
        <f>INDEX(Cond_Probability!$A$6:$H$60,MATCH('Model 5_Train'!A695,Cond_Probability!$A$6:$A$60,0),7)</f>
        <v>0.67572463768115942</v>
      </c>
      <c r="D695">
        <f>INDEX(Cond_Probability!$A$6:$H$60,MATCH('Model 5_Train'!B695,Cond_Probability!$A$6:$A$60,0),7)</f>
        <v>0.85117967332123412</v>
      </c>
      <c r="E695">
        <f>Cond_Probability!$C$2</f>
        <v>0.61616161616161613</v>
      </c>
      <c r="F695">
        <f t="shared" si="50"/>
        <v>0.35439341068434416</v>
      </c>
      <c r="G695">
        <f t="shared" si="51"/>
        <v>35.439341068434416</v>
      </c>
      <c r="H695">
        <f>INDEX(Cond_Probability!$A$6:$H$60,MATCH('Model 5_Train'!A695,Cond_Probability!$A$6:$A$60,0),8)</f>
        <v>0.34782608695652173</v>
      </c>
      <c r="I695">
        <f>INDEX(Cond_Probability!$A$6:$H$60,MATCH('Model 5_Train'!B695,Cond_Probability!$A$6:$A$60,0),8)</f>
        <v>0.31976744186046513</v>
      </c>
      <c r="J695">
        <f>Cond_Probability!$C$3</f>
        <v>0.38383838383838381</v>
      </c>
      <c r="K695">
        <f t="shared" si="52"/>
        <v>4.2691832378384448E-2</v>
      </c>
      <c r="L695">
        <f t="shared" si="53"/>
        <v>4.2691832378384449</v>
      </c>
      <c r="M695" t="str">
        <f t="shared" si="54"/>
        <v>Won't Survive</v>
      </c>
      <c r="N695" s="2" t="s">
        <v>1230</v>
      </c>
    </row>
    <row r="696" spans="1:14" x14ac:dyDescent="0.3">
      <c r="A696" s="1" t="s">
        <v>1234</v>
      </c>
      <c r="B696" s="2" t="s">
        <v>13</v>
      </c>
      <c r="C696">
        <f>INDEX(Cond_Probability!$A$6:$H$60,MATCH('Model 5_Train'!A696,Cond_Probability!$A$6:$A$60,0),7)</f>
        <v>0.14673913043478262</v>
      </c>
      <c r="D696">
        <f>INDEX(Cond_Probability!$A$6:$H$60,MATCH('Model 5_Train'!B696,Cond_Probability!$A$6:$A$60,0),7)</f>
        <v>0.85117967332123412</v>
      </c>
      <c r="E696">
        <f>Cond_Probability!$C$2</f>
        <v>0.61616161616161613</v>
      </c>
      <c r="F696">
        <f t="shared" si="50"/>
        <v>7.6959426985072063E-2</v>
      </c>
      <c r="G696">
        <f t="shared" si="51"/>
        <v>7.6959426985072064</v>
      </c>
      <c r="H696">
        <f>INDEX(Cond_Probability!$A$6:$H$60,MATCH('Model 5_Train'!A696,Cond_Probability!$A$6:$A$60,0),8)</f>
        <v>0.39710144927536234</v>
      </c>
      <c r="I696">
        <f>INDEX(Cond_Probability!$A$6:$H$60,MATCH('Model 5_Train'!B696,Cond_Probability!$A$6:$A$60,0),8)</f>
        <v>0.31976744186046513</v>
      </c>
      <c r="J696">
        <f>Cond_Probability!$C$3</f>
        <v>0.38383838383838381</v>
      </c>
      <c r="K696">
        <f t="shared" si="52"/>
        <v>4.8739841965322252E-2</v>
      </c>
      <c r="L696">
        <f t="shared" si="53"/>
        <v>4.8739841965322253</v>
      </c>
      <c r="M696" t="str">
        <f t="shared" si="54"/>
        <v>Won't Survive</v>
      </c>
      <c r="N696" s="2" t="s">
        <v>1230</v>
      </c>
    </row>
    <row r="697" spans="1:14" x14ac:dyDescent="0.3">
      <c r="A697" s="1" t="s">
        <v>1235</v>
      </c>
      <c r="B697" s="2" t="s">
        <v>13</v>
      </c>
      <c r="C697">
        <f>INDEX(Cond_Probability!$A$6:$H$60,MATCH('Model 5_Train'!A697,Cond_Probability!$A$6:$A$60,0),7)</f>
        <v>0.17753623188405798</v>
      </c>
      <c r="D697">
        <f>INDEX(Cond_Probability!$A$6:$H$60,MATCH('Model 5_Train'!B697,Cond_Probability!$A$6:$A$60,0),7)</f>
        <v>0.85117967332123412</v>
      </c>
      <c r="E697">
        <f>Cond_Probability!$C$2</f>
        <v>0.61616161616161613</v>
      </c>
      <c r="F697">
        <f t="shared" si="50"/>
        <v>9.3111405488111879E-2</v>
      </c>
      <c r="G697">
        <f t="shared" si="51"/>
        <v>9.3111405488111885</v>
      </c>
      <c r="H697">
        <f>INDEX(Cond_Probability!$A$6:$H$60,MATCH('Model 5_Train'!A697,Cond_Probability!$A$6:$A$60,0),8)</f>
        <v>0.25507246376811593</v>
      </c>
      <c r="I697">
        <f>INDEX(Cond_Probability!$A$6:$H$60,MATCH('Model 5_Train'!B697,Cond_Probability!$A$6:$A$60,0),8)</f>
        <v>0.31976744186046513</v>
      </c>
      <c r="J697">
        <f>Cond_Probability!$C$3</f>
        <v>0.38383838383838381</v>
      </c>
      <c r="K697">
        <f t="shared" si="52"/>
        <v>3.1307343744148598E-2</v>
      </c>
      <c r="L697">
        <f t="shared" si="53"/>
        <v>3.1307343744148599</v>
      </c>
      <c r="M697" t="str">
        <f t="shared" si="54"/>
        <v>Won't Survive</v>
      </c>
      <c r="N697" s="2" t="s">
        <v>1230</v>
      </c>
    </row>
    <row r="698" spans="1:14" x14ac:dyDescent="0.3">
      <c r="A698" s="1" t="s">
        <v>1236</v>
      </c>
      <c r="B698" s="2" t="s">
        <v>13</v>
      </c>
      <c r="C698">
        <f>INDEX(Cond_Probability!$A$6:$H$60,MATCH('Model 5_Train'!A698,Cond_Probability!$A$6:$A$60,0),7)</f>
        <v>0.67572463768115942</v>
      </c>
      <c r="D698">
        <f>INDEX(Cond_Probability!$A$6:$H$60,MATCH('Model 5_Train'!B698,Cond_Probability!$A$6:$A$60,0),7)</f>
        <v>0.85117967332123412</v>
      </c>
      <c r="E698">
        <f>Cond_Probability!$C$2</f>
        <v>0.61616161616161613</v>
      </c>
      <c r="F698">
        <f t="shared" si="50"/>
        <v>0.35439341068434416</v>
      </c>
      <c r="G698">
        <f t="shared" si="51"/>
        <v>35.439341068434416</v>
      </c>
      <c r="H698">
        <f>INDEX(Cond_Probability!$A$6:$H$60,MATCH('Model 5_Train'!A698,Cond_Probability!$A$6:$A$60,0),8)</f>
        <v>0.34782608695652173</v>
      </c>
      <c r="I698">
        <f>INDEX(Cond_Probability!$A$6:$H$60,MATCH('Model 5_Train'!B698,Cond_Probability!$A$6:$A$60,0),8)</f>
        <v>0.31976744186046513</v>
      </c>
      <c r="J698">
        <f>Cond_Probability!$C$3</f>
        <v>0.38383838383838381</v>
      </c>
      <c r="K698">
        <f t="shared" si="52"/>
        <v>4.2691832378384448E-2</v>
      </c>
      <c r="L698">
        <f t="shared" si="53"/>
        <v>4.2691832378384449</v>
      </c>
      <c r="M698" t="str">
        <f t="shared" si="54"/>
        <v>Won't Survive</v>
      </c>
      <c r="N698" s="2" t="s">
        <v>1230</v>
      </c>
    </row>
    <row r="699" spans="1:14" x14ac:dyDescent="0.3">
      <c r="A699" s="1" t="s">
        <v>1236</v>
      </c>
      <c r="B699" s="2" t="s">
        <v>17</v>
      </c>
      <c r="C699">
        <f>INDEX(Cond_Probability!$A$6:$H$60,MATCH('Model 5_Train'!A699,Cond_Probability!$A$6:$A$60,0),7)</f>
        <v>0.67572463768115942</v>
      </c>
      <c r="D699">
        <f>INDEX(Cond_Probability!$A$6:$H$60,MATCH('Model 5_Train'!B699,Cond_Probability!$A$6:$A$60,0),7)</f>
        <v>0.14882032667876588</v>
      </c>
      <c r="E699">
        <f>Cond_Probability!$C$2</f>
        <v>0.61616161616161613</v>
      </c>
      <c r="F699">
        <f t="shared" si="50"/>
        <v>6.1962174149501531E-2</v>
      </c>
      <c r="G699">
        <f t="shared" si="51"/>
        <v>6.1962174149501532</v>
      </c>
      <c r="H699">
        <f>INDEX(Cond_Probability!$A$6:$H$60,MATCH('Model 5_Train'!A699,Cond_Probability!$A$6:$A$60,0),8)</f>
        <v>0.34782608695652173</v>
      </c>
      <c r="I699">
        <f>INDEX(Cond_Probability!$A$6:$H$60,MATCH('Model 5_Train'!B699,Cond_Probability!$A$6:$A$60,0),8)</f>
        <v>0.68023255813953487</v>
      </c>
      <c r="J699">
        <f>Cond_Probability!$C$3</f>
        <v>0.38383838383838381</v>
      </c>
      <c r="K699">
        <f t="shared" si="52"/>
        <v>9.0817170695836003E-2</v>
      </c>
      <c r="L699">
        <f t="shared" si="53"/>
        <v>9.0817170695836005</v>
      </c>
      <c r="M699" t="str">
        <f t="shared" si="54"/>
        <v>Survive</v>
      </c>
      <c r="N699" s="2" t="s">
        <v>1</v>
      </c>
    </row>
    <row r="700" spans="1:14" x14ac:dyDescent="0.3">
      <c r="A700" s="1" t="s">
        <v>1234</v>
      </c>
      <c r="B700" s="2" t="s">
        <v>13</v>
      </c>
      <c r="C700">
        <f>INDEX(Cond_Probability!$A$6:$H$60,MATCH('Model 5_Train'!A700,Cond_Probability!$A$6:$A$60,0),7)</f>
        <v>0.14673913043478262</v>
      </c>
      <c r="D700">
        <f>INDEX(Cond_Probability!$A$6:$H$60,MATCH('Model 5_Train'!B700,Cond_Probability!$A$6:$A$60,0),7)</f>
        <v>0.85117967332123412</v>
      </c>
      <c r="E700">
        <f>Cond_Probability!$C$2</f>
        <v>0.61616161616161613</v>
      </c>
      <c r="F700">
        <f t="shared" si="50"/>
        <v>7.6959426985072063E-2</v>
      </c>
      <c r="G700">
        <f t="shared" si="51"/>
        <v>7.6959426985072064</v>
      </c>
      <c r="H700">
        <f>INDEX(Cond_Probability!$A$6:$H$60,MATCH('Model 5_Train'!A700,Cond_Probability!$A$6:$A$60,0),8)</f>
        <v>0.39710144927536234</v>
      </c>
      <c r="I700">
        <f>INDEX(Cond_Probability!$A$6:$H$60,MATCH('Model 5_Train'!B700,Cond_Probability!$A$6:$A$60,0),8)</f>
        <v>0.31976744186046513</v>
      </c>
      <c r="J700">
        <f>Cond_Probability!$C$3</f>
        <v>0.38383838383838381</v>
      </c>
      <c r="K700">
        <f t="shared" si="52"/>
        <v>4.8739841965322252E-2</v>
      </c>
      <c r="L700">
        <f t="shared" si="53"/>
        <v>4.8739841965322253</v>
      </c>
      <c r="M700" t="str">
        <f t="shared" si="54"/>
        <v>Won't Survive</v>
      </c>
      <c r="N700" s="2" t="s">
        <v>1230</v>
      </c>
    </row>
    <row r="701" spans="1:14" x14ac:dyDescent="0.3">
      <c r="A701" s="1" t="s">
        <v>1236</v>
      </c>
      <c r="B701" s="2" t="s">
        <v>13</v>
      </c>
      <c r="C701">
        <f>INDEX(Cond_Probability!$A$6:$H$60,MATCH('Model 5_Train'!A701,Cond_Probability!$A$6:$A$60,0),7)</f>
        <v>0.67572463768115942</v>
      </c>
      <c r="D701">
        <f>INDEX(Cond_Probability!$A$6:$H$60,MATCH('Model 5_Train'!B701,Cond_Probability!$A$6:$A$60,0),7)</f>
        <v>0.85117967332123412</v>
      </c>
      <c r="E701">
        <f>Cond_Probability!$C$2</f>
        <v>0.61616161616161613</v>
      </c>
      <c r="F701">
        <f t="shared" si="50"/>
        <v>0.35439341068434416</v>
      </c>
      <c r="G701">
        <f t="shared" si="51"/>
        <v>35.439341068434416</v>
      </c>
      <c r="H701">
        <f>INDEX(Cond_Probability!$A$6:$H$60,MATCH('Model 5_Train'!A701,Cond_Probability!$A$6:$A$60,0),8)</f>
        <v>0.34782608695652173</v>
      </c>
      <c r="I701">
        <f>INDEX(Cond_Probability!$A$6:$H$60,MATCH('Model 5_Train'!B701,Cond_Probability!$A$6:$A$60,0),8)</f>
        <v>0.31976744186046513</v>
      </c>
      <c r="J701">
        <f>Cond_Probability!$C$3</f>
        <v>0.38383838383838381</v>
      </c>
      <c r="K701">
        <f t="shared" si="52"/>
        <v>4.2691832378384448E-2</v>
      </c>
      <c r="L701">
        <f t="shared" si="53"/>
        <v>4.2691832378384449</v>
      </c>
      <c r="M701" t="str">
        <f t="shared" si="54"/>
        <v>Won't Survive</v>
      </c>
      <c r="N701" s="2" t="s">
        <v>1230</v>
      </c>
    </row>
    <row r="702" spans="1:14" x14ac:dyDescent="0.3">
      <c r="A702" s="1" t="s">
        <v>1234</v>
      </c>
      <c r="B702" s="2" t="s">
        <v>17</v>
      </c>
      <c r="C702">
        <f>INDEX(Cond_Probability!$A$6:$H$60,MATCH('Model 5_Train'!A702,Cond_Probability!$A$6:$A$60,0),7)</f>
        <v>0.14673913043478262</v>
      </c>
      <c r="D702">
        <f>INDEX(Cond_Probability!$A$6:$H$60,MATCH('Model 5_Train'!B702,Cond_Probability!$A$6:$A$60,0),7)</f>
        <v>0.14882032667876588</v>
      </c>
      <c r="E702">
        <f>Cond_Probability!$C$2</f>
        <v>0.61616161616161613</v>
      </c>
      <c r="F702">
        <f t="shared" si="50"/>
        <v>1.3455592777773792E-2</v>
      </c>
      <c r="G702">
        <f t="shared" si="51"/>
        <v>1.3455592777773793</v>
      </c>
      <c r="H702">
        <f>INDEX(Cond_Probability!$A$6:$H$60,MATCH('Model 5_Train'!A702,Cond_Probability!$A$6:$A$60,0),8)</f>
        <v>0.39710144927536234</v>
      </c>
      <c r="I702">
        <f>INDEX(Cond_Probability!$A$6:$H$60,MATCH('Model 5_Train'!B702,Cond_Probability!$A$6:$A$60,0),8)</f>
        <v>0.68023255813953487</v>
      </c>
      <c r="J702">
        <f>Cond_Probability!$C$3</f>
        <v>0.38383838383838381</v>
      </c>
      <c r="K702">
        <f t="shared" si="52"/>
        <v>0.10368293654441278</v>
      </c>
      <c r="L702">
        <f t="shared" si="53"/>
        <v>10.368293654441278</v>
      </c>
      <c r="M702" t="str">
        <f t="shared" si="54"/>
        <v>Survive</v>
      </c>
      <c r="N702" s="2" t="s">
        <v>1</v>
      </c>
    </row>
    <row r="703" spans="1:14" x14ac:dyDescent="0.3">
      <c r="A703" s="1" t="s">
        <v>1234</v>
      </c>
      <c r="B703" s="2" t="s">
        <v>13</v>
      </c>
      <c r="C703">
        <f>INDEX(Cond_Probability!$A$6:$H$60,MATCH('Model 5_Train'!A703,Cond_Probability!$A$6:$A$60,0),7)</f>
        <v>0.14673913043478262</v>
      </c>
      <c r="D703">
        <f>INDEX(Cond_Probability!$A$6:$H$60,MATCH('Model 5_Train'!B703,Cond_Probability!$A$6:$A$60,0),7)</f>
        <v>0.85117967332123412</v>
      </c>
      <c r="E703">
        <f>Cond_Probability!$C$2</f>
        <v>0.61616161616161613</v>
      </c>
      <c r="F703">
        <f t="shared" si="50"/>
        <v>7.6959426985072063E-2</v>
      </c>
      <c r="G703">
        <f t="shared" si="51"/>
        <v>7.6959426985072064</v>
      </c>
      <c r="H703">
        <f>INDEX(Cond_Probability!$A$6:$H$60,MATCH('Model 5_Train'!A703,Cond_Probability!$A$6:$A$60,0),8)</f>
        <v>0.39710144927536234</v>
      </c>
      <c r="I703">
        <f>INDEX(Cond_Probability!$A$6:$H$60,MATCH('Model 5_Train'!B703,Cond_Probability!$A$6:$A$60,0),8)</f>
        <v>0.31976744186046513</v>
      </c>
      <c r="J703">
        <f>Cond_Probability!$C$3</f>
        <v>0.38383838383838381</v>
      </c>
      <c r="K703">
        <f t="shared" si="52"/>
        <v>4.8739841965322252E-2</v>
      </c>
      <c r="L703">
        <f t="shared" si="53"/>
        <v>4.8739841965322253</v>
      </c>
      <c r="M703" t="str">
        <f t="shared" si="54"/>
        <v>Won't Survive</v>
      </c>
      <c r="N703" s="2" t="s">
        <v>1</v>
      </c>
    </row>
    <row r="704" spans="1:14" x14ac:dyDescent="0.3">
      <c r="A704" s="1" t="s">
        <v>1236</v>
      </c>
      <c r="B704" s="2" t="s">
        <v>17</v>
      </c>
      <c r="C704">
        <f>INDEX(Cond_Probability!$A$6:$H$60,MATCH('Model 5_Train'!A704,Cond_Probability!$A$6:$A$60,0),7)</f>
        <v>0.67572463768115942</v>
      </c>
      <c r="D704">
        <f>INDEX(Cond_Probability!$A$6:$H$60,MATCH('Model 5_Train'!B704,Cond_Probability!$A$6:$A$60,0),7)</f>
        <v>0.14882032667876588</v>
      </c>
      <c r="E704">
        <f>Cond_Probability!$C$2</f>
        <v>0.61616161616161613</v>
      </c>
      <c r="F704">
        <f t="shared" si="50"/>
        <v>6.1962174149501531E-2</v>
      </c>
      <c r="G704">
        <f t="shared" si="51"/>
        <v>6.1962174149501532</v>
      </c>
      <c r="H704">
        <f>INDEX(Cond_Probability!$A$6:$H$60,MATCH('Model 5_Train'!A704,Cond_Probability!$A$6:$A$60,0),8)</f>
        <v>0.34782608695652173</v>
      </c>
      <c r="I704">
        <f>INDEX(Cond_Probability!$A$6:$H$60,MATCH('Model 5_Train'!B704,Cond_Probability!$A$6:$A$60,0),8)</f>
        <v>0.68023255813953487</v>
      </c>
      <c r="J704">
        <f>Cond_Probability!$C$3</f>
        <v>0.38383838383838381</v>
      </c>
      <c r="K704">
        <f t="shared" si="52"/>
        <v>9.0817170695836003E-2</v>
      </c>
      <c r="L704">
        <f t="shared" si="53"/>
        <v>9.0817170695836005</v>
      </c>
      <c r="M704" t="str">
        <f t="shared" si="54"/>
        <v>Survive</v>
      </c>
      <c r="N704" s="2" t="s">
        <v>1230</v>
      </c>
    </row>
    <row r="705" spans="1:14" x14ac:dyDescent="0.3">
      <c r="A705" s="1" t="s">
        <v>1236</v>
      </c>
      <c r="B705" s="2" t="s">
        <v>13</v>
      </c>
      <c r="C705">
        <f>INDEX(Cond_Probability!$A$6:$H$60,MATCH('Model 5_Train'!A705,Cond_Probability!$A$6:$A$60,0),7)</f>
        <v>0.67572463768115942</v>
      </c>
      <c r="D705">
        <f>INDEX(Cond_Probability!$A$6:$H$60,MATCH('Model 5_Train'!B705,Cond_Probability!$A$6:$A$60,0),7)</f>
        <v>0.85117967332123412</v>
      </c>
      <c r="E705">
        <f>Cond_Probability!$C$2</f>
        <v>0.61616161616161613</v>
      </c>
      <c r="F705">
        <f t="shared" si="50"/>
        <v>0.35439341068434416</v>
      </c>
      <c r="G705">
        <f t="shared" si="51"/>
        <v>35.439341068434416</v>
      </c>
      <c r="H705">
        <f>INDEX(Cond_Probability!$A$6:$H$60,MATCH('Model 5_Train'!A705,Cond_Probability!$A$6:$A$60,0),8)</f>
        <v>0.34782608695652173</v>
      </c>
      <c r="I705">
        <f>INDEX(Cond_Probability!$A$6:$H$60,MATCH('Model 5_Train'!B705,Cond_Probability!$A$6:$A$60,0),8)</f>
        <v>0.31976744186046513</v>
      </c>
      <c r="J705">
        <f>Cond_Probability!$C$3</f>
        <v>0.38383838383838381</v>
      </c>
      <c r="K705">
        <f t="shared" si="52"/>
        <v>4.2691832378384448E-2</v>
      </c>
      <c r="L705">
        <f t="shared" si="53"/>
        <v>4.2691832378384449</v>
      </c>
      <c r="M705" t="str">
        <f t="shared" si="54"/>
        <v>Won't Survive</v>
      </c>
      <c r="N705" s="2" t="s">
        <v>1230</v>
      </c>
    </row>
    <row r="706" spans="1:14" x14ac:dyDescent="0.3">
      <c r="A706" s="1" t="s">
        <v>1236</v>
      </c>
      <c r="B706" s="2" t="s">
        <v>13</v>
      </c>
      <c r="C706">
        <f>INDEX(Cond_Probability!$A$6:$H$60,MATCH('Model 5_Train'!A706,Cond_Probability!$A$6:$A$60,0),7)</f>
        <v>0.67572463768115942</v>
      </c>
      <c r="D706">
        <f>INDEX(Cond_Probability!$A$6:$H$60,MATCH('Model 5_Train'!B706,Cond_Probability!$A$6:$A$60,0),7)</f>
        <v>0.85117967332123412</v>
      </c>
      <c r="E706">
        <f>Cond_Probability!$C$2</f>
        <v>0.61616161616161613</v>
      </c>
      <c r="F706">
        <f t="shared" si="50"/>
        <v>0.35439341068434416</v>
      </c>
      <c r="G706">
        <f t="shared" si="51"/>
        <v>35.439341068434416</v>
      </c>
      <c r="H706">
        <f>INDEX(Cond_Probability!$A$6:$H$60,MATCH('Model 5_Train'!A706,Cond_Probability!$A$6:$A$60,0),8)</f>
        <v>0.34782608695652173</v>
      </c>
      <c r="I706">
        <f>INDEX(Cond_Probability!$A$6:$H$60,MATCH('Model 5_Train'!B706,Cond_Probability!$A$6:$A$60,0),8)</f>
        <v>0.31976744186046513</v>
      </c>
      <c r="J706">
        <f>Cond_Probability!$C$3</f>
        <v>0.38383838383838381</v>
      </c>
      <c r="K706">
        <f t="shared" si="52"/>
        <v>4.2691832378384448E-2</v>
      </c>
      <c r="L706">
        <f t="shared" si="53"/>
        <v>4.2691832378384449</v>
      </c>
      <c r="M706" t="str">
        <f t="shared" si="54"/>
        <v>Won't Survive</v>
      </c>
      <c r="N706" s="2" t="s">
        <v>1230</v>
      </c>
    </row>
    <row r="707" spans="1:14" x14ac:dyDescent="0.3">
      <c r="A707" s="1" t="s">
        <v>1235</v>
      </c>
      <c r="B707" s="2" t="s">
        <v>13</v>
      </c>
      <c r="C707">
        <f>INDEX(Cond_Probability!$A$6:$H$60,MATCH('Model 5_Train'!A707,Cond_Probability!$A$6:$A$60,0),7)</f>
        <v>0.17753623188405798</v>
      </c>
      <c r="D707">
        <f>INDEX(Cond_Probability!$A$6:$H$60,MATCH('Model 5_Train'!B707,Cond_Probability!$A$6:$A$60,0),7)</f>
        <v>0.85117967332123412</v>
      </c>
      <c r="E707">
        <f>Cond_Probability!$C$2</f>
        <v>0.61616161616161613</v>
      </c>
      <c r="F707">
        <f t="shared" ref="F707:F770" si="55">PRODUCT(C707:E707)</f>
        <v>9.3111405488111879E-2</v>
      </c>
      <c r="G707">
        <f t="shared" ref="G707:G770" si="56">F707*100</f>
        <v>9.3111405488111885</v>
      </c>
      <c r="H707">
        <f>INDEX(Cond_Probability!$A$6:$H$60,MATCH('Model 5_Train'!A707,Cond_Probability!$A$6:$A$60,0),8)</f>
        <v>0.25507246376811593</v>
      </c>
      <c r="I707">
        <f>INDEX(Cond_Probability!$A$6:$H$60,MATCH('Model 5_Train'!B707,Cond_Probability!$A$6:$A$60,0),8)</f>
        <v>0.31976744186046513</v>
      </c>
      <c r="J707">
        <f>Cond_Probability!$C$3</f>
        <v>0.38383838383838381</v>
      </c>
      <c r="K707">
        <f t="shared" ref="K707:K770" si="57">PRODUCT(H707:J707)</f>
        <v>3.1307343744148598E-2</v>
      </c>
      <c r="L707">
        <f t="shared" ref="L707:L770" si="58">K707*100</f>
        <v>3.1307343744148599</v>
      </c>
      <c r="M707" t="str">
        <f t="shared" ref="M707:M770" si="59">IF(G707&gt;L707,"Won't Survive", "Survive")</f>
        <v>Won't Survive</v>
      </c>
      <c r="N707" s="2" t="s">
        <v>1230</v>
      </c>
    </row>
    <row r="708" spans="1:14" x14ac:dyDescent="0.3">
      <c r="A708" s="1" t="s">
        <v>1235</v>
      </c>
      <c r="B708" s="2" t="s">
        <v>17</v>
      </c>
      <c r="C708">
        <f>INDEX(Cond_Probability!$A$6:$H$60,MATCH('Model 5_Train'!A708,Cond_Probability!$A$6:$A$60,0),7)</f>
        <v>0.17753623188405798</v>
      </c>
      <c r="D708">
        <f>INDEX(Cond_Probability!$A$6:$H$60,MATCH('Model 5_Train'!B708,Cond_Probability!$A$6:$A$60,0),7)</f>
        <v>0.14882032667876588</v>
      </c>
      <c r="E708">
        <f>Cond_Probability!$C$2</f>
        <v>0.61616161616161613</v>
      </c>
      <c r="F708">
        <f t="shared" si="55"/>
        <v>1.6279606076812739E-2</v>
      </c>
      <c r="G708">
        <f t="shared" si="56"/>
        <v>1.6279606076812738</v>
      </c>
      <c r="H708">
        <f>INDEX(Cond_Probability!$A$6:$H$60,MATCH('Model 5_Train'!A708,Cond_Probability!$A$6:$A$60,0),8)</f>
        <v>0.25507246376811593</v>
      </c>
      <c r="I708">
        <f>INDEX(Cond_Probability!$A$6:$H$60,MATCH('Model 5_Train'!B708,Cond_Probability!$A$6:$A$60,0),8)</f>
        <v>0.68023255813953487</v>
      </c>
      <c r="J708">
        <f>Cond_Probability!$C$3</f>
        <v>0.38383838383838381</v>
      </c>
      <c r="K708">
        <f t="shared" si="57"/>
        <v>6.6599258510279744E-2</v>
      </c>
      <c r="L708">
        <f t="shared" si="58"/>
        <v>6.6599258510279746</v>
      </c>
      <c r="M708" t="str">
        <f t="shared" si="59"/>
        <v>Survive</v>
      </c>
      <c r="N708" s="2" t="s">
        <v>1</v>
      </c>
    </row>
    <row r="709" spans="1:14" x14ac:dyDescent="0.3">
      <c r="A709" s="1" t="s">
        <v>1234</v>
      </c>
      <c r="B709" s="2" t="s">
        <v>13</v>
      </c>
      <c r="C709">
        <f>INDEX(Cond_Probability!$A$6:$H$60,MATCH('Model 5_Train'!A709,Cond_Probability!$A$6:$A$60,0),7)</f>
        <v>0.14673913043478262</v>
      </c>
      <c r="D709">
        <f>INDEX(Cond_Probability!$A$6:$H$60,MATCH('Model 5_Train'!B709,Cond_Probability!$A$6:$A$60,0),7)</f>
        <v>0.85117967332123412</v>
      </c>
      <c r="E709">
        <f>Cond_Probability!$C$2</f>
        <v>0.61616161616161613</v>
      </c>
      <c r="F709">
        <f t="shared" si="55"/>
        <v>7.6959426985072063E-2</v>
      </c>
      <c r="G709">
        <f t="shared" si="56"/>
        <v>7.6959426985072064</v>
      </c>
      <c r="H709">
        <f>INDEX(Cond_Probability!$A$6:$H$60,MATCH('Model 5_Train'!A709,Cond_Probability!$A$6:$A$60,0),8)</f>
        <v>0.39710144927536234</v>
      </c>
      <c r="I709">
        <f>INDEX(Cond_Probability!$A$6:$H$60,MATCH('Model 5_Train'!B709,Cond_Probability!$A$6:$A$60,0),8)</f>
        <v>0.31976744186046513</v>
      </c>
      <c r="J709">
        <f>Cond_Probability!$C$3</f>
        <v>0.38383838383838381</v>
      </c>
      <c r="K709">
        <f t="shared" si="57"/>
        <v>4.8739841965322252E-2</v>
      </c>
      <c r="L709">
        <f t="shared" si="58"/>
        <v>4.8739841965322253</v>
      </c>
      <c r="M709" t="str">
        <f t="shared" si="59"/>
        <v>Won't Survive</v>
      </c>
      <c r="N709" s="2" t="s">
        <v>1</v>
      </c>
    </row>
    <row r="710" spans="1:14" x14ac:dyDescent="0.3">
      <c r="A710" s="1" t="s">
        <v>1234</v>
      </c>
      <c r="B710" s="2" t="s">
        <v>17</v>
      </c>
      <c r="C710">
        <f>INDEX(Cond_Probability!$A$6:$H$60,MATCH('Model 5_Train'!A710,Cond_Probability!$A$6:$A$60,0),7)</f>
        <v>0.14673913043478262</v>
      </c>
      <c r="D710">
        <f>INDEX(Cond_Probability!$A$6:$H$60,MATCH('Model 5_Train'!B710,Cond_Probability!$A$6:$A$60,0),7)</f>
        <v>0.14882032667876588</v>
      </c>
      <c r="E710">
        <f>Cond_Probability!$C$2</f>
        <v>0.61616161616161613</v>
      </c>
      <c r="F710">
        <f t="shared" si="55"/>
        <v>1.3455592777773792E-2</v>
      </c>
      <c r="G710">
        <f t="shared" si="56"/>
        <v>1.3455592777773793</v>
      </c>
      <c r="H710">
        <f>INDEX(Cond_Probability!$A$6:$H$60,MATCH('Model 5_Train'!A710,Cond_Probability!$A$6:$A$60,0),8)</f>
        <v>0.39710144927536234</v>
      </c>
      <c r="I710">
        <f>INDEX(Cond_Probability!$A$6:$H$60,MATCH('Model 5_Train'!B710,Cond_Probability!$A$6:$A$60,0),8)</f>
        <v>0.68023255813953487</v>
      </c>
      <c r="J710">
        <f>Cond_Probability!$C$3</f>
        <v>0.38383838383838381</v>
      </c>
      <c r="K710">
        <f t="shared" si="57"/>
        <v>0.10368293654441278</v>
      </c>
      <c r="L710">
        <f t="shared" si="58"/>
        <v>10.368293654441278</v>
      </c>
      <c r="M710" t="str">
        <f t="shared" si="59"/>
        <v>Survive</v>
      </c>
      <c r="N710" s="2" t="s">
        <v>1</v>
      </c>
    </row>
    <row r="711" spans="1:14" x14ac:dyDescent="0.3">
      <c r="A711" s="1" t="s">
        <v>1236</v>
      </c>
      <c r="B711" s="2" t="s">
        <v>13</v>
      </c>
      <c r="C711">
        <f>INDEX(Cond_Probability!$A$6:$H$60,MATCH('Model 5_Train'!A711,Cond_Probability!$A$6:$A$60,0),7)</f>
        <v>0.67572463768115942</v>
      </c>
      <c r="D711">
        <f>INDEX(Cond_Probability!$A$6:$H$60,MATCH('Model 5_Train'!B711,Cond_Probability!$A$6:$A$60,0),7)</f>
        <v>0.85117967332123412</v>
      </c>
      <c r="E711">
        <f>Cond_Probability!$C$2</f>
        <v>0.61616161616161613</v>
      </c>
      <c r="F711">
        <f t="shared" si="55"/>
        <v>0.35439341068434416</v>
      </c>
      <c r="G711">
        <f t="shared" si="56"/>
        <v>35.439341068434416</v>
      </c>
      <c r="H711">
        <f>INDEX(Cond_Probability!$A$6:$H$60,MATCH('Model 5_Train'!A711,Cond_Probability!$A$6:$A$60,0),8)</f>
        <v>0.34782608695652173</v>
      </c>
      <c r="I711">
        <f>INDEX(Cond_Probability!$A$6:$H$60,MATCH('Model 5_Train'!B711,Cond_Probability!$A$6:$A$60,0),8)</f>
        <v>0.31976744186046513</v>
      </c>
      <c r="J711">
        <f>Cond_Probability!$C$3</f>
        <v>0.38383838383838381</v>
      </c>
      <c r="K711">
        <f t="shared" si="57"/>
        <v>4.2691832378384448E-2</v>
      </c>
      <c r="L711">
        <f t="shared" si="58"/>
        <v>4.2691832378384449</v>
      </c>
      <c r="M711" t="str">
        <f t="shared" si="59"/>
        <v>Won't Survive</v>
      </c>
      <c r="N711" s="2" t="s">
        <v>1</v>
      </c>
    </row>
    <row r="712" spans="1:14" x14ac:dyDescent="0.3">
      <c r="A712" s="1" t="s">
        <v>1234</v>
      </c>
      <c r="B712" s="2" t="s">
        <v>17</v>
      </c>
      <c r="C712">
        <f>INDEX(Cond_Probability!$A$6:$H$60,MATCH('Model 5_Train'!A712,Cond_Probability!$A$6:$A$60,0),7)</f>
        <v>0.14673913043478262</v>
      </c>
      <c r="D712">
        <f>INDEX(Cond_Probability!$A$6:$H$60,MATCH('Model 5_Train'!B712,Cond_Probability!$A$6:$A$60,0),7)</f>
        <v>0.14882032667876588</v>
      </c>
      <c r="E712">
        <f>Cond_Probability!$C$2</f>
        <v>0.61616161616161613</v>
      </c>
      <c r="F712">
        <f t="shared" si="55"/>
        <v>1.3455592777773792E-2</v>
      </c>
      <c r="G712">
        <f t="shared" si="56"/>
        <v>1.3455592777773793</v>
      </c>
      <c r="H712">
        <f>INDEX(Cond_Probability!$A$6:$H$60,MATCH('Model 5_Train'!A712,Cond_Probability!$A$6:$A$60,0),8)</f>
        <v>0.39710144927536234</v>
      </c>
      <c r="I712">
        <f>INDEX(Cond_Probability!$A$6:$H$60,MATCH('Model 5_Train'!B712,Cond_Probability!$A$6:$A$60,0),8)</f>
        <v>0.68023255813953487</v>
      </c>
      <c r="J712">
        <f>Cond_Probability!$C$3</f>
        <v>0.38383838383838381</v>
      </c>
      <c r="K712">
        <f t="shared" si="57"/>
        <v>0.10368293654441278</v>
      </c>
      <c r="L712">
        <f t="shared" si="58"/>
        <v>10.368293654441278</v>
      </c>
      <c r="M712" t="str">
        <f t="shared" si="59"/>
        <v>Survive</v>
      </c>
      <c r="N712" s="2" t="s">
        <v>1</v>
      </c>
    </row>
    <row r="713" spans="1:14" x14ac:dyDescent="0.3">
      <c r="A713" s="1" t="s">
        <v>1234</v>
      </c>
      <c r="B713" s="2" t="s">
        <v>13</v>
      </c>
      <c r="C713">
        <f>INDEX(Cond_Probability!$A$6:$H$60,MATCH('Model 5_Train'!A713,Cond_Probability!$A$6:$A$60,0),7)</f>
        <v>0.14673913043478262</v>
      </c>
      <c r="D713">
        <f>INDEX(Cond_Probability!$A$6:$H$60,MATCH('Model 5_Train'!B713,Cond_Probability!$A$6:$A$60,0),7)</f>
        <v>0.85117967332123412</v>
      </c>
      <c r="E713">
        <f>Cond_Probability!$C$2</f>
        <v>0.61616161616161613</v>
      </c>
      <c r="F713">
        <f t="shared" si="55"/>
        <v>7.6959426985072063E-2</v>
      </c>
      <c r="G713">
        <f t="shared" si="56"/>
        <v>7.6959426985072064</v>
      </c>
      <c r="H713">
        <f>INDEX(Cond_Probability!$A$6:$H$60,MATCH('Model 5_Train'!A713,Cond_Probability!$A$6:$A$60,0),8)</f>
        <v>0.39710144927536234</v>
      </c>
      <c r="I713">
        <f>INDEX(Cond_Probability!$A$6:$H$60,MATCH('Model 5_Train'!B713,Cond_Probability!$A$6:$A$60,0),8)</f>
        <v>0.31976744186046513</v>
      </c>
      <c r="J713">
        <f>Cond_Probability!$C$3</f>
        <v>0.38383838383838381</v>
      </c>
      <c r="K713">
        <f t="shared" si="57"/>
        <v>4.8739841965322252E-2</v>
      </c>
      <c r="L713">
        <f t="shared" si="58"/>
        <v>4.8739841965322253</v>
      </c>
      <c r="M713" t="str">
        <f t="shared" si="59"/>
        <v>Won't Survive</v>
      </c>
      <c r="N713" s="2" t="s">
        <v>1230</v>
      </c>
    </row>
    <row r="714" spans="1:14" x14ac:dyDescent="0.3">
      <c r="A714" s="1" t="s">
        <v>1234</v>
      </c>
      <c r="B714" s="2" t="s">
        <v>13</v>
      </c>
      <c r="C714">
        <f>INDEX(Cond_Probability!$A$6:$H$60,MATCH('Model 5_Train'!A714,Cond_Probability!$A$6:$A$60,0),7)</f>
        <v>0.14673913043478262</v>
      </c>
      <c r="D714">
        <f>INDEX(Cond_Probability!$A$6:$H$60,MATCH('Model 5_Train'!B714,Cond_Probability!$A$6:$A$60,0),7)</f>
        <v>0.85117967332123412</v>
      </c>
      <c r="E714">
        <f>Cond_Probability!$C$2</f>
        <v>0.61616161616161613</v>
      </c>
      <c r="F714">
        <f t="shared" si="55"/>
        <v>7.6959426985072063E-2</v>
      </c>
      <c r="G714">
        <f t="shared" si="56"/>
        <v>7.6959426985072064</v>
      </c>
      <c r="H714">
        <f>INDEX(Cond_Probability!$A$6:$H$60,MATCH('Model 5_Train'!A714,Cond_Probability!$A$6:$A$60,0),8)</f>
        <v>0.39710144927536234</v>
      </c>
      <c r="I714">
        <f>INDEX(Cond_Probability!$A$6:$H$60,MATCH('Model 5_Train'!B714,Cond_Probability!$A$6:$A$60,0),8)</f>
        <v>0.31976744186046513</v>
      </c>
      <c r="J714">
        <f>Cond_Probability!$C$3</f>
        <v>0.38383838383838381</v>
      </c>
      <c r="K714">
        <f t="shared" si="57"/>
        <v>4.8739841965322252E-2</v>
      </c>
      <c r="L714">
        <f t="shared" si="58"/>
        <v>4.8739841965322253</v>
      </c>
      <c r="M714" t="str">
        <f t="shared" si="59"/>
        <v>Won't Survive</v>
      </c>
      <c r="N714" s="2" t="s">
        <v>1</v>
      </c>
    </row>
    <row r="715" spans="1:14" x14ac:dyDescent="0.3">
      <c r="A715" s="1" t="s">
        <v>1236</v>
      </c>
      <c r="B715" s="2" t="s">
        <v>13</v>
      </c>
      <c r="C715">
        <f>INDEX(Cond_Probability!$A$6:$H$60,MATCH('Model 5_Train'!A715,Cond_Probability!$A$6:$A$60,0),7)</f>
        <v>0.67572463768115942</v>
      </c>
      <c r="D715">
        <f>INDEX(Cond_Probability!$A$6:$H$60,MATCH('Model 5_Train'!B715,Cond_Probability!$A$6:$A$60,0),7)</f>
        <v>0.85117967332123412</v>
      </c>
      <c r="E715">
        <f>Cond_Probability!$C$2</f>
        <v>0.61616161616161613</v>
      </c>
      <c r="F715">
        <f t="shared" si="55"/>
        <v>0.35439341068434416</v>
      </c>
      <c r="G715">
        <f t="shared" si="56"/>
        <v>35.439341068434416</v>
      </c>
      <c r="H715">
        <f>INDEX(Cond_Probability!$A$6:$H$60,MATCH('Model 5_Train'!A715,Cond_Probability!$A$6:$A$60,0),8)</f>
        <v>0.34782608695652173</v>
      </c>
      <c r="I715">
        <f>INDEX(Cond_Probability!$A$6:$H$60,MATCH('Model 5_Train'!B715,Cond_Probability!$A$6:$A$60,0),8)</f>
        <v>0.31976744186046513</v>
      </c>
      <c r="J715">
        <f>Cond_Probability!$C$3</f>
        <v>0.38383838383838381</v>
      </c>
      <c r="K715">
        <f t="shared" si="57"/>
        <v>4.2691832378384448E-2</v>
      </c>
      <c r="L715">
        <f t="shared" si="58"/>
        <v>4.2691832378384449</v>
      </c>
      <c r="M715" t="str">
        <f t="shared" si="59"/>
        <v>Won't Survive</v>
      </c>
      <c r="N715" s="2" t="s">
        <v>1230</v>
      </c>
    </row>
    <row r="716" spans="1:14" x14ac:dyDescent="0.3">
      <c r="A716" s="1" t="s">
        <v>1235</v>
      </c>
      <c r="B716" s="2" t="s">
        <v>13</v>
      </c>
      <c r="C716">
        <f>INDEX(Cond_Probability!$A$6:$H$60,MATCH('Model 5_Train'!A716,Cond_Probability!$A$6:$A$60,0),7)</f>
        <v>0.17753623188405798</v>
      </c>
      <c r="D716">
        <f>INDEX(Cond_Probability!$A$6:$H$60,MATCH('Model 5_Train'!B716,Cond_Probability!$A$6:$A$60,0),7)</f>
        <v>0.85117967332123412</v>
      </c>
      <c r="E716">
        <f>Cond_Probability!$C$2</f>
        <v>0.61616161616161613</v>
      </c>
      <c r="F716">
        <f t="shared" si="55"/>
        <v>9.3111405488111879E-2</v>
      </c>
      <c r="G716">
        <f t="shared" si="56"/>
        <v>9.3111405488111885</v>
      </c>
      <c r="H716">
        <f>INDEX(Cond_Probability!$A$6:$H$60,MATCH('Model 5_Train'!A716,Cond_Probability!$A$6:$A$60,0),8)</f>
        <v>0.25507246376811593</v>
      </c>
      <c r="I716">
        <f>INDEX(Cond_Probability!$A$6:$H$60,MATCH('Model 5_Train'!B716,Cond_Probability!$A$6:$A$60,0),8)</f>
        <v>0.31976744186046513</v>
      </c>
      <c r="J716">
        <f>Cond_Probability!$C$3</f>
        <v>0.38383838383838381</v>
      </c>
      <c r="K716">
        <f t="shared" si="57"/>
        <v>3.1307343744148598E-2</v>
      </c>
      <c r="L716">
        <f t="shared" si="58"/>
        <v>3.1307343744148599</v>
      </c>
      <c r="M716" t="str">
        <f t="shared" si="59"/>
        <v>Won't Survive</v>
      </c>
      <c r="N716" s="2" t="s">
        <v>1230</v>
      </c>
    </row>
    <row r="717" spans="1:14" x14ac:dyDescent="0.3">
      <c r="A717" s="1" t="s">
        <v>1236</v>
      </c>
      <c r="B717" s="2" t="s">
        <v>13</v>
      </c>
      <c r="C717">
        <f>INDEX(Cond_Probability!$A$6:$H$60,MATCH('Model 5_Train'!A717,Cond_Probability!$A$6:$A$60,0),7)</f>
        <v>0.67572463768115942</v>
      </c>
      <c r="D717">
        <f>INDEX(Cond_Probability!$A$6:$H$60,MATCH('Model 5_Train'!B717,Cond_Probability!$A$6:$A$60,0),7)</f>
        <v>0.85117967332123412</v>
      </c>
      <c r="E717">
        <f>Cond_Probability!$C$2</f>
        <v>0.61616161616161613</v>
      </c>
      <c r="F717">
        <f t="shared" si="55"/>
        <v>0.35439341068434416</v>
      </c>
      <c r="G717">
        <f t="shared" si="56"/>
        <v>35.439341068434416</v>
      </c>
      <c r="H717">
        <f>INDEX(Cond_Probability!$A$6:$H$60,MATCH('Model 5_Train'!A717,Cond_Probability!$A$6:$A$60,0),8)</f>
        <v>0.34782608695652173</v>
      </c>
      <c r="I717">
        <f>INDEX(Cond_Probability!$A$6:$H$60,MATCH('Model 5_Train'!B717,Cond_Probability!$A$6:$A$60,0),8)</f>
        <v>0.31976744186046513</v>
      </c>
      <c r="J717">
        <f>Cond_Probability!$C$3</f>
        <v>0.38383838383838381</v>
      </c>
      <c r="K717">
        <f t="shared" si="57"/>
        <v>4.2691832378384448E-2</v>
      </c>
      <c r="L717">
        <f t="shared" si="58"/>
        <v>4.2691832378384449</v>
      </c>
      <c r="M717" t="str">
        <f t="shared" si="59"/>
        <v>Won't Survive</v>
      </c>
      <c r="N717" s="2" t="s">
        <v>1230</v>
      </c>
    </row>
    <row r="718" spans="1:14" x14ac:dyDescent="0.3">
      <c r="A718" s="1" t="s">
        <v>1234</v>
      </c>
      <c r="B718" s="2" t="s">
        <v>17</v>
      </c>
      <c r="C718">
        <f>INDEX(Cond_Probability!$A$6:$H$60,MATCH('Model 5_Train'!A718,Cond_Probability!$A$6:$A$60,0),7)</f>
        <v>0.14673913043478262</v>
      </c>
      <c r="D718">
        <f>INDEX(Cond_Probability!$A$6:$H$60,MATCH('Model 5_Train'!B718,Cond_Probability!$A$6:$A$60,0),7)</f>
        <v>0.14882032667876588</v>
      </c>
      <c r="E718">
        <f>Cond_Probability!$C$2</f>
        <v>0.61616161616161613</v>
      </c>
      <c r="F718">
        <f t="shared" si="55"/>
        <v>1.3455592777773792E-2</v>
      </c>
      <c r="G718">
        <f t="shared" si="56"/>
        <v>1.3455592777773793</v>
      </c>
      <c r="H718">
        <f>INDEX(Cond_Probability!$A$6:$H$60,MATCH('Model 5_Train'!A718,Cond_Probability!$A$6:$A$60,0),8)</f>
        <v>0.39710144927536234</v>
      </c>
      <c r="I718">
        <f>INDEX(Cond_Probability!$A$6:$H$60,MATCH('Model 5_Train'!B718,Cond_Probability!$A$6:$A$60,0),8)</f>
        <v>0.68023255813953487</v>
      </c>
      <c r="J718">
        <f>Cond_Probability!$C$3</f>
        <v>0.38383838383838381</v>
      </c>
      <c r="K718">
        <f t="shared" si="57"/>
        <v>0.10368293654441278</v>
      </c>
      <c r="L718">
        <f t="shared" si="58"/>
        <v>10.368293654441278</v>
      </c>
      <c r="M718" t="str">
        <f t="shared" si="59"/>
        <v>Survive</v>
      </c>
      <c r="N718" s="2" t="s">
        <v>1</v>
      </c>
    </row>
    <row r="719" spans="1:14" x14ac:dyDescent="0.3">
      <c r="A719" s="1" t="s">
        <v>1235</v>
      </c>
      <c r="B719" s="2" t="s">
        <v>17</v>
      </c>
      <c r="C719">
        <f>INDEX(Cond_Probability!$A$6:$H$60,MATCH('Model 5_Train'!A719,Cond_Probability!$A$6:$A$60,0),7)</f>
        <v>0.17753623188405798</v>
      </c>
      <c r="D719">
        <f>INDEX(Cond_Probability!$A$6:$H$60,MATCH('Model 5_Train'!B719,Cond_Probability!$A$6:$A$60,0),7)</f>
        <v>0.14882032667876588</v>
      </c>
      <c r="E719">
        <f>Cond_Probability!$C$2</f>
        <v>0.61616161616161613</v>
      </c>
      <c r="F719">
        <f t="shared" si="55"/>
        <v>1.6279606076812739E-2</v>
      </c>
      <c r="G719">
        <f t="shared" si="56"/>
        <v>1.6279606076812738</v>
      </c>
      <c r="H719">
        <f>INDEX(Cond_Probability!$A$6:$H$60,MATCH('Model 5_Train'!A719,Cond_Probability!$A$6:$A$60,0),8)</f>
        <v>0.25507246376811593</v>
      </c>
      <c r="I719">
        <f>INDEX(Cond_Probability!$A$6:$H$60,MATCH('Model 5_Train'!B719,Cond_Probability!$A$6:$A$60,0),8)</f>
        <v>0.68023255813953487</v>
      </c>
      <c r="J719">
        <f>Cond_Probability!$C$3</f>
        <v>0.38383838383838381</v>
      </c>
      <c r="K719">
        <f t="shared" si="57"/>
        <v>6.6599258510279744E-2</v>
      </c>
      <c r="L719">
        <f t="shared" si="58"/>
        <v>6.6599258510279746</v>
      </c>
      <c r="M719" t="str">
        <f t="shared" si="59"/>
        <v>Survive</v>
      </c>
      <c r="N719" s="2" t="s">
        <v>1</v>
      </c>
    </row>
    <row r="720" spans="1:14" x14ac:dyDescent="0.3">
      <c r="A720" s="1" t="s">
        <v>1236</v>
      </c>
      <c r="B720" s="2" t="s">
        <v>13</v>
      </c>
      <c r="C720">
        <f>INDEX(Cond_Probability!$A$6:$H$60,MATCH('Model 5_Train'!A720,Cond_Probability!$A$6:$A$60,0),7)</f>
        <v>0.67572463768115942</v>
      </c>
      <c r="D720">
        <f>INDEX(Cond_Probability!$A$6:$H$60,MATCH('Model 5_Train'!B720,Cond_Probability!$A$6:$A$60,0),7)</f>
        <v>0.85117967332123412</v>
      </c>
      <c r="E720">
        <f>Cond_Probability!$C$2</f>
        <v>0.61616161616161613</v>
      </c>
      <c r="F720">
        <f t="shared" si="55"/>
        <v>0.35439341068434416</v>
      </c>
      <c r="G720">
        <f t="shared" si="56"/>
        <v>35.439341068434416</v>
      </c>
      <c r="H720">
        <f>INDEX(Cond_Probability!$A$6:$H$60,MATCH('Model 5_Train'!A720,Cond_Probability!$A$6:$A$60,0),8)</f>
        <v>0.34782608695652173</v>
      </c>
      <c r="I720">
        <f>INDEX(Cond_Probability!$A$6:$H$60,MATCH('Model 5_Train'!B720,Cond_Probability!$A$6:$A$60,0),8)</f>
        <v>0.31976744186046513</v>
      </c>
      <c r="J720">
        <f>Cond_Probability!$C$3</f>
        <v>0.38383838383838381</v>
      </c>
      <c r="K720">
        <f t="shared" si="57"/>
        <v>4.2691832378384448E-2</v>
      </c>
      <c r="L720">
        <f t="shared" si="58"/>
        <v>4.2691832378384449</v>
      </c>
      <c r="M720" t="str">
        <f t="shared" si="59"/>
        <v>Won't Survive</v>
      </c>
      <c r="N720" s="2" t="s">
        <v>1230</v>
      </c>
    </row>
    <row r="721" spans="1:14" x14ac:dyDescent="0.3">
      <c r="A721" s="1" t="s">
        <v>1236</v>
      </c>
      <c r="B721" s="2" t="s">
        <v>13</v>
      </c>
      <c r="C721">
        <f>INDEX(Cond_Probability!$A$6:$H$60,MATCH('Model 5_Train'!A721,Cond_Probability!$A$6:$A$60,0),7)</f>
        <v>0.67572463768115942</v>
      </c>
      <c r="D721">
        <f>INDEX(Cond_Probability!$A$6:$H$60,MATCH('Model 5_Train'!B721,Cond_Probability!$A$6:$A$60,0),7)</f>
        <v>0.85117967332123412</v>
      </c>
      <c r="E721">
        <f>Cond_Probability!$C$2</f>
        <v>0.61616161616161613</v>
      </c>
      <c r="F721">
        <f t="shared" si="55"/>
        <v>0.35439341068434416</v>
      </c>
      <c r="G721">
        <f t="shared" si="56"/>
        <v>35.439341068434416</v>
      </c>
      <c r="H721">
        <f>INDEX(Cond_Probability!$A$6:$H$60,MATCH('Model 5_Train'!A721,Cond_Probability!$A$6:$A$60,0),8)</f>
        <v>0.34782608695652173</v>
      </c>
      <c r="I721">
        <f>INDEX(Cond_Probability!$A$6:$H$60,MATCH('Model 5_Train'!B721,Cond_Probability!$A$6:$A$60,0),8)</f>
        <v>0.31976744186046513</v>
      </c>
      <c r="J721">
        <f>Cond_Probability!$C$3</f>
        <v>0.38383838383838381</v>
      </c>
      <c r="K721">
        <f t="shared" si="57"/>
        <v>4.2691832378384448E-2</v>
      </c>
      <c r="L721">
        <f t="shared" si="58"/>
        <v>4.2691832378384449</v>
      </c>
      <c r="M721" t="str">
        <f t="shared" si="59"/>
        <v>Won't Survive</v>
      </c>
      <c r="N721" s="2" t="s">
        <v>1230</v>
      </c>
    </row>
    <row r="722" spans="1:14" x14ac:dyDescent="0.3">
      <c r="A722" s="1" t="s">
        <v>1235</v>
      </c>
      <c r="B722" s="2" t="s">
        <v>17</v>
      </c>
      <c r="C722">
        <f>INDEX(Cond_Probability!$A$6:$H$60,MATCH('Model 5_Train'!A722,Cond_Probability!$A$6:$A$60,0),7)</f>
        <v>0.17753623188405798</v>
      </c>
      <c r="D722">
        <f>INDEX(Cond_Probability!$A$6:$H$60,MATCH('Model 5_Train'!B722,Cond_Probability!$A$6:$A$60,0),7)</f>
        <v>0.14882032667876588</v>
      </c>
      <c r="E722">
        <f>Cond_Probability!$C$2</f>
        <v>0.61616161616161613</v>
      </c>
      <c r="F722">
        <f t="shared" si="55"/>
        <v>1.6279606076812739E-2</v>
      </c>
      <c r="G722">
        <f t="shared" si="56"/>
        <v>1.6279606076812738</v>
      </c>
      <c r="H722">
        <f>INDEX(Cond_Probability!$A$6:$H$60,MATCH('Model 5_Train'!A722,Cond_Probability!$A$6:$A$60,0),8)</f>
        <v>0.25507246376811593</v>
      </c>
      <c r="I722">
        <f>INDEX(Cond_Probability!$A$6:$H$60,MATCH('Model 5_Train'!B722,Cond_Probability!$A$6:$A$60,0),8)</f>
        <v>0.68023255813953487</v>
      </c>
      <c r="J722">
        <f>Cond_Probability!$C$3</f>
        <v>0.38383838383838381</v>
      </c>
      <c r="K722">
        <f t="shared" si="57"/>
        <v>6.6599258510279744E-2</v>
      </c>
      <c r="L722">
        <f t="shared" si="58"/>
        <v>6.6599258510279746</v>
      </c>
      <c r="M722" t="str">
        <f t="shared" si="59"/>
        <v>Survive</v>
      </c>
      <c r="N722" s="2" t="s">
        <v>1</v>
      </c>
    </row>
    <row r="723" spans="1:14" x14ac:dyDescent="0.3">
      <c r="A723" s="1" t="s">
        <v>1236</v>
      </c>
      <c r="B723" s="2" t="s">
        <v>13</v>
      </c>
      <c r="C723">
        <f>INDEX(Cond_Probability!$A$6:$H$60,MATCH('Model 5_Train'!A723,Cond_Probability!$A$6:$A$60,0),7)</f>
        <v>0.67572463768115942</v>
      </c>
      <c r="D723">
        <f>INDEX(Cond_Probability!$A$6:$H$60,MATCH('Model 5_Train'!B723,Cond_Probability!$A$6:$A$60,0),7)</f>
        <v>0.85117967332123412</v>
      </c>
      <c r="E723">
        <f>Cond_Probability!$C$2</f>
        <v>0.61616161616161613</v>
      </c>
      <c r="F723">
        <f t="shared" si="55"/>
        <v>0.35439341068434416</v>
      </c>
      <c r="G723">
        <f t="shared" si="56"/>
        <v>35.439341068434416</v>
      </c>
      <c r="H723">
        <f>INDEX(Cond_Probability!$A$6:$H$60,MATCH('Model 5_Train'!A723,Cond_Probability!$A$6:$A$60,0),8)</f>
        <v>0.34782608695652173</v>
      </c>
      <c r="I723">
        <f>INDEX(Cond_Probability!$A$6:$H$60,MATCH('Model 5_Train'!B723,Cond_Probability!$A$6:$A$60,0),8)</f>
        <v>0.31976744186046513</v>
      </c>
      <c r="J723">
        <f>Cond_Probability!$C$3</f>
        <v>0.38383838383838381</v>
      </c>
      <c r="K723">
        <f t="shared" si="57"/>
        <v>4.2691832378384448E-2</v>
      </c>
      <c r="L723">
        <f t="shared" si="58"/>
        <v>4.2691832378384449</v>
      </c>
      <c r="M723" t="str">
        <f t="shared" si="59"/>
        <v>Won't Survive</v>
      </c>
      <c r="N723" s="2" t="s">
        <v>1230</v>
      </c>
    </row>
    <row r="724" spans="1:14" x14ac:dyDescent="0.3">
      <c r="A724" s="1" t="s">
        <v>1235</v>
      </c>
      <c r="B724" s="2" t="s">
        <v>13</v>
      </c>
      <c r="C724">
        <f>INDEX(Cond_Probability!$A$6:$H$60,MATCH('Model 5_Train'!A724,Cond_Probability!$A$6:$A$60,0),7)</f>
        <v>0.17753623188405798</v>
      </c>
      <c r="D724">
        <f>INDEX(Cond_Probability!$A$6:$H$60,MATCH('Model 5_Train'!B724,Cond_Probability!$A$6:$A$60,0),7)</f>
        <v>0.85117967332123412</v>
      </c>
      <c r="E724">
        <f>Cond_Probability!$C$2</f>
        <v>0.61616161616161613</v>
      </c>
      <c r="F724">
        <f t="shared" si="55"/>
        <v>9.3111405488111879E-2</v>
      </c>
      <c r="G724">
        <f t="shared" si="56"/>
        <v>9.3111405488111885</v>
      </c>
      <c r="H724">
        <f>INDEX(Cond_Probability!$A$6:$H$60,MATCH('Model 5_Train'!A724,Cond_Probability!$A$6:$A$60,0),8)</f>
        <v>0.25507246376811593</v>
      </c>
      <c r="I724">
        <f>INDEX(Cond_Probability!$A$6:$H$60,MATCH('Model 5_Train'!B724,Cond_Probability!$A$6:$A$60,0),8)</f>
        <v>0.31976744186046513</v>
      </c>
      <c r="J724">
        <f>Cond_Probability!$C$3</f>
        <v>0.38383838383838381</v>
      </c>
      <c r="K724">
        <f t="shared" si="57"/>
        <v>3.1307343744148598E-2</v>
      </c>
      <c r="L724">
        <f t="shared" si="58"/>
        <v>3.1307343744148599</v>
      </c>
      <c r="M724" t="str">
        <f t="shared" si="59"/>
        <v>Won't Survive</v>
      </c>
      <c r="N724" s="2" t="s">
        <v>1230</v>
      </c>
    </row>
    <row r="725" spans="1:14" x14ac:dyDescent="0.3">
      <c r="A725" s="1" t="s">
        <v>1235</v>
      </c>
      <c r="B725" s="2" t="s">
        <v>13</v>
      </c>
      <c r="C725">
        <f>INDEX(Cond_Probability!$A$6:$H$60,MATCH('Model 5_Train'!A725,Cond_Probability!$A$6:$A$60,0),7)</f>
        <v>0.17753623188405798</v>
      </c>
      <c r="D725">
        <f>INDEX(Cond_Probability!$A$6:$H$60,MATCH('Model 5_Train'!B725,Cond_Probability!$A$6:$A$60,0),7)</f>
        <v>0.85117967332123412</v>
      </c>
      <c r="E725">
        <f>Cond_Probability!$C$2</f>
        <v>0.61616161616161613</v>
      </c>
      <c r="F725">
        <f t="shared" si="55"/>
        <v>9.3111405488111879E-2</v>
      </c>
      <c r="G725">
        <f t="shared" si="56"/>
        <v>9.3111405488111885</v>
      </c>
      <c r="H725">
        <f>INDEX(Cond_Probability!$A$6:$H$60,MATCH('Model 5_Train'!A725,Cond_Probability!$A$6:$A$60,0),8)</f>
        <v>0.25507246376811593</v>
      </c>
      <c r="I725">
        <f>INDEX(Cond_Probability!$A$6:$H$60,MATCH('Model 5_Train'!B725,Cond_Probability!$A$6:$A$60,0),8)</f>
        <v>0.31976744186046513</v>
      </c>
      <c r="J725">
        <f>Cond_Probability!$C$3</f>
        <v>0.38383838383838381</v>
      </c>
      <c r="K725">
        <f t="shared" si="57"/>
        <v>3.1307343744148598E-2</v>
      </c>
      <c r="L725">
        <f t="shared" si="58"/>
        <v>3.1307343744148599</v>
      </c>
      <c r="M725" t="str">
        <f t="shared" si="59"/>
        <v>Won't Survive</v>
      </c>
      <c r="N725" s="2" t="s">
        <v>1230</v>
      </c>
    </row>
    <row r="726" spans="1:14" x14ac:dyDescent="0.3">
      <c r="A726" s="1" t="s">
        <v>1234</v>
      </c>
      <c r="B726" s="2" t="s">
        <v>13</v>
      </c>
      <c r="C726">
        <f>INDEX(Cond_Probability!$A$6:$H$60,MATCH('Model 5_Train'!A726,Cond_Probability!$A$6:$A$60,0),7)</f>
        <v>0.14673913043478262</v>
      </c>
      <c r="D726">
        <f>INDEX(Cond_Probability!$A$6:$H$60,MATCH('Model 5_Train'!B726,Cond_Probability!$A$6:$A$60,0),7)</f>
        <v>0.85117967332123412</v>
      </c>
      <c r="E726">
        <f>Cond_Probability!$C$2</f>
        <v>0.61616161616161613</v>
      </c>
      <c r="F726">
        <f t="shared" si="55"/>
        <v>7.6959426985072063E-2</v>
      </c>
      <c r="G726">
        <f t="shared" si="56"/>
        <v>7.6959426985072064</v>
      </c>
      <c r="H726">
        <f>INDEX(Cond_Probability!$A$6:$H$60,MATCH('Model 5_Train'!A726,Cond_Probability!$A$6:$A$60,0),8)</f>
        <v>0.39710144927536234</v>
      </c>
      <c r="I726">
        <f>INDEX(Cond_Probability!$A$6:$H$60,MATCH('Model 5_Train'!B726,Cond_Probability!$A$6:$A$60,0),8)</f>
        <v>0.31976744186046513</v>
      </c>
      <c r="J726">
        <f>Cond_Probability!$C$3</f>
        <v>0.38383838383838381</v>
      </c>
      <c r="K726">
        <f t="shared" si="57"/>
        <v>4.8739841965322252E-2</v>
      </c>
      <c r="L726">
        <f t="shared" si="58"/>
        <v>4.8739841965322253</v>
      </c>
      <c r="M726" t="str">
        <f t="shared" si="59"/>
        <v>Won't Survive</v>
      </c>
      <c r="N726" s="2" t="s">
        <v>1</v>
      </c>
    </row>
    <row r="727" spans="1:14" x14ac:dyDescent="0.3">
      <c r="A727" s="1" t="s">
        <v>1236</v>
      </c>
      <c r="B727" s="2" t="s">
        <v>13</v>
      </c>
      <c r="C727">
        <f>INDEX(Cond_Probability!$A$6:$H$60,MATCH('Model 5_Train'!A727,Cond_Probability!$A$6:$A$60,0),7)</f>
        <v>0.67572463768115942</v>
      </c>
      <c r="D727">
        <f>INDEX(Cond_Probability!$A$6:$H$60,MATCH('Model 5_Train'!B727,Cond_Probability!$A$6:$A$60,0),7)</f>
        <v>0.85117967332123412</v>
      </c>
      <c r="E727">
        <f>Cond_Probability!$C$2</f>
        <v>0.61616161616161613</v>
      </c>
      <c r="F727">
        <f t="shared" si="55"/>
        <v>0.35439341068434416</v>
      </c>
      <c r="G727">
        <f t="shared" si="56"/>
        <v>35.439341068434416</v>
      </c>
      <c r="H727">
        <f>INDEX(Cond_Probability!$A$6:$H$60,MATCH('Model 5_Train'!A727,Cond_Probability!$A$6:$A$60,0),8)</f>
        <v>0.34782608695652173</v>
      </c>
      <c r="I727">
        <f>INDEX(Cond_Probability!$A$6:$H$60,MATCH('Model 5_Train'!B727,Cond_Probability!$A$6:$A$60,0),8)</f>
        <v>0.31976744186046513</v>
      </c>
      <c r="J727">
        <f>Cond_Probability!$C$3</f>
        <v>0.38383838383838381</v>
      </c>
      <c r="K727">
        <f t="shared" si="57"/>
        <v>4.2691832378384448E-2</v>
      </c>
      <c r="L727">
        <f t="shared" si="58"/>
        <v>4.2691832378384449</v>
      </c>
      <c r="M727" t="str">
        <f t="shared" si="59"/>
        <v>Won't Survive</v>
      </c>
      <c r="N727" s="2" t="s">
        <v>1230</v>
      </c>
    </row>
    <row r="728" spans="1:14" x14ac:dyDescent="0.3">
      <c r="A728" s="1" t="s">
        <v>1235</v>
      </c>
      <c r="B728" s="2" t="s">
        <v>17</v>
      </c>
      <c r="C728">
        <f>INDEX(Cond_Probability!$A$6:$H$60,MATCH('Model 5_Train'!A728,Cond_Probability!$A$6:$A$60,0),7)</f>
        <v>0.17753623188405798</v>
      </c>
      <c r="D728">
        <f>INDEX(Cond_Probability!$A$6:$H$60,MATCH('Model 5_Train'!B728,Cond_Probability!$A$6:$A$60,0),7)</f>
        <v>0.14882032667876588</v>
      </c>
      <c r="E728">
        <f>Cond_Probability!$C$2</f>
        <v>0.61616161616161613</v>
      </c>
      <c r="F728">
        <f t="shared" si="55"/>
        <v>1.6279606076812739E-2</v>
      </c>
      <c r="G728">
        <f t="shared" si="56"/>
        <v>1.6279606076812738</v>
      </c>
      <c r="H728">
        <f>INDEX(Cond_Probability!$A$6:$H$60,MATCH('Model 5_Train'!A728,Cond_Probability!$A$6:$A$60,0),8)</f>
        <v>0.25507246376811593</v>
      </c>
      <c r="I728">
        <f>INDEX(Cond_Probability!$A$6:$H$60,MATCH('Model 5_Train'!B728,Cond_Probability!$A$6:$A$60,0),8)</f>
        <v>0.68023255813953487</v>
      </c>
      <c r="J728">
        <f>Cond_Probability!$C$3</f>
        <v>0.38383838383838381</v>
      </c>
      <c r="K728">
        <f t="shared" si="57"/>
        <v>6.6599258510279744E-2</v>
      </c>
      <c r="L728">
        <f t="shared" si="58"/>
        <v>6.6599258510279746</v>
      </c>
      <c r="M728" t="str">
        <f t="shared" si="59"/>
        <v>Survive</v>
      </c>
      <c r="N728" s="2" t="s">
        <v>1</v>
      </c>
    </row>
    <row r="729" spans="1:14" x14ac:dyDescent="0.3">
      <c r="A729" s="1" t="s">
        <v>1236</v>
      </c>
      <c r="B729" s="2" t="s">
        <v>17</v>
      </c>
      <c r="C729">
        <f>INDEX(Cond_Probability!$A$6:$H$60,MATCH('Model 5_Train'!A729,Cond_Probability!$A$6:$A$60,0),7)</f>
        <v>0.67572463768115942</v>
      </c>
      <c r="D729">
        <f>INDEX(Cond_Probability!$A$6:$H$60,MATCH('Model 5_Train'!B729,Cond_Probability!$A$6:$A$60,0),7)</f>
        <v>0.14882032667876588</v>
      </c>
      <c r="E729">
        <f>Cond_Probability!$C$2</f>
        <v>0.61616161616161613</v>
      </c>
      <c r="F729">
        <f t="shared" si="55"/>
        <v>6.1962174149501531E-2</v>
      </c>
      <c r="G729">
        <f t="shared" si="56"/>
        <v>6.1962174149501532</v>
      </c>
      <c r="H729">
        <f>INDEX(Cond_Probability!$A$6:$H$60,MATCH('Model 5_Train'!A729,Cond_Probability!$A$6:$A$60,0),8)</f>
        <v>0.34782608695652173</v>
      </c>
      <c r="I729">
        <f>INDEX(Cond_Probability!$A$6:$H$60,MATCH('Model 5_Train'!B729,Cond_Probability!$A$6:$A$60,0),8)</f>
        <v>0.68023255813953487</v>
      </c>
      <c r="J729">
        <f>Cond_Probability!$C$3</f>
        <v>0.38383838383838381</v>
      </c>
      <c r="K729">
        <f t="shared" si="57"/>
        <v>9.0817170695836003E-2</v>
      </c>
      <c r="L729">
        <f t="shared" si="58"/>
        <v>9.0817170695836005</v>
      </c>
      <c r="M729" t="str">
        <f t="shared" si="59"/>
        <v>Survive</v>
      </c>
      <c r="N729" s="2" t="s">
        <v>1</v>
      </c>
    </row>
    <row r="730" spans="1:14" x14ac:dyDescent="0.3">
      <c r="A730" s="1" t="s">
        <v>1235</v>
      </c>
      <c r="B730" s="2" t="s">
        <v>13</v>
      </c>
      <c r="C730">
        <f>INDEX(Cond_Probability!$A$6:$H$60,MATCH('Model 5_Train'!A730,Cond_Probability!$A$6:$A$60,0),7)</f>
        <v>0.17753623188405798</v>
      </c>
      <c r="D730">
        <f>INDEX(Cond_Probability!$A$6:$H$60,MATCH('Model 5_Train'!B730,Cond_Probability!$A$6:$A$60,0),7)</f>
        <v>0.85117967332123412</v>
      </c>
      <c r="E730">
        <f>Cond_Probability!$C$2</f>
        <v>0.61616161616161613</v>
      </c>
      <c r="F730">
        <f t="shared" si="55"/>
        <v>9.3111405488111879E-2</v>
      </c>
      <c r="G730">
        <f t="shared" si="56"/>
        <v>9.3111405488111885</v>
      </c>
      <c r="H730">
        <f>INDEX(Cond_Probability!$A$6:$H$60,MATCH('Model 5_Train'!A730,Cond_Probability!$A$6:$A$60,0),8)</f>
        <v>0.25507246376811593</v>
      </c>
      <c r="I730">
        <f>INDEX(Cond_Probability!$A$6:$H$60,MATCH('Model 5_Train'!B730,Cond_Probability!$A$6:$A$60,0),8)</f>
        <v>0.31976744186046513</v>
      </c>
      <c r="J730">
        <f>Cond_Probability!$C$3</f>
        <v>0.38383838383838381</v>
      </c>
      <c r="K730">
        <f t="shared" si="57"/>
        <v>3.1307343744148598E-2</v>
      </c>
      <c r="L730">
        <f t="shared" si="58"/>
        <v>3.1307343744148599</v>
      </c>
      <c r="M730" t="str">
        <f t="shared" si="59"/>
        <v>Won't Survive</v>
      </c>
      <c r="N730" s="2" t="s">
        <v>1230</v>
      </c>
    </row>
    <row r="731" spans="1:14" x14ac:dyDescent="0.3">
      <c r="A731" s="1" t="s">
        <v>1236</v>
      </c>
      <c r="B731" s="2" t="s">
        <v>17</v>
      </c>
      <c r="C731">
        <f>INDEX(Cond_Probability!$A$6:$H$60,MATCH('Model 5_Train'!A731,Cond_Probability!$A$6:$A$60,0),7)</f>
        <v>0.67572463768115942</v>
      </c>
      <c r="D731">
        <f>INDEX(Cond_Probability!$A$6:$H$60,MATCH('Model 5_Train'!B731,Cond_Probability!$A$6:$A$60,0),7)</f>
        <v>0.14882032667876588</v>
      </c>
      <c r="E731">
        <f>Cond_Probability!$C$2</f>
        <v>0.61616161616161613</v>
      </c>
      <c r="F731">
        <f t="shared" si="55"/>
        <v>6.1962174149501531E-2</v>
      </c>
      <c r="G731">
        <f t="shared" si="56"/>
        <v>6.1962174149501532</v>
      </c>
      <c r="H731">
        <f>INDEX(Cond_Probability!$A$6:$H$60,MATCH('Model 5_Train'!A731,Cond_Probability!$A$6:$A$60,0),8)</f>
        <v>0.34782608695652173</v>
      </c>
      <c r="I731">
        <f>INDEX(Cond_Probability!$A$6:$H$60,MATCH('Model 5_Train'!B731,Cond_Probability!$A$6:$A$60,0),8)</f>
        <v>0.68023255813953487</v>
      </c>
      <c r="J731">
        <f>Cond_Probability!$C$3</f>
        <v>0.38383838383838381</v>
      </c>
      <c r="K731">
        <f t="shared" si="57"/>
        <v>9.0817170695836003E-2</v>
      </c>
      <c r="L731">
        <f t="shared" si="58"/>
        <v>9.0817170695836005</v>
      </c>
      <c r="M731" t="str">
        <f t="shared" si="59"/>
        <v>Survive</v>
      </c>
      <c r="N731" s="2" t="s">
        <v>1230</v>
      </c>
    </row>
    <row r="732" spans="1:14" x14ac:dyDescent="0.3">
      <c r="A732" s="1" t="s">
        <v>1234</v>
      </c>
      <c r="B732" s="2" t="s">
        <v>17</v>
      </c>
      <c r="C732">
        <f>INDEX(Cond_Probability!$A$6:$H$60,MATCH('Model 5_Train'!A732,Cond_Probability!$A$6:$A$60,0),7)</f>
        <v>0.14673913043478262</v>
      </c>
      <c r="D732">
        <f>INDEX(Cond_Probability!$A$6:$H$60,MATCH('Model 5_Train'!B732,Cond_Probability!$A$6:$A$60,0),7)</f>
        <v>0.14882032667876588</v>
      </c>
      <c r="E732">
        <f>Cond_Probability!$C$2</f>
        <v>0.61616161616161613</v>
      </c>
      <c r="F732">
        <f t="shared" si="55"/>
        <v>1.3455592777773792E-2</v>
      </c>
      <c r="G732">
        <f t="shared" si="56"/>
        <v>1.3455592777773793</v>
      </c>
      <c r="H732">
        <f>INDEX(Cond_Probability!$A$6:$H$60,MATCH('Model 5_Train'!A732,Cond_Probability!$A$6:$A$60,0),8)</f>
        <v>0.39710144927536234</v>
      </c>
      <c r="I732">
        <f>INDEX(Cond_Probability!$A$6:$H$60,MATCH('Model 5_Train'!B732,Cond_Probability!$A$6:$A$60,0),8)</f>
        <v>0.68023255813953487</v>
      </c>
      <c r="J732">
        <f>Cond_Probability!$C$3</f>
        <v>0.38383838383838381</v>
      </c>
      <c r="K732">
        <f t="shared" si="57"/>
        <v>0.10368293654441278</v>
      </c>
      <c r="L732">
        <f t="shared" si="58"/>
        <v>10.368293654441278</v>
      </c>
      <c r="M732" t="str">
        <f t="shared" si="59"/>
        <v>Survive</v>
      </c>
      <c r="N732" s="2" t="s">
        <v>1</v>
      </c>
    </row>
    <row r="733" spans="1:14" x14ac:dyDescent="0.3">
      <c r="A733" s="1" t="s">
        <v>1236</v>
      </c>
      <c r="B733" s="2" t="s">
        <v>13</v>
      </c>
      <c r="C733">
        <f>INDEX(Cond_Probability!$A$6:$H$60,MATCH('Model 5_Train'!A733,Cond_Probability!$A$6:$A$60,0),7)</f>
        <v>0.67572463768115942</v>
      </c>
      <c r="D733">
        <f>INDEX(Cond_Probability!$A$6:$H$60,MATCH('Model 5_Train'!B733,Cond_Probability!$A$6:$A$60,0),7)</f>
        <v>0.85117967332123412</v>
      </c>
      <c r="E733">
        <f>Cond_Probability!$C$2</f>
        <v>0.61616161616161613</v>
      </c>
      <c r="F733">
        <f t="shared" si="55"/>
        <v>0.35439341068434416</v>
      </c>
      <c r="G733">
        <f t="shared" si="56"/>
        <v>35.439341068434416</v>
      </c>
      <c r="H733">
        <f>INDEX(Cond_Probability!$A$6:$H$60,MATCH('Model 5_Train'!A733,Cond_Probability!$A$6:$A$60,0),8)</f>
        <v>0.34782608695652173</v>
      </c>
      <c r="I733">
        <f>INDEX(Cond_Probability!$A$6:$H$60,MATCH('Model 5_Train'!B733,Cond_Probability!$A$6:$A$60,0),8)</f>
        <v>0.31976744186046513</v>
      </c>
      <c r="J733">
        <f>Cond_Probability!$C$3</f>
        <v>0.38383838383838381</v>
      </c>
      <c r="K733">
        <f t="shared" si="57"/>
        <v>4.2691832378384448E-2</v>
      </c>
      <c r="L733">
        <f t="shared" si="58"/>
        <v>4.2691832378384449</v>
      </c>
      <c r="M733" t="str">
        <f t="shared" si="59"/>
        <v>Won't Survive</v>
      </c>
      <c r="N733" s="2" t="s">
        <v>1230</v>
      </c>
    </row>
    <row r="734" spans="1:14" x14ac:dyDescent="0.3">
      <c r="A734" s="1" t="s">
        <v>1235</v>
      </c>
      <c r="B734" s="2" t="s">
        <v>13</v>
      </c>
      <c r="C734">
        <f>INDEX(Cond_Probability!$A$6:$H$60,MATCH('Model 5_Train'!A734,Cond_Probability!$A$6:$A$60,0),7)</f>
        <v>0.17753623188405798</v>
      </c>
      <c r="D734">
        <f>INDEX(Cond_Probability!$A$6:$H$60,MATCH('Model 5_Train'!B734,Cond_Probability!$A$6:$A$60,0),7)</f>
        <v>0.85117967332123412</v>
      </c>
      <c r="E734">
        <f>Cond_Probability!$C$2</f>
        <v>0.61616161616161613</v>
      </c>
      <c r="F734">
        <f t="shared" si="55"/>
        <v>9.3111405488111879E-2</v>
      </c>
      <c r="G734">
        <f t="shared" si="56"/>
        <v>9.3111405488111885</v>
      </c>
      <c r="H734">
        <f>INDEX(Cond_Probability!$A$6:$H$60,MATCH('Model 5_Train'!A734,Cond_Probability!$A$6:$A$60,0),8)</f>
        <v>0.25507246376811593</v>
      </c>
      <c r="I734">
        <f>INDEX(Cond_Probability!$A$6:$H$60,MATCH('Model 5_Train'!B734,Cond_Probability!$A$6:$A$60,0),8)</f>
        <v>0.31976744186046513</v>
      </c>
      <c r="J734">
        <f>Cond_Probability!$C$3</f>
        <v>0.38383838383838381</v>
      </c>
      <c r="K734">
        <f t="shared" si="57"/>
        <v>3.1307343744148598E-2</v>
      </c>
      <c r="L734">
        <f t="shared" si="58"/>
        <v>3.1307343744148599</v>
      </c>
      <c r="M734" t="str">
        <f t="shared" si="59"/>
        <v>Won't Survive</v>
      </c>
      <c r="N734" s="2" t="s">
        <v>1230</v>
      </c>
    </row>
    <row r="735" spans="1:14" x14ac:dyDescent="0.3">
      <c r="A735" s="1" t="s">
        <v>1235</v>
      </c>
      <c r="B735" s="2" t="s">
        <v>13</v>
      </c>
      <c r="C735">
        <f>INDEX(Cond_Probability!$A$6:$H$60,MATCH('Model 5_Train'!A735,Cond_Probability!$A$6:$A$60,0),7)</f>
        <v>0.17753623188405798</v>
      </c>
      <c r="D735">
        <f>INDEX(Cond_Probability!$A$6:$H$60,MATCH('Model 5_Train'!B735,Cond_Probability!$A$6:$A$60,0),7)</f>
        <v>0.85117967332123412</v>
      </c>
      <c r="E735">
        <f>Cond_Probability!$C$2</f>
        <v>0.61616161616161613</v>
      </c>
      <c r="F735">
        <f t="shared" si="55"/>
        <v>9.3111405488111879E-2</v>
      </c>
      <c r="G735">
        <f t="shared" si="56"/>
        <v>9.3111405488111885</v>
      </c>
      <c r="H735">
        <f>INDEX(Cond_Probability!$A$6:$H$60,MATCH('Model 5_Train'!A735,Cond_Probability!$A$6:$A$60,0),8)</f>
        <v>0.25507246376811593</v>
      </c>
      <c r="I735">
        <f>INDEX(Cond_Probability!$A$6:$H$60,MATCH('Model 5_Train'!B735,Cond_Probability!$A$6:$A$60,0),8)</f>
        <v>0.31976744186046513</v>
      </c>
      <c r="J735">
        <f>Cond_Probability!$C$3</f>
        <v>0.38383838383838381</v>
      </c>
      <c r="K735">
        <f t="shared" si="57"/>
        <v>3.1307343744148598E-2</v>
      </c>
      <c r="L735">
        <f t="shared" si="58"/>
        <v>3.1307343744148599</v>
      </c>
      <c r="M735" t="str">
        <f t="shared" si="59"/>
        <v>Won't Survive</v>
      </c>
      <c r="N735" s="2" t="s">
        <v>1230</v>
      </c>
    </row>
    <row r="736" spans="1:14" x14ac:dyDescent="0.3">
      <c r="A736" s="1" t="s">
        <v>1235</v>
      </c>
      <c r="B736" s="2" t="s">
        <v>13</v>
      </c>
      <c r="C736">
        <f>INDEX(Cond_Probability!$A$6:$H$60,MATCH('Model 5_Train'!A736,Cond_Probability!$A$6:$A$60,0),7)</f>
        <v>0.17753623188405798</v>
      </c>
      <c r="D736">
        <f>INDEX(Cond_Probability!$A$6:$H$60,MATCH('Model 5_Train'!B736,Cond_Probability!$A$6:$A$60,0),7)</f>
        <v>0.85117967332123412</v>
      </c>
      <c r="E736">
        <f>Cond_Probability!$C$2</f>
        <v>0.61616161616161613</v>
      </c>
      <c r="F736">
        <f t="shared" si="55"/>
        <v>9.3111405488111879E-2</v>
      </c>
      <c r="G736">
        <f t="shared" si="56"/>
        <v>9.3111405488111885</v>
      </c>
      <c r="H736">
        <f>INDEX(Cond_Probability!$A$6:$H$60,MATCH('Model 5_Train'!A736,Cond_Probability!$A$6:$A$60,0),8)</f>
        <v>0.25507246376811593</v>
      </c>
      <c r="I736">
        <f>INDEX(Cond_Probability!$A$6:$H$60,MATCH('Model 5_Train'!B736,Cond_Probability!$A$6:$A$60,0),8)</f>
        <v>0.31976744186046513</v>
      </c>
      <c r="J736">
        <f>Cond_Probability!$C$3</f>
        <v>0.38383838383838381</v>
      </c>
      <c r="K736">
        <f t="shared" si="57"/>
        <v>3.1307343744148598E-2</v>
      </c>
      <c r="L736">
        <f t="shared" si="58"/>
        <v>3.1307343744148599</v>
      </c>
      <c r="M736" t="str">
        <f t="shared" si="59"/>
        <v>Won't Survive</v>
      </c>
      <c r="N736" s="2" t="s">
        <v>1230</v>
      </c>
    </row>
    <row r="737" spans="1:14" x14ac:dyDescent="0.3">
      <c r="A737" s="1" t="s">
        <v>1236</v>
      </c>
      <c r="B737" s="2" t="s">
        <v>13</v>
      </c>
      <c r="C737">
        <f>INDEX(Cond_Probability!$A$6:$H$60,MATCH('Model 5_Train'!A737,Cond_Probability!$A$6:$A$60,0),7)</f>
        <v>0.67572463768115942</v>
      </c>
      <c r="D737">
        <f>INDEX(Cond_Probability!$A$6:$H$60,MATCH('Model 5_Train'!B737,Cond_Probability!$A$6:$A$60,0),7)</f>
        <v>0.85117967332123412</v>
      </c>
      <c r="E737">
        <f>Cond_Probability!$C$2</f>
        <v>0.61616161616161613</v>
      </c>
      <c r="F737">
        <f t="shared" si="55"/>
        <v>0.35439341068434416</v>
      </c>
      <c r="G737">
        <f t="shared" si="56"/>
        <v>35.439341068434416</v>
      </c>
      <c r="H737">
        <f>INDEX(Cond_Probability!$A$6:$H$60,MATCH('Model 5_Train'!A737,Cond_Probability!$A$6:$A$60,0),8)</f>
        <v>0.34782608695652173</v>
      </c>
      <c r="I737">
        <f>INDEX(Cond_Probability!$A$6:$H$60,MATCH('Model 5_Train'!B737,Cond_Probability!$A$6:$A$60,0),8)</f>
        <v>0.31976744186046513</v>
      </c>
      <c r="J737">
        <f>Cond_Probability!$C$3</f>
        <v>0.38383838383838381</v>
      </c>
      <c r="K737">
        <f t="shared" si="57"/>
        <v>4.2691832378384448E-2</v>
      </c>
      <c r="L737">
        <f t="shared" si="58"/>
        <v>4.2691832378384449</v>
      </c>
      <c r="M737" t="str">
        <f t="shared" si="59"/>
        <v>Won't Survive</v>
      </c>
      <c r="N737" s="2" t="s">
        <v>1230</v>
      </c>
    </row>
    <row r="738" spans="1:14" x14ac:dyDescent="0.3">
      <c r="A738" s="1" t="s">
        <v>1236</v>
      </c>
      <c r="B738" s="2" t="s">
        <v>17</v>
      </c>
      <c r="C738">
        <f>INDEX(Cond_Probability!$A$6:$H$60,MATCH('Model 5_Train'!A738,Cond_Probability!$A$6:$A$60,0),7)</f>
        <v>0.67572463768115942</v>
      </c>
      <c r="D738">
        <f>INDEX(Cond_Probability!$A$6:$H$60,MATCH('Model 5_Train'!B738,Cond_Probability!$A$6:$A$60,0),7)</f>
        <v>0.14882032667876588</v>
      </c>
      <c r="E738">
        <f>Cond_Probability!$C$2</f>
        <v>0.61616161616161613</v>
      </c>
      <c r="F738">
        <f t="shared" si="55"/>
        <v>6.1962174149501531E-2</v>
      </c>
      <c r="G738">
        <f t="shared" si="56"/>
        <v>6.1962174149501532</v>
      </c>
      <c r="H738">
        <f>INDEX(Cond_Probability!$A$6:$H$60,MATCH('Model 5_Train'!A738,Cond_Probability!$A$6:$A$60,0),8)</f>
        <v>0.34782608695652173</v>
      </c>
      <c r="I738">
        <f>INDEX(Cond_Probability!$A$6:$H$60,MATCH('Model 5_Train'!B738,Cond_Probability!$A$6:$A$60,0),8)</f>
        <v>0.68023255813953487</v>
      </c>
      <c r="J738">
        <f>Cond_Probability!$C$3</f>
        <v>0.38383838383838381</v>
      </c>
      <c r="K738">
        <f t="shared" si="57"/>
        <v>9.0817170695836003E-2</v>
      </c>
      <c r="L738">
        <f t="shared" si="58"/>
        <v>9.0817170695836005</v>
      </c>
      <c r="M738" t="str">
        <f t="shared" si="59"/>
        <v>Survive</v>
      </c>
      <c r="N738" s="2" t="s">
        <v>1230</v>
      </c>
    </row>
    <row r="739" spans="1:14" x14ac:dyDescent="0.3">
      <c r="A739" s="1" t="s">
        <v>1234</v>
      </c>
      <c r="B739" s="2" t="s">
        <v>13</v>
      </c>
      <c r="C739">
        <f>INDEX(Cond_Probability!$A$6:$H$60,MATCH('Model 5_Train'!A739,Cond_Probability!$A$6:$A$60,0),7)</f>
        <v>0.14673913043478262</v>
      </c>
      <c r="D739">
        <f>INDEX(Cond_Probability!$A$6:$H$60,MATCH('Model 5_Train'!B739,Cond_Probability!$A$6:$A$60,0),7)</f>
        <v>0.85117967332123412</v>
      </c>
      <c r="E739">
        <f>Cond_Probability!$C$2</f>
        <v>0.61616161616161613</v>
      </c>
      <c r="F739">
        <f t="shared" si="55"/>
        <v>7.6959426985072063E-2</v>
      </c>
      <c r="G739">
        <f t="shared" si="56"/>
        <v>7.6959426985072064</v>
      </c>
      <c r="H739">
        <f>INDEX(Cond_Probability!$A$6:$H$60,MATCH('Model 5_Train'!A739,Cond_Probability!$A$6:$A$60,0),8)</f>
        <v>0.39710144927536234</v>
      </c>
      <c r="I739">
        <f>INDEX(Cond_Probability!$A$6:$H$60,MATCH('Model 5_Train'!B739,Cond_Probability!$A$6:$A$60,0),8)</f>
        <v>0.31976744186046513</v>
      </c>
      <c r="J739">
        <f>Cond_Probability!$C$3</f>
        <v>0.38383838383838381</v>
      </c>
      <c r="K739">
        <f t="shared" si="57"/>
        <v>4.8739841965322252E-2</v>
      </c>
      <c r="L739">
        <f t="shared" si="58"/>
        <v>4.8739841965322253</v>
      </c>
      <c r="M739" t="str">
        <f t="shared" si="59"/>
        <v>Won't Survive</v>
      </c>
      <c r="N739" s="2" t="s">
        <v>1</v>
      </c>
    </row>
    <row r="740" spans="1:14" x14ac:dyDescent="0.3">
      <c r="A740" s="1" t="s">
        <v>1236</v>
      </c>
      <c r="B740" s="2" t="s">
        <v>13</v>
      </c>
      <c r="C740">
        <f>INDEX(Cond_Probability!$A$6:$H$60,MATCH('Model 5_Train'!A740,Cond_Probability!$A$6:$A$60,0),7)</f>
        <v>0.67572463768115942</v>
      </c>
      <c r="D740">
        <f>INDEX(Cond_Probability!$A$6:$H$60,MATCH('Model 5_Train'!B740,Cond_Probability!$A$6:$A$60,0),7)</f>
        <v>0.85117967332123412</v>
      </c>
      <c r="E740">
        <f>Cond_Probability!$C$2</f>
        <v>0.61616161616161613</v>
      </c>
      <c r="F740">
        <f t="shared" si="55"/>
        <v>0.35439341068434416</v>
      </c>
      <c r="G740">
        <f t="shared" si="56"/>
        <v>35.439341068434416</v>
      </c>
      <c r="H740">
        <f>INDEX(Cond_Probability!$A$6:$H$60,MATCH('Model 5_Train'!A740,Cond_Probability!$A$6:$A$60,0),8)</f>
        <v>0.34782608695652173</v>
      </c>
      <c r="I740">
        <f>INDEX(Cond_Probability!$A$6:$H$60,MATCH('Model 5_Train'!B740,Cond_Probability!$A$6:$A$60,0),8)</f>
        <v>0.31976744186046513</v>
      </c>
      <c r="J740">
        <f>Cond_Probability!$C$3</f>
        <v>0.38383838383838381</v>
      </c>
      <c r="K740">
        <f t="shared" si="57"/>
        <v>4.2691832378384448E-2</v>
      </c>
      <c r="L740">
        <f t="shared" si="58"/>
        <v>4.2691832378384449</v>
      </c>
      <c r="M740" t="str">
        <f t="shared" si="59"/>
        <v>Won't Survive</v>
      </c>
      <c r="N740" s="2" t="s">
        <v>1230</v>
      </c>
    </row>
    <row r="741" spans="1:14" x14ac:dyDescent="0.3">
      <c r="A741" s="1" t="s">
        <v>1236</v>
      </c>
      <c r="B741" s="2" t="s">
        <v>13</v>
      </c>
      <c r="C741">
        <f>INDEX(Cond_Probability!$A$6:$H$60,MATCH('Model 5_Train'!A741,Cond_Probability!$A$6:$A$60,0),7)</f>
        <v>0.67572463768115942</v>
      </c>
      <c r="D741">
        <f>INDEX(Cond_Probability!$A$6:$H$60,MATCH('Model 5_Train'!B741,Cond_Probability!$A$6:$A$60,0),7)</f>
        <v>0.85117967332123412</v>
      </c>
      <c r="E741">
        <f>Cond_Probability!$C$2</f>
        <v>0.61616161616161613</v>
      </c>
      <c r="F741">
        <f t="shared" si="55"/>
        <v>0.35439341068434416</v>
      </c>
      <c r="G741">
        <f t="shared" si="56"/>
        <v>35.439341068434416</v>
      </c>
      <c r="H741">
        <f>INDEX(Cond_Probability!$A$6:$H$60,MATCH('Model 5_Train'!A741,Cond_Probability!$A$6:$A$60,0),8)</f>
        <v>0.34782608695652173</v>
      </c>
      <c r="I741">
        <f>INDEX(Cond_Probability!$A$6:$H$60,MATCH('Model 5_Train'!B741,Cond_Probability!$A$6:$A$60,0),8)</f>
        <v>0.31976744186046513</v>
      </c>
      <c r="J741">
        <f>Cond_Probability!$C$3</f>
        <v>0.38383838383838381</v>
      </c>
      <c r="K741">
        <f t="shared" si="57"/>
        <v>4.2691832378384448E-2</v>
      </c>
      <c r="L741">
        <f t="shared" si="58"/>
        <v>4.2691832378384449</v>
      </c>
      <c r="M741" t="str">
        <f t="shared" si="59"/>
        <v>Won't Survive</v>
      </c>
      <c r="N741" s="2" t="s">
        <v>1230</v>
      </c>
    </row>
    <row r="742" spans="1:14" x14ac:dyDescent="0.3">
      <c r="A742" s="1" t="s">
        <v>1234</v>
      </c>
      <c r="B742" s="2" t="s">
        <v>13</v>
      </c>
      <c r="C742">
        <f>INDEX(Cond_Probability!$A$6:$H$60,MATCH('Model 5_Train'!A742,Cond_Probability!$A$6:$A$60,0),7)</f>
        <v>0.14673913043478262</v>
      </c>
      <c r="D742">
        <f>INDEX(Cond_Probability!$A$6:$H$60,MATCH('Model 5_Train'!B742,Cond_Probability!$A$6:$A$60,0),7)</f>
        <v>0.85117967332123412</v>
      </c>
      <c r="E742">
        <f>Cond_Probability!$C$2</f>
        <v>0.61616161616161613</v>
      </c>
      <c r="F742">
        <f t="shared" si="55"/>
        <v>7.6959426985072063E-2</v>
      </c>
      <c r="G742">
        <f t="shared" si="56"/>
        <v>7.6959426985072064</v>
      </c>
      <c r="H742">
        <f>INDEX(Cond_Probability!$A$6:$H$60,MATCH('Model 5_Train'!A742,Cond_Probability!$A$6:$A$60,0),8)</f>
        <v>0.39710144927536234</v>
      </c>
      <c r="I742">
        <f>INDEX(Cond_Probability!$A$6:$H$60,MATCH('Model 5_Train'!B742,Cond_Probability!$A$6:$A$60,0),8)</f>
        <v>0.31976744186046513</v>
      </c>
      <c r="J742">
        <f>Cond_Probability!$C$3</f>
        <v>0.38383838383838381</v>
      </c>
      <c r="K742">
        <f t="shared" si="57"/>
        <v>4.8739841965322252E-2</v>
      </c>
      <c r="L742">
        <f t="shared" si="58"/>
        <v>4.8739841965322253</v>
      </c>
      <c r="M742" t="str">
        <f t="shared" si="59"/>
        <v>Won't Survive</v>
      </c>
      <c r="N742" s="2" t="s">
        <v>1</v>
      </c>
    </row>
    <row r="743" spans="1:14" x14ac:dyDescent="0.3">
      <c r="A743" s="1" t="s">
        <v>1234</v>
      </c>
      <c r="B743" s="2" t="s">
        <v>13</v>
      </c>
      <c r="C743">
        <f>INDEX(Cond_Probability!$A$6:$H$60,MATCH('Model 5_Train'!A743,Cond_Probability!$A$6:$A$60,0),7)</f>
        <v>0.14673913043478262</v>
      </c>
      <c r="D743">
        <f>INDEX(Cond_Probability!$A$6:$H$60,MATCH('Model 5_Train'!B743,Cond_Probability!$A$6:$A$60,0),7)</f>
        <v>0.85117967332123412</v>
      </c>
      <c r="E743">
        <f>Cond_Probability!$C$2</f>
        <v>0.61616161616161613</v>
      </c>
      <c r="F743">
        <f t="shared" si="55"/>
        <v>7.6959426985072063E-2</v>
      </c>
      <c r="G743">
        <f t="shared" si="56"/>
        <v>7.6959426985072064</v>
      </c>
      <c r="H743">
        <f>INDEX(Cond_Probability!$A$6:$H$60,MATCH('Model 5_Train'!A743,Cond_Probability!$A$6:$A$60,0),8)</f>
        <v>0.39710144927536234</v>
      </c>
      <c r="I743">
        <f>INDEX(Cond_Probability!$A$6:$H$60,MATCH('Model 5_Train'!B743,Cond_Probability!$A$6:$A$60,0),8)</f>
        <v>0.31976744186046513</v>
      </c>
      <c r="J743">
        <f>Cond_Probability!$C$3</f>
        <v>0.38383838383838381</v>
      </c>
      <c r="K743">
        <f t="shared" si="57"/>
        <v>4.8739841965322252E-2</v>
      </c>
      <c r="L743">
        <f t="shared" si="58"/>
        <v>4.8739841965322253</v>
      </c>
      <c r="M743" t="str">
        <f t="shared" si="59"/>
        <v>Won't Survive</v>
      </c>
      <c r="N743" s="2" t="s">
        <v>1230</v>
      </c>
    </row>
    <row r="744" spans="1:14" x14ac:dyDescent="0.3">
      <c r="A744" s="1" t="s">
        <v>1234</v>
      </c>
      <c r="B744" s="2" t="s">
        <v>17</v>
      </c>
      <c r="C744">
        <f>INDEX(Cond_Probability!$A$6:$H$60,MATCH('Model 5_Train'!A744,Cond_Probability!$A$6:$A$60,0),7)</f>
        <v>0.14673913043478262</v>
      </c>
      <c r="D744">
        <f>INDEX(Cond_Probability!$A$6:$H$60,MATCH('Model 5_Train'!B744,Cond_Probability!$A$6:$A$60,0),7)</f>
        <v>0.14882032667876588</v>
      </c>
      <c r="E744">
        <f>Cond_Probability!$C$2</f>
        <v>0.61616161616161613</v>
      </c>
      <c r="F744">
        <f t="shared" si="55"/>
        <v>1.3455592777773792E-2</v>
      </c>
      <c r="G744">
        <f t="shared" si="56"/>
        <v>1.3455592777773793</v>
      </c>
      <c r="H744">
        <f>INDEX(Cond_Probability!$A$6:$H$60,MATCH('Model 5_Train'!A744,Cond_Probability!$A$6:$A$60,0),8)</f>
        <v>0.39710144927536234</v>
      </c>
      <c r="I744">
        <f>INDEX(Cond_Probability!$A$6:$H$60,MATCH('Model 5_Train'!B744,Cond_Probability!$A$6:$A$60,0),8)</f>
        <v>0.68023255813953487</v>
      </c>
      <c r="J744">
        <f>Cond_Probability!$C$3</f>
        <v>0.38383838383838381</v>
      </c>
      <c r="K744">
        <f t="shared" si="57"/>
        <v>0.10368293654441278</v>
      </c>
      <c r="L744">
        <f t="shared" si="58"/>
        <v>10.368293654441278</v>
      </c>
      <c r="M744" t="str">
        <f t="shared" si="59"/>
        <v>Survive</v>
      </c>
      <c r="N744" s="2" t="s">
        <v>1</v>
      </c>
    </row>
    <row r="745" spans="1:14" x14ac:dyDescent="0.3">
      <c r="A745" s="1" t="s">
        <v>1236</v>
      </c>
      <c r="B745" s="2" t="s">
        <v>13</v>
      </c>
      <c r="C745">
        <f>INDEX(Cond_Probability!$A$6:$H$60,MATCH('Model 5_Train'!A745,Cond_Probability!$A$6:$A$60,0),7)</f>
        <v>0.67572463768115942</v>
      </c>
      <c r="D745">
        <f>INDEX(Cond_Probability!$A$6:$H$60,MATCH('Model 5_Train'!B745,Cond_Probability!$A$6:$A$60,0),7)</f>
        <v>0.85117967332123412</v>
      </c>
      <c r="E745">
        <f>Cond_Probability!$C$2</f>
        <v>0.61616161616161613</v>
      </c>
      <c r="F745">
        <f t="shared" si="55"/>
        <v>0.35439341068434416</v>
      </c>
      <c r="G745">
        <f t="shared" si="56"/>
        <v>35.439341068434416</v>
      </c>
      <c r="H745">
        <f>INDEX(Cond_Probability!$A$6:$H$60,MATCH('Model 5_Train'!A745,Cond_Probability!$A$6:$A$60,0),8)</f>
        <v>0.34782608695652173</v>
      </c>
      <c r="I745">
        <f>INDEX(Cond_Probability!$A$6:$H$60,MATCH('Model 5_Train'!B745,Cond_Probability!$A$6:$A$60,0),8)</f>
        <v>0.31976744186046513</v>
      </c>
      <c r="J745">
        <f>Cond_Probability!$C$3</f>
        <v>0.38383838383838381</v>
      </c>
      <c r="K745">
        <f t="shared" si="57"/>
        <v>4.2691832378384448E-2</v>
      </c>
      <c r="L745">
        <f t="shared" si="58"/>
        <v>4.2691832378384449</v>
      </c>
      <c r="M745" t="str">
        <f t="shared" si="59"/>
        <v>Won't Survive</v>
      </c>
      <c r="N745" s="2" t="s">
        <v>1230</v>
      </c>
    </row>
    <row r="746" spans="1:14" x14ac:dyDescent="0.3">
      <c r="A746" s="1" t="s">
        <v>1236</v>
      </c>
      <c r="B746" s="2" t="s">
        <v>13</v>
      </c>
      <c r="C746">
        <f>INDEX(Cond_Probability!$A$6:$H$60,MATCH('Model 5_Train'!A746,Cond_Probability!$A$6:$A$60,0),7)</f>
        <v>0.67572463768115942</v>
      </c>
      <c r="D746">
        <f>INDEX(Cond_Probability!$A$6:$H$60,MATCH('Model 5_Train'!B746,Cond_Probability!$A$6:$A$60,0),7)</f>
        <v>0.85117967332123412</v>
      </c>
      <c r="E746">
        <f>Cond_Probability!$C$2</f>
        <v>0.61616161616161613</v>
      </c>
      <c r="F746">
        <f t="shared" si="55"/>
        <v>0.35439341068434416</v>
      </c>
      <c r="G746">
        <f t="shared" si="56"/>
        <v>35.439341068434416</v>
      </c>
      <c r="H746">
        <f>INDEX(Cond_Probability!$A$6:$H$60,MATCH('Model 5_Train'!A746,Cond_Probability!$A$6:$A$60,0),8)</f>
        <v>0.34782608695652173</v>
      </c>
      <c r="I746">
        <f>INDEX(Cond_Probability!$A$6:$H$60,MATCH('Model 5_Train'!B746,Cond_Probability!$A$6:$A$60,0),8)</f>
        <v>0.31976744186046513</v>
      </c>
      <c r="J746">
        <f>Cond_Probability!$C$3</f>
        <v>0.38383838383838381</v>
      </c>
      <c r="K746">
        <f t="shared" si="57"/>
        <v>4.2691832378384448E-2</v>
      </c>
      <c r="L746">
        <f t="shared" si="58"/>
        <v>4.2691832378384449</v>
      </c>
      <c r="M746" t="str">
        <f t="shared" si="59"/>
        <v>Won't Survive</v>
      </c>
      <c r="N746" s="2" t="s">
        <v>1</v>
      </c>
    </row>
    <row r="747" spans="1:14" x14ac:dyDescent="0.3">
      <c r="A747" s="1" t="s">
        <v>1234</v>
      </c>
      <c r="B747" s="2" t="s">
        <v>13</v>
      </c>
      <c r="C747">
        <f>INDEX(Cond_Probability!$A$6:$H$60,MATCH('Model 5_Train'!A747,Cond_Probability!$A$6:$A$60,0),7)</f>
        <v>0.14673913043478262</v>
      </c>
      <c r="D747">
        <f>INDEX(Cond_Probability!$A$6:$H$60,MATCH('Model 5_Train'!B747,Cond_Probability!$A$6:$A$60,0),7)</f>
        <v>0.85117967332123412</v>
      </c>
      <c r="E747">
        <f>Cond_Probability!$C$2</f>
        <v>0.61616161616161613</v>
      </c>
      <c r="F747">
        <f t="shared" si="55"/>
        <v>7.6959426985072063E-2</v>
      </c>
      <c r="G747">
        <f t="shared" si="56"/>
        <v>7.6959426985072064</v>
      </c>
      <c r="H747">
        <f>INDEX(Cond_Probability!$A$6:$H$60,MATCH('Model 5_Train'!A747,Cond_Probability!$A$6:$A$60,0),8)</f>
        <v>0.39710144927536234</v>
      </c>
      <c r="I747">
        <f>INDEX(Cond_Probability!$A$6:$H$60,MATCH('Model 5_Train'!B747,Cond_Probability!$A$6:$A$60,0),8)</f>
        <v>0.31976744186046513</v>
      </c>
      <c r="J747">
        <f>Cond_Probability!$C$3</f>
        <v>0.38383838383838381</v>
      </c>
      <c r="K747">
        <f t="shared" si="57"/>
        <v>4.8739841965322252E-2</v>
      </c>
      <c r="L747">
        <f t="shared" si="58"/>
        <v>4.8739841965322253</v>
      </c>
      <c r="M747" t="str">
        <f t="shared" si="59"/>
        <v>Won't Survive</v>
      </c>
      <c r="N747" s="2" t="s">
        <v>1230</v>
      </c>
    </row>
    <row r="748" spans="1:14" x14ac:dyDescent="0.3">
      <c r="A748" s="1" t="s">
        <v>1236</v>
      </c>
      <c r="B748" s="2" t="s">
        <v>13</v>
      </c>
      <c r="C748">
        <f>INDEX(Cond_Probability!$A$6:$H$60,MATCH('Model 5_Train'!A748,Cond_Probability!$A$6:$A$60,0),7)</f>
        <v>0.67572463768115942</v>
      </c>
      <c r="D748">
        <f>INDEX(Cond_Probability!$A$6:$H$60,MATCH('Model 5_Train'!B748,Cond_Probability!$A$6:$A$60,0),7)</f>
        <v>0.85117967332123412</v>
      </c>
      <c r="E748">
        <f>Cond_Probability!$C$2</f>
        <v>0.61616161616161613</v>
      </c>
      <c r="F748">
        <f t="shared" si="55"/>
        <v>0.35439341068434416</v>
      </c>
      <c r="G748">
        <f t="shared" si="56"/>
        <v>35.439341068434416</v>
      </c>
      <c r="H748">
        <f>INDEX(Cond_Probability!$A$6:$H$60,MATCH('Model 5_Train'!A748,Cond_Probability!$A$6:$A$60,0),8)</f>
        <v>0.34782608695652173</v>
      </c>
      <c r="I748">
        <f>INDEX(Cond_Probability!$A$6:$H$60,MATCH('Model 5_Train'!B748,Cond_Probability!$A$6:$A$60,0),8)</f>
        <v>0.31976744186046513</v>
      </c>
      <c r="J748">
        <f>Cond_Probability!$C$3</f>
        <v>0.38383838383838381</v>
      </c>
      <c r="K748">
        <f t="shared" si="57"/>
        <v>4.2691832378384448E-2</v>
      </c>
      <c r="L748">
        <f t="shared" si="58"/>
        <v>4.2691832378384449</v>
      </c>
      <c r="M748" t="str">
        <f t="shared" si="59"/>
        <v>Won't Survive</v>
      </c>
      <c r="N748" s="2" t="s">
        <v>1230</v>
      </c>
    </row>
    <row r="749" spans="1:14" x14ac:dyDescent="0.3">
      <c r="A749" s="1" t="s">
        <v>1235</v>
      </c>
      <c r="B749" s="2" t="s">
        <v>17</v>
      </c>
      <c r="C749">
        <f>INDEX(Cond_Probability!$A$6:$H$60,MATCH('Model 5_Train'!A749,Cond_Probability!$A$6:$A$60,0),7)</f>
        <v>0.17753623188405798</v>
      </c>
      <c r="D749">
        <f>INDEX(Cond_Probability!$A$6:$H$60,MATCH('Model 5_Train'!B749,Cond_Probability!$A$6:$A$60,0),7)</f>
        <v>0.14882032667876588</v>
      </c>
      <c r="E749">
        <f>Cond_Probability!$C$2</f>
        <v>0.61616161616161613</v>
      </c>
      <c r="F749">
        <f t="shared" si="55"/>
        <v>1.6279606076812739E-2</v>
      </c>
      <c r="G749">
        <f t="shared" si="56"/>
        <v>1.6279606076812738</v>
      </c>
      <c r="H749">
        <f>INDEX(Cond_Probability!$A$6:$H$60,MATCH('Model 5_Train'!A749,Cond_Probability!$A$6:$A$60,0),8)</f>
        <v>0.25507246376811593</v>
      </c>
      <c r="I749">
        <f>INDEX(Cond_Probability!$A$6:$H$60,MATCH('Model 5_Train'!B749,Cond_Probability!$A$6:$A$60,0),8)</f>
        <v>0.68023255813953487</v>
      </c>
      <c r="J749">
        <f>Cond_Probability!$C$3</f>
        <v>0.38383838383838381</v>
      </c>
      <c r="K749">
        <f t="shared" si="57"/>
        <v>6.6599258510279744E-2</v>
      </c>
      <c r="L749">
        <f t="shared" si="58"/>
        <v>6.6599258510279746</v>
      </c>
      <c r="M749" t="str">
        <f t="shared" si="59"/>
        <v>Survive</v>
      </c>
      <c r="N749" s="2" t="s">
        <v>1</v>
      </c>
    </row>
    <row r="750" spans="1:14" x14ac:dyDescent="0.3">
      <c r="A750" s="1" t="s">
        <v>1234</v>
      </c>
      <c r="B750" s="2" t="s">
        <v>13</v>
      </c>
      <c r="C750">
        <f>INDEX(Cond_Probability!$A$6:$H$60,MATCH('Model 5_Train'!A750,Cond_Probability!$A$6:$A$60,0),7)</f>
        <v>0.14673913043478262</v>
      </c>
      <c r="D750">
        <f>INDEX(Cond_Probability!$A$6:$H$60,MATCH('Model 5_Train'!B750,Cond_Probability!$A$6:$A$60,0),7)</f>
        <v>0.85117967332123412</v>
      </c>
      <c r="E750">
        <f>Cond_Probability!$C$2</f>
        <v>0.61616161616161613</v>
      </c>
      <c r="F750">
        <f t="shared" si="55"/>
        <v>7.6959426985072063E-2</v>
      </c>
      <c r="G750">
        <f t="shared" si="56"/>
        <v>7.6959426985072064</v>
      </c>
      <c r="H750">
        <f>INDEX(Cond_Probability!$A$6:$H$60,MATCH('Model 5_Train'!A750,Cond_Probability!$A$6:$A$60,0),8)</f>
        <v>0.39710144927536234</v>
      </c>
      <c r="I750">
        <f>INDEX(Cond_Probability!$A$6:$H$60,MATCH('Model 5_Train'!B750,Cond_Probability!$A$6:$A$60,0),8)</f>
        <v>0.31976744186046513</v>
      </c>
      <c r="J750">
        <f>Cond_Probability!$C$3</f>
        <v>0.38383838383838381</v>
      </c>
      <c r="K750">
        <f t="shared" si="57"/>
        <v>4.8739841965322252E-2</v>
      </c>
      <c r="L750">
        <f t="shared" si="58"/>
        <v>4.8739841965322253</v>
      </c>
      <c r="M750" t="str">
        <f t="shared" si="59"/>
        <v>Won't Survive</v>
      </c>
      <c r="N750" s="2" t="s">
        <v>1230</v>
      </c>
    </row>
    <row r="751" spans="1:14" x14ac:dyDescent="0.3">
      <c r="A751" s="1" t="s">
        <v>1236</v>
      </c>
      <c r="B751" s="2" t="s">
        <v>13</v>
      </c>
      <c r="C751">
        <f>INDEX(Cond_Probability!$A$6:$H$60,MATCH('Model 5_Train'!A751,Cond_Probability!$A$6:$A$60,0),7)</f>
        <v>0.67572463768115942</v>
      </c>
      <c r="D751">
        <f>INDEX(Cond_Probability!$A$6:$H$60,MATCH('Model 5_Train'!B751,Cond_Probability!$A$6:$A$60,0),7)</f>
        <v>0.85117967332123412</v>
      </c>
      <c r="E751">
        <f>Cond_Probability!$C$2</f>
        <v>0.61616161616161613</v>
      </c>
      <c r="F751">
        <f t="shared" si="55"/>
        <v>0.35439341068434416</v>
      </c>
      <c r="G751">
        <f t="shared" si="56"/>
        <v>35.439341068434416</v>
      </c>
      <c r="H751">
        <f>INDEX(Cond_Probability!$A$6:$H$60,MATCH('Model 5_Train'!A751,Cond_Probability!$A$6:$A$60,0),8)</f>
        <v>0.34782608695652173</v>
      </c>
      <c r="I751">
        <f>INDEX(Cond_Probability!$A$6:$H$60,MATCH('Model 5_Train'!B751,Cond_Probability!$A$6:$A$60,0),8)</f>
        <v>0.31976744186046513</v>
      </c>
      <c r="J751">
        <f>Cond_Probability!$C$3</f>
        <v>0.38383838383838381</v>
      </c>
      <c r="K751">
        <f t="shared" si="57"/>
        <v>4.2691832378384448E-2</v>
      </c>
      <c r="L751">
        <f t="shared" si="58"/>
        <v>4.2691832378384449</v>
      </c>
      <c r="M751" t="str">
        <f t="shared" si="59"/>
        <v>Won't Survive</v>
      </c>
      <c r="N751" s="2" t="s">
        <v>1230</v>
      </c>
    </row>
    <row r="752" spans="1:14" x14ac:dyDescent="0.3">
      <c r="A752" s="1" t="s">
        <v>1235</v>
      </c>
      <c r="B752" s="2" t="s">
        <v>17</v>
      </c>
      <c r="C752">
        <f>INDEX(Cond_Probability!$A$6:$H$60,MATCH('Model 5_Train'!A752,Cond_Probability!$A$6:$A$60,0),7)</f>
        <v>0.17753623188405798</v>
      </c>
      <c r="D752">
        <f>INDEX(Cond_Probability!$A$6:$H$60,MATCH('Model 5_Train'!B752,Cond_Probability!$A$6:$A$60,0),7)</f>
        <v>0.14882032667876588</v>
      </c>
      <c r="E752">
        <f>Cond_Probability!$C$2</f>
        <v>0.61616161616161613</v>
      </c>
      <c r="F752">
        <f t="shared" si="55"/>
        <v>1.6279606076812739E-2</v>
      </c>
      <c r="G752">
        <f t="shared" si="56"/>
        <v>1.6279606076812738</v>
      </c>
      <c r="H752">
        <f>INDEX(Cond_Probability!$A$6:$H$60,MATCH('Model 5_Train'!A752,Cond_Probability!$A$6:$A$60,0),8)</f>
        <v>0.25507246376811593</v>
      </c>
      <c r="I752">
        <f>INDEX(Cond_Probability!$A$6:$H$60,MATCH('Model 5_Train'!B752,Cond_Probability!$A$6:$A$60,0),8)</f>
        <v>0.68023255813953487</v>
      </c>
      <c r="J752">
        <f>Cond_Probability!$C$3</f>
        <v>0.38383838383838381</v>
      </c>
      <c r="K752">
        <f t="shared" si="57"/>
        <v>6.6599258510279744E-2</v>
      </c>
      <c r="L752">
        <f t="shared" si="58"/>
        <v>6.6599258510279746</v>
      </c>
      <c r="M752" t="str">
        <f t="shared" si="59"/>
        <v>Survive</v>
      </c>
      <c r="N752" s="2" t="s">
        <v>1</v>
      </c>
    </row>
    <row r="753" spans="1:14" x14ac:dyDescent="0.3">
      <c r="A753" s="1" t="s">
        <v>1236</v>
      </c>
      <c r="B753" s="2" t="s">
        <v>13</v>
      </c>
      <c r="C753">
        <f>INDEX(Cond_Probability!$A$6:$H$60,MATCH('Model 5_Train'!A753,Cond_Probability!$A$6:$A$60,0),7)</f>
        <v>0.67572463768115942</v>
      </c>
      <c r="D753">
        <f>INDEX(Cond_Probability!$A$6:$H$60,MATCH('Model 5_Train'!B753,Cond_Probability!$A$6:$A$60,0),7)</f>
        <v>0.85117967332123412</v>
      </c>
      <c r="E753">
        <f>Cond_Probability!$C$2</f>
        <v>0.61616161616161613</v>
      </c>
      <c r="F753">
        <f t="shared" si="55"/>
        <v>0.35439341068434416</v>
      </c>
      <c r="G753">
        <f t="shared" si="56"/>
        <v>35.439341068434416</v>
      </c>
      <c r="H753">
        <f>INDEX(Cond_Probability!$A$6:$H$60,MATCH('Model 5_Train'!A753,Cond_Probability!$A$6:$A$60,0),8)</f>
        <v>0.34782608695652173</v>
      </c>
      <c r="I753">
        <f>INDEX(Cond_Probability!$A$6:$H$60,MATCH('Model 5_Train'!B753,Cond_Probability!$A$6:$A$60,0),8)</f>
        <v>0.31976744186046513</v>
      </c>
      <c r="J753">
        <f>Cond_Probability!$C$3</f>
        <v>0.38383838383838381</v>
      </c>
      <c r="K753">
        <f t="shared" si="57"/>
        <v>4.2691832378384448E-2</v>
      </c>
      <c r="L753">
        <f t="shared" si="58"/>
        <v>4.2691832378384449</v>
      </c>
      <c r="M753" t="str">
        <f t="shared" si="59"/>
        <v>Won't Survive</v>
      </c>
      <c r="N753" s="2" t="s">
        <v>1</v>
      </c>
    </row>
    <row r="754" spans="1:14" x14ac:dyDescent="0.3">
      <c r="A754" s="1" t="s">
        <v>1236</v>
      </c>
      <c r="B754" s="2" t="s">
        <v>13</v>
      </c>
      <c r="C754">
        <f>INDEX(Cond_Probability!$A$6:$H$60,MATCH('Model 5_Train'!A754,Cond_Probability!$A$6:$A$60,0),7)</f>
        <v>0.67572463768115942</v>
      </c>
      <c r="D754">
        <f>INDEX(Cond_Probability!$A$6:$H$60,MATCH('Model 5_Train'!B754,Cond_Probability!$A$6:$A$60,0),7)</f>
        <v>0.85117967332123412</v>
      </c>
      <c r="E754">
        <f>Cond_Probability!$C$2</f>
        <v>0.61616161616161613</v>
      </c>
      <c r="F754">
        <f t="shared" si="55"/>
        <v>0.35439341068434416</v>
      </c>
      <c r="G754">
        <f t="shared" si="56"/>
        <v>35.439341068434416</v>
      </c>
      <c r="H754">
        <f>INDEX(Cond_Probability!$A$6:$H$60,MATCH('Model 5_Train'!A754,Cond_Probability!$A$6:$A$60,0),8)</f>
        <v>0.34782608695652173</v>
      </c>
      <c r="I754">
        <f>INDEX(Cond_Probability!$A$6:$H$60,MATCH('Model 5_Train'!B754,Cond_Probability!$A$6:$A$60,0),8)</f>
        <v>0.31976744186046513</v>
      </c>
      <c r="J754">
        <f>Cond_Probability!$C$3</f>
        <v>0.38383838383838381</v>
      </c>
      <c r="K754">
        <f t="shared" si="57"/>
        <v>4.2691832378384448E-2</v>
      </c>
      <c r="L754">
        <f t="shared" si="58"/>
        <v>4.2691832378384449</v>
      </c>
      <c r="M754" t="str">
        <f t="shared" si="59"/>
        <v>Won't Survive</v>
      </c>
      <c r="N754" s="2" t="s">
        <v>1230</v>
      </c>
    </row>
    <row r="755" spans="1:14" x14ac:dyDescent="0.3">
      <c r="A755" s="1" t="s">
        <v>1236</v>
      </c>
      <c r="B755" s="2" t="s">
        <v>13</v>
      </c>
      <c r="C755">
        <f>INDEX(Cond_Probability!$A$6:$H$60,MATCH('Model 5_Train'!A755,Cond_Probability!$A$6:$A$60,0),7)</f>
        <v>0.67572463768115942</v>
      </c>
      <c r="D755">
        <f>INDEX(Cond_Probability!$A$6:$H$60,MATCH('Model 5_Train'!B755,Cond_Probability!$A$6:$A$60,0),7)</f>
        <v>0.85117967332123412</v>
      </c>
      <c r="E755">
        <f>Cond_Probability!$C$2</f>
        <v>0.61616161616161613</v>
      </c>
      <c r="F755">
        <f t="shared" si="55"/>
        <v>0.35439341068434416</v>
      </c>
      <c r="G755">
        <f t="shared" si="56"/>
        <v>35.439341068434416</v>
      </c>
      <c r="H755">
        <f>INDEX(Cond_Probability!$A$6:$H$60,MATCH('Model 5_Train'!A755,Cond_Probability!$A$6:$A$60,0),8)</f>
        <v>0.34782608695652173</v>
      </c>
      <c r="I755">
        <f>INDEX(Cond_Probability!$A$6:$H$60,MATCH('Model 5_Train'!B755,Cond_Probability!$A$6:$A$60,0),8)</f>
        <v>0.31976744186046513</v>
      </c>
      <c r="J755">
        <f>Cond_Probability!$C$3</f>
        <v>0.38383838383838381</v>
      </c>
      <c r="K755">
        <f t="shared" si="57"/>
        <v>4.2691832378384448E-2</v>
      </c>
      <c r="L755">
        <f t="shared" si="58"/>
        <v>4.2691832378384449</v>
      </c>
      <c r="M755" t="str">
        <f t="shared" si="59"/>
        <v>Won't Survive</v>
      </c>
      <c r="N755" s="2" t="s">
        <v>1230</v>
      </c>
    </row>
    <row r="756" spans="1:14" x14ac:dyDescent="0.3">
      <c r="A756" s="1" t="s">
        <v>1235</v>
      </c>
      <c r="B756" s="2" t="s">
        <v>17</v>
      </c>
      <c r="C756">
        <f>INDEX(Cond_Probability!$A$6:$H$60,MATCH('Model 5_Train'!A756,Cond_Probability!$A$6:$A$60,0),7)</f>
        <v>0.17753623188405798</v>
      </c>
      <c r="D756">
        <f>INDEX(Cond_Probability!$A$6:$H$60,MATCH('Model 5_Train'!B756,Cond_Probability!$A$6:$A$60,0),7)</f>
        <v>0.14882032667876588</v>
      </c>
      <c r="E756">
        <f>Cond_Probability!$C$2</f>
        <v>0.61616161616161613</v>
      </c>
      <c r="F756">
        <f t="shared" si="55"/>
        <v>1.6279606076812739E-2</v>
      </c>
      <c r="G756">
        <f t="shared" si="56"/>
        <v>1.6279606076812738</v>
      </c>
      <c r="H756">
        <f>INDEX(Cond_Probability!$A$6:$H$60,MATCH('Model 5_Train'!A756,Cond_Probability!$A$6:$A$60,0),8)</f>
        <v>0.25507246376811593</v>
      </c>
      <c r="I756">
        <f>INDEX(Cond_Probability!$A$6:$H$60,MATCH('Model 5_Train'!B756,Cond_Probability!$A$6:$A$60,0),8)</f>
        <v>0.68023255813953487</v>
      </c>
      <c r="J756">
        <f>Cond_Probability!$C$3</f>
        <v>0.38383838383838381</v>
      </c>
      <c r="K756">
        <f t="shared" si="57"/>
        <v>6.6599258510279744E-2</v>
      </c>
      <c r="L756">
        <f t="shared" si="58"/>
        <v>6.6599258510279746</v>
      </c>
      <c r="M756" t="str">
        <f t="shared" si="59"/>
        <v>Survive</v>
      </c>
      <c r="N756" s="2" t="s">
        <v>1</v>
      </c>
    </row>
    <row r="757" spans="1:14" x14ac:dyDescent="0.3">
      <c r="A757" s="1" t="s">
        <v>1235</v>
      </c>
      <c r="B757" s="2" t="s">
        <v>13</v>
      </c>
      <c r="C757">
        <f>INDEX(Cond_Probability!$A$6:$H$60,MATCH('Model 5_Train'!A757,Cond_Probability!$A$6:$A$60,0),7)</f>
        <v>0.17753623188405798</v>
      </c>
      <c r="D757">
        <f>INDEX(Cond_Probability!$A$6:$H$60,MATCH('Model 5_Train'!B757,Cond_Probability!$A$6:$A$60,0),7)</f>
        <v>0.85117967332123412</v>
      </c>
      <c r="E757">
        <f>Cond_Probability!$C$2</f>
        <v>0.61616161616161613</v>
      </c>
      <c r="F757">
        <f t="shared" si="55"/>
        <v>9.3111405488111879E-2</v>
      </c>
      <c r="G757">
        <f t="shared" si="56"/>
        <v>9.3111405488111885</v>
      </c>
      <c r="H757">
        <f>INDEX(Cond_Probability!$A$6:$H$60,MATCH('Model 5_Train'!A757,Cond_Probability!$A$6:$A$60,0),8)</f>
        <v>0.25507246376811593</v>
      </c>
      <c r="I757">
        <f>INDEX(Cond_Probability!$A$6:$H$60,MATCH('Model 5_Train'!B757,Cond_Probability!$A$6:$A$60,0),8)</f>
        <v>0.31976744186046513</v>
      </c>
      <c r="J757">
        <f>Cond_Probability!$C$3</f>
        <v>0.38383838383838381</v>
      </c>
      <c r="K757">
        <f t="shared" si="57"/>
        <v>3.1307343744148598E-2</v>
      </c>
      <c r="L757">
        <f t="shared" si="58"/>
        <v>3.1307343744148599</v>
      </c>
      <c r="M757" t="str">
        <f t="shared" si="59"/>
        <v>Won't Survive</v>
      </c>
      <c r="N757" s="2" t="s">
        <v>1</v>
      </c>
    </row>
    <row r="758" spans="1:14" x14ac:dyDescent="0.3">
      <c r="A758" s="1" t="s">
        <v>1236</v>
      </c>
      <c r="B758" s="2" t="s">
        <v>13</v>
      </c>
      <c r="C758">
        <f>INDEX(Cond_Probability!$A$6:$H$60,MATCH('Model 5_Train'!A758,Cond_Probability!$A$6:$A$60,0),7)</f>
        <v>0.67572463768115942</v>
      </c>
      <c r="D758">
        <f>INDEX(Cond_Probability!$A$6:$H$60,MATCH('Model 5_Train'!B758,Cond_Probability!$A$6:$A$60,0),7)</f>
        <v>0.85117967332123412</v>
      </c>
      <c r="E758">
        <f>Cond_Probability!$C$2</f>
        <v>0.61616161616161613</v>
      </c>
      <c r="F758">
        <f t="shared" si="55"/>
        <v>0.35439341068434416</v>
      </c>
      <c r="G758">
        <f t="shared" si="56"/>
        <v>35.439341068434416</v>
      </c>
      <c r="H758">
        <f>INDEX(Cond_Probability!$A$6:$H$60,MATCH('Model 5_Train'!A758,Cond_Probability!$A$6:$A$60,0),8)</f>
        <v>0.34782608695652173</v>
      </c>
      <c r="I758">
        <f>INDEX(Cond_Probability!$A$6:$H$60,MATCH('Model 5_Train'!B758,Cond_Probability!$A$6:$A$60,0),8)</f>
        <v>0.31976744186046513</v>
      </c>
      <c r="J758">
        <f>Cond_Probability!$C$3</f>
        <v>0.38383838383838381</v>
      </c>
      <c r="K758">
        <f t="shared" si="57"/>
        <v>4.2691832378384448E-2</v>
      </c>
      <c r="L758">
        <f t="shared" si="58"/>
        <v>4.2691832378384449</v>
      </c>
      <c r="M758" t="str">
        <f t="shared" si="59"/>
        <v>Won't Survive</v>
      </c>
      <c r="N758" s="2" t="s">
        <v>1230</v>
      </c>
    </row>
    <row r="759" spans="1:14" x14ac:dyDescent="0.3">
      <c r="A759" s="1" t="s">
        <v>1235</v>
      </c>
      <c r="B759" s="2" t="s">
        <v>13</v>
      </c>
      <c r="C759">
        <f>INDEX(Cond_Probability!$A$6:$H$60,MATCH('Model 5_Train'!A759,Cond_Probability!$A$6:$A$60,0),7)</f>
        <v>0.17753623188405798</v>
      </c>
      <c r="D759">
        <f>INDEX(Cond_Probability!$A$6:$H$60,MATCH('Model 5_Train'!B759,Cond_Probability!$A$6:$A$60,0),7)</f>
        <v>0.85117967332123412</v>
      </c>
      <c r="E759">
        <f>Cond_Probability!$C$2</f>
        <v>0.61616161616161613</v>
      </c>
      <c r="F759">
        <f t="shared" si="55"/>
        <v>9.3111405488111879E-2</v>
      </c>
      <c r="G759">
        <f t="shared" si="56"/>
        <v>9.3111405488111885</v>
      </c>
      <c r="H759">
        <f>INDEX(Cond_Probability!$A$6:$H$60,MATCH('Model 5_Train'!A759,Cond_Probability!$A$6:$A$60,0),8)</f>
        <v>0.25507246376811593</v>
      </c>
      <c r="I759">
        <f>INDEX(Cond_Probability!$A$6:$H$60,MATCH('Model 5_Train'!B759,Cond_Probability!$A$6:$A$60,0),8)</f>
        <v>0.31976744186046513</v>
      </c>
      <c r="J759">
        <f>Cond_Probability!$C$3</f>
        <v>0.38383838383838381</v>
      </c>
      <c r="K759">
        <f t="shared" si="57"/>
        <v>3.1307343744148598E-2</v>
      </c>
      <c r="L759">
        <f t="shared" si="58"/>
        <v>3.1307343744148599</v>
      </c>
      <c r="M759" t="str">
        <f t="shared" si="59"/>
        <v>Won't Survive</v>
      </c>
      <c r="N759" s="2" t="s">
        <v>1230</v>
      </c>
    </row>
    <row r="760" spans="1:14" x14ac:dyDescent="0.3">
      <c r="A760" s="1" t="s">
        <v>1236</v>
      </c>
      <c r="B760" s="2" t="s">
        <v>13</v>
      </c>
      <c r="C760">
        <f>INDEX(Cond_Probability!$A$6:$H$60,MATCH('Model 5_Train'!A760,Cond_Probability!$A$6:$A$60,0),7)</f>
        <v>0.67572463768115942</v>
      </c>
      <c r="D760">
        <f>INDEX(Cond_Probability!$A$6:$H$60,MATCH('Model 5_Train'!B760,Cond_Probability!$A$6:$A$60,0),7)</f>
        <v>0.85117967332123412</v>
      </c>
      <c r="E760">
        <f>Cond_Probability!$C$2</f>
        <v>0.61616161616161613</v>
      </c>
      <c r="F760">
        <f t="shared" si="55"/>
        <v>0.35439341068434416</v>
      </c>
      <c r="G760">
        <f t="shared" si="56"/>
        <v>35.439341068434416</v>
      </c>
      <c r="H760">
        <f>INDEX(Cond_Probability!$A$6:$H$60,MATCH('Model 5_Train'!A760,Cond_Probability!$A$6:$A$60,0),8)</f>
        <v>0.34782608695652173</v>
      </c>
      <c r="I760">
        <f>INDEX(Cond_Probability!$A$6:$H$60,MATCH('Model 5_Train'!B760,Cond_Probability!$A$6:$A$60,0),8)</f>
        <v>0.31976744186046513</v>
      </c>
      <c r="J760">
        <f>Cond_Probability!$C$3</f>
        <v>0.38383838383838381</v>
      </c>
      <c r="K760">
        <f t="shared" si="57"/>
        <v>4.2691832378384448E-2</v>
      </c>
      <c r="L760">
        <f t="shared" si="58"/>
        <v>4.2691832378384449</v>
      </c>
      <c r="M760" t="str">
        <f t="shared" si="59"/>
        <v>Won't Survive</v>
      </c>
      <c r="N760" s="2" t="s">
        <v>1230</v>
      </c>
    </row>
    <row r="761" spans="1:14" x14ac:dyDescent="0.3">
      <c r="A761" s="1" t="s">
        <v>1234</v>
      </c>
      <c r="B761" s="2" t="s">
        <v>17</v>
      </c>
      <c r="C761">
        <f>INDEX(Cond_Probability!$A$6:$H$60,MATCH('Model 5_Train'!A761,Cond_Probability!$A$6:$A$60,0),7)</f>
        <v>0.14673913043478262</v>
      </c>
      <c r="D761">
        <f>INDEX(Cond_Probability!$A$6:$H$60,MATCH('Model 5_Train'!B761,Cond_Probability!$A$6:$A$60,0),7)</f>
        <v>0.14882032667876588</v>
      </c>
      <c r="E761">
        <f>Cond_Probability!$C$2</f>
        <v>0.61616161616161613</v>
      </c>
      <c r="F761">
        <f t="shared" si="55"/>
        <v>1.3455592777773792E-2</v>
      </c>
      <c r="G761">
        <f t="shared" si="56"/>
        <v>1.3455592777773793</v>
      </c>
      <c r="H761">
        <f>INDEX(Cond_Probability!$A$6:$H$60,MATCH('Model 5_Train'!A761,Cond_Probability!$A$6:$A$60,0),8)</f>
        <v>0.39710144927536234</v>
      </c>
      <c r="I761">
        <f>INDEX(Cond_Probability!$A$6:$H$60,MATCH('Model 5_Train'!B761,Cond_Probability!$A$6:$A$60,0),8)</f>
        <v>0.68023255813953487</v>
      </c>
      <c r="J761">
        <f>Cond_Probability!$C$3</f>
        <v>0.38383838383838381</v>
      </c>
      <c r="K761">
        <f t="shared" si="57"/>
        <v>0.10368293654441278</v>
      </c>
      <c r="L761">
        <f t="shared" si="58"/>
        <v>10.368293654441278</v>
      </c>
      <c r="M761" t="str">
        <f t="shared" si="59"/>
        <v>Survive</v>
      </c>
      <c r="N761" s="2" t="s">
        <v>1</v>
      </c>
    </row>
    <row r="762" spans="1:14" x14ac:dyDescent="0.3">
      <c r="A762" s="1" t="s">
        <v>1236</v>
      </c>
      <c r="B762" s="2" t="s">
        <v>13</v>
      </c>
      <c r="C762">
        <f>INDEX(Cond_Probability!$A$6:$H$60,MATCH('Model 5_Train'!A762,Cond_Probability!$A$6:$A$60,0),7)</f>
        <v>0.67572463768115942</v>
      </c>
      <c r="D762">
        <f>INDEX(Cond_Probability!$A$6:$H$60,MATCH('Model 5_Train'!B762,Cond_Probability!$A$6:$A$60,0),7)</f>
        <v>0.85117967332123412</v>
      </c>
      <c r="E762">
        <f>Cond_Probability!$C$2</f>
        <v>0.61616161616161613</v>
      </c>
      <c r="F762">
        <f t="shared" si="55"/>
        <v>0.35439341068434416</v>
      </c>
      <c r="G762">
        <f t="shared" si="56"/>
        <v>35.439341068434416</v>
      </c>
      <c r="H762">
        <f>INDEX(Cond_Probability!$A$6:$H$60,MATCH('Model 5_Train'!A762,Cond_Probability!$A$6:$A$60,0),8)</f>
        <v>0.34782608695652173</v>
      </c>
      <c r="I762">
        <f>INDEX(Cond_Probability!$A$6:$H$60,MATCH('Model 5_Train'!B762,Cond_Probability!$A$6:$A$60,0),8)</f>
        <v>0.31976744186046513</v>
      </c>
      <c r="J762">
        <f>Cond_Probability!$C$3</f>
        <v>0.38383838383838381</v>
      </c>
      <c r="K762">
        <f t="shared" si="57"/>
        <v>4.2691832378384448E-2</v>
      </c>
      <c r="L762">
        <f t="shared" si="58"/>
        <v>4.2691832378384449</v>
      </c>
      <c r="M762" t="str">
        <f t="shared" si="59"/>
        <v>Won't Survive</v>
      </c>
      <c r="N762" s="2" t="s">
        <v>1230</v>
      </c>
    </row>
    <row r="763" spans="1:14" x14ac:dyDescent="0.3">
      <c r="A763" s="1" t="s">
        <v>1236</v>
      </c>
      <c r="B763" s="2" t="s">
        <v>13</v>
      </c>
      <c r="C763">
        <f>INDEX(Cond_Probability!$A$6:$H$60,MATCH('Model 5_Train'!A763,Cond_Probability!$A$6:$A$60,0),7)</f>
        <v>0.67572463768115942</v>
      </c>
      <c r="D763">
        <f>INDEX(Cond_Probability!$A$6:$H$60,MATCH('Model 5_Train'!B763,Cond_Probability!$A$6:$A$60,0),7)</f>
        <v>0.85117967332123412</v>
      </c>
      <c r="E763">
        <f>Cond_Probability!$C$2</f>
        <v>0.61616161616161613</v>
      </c>
      <c r="F763">
        <f t="shared" si="55"/>
        <v>0.35439341068434416</v>
      </c>
      <c r="G763">
        <f t="shared" si="56"/>
        <v>35.439341068434416</v>
      </c>
      <c r="H763">
        <f>INDEX(Cond_Probability!$A$6:$H$60,MATCH('Model 5_Train'!A763,Cond_Probability!$A$6:$A$60,0),8)</f>
        <v>0.34782608695652173</v>
      </c>
      <c r="I763">
        <f>INDEX(Cond_Probability!$A$6:$H$60,MATCH('Model 5_Train'!B763,Cond_Probability!$A$6:$A$60,0),8)</f>
        <v>0.31976744186046513</v>
      </c>
      <c r="J763">
        <f>Cond_Probability!$C$3</f>
        <v>0.38383838383838381</v>
      </c>
      <c r="K763">
        <f t="shared" si="57"/>
        <v>4.2691832378384448E-2</v>
      </c>
      <c r="L763">
        <f t="shared" si="58"/>
        <v>4.2691832378384449</v>
      </c>
      <c r="M763" t="str">
        <f t="shared" si="59"/>
        <v>Won't Survive</v>
      </c>
      <c r="N763" s="2" t="s">
        <v>1230</v>
      </c>
    </row>
    <row r="764" spans="1:14" x14ac:dyDescent="0.3">
      <c r="A764" s="1" t="s">
        <v>1236</v>
      </c>
      <c r="B764" s="2" t="s">
        <v>13</v>
      </c>
      <c r="C764">
        <f>INDEX(Cond_Probability!$A$6:$H$60,MATCH('Model 5_Train'!A764,Cond_Probability!$A$6:$A$60,0),7)</f>
        <v>0.67572463768115942</v>
      </c>
      <c r="D764">
        <f>INDEX(Cond_Probability!$A$6:$H$60,MATCH('Model 5_Train'!B764,Cond_Probability!$A$6:$A$60,0),7)</f>
        <v>0.85117967332123412</v>
      </c>
      <c r="E764">
        <f>Cond_Probability!$C$2</f>
        <v>0.61616161616161613</v>
      </c>
      <c r="F764">
        <f t="shared" si="55"/>
        <v>0.35439341068434416</v>
      </c>
      <c r="G764">
        <f t="shared" si="56"/>
        <v>35.439341068434416</v>
      </c>
      <c r="H764">
        <f>INDEX(Cond_Probability!$A$6:$H$60,MATCH('Model 5_Train'!A764,Cond_Probability!$A$6:$A$60,0),8)</f>
        <v>0.34782608695652173</v>
      </c>
      <c r="I764">
        <f>INDEX(Cond_Probability!$A$6:$H$60,MATCH('Model 5_Train'!B764,Cond_Probability!$A$6:$A$60,0),8)</f>
        <v>0.31976744186046513</v>
      </c>
      <c r="J764">
        <f>Cond_Probability!$C$3</f>
        <v>0.38383838383838381</v>
      </c>
      <c r="K764">
        <f t="shared" si="57"/>
        <v>4.2691832378384448E-2</v>
      </c>
      <c r="L764">
        <f t="shared" si="58"/>
        <v>4.2691832378384449</v>
      </c>
      <c r="M764" t="str">
        <f t="shared" si="59"/>
        <v>Won't Survive</v>
      </c>
      <c r="N764" s="2" t="s">
        <v>1</v>
      </c>
    </row>
    <row r="765" spans="1:14" x14ac:dyDescent="0.3">
      <c r="A765" s="1" t="s">
        <v>1234</v>
      </c>
      <c r="B765" s="2" t="s">
        <v>17</v>
      </c>
      <c r="C765">
        <f>INDEX(Cond_Probability!$A$6:$H$60,MATCH('Model 5_Train'!A765,Cond_Probability!$A$6:$A$60,0),7)</f>
        <v>0.14673913043478262</v>
      </c>
      <c r="D765">
        <f>INDEX(Cond_Probability!$A$6:$H$60,MATCH('Model 5_Train'!B765,Cond_Probability!$A$6:$A$60,0),7)</f>
        <v>0.14882032667876588</v>
      </c>
      <c r="E765">
        <f>Cond_Probability!$C$2</f>
        <v>0.61616161616161613</v>
      </c>
      <c r="F765">
        <f t="shared" si="55"/>
        <v>1.3455592777773792E-2</v>
      </c>
      <c r="G765">
        <f t="shared" si="56"/>
        <v>1.3455592777773793</v>
      </c>
      <c r="H765">
        <f>INDEX(Cond_Probability!$A$6:$H$60,MATCH('Model 5_Train'!A765,Cond_Probability!$A$6:$A$60,0),8)</f>
        <v>0.39710144927536234</v>
      </c>
      <c r="I765">
        <f>INDEX(Cond_Probability!$A$6:$H$60,MATCH('Model 5_Train'!B765,Cond_Probability!$A$6:$A$60,0),8)</f>
        <v>0.68023255813953487</v>
      </c>
      <c r="J765">
        <f>Cond_Probability!$C$3</f>
        <v>0.38383838383838381</v>
      </c>
      <c r="K765">
        <f t="shared" si="57"/>
        <v>0.10368293654441278</v>
      </c>
      <c r="L765">
        <f t="shared" si="58"/>
        <v>10.368293654441278</v>
      </c>
      <c r="M765" t="str">
        <f t="shared" si="59"/>
        <v>Survive</v>
      </c>
      <c r="N765" s="2" t="s">
        <v>1</v>
      </c>
    </row>
    <row r="766" spans="1:14" x14ac:dyDescent="0.3">
      <c r="A766" s="1" t="s">
        <v>1236</v>
      </c>
      <c r="B766" s="2" t="s">
        <v>13</v>
      </c>
      <c r="C766">
        <f>INDEX(Cond_Probability!$A$6:$H$60,MATCH('Model 5_Train'!A766,Cond_Probability!$A$6:$A$60,0),7)</f>
        <v>0.67572463768115942</v>
      </c>
      <c r="D766">
        <f>INDEX(Cond_Probability!$A$6:$H$60,MATCH('Model 5_Train'!B766,Cond_Probability!$A$6:$A$60,0),7)</f>
        <v>0.85117967332123412</v>
      </c>
      <c r="E766">
        <f>Cond_Probability!$C$2</f>
        <v>0.61616161616161613</v>
      </c>
      <c r="F766">
        <f t="shared" si="55"/>
        <v>0.35439341068434416</v>
      </c>
      <c r="G766">
        <f t="shared" si="56"/>
        <v>35.439341068434416</v>
      </c>
      <c r="H766">
        <f>INDEX(Cond_Probability!$A$6:$H$60,MATCH('Model 5_Train'!A766,Cond_Probability!$A$6:$A$60,0),8)</f>
        <v>0.34782608695652173</v>
      </c>
      <c r="I766">
        <f>INDEX(Cond_Probability!$A$6:$H$60,MATCH('Model 5_Train'!B766,Cond_Probability!$A$6:$A$60,0),8)</f>
        <v>0.31976744186046513</v>
      </c>
      <c r="J766">
        <f>Cond_Probability!$C$3</f>
        <v>0.38383838383838381</v>
      </c>
      <c r="K766">
        <f t="shared" si="57"/>
        <v>4.2691832378384448E-2</v>
      </c>
      <c r="L766">
        <f t="shared" si="58"/>
        <v>4.2691832378384449</v>
      </c>
      <c r="M766" t="str">
        <f t="shared" si="59"/>
        <v>Won't Survive</v>
      </c>
      <c r="N766" s="2" t="s">
        <v>1230</v>
      </c>
    </row>
    <row r="767" spans="1:14" x14ac:dyDescent="0.3">
      <c r="A767" s="1" t="s">
        <v>1234</v>
      </c>
      <c r="B767" s="2" t="s">
        <v>17</v>
      </c>
      <c r="C767">
        <f>INDEX(Cond_Probability!$A$6:$H$60,MATCH('Model 5_Train'!A767,Cond_Probability!$A$6:$A$60,0),7)</f>
        <v>0.14673913043478262</v>
      </c>
      <c r="D767">
        <f>INDEX(Cond_Probability!$A$6:$H$60,MATCH('Model 5_Train'!B767,Cond_Probability!$A$6:$A$60,0),7)</f>
        <v>0.14882032667876588</v>
      </c>
      <c r="E767">
        <f>Cond_Probability!$C$2</f>
        <v>0.61616161616161613</v>
      </c>
      <c r="F767">
        <f t="shared" si="55"/>
        <v>1.3455592777773792E-2</v>
      </c>
      <c r="G767">
        <f t="shared" si="56"/>
        <v>1.3455592777773793</v>
      </c>
      <c r="H767">
        <f>INDEX(Cond_Probability!$A$6:$H$60,MATCH('Model 5_Train'!A767,Cond_Probability!$A$6:$A$60,0),8)</f>
        <v>0.39710144927536234</v>
      </c>
      <c r="I767">
        <f>INDEX(Cond_Probability!$A$6:$H$60,MATCH('Model 5_Train'!B767,Cond_Probability!$A$6:$A$60,0),8)</f>
        <v>0.68023255813953487</v>
      </c>
      <c r="J767">
        <f>Cond_Probability!$C$3</f>
        <v>0.38383838383838381</v>
      </c>
      <c r="K767">
        <f t="shared" si="57"/>
        <v>0.10368293654441278</v>
      </c>
      <c r="L767">
        <f t="shared" si="58"/>
        <v>10.368293654441278</v>
      </c>
      <c r="M767" t="str">
        <f t="shared" si="59"/>
        <v>Survive</v>
      </c>
      <c r="N767" s="2" t="s">
        <v>1</v>
      </c>
    </row>
    <row r="768" spans="1:14" x14ac:dyDescent="0.3">
      <c r="A768" s="1" t="s">
        <v>1234</v>
      </c>
      <c r="B768" s="2" t="s">
        <v>13</v>
      </c>
      <c r="C768">
        <f>INDEX(Cond_Probability!$A$6:$H$60,MATCH('Model 5_Train'!A768,Cond_Probability!$A$6:$A$60,0),7)</f>
        <v>0.14673913043478262</v>
      </c>
      <c r="D768">
        <f>INDEX(Cond_Probability!$A$6:$H$60,MATCH('Model 5_Train'!B768,Cond_Probability!$A$6:$A$60,0),7)</f>
        <v>0.85117967332123412</v>
      </c>
      <c r="E768">
        <f>Cond_Probability!$C$2</f>
        <v>0.61616161616161613</v>
      </c>
      <c r="F768">
        <f t="shared" si="55"/>
        <v>7.6959426985072063E-2</v>
      </c>
      <c r="G768">
        <f t="shared" si="56"/>
        <v>7.6959426985072064</v>
      </c>
      <c r="H768">
        <f>INDEX(Cond_Probability!$A$6:$H$60,MATCH('Model 5_Train'!A768,Cond_Probability!$A$6:$A$60,0),8)</f>
        <v>0.39710144927536234</v>
      </c>
      <c r="I768">
        <f>INDEX(Cond_Probability!$A$6:$H$60,MATCH('Model 5_Train'!B768,Cond_Probability!$A$6:$A$60,0),8)</f>
        <v>0.31976744186046513</v>
      </c>
      <c r="J768">
        <f>Cond_Probability!$C$3</f>
        <v>0.38383838383838381</v>
      </c>
      <c r="K768">
        <f t="shared" si="57"/>
        <v>4.8739841965322252E-2</v>
      </c>
      <c r="L768">
        <f t="shared" si="58"/>
        <v>4.8739841965322253</v>
      </c>
      <c r="M768" t="str">
        <f t="shared" si="59"/>
        <v>Won't Survive</v>
      </c>
      <c r="N768" s="2" t="s">
        <v>1230</v>
      </c>
    </row>
    <row r="769" spans="1:14" x14ac:dyDescent="0.3">
      <c r="A769" s="1" t="s">
        <v>1236</v>
      </c>
      <c r="B769" s="2" t="s">
        <v>17</v>
      </c>
      <c r="C769">
        <f>INDEX(Cond_Probability!$A$6:$H$60,MATCH('Model 5_Train'!A769,Cond_Probability!$A$6:$A$60,0),7)</f>
        <v>0.67572463768115942</v>
      </c>
      <c r="D769">
        <f>INDEX(Cond_Probability!$A$6:$H$60,MATCH('Model 5_Train'!B769,Cond_Probability!$A$6:$A$60,0),7)</f>
        <v>0.14882032667876588</v>
      </c>
      <c r="E769">
        <f>Cond_Probability!$C$2</f>
        <v>0.61616161616161613</v>
      </c>
      <c r="F769">
        <f t="shared" si="55"/>
        <v>6.1962174149501531E-2</v>
      </c>
      <c r="G769">
        <f t="shared" si="56"/>
        <v>6.1962174149501532</v>
      </c>
      <c r="H769">
        <f>INDEX(Cond_Probability!$A$6:$H$60,MATCH('Model 5_Train'!A769,Cond_Probability!$A$6:$A$60,0),8)</f>
        <v>0.34782608695652173</v>
      </c>
      <c r="I769">
        <f>INDEX(Cond_Probability!$A$6:$H$60,MATCH('Model 5_Train'!B769,Cond_Probability!$A$6:$A$60,0),8)</f>
        <v>0.68023255813953487</v>
      </c>
      <c r="J769">
        <f>Cond_Probability!$C$3</f>
        <v>0.38383838383838381</v>
      </c>
      <c r="K769">
        <f t="shared" si="57"/>
        <v>9.0817170695836003E-2</v>
      </c>
      <c r="L769">
        <f t="shared" si="58"/>
        <v>9.0817170695836005</v>
      </c>
      <c r="M769" t="str">
        <f t="shared" si="59"/>
        <v>Survive</v>
      </c>
      <c r="N769" s="2" t="s">
        <v>1230</v>
      </c>
    </row>
    <row r="770" spans="1:14" x14ac:dyDescent="0.3">
      <c r="A770" s="1" t="s">
        <v>1236</v>
      </c>
      <c r="B770" s="2" t="s">
        <v>13</v>
      </c>
      <c r="C770">
        <f>INDEX(Cond_Probability!$A$6:$H$60,MATCH('Model 5_Train'!A770,Cond_Probability!$A$6:$A$60,0),7)</f>
        <v>0.67572463768115942</v>
      </c>
      <c r="D770">
        <f>INDEX(Cond_Probability!$A$6:$H$60,MATCH('Model 5_Train'!B770,Cond_Probability!$A$6:$A$60,0),7)</f>
        <v>0.85117967332123412</v>
      </c>
      <c r="E770">
        <f>Cond_Probability!$C$2</f>
        <v>0.61616161616161613</v>
      </c>
      <c r="F770">
        <f t="shared" si="55"/>
        <v>0.35439341068434416</v>
      </c>
      <c r="G770">
        <f t="shared" si="56"/>
        <v>35.439341068434416</v>
      </c>
      <c r="H770">
        <f>INDEX(Cond_Probability!$A$6:$H$60,MATCH('Model 5_Train'!A770,Cond_Probability!$A$6:$A$60,0),8)</f>
        <v>0.34782608695652173</v>
      </c>
      <c r="I770">
        <f>INDEX(Cond_Probability!$A$6:$H$60,MATCH('Model 5_Train'!B770,Cond_Probability!$A$6:$A$60,0),8)</f>
        <v>0.31976744186046513</v>
      </c>
      <c r="J770">
        <f>Cond_Probability!$C$3</f>
        <v>0.38383838383838381</v>
      </c>
      <c r="K770">
        <f t="shared" si="57"/>
        <v>4.2691832378384448E-2</v>
      </c>
      <c r="L770">
        <f t="shared" si="58"/>
        <v>4.2691832378384449</v>
      </c>
      <c r="M770" t="str">
        <f t="shared" si="59"/>
        <v>Won't Survive</v>
      </c>
      <c r="N770" s="2" t="s">
        <v>1230</v>
      </c>
    </row>
    <row r="771" spans="1:14" x14ac:dyDescent="0.3">
      <c r="A771" s="1" t="s">
        <v>1236</v>
      </c>
      <c r="B771" s="2" t="s">
        <v>13</v>
      </c>
      <c r="C771">
        <f>INDEX(Cond_Probability!$A$6:$H$60,MATCH('Model 5_Train'!A771,Cond_Probability!$A$6:$A$60,0),7)</f>
        <v>0.67572463768115942</v>
      </c>
      <c r="D771">
        <f>INDEX(Cond_Probability!$A$6:$H$60,MATCH('Model 5_Train'!B771,Cond_Probability!$A$6:$A$60,0),7)</f>
        <v>0.85117967332123412</v>
      </c>
      <c r="E771">
        <f>Cond_Probability!$C$2</f>
        <v>0.61616161616161613</v>
      </c>
      <c r="F771">
        <f t="shared" ref="F771:F834" si="60">PRODUCT(C771:E771)</f>
        <v>0.35439341068434416</v>
      </c>
      <c r="G771">
        <f t="shared" ref="G771:G834" si="61">F771*100</f>
        <v>35.439341068434416</v>
      </c>
      <c r="H771">
        <f>INDEX(Cond_Probability!$A$6:$H$60,MATCH('Model 5_Train'!A771,Cond_Probability!$A$6:$A$60,0),8)</f>
        <v>0.34782608695652173</v>
      </c>
      <c r="I771">
        <f>INDEX(Cond_Probability!$A$6:$H$60,MATCH('Model 5_Train'!B771,Cond_Probability!$A$6:$A$60,0),8)</f>
        <v>0.31976744186046513</v>
      </c>
      <c r="J771">
        <f>Cond_Probability!$C$3</f>
        <v>0.38383838383838381</v>
      </c>
      <c r="K771">
        <f t="shared" ref="K771:K834" si="62">PRODUCT(H771:J771)</f>
        <v>4.2691832378384448E-2</v>
      </c>
      <c r="L771">
        <f t="shared" ref="L771:L834" si="63">K771*100</f>
        <v>4.2691832378384449</v>
      </c>
      <c r="M771" t="str">
        <f t="shared" ref="M771:M834" si="64">IF(G771&gt;L771,"Won't Survive", "Survive")</f>
        <v>Won't Survive</v>
      </c>
      <c r="N771" s="2" t="s">
        <v>1230</v>
      </c>
    </row>
    <row r="772" spans="1:14" x14ac:dyDescent="0.3">
      <c r="A772" s="1" t="s">
        <v>1236</v>
      </c>
      <c r="B772" s="2" t="s">
        <v>13</v>
      </c>
      <c r="C772">
        <f>INDEX(Cond_Probability!$A$6:$H$60,MATCH('Model 5_Train'!A772,Cond_Probability!$A$6:$A$60,0),7)</f>
        <v>0.67572463768115942</v>
      </c>
      <c r="D772">
        <f>INDEX(Cond_Probability!$A$6:$H$60,MATCH('Model 5_Train'!B772,Cond_Probability!$A$6:$A$60,0),7)</f>
        <v>0.85117967332123412</v>
      </c>
      <c r="E772">
        <f>Cond_Probability!$C$2</f>
        <v>0.61616161616161613</v>
      </c>
      <c r="F772">
        <f t="shared" si="60"/>
        <v>0.35439341068434416</v>
      </c>
      <c r="G772">
        <f t="shared" si="61"/>
        <v>35.439341068434416</v>
      </c>
      <c r="H772">
        <f>INDEX(Cond_Probability!$A$6:$H$60,MATCH('Model 5_Train'!A772,Cond_Probability!$A$6:$A$60,0),8)</f>
        <v>0.34782608695652173</v>
      </c>
      <c r="I772">
        <f>INDEX(Cond_Probability!$A$6:$H$60,MATCH('Model 5_Train'!B772,Cond_Probability!$A$6:$A$60,0),8)</f>
        <v>0.31976744186046513</v>
      </c>
      <c r="J772">
        <f>Cond_Probability!$C$3</f>
        <v>0.38383838383838381</v>
      </c>
      <c r="K772">
        <f t="shared" si="62"/>
        <v>4.2691832378384448E-2</v>
      </c>
      <c r="L772">
        <f t="shared" si="63"/>
        <v>4.2691832378384449</v>
      </c>
      <c r="M772" t="str">
        <f t="shared" si="64"/>
        <v>Won't Survive</v>
      </c>
      <c r="N772" s="2" t="s">
        <v>1230</v>
      </c>
    </row>
    <row r="773" spans="1:14" x14ac:dyDescent="0.3">
      <c r="A773" s="1" t="s">
        <v>1236</v>
      </c>
      <c r="B773" s="2" t="s">
        <v>13</v>
      </c>
      <c r="C773">
        <f>INDEX(Cond_Probability!$A$6:$H$60,MATCH('Model 5_Train'!A773,Cond_Probability!$A$6:$A$60,0),7)</f>
        <v>0.67572463768115942</v>
      </c>
      <c r="D773">
        <f>INDEX(Cond_Probability!$A$6:$H$60,MATCH('Model 5_Train'!B773,Cond_Probability!$A$6:$A$60,0),7)</f>
        <v>0.85117967332123412</v>
      </c>
      <c r="E773">
        <f>Cond_Probability!$C$2</f>
        <v>0.61616161616161613</v>
      </c>
      <c r="F773">
        <f t="shared" si="60"/>
        <v>0.35439341068434416</v>
      </c>
      <c r="G773">
        <f t="shared" si="61"/>
        <v>35.439341068434416</v>
      </c>
      <c r="H773">
        <f>INDEX(Cond_Probability!$A$6:$H$60,MATCH('Model 5_Train'!A773,Cond_Probability!$A$6:$A$60,0),8)</f>
        <v>0.34782608695652173</v>
      </c>
      <c r="I773">
        <f>INDEX(Cond_Probability!$A$6:$H$60,MATCH('Model 5_Train'!B773,Cond_Probability!$A$6:$A$60,0),8)</f>
        <v>0.31976744186046513</v>
      </c>
      <c r="J773">
        <f>Cond_Probability!$C$3</f>
        <v>0.38383838383838381</v>
      </c>
      <c r="K773">
        <f t="shared" si="62"/>
        <v>4.2691832378384448E-2</v>
      </c>
      <c r="L773">
        <f t="shared" si="63"/>
        <v>4.2691832378384449</v>
      </c>
      <c r="M773" t="str">
        <f t="shared" si="64"/>
        <v>Won't Survive</v>
      </c>
      <c r="N773" s="2" t="s">
        <v>1230</v>
      </c>
    </row>
    <row r="774" spans="1:14" x14ac:dyDescent="0.3">
      <c r="A774" s="1" t="s">
        <v>1235</v>
      </c>
      <c r="B774" s="2" t="s">
        <v>17</v>
      </c>
      <c r="C774">
        <f>INDEX(Cond_Probability!$A$6:$H$60,MATCH('Model 5_Train'!A774,Cond_Probability!$A$6:$A$60,0),7)</f>
        <v>0.17753623188405798</v>
      </c>
      <c r="D774">
        <f>INDEX(Cond_Probability!$A$6:$H$60,MATCH('Model 5_Train'!B774,Cond_Probability!$A$6:$A$60,0),7)</f>
        <v>0.14882032667876588</v>
      </c>
      <c r="E774">
        <f>Cond_Probability!$C$2</f>
        <v>0.61616161616161613</v>
      </c>
      <c r="F774">
        <f t="shared" si="60"/>
        <v>1.6279606076812739E-2</v>
      </c>
      <c r="G774">
        <f t="shared" si="61"/>
        <v>1.6279606076812738</v>
      </c>
      <c r="H774">
        <f>INDEX(Cond_Probability!$A$6:$H$60,MATCH('Model 5_Train'!A774,Cond_Probability!$A$6:$A$60,0),8)</f>
        <v>0.25507246376811593</v>
      </c>
      <c r="I774">
        <f>INDEX(Cond_Probability!$A$6:$H$60,MATCH('Model 5_Train'!B774,Cond_Probability!$A$6:$A$60,0),8)</f>
        <v>0.68023255813953487</v>
      </c>
      <c r="J774">
        <f>Cond_Probability!$C$3</f>
        <v>0.38383838383838381</v>
      </c>
      <c r="K774">
        <f t="shared" si="62"/>
        <v>6.6599258510279744E-2</v>
      </c>
      <c r="L774">
        <f t="shared" si="63"/>
        <v>6.6599258510279746</v>
      </c>
      <c r="M774" t="str">
        <f t="shared" si="64"/>
        <v>Survive</v>
      </c>
      <c r="N774" s="2" t="s">
        <v>1230</v>
      </c>
    </row>
    <row r="775" spans="1:14" x14ac:dyDescent="0.3">
      <c r="A775" s="1" t="s">
        <v>1236</v>
      </c>
      <c r="B775" s="2" t="s">
        <v>13</v>
      </c>
      <c r="C775">
        <f>INDEX(Cond_Probability!$A$6:$H$60,MATCH('Model 5_Train'!A775,Cond_Probability!$A$6:$A$60,0),7)</f>
        <v>0.67572463768115942</v>
      </c>
      <c r="D775">
        <f>INDEX(Cond_Probability!$A$6:$H$60,MATCH('Model 5_Train'!B775,Cond_Probability!$A$6:$A$60,0),7)</f>
        <v>0.85117967332123412</v>
      </c>
      <c r="E775">
        <f>Cond_Probability!$C$2</f>
        <v>0.61616161616161613</v>
      </c>
      <c r="F775">
        <f t="shared" si="60"/>
        <v>0.35439341068434416</v>
      </c>
      <c r="G775">
        <f t="shared" si="61"/>
        <v>35.439341068434416</v>
      </c>
      <c r="H775">
        <f>INDEX(Cond_Probability!$A$6:$H$60,MATCH('Model 5_Train'!A775,Cond_Probability!$A$6:$A$60,0),8)</f>
        <v>0.34782608695652173</v>
      </c>
      <c r="I775">
        <f>INDEX(Cond_Probability!$A$6:$H$60,MATCH('Model 5_Train'!B775,Cond_Probability!$A$6:$A$60,0),8)</f>
        <v>0.31976744186046513</v>
      </c>
      <c r="J775">
        <f>Cond_Probability!$C$3</f>
        <v>0.38383838383838381</v>
      </c>
      <c r="K775">
        <f t="shared" si="62"/>
        <v>4.2691832378384448E-2</v>
      </c>
      <c r="L775">
        <f t="shared" si="63"/>
        <v>4.2691832378384449</v>
      </c>
      <c r="M775" t="str">
        <f t="shared" si="64"/>
        <v>Won't Survive</v>
      </c>
      <c r="N775" s="2" t="s">
        <v>1230</v>
      </c>
    </row>
    <row r="776" spans="1:14" x14ac:dyDescent="0.3">
      <c r="A776" s="1" t="s">
        <v>1235</v>
      </c>
      <c r="B776" s="2" t="s">
        <v>17</v>
      </c>
      <c r="C776">
        <f>INDEX(Cond_Probability!$A$6:$H$60,MATCH('Model 5_Train'!A776,Cond_Probability!$A$6:$A$60,0),7)</f>
        <v>0.17753623188405798</v>
      </c>
      <c r="D776">
        <f>INDEX(Cond_Probability!$A$6:$H$60,MATCH('Model 5_Train'!B776,Cond_Probability!$A$6:$A$60,0),7)</f>
        <v>0.14882032667876588</v>
      </c>
      <c r="E776">
        <f>Cond_Probability!$C$2</f>
        <v>0.61616161616161613</v>
      </c>
      <c r="F776">
        <f t="shared" si="60"/>
        <v>1.6279606076812739E-2</v>
      </c>
      <c r="G776">
        <f t="shared" si="61"/>
        <v>1.6279606076812738</v>
      </c>
      <c r="H776">
        <f>INDEX(Cond_Probability!$A$6:$H$60,MATCH('Model 5_Train'!A776,Cond_Probability!$A$6:$A$60,0),8)</f>
        <v>0.25507246376811593</v>
      </c>
      <c r="I776">
        <f>INDEX(Cond_Probability!$A$6:$H$60,MATCH('Model 5_Train'!B776,Cond_Probability!$A$6:$A$60,0),8)</f>
        <v>0.68023255813953487</v>
      </c>
      <c r="J776">
        <f>Cond_Probability!$C$3</f>
        <v>0.38383838383838381</v>
      </c>
      <c r="K776">
        <f t="shared" si="62"/>
        <v>6.6599258510279744E-2</v>
      </c>
      <c r="L776">
        <f t="shared" si="63"/>
        <v>6.6599258510279746</v>
      </c>
      <c r="M776" t="str">
        <f t="shared" si="64"/>
        <v>Survive</v>
      </c>
      <c r="N776" s="2" t="s">
        <v>1</v>
      </c>
    </row>
    <row r="777" spans="1:14" x14ac:dyDescent="0.3">
      <c r="A777" s="1" t="s">
        <v>1236</v>
      </c>
      <c r="B777" s="2" t="s">
        <v>13</v>
      </c>
      <c r="C777">
        <f>INDEX(Cond_Probability!$A$6:$H$60,MATCH('Model 5_Train'!A777,Cond_Probability!$A$6:$A$60,0),7)</f>
        <v>0.67572463768115942</v>
      </c>
      <c r="D777">
        <f>INDEX(Cond_Probability!$A$6:$H$60,MATCH('Model 5_Train'!B777,Cond_Probability!$A$6:$A$60,0),7)</f>
        <v>0.85117967332123412</v>
      </c>
      <c r="E777">
        <f>Cond_Probability!$C$2</f>
        <v>0.61616161616161613</v>
      </c>
      <c r="F777">
        <f t="shared" si="60"/>
        <v>0.35439341068434416</v>
      </c>
      <c r="G777">
        <f t="shared" si="61"/>
        <v>35.439341068434416</v>
      </c>
      <c r="H777">
        <f>INDEX(Cond_Probability!$A$6:$H$60,MATCH('Model 5_Train'!A777,Cond_Probability!$A$6:$A$60,0),8)</f>
        <v>0.34782608695652173</v>
      </c>
      <c r="I777">
        <f>INDEX(Cond_Probability!$A$6:$H$60,MATCH('Model 5_Train'!B777,Cond_Probability!$A$6:$A$60,0),8)</f>
        <v>0.31976744186046513</v>
      </c>
      <c r="J777">
        <f>Cond_Probability!$C$3</f>
        <v>0.38383838383838381</v>
      </c>
      <c r="K777">
        <f t="shared" si="62"/>
        <v>4.2691832378384448E-2</v>
      </c>
      <c r="L777">
        <f t="shared" si="63"/>
        <v>4.2691832378384449</v>
      </c>
      <c r="M777" t="str">
        <f t="shared" si="64"/>
        <v>Won't Survive</v>
      </c>
      <c r="N777" s="2" t="s">
        <v>1230</v>
      </c>
    </row>
    <row r="778" spans="1:14" x14ac:dyDescent="0.3">
      <c r="A778" s="1" t="s">
        <v>1236</v>
      </c>
      <c r="B778" s="2" t="s">
        <v>13</v>
      </c>
      <c r="C778">
        <f>INDEX(Cond_Probability!$A$6:$H$60,MATCH('Model 5_Train'!A778,Cond_Probability!$A$6:$A$60,0),7)</f>
        <v>0.67572463768115942</v>
      </c>
      <c r="D778">
        <f>INDEX(Cond_Probability!$A$6:$H$60,MATCH('Model 5_Train'!B778,Cond_Probability!$A$6:$A$60,0),7)</f>
        <v>0.85117967332123412</v>
      </c>
      <c r="E778">
        <f>Cond_Probability!$C$2</f>
        <v>0.61616161616161613</v>
      </c>
      <c r="F778">
        <f t="shared" si="60"/>
        <v>0.35439341068434416</v>
      </c>
      <c r="G778">
        <f t="shared" si="61"/>
        <v>35.439341068434416</v>
      </c>
      <c r="H778">
        <f>INDEX(Cond_Probability!$A$6:$H$60,MATCH('Model 5_Train'!A778,Cond_Probability!$A$6:$A$60,0),8)</f>
        <v>0.34782608695652173</v>
      </c>
      <c r="I778">
        <f>INDEX(Cond_Probability!$A$6:$H$60,MATCH('Model 5_Train'!B778,Cond_Probability!$A$6:$A$60,0),8)</f>
        <v>0.31976744186046513</v>
      </c>
      <c r="J778">
        <f>Cond_Probability!$C$3</f>
        <v>0.38383838383838381</v>
      </c>
      <c r="K778">
        <f t="shared" si="62"/>
        <v>4.2691832378384448E-2</v>
      </c>
      <c r="L778">
        <f t="shared" si="63"/>
        <v>4.2691832378384449</v>
      </c>
      <c r="M778" t="str">
        <f t="shared" si="64"/>
        <v>Won't Survive</v>
      </c>
      <c r="N778" s="2" t="s">
        <v>1230</v>
      </c>
    </row>
    <row r="779" spans="1:14" x14ac:dyDescent="0.3">
      <c r="A779" s="1" t="s">
        <v>1236</v>
      </c>
      <c r="B779" s="2" t="s">
        <v>17</v>
      </c>
      <c r="C779">
        <f>INDEX(Cond_Probability!$A$6:$H$60,MATCH('Model 5_Train'!A779,Cond_Probability!$A$6:$A$60,0),7)</f>
        <v>0.67572463768115942</v>
      </c>
      <c r="D779">
        <f>INDEX(Cond_Probability!$A$6:$H$60,MATCH('Model 5_Train'!B779,Cond_Probability!$A$6:$A$60,0),7)</f>
        <v>0.14882032667876588</v>
      </c>
      <c r="E779">
        <f>Cond_Probability!$C$2</f>
        <v>0.61616161616161613</v>
      </c>
      <c r="F779">
        <f t="shared" si="60"/>
        <v>6.1962174149501531E-2</v>
      </c>
      <c r="G779">
        <f t="shared" si="61"/>
        <v>6.1962174149501532</v>
      </c>
      <c r="H779">
        <f>INDEX(Cond_Probability!$A$6:$H$60,MATCH('Model 5_Train'!A779,Cond_Probability!$A$6:$A$60,0),8)</f>
        <v>0.34782608695652173</v>
      </c>
      <c r="I779">
        <f>INDEX(Cond_Probability!$A$6:$H$60,MATCH('Model 5_Train'!B779,Cond_Probability!$A$6:$A$60,0),8)</f>
        <v>0.68023255813953487</v>
      </c>
      <c r="J779">
        <f>Cond_Probability!$C$3</f>
        <v>0.38383838383838381</v>
      </c>
      <c r="K779">
        <f t="shared" si="62"/>
        <v>9.0817170695836003E-2</v>
      </c>
      <c r="L779">
        <f t="shared" si="63"/>
        <v>9.0817170695836005</v>
      </c>
      <c r="M779" t="str">
        <f t="shared" si="64"/>
        <v>Survive</v>
      </c>
      <c r="N779" s="2" t="s">
        <v>1</v>
      </c>
    </row>
    <row r="780" spans="1:14" x14ac:dyDescent="0.3">
      <c r="A780" s="1" t="s">
        <v>1236</v>
      </c>
      <c r="B780" s="2" t="s">
        <v>13</v>
      </c>
      <c r="C780">
        <f>INDEX(Cond_Probability!$A$6:$H$60,MATCH('Model 5_Train'!A780,Cond_Probability!$A$6:$A$60,0),7)</f>
        <v>0.67572463768115942</v>
      </c>
      <c r="D780">
        <f>INDEX(Cond_Probability!$A$6:$H$60,MATCH('Model 5_Train'!B780,Cond_Probability!$A$6:$A$60,0),7)</f>
        <v>0.85117967332123412</v>
      </c>
      <c r="E780">
        <f>Cond_Probability!$C$2</f>
        <v>0.61616161616161613</v>
      </c>
      <c r="F780">
        <f t="shared" si="60"/>
        <v>0.35439341068434416</v>
      </c>
      <c r="G780">
        <f t="shared" si="61"/>
        <v>35.439341068434416</v>
      </c>
      <c r="H780">
        <f>INDEX(Cond_Probability!$A$6:$H$60,MATCH('Model 5_Train'!A780,Cond_Probability!$A$6:$A$60,0),8)</f>
        <v>0.34782608695652173</v>
      </c>
      <c r="I780">
        <f>INDEX(Cond_Probability!$A$6:$H$60,MATCH('Model 5_Train'!B780,Cond_Probability!$A$6:$A$60,0),8)</f>
        <v>0.31976744186046513</v>
      </c>
      <c r="J780">
        <f>Cond_Probability!$C$3</f>
        <v>0.38383838383838381</v>
      </c>
      <c r="K780">
        <f t="shared" si="62"/>
        <v>4.2691832378384448E-2</v>
      </c>
      <c r="L780">
        <f t="shared" si="63"/>
        <v>4.2691832378384449</v>
      </c>
      <c r="M780" t="str">
        <f t="shared" si="64"/>
        <v>Won't Survive</v>
      </c>
      <c r="N780" s="2" t="s">
        <v>1230</v>
      </c>
    </row>
    <row r="781" spans="1:14" x14ac:dyDescent="0.3">
      <c r="A781" s="1" t="s">
        <v>1234</v>
      </c>
      <c r="B781" s="2" t="s">
        <v>17</v>
      </c>
      <c r="C781">
        <f>INDEX(Cond_Probability!$A$6:$H$60,MATCH('Model 5_Train'!A781,Cond_Probability!$A$6:$A$60,0),7)</f>
        <v>0.14673913043478262</v>
      </c>
      <c r="D781">
        <f>INDEX(Cond_Probability!$A$6:$H$60,MATCH('Model 5_Train'!B781,Cond_Probability!$A$6:$A$60,0),7)</f>
        <v>0.14882032667876588</v>
      </c>
      <c r="E781">
        <f>Cond_Probability!$C$2</f>
        <v>0.61616161616161613</v>
      </c>
      <c r="F781">
        <f t="shared" si="60"/>
        <v>1.3455592777773792E-2</v>
      </c>
      <c r="G781">
        <f t="shared" si="61"/>
        <v>1.3455592777773793</v>
      </c>
      <c r="H781">
        <f>INDEX(Cond_Probability!$A$6:$H$60,MATCH('Model 5_Train'!A781,Cond_Probability!$A$6:$A$60,0),8)</f>
        <v>0.39710144927536234</v>
      </c>
      <c r="I781">
        <f>INDEX(Cond_Probability!$A$6:$H$60,MATCH('Model 5_Train'!B781,Cond_Probability!$A$6:$A$60,0),8)</f>
        <v>0.68023255813953487</v>
      </c>
      <c r="J781">
        <f>Cond_Probability!$C$3</f>
        <v>0.38383838383838381</v>
      </c>
      <c r="K781">
        <f t="shared" si="62"/>
        <v>0.10368293654441278</v>
      </c>
      <c r="L781">
        <f t="shared" si="63"/>
        <v>10.368293654441278</v>
      </c>
      <c r="M781" t="str">
        <f t="shared" si="64"/>
        <v>Survive</v>
      </c>
      <c r="N781" s="2" t="s">
        <v>1</v>
      </c>
    </row>
    <row r="782" spans="1:14" x14ac:dyDescent="0.3">
      <c r="A782" s="1" t="s">
        <v>1236</v>
      </c>
      <c r="B782" s="2" t="s">
        <v>17</v>
      </c>
      <c r="C782">
        <f>INDEX(Cond_Probability!$A$6:$H$60,MATCH('Model 5_Train'!A782,Cond_Probability!$A$6:$A$60,0),7)</f>
        <v>0.67572463768115942</v>
      </c>
      <c r="D782">
        <f>INDEX(Cond_Probability!$A$6:$H$60,MATCH('Model 5_Train'!B782,Cond_Probability!$A$6:$A$60,0),7)</f>
        <v>0.14882032667876588</v>
      </c>
      <c r="E782">
        <f>Cond_Probability!$C$2</f>
        <v>0.61616161616161613</v>
      </c>
      <c r="F782">
        <f t="shared" si="60"/>
        <v>6.1962174149501531E-2</v>
      </c>
      <c r="G782">
        <f t="shared" si="61"/>
        <v>6.1962174149501532</v>
      </c>
      <c r="H782">
        <f>INDEX(Cond_Probability!$A$6:$H$60,MATCH('Model 5_Train'!A782,Cond_Probability!$A$6:$A$60,0),8)</f>
        <v>0.34782608695652173</v>
      </c>
      <c r="I782">
        <f>INDEX(Cond_Probability!$A$6:$H$60,MATCH('Model 5_Train'!B782,Cond_Probability!$A$6:$A$60,0),8)</f>
        <v>0.68023255813953487</v>
      </c>
      <c r="J782">
        <f>Cond_Probability!$C$3</f>
        <v>0.38383838383838381</v>
      </c>
      <c r="K782">
        <f t="shared" si="62"/>
        <v>9.0817170695836003E-2</v>
      </c>
      <c r="L782">
        <f t="shared" si="63"/>
        <v>9.0817170695836005</v>
      </c>
      <c r="M782" t="str">
        <f t="shared" si="64"/>
        <v>Survive</v>
      </c>
      <c r="N782" s="2" t="s">
        <v>1</v>
      </c>
    </row>
    <row r="783" spans="1:14" x14ac:dyDescent="0.3">
      <c r="A783" s="1" t="s">
        <v>1234</v>
      </c>
      <c r="B783" s="2" t="s">
        <v>17</v>
      </c>
      <c r="C783">
        <f>INDEX(Cond_Probability!$A$6:$H$60,MATCH('Model 5_Train'!A783,Cond_Probability!$A$6:$A$60,0),7)</f>
        <v>0.14673913043478262</v>
      </c>
      <c r="D783">
        <f>INDEX(Cond_Probability!$A$6:$H$60,MATCH('Model 5_Train'!B783,Cond_Probability!$A$6:$A$60,0),7)</f>
        <v>0.14882032667876588</v>
      </c>
      <c r="E783">
        <f>Cond_Probability!$C$2</f>
        <v>0.61616161616161613</v>
      </c>
      <c r="F783">
        <f t="shared" si="60"/>
        <v>1.3455592777773792E-2</v>
      </c>
      <c r="G783">
        <f t="shared" si="61"/>
        <v>1.3455592777773793</v>
      </c>
      <c r="H783">
        <f>INDEX(Cond_Probability!$A$6:$H$60,MATCH('Model 5_Train'!A783,Cond_Probability!$A$6:$A$60,0),8)</f>
        <v>0.39710144927536234</v>
      </c>
      <c r="I783">
        <f>INDEX(Cond_Probability!$A$6:$H$60,MATCH('Model 5_Train'!B783,Cond_Probability!$A$6:$A$60,0),8)</f>
        <v>0.68023255813953487</v>
      </c>
      <c r="J783">
        <f>Cond_Probability!$C$3</f>
        <v>0.38383838383838381</v>
      </c>
      <c r="K783">
        <f t="shared" si="62"/>
        <v>0.10368293654441278</v>
      </c>
      <c r="L783">
        <f t="shared" si="63"/>
        <v>10.368293654441278</v>
      </c>
      <c r="M783" t="str">
        <f t="shared" si="64"/>
        <v>Survive</v>
      </c>
      <c r="N783" s="2" t="s">
        <v>1</v>
      </c>
    </row>
    <row r="784" spans="1:14" x14ac:dyDescent="0.3">
      <c r="A784" s="1" t="s">
        <v>1234</v>
      </c>
      <c r="B784" s="2" t="s">
        <v>13</v>
      </c>
      <c r="C784">
        <f>INDEX(Cond_Probability!$A$6:$H$60,MATCH('Model 5_Train'!A784,Cond_Probability!$A$6:$A$60,0),7)</f>
        <v>0.14673913043478262</v>
      </c>
      <c r="D784">
        <f>INDEX(Cond_Probability!$A$6:$H$60,MATCH('Model 5_Train'!B784,Cond_Probability!$A$6:$A$60,0),7)</f>
        <v>0.85117967332123412</v>
      </c>
      <c r="E784">
        <f>Cond_Probability!$C$2</f>
        <v>0.61616161616161613</v>
      </c>
      <c r="F784">
        <f t="shared" si="60"/>
        <v>7.6959426985072063E-2</v>
      </c>
      <c r="G784">
        <f t="shared" si="61"/>
        <v>7.6959426985072064</v>
      </c>
      <c r="H784">
        <f>INDEX(Cond_Probability!$A$6:$H$60,MATCH('Model 5_Train'!A784,Cond_Probability!$A$6:$A$60,0),8)</f>
        <v>0.39710144927536234</v>
      </c>
      <c r="I784">
        <f>INDEX(Cond_Probability!$A$6:$H$60,MATCH('Model 5_Train'!B784,Cond_Probability!$A$6:$A$60,0),8)</f>
        <v>0.31976744186046513</v>
      </c>
      <c r="J784">
        <f>Cond_Probability!$C$3</f>
        <v>0.38383838383838381</v>
      </c>
      <c r="K784">
        <f t="shared" si="62"/>
        <v>4.8739841965322252E-2</v>
      </c>
      <c r="L784">
        <f t="shared" si="63"/>
        <v>4.8739841965322253</v>
      </c>
      <c r="M784" t="str">
        <f t="shared" si="64"/>
        <v>Won't Survive</v>
      </c>
      <c r="N784" s="2" t="s">
        <v>1230</v>
      </c>
    </row>
    <row r="785" spans="1:14" x14ac:dyDescent="0.3">
      <c r="A785" s="1" t="s">
        <v>1236</v>
      </c>
      <c r="B785" s="2" t="s">
        <v>13</v>
      </c>
      <c r="C785">
        <f>INDEX(Cond_Probability!$A$6:$H$60,MATCH('Model 5_Train'!A785,Cond_Probability!$A$6:$A$60,0),7)</f>
        <v>0.67572463768115942</v>
      </c>
      <c r="D785">
        <f>INDEX(Cond_Probability!$A$6:$H$60,MATCH('Model 5_Train'!B785,Cond_Probability!$A$6:$A$60,0),7)</f>
        <v>0.85117967332123412</v>
      </c>
      <c r="E785">
        <f>Cond_Probability!$C$2</f>
        <v>0.61616161616161613</v>
      </c>
      <c r="F785">
        <f t="shared" si="60"/>
        <v>0.35439341068434416</v>
      </c>
      <c r="G785">
        <f t="shared" si="61"/>
        <v>35.439341068434416</v>
      </c>
      <c r="H785">
        <f>INDEX(Cond_Probability!$A$6:$H$60,MATCH('Model 5_Train'!A785,Cond_Probability!$A$6:$A$60,0),8)</f>
        <v>0.34782608695652173</v>
      </c>
      <c r="I785">
        <f>INDEX(Cond_Probability!$A$6:$H$60,MATCH('Model 5_Train'!B785,Cond_Probability!$A$6:$A$60,0),8)</f>
        <v>0.31976744186046513</v>
      </c>
      <c r="J785">
        <f>Cond_Probability!$C$3</f>
        <v>0.38383838383838381</v>
      </c>
      <c r="K785">
        <f t="shared" si="62"/>
        <v>4.2691832378384448E-2</v>
      </c>
      <c r="L785">
        <f t="shared" si="63"/>
        <v>4.2691832378384449</v>
      </c>
      <c r="M785" t="str">
        <f t="shared" si="64"/>
        <v>Won't Survive</v>
      </c>
      <c r="N785" s="2" t="s">
        <v>1230</v>
      </c>
    </row>
    <row r="786" spans="1:14" x14ac:dyDescent="0.3">
      <c r="A786" s="1" t="s">
        <v>1236</v>
      </c>
      <c r="B786" s="2" t="s">
        <v>13</v>
      </c>
      <c r="C786">
        <f>INDEX(Cond_Probability!$A$6:$H$60,MATCH('Model 5_Train'!A786,Cond_Probability!$A$6:$A$60,0),7)</f>
        <v>0.67572463768115942</v>
      </c>
      <c r="D786">
        <f>INDEX(Cond_Probability!$A$6:$H$60,MATCH('Model 5_Train'!B786,Cond_Probability!$A$6:$A$60,0),7)</f>
        <v>0.85117967332123412</v>
      </c>
      <c r="E786">
        <f>Cond_Probability!$C$2</f>
        <v>0.61616161616161613</v>
      </c>
      <c r="F786">
        <f t="shared" si="60"/>
        <v>0.35439341068434416</v>
      </c>
      <c r="G786">
        <f t="shared" si="61"/>
        <v>35.439341068434416</v>
      </c>
      <c r="H786">
        <f>INDEX(Cond_Probability!$A$6:$H$60,MATCH('Model 5_Train'!A786,Cond_Probability!$A$6:$A$60,0),8)</f>
        <v>0.34782608695652173</v>
      </c>
      <c r="I786">
        <f>INDEX(Cond_Probability!$A$6:$H$60,MATCH('Model 5_Train'!B786,Cond_Probability!$A$6:$A$60,0),8)</f>
        <v>0.31976744186046513</v>
      </c>
      <c r="J786">
        <f>Cond_Probability!$C$3</f>
        <v>0.38383838383838381</v>
      </c>
      <c r="K786">
        <f t="shared" si="62"/>
        <v>4.2691832378384448E-2</v>
      </c>
      <c r="L786">
        <f t="shared" si="63"/>
        <v>4.2691832378384449</v>
      </c>
      <c r="M786" t="str">
        <f t="shared" si="64"/>
        <v>Won't Survive</v>
      </c>
      <c r="N786" s="2" t="s">
        <v>1230</v>
      </c>
    </row>
    <row r="787" spans="1:14" x14ac:dyDescent="0.3">
      <c r="A787" s="1" t="s">
        <v>1236</v>
      </c>
      <c r="B787" s="2" t="s">
        <v>13</v>
      </c>
      <c r="C787">
        <f>INDEX(Cond_Probability!$A$6:$H$60,MATCH('Model 5_Train'!A787,Cond_Probability!$A$6:$A$60,0),7)</f>
        <v>0.67572463768115942</v>
      </c>
      <c r="D787">
        <f>INDEX(Cond_Probability!$A$6:$H$60,MATCH('Model 5_Train'!B787,Cond_Probability!$A$6:$A$60,0),7)</f>
        <v>0.85117967332123412</v>
      </c>
      <c r="E787">
        <f>Cond_Probability!$C$2</f>
        <v>0.61616161616161613</v>
      </c>
      <c r="F787">
        <f t="shared" si="60"/>
        <v>0.35439341068434416</v>
      </c>
      <c r="G787">
        <f t="shared" si="61"/>
        <v>35.439341068434416</v>
      </c>
      <c r="H787">
        <f>INDEX(Cond_Probability!$A$6:$H$60,MATCH('Model 5_Train'!A787,Cond_Probability!$A$6:$A$60,0),8)</f>
        <v>0.34782608695652173</v>
      </c>
      <c r="I787">
        <f>INDEX(Cond_Probability!$A$6:$H$60,MATCH('Model 5_Train'!B787,Cond_Probability!$A$6:$A$60,0),8)</f>
        <v>0.31976744186046513</v>
      </c>
      <c r="J787">
        <f>Cond_Probability!$C$3</f>
        <v>0.38383838383838381</v>
      </c>
      <c r="K787">
        <f t="shared" si="62"/>
        <v>4.2691832378384448E-2</v>
      </c>
      <c r="L787">
        <f t="shared" si="63"/>
        <v>4.2691832378384449</v>
      </c>
      <c r="M787" t="str">
        <f t="shared" si="64"/>
        <v>Won't Survive</v>
      </c>
      <c r="N787" s="2" t="s">
        <v>1230</v>
      </c>
    </row>
    <row r="788" spans="1:14" x14ac:dyDescent="0.3">
      <c r="A788" s="1" t="s">
        <v>1236</v>
      </c>
      <c r="B788" s="2" t="s">
        <v>17</v>
      </c>
      <c r="C788">
        <f>INDEX(Cond_Probability!$A$6:$H$60,MATCH('Model 5_Train'!A788,Cond_Probability!$A$6:$A$60,0),7)</f>
        <v>0.67572463768115942</v>
      </c>
      <c r="D788">
        <f>INDEX(Cond_Probability!$A$6:$H$60,MATCH('Model 5_Train'!B788,Cond_Probability!$A$6:$A$60,0),7)</f>
        <v>0.14882032667876588</v>
      </c>
      <c r="E788">
        <f>Cond_Probability!$C$2</f>
        <v>0.61616161616161613</v>
      </c>
      <c r="F788">
        <f t="shared" si="60"/>
        <v>6.1962174149501531E-2</v>
      </c>
      <c r="G788">
        <f t="shared" si="61"/>
        <v>6.1962174149501532</v>
      </c>
      <c r="H788">
        <f>INDEX(Cond_Probability!$A$6:$H$60,MATCH('Model 5_Train'!A788,Cond_Probability!$A$6:$A$60,0),8)</f>
        <v>0.34782608695652173</v>
      </c>
      <c r="I788">
        <f>INDEX(Cond_Probability!$A$6:$H$60,MATCH('Model 5_Train'!B788,Cond_Probability!$A$6:$A$60,0),8)</f>
        <v>0.68023255813953487</v>
      </c>
      <c r="J788">
        <f>Cond_Probability!$C$3</f>
        <v>0.38383838383838381</v>
      </c>
      <c r="K788">
        <f t="shared" si="62"/>
        <v>9.0817170695836003E-2</v>
      </c>
      <c r="L788">
        <f t="shared" si="63"/>
        <v>9.0817170695836005</v>
      </c>
      <c r="M788" t="str">
        <f t="shared" si="64"/>
        <v>Survive</v>
      </c>
      <c r="N788" s="2" t="s">
        <v>1</v>
      </c>
    </row>
    <row r="789" spans="1:14" x14ac:dyDescent="0.3">
      <c r="A789" s="1" t="s">
        <v>1236</v>
      </c>
      <c r="B789" s="2" t="s">
        <v>13</v>
      </c>
      <c r="C789">
        <f>INDEX(Cond_Probability!$A$6:$H$60,MATCH('Model 5_Train'!A789,Cond_Probability!$A$6:$A$60,0),7)</f>
        <v>0.67572463768115942</v>
      </c>
      <c r="D789">
        <f>INDEX(Cond_Probability!$A$6:$H$60,MATCH('Model 5_Train'!B789,Cond_Probability!$A$6:$A$60,0),7)</f>
        <v>0.85117967332123412</v>
      </c>
      <c r="E789">
        <f>Cond_Probability!$C$2</f>
        <v>0.61616161616161613</v>
      </c>
      <c r="F789">
        <f t="shared" si="60"/>
        <v>0.35439341068434416</v>
      </c>
      <c r="G789">
        <f t="shared" si="61"/>
        <v>35.439341068434416</v>
      </c>
      <c r="H789">
        <f>INDEX(Cond_Probability!$A$6:$H$60,MATCH('Model 5_Train'!A789,Cond_Probability!$A$6:$A$60,0),8)</f>
        <v>0.34782608695652173</v>
      </c>
      <c r="I789">
        <f>INDEX(Cond_Probability!$A$6:$H$60,MATCH('Model 5_Train'!B789,Cond_Probability!$A$6:$A$60,0),8)</f>
        <v>0.31976744186046513</v>
      </c>
      <c r="J789">
        <f>Cond_Probability!$C$3</f>
        <v>0.38383838383838381</v>
      </c>
      <c r="K789">
        <f t="shared" si="62"/>
        <v>4.2691832378384448E-2</v>
      </c>
      <c r="L789">
        <f t="shared" si="63"/>
        <v>4.2691832378384449</v>
      </c>
      <c r="M789" t="str">
        <f t="shared" si="64"/>
        <v>Won't Survive</v>
      </c>
      <c r="N789" s="2" t="s">
        <v>1230</v>
      </c>
    </row>
    <row r="790" spans="1:14" x14ac:dyDescent="0.3">
      <c r="A790" s="1" t="s">
        <v>1236</v>
      </c>
      <c r="B790" s="2" t="s">
        <v>13</v>
      </c>
      <c r="C790">
        <f>INDEX(Cond_Probability!$A$6:$H$60,MATCH('Model 5_Train'!A790,Cond_Probability!$A$6:$A$60,0),7)</f>
        <v>0.67572463768115942</v>
      </c>
      <c r="D790">
        <f>INDEX(Cond_Probability!$A$6:$H$60,MATCH('Model 5_Train'!B790,Cond_Probability!$A$6:$A$60,0),7)</f>
        <v>0.85117967332123412</v>
      </c>
      <c r="E790">
        <f>Cond_Probability!$C$2</f>
        <v>0.61616161616161613</v>
      </c>
      <c r="F790">
        <f t="shared" si="60"/>
        <v>0.35439341068434416</v>
      </c>
      <c r="G790">
        <f t="shared" si="61"/>
        <v>35.439341068434416</v>
      </c>
      <c r="H790">
        <f>INDEX(Cond_Probability!$A$6:$H$60,MATCH('Model 5_Train'!A790,Cond_Probability!$A$6:$A$60,0),8)</f>
        <v>0.34782608695652173</v>
      </c>
      <c r="I790">
        <f>INDEX(Cond_Probability!$A$6:$H$60,MATCH('Model 5_Train'!B790,Cond_Probability!$A$6:$A$60,0),8)</f>
        <v>0.31976744186046513</v>
      </c>
      <c r="J790">
        <f>Cond_Probability!$C$3</f>
        <v>0.38383838383838381</v>
      </c>
      <c r="K790">
        <f t="shared" si="62"/>
        <v>4.2691832378384448E-2</v>
      </c>
      <c r="L790">
        <f t="shared" si="63"/>
        <v>4.2691832378384449</v>
      </c>
      <c r="M790" t="str">
        <f t="shared" si="64"/>
        <v>Won't Survive</v>
      </c>
      <c r="N790" s="2" t="s">
        <v>1</v>
      </c>
    </row>
    <row r="791" spans="1:14" x14ac:dyDescent="0.3">
      <c r="A791" s="1" t="s">
        <v>1234</v>
      </c>
      <c r="B791" s="2" t="s">
        <v>13</v>
      </c>
      <c r="C791">
        <f>INDEX(Cond_Probability!$A$6:$H$60,MATCH('Model 5_Train'!A791,Cond_Probability!$A$6:$A$60,0),7)</f>
        <v>0.14673913043478262</v>
      </c>
      <c r="D791">
        <f>INDEX(Cond_Probability!$A$6:$H$60,MATCH('Model 5_Train'!B791,Cond_Probability!$A$6:$A$60,0),7)</f>
        <v>0.85117967332123412</v>
      </c>
      <c r="E791">
        <f>Cond_Probability!$C$2</f>
        <v>0.61616161616161613</v>
      </c>
      <c r="F791">
        <f t="shared" si="60"/>
        <v>7.6959426985072063E-2</v>
      </c>
      <c r="G791">
        <f t="shared" si="61"/>
        <v>7.6959426985072064</v>
      </c>
      <c r="H791">
        <f>INDEX(Cond_Probability!$A$6:$H$60,MATCH('Model 5_Train'!A791,Cond_Probability!$A$6:$A$60,0),8)</f>
        <v>0.39710144927536234</v>
      </c>
      <c r="I791">
        <f>INDEX(Cond_Probability!$A$6:$H$60,MATCH('Model 5_Train'!B791,Cond_Probability!$A$6:$A$60,0),8)</f>
        <v>0.31976744186046513</v>
      </c>
      <c r="J791">
        <f>Cond_Probability!$C$3</f>
        <v>0.38383838383838381</v>
      </c>
      <c r="K791">
        <f t="shared" si="62"/>
        <v>4.8739841965322252E-2</v>
      </c>
      <c r="L791">
        <f t="shared" si="63"/>
        <v>4.8739841965322253</v>
      </c>
      <c r="M791" t="str">
        <f t="shared" si="64"/>
        <v>Won't Survive</v>
      </c>
      <c r="N791" s="2" t="s">
        <v>1230</v>
      </c>
    </row>
    <row r="792" spans="1:14" x14ac:dyDescent="0.3">
      <c r="A792" s="1" t="s">
        <v>1236</v>
      </c>
      <c r="B792" s="2" t="s">
        <v>13</v>
      </c>
      <c r="C792">
        <f>INDEX(Cond_Probability!$A$6:$H$60,MATCH('Model 5_Train'!A792,Cond_Probability!$A$6:$A$60,0),7)</f>
        <v>0.67572463768115942</v>
      </c>
      <c r="D792">
        <f>INDEX(Cond_Probability!$A$6:$H$60,MATCH('Model 5_Train'!B792,Cond_Probability!$A$6:$A$60,0),7)</f>
        <v>0.85117967332123412</v>
      </c>
      <c r="E792">
        <f>Cond_Probability!$C$2</f>
        <v>0.61616161616161613</v>
      </c>
      <c r="F792">
        <f t="shared" si="60"/>
        <v>0.35439341068434416</v>
      </c>
      <c r="G792">
        <f t="shared" si="61"/>
        <v>35.439341068434416</v>
      </c>
      <c r="H792">
        <f>INDEX(Cond_Probability!$A$6:$H$60,MATCH('Model 5_Train'!A792,Cond_Probability!$A$6:$A$60,0),8)</f>
        <v>0.34782608695652173</v>
      </c>
      <c r="I792">
        <f>INDEX(Cond_Probability!$A$6:$H$60,MATCH('Model 5_Train'!B792,Cond_Probability!$A$6:$A$60,0),8)</f>
        <v>0.31976744186046513</v>
      </c>
      <c r="J792">
        <f>Cond_Probability!$C$3</f>
        <v>0.38383838383838381</v>
      </c>
      <c r="K792">
        <f t="shared" si="62"/>
        <v>4.2691832378384448E-2</v>
      </c>
      <c r="L792">
        <f t="shared" si="63"/>
        <v>4.2691832378384449</v>
      </c>
      <c r="M792" t="str">
        <f t="shared" si="64"/>
        <v>Won't Survive</v>
      </c>
      <c r="N792" s="2" t="s">
        <v>1230</v>
      </c>
    </row>
    <row r="793" spans="1:14" x14ac:dyDescent="0.3">
      <c r="A793" s="1" t="s">
        <v>1235</v>
      </c>
      <c r="B793" s="2" t="s">
        <v>13</v>
      </c>
      <c r="C793">
        <f>INDEX(Cond_Probability!$A$6:$H$60,MATCH('Model 5_Train'!A793,Cond_Probability!$A$6:$A$60,0),7)</f>
        <v>0.17753623188405798</v>
      </c>
      <c r="D793">
        <f>INDEX(Cond_Probability!$A$6:$H$60,MATCH('Model 5_Train'!B793,Cond_Probability!$A$6:$A$60,0),7)</f>
        <v>0.85117967332123412</v>
      </c>
      <c r="E793">
        <f>Cond_Probability!$C$2</f>
        <v>0.61616161616161613</v>
      </c>
      <c r="F793">
        <f t="shared" si="60"/>
        <v>9.3111405488111879E-2</v>
      </c>
      <c r="G793">
        <f t="shared" si="61"/>
        <v>9.3111405488111885</v>
      </c>
      <c r="H793">
        <f>INDEX(Cond_Probability!$A$6:$H$60,MATCH('Model 5_Train'!A793,Cond_Probability!$A$6:$A$60,0),8)</f>
        <v>0.25507246376811593</v>
      </c>
      <c r="I793">
        <f>INDEX(Cond_Probability!$A$6:$H$60,MATCH('Model 5_Train'!B793,Cond_Probability!$A$6:$A$60,0),8)</f>
        <v>0.31976744186046513</v>
      </c>
      <c r="J793">
        <f>Cond_Probability!$C$3</f>
        <v>0.38383838383838381</v>
      </c>
      <c r="K793">
        <f t="shared" si="62"/>
        <v>3.1307343744148598E-2</v>
      </c>
      <c r="L793">
        <f t="shared" si="63"/>
        <v>3.1307343744148599</v>
      </c>
      <c r="M793" t="str">
        <f t="shared" si="64"/>
        <v>Won't Survive</v>
      </c>
      <c r="N793" s="2" t="s">
        <v>1230</v>
      </c>
    </row>
    <row r="794" spans="1:14" x14ac:dyDescent="0.3">
      <c r="A794" s="1" t="s">
        <v>1236</v>
      </c>
      <c r="B794" s="2" t="s">
        <v>17</v>
      </c>
      <c r="C794">
        <f>INDEX(Cond_Probability!$A$6:$H$60,MATCH('Model 5_Train'!A794,Cond_Probability!$A$6:$A$60,0),7)</f>
        <v>0.67572463768115942</v>
      </c>
      <c r="D794">
        <f>INDEX(Cond_Probability!$A$6:$H$60,MATCH('Model 5_Train'!B794,Cond_Probability!$A$6:$A$60,0),7)</f>
        <v>0.14882032667876588</v>
      </c>
      <c r="E794">
        <f>Cond_Probability!$C$2</f>
        <v>0.61616161616161613</v>
      </c>
      <c r="F794">
        <f t="shared" si="60"/>
        <v>6.1962174149501531E-2</v>
      </c>
      <c r="G794">
        <f t="shared" si="61"/>
        <v>6.1962174149501532</v>
      </c>
      <c r="H794">
        <f>INDEX(Cond_Probability!$A$6:$H$60,MATCH('Model 5_Train'!A794,Cond_Probability!$A$6:$A$60,0),8)</f>
        <v>0.34782608695652173</v>
      </c>
      <c r="I794">
        <f>INDEX(Cond_Probability!$A$6:$H$60,MATCH('Model 5_Train'!B794,Cond_Probability!$A$6:$A$60,0),8)</f>
        <v>0.68023255813953487</v>
      </c>
      <c r="J794">
        <f>Cond_Probability!$C$3</f>
        <v>0.38383838383838381</v>
      </c>
      <c r="K794">
        <f t="shared" si="62"/>
        <v>9.0817170695836003E-2</v>
      </c>
      <c r="L794">
        <f t="shared" si="63"/>
        <v>9.0817170695836005</v>
      </c>
      <c r="M794" t="str">
        <f t="shared" si="64"/>
        <v>Survive</v>
      </c>
      <c r="N794" s="2" t="s">
        <v>1230</v>
      </c>
    </row>
    <row r="795" spans="1:14" x14ac:dyDescent="0.3">
      <c r="A795" s="1" t="s">
        <v>1234</v>
      </c>
      <c r="B795" s="2" t="s">
        <v>13</v>
      </c>
      <c r="C795">
        <f>INDEX(Cond_Probability!$A$6:$H$60,MATCH('Model 5_Train'!A795,Cond_Probability!$A$6:$A$60,0),7)</f>
        <v>0.14673913043478262</v>
      </c>
      <c r="D795">
        <f>INDEX(Cond_Probability!$A$6:$H$60,MATCH('Model 5_Train'!B795,Cond_Probability!$A$6:$A$60,0),7)</f>
        <v>0.85117967332123412</v>
      </c>
      <c r="E795">
        <f>Cond_Probability!$C$2</f>
        <v>0.61616161616161613</v>
      </c>
      <c r="F795">
        <f t="shared" si="60"/>
        <v>7.6959426985072063E-2</v>
      </c>
      <c r="G795">
        <f t="shared" si="61"/>
        <v>7.6959426985072064</v>
      </c>
      <c r="H795">
        <f>INDEX(Cond_Probability!$A$6:$H$60,MATCH('Model 5_Train'!A795,Cond_Probability!$A$6:$A$60,0),8)</f>
        <v>0.39710144927536234</v>
      </c>
      <c r="I795">
        <f>INDEX(Cond_Probability!$A$6:$H$60,MATCH('Model 5_Train'!B795,Cond_Probability!$A$6:$A$60,0),8)</f>
        <v>0.31976744186046513</v>
      </c>
      <c r="J795">
        <f>Cond_Probability!$C$3</f>
        <v>0.38383838383838381</v>
      </c>
      <c r="K795">
        <f t="shared" si="62"/>
        <v>4.8739841965322252E-2</v>
      </c>
      <c r="L795">
        <f t="shared" si="63"/>
        <v>4.8739841965322253</v>
      </c>
      <c r="M795" t="str">
        <f t="shared" si="64"/>
        <v>Won't Survive</v>
      </c>
      <c r="N795" s="2" t="s">
        <v>1230</v>
      </c>
    </row>
    <row r="796" spans="1:14" x14ac:dyDescent="0.3">
      <c r="A796" s="1" t="s">
        <v>1236</v>
      </c>
      <c r="B796" s="2" t="s">
        <v>13</v>
      </c>
      <c r="C796">
        <f>INDEX(Cond_Probability!$A$6:$H$60,MATCH('Model 5_Train'!A796,Cond_Probability!$A$6:$A$60,0),7)</f>
        <v>0.67572463768115942</v>
      </c>
      <c r="D796">
        <f>INDEX(Cond_Probability!$A$6:$H$60,MATCH('Model 5_Train'!B796,Cond_Probability!$A$6:$A$60,0),7)</f>
        <v>0.85117967332123412</v>
      </c>
      <c r="E796">
        <f>Cond_Probability!$C$2</f>
        <v>0.61616161616161613</v>
      </c>
      <c r="F796">
        <f t="shared" si="60"/>
        <v>0.35439341068434416</v>
      </c>
      <c r="G796">
        <f t="shared" si="61"/>
        <v>35.439341068434416</v>
      </c>
      <c r="H796">
        <f>INDEX(Cond_Probability!$A$6:$H$60,MATCH('Model 5_Train'!A796,Cond_Probability!$A$6:$A$60,0),8)</f>
        <v>0.34782608695652173</v>
      </c>
      <c r="I796">
        <f>INDEX(Cond_Probability!$A$6:$H$60,MATCH('Model 5_Train'!B796,Cond_Probability!$A$6:$A$60,0),8)</f>
        <v>0.31976744186046513</v>
      </c>
      <c r="J796">
        <f>Cond_Probability!$C$3</f>
        <v>0.38383838383838381</v>
      </c>
      <c r="K796">
        <f t="shared" si="62"/>
        <v>4.2691832378384448E-2</v>
      </c>
      <c r="L796">
        <f t="shared" si="63"/>
        <v>4.2691832378384449</v>
      </c>
      <c r="M796" t="str">
        <f t="shared" si="64"/>
        <v>Won't Survive</v>
      </c>
      <c r="N796" s="2" t="s">
        <v>1230</v>
      </c>
    </row>
    <row r="797" spans="1:14" x14ac:dyDescent="0.3">
      <c r="A797" s="1" t="s">
        <v>1235</v>
      </c>
      <c r="B797" s="2" t="s">
        <v>13</v>
      </c>
      <c r="C797">
        <f>INDEX(Cond_Probability!$A$6:$H$60,MATCH('Model 5_Train'!A797,Cond_Probability!$A$6:$A$60,0),7)</f>
        <v>0.17753623188405798</v>
      </c>
      <c r="D797">
        <f>INDEX(Cond_Probability!$A$6:$H$60,MATCH('Model 5_Train'!B797,Cond_Probability!$A$6:$A$60,0),7)</f>
        <v>0.85117967332123412</v>
      </c>
      <c r="E797">
        <f>Cond_Probability!$C$2</f>
        <v>0.61616161616161613</v>
      </c>
      <c r="F797">
        <f t="shared" si="60"/>
        <v>9.3111405488111879E-2</v>
      </c>
      <c r="G797">
        <f t="shared" si="61"/>
        <v>9.3111405488111885</v>
      </c>
      <c r="H797">
        <f>INDEX(Cond_Probability!$A$6:$H$60,MATCH('Model 5_Train'!A797,Cond_Probability!$A$6:$A$60,0),8)</f>
        <v>0.25507246376811593</v>
      </c>
      <c r="I797">
        <f>INDEX(Cond_Probability!$A$6:$H$60,MATCH('Model 5_Train'!B797,Cond_Probability!$A$6:$A$60,0),8)</f>
        <v>0.31976744186046513</v>
      </c>
      <c r="J797">
        <f>Cond_Probability!$C$3</f>
        <v>0.38383838383838381</v>
      </c>
      <c r="K797">
        <f t="shared" si="62"/>
        <v>3.1307343744148598E-2</v>
      </c>
      <c r="L797">
        <f t="shared" si="63"/>
        <v>3.1307343744148599</v>
      </c>
      <c r="M797" t="str">
        <f t="shared" si="64"/>
        <v>Won't Survive</v>
      </c>
      <c r="N797" s="2" t="s">
        <v>1230</v>
      </c>
    </row>
    <row r="798" spans="1:14" x14ac:dyDescent="0.3">
      <c r="A798" s="1" t="s">
        <v>1234</v>
      </c>
      <c r="B798" s="2" t="s">
        <v>17</v>
      </c>
      <c r="C798">
        <f>INDEX(Cond_Probability!$A$6:$H$60,MATCH('Model 5_Train'!A798,Cond_Probability!$A$6:$A$60,0),7)</f>
        <v>0.14673913043478262</v>
      </c>
      <c r="D798">
        <f>INDEX(Cond_Probability!$A$6:$H$60,MATCH('Model 5_Train'!B798,Cond_Probability!$A$6:$A$60,0),7)</f>
        <v>0.14882032667876588</v>
      </c>
      <c r="E798">
        <f>Cond_Probability!$C$2</f>
        <v>0.61616161616161613</v>
      </c>
      <c r="F798">
        <f t="shared" si="60"/>
        <v>1.3455592777773792E-2</v>
      </c>
      <c r="G798">
        <f t="shared" si="61"/>
        <v>1.3455592777773793</v>
      </c>
      <c r="H798">
        <f>INDEX(Cond_Probability!$A$6:$H$60,MATCH('Model 5_Train'!A798,Cond_Probability!$A$6:$A$60,0),8)</f>
        <v>0.39710144927536234</v>
      </c>
      <c r="I798">
        <f>INDEX(Cond_Probability!$A$6:$H$60,MATCH('Model 5_Train'!B798,Cond_Probability!$A$6:$A$60,0),8)</f>
        <v>0.68023255813953487</v>
      </c>
      <c r="J798">
        <f>Cond_Probability!$C$3</f>
        <v>0.38383838383838381</v>
      </c>
      <c r="K798">
        <f t="shared" si="62"/>
        <v>0.10368293654441278</v>
      </c>
      <c r="L798">
        <f t="shared" si="63"/>
        <v>10.368293654441278</v>
      </c>
      <c r="M798" t="str">
        <f t="shared" si="64"/>
        <v>Survive</v>
      </c>
      <c r="N798" s="2" t="s">
        <v>1</v>
      </c>
    </row>
    <row r="799" spans="1:14" x14ac:dyDescent="0.3">
      <c r="A799" s="1" t="s">
        <v>1236</v>
      </c>
      <c r="B799" s="2" t="s">
        <v>17</v>
      </c>
      <c r="C799">
        <f>INDEX(Cond_Probability!$A$6:$H$60,MATCH('Model 5_Train'!A799,Cond_Probability!$A$6:$A$60,0),7)</f>
        <v>0.67572463768115942</v>
      </c>
      <c r="D799">
        <f>INDEX(Cond_Probability!$A$6:$H$60,MATCH('Model 5_Train'!B799,Cond_Probability!$A$6:$A$60,0),7)</f>
        <v>0.14882032667876588</v>
      </c>
      <c r="E799">
        <f>Cond_Probability!$C$2</f>
        <v>0.61616161616161613</v>
      </c>
      <c r="F799">
        <f t="shared" si="60"/>
        <v>6.1962174149501531E-2</v>
      </c>
      <c r="G799">
        <f t="shared" si="61"/>
        <v>6.1962174149501532</v>
      </c>
      <c r="H799">
        <f>INDEX(Cond_Probability!$A$6:$H$60,MATCH('Model 5_Train'!A799,Cond_Probability!$A$6:$A$60,0),8)</f>
        <v>0.34782608695652173</v>
      </c>
      <c r="I799">
        <f>INDEX(Cond_Probability!$A$6:$H$60,MATCH('Model 5_Train'!B799,Cond_Probability!$A$6:$A$60,0),8)</f>
        <v>0.68023255813953487</v>
      </c>
      <c r="J799">
        <f>Cond_Probability!$C$3</f>
        <v>0.38383838383838381</v>
      </c>
      <c r="K799">
        <f t="shared" si="62"/>
        <v>9.0817170695836003E-2</v>
      </c>
      <c r="L799">
        <f t="shared" si="63"/>
        <v>9.0817170695836005</v>
      </c>
      <c r="M799" t="str">
        <f t="shared" si="64"/>
        <v>Survive</v>
      </c>
      <c r="N799" s="2" t="s">
        <v>1</v>
      </c>
    </row>
    <row r="800" spans="1:14" x14ac:dyDescent="0.3">
      <c r="A800" s="1" t="s">
        <v>1236</v>
      </c>
      <c r="B800" s="2" t="s">
        <v>13</v>
      </c>
      <c r="C800">
        <f>INDEX(Cond_Probability!$A$6:$H$60,MATCH('Model 5_Train'!A800,Cond_Probability!$A$6:$A$60,0),7)</f>
        <v>0.67572463768115942</v>
      </c>
      <c r="D800">
        <f>INDEX(Cond_Probability!$A$6:$H$60,MATCH('Model 5_Train'!B800,Cond_Probability!$A$6:$A$60,0),7)</f>
        <v>0.85117967332123412</v>
      </c>
      <c r="E800">
        <f>Cond_Probability!$C$2</f>
        <v>0.61616161616161613</v>
      </c>
      <c r="F800">
        <f t="shared" si="60"/>
        <v>0.35439341068434416</v>
      </c>
      <c r="G800">
        <f t="shared" si="61"/>
        <v>35.439341068434416</v>
      </c>
      <c r="H800">
        <f>INDEX(Cond_Probability!$A$6:$H$60,MATCH('Model 5_Train'!A800,Cond_Probability!$A$6:$A$60,0),8)</f>
        <v>0.34782608695652173</v>
      </c>
      <c r="I800">
        <f>INDEX(Cond_Probability!$A$6:$H$60,MATCH('Model 5_Train'!B800,Cond_Probability!$A$6:$A$60,0),8)</f>
        <v>0.31976744186046513</v>
      </c>
      <c r="J800">
        <f>Cond_Probability!$C$3</f>
        <v>0.38383838383838381</v>
      </c>
      <c r="K800">
        <f t="shared" si="62"/>
        <v>4.2691832378384448E-2</v>
      </c>
      <c r="L800">
        <f t="shared" si="63"/>
        <v>4.2691832378384449</v>
      </c>
      <c r="M800" t="str">
        <f t="shared" si="64"/>
        <v>Won't Survive</v>
      </c>
      <c r="N800" s="2" t="s">
        <v>1230</v>
      </c>
    </row>
    <row r="801" spans="1:14" x14ac:dyDescent="0.3">
      <c r="A801" s="1" t="s">
        <v>1236</v>
      </c>
      <c r="B801" s="2" t="s">
        <v>17</v>
      </c>
      <c r="C801">
        <f>INDEX(Cond_Probability!$A$6:$H$60,MATCH('Model 5_Train'!A801,Cond_Probability!$A$6:$A$60,0),7)</f>
        <v>0.67572463768115942</v>
      </c>
      <c r="D801">
        <f>INDEX(Cond_Probability!$A$6:$H$60,MATCH('Model 5_Train'!B801,Cond_Probability!$A$6:$A$60,0),7)</f>
        <v>0.14882032667876588</v>
      </c>
      <c r="E801">
        <f>Cond_Probability!$C$2</f>
        <v>0.61616161616161613</v>
      </c>
      <c r="F801">
        <f t="shared" si="60"/>
        <v>6.1962174149501531E-2</v>
      </c>
      <c r="G801">
        <f t="shared" si="61"/>
        <v>6.1962174149501532</v>
      </c>
      <c r="H801">
        <f>INDEX(Cond_Probability!$A$6:$H$60,MATCH('Model 5_Train'!A801,Cond_Probability!$A$6:$A$60,0),8)</f>
        <v>0.34782608695652173</v>
      </c>
      <c r="I801">
        <f>INDEX(Cond_Probability!$A$6:$H$60,MATCH('Model 5_Train'!B801,Cond_Probability!$A$6:$A$60,0),8)</f>
        <v>0.68023255813953487</v>
      </c>
      <c r="J801">
        <f>Cond_Probability!$C$3</f>
        <v>0.38383838383838381</v>
      </c>
      <c r="K801">
        <f t="shared" si="62"/>
        <v>9.0817170695836003E-2</v>
      </c>
      <c r="L801">
        <f t="shared" si="63"/>
        <v>9.0817170695836005</v>
      </c>
      <c r="M801" t="str">
        <f t="shared" si="64"/>
        <v>Survive</v>
      </c>
      <c r="N801" s="2" t="s">
        <v>1230</v>
      </c>
    </row>
    <row r="802" spans="1:14" x14ac:dyDescent="0.3">
      <c r="A802" s="1" t="s">
        <v>1235</v>
      </c>
      <c r="B802" s="2" t="s">
        <v>13</v>
      </c>
      <c r="C802">
        <f>INDEX(Cond_Probability!$A$6:$H$60,MATCH('Model 5_Train'!A802,Cond_Probability!$A$6:$A$60,0),7)</f>
        <v>0.17753623188405798</v>
      </c>
      <c r="D802">
        <f>INDEX(Cond_Probability!$A$6:$H$60,MATCH('Model 5_Train'!B802,Cond_Probability!$A$6:$A$60,0),7)</f>
        <v>0.85117967332123412</v>
      </c>
      <c r="E802">
        <f>Cond_Probability!$C$2</f>
        <v>0.61616161616161613</v>
      </c>
      <c r="F802">
        <f t="shared" si="60"/>
        <v>9.3111405488111879E-2</v>
      </c>
      <c r="G802">
        <f t="shared" si="61"/>
        <v>9.3111405488111885</v>
      </c>
      <c r="H802">
        <f>INDEX(Cond_Probability!$A$6:$H$60,MATCH('Model 5_Train'!A802,Cond_Probability!$A$6:$A$60,0),8)</f>
        <v>0.25507246376811593</v>
      </c>
      <c r="I802">
        <f>INDEX(Cond_Probability!$A$6:$H$60,MATCH('Model 5_Train'!B802,Cond_Probability!$A$6:$A$60,0),8)</f>
        <v>0.31976744186046513</v>
      </c>
      <c r="J802">
        <f>Cond_Probability!$C$3</f>
        <v>0.38383838383838381</v>
      </c>
      <c r="K802">
        <f t="shared" si="62"/>
        <v>3.1307343744148598E-2</v>
      </c>
      <c r="L802">
        <f t="shared" si="63"/>
        <v>3.1307343744148599</v>
      </c>
      <c r="M802" t="str">
        <f t="shared" si="64"/>
        <v>Won't Survive</v>
      </c>
      <c r="N802" s="2" t="s">
        <v>1230</v>
      </c>
    </row>
    <row r="803" spans="1:14" x14ac:dyDescent="0.3">
      <c r="A803" s="1" t="s">
        <v>1235</v>
      </c>
      <c r="B803" s="2" t="s">
        <v>17</v>
      </c>
      <c r="C803">
        <f>INDEX(Cond_Probability!$A$6:$H$60,MATCH('Model 5_Train'!A803,Cond_Probability!$A$6:$A$60,0),7)</f>
        <v>0.17753623188405798</v>
      </c>
      <c r="D803">
        <f>INDEX(Cond_Probability!$A$6:$H$60,MATCH('Model 5_Train'!B803,Cond_Probability!$A$6:$A$60,0),7)</f>
        <v>0.14882032667876588</v>
      </c>
      <c r="E803">
        <f>Cond_Probability!$C$2</f>
        <v>0.61616161616161613</v>
      </c>
      <c r="F803">
        <f t="shared" si="60"/>
        <v>1.6279606076812739E-2</v>
      </c>
      <c r="G803">
        <f t="shared" si="61"/>
        <v>1.6279606076812738</v>
      </c>
      <c r="H803">
        <f>INDEX(Cond_Probability!$A$6:$H$60,MATCH('Model 5_Train'!A803,Cond_Probability!$A$6:$A$60,0),8)</f>
        <v>0.25507246376811593</v>
      </c>
      <c r="I803">
        <f>INDEX(Cond_Probability!$A$6:$H$60,MATCH('Model 5_Train'!B803,Cond_Probability!$A$6:$A$60,0),8)</f>
        <v>0.68023255813953487</v>
      </c>
      <c r="J803">
        <f>Cond_Probability!$C$3</f>
        <v>0.38383838383838381</v>
      </c>
      <c r="K803">
        <f t="shared" si="62"/>
        <v>6.6599258510279744E-2</v>
      </c>
      <c r="L803">
        <f t="shared" si="63"/>
        <v>6.6599258510279746</v>
      </c>
      <c r="M803" t="str">
        <f t="shared" si="64"/>
        <v>Survive</v>
      </c>
      <c r="N803" s="2" t="s">
        <v>1</v>
      </c>
    </row>
    <row r="804" spans="1:14" x14ac:dyDescent="0.3">
      <c r="A804" s="1" t="s">
        <v>1234</v>
      </c>
      <c r="B804" s="2" t="s">
        <v>13</v>
      </c>
      <c r="C804">
        <f>INDEX(Cond_Probability!$A$6:$H$60,MATCH('Model 5_Train'!A804,Cond_Probability!$A$6:$A$60,0),7)</f>
        <v>0.14673913043478262</v>
      </c>
      <c r="D804">
        <f>INDEX(Cond_Probability!$A$6:$H$60,MATCH('Model 5_Train'!B804,Cond_Probability!$A$6:$A$60,0),7)</f>
        <v>0.85117967332123412</v>
      </c>
      <c r="E804">
        <f>Cond_Probability!$C$2</f>
        <v>0.61616161616161613</v>
      </c>
      <c r="F804">
        <f t="shared" si="60"/>
        <v>7.6959426985072063E-2</v>
      </c>
      <c r="G804">
        <f t="shared" si="61"/>
        <v>7.6959426985072064</v>
      </c>
      <c r="H804">
        <f>INDEX(Cond_Probability!$A$6:$H$60,MATCH('Model 5_Train'!A804,Cond_Probability!$A$6:$A$60,0),8)</f>
        <v>0.39710144927536234</v>
      </c>
      <c r="I804">
        <f>INDEX(Cond_Probability!$A$6:$H$60,MATCH('Model 5_Train'!B804,Cond_Probability!$A$6:$A$60,0),8)</f>
        <v>0.31976744186046513</v>
      </c>
      <c r="J804">
        <f>Cond_Probability!$C$3</f>
        <v>0.38383838383838381</v>
      </c>
      <c r="K804">
        <f t="shared" si="62"/>
        <v>4.8739841965322252E-2</v>
      </c>
      <c r="L804">
        <f t="shared" si="63"/>
        <v>4.8739841965322253</v>
      </c>
      <c r="M804" t="str">
        <f t="shared" si="64"/>
        <v>Won't Survive</v>
      </c>
      <c r="N804" s="2" t="s">
        <v>1</v>
      </c>
    </row>
    <row r="805" spans="1:14" x14ac:dyDescent="0.3">
      <c r="A805" s="1" t="s">
        <v>1236</v>
      </c>
      <c r="B805" s="2" t="s">
        <v>13</v>
      </c>
      <c r="C805">
        <f>INDEX(Cond_Probability!$A$6:$H$60,MATCH('Model 5_Train'!A805,Cond_Probability!$A$6:$A$60,0),7)</f>
        <v>0.67572463768115942</v>
      </c>
      <c r="D805">
        <f>INDEX(Cond_Probability!$A$6:$H$60,MATCH('Model 5_Train'!B805,Cond_Probability!$A$6:$A$60,0),7)</f>
        <v>0.85117967332123412</v>
      </c>
      <c r="E805">
        <f>Cond_Probability!$C$2</f>
        <v>0.61616161616161613</v>
      </c>
      <c r="F805">
        <f t="shared" si="60"/>
        <v>0.35439341068434416</v>
      </c>
      <c r="G805">
        <f t="shared" si="61"/>
        <v>35.439341068434416</v>
      </c>
      <c r="H805">
        <f>INDEX(Cond_Probability!$A$6:$H$60,MATCH('Model 5_Train'!A805,Cond_Probability!$A$6:$A$60,0),8)</f>
        <v>0.34782608695652173</v>
      </c>
      <c r="I805">
        <f>INDEX(Cond_Probability!$A$6:$H$60,MATCH('Model 5_Train'!B805,Cond_Probability!$A$6:$A$60,0),8)</f>
        <v>0.31976744186046513</v>
      </c>
      <c r="J805">
        <f>Cond_Probability!$C$3</f>
        <v>0.38383838383838381</v>
      </c>
      <c r="K805">
        <f t="shared" si="62"/>
        <v>4.2691832378384448E-2</v>
      </c>
      <c r="L805">
        <f t="shared" si="63"/>
        <v>4.2691832378384449</v>
      </c>
      <c r="M805" t="str">
        <f t="shared" si="64"/>
        <v>Won't Survive</v>
      </c>
      <c r="N805" s="2" t="s">
        <v>1</v>
      </c>
    </row>
    <row r="806" spans="1:14" x14ac:dyDescent="0.3">
      <c r="A806" s="1" t="s">
        <v>1236</v>
      </c>
      <c r="B806" s="2" t="s">
        <v>13</v>
      </c>
      <c r="C806">
        <f>INDEX(Cond_Probability!$A$6:$H$60,MATCH('Model 5_Train'!A806,Cond_Probability!$A$6:$A$60,0),7)</f>
        <v>0.67572463768115942</v>
      </c>
      <c r="D806">
        <f>INDEX(Cond_Probability!$A$6:$H$60,MATCH('Model 5_Train'!B806,Cond_Probability!$A$6:$A$60,0),7)</f>
        <v>0.85117967332123412</v>
      </c>
      <c r="E806">
        <f>Cond_Probability!$C$2</f>
        <v>0.61616161616161613</v>
      </c>
      <c r="F806">
        <f t="shared" si="60"/>
        <v>0.35439341068434416</v>
      </c>
      <c r="G806">
        <f t="shared" si="61"/>
        <v>35.439341068434416</v>
      </c>
      <c r="H806">
        <f>INDEX(Cond_Probability!$A$6:$H$60,MATCH('Model 5_Train'!A806,Cond_Probability!$A$6:$A$60,0),8)</f>
        <v>0.34782608695652173</v>
      </c>
      <c r="I806">
        <f>INDEX(Cond_Probability!$A$6:$H$60,MATCH('Model 5_Train'!B806,Cond_Probability!$A$6:$A$60,0),8)</f>
        <v>0.31976744186046513</v>
      </c>
      <c r="J806">
        <f>Cond_Probability!$C$3</f>
        <v>0.38383838383838381</v>
      </c>
      <c r="K806">
        <f t="shared" si="62"/>
        <v>4.2691832378384448E-2</v>
      </c>
      <c r="L806">
        <f t="shared" si="63"/>
        <v>4.2691832378384449</v>
      </c>
      <c r="M806" t="str">
        <f t="shared" si="64"/>
        <v>Won't Survive</v>
      </c>
      <c r="N806" s="2" t="s">
        <v>1</v>
      </c>
    </row>
    <row r="807" spans="1:14" x14ac:dyDescent="0.3">
      <c r="A807" s="1" t="s">
        <v>1236</v>
      </c>
      <c r="B807" s="2" t="s">
        <v>13</v>
      </c>
      <c r="C807">
        <f>INDEX(Cond_Probability!$A$6:$H$60,MATCH('Model 5_Train'!A807,Cond_Probability!$A$6:$A$60,0),7)</f>
        <v>0.67572463768115942</v>
      </c>
      <c r="D807">
        <f>INDEX(Cond_Probability!$A$6:$H$60,MATCH('Model 5_Train'!B807,Cond_Probability!$A$6:$A$60,0),7)</f>
        <v>0.85117967332123412</v>
      </c>
      <c r="E807">
        <f>Cond_Probability!$C$2</f>
        <v>0.61616161616161613</v>
      </c>
      <c r="F807">
        <f t="shared" si="60"/>
        <v>0.35439341068434416</v>
      </c>
      <c r="G807">
        <f t="shared" si="61"/>
        <v>35.439341068434416</v>
      </c>
      <c r="H807">
        <f>INDEX(Cond_Probability!$A$6:$H$60,MATCH('Model 5_Train'!A807,Cond_Probability!$A$6:$A$60,0),8)</f>
        <v>0.34782608695652173</v>
      </c>
      <c r="I807">
        <f>INDEX(Cond_Probability!$A$6:$H$60,MATCH('Model 5_Train'!B807,Cond_Probability!$A$6:$A$60,0),8)</f>
        <v>0.31976744186046513</v>
      </c>
      <c r="J807">
        <f>Cond_Probability!$C$3</f>
        <v>0.38383838383838381</v>
      </c>
      <c r="K807">
        <f t="shared" si="62"/>
        <v>4.2691832378384448E-2</v>
      </c>
      <c r="L807">
        <f t="shared" si="63"/>
        <v>4.2691832378384449</v>
      </c>
      <c r="M807" t="str">
        <f t="shared" si="64"/>
        <v>Won't Survive</v>
      </c>
      <c r="N807" s="2" t="s">
        <v>1230</v>
      </c>
    </row>
    <row r="808" spans="1:14" x14ac:dyDescent="0.3">
      <c r="A808" s="1" t="s">
        <v>1234</v>
      </c>
      <c r="B808" s="2" t="s">
        <v>13</v>
      </c>
      <c r="C808">
        <f>INDEX(Cond_Probability!$A$6:$H$60,MATCH('Model 5_Train'!A808,Cond_Probability!$A$6:$A$60,0),7)</f>
        <v>0.14673913043478262</v>
      </c>
      <c r="D808">
        <f>INDEX(Cond_Probability!$A$6:$H$60,MATCH('Model 5_Train'!B808,Cond_Probability!$A$6:$A$60,0),7)</f>
        <v>0.85117967332123412</v>
      </c>
      <c r="E808">
        <f>Cond_Probability!$C$2</f>
        <v>0.61616161616161613</v>
      </c>
      <c r="F808">
        <f t="shared" si="60"/>
        <v>7.6959426985072063E-2</v>
      </c>
      <c r="G808">
        <f t="shared" si="61"/>
        <v>7.6959426985072064</v>
      </c>
      <c r="H808">
        <f>INDEX(Cond_Probability!$A$6:$H$60,MATCH('Model 5_Train'!A808,Cond_Probability!$A$6:$A$60,0),8)</f>
        <v>0.39710144927536234</v>
      </c>
      <c r="I808">
        <f>INDEX(Cond_Probability!$A$6:$H$60,MATCH('Model 5_Train'!B808,Cond_Probability!$A$6:$A$60,0),8)</f>
        <v>0.31976744186046513</v>
      </c>
      <c r="J808">
        <f>Cond_Probability!$C$3</f>
        <v>0.38383838383838381</v>
      </c>
      <c r="K808">
        <f t="shared" si="62"/>
        <v>4.8739841965322252E-2</v>
      </c>
      <c r="L808">
        <f t="shared" si="63"/>
        <v>4.8739841965322253</v>
      </c>
      <c r="M808" t="str">
        <f t="shared" si="64"/>
        <v>Won't Survive</v>
      </c>
      <c r="N808" s="2" t="s">
        <v>1230</v>
      </c>
    </row>
    <row r="809" spans="1:14" x14ac:dyDescent="0.3">
      <c r="A809" s="1" t="s">
        <v>1236</v>
      </c>
      <c r="B809" s="2" t="s">
        <v>17</v>
      </c>
      <c r="C809">
        <f>INDEX(Cond_Probability!$A$6:$H$60,MATCH('Model 5_Train'!A809,Cond_Probability!$A$6:$A$60,0),7)</f>
        <v>0.67572463768115942</v>
      </c>
      <c r="D809">
        <f>INDEX(Cond_Probability!$A$6:$H$60,MATCH('Model 5_Train'!B809,Cond_Probability!$A$6:$A$60,0),7)</f>
        <v>0.14882032667876588</v>
      </c>
      <c r="E809">
        <f>Cond_Probability!$C$2</f>
        <v>0.61616161616161613</v>
      </c>
      <c r="F809">
        <f t="shared" si="60"/>
        <v>6.1962174149501531E-2</v>
      </c>
      <c r="G809">
        <f t="shared" si="61"/>
        <v>6.1962174149501532</v>
      </c>
      <c r="H809">
        <f>INDEX(Cond_Probability!$A$6:$H$60,MATCH('Model 5_Train'!A809,Cond_Probability!$A$6:$A$60,0),8)</f>
        <v>0.34782608695652173</v>
      </c>
      <c r="I809">
        <f>INDEX(Cond_Probability!$A$6:$H$60,MATCH('Model 5_Train'!B809,Cond_Probability!$A$6:$A$60,0),8)</f>
        <v>0.68023255813953487</v>
      </c>
      <c r="J809">
        <f>Cond_Probability!$C$3</f>
        <v>0.38383838383838381</v>
      </c>
      <c r="K809">
        <f t="shared" si="62"/>
        <v>9.0817170695836003E-2</v>
      </c>
      <c r="L809">
        <f t="shared" si="63"/>
        <v>9.0817170695836005</v>
      </c>
      <c r="M809" t="str">
        <f t="shared" si="64"/>
        <v>Survive</v>
      </c>
      <c r="N809" s="2" t="s">
        <v>1230</v>
      </c>
    </row>
    <row r="810" spans="1:14" x14ac:dyDescent="0.3">
      <c r="A810" s="1" t="s">
        <v>1235</v>
      </c>
      <c r="B810" s="2" t="s">
        <v>13</v>
      </c>
      <c r="C810">
        <f>INDEX(Cond_Probability!$A$6:$H$60,MATCH('Model 5_Train'!A810,Cond_Probability!$A$6:$A$60,0),7)</f>
        <v>0.17753623188405798</v>
      </c>
      <c r="D810">
        <f>INDEX(Cond_Probability!$A$6:$H$60,MATCH('Model 5_Train'!B810,Cond_Probability!$A$6:$A$60,0),7)</f>
        <v>0.85117967332123412</v>
      </c>
      <c r="E810">
        <f>Cond_Probability!$C$2</f>
        <v>0.61616161616161613</v>
      </c>
      <c r="F810">
        <f t="shared" si="60"/>
        <v>9.3111405488111879E-2</v>
      </c>
      <c r="G810">
        <f t="shared" si="61"/>
        <v>9.3111405488111885</v>
      </c>
      <c r="H810">
        <f>INDEX(Cond_Probability!$A$6:$H$60,MATCH('Model 5_Train'!A810,Cond_Probability!$A$6:$A$60,0),8)</f>
        <v>0.25507246376811593</v>
      </c>
      <c r="I810">
        <f>INDEX(Cond_Probability!$A$6:$H$60,MATCH('Model 5_Train'!B810,Cond_Probability!$A$6:$A$60,0),8)</f>
        <v>0.31976744186046513</v>
      </c>
      <c r="J810">
        <f>Cond_Probability!$C$3</f>
        <v>0.38383838383838381</v>
      </c>
      <c r="K810">
        <f t="shared" si="62"/>
        <v>3.1307343744148598E-2</v>
      </c>
      <c r="L810">
        <f t="shared" si="63"/>
        <v>3.1307343744148599</v>
      </c>
      <c r="M810" t="str">
        <f t="shared" si="64"/>
        <v>Won't Survive</v>
      </c>
      <c r="N810" s="2" t="s">
        <v>1230</v>
      </c>
    </row>
    <row r="811" spans="1:14" x14ac:dyDescent="0.3">
      <c r="A811" s="1" t="s">
        <v>1234</v>
      </c>
      <c r="B811" s="2" t="s">
        <v>17</v>
      </c>
      <c r="C811">
        <f>INDEX(Cond_Probability!$A$6:$H$60,MATCH('Model 5_Train'!A811,Cond_Probability!$A$6:$A$60,0),7)</f>
        <v>0.14673913043478262</v>
      </c>
      <c r="D811">
        <f>INDEX(Cond_Probability!$A$6:$H$60,MATCH('Model 5_Train'!B811,Cond_Probability!$A$6:$A$60,0),7)</f>
        <v>0.14882032667876588</v>
      </c>
      <c r="E811">
        <f>Cond_Probability!$C$2</f>
        <v>0.61616161616161613</v>
      </c>
      <c r="F811">
        <f t="shared" si="60"/>
        <v>1.3455592777773792E-2</v>
      </c>
      <c r="G811">
        <f t="shared" si="61"/>
        <v>1.3455592777773793</v>
      </c>
      <c r="H811">
        <f>INDEX(Cond_Probability!$A$6:$H$60,MATCH('Model 5_Train'!A811,Cond_Probability!$A$6:$A$60,0),8)</f>
        <v>0.39710144927536234</v>
      </c>
      <c r="I811">
        <f>INDEX(Cond_Probability!$A$6:$H$60,MATCH('Model 5_Train'!B811,Cond_Probability!$A$6:$A$60,0),8)</f>
        <v>0.68023255813953487</v>
      </c>
      <c r="J811">
        <f>Cond_Probability!$C$3</f>
        <v>0.38383838383838381</v>
      </c>
      <c r="K811">
        <f t="shared" si="62"/>
        <v>0.10368293654441278</v>
      </c>
      <c r="L811">
        <f t="shared" si="63"/>
        <v>10.368293654441278</v>
      </c>
      <c r="M811" t="str">
        <f t="shared" si="64"/>
        <v>Survive</v>
      </c>
      <c r="N811" s="2" t="s">
        <v>1</v>
      </c>
    </row>
    <row r="812" spans="1:14" x14ac:dyDescent="0.3">
      <c r="A812" s="1" t="s">
        <v>1236</v>
      </c>
      <c r="B812" s="2" t="s">
        <v>13</v>
      </c>
      <c r="C812">
        <f>INDEX(Cond_Probability!$A$6:$H$60,MATCH('Model 5_Train'!A812,Cond_Probability!$A$6:$A$60,0),7)</f>
        <v>0.67572463768115942</v>
      </c>
      <c r="D812">
        <f>INDEX(Cond_Probability!$A$6:$H$60,MATCH('Model 5_Train'!B812,Cond_Probability!$A$6:$A$60,0),7)</f>
        <v>0.85117967332123412</v>
      </c>
      <c r="E812">
        <f>Cond_Probability!$C$2</f>
        <v>0.61616161616161613</v>
      </c>
      <c r="F812">
        <f t="shared" si="60"/>
        <v>0.35439341068434416</v>
      </c>
      <c r="G812">
        <f t="shared" si="61"/>
        <v>35.439341068434416</v>
      </c>
      <c r="H812">
        <f>INDEX(Cond_Probability!$A$6:$H$60,MATCH('Model 5_Train'!A812,Cond_Probability!$A$6:$A$60,0),8)</f>
        <v>0.34782608695652173</v>
      </c>
      <c r="I812">
        <f>INDEX(Cond_Probability!$A$6:$H$60,MATCH('Model 5_Train'!B812,Cond_Probability!$A$6:$A$60,0),8)</f>
        <v>0.31976744186046513</v>
      </c>
      <c r="J812">
        <f>Cond_Probability!$C$3</f>
        <v>0.38383838383838381</v>
      </c>
      <c r="K812">
        <f t="shared" si="62"/>
        <v>4.2691832378384448E-2</v>
      </c>
      <c r="L812">
        <f t="shared" si="63"/>
        <v>4.2691832378384449</v>
      </c>
      <c r="M812" t="str">
        <f t="shared" si="64"/>
        <v>Won't Survive</v>
      </c>
      <c r="N812" s="2" t="s">
        <v>1230</v>
      </c>
    </row>
    <row r="813" spans="1:14" x14ac:dyDescent="0.3">
      <c r="A813" s="1" t="s">
        <v>1236</v>
      </c>
      <c r="B813" s="2" t="s">
        <v>13</v>
      </c>
      <c r="C813">
        <f>INDEX(Cond_Probability!$A$6:$H$60,MATCH('Model 5_Train'!A813,Cond_Probability!$A$6:$A$60,0),7)</f>
        <v>0.67572463768115942</v>
      </c>
      <c r="D813">
        <f>INDEX(Cond_Probability!$A$6:$H$60,MATCH('Model 5_Train'!B813,Cond_Probability!$A$6:$A$60,0),7)</f>
        <v>0.85117967332123412</v>
      </c>
      <c r="E813">
        <f>Cond_Probability!$C$2</f>
        <v>0.61616161616161613</v>
      </c>
      <c r="F813">
        <f t="shared" si="60"/>
        <v>0.35439341068434416</v>
      </c>
      <c r="G813">
        <f t="shared" si="61"/>
        <v>35.439341068434416</v>
      </c>
      <c r="H813">
        <f>INDEX(Cond_Probability!$A$6:$H$60,MATCH('Model 5_Train'!A813,Cond_Probability!$A$6:$A$60,0),8)</f>
        <v>0.34782608695652173</v>
      </c>
      <c r="I813">
        <f>INDEX(Cond_Probability!$A$6:$H$60,MATCH('Model 5_Train'!B813,Cond_Probability!$A$6:$A$60,0),8)</f>
        <v>0.31976744186046513</v>
      </c>
      <c r="J813">
        <f>Cond_Probability!$C$3</f>
        <v>0.38383838383838381</v>
      </c>
      <c r="K813">
        <f t="shared" si="62"/>
        <v>4.2691832378384448E-2</v>
      </c>
      <c r="L813">
        <f t="shared" si="63"/>
        <v>4.2691832378384449</v>
      </c>
      <c r="M813" t="str">
        <f t="shared" si="64"/>
        <v>Won't Survive</v>
      </c>
      <c r="N813" s="2" t="s">
        <v>1230</v>
      </c>
    </row>
    <row r="814" spans="1:14" x14ac:dyDescent="0.3">
      <c r="A814" s="1" t="s">
        <v>1235</v>
      </c>
      <c r="B814" s="2" t="s">
        <v>13</v>
      </c>
      <c r="C814">
        <f>INDEX(Cond_Probability!$A$6:$H$60,MATCH('Model 5_Train'!A814,Cond_Probability!$A$6:$A$60,0),7)</f>
        <v>0.17753623188405798</v>
      </c>
      <c r="D814">
        <f>INDEX(Cond_Probability!$A$6:$H$60,MATCH('Model 5_Train'!B814,Cond_Probability!$A$6:$A$60,0),7)</f>
        <v>0.85117967332123412</v>
      </c>
      <c r="E814">
        <f>Cond_Probability!$C$2</f>
        <v>0.61616161616161613</v>
      </c>
      <c r="F814">
        <f t="shared" si="60"/>
        <v>9.3111405488111879E-2</v>
      </c>
      <c r="G814">
        <f t="shared" si="61"/>
        <v>9.3111405488111885</v>
      </c>
      <c r="H814">
        <f>INDEX(Cond_Probability!$A$6:$H$60,MATCH('Model 5_Train'!A814,Cond_Probability!$A$6:$A$60,0),8)</f>
        <v>0.25507246376811593</v>
      </c>
      <c r="I814">
        <f>INDEX(Cond_Probability!$A$6:$H$60,MATCH('Model 5_Train'!B814,Cond_Probability!$A$6:$A$60,0),8)</f>
        <v>0.31976744186046513</v>
      </c>
      <c r="J814">
        <f>Cond_Probability!$C$3</f>
        <v>0.38383838383838381</v>
      </c>
      <c r="K814">
        <f t="shared" si="62"/>
        <v>3.1307343744148598E-2</v>
      </c>
      <c r="L814">
        <f t="shared" si="63"/>
        <v>3.1307343744148599</v>
      </c>
      <c r="M814" t="str">
        <f t="shared" si="64"/>
        <v>Won't Survive</v>
      </c>
      <c r="N814" s="2" t="s">
        <v>1230</v>
      </c>
    </row>
    <row r="815" spans="1:14" x14ac:dyDescent="0.3">
      <c r="A815" s="1" t="s">
        <v>1236</v>
      </c>
      <c r="B815" s="2" t="s">
        <v>17</v>
      </c>
      <c r="C815">
        <f>INDEX(Cond_Probability!$A$6:$H$60,MATCH('Model 5_Train'!A815,Cond_Probability!$A$6:$A$60,0),7)</f>
        <v>0.67572463768115942</v>
      </c>
      <c r="D815">
        <f>INDEX(Cond_Probability!$A$6:$H$60,MATCH('Model 5_Train'!B815,Cond_Probability!$A$6:$A$60,0),7)</f>
        <v>0.14882032667876588</v>
      </c>
      <c r="E815">
        <f>Cond_Probability!$C$2</f>
        <v>0.61616161616161613</v>
      </c>
      <c r="F815">
        <f t="shared" si="60"/>
        <v>6.1962174149501531E-2</v>
      </c>
      <c r="G815">
        <f t="shared" si="61"/>
        <v>6.1962174149501532</v>
      </c>
      <c r="H815">
        <f>INDEX(Cond_Probability!$A$6:$H$60,MATCH('Model 5_Train'!A815,Cond_Probability!$A$6:$A$60,0),8)</f>
        <v>0.34782608695652173</v>
      </c>
      <c r="I815">
        <f>INDEX(Cond_Probability!$A$6:$H$60,MATCH('Model 5_Train'!B815,Cond_Probability!$A$6:$A$60,0),8)</f>
        <v>0.68023255813953487</v>
      </c>
      <c r="J815">
        <f>Cond_Probability!$C$3</f>
        <v>0.38383838383838381</v>
      </c>
      <c r="K815">
        <f t="shared" si="62"/>
        <v>9.0817170695836003E-2</v>
      </c>
      <c r="L815">
        <f t="shared" si="63"/>
        <v>9.0817170695836005</v>
      </c>
      <c r="M815" t="str">
        <f t="shared" si="64"/>
        <v>Survive</v>
      </c>
      <c r="N815" s="2" t="s">
        <v>1230</v>
      </c>
    </row>
    <row r="816" spans="1:14" x14ac:dyDescent="0.3">
      <c r="A816" s="1" t="s">
        <v>1236</v>
      </c>
      <c r="B816" s="2" t="s">
        <v>13</v>
      </c>
      <c r="C816">
        <f>INDEX(Cond_Probability!$A$6:$H$60,MATCH('Model 5_Train'!A816,Cond_Probability!$A$6:$A$60,0),7)</f>
        <v>0.67572463768115942</v>
      </c>
      <c r="D816">
        <f>INDEX(Cond_Probability!$A$6:$H$60,MATCH('Model 5_Train'!B816,Cond_Probability!$A$6:$A$60,0),7)</f>
        <v>0.85117967332123412</v>
      </c>
      <c r="E816">
        <f>Cond_Probability!$C$2</f>
        <v>0.61616161616161613</v>
      </c>
      <c r="F816">
        <f t="shared" si="60"/>
        <v>0.35439341068434416</v>
      </c>
      <c r="G816">
        <f t="shared" si="61"/>
        <v>35.439341068434416</v>
      </c>
      <c r="H816">
        <f>INDEX(Cond_Probability!$A$6:$H$60,MATCH('Model 5_Train'!A816,Cond_Probability!$A$6:$A$60,0),8)</f>
        <v>0.34782608695652173</v>
      </c>
      <c r="I816">
        <f>INDEX(Cond_Probability!$A$6:$H$60,MATCH('Model 5_Train'!B816,Cond_Probability!$A$6:$A$60,0),8)</f>
        <v>0.31976744186046513</v>
      </c>
      <c r="J816">
        <f>Cond_Probability!$C$3</f>
        <v>0.38383838383838381</v>
      </c>
      <c r="K816">
        <f t="shared" si="62"/>
        <v>4.2691832378384448E-2</v>
      </c>
      <c r="L816">
        <f t="shared" si="63"/>
        <v>4.2691832378384449</v>
      </c>
      <c r="M816" t="str">
        <f t="shared" si="64"/>
        <v>Won't Survive</v>
      </c>
      <c r="N816" s="2" t="s">
        <v>1230</v>
      </c>
    </row>
    <row r="817" spans="1:14" x14ac:dyDescent="0.3">
      <c r="A817" s="1" t="s">
        <v>1234</v>
      </c>
      <c r="B817" s="2" t="s">
        <v>13</v>
      </c>
      <c r="C817">
        <f>INDEX(Cond_Probability!$A$6:$H$60,MATCH('Model 5_Train'!A817,Cond_Probability!$A$6:$A$60,0),7)</f>
        <v>0.14673913043478262</v>
      </c>
      <c r="D817">
        <f>INDEX(Cond_Probability!$A$6:$H$60,MATCH('Model 5_Train'!B817,Cond_Probability!$A$6:$A$60,0),7)</f>
        <v>0.85117967332123412</v>
      </c>
      <c r="E817">
        <f>Cond_Probability!$C$2</f>
        <v>0.61616161616161613</v>
      </c>
      <c r="F817">
        <f t="shared" si="60"/>
        <v>7.6959426985072063E-2</v>
      </c>
      <c r="G817">
        <f t="shared" si="61"/>
        <v>7.6959426985072064</v>
      </c>
      <c r="H817">
        <f>INDEX(Cond_Probability!$A$6:$H$60,MATCH('Model 5_Train'!A817,Cond_Probability!$A$6:$A$60,0),8)</f>
        <v>0.39710144927536234</v>
      </c>
      <c r="I817">
        <f>INDEX(Cond_Probability!$A$6:$H$60,MATCH('Model 5_Train'!B817,Cond_Probability!$A$6:$A$60,0),8)</f>
        <v>0.31976744186046513</v>
      </c>
      <c r="J817">
        <f>Cond_Probability!$C$3</f>
        <v>0.38383838383838381</v>
      </c>
      <c r="K817">
        <f t="shared" si="62"/>
        <v>4.8739841965322252E-2</v>
      </c>
      <c r="L817">
        <f t="shared" si="63"/>
        <v>4.8739841965322253</v>
      </c>
      <c r="M817" t="str">
        <f t="shared" si="64"/>
        <v>Won't Survive</v>
      </c>
      <c r="N817" s="2" t="s">
        <v>1230</v>
      </c>
    </row>
    <row r="818" spans="1:14" x14ac:dyDescent="0.3">
      <c r="A818" s="1" t="s">
        <v>1236</v>
      </c>
      <c r="B818" s="2" t="s">
        <v>17</v>
      </c>
      <c r="C818">
        <f>INDEX(Cond_Probability!$A$6:$H$60,MATCH('Model 5_Train'!A818,Cond_Probability!$A$6:$A$60,0),7)</f>
        <v>0.67572463768115942</v>
      </c>
      <c r="D818">
        <f>INDEX(Cond_Probability!$A$6:$H$60,MATCH('Model 5_Train'!B818,Cond_Probability!$A$6:$A$60,0),7)</f>
        <v>0.14882032667876588</v>
      </c>
      <c r="E818">
        <f>Cond_Probability!$C$2</f>
        <v>0.61616161616161613</v>
      </c>
      <c r="F818">
        <f t="shared" si="60"/>
        <v>6.1962174149501531E-2</v>
      </c>
      <c r="G818">
        <f t="shared" si="61"/>
        <v>6.1962174149501532</v>
      </c>
      <c r="H818">
        <f>INDEX(Cond_Probability!$A$6:$H$60,MATCH('Model 5_Train'!A818,Cond_Probability!$A$6:$A$60,0),8)</f>
        <v>0.34782608695652173</v>
      </c>
      <c r="I818">
        <f>INDEX(Cond_Probability!$A$6:$H$60,MATCH('Model 5_Train'!B818,Cond_Probability!$A$6:$A$60,0),8)</f>
        <v>0.68023255813953487</v>
      </c>
      <c r="J818">
        <f>Cond_Probability!$C$3</f>
        <v>0.38383838383838381</v>
      </c>
      <c r="K818">
        <f t="shared" si="62"/>
        <v>9.0817170695836003E-2</v>
      </c>
      <c r="L818">
        <f t="shared" si="63"/>
        <v>9.0817170695836005</v>
      </c>
      <c r="M818" t="str">
        <f t="shared" si="64"/>
        <v>Survive</v>
      </c>
      <c r="N818" s="2" t="s">
        <v>1230</v>
      </c>
    </row>
    <row r="819" spans="1:14" x14ac:dyDescent="0.3">
      <c r="A819" s="1" t="s">
        <v>1235</v>
      </c>
      <c r="B819" s="2" t="s">
        <v>13</v>
      </c>
      <c r="C819">
        <f>INDEX(Cond_Probability!$A$6:$H$60,MATCH('Model 5_Train'!A819,Cond_Probability!$A$6:$A$60,0),7)</f>
        <v>0.17753623188405798</v>
      </c>
      <c r="D819">
        <f>INDEX(Cond_Probability!$A$6:$H$60,MATCH('Model 5_Train'!B819,Cond_Probability!$A$6:$A$60,0),7)</f>
        <v>0.85117967332123412</v>
      </c>
      <c r="E819">
        <f>Cond_Probability!$C$2</f>
        <v>0.61616161616161613</v>
      </c>
      <c r="F819">
        <f t="shared" si="60"/>
        <v>9.3111405488111879E-2</v>
      </c>
      <c r="G819">
        <f t="shared" si="61"/>
        <v>9.3111405488111885</v>
      </c>
      <c r="H819">
        <f>INDEX(Cond_Probability!$A$6:$H$60,MATCH('Model 5_Train'!A819,Cond_Probability!$A$6:$A$60,0),8)</f>
        <v>0.25507246376811593</v>
      </c>
      <c r="I819">
        <f>INDEX(Cond_Probability!$A$6:$H$60,MATCH('Model 5_Train'!B819,Cond_Probability!$A$6:$A$60,0),8)</f>
        <v>0.31976744186046513</v>
      </c>
      <c r="J819">
        <f>Cond_Probability!$C$3</f>
        <v>0.38383838383838381</v>
      </c>
      <c r="K819">
        <f t="shared" si="62"/>
        <v>3.1307343744148598E-2</v>
      </c>
      <c r="L819">
        <f t="shared" si="63"/>
        <v>3.1307343744148599</v>
      </c>
      <c r="M819" t="str">
        <f t="shared" si="64"/>
        <v>Won't Survive</v>
      </c>
      <c r="N819" s="2" t="s">
        <v>1230</v>
      </c>
    </row>
    <row r="820" spans="1:14" x14ac:dyDescent="0.3">
      <c r="A820" s="1" t="s">
        <v>1236</v>
      </c>
      <c r="B820" s="2" t="s">
        <v>13</v>
      </c>
      <c r="C820">
        <f>INDEX(Cond_Probability!$A$6:$H$60,MATCH('Model 5_Train'!A820,Cond_Probability!$A$6:$A$60,0),7)</f>
        <v>0.67572463768115942</v>
      </c>
      <c r="D820">
        <f>INDEX(Cond_Probability!$A$6:$H$60,MATCH('Model 5_Train'!B820,Cond_Probability!$A$6:$A$60,0),7)</f>
        <v>0.85117967332123412</v>
      </c>
      <c r="E820">
        <f>Cond_Probability!$C$2</f>
        <v>0.61616161616161613</v>
      </c>
      <c r="F820">
        <f t="shared" si="60"/>
        <v>0.35439341068434416</v>
      </c>
      <c r="G820">
        <f t="shared" si="61"/>
        <v>35.439341068434416</v>
      </c>
      <c r="H820">
        <f>INDEX(Cond_Probability!$A$6:$H$60,MATCH('Model 5_Train'!A820,Cond_Probability!$A$6:$A$60,0),8)</f>
        <v>0.34782608695652173</v>
      </c>
      <c r="I820">
        <f>INDEX(Cond_Probability!$A$6:$H$60,MATCH('Model 5_Train'!B820,Cond_Probability!$A$6:$A$60,0),8)</f>
        <v>0.31976744186046513</v>
      </c>
      <c r="J820">
        <f>Cond_Probability!$C$3</f>
        <v>0.38383838383838381</v>
      </c>
      <c r="K820">
        <f t="shared" si="62"/>
        <v>4.2691832378384448E-2</v>
      </c>
      <c r="L820">
        <f t="shared" si="63"/>
        <v>4.2691832378384449</v>
      </c>
      <c r="M820" t="str">
        <f t="shared" si="64"/>
        <v>Won't Survive</v>
      </c>
      <c r="N820" s="2" t="s">
        <v>1230</v>
      </c>
    </row>
    <row r="821" spans="1:14" x14ac:dyDescent="0.3">
      <c r="A821" s="1" t="s">
        <v>1236</v>
      </c>
      <c r="B821" s="2" t="s">
        <v>13</v>
      </c>
      <c r="C821">
        <f>INDEX(Cond_Probability!$A$6:$H$60,MATCH('Model 5_Train'!A821,Cond_Probability!$A$6:$A$60,0),7)</f>
        <v>0.67572463768115942</v>
      </c>
      <c r="D821">
        <f>INDEX(Cond_Probability!$A$6:$H$60,MATCH('Model 5_Train'!B821,Cond_Probability!$A$6:$A$60,0),7)</f>
        <v>0.85117967332123412</v>
      </c>
      <c r="E821">
        <f>Cond_Probability!$C$2</f>
        <v>0.61616161616161613</v>
      </c>
      <c r="F821">
        <f t="shared" si="60"/>
        <v>0.35439341068434416</v>
      </c>
      <c r="G821">
        <f t="shared" si="61"/>
        <v>35.439341068434416</v>
      </c>
      <c r="H821">
        <f>INDEX(Cond_Probability!$A$6:$H$60,MATCH('Model 5_Train'!A821,Cond_Probability!$A$6:$A$60,0),8)</f>
        <v>0.34782608695652173</v>
      </c>
      <c r="I821">
        <f>INDEX(Cond_Probability!$A$6:$H$60,MATCH('Model 5_Train'!B821,Cond_Probability!$A$6:$A$60,0),8)</f>
        <v>0.31976744186046513</v>
      </c>
      <c r="J821">
        <f>Cond_Probability!$C$3</f>
        <v>0.38383838383838381</v>
      </c>
      <c r="K821">
        <f t="shared" si="62"/>
        <v>4.2691832378384448E-2</v>
      </c>
      <c r="L821">
        <f t="shared" si="63"/>
        <v>4.2691832378384449</v>
      </c>
      <c r="M821" t="str">
        <f t="shared" si="64"/>
        <v>Won't Survive</v>
      </c>
      <c r="N821" s="2" t="s">
        <v>1230</v>
      </c>
    </row>
    <row r="822" spans="1:14" x14ac:dyDescent="0.3">
      <c r="A822" s="1" t="s">
        <v>1234</v>
      </c>
      <c r="B822" s="2" t="s">
        <v>17</v>
      </c>
      <c r="C822">
        <f>INDEX(Cond_Probability!$A$6:$H$60,MATCH('Model 5_Train'!A822,Cond_Probability!$A$6:$A$60,0),7)</f>
        <v>0.14673913043478262</v>
      </c>
      <c r="D822">
        <f>INDEX(Cond_Probability!$A$6:$H$60,MATCH('Model 5_Train'!B822,Cond_Probability!$A$6:$A$60,0),7)</f>
        <v>0.14882032667876588</v>
      </c>
      <c r="E822">
        <f>Cond_Probability!$C$2</f>
        <v>0.61616161616161613</v>
      </c>
      <c r="F822">
        <f t="shared" si="60"/>
        <v>1.3455592777773792E-2</v>
      </c>
      <c r="G822">
        <f t="shared" si="61"/>
        <v>1.3455592777773793</v>
      </c>
      <c r="H822">
        <f>INDEX(Cond_Probability!$A$6:$H$60,MATCH('Model 5_Train'!A822,Cond_Probability!$A$6:$A$60,0),8)</f>
        <v>0.39710144927536234</v>
      </c>
      <c r="I822">
        <f>INDEX(Cond_Probability!$A$6:$H$60,MATCH('Model 5_Train'!B822,Cond_Probability!$A$6:$A$60,0),8)</f>
        <v>0.68023255813953487</v>
      </c>
      <c r="J822">
        <f>Cond_Probability!$C$3</f>
        <v>0.38383838383838381</v>
      </c>
      <c r="K822">
        <f t="shared" si="62"/>
        <v>0.10368293654441278</v>
      </c>
      <c r="L822">
        <f t="shared" si="63"/>
        <v>10.368293654441278</v>
      </c>
      <c r="M822" t="str">
        <f t="shared" si="64"/>
        <v>Survive</v>
      </c>
      <c r="N822" s="2" t="s">
        <v>1</v>
      </c>
    </row>
    <row r="823" spans="1:14" x14ac:dyDescent="0.3">
      <c r="A823" s="1" t="s">
        <v>1236</v>
      </c>
      <c r="B823" s="2" t="s">
        <v>13</v>
      </c>
      <c r="C823">
        <f>INDEX(Cond_Probability!$A$6:$H$60,MATCH('Model 5_Train'!A823,Cond_Probability!$A$6:$A$60,0),7)</f>
        <v>0.67572463768115942</v>
      </c>
      <c r="D823">
        <f>INDEX(Cond_Probability!$A$6:$H$60,MATCH('Model 5_Train'!B823,Cond_Probability!$A$6:$A$60,0),7)</f>
        <v>0.85117967332123412</v>
      </c>
      <c r="E823">
        <f>Cond_Probability!$C$2</f>
        <v>0.61616161616161613</v>
      </c>
      <c r="F823">
        <f t="shared" si="60"/>
        <v>0.35439341068434416</v>
      </c>
      <c r="G823">
        <f t="shared" si="61"/>
        <v>35.439341068434416</v>
      </c>
      <c r="H823">
        <f>INDEX(Cond_Probability!$A$6:$H$60,MATCH('Model 5_Train'!A823,Cond_Probability!$A$6:$A$60,0),8)</f>
        <v>0.34782608695652173</v>
      </c>
      <c r="I823">
        <f>INDEX(Cond_Probability!$A$6:$H$60,MATCH('Model 5_Train'!B823,Cond_Probability!$A$6:$A$60,0),8)</f>
        <v>0.31976744186046513</v>
      </c>
      <c r="J823">
        <f>Cond_Probability!$C$3</f>
        <v>0.38383838383838381</v>
      </c>
      <c r="K823">
        <f t="shared" si="62"/>
        <v>4.2691832378384448E-2</v>
      </c>
      <c r="L823">
        <f t="shared" si="63"/>
        <v>4.2691832378384449</v>
      </c>
      <c r="M823" t="str">
        <f t="shared" si="64"/>
        <v>Won't Survive</v>
      </c>
      <c r="N823" s="2" t="s">
        <v>1</v>
      </c>
    </row>
    <row r="824" spans="1:14" x14ac:dyDescent="0.3">
      <c r="A824" s="1" t="s">
        <v>1234</v>
      </c>
      <c r="B824" s="2" t="s">
        <v>13</v>
      </c>
      <c r="C824">
        <f>INDEX(Cond_Probability!$A$6:$H$60,MATCH('Model 5_Train'!A824,Cond_Probability!$A$6:$A$60,0),7)</f>
        <v>0.14673913043478262</v>
      </c>
      <c r="D824">
        <f>INDEX(Cond_Probability!$A$6:$H$60,MATCH('Model 5_Train'!B824,Cond_Probability!$A$6:$A$60,0),7)</f>
        <v>0.85117967332123412</v>
      </c>
      <c r="E824">
        <f>Cond_Probability!$C$2</f>
        <v>0.61616161616161613</v>
      </c>
      <c r="F824">
        <f t="shared" si="60"/>
        <v>7.6959426985072063E-2</v>
      </c>
      <c r="G824">
        <f t="shared" si="61"/>
        <v>7.6959426985072064</v>
      </c>
      <c r="H824">
        <f>INDEX(Cond_Probability!$A$6:$H$60,MATCH('Model 5_Train'!A824,Cond_Probability!$A$6:$A$60,0),8)</f>
        <v>0.39710144927536234</v>
      </c>
      <c r="I824">
        <f>INDEX(Cond_Probability!$A$6:$H$60,MATCH('Model 5_Train'!B824,Cond_Probability!$A$6:$A$60,0),8)</f>
        <v>0.31976744186046513</v>
      </c>
      <c r="J824">
        <f>Cond_Probability!$C$3</f>
        <v>0.38383838383838381</v>
      </c>
      <c r="K824">
        <f t="shared" si="62"/>
        <v>4.8739841965322252E-2</v>
      </c>
      <c r="L824">
        <f t="shared" si="63"/>
        <v>4.8739841965322253</v>
      </c>
      <c r="M824" t="str">
        <f t="shared" si="64"/>
        <v>Won't Survive</v>
      </c>
      <c r="N824" s="2" t="s">
        <v>1230</v>
      </c>
    </row>
    <row r="825" spans="1:14" x14ac:dyDescent="0.3">
      <c r="A825" s="1" t="s">
        <v>1236</v>
      </c>
      <c r="B825" s="2" t="s">
        <v>17</v>
      </c>
      <c r="C825">
        <f>INDEX(Cond_Probability!$A$6:$H$60,MATCH('Model 5_Train'!A825,Cond_Probability!$A$6:$A$60,0),7)</f>
        <v>0.67572463768115942</v>
      </c>
      <c r="D825">
        <f>INDEX(Cond_Probability!$A$6:$H$60,MATCH('Model 5_Train'!B825,Cond_Probability!$A$6:$A$60,0),7)</f>
        <v>0.14882032667876588</v>
      </c>
      <c r="E825">
        <f>Cond_Probability!$C$2</f>
        <v>0.61616161616161613</v>
      </c>
      <c r="F825">
        <f t="shared" si="60"/>
        <v>6.1962174149501531E-2</v>
      </c>
      <c r="G825">
        <f t="shared" si="61"/>
        <v>6.1962174149501532</v>
      </c>
      <c r="H825">
        <f>INDEX(Cond_Probability!$A$6:$H$60,MATCH('Model 5_Train'!A825,Cond_Probability!$A$6:$A$60,0),8)</f>
        <v>0.34782608695652173</v>
      </c>
      <c r="I825">
        <f>INDEX(Cond_Probability!$A$6:$H$60,MATCH('Model 5_Train'!B825,Cond_Probability!$A$6:$A$60,0),8)</f>
        <v>0.68023255813953487</v>
      </c>
      <c r="J825">
        <f>Cond_Probability!$C$3</f>
        <v>0.38383838383838381</v>
      </c>
      <c r="K825">
        <f t="shared" si="62"/>
        <v>9.0817170695836003E-2</v>
      </c>
      <c r="L825">
        <f t="shared" si="63"/>
        <v>9.0817170695836005</v>
      </c>
      <c r="M825" t="str">
        <f t="shared" si="64"/>
        <v>Survive</v>
      </c>
      <c r="N825" s="2" t="s">
        <v>1</v>
      </c>
    </row>
    <row r="826" spans="1:14" x14ac:dyDescent="0.3">
      <c r="A826" s="1" t="s">
        <v>1236</v>
      </c>
      <c r="B826" s="2" t="s">
        <v>13</v>
      </c>
      <c r="C826">
        <f>INDEX(Cond_Probability!$A$6:$H$60,MATCH('Model 5_Train'!A826,Cond_Probability!$A$6:$A$60,0),7)</f>
        <v>0.67572463768115942</v>
      </c>
      <c r="D826">
        <f>INDEX(Cond_Probability!$A$6:$H$60,MATCH('Model 5_Train'!B826,Cond_Probability!$A$6:$A$60,0),7)</f>
        <v>0.85117967332123412</v>
      </c>
      <c r="E826">
        <f>Cond_Probability!$C$2</f>
        <v>0.61616161616161613</v>
      </c>
      <c r="F826">
        <f t="shared" si="60"/>
        <v>0.35439341068434416</v>
      </c>
      <c r="G826">
        <f t="shared" si="61"/>
        <v>35.439341068434416</v>
      </c>
      <c r="H826">
        <f>INDEX(Cond_Probability!$A$6:$H$60,MATCH('Model 5_Train'!A826,Cond_Probability!$A$6:$A$60,0),8)</f>
        <v>0.34782608695652173</v>
      </c>
      <c r="I826">
        <f>INDEX(Cond_Probability!$A$6:$H$60,MATCH('Model 5_Train'!B826,Cond_Probability!$A$6:$A$60,0),8)</f>
        <v>0.31976744186046513</v>
      </c>
      <c r="J826">
        <f>Cond_Probability!$C$3</f>
        <v>0.38383838383838381</v>
      </c>
      <c r="K826">
        <f t="shared" si="62"/>
        <v>4.2691832378384448E-2</v>
      </c>
      <c r="L826">
        <f t="shared" si="63"/>
        <v>4.2691832378384449</v>
      </c>
      <c r="M826" t="str">
        <f t="shared" si="64"/>
        <v>Won't Survive</v>
      </c>
      <c r="N826" s="2" t="s">
        <v>1230</v>
      </c>
    </row>
    <row r="827" spans="1:14" x14ac:dyDescent="0.3">
      <c r="A827" s="1" t="s">
        <v>1236</v>
      </c>
      <c r="B827" s="2" t="s">
        <v>13</v>
      </c>
      <c r="C827">
        <f>INDEX(Cond_Probability!$A$6:$H$60,MATCH('Model 5_Train'!A827,Cond_Probability!$A$6:$A$60,0),7)</f>
        <v>0.67572463768115942</v>
      </c>
      <c r="D827">
        <f>INDEX(Cond_Probability!$A$6:$H$60,MATCH('Model 5_Train'!B827,Cond_Probability!$A$6:$A$60,0),7)</f>
        <v>0.85117967332123412</v>
      </c>
      <c r="E827">
        <f>Cond_Probability!$C$2</f>
        <v>0.61616161616161613</v>
      </c>
      <c r="F827">
        <f t="shared" si="60"/>
        <v>0.35439341068434416</v>
      </c>
      <c r="G827">
        <f t="shared" si="61"/>
        <v>35.439341068434416</v>
      </c>
      <c r="H827">
        <f>INDEX(Cond_Probability!$A$6:$H$60,MATCH('Model 5_Train'!A827,Cond_Probability!$A$6:$A$60,0),8)</f>
        <v>0.34782608695652173</v>
      </c>
      <c r="I827">
        <f>INDEX(Cond_Probability!$A$6:$H$60,MATCH('Model 5_Train'!B827,Cond_Probability!$A$6:$A$60,0),8)</f>
        <v>0.31976744186046513</v>
      </c>
      <c r="J827">
        <f>Cond_Probability!$C$3</f>
        <v>0.38383838383838381</v>
      </c>
      <c r="K827">
        <f t="shared" si="62"/>
        <v>4.2691832378384448E-2</v>
      </c>
      <c r="L827">
        <f t="shared" si="63"/>
        <v>4.2691832378384449</v>
      </c>
      <c r="M827" t="str">
        <f t="shared" si="64"/>
        <v>Won't Survive</v>
      </c>
      <c r="N827" s="2" t="s">
        <v>1230</v>
      </c>
    </row>
    <row r="828" spans="1:14" x14ac:dyDescent="0.3">
      <c r="A828" s="1" t="s">
        <v>1236</v>
      </c>
      <c r="B828" s="2" t="s">
        <v>13</v>
      </c>
      <c r="C828">
        <f>INDEX(Cond_Probability!$A$6:$H$60,MATCH('Model 5_Train'!A828,Cond_Probability!$A$6:$A$60,0),7)</f>
        <v>0.67572463768115942</v>
      </c>
      <c r="D828">
        <f>INDEX(Cond_Probability!$A$6:$H$60,MATCH('Model 5_Train'!B828,Cond_Probability!$A$6:$A$60,0),7)</f>
        <v>0.85117967332123412</v>
      </c>
      <c r="E828">
        <f>Cond_Probability!$C$2</f>
        <v>0.61616161616161613</v>
      </c>
      <c r="F828">
        <f t="shared" si="60"/>
        <v>0.35439341068434416</v>
      </c>
      <c r="G828">
        <f t="shared" si="61"/>
        <v>35.439341068434416</v>
      </c>
      <c r="H828">
        <f>INDEX(Cond_Probability!$A$6:$H$60,MATCH('Model 5_Train'!A828,Cond_Probability!$A$6:$A$60,0),8)</f>
        <v>0.34782608695652173</v>
      </c>
      <c r="I828">
        <f>INDEX(Cond_Probability!$A$6:$H$60,MATCH('Model 5_Train'!B828,Cond_Probability!$A$6:$A$60,0),8)</f>
        <v>0.31976744186046513</v>
      </c>
      <c r="J828">
        <f>Cond_Probability!$C$3</f>
        <v>0.38383838383838381</v>
      </c>
      <c r="K828">
        <f t="shared" si="62"/>
        <v>4.2691832378384448E-2</v>
      </c>
      <c r="L828">
        <f t="shared" si="63"/>
        <v>4.2691832378384449</v>
      </c>
      <c r="M828" t="str">
        <f t="shared" si="64"/>
        <v>Won't Survive</v>
      </c>
      <c r="N828" s="2" t="s">
        <v>1230</v>
      </c>
    </row>
    <row r="829" spans="1:14" x14ac:dyDescent="0.3">
      <c r="A829" s="1" t="s">
        <v>1235</v>
      </c>
      <c r="B829" s="2" t="s">
        <v>13</v>
      </c>
      <c r="C829">
        <f>INDEX(Cond_Probability!$A$6:$H$60,MATCH('Model 5_Train'!A829,Cond_Probability!$A$6:$A$60,0),7)</f>
        <v>0.17753623188405798</v>
      </c>
      <c r="D829">
        <f>INDEX(Cond_Probability!$A$6:$H$60,MATCH('Model 5_Train'!B829,Cond_Probability!$A$6:$A$60,0),7)</f>
        <v>0.85117967332123412</v>
      </c>
      <c r="E829">
        <f>Cond_Probability!$C$2</f>
        <v>0.61616161616161613</v>
      </c>
      <c r="F829">
        <f t="shared" si="60"/>
        <v>9.3111405488111879E-2</v>
      </c>
      <c r="G829">
        <f t="shared" si="61"/>
        <v>9.3111405488111885</v>
      </c>
      <c r="H829">
        <f>INDEX(Cond_Probability!$A$6:$H$60,MATCH('Model 5_Train'!A829,Cond_Probability!$A$6:$A$60,0),8)</f>
        <v>0.25507246376811593</v>
      </c>
      <c r="I829">
        <f>INDEX(Cond_Probability!$A$6:$H$60,MATCH('Model 5_Train'!B829,Cond_Probability!$A$6:$A$60,0),8)</f>
        <v>0.31976744186046513</v>
      </c>
      <c r="J829">
        <f>Cond_Probability!$C$3</f>
        <v>0.38383838383838381</v>
      </c>
      <c r="K829">
        <f t="shared" si="62"/>
        <v>3.1307343744148598E-2</v>
      </c>
      <c r="L829">
        <f t="shared" si="63"/>
        <v>3.1307343744148599</v>
      </c>
      <c r="M829" t="str">
        <f t="shared" si="64"/>
        <v>Won't Survive</v>
      </c>
      <c r="N829" s="2" t="s">
        <v>1</v>
      </c>
    </row>
    <row r="830" spans="1:14" x14ac:dyDescent="0.3">
      <c r="A830" s="1" t="s">
        <v>1236</v>
      </c>
      <c r="B830" s="2" t="s">
        <v>13</v>
      </c>
      <c r="C830">
        <f>INDEX(Cond_Probability!$A$6:$H$60,MATCH('Model 5_Train'!A830,Cond_Probability!$A$6:$A$60,0),7)</f>
        <v>0.67572463768115942</v>
      </c>
      <c r="D830">
        <f>INDEX(Cond_Probability!$A$6:$H$60,MATCH('Model 5_Train'!B830,Cond_Probability!$A$6:$A$60,0),7)</f>
        <v>0.85117967332123412</v>
      </c>
      <c r="E830">
        <f>Cond_Probability!$C$2</f>
        <v>0.61616161616161613</v>
      </c>
      <c r="F830">
        <f t="shared" si="60"/>
        <v>0.35439341068434416</v>
      </c>
      <c r="G830">
        <f t="shared" si="61"/>
        <v>35.439341068434416</v>
      </c>
      <c r="H830">
        <f>INDEX(Cond_Probability!$A$6:$H$60,MATCH('Model 5_Train'!A830,Cond_Probability!$A$6:$A$60,0),8)</f>
        <v>0.34782608695652173</v>
      </c>
      <c r="I830">
        <f>INDEX(Cond_Probability!$A$6:$H$60,MATCH('Model 5_Train'!B830,Cond_Probability!$A$6:$A$60,0),8)</f>
        <v>0.31976744186046513</v>
      </c>
      <c r="J830">
        <f>Cond_Probability!$C$3</f>
        <v>0.38383838383838381</v>
      </c>
      <c r="K830">
        <f t="shared" si="62"/>
        <v>4.2691832378384448E-2</v>
      </c>
      <c r="L830">
        <f t="shared" si="63"/>
        <v>4.2691832378384449</v>
      </c>
      <c r="M830" t="str">
        <f t="shared" si="64"/>
        <v>Won't Survive</v>
      </c>
      <c r="N830" s="2" t="s">
        <v>1</v>
      </c>
    </row>
    <row r="831" spans="1:14" x14ac:dyDescent="0.3">
      <c r="A831" s="1" t="s">
        <v>1234</v>
      </c>
      <c r="B831" s="2" t="s">
        <v>17</v>
      </c>
      <c r="C831">
        <f>INDEX(Cond_Probability!$A$6:$H$60,MATCH('Model 5_Train'!A831,Cond_Probability!$A$6:$A$60,0),7)</f>
        <v>0.14673913043478262</v>
      </c>
      <c r="D831">
        <f>INDEX(Cond_Probability!$A$6:$H$60,MATCH('Model 5_Train'!B831,Cond_Probability!$A$6:$A$60,0),7)</f>
        <v>0.14882032667876588</v>
      </c>
      <c r="E831">
        <f>Cond_Probability!$C$2</f>
        <v>0.61616161616161613</v>
      </c>
      <c r="F831">
        <f t="shared" si="60"/>
        <v>1.3455592777773792E-2</v>
      </c>
      <c r="G831">
        <f t="shared" si="61"/>
        <v>1.3455592777773793</v>
      </c>
      <c r="H831">
        <f>INDEX(Cond_Probability!$A$6:$H$60,MATCH('Model 5_Train'!A831,Cond_Probability!$A$6:$A$60,0),8)</f>
        <v>0.39710144927536234</v>
      </c>
      <c r="I831">
        <f>INDEX(Cond_Probability!$A$6:$H$60,MATCH('Model 5_Train'!B831,Cond_Probability!$A$6:$A$60,0),8)</f>
        <v>0.68023255813953487</v>
      </c>
      <c r="J831">
        <f>Cond_Probability!$C$3</f>
        <v>0.38383838383838381</v>
      </c>
      <c r="K831">
        <f t="shared" si="62"/>
        <v>0.10368293654441278</v>
      </c>
      <c r="L831">
        <f t="shared" si="63"/>
        <v>10.368293654441278</v>
      </c>
      <c r="M831" t="str">
        <f t="shared" si="64"/>
        <v>Survive</v>
      </c>
      <c r="N831" s="2" t="s">
        <v>1</v>
      </c>
    </row>
    <row r="832" spans="1:14" x14ac:dyDescent="0.3">
      <c r="A832" s="1" t="s">
        <v>1236</v>
      </c>
      <c r="B832" s="2" t="s">
        <v>17</v>
      </c>
      <c r="C832">
        <f>INDEX(Cond_Probability!$A$6:$H$60,MATCH('Model 5_Train'!A832,Cond_Probability!$A$6:$A$60,0),7)</f>
        <v>0.67572463768115942</v>
      </c>
      <c r="D832">
        <f>INDEX(Cond_Probability!$A$6:$H$60,MATCH('Model 5_Train'!B832,Cond_Probability!$A$6:$A$60,0),7)</f>
        <v>0.14882032667876588</v>
      </c>
      <c r="E832">
        <f>Cond_Probability!$C$2</f>
        <v>0.61616161616161613</v>
      </c>
      <c r="F832">
        <f t="shared" si="60"/>
        <v>6.1962174149501531E-2</v>
      </c>
      <c r="G832">
        <f t="shared" si="61"/>
        <v>6.1962174149501532</v>
      </c>
      <c r="H832">
        <f>INDEX(Cond_Probability!$A$6:$H$60,MATCH('Model 5_Train'!A832,Cond_Probability!$A$6:$A$60,0),8)</f>
        <v>0.34782608695652173</v>
      </c>
      <c r="I832">
        <f>INDEX(Cond_Probability!$A$6:$H$60,MATCH('Model 5_Train'!B832,Cond_Probability!$A$6:$A$60,0),8)</f>
        <v>0.68023255813953487</v>
      </c>
      <c r="J832">
        <f>Cond_Probability!$C$3</f>
        <v>0.38383838383838381</v>
      </c>
      <c r="K832">
        <f t="shared" si="62"/>
        <v>9.0817170695836003E-2</v>
      </c>
      <c r="L832">
        <f t="shared" si="63"/>
        <v>9.0817170695836005</v>
      </c>
      <c r="M832" t="str">
        <f t="shared" si="64"/>
        <v>Survive</v>
      </c>
      <c r="N832" s="2" t="s">
        <v>1</v>
      </c>
    </row>
    <row r="833" spans="1:14" x14ac:dyDescent="0.3">
      <c r="A833" s="1" t="s">
        <v>1235</v>
      </c>
      <c r="B833" s="2" t="s">
        <v>13</v>
      </c>
      <c r="C833">
        <f>INDEX(Cond_Probability!$A$6:$H$60,MATCH('Model 5_Train'!A833,Cond_Probability!$A$6:$A$60,0),7)</f>
        <v>0.17753623188405798</v>
      </c>
      <c r="D833">
        <f>INDEX(Cond_Probability!$A$6:$H$60,MATCH('Model 5_Train'!B833,Cond_Probability!$A$6:$A$60,0),7)</f>
        <v>0.85117967332123412</v>
      </c>
      <c r="E833">
        <f>Cond_Probability!$C$2</f>
        <v>0.61616161616161613</v>
      </c>
      <c r="F833">
        <f t="shared" si="60"/>
        <v>9.3111405488111879E-2</v>
      </c>
      <c r="G833">
        <f t="shared" si="61"/>
        <v>9.3111405488111885</v>
      </c>
      <c r="H833">
        <f>INDEX(Cond_Probability!$A$6:$H$60,MATCH('Model 5_Train'!A833,Cond_Probability!$A$6:$A$60,0),8)</f>
        <v>0.25507246376811593</v>
      </c>
      <c r="I833">
        <f>INDEX(Cond_Probability!$A$6:$H$60,MATCH('Model 5_Train'!B833,Cond_Probability!$A$6:$A$60,0),8)</f>
        <v>0.31976744186046513</v>
      </c>
      <c r="J833">
        <f>Cond_Probability!$C$3</f>
        <v>0.38383838383838381</v>
      </c>
      <c r="K833">
        <f t="shared" si="62"/>
        <v>3.1307343744148598E-2</v>
      </c>
      <c r="L833">
        <f t="shared" si="63"/>
        <v>3.1307343744148599</v>
      </c>
      <c r="M833" t="str">
        <f t="shared" si="64"/>
        <v>Won't Survive</v>
      </c>
      <c r="N833" s="2" t="s">
        <v>1</v>
      </c>
    </row>
    <row r="834" spans="1:14" x14ac:dyDescent="0.3">
      <c r="A834" s="1" t="s">
        <v>1236</v>
      </c>
      <c r="B834" s="2" t="s">
        <v>13</v>
      </c>
      <c r="C834">
        <f>INDEX(Cond_Probability!$A$6:$H$60,MATCH('Model 5_Train'!A834,Cond_Probability!$A$6:$A$60,0),7)</f>
        <v>0.67572463768115942</v>
      </c>
      <c r="D834">
        <f>INDEX(Cond_Probability!$A$6:$H$60,MATCH('Model 5_Train'!B834,Cond_Probability!$A$6:$A$60,0),7)</f>
        <v>0.85117967332123412</v>
      </c>
      <c r="E834">
        <f>Cond_Probability!$C$2</f>
        <v>0.61616161616161613</v>
      </c>
      <c r="F834">
        <f t="shared" si="60"/>
        <v>0.35439341068434416</v>
      </c>
      <c r="G834">
        <f t="shared" si="61"/>
        <v>35.439341068434416</v>
      </c>
      <c r="H834">
        <f>INDEX(Cond_Probability!$A$6:$H$60,MATCH('Model 5_Train'!A834,Cond_Probability!$A$6:$A$60,0),8)</f>
        <v>0.34782608695652173</v>
      </c>
      <c r="I834">
        <f>INDEX(Cond_Probability!$A$6:$H$60,MATCH('Model 5_Train'!B834,Cond_Probability!$A$6:$A$60,0),8)</f>
        <v>0.31976744186046513</v>
      </c>
      <c r="J834">
        <f>Cond_Probability!$C$3</f>
        <v>0.38383838383838381</v>
      </c>
      <c r="K834">
        <f t="shared" si="62"/>
        <v>4.2691832378384448E-2</v>
      </c>
      <c r="L834">
        <f t="shared" si="63"/>
        <v>4.2691832378384449</v>
      </c>
      <c r="M834" t="str">
        <f t="shared" si="64"/>
        <v>Won't Survive</v>
      </c>
      <c r="N834" s="2" t="s">
        <v>1230</v>
      </c>
    </row>
    <row r="835" spans="1:14" x14ac:dyDescent="0.3">
      <c r="A835" s="1" t="s">
        <v>1236</v>
      </c>
      <c r="B835" s="2" t="s">
        <v>13</v>
      </c>
      <c r="C835">
        <f>INDEX(Cond_Probability!$A$6:$H$60,MATCH('Model 5_Train'!A835,Cond_Probability!$A$6:$A$60,0),7)</f>
        <v>0.67572463768115942</v>
      </c>
      <c r="D835">
        <f>INDEX(Cond_Probability!$A$6:$H$60,MATCH('Model 5_Train'!B835,Cond_Probability!$A$6:$A$60,0),7)</f>
        <v>0.85117967332123412</v>
      </c>
      <c r="E835">
        <f>Cond_Probability!$C$2</f>
        <v>0.61616161616161613</v>
      </c>
      <c r="F835">
        <f t="shared" ref="F835:F892" si="65">PRODUCT(C835:E835)</f>
        <v>0.35439341068434416</v>
      </c>
      <c r="G835">
        <f t="shared" ref="G835:G892" si="66">F835*100</f>
        <v>35.439341068434416</v>
      </c>
      <c r="H835">
        <f>INDEX(Cond_Probability!$A$6:$H$60,MATCH('Model 5_Train'!A835,Cond_Probability!$A$6:$A$60,0),8)</f>
        <v>0.34782608695652173</v>
      </c>
      <c r="I835">
        <f>INDEX(Cond_Probability!$A$6:$H$60,MATCH('Model 5_Train'!B835,Cond_Probability!$A$6:$A$60,0),8)</f>
        <v>0.31976744186046513</v>
      </c>
      <c r="J835">
        <f>Cond_Probability!$C$3</f>
        <v>0.38383838383838381</v>
      </c>
      <c r="K835">
        <f t="shared" ref="K835:K892" si="67">PRODUCT(H835:J835)</f>
        <v>4.2691832378384448E-2</v>
      </c>
      <c r="L835">
        <f t="shared" ref="L835:L892" si="68">K835*100</f>
        <v>4.2691832378384449</v>
      </c>
      <c r="M835" t="str">
        <f t="shared" ref="M835:M892" si="69">IF(G835&gt;L835,"Won't Survive", "Survive")</f>
        <v>Won't Survive</v>
      </c>
      <c r="N835" s="2" t="s">
        <v>1230</v>
      </c>
    </row>
    <row r="836" spans="1:14" x14ac:dyDescent="0.3">
      <c r="A836" s="1" t="s">
        <v>1236</v>
      </c>
      <c r="B836" s="2" t="s">
        <v>13</v>
      </c>
      <c r="C836">
        <f>INDEX(Cond_Probability!$A$6:$H$60,MATCH('Model 5_Train'!A836,Cond_Probability!$A$6:$A$60,0),7)</f>
        <v>0.67572463768115942</v>
      </c>
      <c r="D836">
        <f>INDEX(Cond_Probability!$A$6:$H$60,MATCH('Model 5_Train'!B836,Cond_Probability!$A$6:$A$60,0),7)</f>
        <v>0.85117967332123412</v>
      </c>
      <c r="E836">
        <f>Cond_Probability!$C$2</f>
        <v>0.61616161616161613</v>
      </c>
      <c r="F836">
        <f t="shared" si="65"/>
        <v>0.35439341068434416</v>
      </c>
      <c r="G836">
        <f t="shared" si="66"/>
        <v>35.439341068434416</v>
      </c>
      <c r="H836">
        <f>INDEX(Cond_Probability!$A$6:$H$60,MATCH('Model 5_Train'!A836,Cond_Probability!$A$6:$A$60,0),8)</f>
        <v>0.34782608695652173</v>
      </c>
      <c r="I836">
        <f>INDEX(Cond_Probability!$A$6:$H$60,MATCH('Model 5_Train'!B836,Cond_Probability!$A$6:$A$60,0),8)</f>
        <v>0.31976744186046513</v>
      </c>
      <c r="J836">
        <f>Cond_Probability!$C$3</f>
        <v>0.38383838383838381</v>
      </c>
      <c r="K836">
        <f t="shared" si="67"/>
        <v>4.2691832378384448E-2</v>
      </c>
      <c r="L836">
        <f t="shared" si="68"/>
        <v>4.2691832378384449</v>
      </c>
      <c r="M836" t="str">
        <f t="shared" si="69"/>
        <v>Won't Survive</v>
      </c>
      <c r="N836" s="2" t="s">
        <v>1230</v>
      </c>
    </row>
    <row r="837" spans="1:14" x14ac:dyDescent="0.3">
      <c r="A837" s="1" t="s">
        <v>1234</v>
      </c>
      <c r="B837" s="2" t="s">
        <v>17</v>
      </c>
      <c r="C837">
        <f>INDEX(Cond_Probability!$A$6:$H$60,MATCH('Model 5_Train'!A837,Cond_Probability!$A$6:$A$60,0),7)</f>
        <v>0.14673913043478262</v>
      </c>
      <c r="D837">
        <f>INDEX(Cond_Probability!$A$6:$H$60,MATCH('Model 5_Train'!B837,Cond_Probability!$A$6:$A$60,0),7)</f>
        <v>0.14882032667876588</v>
      </c>
      <c r="E837">
        <f>Cond_Probability!$C$2</f>
        <v>0.61616161616161613</v>
      </c>
      <c r="F837">
        <f t="shared" si="65"/>
        <v>1.3455592777773792E-2</v>
      </c>
      <c r="G837">
        <f t="shared" si="66"/>
        <v>1.3455592777773793</v>
      </c>
      <c r="H837">
        <f>INDEX(Cond_Probability!$A$6:$H$60,MATCH('Model 5_Train'!A837,Cond_Probability!$A$6:$A$60,0),8)</f>
        <v>0.39710144927536234</v>
      </c>
      <c r="I837">
        <f>INDEX(Cond_Probability!$A$6:$H$60,MATCH('Model 5_Train'!B837,Cond_Probability!$A$6:$A$60,0),8)</f>
        <v>0.68023255813953487</v>
      </c>
      <c r="J837">
        <f>Cond_Probability!$C$3</f>
        <v>0.38383838383838381</v>
      </c>
      <c r="K837">
        <f t="shared" si="67"/>
        <v>0.10368293654441278</v>
      </c>
      <c r="L837">
        <f t="shared" si="68"/>
        <v>10.368293654441278</v>
      </c>
      <c r="M837" t="str">
        <f t="shared" si="69"/>
        <v>Survive</v>
      </c>
      <c r="N837" s="2" t="s">
        <v>1</v>
      </c>
    </row>
    <row r="838" spans="1:14" x14ac:dyDescent="0.3">
      <c r="A838" s="1" t="s">
        <v>1236</v>
      </c>
      <c r="B838" s="2" t="s">
        <v>13</v>
      </c>
      <c r="C838">
        <f>INDEX(Cond_Probability!$A$6:$H$60,MATCH('Model 5_Train'!A838,Cond_Probability!$A$6:$A$60,0),7)</f>
        <v>0.67572463768115942</v>
      </c>
      <c r="D838">
        <f>INDEX(Cond_Probability!$A$6:$H$60,MATCH('Model 5_Train'!B838,Cond_Probability!$A$6:$A$60,0),7)</f>
        <v>0.85117967332123412</v>
      </c>
      <c r="E838">
        <f>Cond_Probability!$C$2</f>
        <v>0.61616161616161613</v>
      </c>
      <c r="F838">
        <f t="shared" si="65"/>
        <v>0.35439341068434416</v>
      </c>
      <c r="G838">
        <f t="shared" si="66"/>
        <v>35.439341068434416</v>
      </c>
      <c r="H838">
        <f>INDEX(Cond_Probability!$A$6:$H$60,MATCH('Model 5_Train'!A838,Cond_Probability!$A$6:$A$60,0),8)</f>
        <v>0.34782608695652173</v>
      </c>
      <c r="I838">
        <f>INDEX(Cond_Probability!$A$6:$H$60,MATCH('Model 5_Train'!B838,Cond_Probability!$A$6:$A$60,0),8)</f>
        <v>0.31976744186046513</v>
      </c>
      <c r="J838">
        <f>Cond_Probability!$C$3</f>
        <v>0.38383838383838381</v>
      </c>
      <c r="K838">
        <f t="shared" si="67"/>
        <v>4.2691832378384448E-2</v>
      </c>
      <c r="L838">
        <f t="shared" si="68"/>
        <v>4.2691832378384449</v>
      </c>
      <c r="M838" t="str">
        <f t="shared" si="69"/>
        <v>Won't Survive</v>
      </c>
      <c r="N838" s="2" t="s">
        <v>1230</v>
      </c>
    </row>
    <row r="839" spans="1:14" x14ac:dyDescent="0.3">
      <c r="A839" s="1" t="s">
        <v>1236</v>
      </c>
      <c r="B839" s="2" t="s">
        <v>13</v>
      </c>
      <c r="C839">
        <f>INDEX(Cond_Probability!$A$6:$H$60,MATCH('Model 5_Train'!A839,Cond_Probability!$A$6:$A$60,0),7)</f>
        <v>0.67572463768115942</v>
      </c>
      <c r="D839">
        <f>INDEX(Cond_Probability!$A$6:$H$60,MATCH('Model 5_Train'!B839,Cond_Probability!$A$6:$A$60,0),7)</f>
        <v>0.85117967332123412</v>
      </c>
      <c r="E839">
        <f>Cond_Probability!$C$2</f>
        <v>0.61616161616161613</v>
      </c>
      <c r="F839">
        <f t="shared" si="65"/>
        <v>0.35439341068434416</v>
      </c>
      <c r="G839">
        <f t="shared" si="66"/>
        <v>35.439341068434416</v>
      </c>
      <c r="H839">
        <f>INDEX(Cond_Probability!$A$6:$H$60,MATCH('Model 5_Train'!A839,Cond_Probability!$A$6:$A$60,0),8)</f>
        <v>0.34782608695652173</v>
      </c>
      <c r="I839">
        <f>INDEX(Cond_Probability!$A$6:$H$60,MATCH('Model 5_Train'!B839,Cond_Probability!$A$6:$A$60,0),8)</f>
        <v>0.31976744186046513</v>
      </c>
      <c r="J839">
        <f>Cond_Probability!$C$3</f>
        <v>0.38383838383838381</v>
      </c>
      <c r="K839">
        <f t="shared" si="67"/>
        <v>4.2691832378384448E-2</v>
      </c>
      <c r="L839">
        <f t="shared" si="68"/>
        <v>4.2691832378384449</v>
      </c>
      <c r="M839" t="str">
        <f t="shared" si="69"/>
        <v>Won't Survive</v>
      </c>
      <c r="N839" s="2" t="s">
        <v>1230</v>
      </c>
    </row>
    <row r="840" spans="1:14" x14ac:dyDescent="0.3">
      <c r="A840" s="1" t="s">
        <v>1236</v>
      </c>
      <c r="B840" s="2" t="s">
        <v>13</v>
      </c>
      <c r="C840">
        <f>INDEX(Cond_Probability!$A$6:$H$60,MATCH('Model 5_Train'!A840,Cond_Probability!$A$6:$A$60,0),7)</f>
        <v>0.67572463768115942</v>
      </c>
      <c r="D840">
        <f>INDEX(Cond_Probability!$A$6:$H$60,MATCH('Model 5_Train'!B840,Cond_Probability!$A$6:$A$60,0),7)</f>
        <v>0.85117967332123412</v>
      </c>
      <c r="E840">
        <f>Cond_Probability!$C$2</f>
        <v>0.61616161616161613</v>
      </c>
      <c r="F840">
        <f t="shared" si="65"/>
        <v>0.35439341068434416</v>
      </c>
      <c r="G840">
        <f t="shared" si="66"/>
        <v>35.439341068434416</v>
      </c>
      <c r="H840">
        <f>INDEX(Cond_Probability!$A$6:$H$60,MATCH('Model 5_Train'!A840,Cond_Probability!$A$6:$A$60,0),8)</f>
        <v>0.34782608695652173</v>
      </c>
      <c r="I840">
        <f>INDEX(Cond_Probability!$A$6:$H$60,MATCH('Model 5_Train'!B840,Cond_Probability!$A$6:$A$60,0),8)</f>
        <v>0.31976744186046513</v>
      </c>
      <c r="J840">
        <f>Cond_Probability!$C$3</f>
        <v>0.38383838383838381</v>
      </c>
      <c r="K840">
        <f t="shared" si="67"/>
        <v>4.2691832378384448E-2</v>
      </c>
      <c r="L840">
        <f t="shared" si="68"/>
        <v>4.2691832378384449</v>
      </c>
      <c r="M840" t="str">
        <f t="shared" si="69"/>
        <v>Won't Survive</v>
      </c>
      <c r="N840" s="2" t="s">
        <v>1</v>
      </c>
    </row>
    <row r="841" spans="1:14" x14ac:dyDescent="0.3">
      <c r="A841" s="1" t="s">
        <v>1234</v>
      </c>
      <c r="B841" s="2" t="s">
        <v>13</v>
      </c>
      <c r="C841">
        <f>INDEX(Cond_Probability!$A$6:$H$60,MATCH('Model 5_Train'!A841,Cond_Probability!$A$6:$A$60,0),7)</f>
        <v>0.14673913043478262</v>
      </c>
      <c r="D841">
        <f>INDEX(Cond_Probability!$A$6:$H$60,MATCH('Model 5_Train'!B841,Cond_Probability!$A$6:$A$60,0),7)</f>
        <v>0.85117967332123412</v>
      </c>
      <c r="E841">
        <f>Cond_Probability!$C$2</f>
        <v>0.61616161616161613</v>
      </c>
      <c r="F841">
        <f t="shared" si="65"/>
        <v>7.6959426985072063E-2</v>
      </c>
      <c r="G841">
        <f t="shared" si="66"/>
        <v>7.6959426985072064</v>
      </c>
      <c r="H841">
        <f>INDEX(Cond_Probability!$A$6:$H$60,MATCH('Model 5_Train'!A841,Cond_Probability!$A$6:$A$60,0),8)</f>
        <v>0.39710144927536234</v>
      </c>
      <c r="I841">
        <f>INDEX(Cond_Probability!$A$6:$H$60,MATCH('Model 5_Train'!B841,Cond_Probability!$A$6:$A$60,0),8)</f>
        <v>0.31976744186046513</v>
      </c>
      <c r="J841">
        <f>Cond_Probability!$C$3</f>
        <v>0.38383838383838381</v>
      </c>
      <c r="K841">
        <f t="shared" si="67"/>
        <v>4.8739841965322252E-2</v>
      </c>
      <c r="L841">
        <f t="shared" si="68"/>
        <v>4.8739841965322253</v>
      </c>
      <c r="M841" t="str">
        <f t="shared" si="69"/>
        <v>Won't Survive</v>
      </c>
      <c r="N841" s="2" t="s">
        <v>1</v>
      </c>
    </row>
    <row r="842" spans="1:14" x14ac:dyDescent="0.3">
      <c r="A842" s="1" t="s">
        <v>1236</v>
      </c>
      <c r="B842" s="2" t="s">
        <v>13</v>
      </c>
      <c r="C842">
        <f>INDEX(Cond_Probability!$A$6:$H$60,MATCH('Model 5_Train'!A842,Cond_Probability!$A$6:$A$60,0),7)</f>
        <v>0.67572463768115942</v>
      </c>
      <c r="D842">
        <f>INDEX(Cond_Probability!$A$6:$H$60,MATCH('Model 5_Train'!B842,Cond_Probability!$A$6:$A$60,0),7)</f>
        <v>0.85117967332123412</v>
      </c>
      <c r="E842">
        <f>Cond_Probability!$C$2</f>
        <v>0.61616161616161613</v>
      </c>
      <c r="F842">
        <f t="shared" si="65"/>
        <v>0.35439341068434416</v>
      </c>
      <c r="G842">
        <f t="shared" si="66"/>
        <v>35.439341068434416</v>
      </c>
      <c r="H842">
        <f>INDEX(Cond_Probability!$A$6:$H$60,MATCH('Model 5_Train'!A842,Cond_Probability!$A$6:$A$60,0),8)</f>
        <v>0.34782608695652173</v>
      </c>
      <c r="I842">
        <f>INDEX(Cond_Probability!$A$6:$H$60,MATCH('Model 5_Train'!B842,Cond_Probability!$A$6:$A$60,0),8)</f>
        <v>0.31976744186046513</v>
      </c>
      <c r="J842">
        <f>Cond_Probability!$C$3</f>
        <v>0.38383838383838381</v>
      </c>
      <c r="K842">
        <f t="shared" si="67"/>
        <v>4.2691832378384448E-2</v>
      </c>
      <c r="L842">
        <f t="shared" si="68"/>
        <v>4.2691832378384449</v>
      </c>
      <c r="M842" t="str">
        <f t="shared" si="69"/>
        <v>Won't Survive</v>
      </c>
      <c r="N842" s="2" t="s">
        <v>1230</v>
      </c>
    </row>
    <row r="843" spans="1:14" x14ac:dyDescent="0.3">
      <c r="A843" s="1" t="s">
        <v>1235</v>
      </c>
      <c r="B843" s="2" t="s">
        <v>13</v>
      </c>
      <c r="C843">
        <f>INDEX(Cond_Probability!$A$6:$H$60,MATCH('Model 5_Train'!A843,Cond_Probability!$A$6:$A$60,0),7)</f>
        <v>0.17753623188405798</v>
      </c>
      <c r="D843">
        <f>INDEX(Cond_Probability!$A$6:$H$60,MATCH('Model 5_Train'!B843,Cond_Probability!$A$6:$A$60,0),7)</f>
        <v>0.85117967332123412</v>
      </c>
      <c r="E843">
        <f>Cond_Probability!$C$2</f>
        <v>0.61616161616161613</v>
      </c>
      <c r="F843">
        <f t="shared" si="65"/>
        <v>9.3111405488111879E-2</v>
      </c>
      <c r="G843">
        <f t="shared" si="66"/>
        <v>9.3111405488111885</v>
      </c>
      <c r="H843">
        <f>INDEX(Cond_Probability!$A$6:$H$60,MATCH('Model 5_Train'!A843,Cond_Probability!$A$6:$A$60,0),8)</f>
        <v>0.25507246376811593</v>
      </c>
      <c r="I843">
        <f>INDEX(Cond_Probability!$A$6:$H$60,MATCH('Model 5_Train'!B843,Cond_Probability!$A$6:$A$60,0),8)</f>
        <v>0.31976744186046513</v>
      </c>
      <c r="J843">
        <f>Cond_Probability!$C$3</f>
        <v>0.38383838383838381</v>
      </c>
      <c r="K843">
        <f t="shared" si="67"/>
        <v>3.1307343744148598E-2</v>
      </c>
      <c r="L843">
        <f t="shared" si="68"/>
        <v>3.1307343744148599</v>
      </c>
      <c r="M843" t="str">
        <f t="shared" si="69"/>
        <v>Won't Survive</v>
      </c>
      <c r="N843" s="2" t="s">
        <v>1230</v>
      </c>
    </row>
    <row r="844" spans="1:14" x14ac:dyDescent="0.3">
      <c r="A844" s="1" t="s">
        <v>1234</v>
      </c>
      <c r="B844" s="2" t="s">
        <v>17</v>
      </c>
      <c r="C844">
        <f>INDEX(Cond_Probability!$A$6:$H$60,MATCH('Model 5_Train'!A844,Cond_Probability!$A$6:$A$60,0),7)</f>
        <v>0.14673913043478262</v>
      </c>
      <c r="D844">
        <f>INDEX(Cond_Probability!$A$6:$H$60,MATCH('Model 5_Train'!B844,Cond_Probability!$A$6:$A$60,0),7)</f>
        <v>0.14882032667876588</v>
      </c>
      <c r="E844">
        <f>Cond_Probability!$C$2</f>
        <v>0.61616161616161613</v>
      </c>
      <c r="F844">
        <f t="shared" si="65"/>
        <v>1.3455592777773792E-2</v>
      </c>
      <c r="G844">
        <f t="shared" si="66"/>
        <v>1.3455592777773793</v>
      </c>
      <c r="H844">
        <f>INDEX(Cond_Probability!$A$6:$H$60,MATCH('Model 5_Train'!A844,Cond_Probability!$A$6:$A$60,0),8)</f>
        <v>0.39710144927536234</v>
      </c>
      <c r="I844">
        <f>INDEX(Cond_Probability!$A$6:$H$60,MATCH('Model 5_Train'!B844,Cond_Probability!$A$6:$A$60,0),8)</f>
        <v>0.68023255813953487</v>
      </c>
      <c r="J844">
        <f>Cond_Probability!$C$3</f>
        <v>0.38383838383838381</v>
      </c>
      <c r="K844">
        <f t="shared" si="67"/>
        <v>0.10368293654441278</v>
      </c>
      <c r="L844">
        <f t="shared" si="68"/>
        <v>10.368293654441278</v>
      </c>
      <c r="M844" t="str">
        <f t="shared" si="69"/>
        <v>Survive</v>
      </c>
      <c r="N844" s="2" t="s">
        <v>1</v>
      </c>
    </row>
    <row r="845" spans="1:14" x14ac:dyDescent="0.3">
      <c r="A845" s="1" t="s">
        <v>1236</v>
      </c>
      <c r="B845" s="2" t="s">
        <v>13</v>
      </c>
      <c r="C845">
        <f>INDEX(Cond_Probability!$A$6:$H$60,MATCH('Model 5_Train'!A845,Cond_Probability!$A$6:$A$60,0),7)</f>
        <v>0.67572463768115942</v>
      </c>
      <c r="D845">
        <f>INDEX(Cond_Probability!$A$6:$H$60,MATCH('Model 5_Train'!B845,Cond_Probability!$A$6:$A$60,0),7)</f>
        <v>0.85117967332123412</v>
      </c>
      <c r="E845">
        <f>Cond_Probability!$C$2</f>
        <v>0.61616161616161613</v>
      </c>
      <c r="F845">
        <f t="shared" si="65"/>
        <v>0.35439341068434416</v>
      </c>
      <c r="G845">
        <f t="shared" si="66"/>
        <v>35.439341068434416</v>
      </c>
      <c r="H845">
        <f>INDEX(Cond_Probability!$A$6:$H$60,MATCH('Model 5_Train'!A845,Cond_Probability!$A$6:$A$60,0),8)</f>
        <v>0.34782608695652173</v>
      </c>
      <c r="I845">
        <f>INDEX(Cond_Probability!$A$6:$H$60,MATCH('Model 5_Train'!B845,Cond_Probability!$A$6:$A$60,0),8)</f>
        <v>0.31976744186046513</v>
      </c>
      <c r="J845">
        <f>Cond_Probability!$C$3</f>
        <v>0.38383838383838381</v>
      </c>
      <c r="K845">
        <f t="shared" si="67"/>
        <v>4.2691832378384448E-2</v>
      </c>
      <c r="L845">
        <f t="shared" si="68"/>
        <v>4.2691832378384449</v>
      </c>
      <c r="M845" t="str">
        <f t="shared" si="69"/>
        <v>Won't Survive</v>
      </c>
      <c r="N845" s="2" t="s">
        <v>1230</v>
      </c>
    </row>
    <row r="846" spans="1:14" x14ac:dyDescent="0.3">
      <c r="A846" s="1" t="s">
        <v>1236</v>
      </c>
      <c r="B846" s="2" t="s">
        <v>13</v>
      </c>
      <c r="C846">
        <f>INDEX(Cond_Probability!$A$6:$H$60,MATCH('Model 5_Train'!A846,Cond_Probability!$A$6:$A$60,0),7)</f>
        <v>0.67572463768115942</v>
      </c>
      <c r="D846">
        <f>INDEX(Cond_Probability!$A$6:$H$60,MATCH('Model 5_Train'!B846,Cond_Probability!$A$6:$A$60,0),7)</f>
        <v>0.85117967332123412</v>
      </c>
      <c r="E846">
        <f>Cond_Probability!$C$2</f>
        <v>0.61616161616161613</v>
      </c>
      <c r="F846">
        <f t="shared" si="65"/>
        <v>0.35439341068434416</v>
      </c>
      <c r="G846">
        <f t="shared" si="66"/>
        <v>35.439341068434416</v>
      </c>
      <c r="H846">
        <f>INDEX(Cond_Probability!$A$6:$H$60,MATCH('Model 5_Train'!A846,Cond_Probability!$A$6:$A$60,0),8)</f>
        <v>0.34782608695652173</v>
      </c>
      <c r="I846">
        <f>INDEX(Cond_Probability!$A$6:$H$60,MATCH('Model 5_Train'!B846,Cond_Probability!$A$6:$A$60,0),8)</f>
        <v>0.31976744186046513</v>
      </c>
      <c r="J846">
        <f>Cond_Probability!$C$3</f>
        <v>0.38383838383838381</v>
      </c>
      <c r="K846">
        <f t="shared" si="67"/>
        <v>4.2691832378384448E-2</v>
      </c>
      <c r="L846">
        <f t="shared" si="68"/>
        <v>4.2691832378384449</v>
      </c>
      <c r="M846" t="str">
        <f t="shared" si="69"/>
        <v>Won't Survive</v>
      </c>
      <c r="N846" s="2" t="s">
        <v>1230</v>
      </c>
    </row>
    <row r="847" spans="1:14" x14ac:dyDescent="0.3">
      <c r="A847" s="1" t="s">
        <v>1236</v>
      </c>
      <c r="B847" s="2" t="s">
        <v>13</v>
      </c>
      <c r="C847">
        <f>INDEX(Cond_Probability!$A$6:$H$60,MATCH('Model 5_Train'!A847,Cond_Probability!$A$6:$A$60,0),7)</f>
        <v>0.67572463768115942</v>
      </c>
      <c r="D847">
        <f>INDEX(Cond_Probability!$A$6:$H$60,MATCH('Model 5_Train'!B847,Cond_Probability!$A$6:$A$60,0),7)</f>
        <v>0.85117967332123412</v>
      </c>
      <c r="E847">
        <f>Cond_Probability!$C$2</f>
        <v>0.61616161616161613</v>
      </c>
      <c r="F847">
        <f t="shared" si="65"/>
        <v>0.35439341068434416</v>
      </c>
      <c r="G847">
        <f t="shared" si="66"/>
        <v>35.439341068434416</v>
      </c>
      <c r="H847">
        <f>INDEX(Cond_Probability!$A$6:$H$60,MATCH('Model 5_Train'!A847,Cond_Probability!$A$6:$A$60,0),8)</f>
        <v>0.34782608695652173</v>
      </c>
      <c r="I847">
        <f>INDEX(Cond_Probability!$A$6:$H$60,MATCH('Model 5_Train'!B847,Cond_Probability!$A$6:$A$60,0),8)</f>
        <v>0.31976744186046513</v>
      </c>
      <c r="J847">
        <f>Cond_Probability!$C$3</f>
        <v>0.38383838383838381</v>
      </c>
      <c r="K847">
        <f t="shared" si="67"/>
        <v>4.2691832378384448E-2</v>
      </c>
      <c r="L847">
        <f t="shared" si="68"/>
        <v>4.2691832378384449</v>
      </c>
      <c r="M847" t="str">
        <f t="shared" si="69"/>
        <v>Won't Survive</v>
      </c>
      <c r="N847" s="2" t="s">
        <v>1230</v>
      </c>
    </row>
    <row r="848" spans="1:14" x14ac:dyDescent="0.3">
      <c r="A848" s="1" t="s">
        <v>1236</v>
      </c>
      <c r="B848" s="2" t="s">
        <v>13</v>
      </c>
      <c r="C848">
        <f>INDEX(Cond_Probability!$A$6:$H$60,MATCH('Model 5_Train'!A848,Cond_Probability!$A$6:$A$60,0),7)</f>
        <v>0.67572463768115942</v>
      </c>
      <c r="D848">
        <f>INDEX(Cond_Probability!$A$6:$H$60,MATCH('Model 5_Train'!B848,Cond_Probability!$A$6:$A$60,0),7)</f>
        <v>0.85117967332123412</v>
      </c>
      <c r="E848">
        <f>Cond_Probability!$C$2</f>
        <v>0.61616161616161613</v>
      </c>
      <c r="F848">
        <f t="shared" si="65"/>
        <v>0.35439341068434416</v>
      </c>
      <c r="G848">
        <f t="shared" si="66"/>
        <v>35.439341068434416</v>
      </c>
      <c r="H848">
        <f>INDEX(Cond_Probability!$A$6:$H$60,MATCH('Model 5_Train'!A848,Cond_Probability!$A$6:$A$60,0),8)</f>
        <v>0.34782608695652173</v>
      </c>
      <c r="I848">
        <f>INDEX(Cond_Probability!$A$6:$H$60,MATCH('Model 5_Train'!B848,Cond_Probability!$A$6:$A$60,0),8)</f>
        <v>0.31976744186046513</v>
      </c>
      <c r="J848">
        <f>Cond_Probability!$C$3</f>
        <v>0.38383838383838381</v>
      </c>
      <c r="K848">
        <f t="shared" si="67"/>
        <v>4.2691832378384448E-2</v>
      </c>
      <c r="L848">
        <f t="shared" si="68"/>
        <v>4.2691832378384449</v>
      </c>
      <c r="M848" t="str">
        <f t="shared" si="69"/>
        <v>Won't Survive</v>
      </c>
      <c r="N848" s="2" t="s">
        <v>1230</v>
      </c>
    </row>
    <row r="849" spans="1:14" x14ac:dyDescent="0.3">
      <c r="A849" s="1" t="s">
        <v>1236</v>
      </c>
      <c r="B849" s="2" t="s">
        <v>13</v>
      </c>
      <c r="C849">
        <f>INDEX(Cond_Probability!$A$6:$H$60,MATCH('Model 5_Train'!A849,Cond_Probability!$A$6:$A$60,0),7)</f>
        <v>0.67572463768115942</v>
      </c>
      <c r="D849">
        <f>INDEX(Cond_Probability!$A$6:$H$60,MATCH('Model 5_Train'!B849,Cond_Probability!$A$6:$A$60,0),7)</f>
        <v>0.85117967332123412</v>
      </c>
      <c r="E849">
        <f>Cond_Probability!$C$2</f>
        <v>0.61616161616161613</v>
      </c>
      <c r="F849">
        <f t="shared" si="65"/>
        <v>0.35439341068434416</v>
      </c>
      <c r="G849">
        <f t="shared" si="66"/>
        <v>35.439341068434416</v>
      </c>
      <c r="H849">
        <f>INDEX(Cond_Probability!$A$6:$H$60,MATCH('Model 5_Train'!A849,Cond_Probability!$A$6:$A$60,0),8)</f>
        <v>0.34782608695652173</v>
      </c>
      <c r="I849">
        <f>INDEX(Cond_Probability!$A$6:$H$60,MATCH('Model 5_Train'!B849,Cond_Probability!$A$6:$A$60,0),8)</f>
        <v>0.31976744186046513</v>
      </c>
      <c r="J849">
        <f>Cond_Probability!$C$3</f>
        <v>0.38383838383838381</v>
      </c>
      <c r="K849">
        <f t="shared" si="67"/>
        <v>4.2691832378384448E-2</v>
      </c>
      <c r="L849">
        <f t="shared" si="68"/>
        <v>4.2691832378384449</v>
      </c>
      <c r="M849" t="str">
        <f t="shared" si="69"/>
        <v>Won't Survive</v>
      </c>
      <c r="N849" s="2" t="s">
        <v>1230</v>
      </c>
    </row>
    <row r="850" spans="1:14" x14ac:dyDescent="0.3">
      <c r="A850" s="1" t="s">
        <v>1235</v>
      </c>
      <c r="B850" s="2" t="s">
        <v>13</v>
      </c>
      <c r="C850">
        <f>INDEX(Cond_Probability!$A$6:$H$60,MATCH('Model 5_Train'!A850,Cond_Probability!$A$6:$A$60,0),7)</f>
        <v>0.17753623188405798</v>
      </c>
      <c r="D850">
        <f>INDEX(Cond_Probability!$A$6:$H$60,MATCH('Model 5_Train'!B850,Cond_Probability!$A$6:$A$60,0),7)</f>
        <v>0.85117967332123412</v>
      </c>
      <c r="E850">
        <f>Cond_Probability!$C$2</f>
        <v>0.61616161616161613</v>
      </c>
      <c r="F850">
        <f t="shared" si="65"/>
        <v>9.3111405488111879E-2</v>
      </c>
      <c r="G850">
        <f t="shared" si="66"/>
        <v>9.3111405488111885</v>
      </c>
      <c r="H850">
        <f>INDEX(Cond_Probability!$A$6:$H$60,MATCH('Model 5_Train'!A850,Cond_Probability!$A$6:$A$60,0),8)</f>
        <v>0.25507246376811593</v>
      </c>
      <c r="I850">
        <f>INDEX(Cond_Probability!$A$6:$H$60,MATCH('Model 5_Train'!B850,Cond_Probability!$A$6:$A$60,0),8)</f>
        <v>0.31976744186046513</v>
      </c>
      <c r="J850">
        <f>Cond_Probability!$C$3</f>
        <v>0.38383838383838381</v>
      </c>
      <c r="K850">
        <f t="shared" si="67"/>
        <v>3.1307343744148598E-2</v>
      </c>
      <c r="L850">
        <f t="shared" si="68"/>
        <v>3.1307343744148599</v>
      </c>
      <c r="M850" t="str">
        <f t="shared" si="69"/>
        <v>Won't Survive</v>
      </c>
      <c r="N850" s="2" t="s">
        <v>1230</v>
      </c>
    </row>
    <row r="851" spans="1:14" x14ac:dyDescent="0.3">
      <c r="A851" s="1" t="s">
        <v>1234</v>
      </c>
      <c r="B851" s="2" t="s">
        <v>17</v>
      </c>
      <c r="C851">
        <f>INDEX(Cond_Probability!$A$6:$H$60,MATCH('Model 5_Train'!A851,Cond_Probability!$A$6:$A$60,0),7)</f>
        <v>0.14673913043478262</v>
      </c>
      <c r="D851">
        <f>INDEX(Cond_Probability!$A$6:$H$60,MATCH('Model 5_Train'!B851,Cond_Probability!$A$6:$A$60,0),7)</f>
        <v>0.14882032667876588</v>
      </c>
      <c r="E851">
        <f>Cond_Probability!$C$2</f>
        <v>0.61616161616161613</v>
      </c>
      <c r="F851">
        <f t="shared" si="65"/>
        <v>1.3455592777773792E-2</v>
      </c>
      <c r="G851">
        <f t="shared" si="66"/>
        <v>1.3455592777773793</v>
      </c>
      <c r="H851">
        <f>INDEX(Cond_Probability!$A$6:$H$60,MATCH('Model 5_Train'!A851,Cond_Probability!$A$6:$A$60,0),8)</f>
        <v>0.39710144927536234</v>
      </c>
      <c r="I851">
        <f>INDEX(Cond_Probability!$A$6:$H$60,MATCH('Model 5_Train'!B851,Cond_Probability!$A$6:$A$60,0),8)</f>
        <v>0.68023255813953487</v>
      </c>
      <c r="J851">
        <f>Cond_Probability!$C$3</f>
        <v>0.38383838383838381</v>
      </c>
      <c r="K851">
        <f t="shared" si="67"/>
        <v>0.10368293654441278</v>
      </c>
      <c r="L851">
        <f t="shared" si="68"/>
        <v>10.368293654441278</v>
      </c>
      <c r="M851" t="str">
        <f t="shared" si="69"/>
        <v>Survive</v>
      </c>
      <c r="N851" s="2" t="s">
        <v>1</v>
      </c>
    </row>
    <row r="852" spans="1:14" x14ac:dyDescent="0.3">
      <c r="A852" s="1" t="s">
        <v>1236</v>
      </c>
      <c r="B852" s="2" t="s">
        <v>13</v>
      </c>
      <c r="C852">
        <f>INDEX(Cond_Probability!$A$6:$H$60,MATCH('Model 5_Train'!A852,Cond_Probability!$A$6:$A$60,0),7)</f>
        <v>0.67572463768115942</v>
      </c>
      <c r="D852">
        <f>INDEX(Cond_Probability!$A$6:$H$60,MATCH('Model 5_Train'!B852,Cond_Probability!$A$6:$A$60,0),7)</f>
        <v>0.85117967332123412</v>
      </c>
      <c r="E852">
        <f>Cond_Probability!$C$2</f>
        <v>0.61616161616161613</v>
      </c>
      <c r="F852">
        <f t="shared" si="65"/>
        <v>0.35439341068434416</v>
      </c>
      <c r="G852">
        <f t="shared" si="66"/>
        <v>35.439341068434416</v>
      </c>
      <c r="H852">
        <f>INDEX(Cond_Probability!$A$6:$H$60,MATCH('Model 5_Train'!A852,Cond_Probability!$A$6:$A$60,0),8)</f>
        <v>0.34782608695652173</v>
      </c>
      <c r="I852">
        <f>INDEX(Cond_Probability!$A$6:$H$60,MATCH('Model 5_Train'!B852,Cond_Probability!$A$6:$A$60,0),8)</f>
        <v>0.31976744186046513</v>
      </c>
      <c r="J852">
        <f>Cond_Probability!$C$3</f>
        <v>0.38383838383838381</v>
      </c>
      <c r="K852">
        <f t="shared" si="67"/>
        <v>4.2691832378384448E-2</v>
      </c>
      <c r="L852">
        <f t="shared" si="68"/>
        <v>4.2691832378384449</v>
      </c>
      <c r="M852" t="str">
        <f t="shared" si="69"/>
        <v>Won't Survive</v>
      </c>
      <c r="N852" s="2" t="s">
        <v>1230</v>
      </c>
    </row>
    <row r="853" spans="1:14" x14ac:dyDescent="0.3">
      <c r="A853" s="1" t="s">
        <v>1236</v>
      </c>
      <c r="B853" s="2" t="s">
        <v>13</v>
      </c>
      <c r="C853">
        <f>INDEX(Cond_Probability!$A$6:$H$60,MATCH('Model 5_Train'!A853,Cond_Probability!$A$6:$A$60,0),7)</f>
        <v>0.67572463768115942</v>
      </c>
      <c r="D853">
        <f>INDEX(Cond_Probability!$A$6:$H$60,MATCH('Model 5_Train'!B853,Cond_Probability!$A$6:$A$60,0),7)</f>
        <v>0.85117967332123412</v>
      </c>
      <c r="E853">
        <f>Cond_Probability!$C$2</f>
        <v>0.61616161616161613</v>
      </c>
      <c r="F853">
        <f t="shared" si="65"/>
        <v>0.35439341068434416</v>
      </c>
      <c r="G853">
        <f t="shared" si="66"/>
        <v>35.439341068434416</v>
      </c>
      <c r="H853">
        <f>INDEX(Cond_Probability!$A$6:$H$60,MATCH('Model 5_Train'!A853,Cond_Probability!$A$6:$A$60,0),8)</f>
        <v>0.34782608695652173</v>
      </c>
      <c r="I853">
        <f>INDEX(Cond_Probability!$A$6:$H$60,MATCH('Model 5_Train'!B853,Cond_Probability!$A$6:$A$60,0),8)</f>
        <v>0.31976744186046513</v>
      </c>
      <c r="J853">
        <f>Cond_Probability!$C$3</f>
        <v>0.38383838383838381</v>
      </c>
      <c r="K853">
        <f t="shared" si="67"/>
        <v>4.2691832378384448E-2</v>
      </c>
      <c r="L853">
        <f t="shared" si="68"/>
        <v>4.2691832378384449</v>
      </c>
      <c r="M853" t="str">
        <f t="shared" si="69"/>
        <v>Won't Survive</v>
      </c>
      <c r="N853" s="2" t="s">
        <v>1230</v>
      </c>
    </row>
    <row r="854" spans="1:14" x14ac:dyDescent="0.3">
      <c r="A854" s="1" t="s">
        <v>1236</v>
      </c>
      <c r="B854" s="2" t="s">
        <v>17</v>
      </c>
      <c r="C854">
        <f>INDEX(Cond_Probability!$A$6:$H$60,MATCH('Model 5_Train'!A854,Cond_Probability!$A$6:$A$60,0),7)</f>
        <v>0.67572463768115942</v>
      </c>
      <c r="D854">
        <f>INDEX(Cond_Probability!$A$6:$H$60,MATCH('Model 5_Train'!B854,Cond_Probability!$A$6:$A$60,0),7)</f>
        <v>0.14882032667876588</v>
      </c>
      <c r="E854">
        <f>Cond_Probability!$C$2</f>
        <v>0.61616161616161613</v>
      </c>
      <c r="F854">
        <f t="shared" si="65"/>
        <v>6.1962174149501531E-2</v>
      </c>
      <c r="G854">
        <f t="shared" si="66"/>
        <v>6.1962174149501532</v>
      </c>
      <c r="H854">
        <f>INDEX(Cond_Probability!$A$6:$H$60,MATCH('Model 5_Train'!A854,Cond_Probability!$A$6:$A$60,0),8)</f>
        <v>0.34782608695652173</v>
      </c>
      <c r="I854">
        <f>INDEX(Cond_Probability!$A$6:$H$60,MATCH('Model 5_Train'!B854,Cond_Probability!$A$6:$A$60,0),8)</f>
        <v>0.68023255813953487</v>
      </c>
      <c r="J854">
        <f>Cond_Probability!$C$3</f>
        <v>0.38383838383838381</v>
      </c>
      <c r="K854">
        <f t="shared" si="67"/>
        <v>9.0817170695836003E-2</v>
      </c>
      <c r="L854">
        <f t="shared" si="68"/>
        <v>9.0817170695836005</v>
      </c>
      <c r="M854" t="str">
        <f t="shared" si="69"/>
        <v>Survive</v>
      </c>
      <c r="N854" s="2" t="s">
        <v>1230</v>
      </c>
    </row>
    <row r="855" spans="1:14" x14ac:dyDescent="0.3">
      <c r="A855" s="1" t="s">
        <v>1234</v>
      </c>
      <c r="B855" s="2" t="s">
        <v>17</v>
      </c>
      <c r="C855">
        <f>INDEX(Cond_Probability!$A$6:$H$60,MATCH('Model 5_Train'!A855,Cond_Probability!$A$6:$A$60,0),7)</f>
        <v>0.14673913043478262</v>
      </c>
      <c r="D855">
        <f>INDEX(Cond_Probability!$A$6:$H$60,MATCH('Model 5_Train'!B855,Cond_Probability!$A$6:$A$60,0),7)</f>
        <v>0.14882032667876588</v>
      </c>
      <c r="E855">
        <f>Cond_Probability!$C$2</f>
        <v>0.61616161616161613</v>
      </c>
      <c r="F855">
        <f t="shared" si="65"/>
        <v>1.3455592777773792E-2</v>
      </c>
      <c r="G855">
        <f t="shared" si="66"/>
        <v>1.3455592777773793</v>
      </c>
      <c r="H855">
        <f>INDEX(Cond_Probability!$A$6:$H$60,MATCH('Model 5_Train'!A855,Cond_Probability!$A$6:$A$60,0),8)</f>
        <v>0.39710144927536234</v>
      </c>
      <c r="I855">
        <f>INDEX(Cond_Probability!$A$6:$H$60,MATCH('Model 5_Train'!B855,Cond_Probability!$A$6:$A$60,0),8)</f>
        <v>0.68023255813953487</v>
      </c>
      <c r="J855">
        <f>Cond_Probability!$C$3</f>
        <v>0.38383838383838381</v>
      </c>
      <c r="K855">
        <f t="shared" si="67"/>
        <v>0.10368293654441278</v>
      </c>
      <c r="L855">
        <f t="shared" si="68"/>
        <v>10.368293654441278</v>
      </c>
      <c r="M855" t="str">
        <f t="shared" si="69"/>
        <v>Survive</v>
      </c>
      <c r="N855" s="2" t="s">
        <v>1</v>
      </c>
    </row>
    <row r="856" spans="1:14" x14ac:dyDescent="0.3">
      <c r="A856" s="1" t="s">
        <v>1235</v>
      </c>
      <c r="B856" s="2" t="s">
        <v>17</v>
      </c>
      <c r="C856">
        <f>INDEX(Cond_Probability!$A$6:$H$60,MATCH('Model 5_Train'!A856,Cond_Probability!$A$6:$A$60,0),7)</f>
        <v>0.17753623188405798</v>
      </c>
      <c r="D856">
        <f>INDEX(Cond_Probability!$A$6:$H$60,MATCH('Model 5_Train'!B856,Cond_Probability!$A$6:$A$60,0),7)</f>
        <v>0.14882032667876588</v>
      </c>
      <c r="E856">
        <f>Cond_Probability!$C$2</f>
        <v>0.61616161616161613</v>
      </c>
      <c r="F856">
        <f t="shared" si="65"/>
        <v>1.6279606076812739E-2</v>
      </c>
      <c r="G856">
        <f t="shared" si="66"/>
        <v>1.6279606076812738</v>
      </c>
      <c r="H856">
        <f>INDEX(Cond_Probability!$A$6:$H$60,MATCH('Model 5_Train'!A856,Cond_Probability!$A$6:$A$60,0),8)</f>
        <v>0.25507246376811593</v>
      </c>
      <c r="I856">
        <f>INDEX(Cond_Probability!$A$6:$H$60,MATCH('Model 5_Train'!B856,Cond_Probability!$A$6:$A$60,0),8)</f>
        <v>0.68023255813953487</v>
      </c>
      <c r="J856">
        <f>Cond_Probability!$C$3</f>
        <v>0.38383838383838381</v>
      </c>
      <c r="K856">
        <f t="shared" si="67"/>
        <v>6.6599258510279744E-2</v>
      </c>
      <c r="L856">
        <f t="shared" si="68"/>
        <v>6.6599258510279746</v>
      </c>
      <c r="M856" t="str">
        <f t="shared" si="69"/>
        <v>Survive</v>
      </c>
      <c r="N856" s="2" t="s">
        <v>1230</v>
      </c>
    </row>
    <row r="857" spans="1:14" x14ac:dyDescent="0.3">
      <c r="A857" s="1" t="s">
        <v>1236</v>
      </c>
      <c r="B857" s="2" t="s">
        <v>17</v>
      </c>
      <c r="C857">
        <f>INDEX(Cond_Probability!$A$6:$H$60,MATCH('Model 5_Train'!A857,Cond_Probability!$A$6:$A$60,0),7)</f>
        <v>0.67572463768115942</v>
      </c>
      <c r="D857">
        <f>INDEX(Cond_Probability!$A$6:$H$60,MATCH('Model 5_Train'!B857,Cond_Probability!$A$6:$A$60,0),7)</f>
        <v>0.14882032667876588</v>
      </c>
      <c r="E857">
        <f>Cond_Probability!$C$2</f>
        <v>0.61616161616161613</v>
      </c>
      <c r="F857">
        <f t="shared" si="65"/>
        <v>6.1962174149501531E-2</v>
      </c>
      <c r="G857">
        <f t="shared" si="66"/>
        <v>6.1962174149501532</v>
      </c>
      <c r="H857">
        <f>INDEX(Cond_Probability!$A$6:$H$60,MATCH('Model 5_Train'!A857,Cond_Probability!$A$6:$A$60,0),8)</f>
        <v>0.34782608695652173</v>
      </c>
      <c r="I857">
        <f>INDEX(Cond_Probability!$A$6:$H$60,MATCH('Model 5_Train'!B857,Cond_Probability!$A$6:$A$60,0),8)</f>
        <v>0.68023255813953487</v>
      </c>
      <c r="J857">
        <f>Cond_Probability!$C$3</f>
        <v>0.38383838383838381</v>
      </c>
      <c r="K857">
        <f t="shared" si="67"/>
        <v>9.0817170695836003E-2</v>
      </c>
      <c r="L857">
        <f t="shared" si="68"/>
        <v>9.0817170695836005</v>
      </c>
      <c r="M857" t="str">
        <f t="shared" si="69"/>
        <v>Survive</v>
      </c>
      <c r="N857" s="2" t="s">
        <v>1</v>
      </c>
    </row>
    <row r="858" spans="1:14" x14ac:dyDescent="0.3">
      <c r="A858" s="1" t="s">
        <v>1234</v>
      </c>
      <c r="B858" s="2" t="s">
        <v>17</v>
      </c>
      <c r="C858">
        <f>INDEX(Cond_Probability!$A$6:$H$60,MATCH('Model 5_Train'!A858,Cond_Probability!$A$6:$A$60,0),7)</f>
        <v>0.14673913043478262</v>
      </c>
      <c r="D858">
        <f>INDEX(Cond_Probability!$A$6:$H$60,MATCH('Model 5_Train'!B858,Cond_Probability!$A$6:$A$60,0),7)</f>
        <v>0.14882032667876588</v>
      </c>
      <c r="E858">
        <f>Cond_Probability!$C$2</f>
        <v>0.61616161616161613</v>
      </c>
      <c r="F858">
        <f t="shared" si="65"/>
        <v>1.3455592777773792E-2</v>
      </c>
      <c r="G858">
        <f t="shared" si="66"/>
        <v>1.3455592777773793</v>
      </c>
      <c r="H858">
        <f>INDEX(Cond_Probability!$A$6:$H$60,MATCH('Model 5_Train'!A858,Cond_Probability!$A$6:$A$60,0),8)</f>
        <v>0.39710144927536234</v>
      </c>
      <c r="I858">
        <f>INDEX(Cond_Probability!$A$6:$H$60,MATCH('Model 5_Train'!B858,Cond_Probability!$A$6:$A$60,0),8)</f>
        <v>0.68023255813953487</v>
      </c>
      <c r="J858">
        <f>Cond_Probability!$C$3</f>
        <v>0.38383838383838381</v>
      </c>
      <c r="K858">
        <f t="shared" si="67"/>
        <v>0.10368293654441278</v>
      </c>
      <c r="L858">
        <f t="shared" si="68"/>
        <v>10.368293654441278</v>
      </c>
      <c r="M858" t="str">
        <f t="shared" si="69"/>
        <v>Survive</v>
      </c>
      <c r="N858" s="2" t="s">
        <v>1</v>
      </c>
    </row>
    <row r="859" spans="1:14" x14ac:dyDescent="0.3">
      <c r="A859" s="1" t="s">
        <v>1234</v>
      </c>
      <c r="B859" s="2" t="s">
        <v>13</v>
      </c>
      <c r="C859">
        <f>INDEX(Cond_Probability!$A$6:$H$60,MATCH('Model 5_Train'!A859,Cond_Probability!$A$6:$A$60,0),7)</f>
        <v>0.14673913043478262</v>
      </c>
      <c r="D859">
        <f>INDEX(Cond_Probability!$A$6:$H$60,MATCH('Model 5_Train'!B859,Cond_Probability!$A$6:$A$60,0),7)</f>
        <v>0.85117967332123412</v>
      </c>
      <c r="E859">
        <f>Cond_Probability!$C$2</f>
        <v>0.61616161616161613</v>
      </c>
      <c r="F859">
        <f t="shared" si="65"/>
        <v>7.6959426985072063E-2</v>
      </c>
      <c r="G859">
        <f t="shared" si="66"/>
        <v>7.6959426985072064</v>
      </c>
      <c r="H859">
        <f>INDEX(Cond_Probability!$A$6:$H$60,MATCH('Model 5_Train'!A859,Cond_Probability!$A$6:$A$60,0),8)</f>
        <v>0.39710144927536234</v>
      </c>
      <c r="I859">
        <f>INDEX(Cond_Probability!$A$6:$H$60,MATCH('Model 5_Train'!B859,Cond_Probability!$A$6:$A$60,0),8)</f>
        <v>0.31976744186046513</v>
      </c>
      <c r="J859">
        <f>Cond_Probability!$C$3</f>
        <v>0.38383838383838381</v>
      </c>
      <c r="K859">
        <f t="shared" si="67"/>
        <v>4.8739841965322252E-2</v>
      </c>
      <c r="L859">
        <f t="shared" si="68"/>
        <v>4.8739841965322253</v>
      </c>
      <c r="M859" t="str">
        <f t="shared" si="69"/>
        <v>Won't Survive</v>
      </c>
      <c r="N859" s="2" t="s">
        <v>1</v>
      </c>
    </row>
    <row r="860" spans="1:14" x14ac:dyDescent="0.3">
      <c r="A860" s="1" t="s">
        <v>1236</v>
      </c>
      <c r="B860" s="2" t="s">
        <v>17</v>
      </c>
      <c r="C860">
        <f>INDEX(Cond_Probability!$A$6:$H$60,MATCH('Model 5_Train'!A860,Cond_Probability!$A$6:$A$60,0),7)</f>
        <v>0.67572463768115942</v>
      </c>
      <c r="D860">
        <f>INDEX(Cond_Probability!$A$6:$H$60,MATCH('Model 5_Train'!B860,Cond_Probability!$A$6:$A$60,0),7)</f>
        <v>0.14882032667876588</v>
      </c>
      <c r="E860">
        <f>Cond_Probability!$C$2</f>
        <v>0.61616161616161613</v>
      </c>
      <c r="F860">
        <f t="shared" si="65"/>
        <v>6.1962174149501531E-2</v>
      </c>
      <c r="G860">
        <f t="shared" si="66"/>
        <v>6.1962174149501532</v>
      </c>
      <c r="H860">
        <f>INDEX(Cond_Probability!$A$6:$H$60,MATCH('Model 5_Train'!A860,Cond_Probability!$A$6:$A$60,0),8)</f>
        <v>0.34782608695652173</v>
      </c>
      <c r="I860">
        <f>INDEX(Cond_Probability!$A$6:$H$60,MATCH('Model 5_Train'!B860,Cond_Probability!$A$6:$A$60,0),8)</f>
        <v>0.68023255813953487</v>
      </c>
      <c r="J860">
        <f>Cond_Probability!$C$3</f>
        <v>0.38383838383838381</v>
      </c>
      <c r="K860">
        <f t="shared" si="67"/>
        <v>9.0817170695836003E-2</v>
      </c>
      <c r="L860">
        <f t="shared" si="68"/>
        <v>9.0817170695836005</v>
      </c>
      <c r="M860" t="str">
        <f t="shared" si="69"/>
        <v>Survive</v>
      </c>
      <c r="N860" s="2" t="s">
        <v>1</v>
      </c>
    </row>
    <row r="861" spans="1:14" x14ac:dyDescent="0.3">
      <c r="A861" s="1" t="s">
        <v>1236</v>
      </c>
      <c r="B861" s="2" t="s">
        <v>13</v>
      </c>
      <c r="C861">
        <f>INDEX(Cond_Probability!$A$6:$H$60,MATCH('Model 5_Train'!A861,Cond_Probability!$A$6:$A$60,0),7)</f>
        <v>0.67572463768115942</v>
      </c>
      <c r="D861">
        <f>INDEX(Cond_Probability!$A$6:$H$60,MATCH('Model 5_Train'!B861,Cond_Probability!$A$6:$A$60,0),7)</f>
        <v>0.85117967332123412</v>
      </c>
      <c r="E861">
        <f>Cond_Probability!$C$2</f>
        <v>0.61616161616161613</v>
      </c>
      <c r="F861">
        <f t="shared" si="65"/>
        <v>0.35439341068434416</v>
      </c>
      <c r="G861">
        <f t="shared" si="66"/>
        <v>35.439341068434416</v>
      </c>
      <c r="H861">
        <f>INDEX(Cond_Probability!$A$6:$H$60,MATCH('Model 5_Train'!A861,Cond_Probability!$A$6:$A$60,0),8)</f>
        <v>0.34782608695652173</v>
      </c>
      <c r="I861">
        <f>INDEX(Cond_Probability!$A$6:$H$60,MATCH('Model 5_Train'!B861,Cond_Probability!$A$6:$A$60,0),8)</f>
        <v>0.31976744186046513</v>
      </c>
      <c r="J861">
        <f>Cond_Probability!$C$3</f>
        <v>0.38383838383838381</v>
      </c>
      <c r="K861">
        <f t="shared" si="67"/>
        <v>4.2691832378384448E-2</v>
      </c>
      <c r="L861">
        <f t="shared" si="68"/>
        <v>4.2691832378384449</v>
      </c>
      <c r="M861" t="str">
        <f t="shared" si="69"/>
        <v>Won't Survive</v>
      </c>
      <c r="N861" s="2" t="s">
        <v>1230</v>
      </c>
    </row>
    <row r="862" spans="1:14" x14ac:dyDescent="0.3">
      <c r="A862" s="1" t="s">
        <v>1236</v>
      </c>
      <c r="B862" s="2" t="s">
        <v>13</v>
      </c>
      <c r="C862">
        <f>INDEX(Cond_Probability!$A$6:$H$60,MATCH('Model 5_Train'!A862,Cond_Probability!$A$6:$A$60,0),7)</f>
        <v>0.67572463768115942</v>
      </c>
      <c r="D862">
        <f>INDEX(Cond_Probability!$A$6:$H$60,MATCH('Model 5_Train'!B862,Cond_Probability!$A$6:$A$60,0),7)</f>
        <v>0.85117967332123412</v>
      </c>
      <c r="E862">
        <f>Cond_Probability!$C$2</f>
        <v>0.61616161616161613</v>
      </c>
      <c r="F862">
        <f t="shared" si="65"/>
        <v>0.35439341068434416</v>
      </c>
      <c r="G862">
        <f t="shared" si="66"/>
        <v>35.439341068434416</v>
      </c>
      <c r="H862">
        <f>INDEX(Cond_Probability!$A$6:$H$60,MATCH('Model 5_Train'!A862,Cond_Probability!$A$6:$A$60,0),8)</f>
        <v>0.34782608695652173</v>
      </c>
      <c r="I862">
        <f>INDEX(Cond_Probability!$A$6:$H$60,MATCH('Model 5_Train'!B862,Cond_Probability!$A$6:$A$60,0),8)</f>
        <v>0.31976744186046513</v>
      </c>
      <c r="J862">
        <f>Cond_Probability!$C$3</f>
        <v>0.38383838383838381</v>
      </c>
      <c r="K862">
        <f t="shared" si="67"/>
        <v>4.2691832378384448E-2</v>
      </c>
      <c r="L862">
        <f t="shared" si="68"/>
        <v>4.2691832378384449</v>
      </c>
      <c r="M862" t="str">
        <f t="shared" si="69"/>
        <v>Won't Survive</v>
      </c>
      <c r="N862" s="2" t="s">
        <v>1230</v>
      </c>
    </row>
    <row r="863" spans="1:14" x14ac:dyDescent="0.3">
      <c r="A863" s="1" t="s">
        <v>1235</v>
      </c>
      <c r="B863" s="2" t="s">
        <v>13</v>
      </c>
      <c r="C863">
        <f>INDEX(Cond_Probability!$A$6:$H$60,MATCH('Model 5_Train'!A863,Cond_Probability!$A$6:$A$60,0),7)</f>
        <v>0.17753623188405798</v>
      </c>
      <c r="D863">
        <f>INDEX(Cond_Probability!$A$6:$H$60,MATCH('Model 5_Train'!B863,Cond_Probability!$A$6:$A$60,0),7)</f>
        <v>0.85117967332123412</v>
      </c>
      <c r="E863">
        <f>Cond_Probability!$C$2</f>
        <v>0.61616161616161613</v>
      </c>
      <c r="F863">
        <f t="shared" si="65"/>
        <v>9.3111405488111879E-2</v>
      </c>
      <c r="G863">
        <f t="shared" si="66"/>
        <v>9.3111405488111885</v>
      </c>
      <c r="H863">
        <f>INDEX(Cond_Probability!$A$6:$H$60,MATCH('Model 5_Train'!A863,Cond_Probability!$A$6:$A$60,0),8)</f>
        <v>0.25507246376811593</v>
      </c>
      <c r="I863">
        <f>INDEX(Cond_Probability!$A$6:$H$60,MATCH('Model 5_Train'!B863,Cond_Probability!$A$6:$A$60,0),8)</f>
        <v>0.31976744186046513</v>
      </c>
      <c r="J863">
        <f>Cond_Probability!$C$3</f>
        <v>0.38383838383838381</v>
      </c>
      <c r="K863">
        <f t="shared" si="67"/>
        <v>3.1307343744148598E-2</v>
      </c>
      <c r="L863">
        <f t="shared" si="68"/>
        <v>3.1307343744148599</v>
      </c>
      <c r="M863" t="str">
        <f t="shared" si="69"/>
        <v>Won't Survive</v>
      </c>
      <c r="N863" s="2" t="s">
        <v>1230</v>
      </c>
    </row>
    <row r="864" spans="1:14" x14ac:dyDescent="0.3">
      <c r="A864" s="1" t="s">
        <v>1234</v>
      </c>
      <c r="B864" s="2" t="s">
        <v>17</v>
      </c>
      <c r="C864">
        <f>INDEX(Cond_Probability!$A$6:$H$60,MATCH('Model 5_Train'!A864,Cond_Probability!$A$6:$A$60,0),7)</f>
        <v>0.14673913043478262</v>
      </c>
      <c r="D864">
        <f>INDEX(Cond_Probability!$A$6:$H$60,MATCH('Model 5_Train'!B864,Cond_Probability!$A$6:$A$60,0),7)</f>
        <v>0.14882032667876588</v>
      </c>
      <c r="E864">
        <f>Cond_Probability!$C$2</f>
        <v>0.61616161616161613</v>
      </c>
      <c r="F864">
        <f t="shared" si="65"/>
        <v>1.3455592777773792E-2</v>
      </c>
      <c r="G864">
        <f t="shared" si="66"/>
        <v>1.3455592777773793</v>
      </c>
      <c r="H864">
        <f>INDEX(Cond_Probability!$A$6:$H$60,MATCH('Model 5_Train'!A864,Cond_Probability!$A$6:$A$60,0),8)</f>
        <v>0.39710144927536234</v>
      </c>
      <c r="I864">
        <f>INDEX(Cond_Probability!$A$6:$H$60,MATCH('Model 5_Train'!B864,Cond_Probability!$A$6:$A$60,0),8)</f>
        <v>0.68023255813953487</v>
      </c>
      <c r="J864">
        <f>Cond_Probability!$C$3</f>
        <v>0.38383838383838381</v>
      </c>
      <c r="K864">
        <f t="shared" si="67"/>
        <v>0.10368293654441278</v>
      </c>
      <c r="L864">
        <f t="shared" si="68"/>
        <v>10.368293654441278</v>
      </c>
      <c r="M864" t="str">
        <f t="shared" si="69"/>
        <v>Survive</v>
      </c>
      <c r="N864" s="2" t="s">
        <v>1</v>
      </c>
    </row>
    <row r="865" spans="1:14" x14ac:dyDescent="0.3">
      <c r="A865" s="1" t="s">
        <v>1236</v>
      </c>
      <c r="B865" s="2" t="s">
        <v>17</v>
      </c>
      <c r="C865">
        <f>INDEX(Cond_Probability!$A$6:$H$60,MATCH('Model 5_Train'!A865,Cond_Probability!$A$6:$A$60,0),7)</f>
        <v>0.67572463768115942</v>
      </c>
      <c r="D865">
        <f>INDEX(Cond_Probability!$A$6:$H$60,MATCH('Model 5_Train'!B865,Cond_Probability!$A$6:$A$60,0),7)</f>
        <v>0.14882032667876588</v>
      </c>
      <c r="E865">
        <f>Cond_Probability!$C$2</f>
        <v>0.61616161616161613</v>
      </c>
      <c r="F865">
        <f t="shared" si="65"/>
        <v>6.1962174149501531E-2</v>
      </c>
      <c r="G865">
        <f t="shared" si="66"/>
        <v>6.1962174149501532</v>
      </c>
      <c r="H865">
        <f>INDEX(Cond_Probability!$A$6:$H$60,MATCH('Model 5_Train'!A865,Cond_Probability!$A$6:$A$60,0),8)</f>
        <v>0.34782608695652173</v>
      </c>
      <c r="I865">
        <f>INDEX(Cond_Probability!$A$6:$H$60,MATCH('Model 5_Train'!B865,Cond_Probability!$A$6:$A$60,0),8)</f>
        <v>0.68023255813953487</v>
      </c>
      <c r="J865">
        <f>Cond_Probability!$C$3</f>
        <v>0.38383838383838381</v>
      </c>
      <c r="K865">
        <f t="shared" si="67"/>
        <v>9.0817170695836003E-2</v>
      </c>
      <c r="L865">
        <f t="shared" si="68"/>
        <v>9.0817170695836005</v>
      </c>
      <c r="M865" t="str">
        <f t="shared" si="69"/>
        <v>Survive</v>
      </c>
      <c r="N865" s="2" t="s">
        <v>1230</v>
      </c>
    </row>
    <row r="866" spans="1:14" x14ac:dyDescent="0.3">
      <c r="A866" s="1" t="s">
        <v>1235</v>
      </c>
      <c r="B866" s="2" t="s">
        <v>13</v>
      </c>
      <c r="C866">
        <f>INDEX(Cond_Probability!$A$6:$H$60,MATCH('Model 5_Train'!A866,Cond_Probability!$A$6:$A$60,0),7)</f>
        <v>0.17753623188405798</v>
      </c>
      <c r="D866">
        <f>INDEX(Cond_Probability!$A$6:$H$60,MATCH('Model 5_Train'!B866,Cond_Probability!$A$6:$A$60,0),7)</f>
        <v>0.85117967332123412</v>
      </c>
      <c r="E866">
        <f>Cond_Probability!$C$2</f>
        <v>0.61616161616161613</v>
      </c>
      <c r="F866">
        <f t="shared" si="65"/>
        <v>9.3111405488111879E-2</v>
      </c>
      <c r="G866">
        <f t="shared" si="66"/>
        <v>9.3111405488111885</v>
      </c>
      <c r="H866">
        <f>INDEX(Cond_Probability!$A$6:$H$60,MATCH('Model 5_Train'!A866,Cond_Probability!$A$6:$A$60,0),8)</f>
        <v>0.25507246376811593</v>
      </c>
      <c r="I866">
        <f>INDEX(Cond_Probability!$A$6:$H$60,MATCH('Model 5_Train'!B866,Cond_Probability!$A$6:$A$60,0),8)</f>
        <v>0.31976744186046513</v>
      </c>
      <c r="J866">
        <f>Cond_Probability!$C$3</f>
        <v>0.38383838383838381</v>
      </c>
      <c r="K866">
        <f t="shared" si="67"/>
        <v>3.1307343744148598E-2</v>
      </c>
      <c r="L866">
        <f t="shared" si="68"/>
        <v>3.1307343744148599</v>
      </c>
      <c r="M866" t="str">
        <f t="shared" si="69"/>
        <v>Won't Survive</v>
      </c>
      <c r="N866" s="2" t="s">
        <v>1230</v>
      </c>
    </row>
    <row r="867" spans="1:14" x14ac:dyDescent="0.3">
      <c r="A867" s="1" t="s">
        <v>1235</v>
      </c>
      <c r="B867" s="2" t="s">
        <v>17</v>
      </c>
      <c r="C867">
        <f>INDEX(Cond_Probability!$A$6:$H$60,MATCH('Model 5_Train'!A867,Cond_Probability!$A$6:$A$60,0),7)</f>
        <v>0.17753623188405798</v>
      </c>
      <c r="D867">
        <f>INDEX(Cond_Probability!$A$6:$H$60,MATCH('Model 5_Train'!B867,Cond_Probability!$A$6:$A$60,0),7)</f>
        <v>0.14882032667876588</v>
      </c>
      <c r="E867">
        <f>Cond_Probability!$C$2</f>
        <v>0.61616161616161613</v>
      </c>
      <c r="F867">
        <f t="shared" si="65"/>
        <v>1.6279606076812739E-2</v>
      </c>
      <c r="G867">
        <f t="shared" si="66"/>
        <v>1.6279606076812738</v>
      </c>
      <c r="H867">
        <f>INDEX(Cond_Probability!$A$6:$H$60,MATCH('Model 5_Train'!A867,Cond_Probability!$A$6:$A$60,0),8)</f>
        <v>0.25507246376811593</v>
      </c>
      <c r="I867">
        <f>INDEX(Cond_Probability!$A$6:$H$60,MATCH('Model 5_Train'!B867,Cond_Probability!$A$6:$A$60,0),8)</f>
        <v>0.68023255813953487</v>
      </c>
      <c r="J867">
        <f>Cond_Probability!$C$3</f>
        <v>0.38383838383838381</v>
      </c>
      <c r="K867">
        <f t="shared" si="67"/>
        <v>6.6599258510279744E-2</v>
      </c>
      <c r="L867">
        <f t="shared" si="68"/>
        <v>6.6599258510279746</v>
      </c>
      <c r="M867" t="str">
        <f t="shared" si="69"/>
        <v>Survive</v>
      </c>
      <c r="N867" s="2" t="s">
        <v>1</v>
      </c>
    </row>
    <row r="868" spans="1:14" x14ac:dyDescent="0.3">
      <c r="A868" s="1" t="s">
        <v>1235</v>
      </c>
      <c r="B868" s="2" t="s">
        <v>17</v>
      </c>
      <c r="C868">
        <f>INDEX(Cond_Probability!$A$6:$H$60,MATCH('Model 5_Train'!A868,Cond_Probability!$A$6:$A$60,0),7)</f>
        <v>0.17753623188405798</v>
      </c>
      <c r="D868">
        <f>INDEX(Cond_Probability!$A$6:$H$60,MATCH('Model 5_Train'!B868,Cond_Probability!$A$6:$A$60,0),7)</f>
        <v>0.14882032667876588</v>
      </c>
      <c r="E868">
        <f>Cond_Probability!$C$2</f>
        <v>0.61616161616161613</v>
      </c>
      <c r="F868">
        <f t="shared" si="65"/>
        <v>1.6279606076812739E-2</v>
      </c>
      <c r="G868">
        <f t="shared" si="66"/>
        <v>1.6279606076812738</v>
      </c>
      <c r="H868">
        <f>INDEX(Cond_Probability!$A$6:$H$60,MATCH('Model 5_Train'!A868,Cond_Probability!$A$6:$A$60,0),8)</f>
        <v>0.25507246376811593</v>
      </c>
      <c r="I868">
        <f>INDEX(Cond_Probability!$A$6:$H$60,MATCH('Model 5_Train'!B868,Cond_Probability!$A$6:$A$60,0),8)</f>
        <v>0.68023255813953487</v>
      </c>
      <c r="J868">
        <f>Cond_Probability!$C$3</f>
        <v>0.38383838383838381</v>
      </c>
      <c r="K868">
        <f t="shared" si="67"/>
        <v>6.6599258510279744E-2</v>
      </c>
      <c r="L868">
        <f t="shared" si="68"/>
        <v>6.6599258510279746</v>
      </c>
      <c r="M868" t="str">
        <f t="shared" si="69"/>
        <v>Survive</v>
      </c>
      <c r="N868" s="2" t="s">
        <v>1</v>
      </c>
    </row>
    <row r="869" spans="1:14" x14ac:dyDescent="0.3">
      <c r="A869" s="1" t="s">
        <v>1234</v>
      </c>
      <c r="B869" s="2" t="s">
        <v>13</v>
      </c>
      <c r="C869">
        <f>INDEX(Cond_Probability!$A$6:$H$60,MATCH('Model 5_Train'!A869,Cond_Probability!$A$6:$A$60,0),7)</f>
        <v>0.14673913043478262</v>
      </c>
      <c r="D869">
        <f>INDEX(Cond_Probability!$A$6:$H$60,MATCH('Model 5_Train'!B869,Cond_Probability!$A$6:$A$60,0),7)</f>
        <v>0.85117967332123412</v>
      </c>
      <c r="E869">
        <f>Cond_Probability!$C$2</f>
        <v>0.61616161616161613</v>
      </c>
      <c r="F869">
        <f t="shared" si="65"/>
        <v>7.6959426985072063E-2</v>
      </c>
      <c r="G869">
        <f t="shared" si="66"/>
        <v>7.6959426985072064</v>
      </c>
      <c r="H869">
        <f>INDEX(Cond_Probability!$A$6:$H$60,MATCH('Model 5_Train'!A869,Cond_Probability!$A$6:$A$60,0),8)</f>
        <v>0.39710144927536234</v>
      </c>
      <c r="I869">
        <f>INDEX(Cond_Probability!$A$6:$H$60,MATCH('Model 5_Train'!B869,Cond_Probability!$A$6:$A$60,0),8)</f>
        <v>0.31976744186046513</v>
      </c>
      <c r="J869">
        <f>Cond_Probability!$C$3</f>
        <v>0.38383838383838381</v>
      </c>
      <c r="K869">
        <f t="shared" si="67"/>
        <v>4.8739841965322252E-2</v>
      </c>
      <c r="L869">
        <f t="shared" si="68"/>
        <v>4.8739841965322253</v>
      </c>
      <c r="M869" t="str">
        <f t="shared" si="69"/>
        <v>Won't Survive</v>
      </c>
      <c r="N869" s="2" t="s">
        <v>1230</v>
      </c>
    </row>
    <row r="870" spans="1:14" x14ac:dyDescent="0.3">
      <c r="A870" s="1" t="s">
        <v>1236</v>
      </c>
      <c r="B870" s="2" t="s">
        <v>13</v>
      </c>
      <c r="C870">
        <f>INDEX(Cond_Probability!$A$6:$H$60,MATCH('Model 5_Train'!A870,Cond_Probability!$A$6:$A$60,0),7)</f>
        <v>0.67572463768115942</v>
      </c>
      <c r="D870">
        <f>INDEX(Cond_Probability!$A$6:$H$60,MATCH('Model 5_Train'!B870,Cond_Probability!$A$6:$A$60,0),7)</f>
        <v>0.85117967332123412</v>
      </c>
      <c r="E870">
        <f>Cond_Probability!$C$2</f>
        <v>0.61616161616161613</v>
      </c>
      <c r="F870">
        <f t="shared" si="65"/>
        <v>0.35439341068434416</v>
      </c>
      <c r="G870">
        <f t="shared" si="66"/>
        <v>35.439341068434416</v>
      </c>
      <c r="H870">
        <f>INDEX(Cond_Probability!$A$6:$H$60,MATCH('Model 5_Train'!A870,Cond_Probability!$A$6:$A$60,0),8)</f>
        <v>0.34782608695652173</v>
      </c>
      <c r="I870">
        <f>INDEX(Cond_Probability!$A$6:$H$60,MATCH('Model 5_Train'!B870,Cond_Probability!$A$6:$A$60,0),8)</f>
        <v>0.31976744186046513</v>
      </c>
      <c r="J870">
        <f>Cond_Probability!$C$3</f>
        <v>0.38383838383838381</v>
      </c>
      <c r="K870">
        <f t="shared" si="67"/>
        <v>4.2691832378384448E-2</v>
      </c>
      <c r="L870">
        <f t="shared" si="68"/>
        <v>4.2691832378384449</v>
      </c>
      <c r="M870" t="str">
        <f t="shared" si="69"/>
        <v>Won't Survive</v>
      </c>
      <c r="N870" s="2" t="s">
        <v>1230</v>
      </c>
    </row>
    <row r="871" spans="1:14" x14ac:dyDescent="0.3">
      <c r="A871" s="1" t="s">
        <v>1236</v>
      </c>
      <c r="B871" s="2" t="s">
        <v>13</v>
      </c>
      <c r="C871">
        <f>INDEX(Cond_Probability!$A$6:$H$60,MATCH('Model 5_Train'!A871,Cond_Probability!$A$6:$A$60,0),7)</f>
        <v>0.67572463768115942</v>
      </c>
      <c r="D871">
        <f>INDEX(Cond_Probability!$A$6:$H$60,MATCH('Model 5_Train'!B871,Cond_Probability!$A$6:$A$60,0),7)</f>
        <v>0.85117967332123412</v>
      </c>
      <c r="E871">
        <f>Cond_Probability!$C$2</f>
        <v>0.61616161616161613</v>
      </c>
      <c r="F871">
        <f t="shared" si="65"/>
        <v>0.35439341068434416</v>
      </c>
      <c r="G871">
        <f t="shared" si="66"/>
        <v>35.439341068434416</v>
      </c>
      <c r="H871">
        <f>INDEX(Cond_Probability!$A$6:$H$60,MATCH('Model 5_Train'!A871,Cond_Probability!$A$6:$A$60,0),8)</f>
        <v>0.34782608695652173</v>
      </c>
      <c r="I871">
        <f>INDEX(Cond_Probability!$A$6:$H$60,MATCH('Model 5_Train'!B871,Cond_Probability!$A$6:$A$60,0),8)</f>
        <v>0.31976744186046513</v>
      </c>
      <c r="J871">
        <f>Cond_Probability!$C$3</f>
        <v>0.38383838383838381</v>
      </c>
      <c r="K871">
        <f t="shared" si="67"/>
        <v>4.2691832378384448E-2</v>
      </c>
      <c r="L871">
        <f t="shared" si="68"/>
        <v>4.2691832378384449</v>
      </c>
      <c r="M871" t="str">
        <f t="shared" si="69"/>
        <v>Won't Survive</v>
      </c>
      <c r="N871" s="2" t="s">
        <v>1</v>
      </c>
    </row>
    <row r="872" spans="1:14" x14ac:dyDescent="0.3">
      <c r="A872" s="1" t="s">
        <v>1236</v>
      </c>
      <c r="B872" s="2" t="s">
        <v>13</v>
      </c>
      <c r="C872">
        <f>INDEX(Cond_Probability!$A$6:$H$60,MATCH('Model 5_Train'!A872,Cond_Probability!$A$6:$A$60,0),7)</f>
        <v>0.67572463768115942</v>
      </c>
      <c r="D872">
        <f>INDEX(Cond_Probability!$A$6:$H$60,MATCH('Model 5_Train'!B872,Cond_Probability!$A$6:$A$60,0),7)</f>
        <v>0.85117967332123412</v>
      </c>
      <c r="E872">
        <f>Cond_Probability!$C$2</f>
        <v>0.61616161616161613</v>
      </c>
      <c r="F872">
        <f t="shared" si="65"/>
        <v>0.35439341068434416</v>
      </c>
      <c r="G872">
        <f t="shared" si="66"/>
        <v>35.439341068434416</v>
      </c>
      <c r="H872">
        <f>INDEX(Cond_Probability!$A$6:$H$60,MATCH('Model 5_Train'!A872,Cond_Probability!$A$6:$A$60,0),8)</f>
        <v>0.34782608695652173</v>
      </c>
      <c r="I872">
        <f>INDEX(Cond_Probability!$A$6:$H$60,MATCH('Model 5_Train'!B872,Cond_Probability!$A$6:$A$60,0),8)</f>
        <v>0.31976744186046513</v>
      </c>
      <c r="J872">
        <f>Cond_Probability!$C$3</f>
        <v>0.38383838383838381</v>
      </c>
      <c r="K872">
        <f t="shared" si="67"/>
        <v>4.2691832378384448E-2</v>
      </c>
      <c r="L872">
        <f t="shared" si="68"/>
        <v>4.2691832378384449</v>
      </c>
      <c r="M872" t="str">
        <f t="shared" si="69"/>
        <v>Won't Survive</v>
      </c>
      <c r="N872" s="2" t="s">
        <v>1230</v>
      </c>
    </row>
    <row r="873" spans="1:14" x14ac:dyDescent="0.3">
      <c r="A873" s="1" t="s">
        <v>1234</v>
      </c>
      <c r="B873" s="2" t="s">
        <v>17</v>
      </c>
      <c r="C873">
        <f>INDEX(Cond_Probability!$A$6:$H$60,MATCH('Model 5_Train'!A873,Cond_Probability!$A$6:$A$60,0),7)</f>
        <v>0.14673913043478262</v>
      </c>
      <c r="D873">
        <f>INDEX(Cond_Probability!$A$6:$H$60,MATCH('Model 5_Train'!B873,Cond_Probability!$A$6:$A$60,0),7)</f>
        <v>0.14882032667876588</v>
      </c>
      <c r="E873">
        <f>Cond_Probability!$C$2</f>
        <v>0.61616161616161613</v>
      </c>
      <c r="F873">
        <f t="shared" si="65"/>
        <v>1.3455592777773792E-2</v>
      </c>
      <c r="G873">
        <f t="shared" si="66"/>
        <v>1.3455592777773793</v>
      </c>
      <c r="H873">
        <f>INDEX(Cond_Probability!$A$6:$H$60,MATCH('Model 5_Train'!A873,Cond_Probability!$A$6:$A$60,0),8)</f>
        <v>0.39710144927536234</v>
      </c>
      <c r="I873">
        <f>INDEX(Cond_Probability!$A$6:$H$60,MATCH('Model 5_Train'!B873,Cond_Probability!$A$6:$A$60,0),8)</f>
        <v>0.68023255813953487</v>
      </c>
      <c r="J873">
        <f>Cond_Probability!$C$3</f>
        <v>0.38383838383838381</v>
      </c>
      <c r="K873">
        <f t="shared" si="67"/>
        <v>0.10368293654441278</v>
      </c>
      <c r="L873">
        <f t="shared" si="68"/>
        <v>10.368293654441278</v>
      </c>
      <c r="M873" t="str">
        <f t="shared" si="69"/>
        <v>Survive</v>
      </c>
      <c r="N873" s="2" t="s">
        <v>1</v>
      </c>
    </row>
    <row r="874" spans="1:14" x14ac:dyDescent="0.3">
      <c r="A874" s="1" t="s">
        <v>1234</v>
      </c>
      <c r="B874" s="2" t="s">
        <v>13</v>
      </c>
      <c r="C874">
        <f>INDEX(Cond_Probability!$A$6:$H$60,MATCH('Model 5_Train'!A874,Cond_Probability!$A$6:$A$60,0),7)</f>
        <v>0.14673913043478262</v>
      </c>
      <c r="D874">
        <f>INDEX(Cond_Probability!$A$6:$H$60,MATCH('Model 5_Train'!B874,Cond_Probability!$A$6:$A$60,0),7)</f>
        <v>0.85117967332123412</v>
      </c>
      <c r="E874">
        <f>Cond_Probability!$C$2</f>
        <v>0.61616161616161613</v>
      </c>
      <c r="F874">
        <f t="shared" si="65"/>
        <v>7.6959426985072063E-2</v>
      </c>
      <c r="G874">
        <f t="shared" si="66"/>
        <v>7.6959426985072064</v>
      </c>
      <c r="H874">
        <f>INDEX(Cond_Probability!$A$6:$H$60,MATCH('Model 5_Train'!A874,Cond_Probability!$A$6:$A$60,0),8)</f>
        <v>0.39710144927536234</v>
      </c>
      <c r="I874">
        <f>INDEX(Cond_Probability!$A$6:$H$60,MATCH('Model 5_Train'!B874,Cond_Probability!$A$6:$A$60,0),8)</f>
        <v>0.31976744186046513</v>
      </c>
      <c r="J874">
        <f>Cond_Probability!$C$3</f>
        <v>0.38383838383838381</v>
      </c>
      <c r="K874">
        <f t="shared" si="67"/>
        <v>4.8739841965322252E-2</v>
      </c>
      <c r="L874">
        <f t="shared" si="68"/>
        <v>4.8739841965322253</v>
      </c>
      <c r="M874" t="str">
        <f t="shared" si="69"/>
        <v>Won't Survive</v>
      </c>
      <c r="N874" s="2" t="s">
        <v>1230</v>
      </c>
    </row>
    <row r="875" spans="1:14" x14ac:dyDescent="0.3">
      <c r="A875" s="1" t="s">
        <v>1236</v>
      </c>
      <c r="B875" s="2" t="s">
        <v>13</v>
      </c>
      <c r="C875">
        <f>INDEX(Cond_Probability!$A$6:$H$60,MATCH('Model 5_Train'!A875,Cond_Probability!$A$6:$A$60,0),7)</f>
        <v>0.67572463768115942</v>
      </c>
      <c r="D875">
        <f>INDEX(Cond_Probability!$A$6:$H$60,MATCH('Model 5_Train'!B875,Cond_Probability!$A$6:$A$60,0),7)</f>
        <v>0.85117967332123412</v>
      </c>
      <c r="E875">
        <f>Cond_Probability!$C$2</f>
        <v>0.61616161616161613</v>
      </c>
      <c r="F875">
        <f t="shared" si="65"/>
        <v>0.35439341068434416</v>
      </c>
      <c r="G875">
        <f t="shared" si="66"/>
        <v>35.439341068434416</v>
      </c>
      <c r="H875">
        <f>INDEX(Cond_Probability!$A$6:$H$60,MATCH('Model 5_Train'!A875,Cond_Probability!$A$6:$A$60,0),8)</f>
        <v>0.34782608695652173</v>
      </c>
      <c r="I875">
        <f>INDEX(Cond_Probability!$A$6:$H$60,MATCH('Model 5_Train'!B875,Cond_Probability!$A$6:$A$60,0),8)</f>
        <v>0.31976744186046513</v>
      </c>
      <c r="J875">
        <f>Cond_Probability!$C$3</f>
        <v>0.38383838383838381</v>
      </c>
      <c r="K875">
        <f t="shared" si="67"/>
        <v>4.2691832378384448E-2</v>
      </c>
      <c r="L875">
        <f t="shared" si="68"/>
        <v>4.2691832378384449</v>
      </c>
      <c r="M875" t="str">
        <f t="shared" si="69"/>
        <v>Won't Survive</v>
      </c>
      <c r="N875" s="2" t="s">
        <v>1230</v>
      </c>
    </row>
    <row r="876" spans="1:14" x14ac:dyDescent="0.3">
      <c r="A876" s="1" t="s">
        <v>1235</v>
      </c>
      <c r="B876" s="2" t="s">
        <v>17</v>
      </c>
      <c r="C876">
        <f>INDEX(Cond_Probability!$A$6:$H$60,MATCH('Model 5_Train'!A876,Cond_Probability!$A$6:$A$60,0),7)</f>
        <v>0.17753623188405798</v>
      </c>
      <c r="D876">
        <f>INDEX(Cond_Probability!$A$6:$H$60,MATCH('Model 5_Train'!B876,Cond_Probability!$A$6:$A$60,0),7)</f>
        <v>0.14882032667876588</v>
      </c>
      <c r="E876">
        <f>Cond_Probability!$C$2</f>
        <v>0.61616161616161613</v>
      </c>
      <c r="F876">
        <f t="shared" si="65"/>
        <v>1.6279606076812739E-2</v>
      </c>
      <c r="G876">
        <f t="shared" si="66"/>
        <v>1.6279606076812738</v>
      </c>
      <c r="H876">
        <f>INDEX(Cond_Probability!$A$6:$H$60,MATCH('Model 5_Train'!A876,Cond_Probability!$A$6:$A$60,0),8)</f>
        <v>0.25507246376811593</v>
      </c>
      <c r="I876">
        <f>INDEX(Cond_Probability!$A$6:$H$60,MATCH('Model 5_Train'!B876,Cond_Probability!$A$6:$A$60,0),8)</f>
        <v>0.68023255813953487</v>
      </c>
      <c r="J876">
        <f>Cond_Probability!$C$3</f>
        <v>0.38383838383838381</v>
      </c>
      <c r="K876">
        <f t="shared" si="67"/>
        <v>6.6599258510279744E-2</v>
      </c>
      <c r="L876">
        <f t="shared" si="68"/>
        <v>6.6599258510279746</v>
      </c>
      <c r="M876" t="str">
        <f t="shared" si="69"/>
        <v>Survive</v>
      </c>
      <c r="N876" s="2" t="s">
        <v>1</v>
      </c>
    </row>
    <row r="877" spans="1:14" x14ac:dyDescent="0.3">
      <c r="A877" s="1" t="s">
        <v>1236</v>
      </c>
      <c r="B877" s="2" t="s">
        <v>17</v>
      </c>
      <c r="C877">
        <f>INDEX(Cond_Probability!$A$6:$H$60,MATCH('Model 5_Train'!A877,Cond_Probability!$A$6:$A$60,0),7)</f>
        <v>0.67572463768115942</v>
      </c>
      <c r="D877">
        <f>INDEX(Cond_Probability!$A$6:$H$60,MATCH('Model 5_Train'!B877,Cond_Probability!$A$6:$A$60,0),7)</f>
        <v>0.14882032667876588</v>
      </c>
      <c r="E877">
        <f>Cond_Probability!$C$2</f>
        <v>0.61616161616161613</v>
      </c>
      <c r="F877">
        <f t="shared" si="65"/>
        <v>6.1962174149501531E-2</v>
      </c>
      <c r="G877">
        <f t="shared" si="66"/>
        <v>6.1962174149501532</v>
      </c>
      <c r="H877">
        <f>INDEX(Cond_Probability!$A$6:$H$60,MATCH('Model 5_Train'!A877,Cond_Probability!$A$6:$A$60,0),8)</f>
        <v>0.34782608695652173</v>
      </c>
      <c r="I877">
        <f>INDEX(Cond_Probability!$A$6:$H$60,MATCH('Model 5_Train'!B877,Cond_Probability!$A$6:$A$60,0),8)</f>
        <v>0.68023255813953487</v>
      </c>
      <c r="J877">
        <f>Cond_Probability!$C$3</f>
        <v>0.38383838383838381</v>
      </c>
      <c r="K877">
        <f t="shared" si="67"/>
        <v>9.0817170695836003E-2</v>
      </c>
      <c r="L877">
        <f t="shared" si="68"/>
        <v>9.0817170695836005</v>
      </c>
      <c r="M877" t="str">
        <f t="shared" si="69"/>
        <v>Survive</v>
      </c>
      <c r="N877" s="2" t="s">
        <v>1</v>
      </c>
    </row>
    <row r="878" spans="1:14" x14ac:dyDescent="0.3">
      <c r="A878" s="1" t="s">
        <v>1236</v>
      </c>
      <c r="B878" s="2" t="s">
        <v>13</v>
      </c>
      <c r="C878">
        <f>INDEX(Cond_Probability!$A$6:$H$60,MATCH('Model 5_Train'!A878,Cond_Probability!$A$6:$A$60,0),7)</f>
        <v>0.67572463768115942</v>
      </c>
      <c r="D878">
        <f>INDEX(Cond_Probability!$A$6:$H$60,MATCH('Model 5_Train'!B878,Cond_Probability!$A$6:$A$60,0),7)</f>
        <v>0.85117967332123412</v>
      </c>
      <c r="E878">
        <f>Cond_Probability!$C$2</f>
        <v>0.61616161616161613</v>
      </c>
      <c r="F878">
        <f t="shared" si="65"/>
        <v>0.35439341068434416</v>
      </c>
      <c r="G878">
        <f t="shared" si="66"/>
        <v>35.439341068434416</v>
      </c>
      <c r="H878">
        <f>INDEX(Cond_Probability!$A$6:$H$60,MATCH('Model 5_Train'!A878,Cond_Probability!$A$6:$A$60,0),8)</f>
        <v>0.34782608695652173</v>
      </c>
      <c r="I878">
        <f>INDEX(Cond_Probability!$A$6:$H$60,MATCH('Model 5_Train'!B878,Cond_Probability!$A$6:$A$60,0),8)</f>
        <v>0.31976744186046513</v>
      </c>
      <c r="J878">
        <f>Cond_Probability!$C$3</f>
        <v>0.38383838383838381</v>
      </c>
      <c r="K878">
        <f t="shared" si="67"/>
        <v>4.2691832378384448E-2</v>
      </c>
      <c r="L878">
        <f t="shared" si="68"/>
        <v>4.2691832378384449</v>
      </c>
      <c r="M878" t="str">
        <f t="shared" si="69"/>
        <v>Won't Survive</v>
      </c>
      <c r="N878" s="2" t="s">
        <v>1230</v>
      </c>
    </row>
    <row r="879" spans="1:14" x14ac:dyDescent="0.3">
      <c r="A879" s="1" t="s">
        <v>1236</v>
      </c>
      <c r="B879" s="2" t="s">
        <v>13</v>
      </c>
      <c r="C879">
        <f>INDEX(Cond_Probability!$A$6:$H$60,MATCH('Model 5_Train'!A879,Cond_Probability!$A$6:$A$60,0),7)</f>
        <v>0.67572463768115942</v>
      </c>
      <c r="D879">
        <f>INDEX(Cond_Probability!$A$6:$H$60,MATCH('Model 5_Train'!B879,Cond_Probability!$A$6:$A$60,0),7)</f>
        <v>0.85117967332123412</v>
      </c>
      <c r="E879">
        <f>Cond_Probability!$C$2</f>
        <v>0.61616161616161613</v>
      </c>
      <c r="F879">
        <f t="shared" si="65"/>
        <v>0.35439341068434416</v>
      </c>
      <c r="G879">
        <f t="shared" si="66"/>
        <v>35.439341068434416</v>
      </c>
      <c r="H879">
        <f>INDEX(Cond_Probability!$A$6:$H$60,MATCH('Model 5_Train'!A879,Cond_Probability!$A$6:$A$60,0),8)</f>
        <v>0.34782608695652173</v>
      </c>
      <c r="I879">
        <f>INDEX(Cond_Probability!$A$6:$H$60,MATCH('Model 5_Train'!B879,Cond_Probability!$A$6:$A$60,0),8)</f>
        <v>0.31976744186046513</v>
      </c>
      <c r="J879">
        <f>Cond_Probability!$C$3</f>
        <v>0.38383838383838381</v>
      </c>
      <c r="K879">
        <f t="shared" si="67"/>
        <v>4.2691832378384448E-2</v>
      </c>
      <c r="L879">
        <f t="shared" si="68"/>
        <v>4.2691832378384449</v>
      </c>
      <c r="M879" t="str">
        <f t="shared" si="69"/>
        <v>Won't Survive</v>
      </c>
      <c r="N879" s="2" t="s">
        <v>1230</v>
      </c>
    </row>
    <row r="880" spans="1:14" x14ac:dyDescent="0.3">
      <c r="A880" s="1" t="s">
        <v>1236</v>
      </c>
      <c r="B880" s="2" t="s">
        <v>13</v>
      </c>
      <c r="C880">
        <f>INDEX(Cond_Probability!$A$6:$H$60,MATCH('Model 5_Train'!A880,Cond_Probability!$A$6:$A$60,0),7)</f>
        <v>0.67572463768115942</v>
      </c>
      <c r="D880">
        <f>INDEX(Cond_Probability!$A$6:$H$60,MATCH('Model 5_Train'!B880,Cond_Probability!$A$6:$A$60,0),7)</f>
        <v>0.85117967332123412</v>
      </c>
      <c r="E880">
        <f>Cond_Probability!$C$2</f>
        <v>0.61616161616161613</v>
      </c>
      <c r="F880">
        <f t="shared" si="65"/>
        <v>0.35439341068434416</v>
      </c>
      <c r="G880">
        <f t="shared" si="66"/>
        <v>35.439341068434416</v>
      </c>
      <c r="H880">
        <f>INDEX(Cond_Probability!$A$6:$H$60,MATCH('Model 5_Train'!A880,Cond_Probability!$A$6:$A$60,0),8)</f>
        <v>0.34782608695652173</v>
      </c>
      <c r="I880">
        <f>INDEX(Cond_Probability!$A$6:$H$60,MATCH('Model 5_Train'!B880,Cond_Probability!$A$6:$A$60,0),8)</f>
        <v>0.31976744186046513</v>
      </c>
      <c r="J880">
        <f>Cond_Probability!$C$3</f>
        <v>0.38383838383838381</v>
      </c>
      <c r="K880">
        <f t="shared" si="67"/>
        <v>4.2691832378384448E-2</v>
      </c>
      <c r="L880">
        <f t="shared" si="68"/>
        <v>4.2691832378384449</v>
      </c>
      <c r="M880" t="str">
        <f t="shared" si="69"/>
        <v>Won't Survive</v>
      </c>
      <c r="N880" s="2" t="s">
        <v>1230</v>
      </c>
    </row>
    <row r="881" spans="1:14" x14ac:dyDescent="0.3">
      <c r="A881" s="1" t="s">
        <v>1234</v>
      </c>
      <c r="B881" s="2" t="s">
        <v>17</v>
      </c>
      <c r="C881">
        <f>INDEX(Cond_Probability!$A$6:$H$60,MATCH('Model 5_Train'!A881,Cond_Probability!$A$6:$A$60,0),7)</f>
        <v>0.14673913043478262</v>
      </c>
      <c r="D881">
        <f>INDEX(Cond_Probability!$A$6:$H$60,MATCH('Model 5_Train'!B881,Cond_Probability!$A$6:$A$60,0),7)</f>
        <v>0.14882032667876588</v>
      </c>
      <c r="E881">
        <f>Cond_Probability!$C$2</f>
        <v>0.61616161616161613</v>
      </c>
      <c r="F881">
        <f t="shared" si="65"/>
        <v>1.3455592777773792E-2</v>
      </c>
      <c r="G881">
        <f t="shared" si="66"/>
        <v>1.3455592777773793</v>
      </c>
      <c r="H881">
        <f>INDEX(Cond_Probability!$A$6:$H$60,MATCH('Model 5_Train'!A881,Cond_Probability!$A$6:$A$60,0),8)</f>
        <v>0.39710144927536234</v>
      </c>
      <c r="I881">
        <f>INDEX(Cond_Probability!$A$6:$H$60,MATCH('Model 5_Train'!B881,Cond_Probability!$A$6:$A$60,0),8)</f>
        <v>0.68023255813953487</v>
      </c>
      <c r="J881">
        <f>Cond_Probability!$C$3</f>
        <v>0.38383838383838381</v>
      </c>
      <c r="K881">
        <f t="shared" si="67"/>
        <v>0.10368293654441278</v>
      </c>
      <c r="L881">
        <f t="shared" si="68"/>
        <v>10.368293654441278</v>
      </c>
      <c r="M881" t="str">
        <f t="shared" si="69"/>
        <v>Survive</v>
      </c>
      <c r="N881" s="2" t="s">
        <v>1</v>
      </c>
    </row>
    <row r="882" spans="1:14" x14ac:dyDescent="0.3">
      <c r="A882" s="1" t="s">
        <v>1235</v>
      </c>
      <c r="B882" s="2" t="s">
        <v>17</v>
      </c>
      <c r="C882">
        <f>INDEX(Cond_Probability!$A$6:$H$60,MATCH('Model 5_Train'!A882,Cond_Probability!$A$6:$A$60,0),7)</f>
        <v>0.17753623188405798</v>
      </c>
      <c r="D882">
        <f>INDEX(Cond_Probability!$A$6:$H$60,MATCH('Model 5_Train'!B882,Cond_Probability!$A$6:$A$60,0),7)</f>
        <v>0.14882032667876588</v>
      </c>
      <c r="E882">
        <f>Cond_Probability!$C$2</f>
        <v>0.61616161616161613</v>
      </c>
      <c r="F882">
        <f t="shared" si="65"/>
        <v>1.6279606076812739E-2</v>
      </c>
      <c r="G882">
        <f t="shared" si="66"/>
        <v>1.6279606076812738</v>
      </c>
      <c r="H882">
        <f>INDEX(Cond_Probability!$A$6:$H$60,MATCH('Model 5_Train'!A882,Cond_Probability!$A$6:$A$60,0),8)</f>
        <v>0.25507246376811593</v>
      </c>
      <c r="I882">
        <f>INDEX(Cond_Probability!$A$6:$H$60,MATCH('Model 5_Train'!B882,Cond_Probability!$A$6:$A$60,0),8)</f>
        <v>0.68023255813953487</v>
      </c>
      <c r="J882">
        <f>Cond_Probability!$C$3</f>
        <v>0.38383838383838381</v>
      </c>
      <c r="K882">
        <f t="shared" si="67"/>
        <v>6.6599258510279744E-2</v>
      </c>
      <c r="L882">
        <f t="shared" si="68"/>
        <v>6.6599258510279746</v>
      </c>
      <c r="M882" t="str">
        <f t="shared" si="69"/>
        <v>Survive</v>
      </c>
      <c r="N882" s="2" t="s">
        <v>1</v>
      </c>
    </row>
    <row r="883" spans="1:14" x14ac:dyDescent="0.3">
      <c r="A883" s="1" t="s">
        <v>1236</v>
      </c>
      <c r="B883" s="2" t="s">
        <v>13</v>
      </c>
      <c r="C883">
        <f>INDEX(Cond_Probability!$A$6:$H$60,MATCH('Model 5_Train'!A883,Cond_Probability!$A$6:$A$60,0),7)</f>
        <v>0.67572463768115942</v>
      </c>
      <c r="D883">
        <f>INDEX(Cond_Probability!$A$6:$H$60,MATCH('Model 5_Train'!B883,Cond_Probability!$A$6:$A$60,0),7)</f>
        <v>0.85117967332123412</v>
      </c>
      <c r="E883">
        <f>Cond_Probability!$C$2</f>
        <v>0.61616161616161613</v>
      </c>
      <c r="F883">
        <f t="shared" si="65"/>
        <v>0.35439341068434416</v>
      </c>
      <c r="G883">
        <f t="shared" si="66"/>
        <v>35.439341068434416</v>
      </c>
      <c r="H883">
        <f>INDEX(Cond_Probability!$A$6:$H$60,MATCH('Model 5_Train'!A883,Cond_Probability!$A$6:$A$60,0),8)</f>
        <v>0.34782608695652173</v>
      </c>
      <c r="I883">
        <f>INDEX(Cond_Probability!$A$6:$H$60,MATCH('Model 5_Train'!B883,Cond_Probability!$A$6:$A$60,0),8)</f>
        <v>0.31976744186046513</v>
      </c>
      <c r="J883">
        <f>Cond_Probability!$C$3</f>
        <v>0.38383838383838381</v>
      </c>
      <c r="K883">
        <f t="shared" si="67"/>
        <v>4.2691832378384448E-2</v>
      </c>
      <c r="L883">
        <f t="shared" si="68"/>
        <v>4.2691832378384449</v>
      </c>
      <c r="M883" t="str">
        <f t="shared" si="69"/>
        <v>Won't Survive</v>
      </c>
      <c r="N883" s="2" t="s">
        <v>1230</v>
      </c>
    </row>
    <row r="884" spans="1:14" x14ac:dyDescent="0.3">
      <c r="A884" s="1" t="s">
        <v>1236</v>
      </c>
      <c r="B884" s="2" t="s">
        <v>17</v>
      </c>
      <c r="C884">
        <f>INDEX(Cond_Probability!$A$6:$H$60,MATCH('Model 5_Train'!A884,Cond_Probability!$A$6:$A$60,0),7)</f>
        <v>0.67572463768115942</v>
      </c>
      <c r="D884">
        <f>INDEX(Cond_Probability!$A$6:$H$60,MATCH('Model 5_Train'!B884,Cond_Probability!$A$6:$A$60,0),7)</f>
        <v>0.14882032667876588</v>
      </c>
      <c r="E884">
        <f>Cond_Probability!$C$2</f>
        <v>0.61616161616161613</v>
      </c>
      <c r="F884">
        <f t="shared" si="65"/>
        <v>6.1962174149501531E-2</v>
      </c>
      <c r="G884">
        <f t="shared" si="66"/>
        <v>6.1962174149501532</v>
      </c>
      <c r="H884">
        <f>INDEX(Cond_Probability!$A$6:$H$60,MATCH('Model 5_Train'!A884,Cond_Probability!$A$6:$A$60,0),8)</f>
        <v>0.34782608695652173</v>
      </c>
      <c r="I884">
        <f>INDEX(Cond_Probability!$A$6:$H$60,MATCH('Model 5_Train'!B884,Cond_Probability!$A$6:$A$60,0),8)</f>
        <v>0.68023255813953487</v>
      </c>
      <c r="J884">
        <f>Cond_Probability!$C$3</f>
        <v>0.38383838383838381</v>
      </c>
      <c r="K884">
        <f t="shared" si="67"/>
        <v>9.0817170695836003E-2</v>
      </c>
      <c r="L884">
        <f t="shared" si="68"/>
        <v>9.0817170695836005</v>
      </c>
      <c r="M884" t="str">
        <f t="shared" si="69"/>
        <v>Survive</v>
      </c>
      <c r="N884" s="2" t="s">
        <v>1230</v>
      </c>
    </row>
    <row r="885" spans="1:14" x14ac:dyDescent="0.3">
      <c r="A885" s="1" t="s">
        <v>1235</v>
      </c>
      <c r="B885" s="2" t="s">
        <v>13</v>
      </c>
      <c r="C885">
        <f>INDEX(Cond_Probability!$A$6:$H$60,MATCH('Model 5_Train'!A885,Cond_Probability!$A$6:$A$60,0),7)</f>
        <v>0.17753623188405798</v>
      </c>
      <c r="D885">
        <f>INDEX(Cond_Probability!$A$6:$H$60,MATCH('Model 5_Train'!B885,Cond_Probability!$A$6:$A$60,0),7)</f>
        <v>0.85117967332123412</v>
      </c>
      <c r="E885">
        <f>Cond_Probability!$C$2</f>
        <v>0.61616161616161613</v>
      </c>
      <c r="F885">
        <f t="shared" si="65"/>
        <v>9.3111405488111879E-2</v>
      </c>
      <c r="G885">
        <f t="shared" si="66"/>
        <v>9.3111405488111885</v>
      </c>
      <c r="H885">
        <f>INDEX(Cond_Probability!$A$6:$H$60,MATCH('Model 5_Train'!A885,Cond_Probability!$A$6:$A$60,0),8)</f>
        <v>0.25507246376811593</v>
      </c>
      <c r="I885">
        <f>INDEX(Cond_Probability!$A$6:$H$60,MATCH('Model 5_Train'!B885,Cond_Probability!$A$6:$A$60,0),8)</f>
        <v>0.31976744186046513</v>
      </c>
      <c r="J885">
        <f>Cond_Probability!$C$3</f>
        <v>0.38383838383838381</v>
      </c>
      <c r="K885">
        <f t="shared" si="67"/>
        <v>3.1307343744148598E-2</v>
      </c>
      <c r="L885">
        <f t="shared" si="68"/>
        <v>3.1307343744148599</v>
      </c>
      <c r="M885" t="str">
        <f t="shared" si="69"/>
        <v>Won't Survive</v>
      </c>
      <c r="N885" s="2" t="s">
        <v>1230</v>
      </c>
    </row>
    <row r="886" spans="1:14" x14ac:dyDescent="0.3">
      <c r="A886" s="1" t="s">
        <v>1236</v>
      </c>
      <c r="B886" s="2" t="s">
        <v>13</v>
      </c>
      <c r="C886">
        <f>INDEX(Cond_Probability!$A$6:$H$60,MATCH('Model 5_Train'!A886,Cond_Probability!$A$6:$A$60,0),7)</f>
        <v>0.67572463768115942</v>
      </c>
      <c r="D886">
        <f>INDEX(Cond_Probability!$A$6:$H$60,MATCH('Model 5_Train'!B886,Cond_Probability!$A$6:$A$60,0),7)</f>
        <v>0.85117967332123412</v>
      </c>
      <c r="E886">
        <f>Cond_Probability!$C$2</f>
        <v>0.61616161616161613</v>
      </c>
      <c r="F886">
        <f t="shared" si="65"/>
        <v>0.35439341068434416</v>
      </c>
      <c r="G886">
        <f t="shared" si="66"/>
        <v>35.439341068434416</v>
      </c>
      <c r="H886">
        <f>INDEX(Cond_Probability!$A$6:$H$60,MATCH('Model 5_Train'!A886,Cond_Probability!$A$6:$A$60,0),8)</f>
        <v>0.34782608695652173</v>
      </c>
      <c r="I886">
        <f>INDEX(Cond_Probability!$A$6:$H$60,MATCH('Model 5_Train'!B886,Cond_Probability!$A$6:$A$60,0),8)</f>
        <v>0.31976744186046513</v>
      </c>
      <c r="J886">
        <f>Cond_Probability!$C$3</f>
        <v>0.38383838383838381</v>
      </c>
      <c r="K886">
        <f t="shared" si="67"/>
        <v>4.2691832378384448E-2</v>
      </c>
      <c r="L886">
        <f t="shared" si="68"/>
        <v>4.2691832378384449</v>
      </c>
      <c r="M886" t="str">
        <f t="shared" si="69"/>
        <v>Won't Survive</v>
      </c>
      <c r="N886" s="2" t="s">
        <v>1230</v>
      </c>
    </row>
    <row r="887" spans="1:14" x14ac:dyDescent="0.3">
      <c r="A887" s="1" t="s">
        <v>1236</v>
      </c>
      <c r="B887" s="2" t="s">
        <v>17</v>
      </c>
      <c r="C887">
        <f>INDEX(Cond_Probability!$A$6:$H$60,MATCH('Model 5_Train'!A887,Cond_Probability!$A$6:$A$60,0),7)</f>
        <v>0.67572463768115942</v>
      </c>
      <c r="D887">
        <f>INDEX(Cond_Probability!$A$6:$H$60,MATCH('Model 5_Train'!B887,Cond_Probability!$A$6:$A$60,0),7)</f>
        <v>0.14882032667876588</v>
      </c>
      <c r="E887">
        <f>Cond_Probability!$C$2</f>
        <v>0.61616161616161613</v>
      </c>
      <c r="F887">
        <f t="shared" si="65"/>
        <v>6.1962174149501531E-2</v>
      </c>
      <c r="G887">
        <f t="shared" si="66"/>
        <v>6.1962174149501532</v>
      </c>
      <c r="H887">
        <f>INDEX(Cond_Probability!$A$6:$H$60,MATCH('Model 5_Train'!A887,Cond_Probability!$A$6:$A$60,0),8)</f>
        <v>0.34782608695652173</v>
      </c>
      <c r="I887">
        <f>INDEX(Cond_Probability!$A$6:$H$60,MATCH('Model 5_Train'!B887,Cond_Probability!$A$6:$A$60,0),8)</f>
        <v>0.68023255813953487</v>
      </c>
      <c r="J887">
        <f>Cond_Probability!$C$3</f>
        <v>0.38383838383838381</v>
      </c>
      <c r="K887">
        <f t="shared" si="67"/>
        <v>9.0817170695836003E-2</v>
      </c>
      <c r="L887">
        <f t="shared" si="68"/>
        <v>9.0817170695836005</v>
      </c>
      <c r="M887" t="str">
        <f t="shared" si="69"/>
        <v>Survive</v>
      </c>
      <c r="N887" s="2" t="s">
        <v>1230</v>
      </c>
    </row>
    <row r="888" spans="1:14" x14ac:dyDescent="0.3">
      <c r="A888" s="1" t="s">
        <v>1235</v>
      </c>
      <c r="B888" s="2" t="s">
        <v>13</v>
      </c>
      <c r="C888">
        <f>INDEX(Cond_Probability!$A$6:$H$60,MATCH('Model 5_Train'!A888,Cond_Probability!$A$6:$A$60,0),7)</f>
        <v>0.17753623188405798</v>
      </c>
      <c r="D888">
        <f>INDEX(Cond_Probability!$A$6:$H$60,MATCH('Model 5_Train'!B888,Cond_Probability!$A$6:$A$60,0),7)</f>
        <v>0.85117967332123412</v>
      </c>
      <c r="E888">
        <f>Cond_Probability!$C$2</f>
        <v>0.61616161616161613</v>
      </c>
      <c r="F888">
        <f t="shared" si="65"/>
        <v>9.3111405488111879E-2</v>
      </c>
      <c r="G888">
        <f t="shared" si="66"/>
        <v>9.3111405488111885</v>
      </c>
      <c r="H888">
        <f>INDEX(Cond_Probability!$A$6:$H$60,MATCH('Model 5_Train'!A888,Cond_Probability!$A$6:$A$60,0),8)</f>
        <v>0.25507246376811593</v>
      </c>
      <c r="I888">
        <f>INDEX(Cond_Probability!$A$6:$H$60,MATCH('Model 5_Train'!B888,Cond_Probability!$A$6:$A$60,0),8)</f>
        <v>0.31976744186046513</v>
      </c>
      <c r="J888">
        <f>Cond_Probability!$C$3</f>
        <v>0.38383838383838381</v>
      </c>
      <c r="K888">
        <f t="shared" si="67"/>
        <v>3.1307343744148598E-2</v>
      </c>
      <c r="L888">
        <f t="shared" si="68"/>
        <v>3.1307343744148599</v>
      </c>
      <c r="M888" t="str">
        <f t="shared" si="69"/>
        <v>Won't Survive</v>
      </c>
      <c r="N888" s="2" t="s">
        <v>1230</v>
      </c>
    </row>
    <row r="889" spans="1:14" x14ac:dyDescent="0.3">
      <c r="A889" s="1" t="s">
        <v>1234</v>
      </c>
      <c r="B889" s="2" t="s">
        <v>17</v>
      </c>
      <c r="C889">
        <f>INDEX(Cond_Probability!$A$6:$H$60,MATCH('Model 5_Train'!A889,Cond_Probability!$A$6:$A$60,0),7)</f>
        <v>0.14673913043478262</v>
      </c>
      <c r="D889">
        <f>INDEX(Cond_Probability!$A$6:$H$60,MATCH('Model 5_Train'!B889,Cond_Probability!$A$6:$A$60,0),7)</f>
        <v>0.14882032667876588</v>
      </c>
      <c r="E889">
        <f>Cond_Probability!$C$2</f>
        <v>0.61616161616161613</v>
      </c>
      <c r="F889">
        <f t="shared" si="65"/>
        <v>1.3455592777773792E-2</v>
      </c>
      <c r="G889">
        <f t="shared" si="66"/>
        <v>1.3455592777773793</v>
      </c>
      <c r="H889">
        <f>INDEX(Cond_Probability!$A$6:$H$60,MATCH('Model 5_Train'!A889,Cond_Probability!$A$6:$A$60,0),8)</f>
        <v>0.39710144927536234</v>
      </c>
      <c r="I889">
        <f>INDEX(Cond_Probability!$A$6:$H$60,MATCH('Model 5_Train'!B889,Cond_Probability!$A$6:$A$60,0),8)</f>
        <v>0.68023255813953487</v>
      </c>
      <c r="J889">
        <f>Cond_Probability!$C$3</f>
        <v>0.38383838383838381</v>
      </c>
      <c r="K889">
        <f t="shared" si="67"/>
        <v>0.10368293654441278</v>
      </c>
      <c r="L889">
        <f t="shared" si="68"/>
        <v>10.368293654441278</v>
      </c>
      <c r="M889" t="str">
        <f t="shared" si="69"/>
        <v>Survive</v>
      </c>
      <c r="N889" s="2" t="s">
        <v>1</v>
      </c>
    </row>
    <row r="890" spans="1:14" x14ac:dyDescent="0.3">
      <c r="A890" s="1" t="s">
        <v>1236</v>
      </c>
      <c r="B890" s="2" t="s">
        <v>17</v>
      </c>
      <c r="C890">
        <f>INDEX(Cond_Probability!$A$6:$H$60,MATCH('Model 5_Train'!A890,Cond_Probability!$A$6:$A$60,0),7)</f>
        <v>0.67572463768115942</v>
      </c>
      <c r="D890">
        <f>INDEX(Cond_Probability!$A$6:$H$60,MATCH('Model 5_Train'!B890,Cond_Probability!$A$6:$A$60,0),7)</f>
        <v>0.14882032667876588</v>
      </c>
      <c r="E890">
        <f>Cond_Probability!$C$2</f>
        <v>0.61616161616161613</v>
      </c>
      <c r="F890">
        <f t="shared" si="65"/>
        <v>6.1962174149501531E-2</v>
      </c>
      <c r="G890">
        <f t="shared" si="66"/>
        <v>6.1962174149501532</v>
      </c>
      <c r="H890">
        <f>INDEX(Cond_Probability!$A$6:$H$60,MATCH('Model 5_Train'!A890,Cond_Probability!$A$6:$A$60,0),8)</f>
        <v>0.34782608695652173</v>
      </c>
      <c r="I890">
        <f>INDEX(Cond_Probability!$A$6:$H$60,MATCH('Model 5_Train'!B890,Cond_Probability!$A$6:$A$60,0),8)</f>
        <v>0.68023255813953487</v>
      </c>
      <c r="J890">
        <f>Cond_Probability!$C$3</f>
        <v>0.38383838383838381</v>
      </c>
      <c r="K890">
        <f t="shared" si="67"/>
        <v>9.0817170695836003E-2</v>
      </c>
      <c r="L890">
        <f t="shared" si="68"/>
        <v>9.0817170695836005</v>
      </c>
      <c r="M890" t="str">
        <f t="shared" si="69"/>
        <v>Survive</v>
      </c>
      <c r="N890" s="2" t="s">
        <v>1230</v>
      </c>
    </row>
    <row r="891" spans="1:14" x14ac:dyDescent="0.3">
      <c r="A891" s="1" t="s">
        <v>1234</v>
      </c>
      <c r="B891" s="2" t="s">
        <v>13</v>
      </c>
      <c r="C891">
        <f>INDEX(Cond_Probability!$A$6:$H$60,MATCH('Model 5_Train'!A891,Cond_Probability!$A$6:$A$60,0),7)</f>
        <v>0.14673913043478262</v>
      </c>
      <c r="D891">
        <f>INDEX(Cond_Probability!$A$6:$H$60,MATCH('Model 5_Train'!B891,Cond_Probability!$A$6:$A$60,0),7)</f>
        <v>0.85117967332123412</v>
      </c>
      <c r="E891">
        <f>Cond_Probability!$C$2</f>
        <v>0.61616161616161613</v>
      </c>
      <c r="F891">
        <f t="shared" si="65"/>
        <v>7.6959426985072063E-2</v>
      </c>
      <c r="G891">
        <f t="shared" si="66"/>
        <v>7.6959426985072064</v>
      </c>
      <c r="H891">
        <f>INDEX(Cond_Probability!$A$6:$H$60,MATCH('Model 5_Train'!A891,Cond_Probability!$A$6:$A$60,0),8)</f>
        <v>0.39710144927536234</v>
      </c>
      <c r="I891">
        <f>INDEX(Cond_Probability!$A$6:$H$60,MATCH('Model 5_Train'!B891,Cond_Probability!$A$6:$A$60,0),8)</f>
        <v>0.31976744186046513</v>
      </c>
      <c r="J891">
        <f>Cond_Probability!$C$3</f>
        <v>0.38383838383838381</v>
      </c>
      <c r="K891">
        <f t="shared" si="67"/>
        <v>4.8739841965322252E-2</v>
      </c>
      <c r="L891">
        <f t="shared" si="68"/>
        <v>4.8739841965322253</v>
      </c>
      <c r="M891" t="str">
        <f t="shared" si="69"/>
        <v>Won't Survive</v>
      </c>
      <c r="N891" s="2" t="s">
        <v>1</v>
      </c>
    </row>
    <row r="892" spans="1:14" x14ac:dyDescent="0.3">
      <c r="A892" s="1" t="s">
        <v>1236</v>
      </c>
      <c r="B892" s="2" t="s">
        <v>13</v>
      </c>
      <c r="C892">
        <f>INDEX(Cond_Probability!$A$6:$H$60,MATCH('Model 5_Train'!A892,Cond_Probability!$A$6:$A$60,0),7)</f>
        <v>0.67572463768115942</v>
      </c>
      <c r="D892">
        <f>INDEX(Cond_Probability!$A$6:$H$60,MATCH('Model 5_Train'!B892,Cond_Probability!$A$6:$A$60,0),7)</f>
        <v>0.85117967332123412</v>
      </c>
      <c r="E892">
        <f>Cond_Probability!$C$2</f>
        <v>0.61616161616161613</v>
      </c>
      <c r="F892">
        <f t="shared" si="65"/>
        <v>0.35439341068434416</v>
      </c>
      <c r="G892">
        <f t="shared" si="66"/>
        <v>35.439341068434416</v>
      </c>
      <c r="H892">
        <f>INDEX(Cond_Probability!$A$6:$H$60,MATCH('Model 5_Train'!A892,Cond_Probability!$A$6:$A$60,0),8)</f>
        <v>0.34782608695652173</v>
      </c>
      <c r="I892">
        <f>INDEX(Cond_Probability!$A$6:$H$60,MATCH('Model 5_Train'!B892,Cond_Probability!$A$6:$A$60,0),8)</f>
        <v>0.31976744186046513</v>
      </c>
      <c r="J892">
        <f>Cond_Probability!$C$3</f>
        <v>0.38383838383838381</v>
      </c>
      <c r="K892">
        <f t="shared" si="67"/>
        <v>4.2691832378384448E-2</v>
      </c>
      <c r="L892">
        <f t="shared" si="68"/>
        <v>4.2691832378384449</v>
      </c>
      <c r="M892" t="str">
        <f t="shared" si="69"/>
        <v>Won't Survive</v>
      </c>
      <c r="N892" s="2" t="s">
        <v>1230</v>
      </c>
    </row>
    <row r="893" spans="1:14" x14ac:dyDescent="0.3">
      <c r="A893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60275-0DC6-4A49-908A-EF6FA461C590}">
  <dimension ref="A1:Q893"/>
  <sheetViews>
    <sheetView tabSelected="1" topLeftCell="J1" workbookViewId="0">
      <selection activeCell="U7" sqref="U7"/>
    </sheetView>
  </sheetViews>
  <sheetFormatPr defaultRowHeight="14.4" x14ac:dyDescent="0.3"/>
  <cols>
    <col min="1" max="1" width="10.21875" style="1" bestFit="1" customWidth="1"/>
    <col min="2" max="2" width="8.88671875" style="2"/>
    <col min="3" max="3" width="20.21875" style="1" customWidth="1"/>
    <col min="4" max="4" width="16.6640625" customWidth="1"/>
    <col min="5" max="5" width="12.6640625" customWidth="1"/>
    <col min="6" max="6" width="12.21875" customWidth="1"/>
    <col min="7" max="7" width="14.109375" bestFit="1" customWidth="1"/>
    <col min="8" max="8" width="10.6640625" customWidth="1"/>
    <col min="9" max="9" width="19.109375" bestFit="1" customWidth="1"/>
    <col min="10" max="10" width="12.77734375" customWidth="1"/>
    <col min="11" max="11" width="13.6640625" customWidth="1"/>
    <col min="12" max="12" width="10.6640625" customWidth="1"/>
    <col min="13" max="13" width="10.88671875" customWidth="1"/>
    <col min="14" max="14" width="12" customWidth="1"/>
    <col min="15" max="15" width="20.6640625" bestFit="1" customWidth="1"/>
    <col min="16" max="16" width="9.5546875" bestFit="1" customWidth="1"/>
  </cols>
  <sheetData>
    <row r="1" spans="1:17" ht="15.6" thickTop="1" thickBot="1" x14ac:dyDescent="0.35">
      <c r="A1" s="24" t="s">
        <v>1223</v>
      </c>
      <c r="B1" s="25" t="s">
        <v>4</v>
      </c>
      <c r="C1" s="24" t="s">
        <v>1224</v>
      </c>
      <c r="D1" s="21" t="s">
        <v>1293</v>
      </c>
      <c r="E1" s="21" t="s">
        <v>1266</v>
      </c>
      <c r="F1" s="21" t="s">
        <v>1267</v>
      </c>
      <c r="G1" s="21" t="s">
        <v>1280</v>
      </c>
      <c r="H1" s="3" t="s">
        <v>1287</v>
      </c>
      <c r="I1" s="3" t="s">
        <v>1283</v>
      </c>
      <c r="J1" s="22" t="s">
        <v>1277</v>
      </c>
      <c r="K1" s="22" t="s">
        <v>1273</v>
      </c>
      <c r="L1" s="22" t="s">
        <v>1274</v>
      </c>
      <c r="M1" s="22" t="s">
        <v>1279</v>
      </c>
      <c r="N1" s="3" t="s">
        <v>1286</v>
      </c>
      <c r="O1" s="3" t="s">
        <v>1284</v>
      </c>
      <c r="P1" s="23" t="s">
        <v>1285</v>
      </c>
      <c r="Q1" s="20" t="s">
        <v>1222</v>
      </c>
    </row>
    <row r="2" spans="1:17" ht="15" thickTop="1" x14ac:dyDescent="0.3">
      <c r="A2" s="1" t="s">
        <v>1236</v>
      </c>
      <c r="B2" s="2" t="s">
        <v>13</v>
      </c>
      <c r="C2" s="1" t="s">
        <v>1242</v>
      </c>
      <c r="D2">
        <f>INDEX(Cond_Probability!$A$6:$H$60,MATCH('Model 6_Train'!A2,Cond_Probability!$A$6:$A$60,0),7)</f>
        <v>0.67572463768115942</v>
      </c>
      <c r="E2">
        <f>INDEX(Cond_Probability!$A$6:$H$60,MATCH('Model 6_Train'!B2,Cond_Probability!$A$6:$A$60,0),7)</f>
        <v>0.85117967332123412</v>
      </c>
      <c r="F2">
        <f>INDEX(Cond_Probability!$A$6:$H$60,MATCH('Model 6_Train'!C2,Cond_Probability!$A$6:$A$60,0),7)</f>
        <v>0.51356238698010848</v>
      </c>
      <c r="G2">
        <f>Cond_Probability!$C$2</f>
        <v>0.61616161616161613</v>
      </c>
      <c r="H2">
        <f>PRODUCT(D2:G2)</f>
        <v>0.18200312592107368</v>
      </c>
      <c r="I2">
        <f>H2*100</f>
        <v>18.200312592107366</v>
      </c>
      <c r="J2">
        <f>INDEX(Cond_Probability!$A$6:$H$60,MATCH('Model 6_Train'!A2,Cond_Probability!$A$6:$A$60,0),8)</f>
        <v>0.34782608695652173</v>
      </c>
      <c r="K2">
        <f>INDEX(Cond_Probability!$A$6:$H$60,MATCH('Model 6_Train'!B2,Cond_Probability!$A$6:$A$60,0),8)</f>
        <v>0.31976744186046513</v>
      </c>
      <c r="L2">
        <f>INDEX(Cond_Probability!$A$6:$H$60,MATCH('Model 6_Train'!C2,Cond_Probability!$A$6:$A$60,0),8)</f>
        <v>0.56936416184971095</v>
      </c>
      <c r="M2">
        <f>Cond_Probability!$C$3</f>
        <v>0.38383838383838381</v>
      </c>
      <c r="N2">
        <f>PRODUCT(J2:M2)</f>
        <v>2.4307199359947216E-2</v>
      </c>
      <c r="O2">
        <f>N2*100</f>
        <v>2.4307199359947216</v>
      </c>
      <c r="P2" t="str">
        <f>IF(I2&gt;O2,"Won't Survive", "Survive")</f>
        <v>Won't Survive</v>
      </c>
      <c r="Q2" t="str">
        <f>IF(P2="Survive","Survived","Dead")</f>
        <v>Dead</v>
      </c>
    </row>
    <row r="3" spans="1:17" x14ac:dyDescent="0.3">
      <c r="A3" s="1" t="s">
        <v>1234</v>
      </c>
      <c r="B3" s="2" t="s">
        <v>17</v>
      </c>
      <c r="C3" s="1" t="s">
        <v>1240</v>
      </c>
      <c r="D3">
        <f>INDEX(Cond_Probability!$A$6:$H$60,MATCH('Model 6_Train'!A3,Cond_Probability!$A$6:$A$60,0),7)</f>
        <v>0.14673913043478262</v>
      </c>
      <c r="E3">
        <f>INDEX(Cond_Probability!$A$6:$H$60,MATCH('Model 6_Train'!B3,Cond_Probability!$A$6:$A$60,0),7)</f>
        <v>0.14882032667876588</v>
      </c>
      <c r="F3">
        <f>INDEX(Cond_Probability!$A$6:$H$60,MATCH('Model 6_Train'!C3,Cond_Probability!$A$6:$A$60,0),7)</f>
        <v>0.17179023508137431</v>
      </c>
      <c r="G3">
        <f>Cond_Probability!$C$2</f>
        <v>0.61616161616161613</v>
      </c>
      <c r="H3">
        <f t="shared" ref="H3:H66" si="0">PRODUCT(D3:G3)</f>
        <v>2.3115394464530018E-3</v>
      </c>
      <c r="I3">
        <f t="shared" ref="I3:I66" si="1">H3*100</f>
        <v>0.23115394464530017</v>
      </c>
      <c r="J3">
        <f>INDEX(Cond_Probability!$A$6:$H$60,MATCH('Model 6_Train'!A3,Cond_Probability!$A$6:$A$60,0),8)</f>
        <v>0.39710144927536234</v>
      </c>
      <c r="K3">
        <f>INDEX(Cond_Probability!$A$6:$H$60,MATCH('Model 6_Train'!B3,Cond_Probability!$A$6:$A$60,0),8)</f>
        <v>0.68023255813953487</v>
      </c>
      <c r="L3">
        <f>INDEX(Cond_Probability!$A$6:$H$60,MATCH('Model 6_Train'!C3,Cond_Probability!$A$6:$A$60,0),8)</f>
        <v>0.19653179190751446</v>
      </c>
      <c r="M3">
        <f>Cond_Probability!$C$3</f>
        <v>0.38383838383838381</v>
      </c>
      <c r="N3">
        <f t="shared" ref="N3:N66" si="2">PRODUCT(J3:M3)</f>
        <v>2.0376993309306559E-2</v>
      </c>
      <c r="O3">
        <f t="shared" ref="O3:O66" si="3">N3*100</f>
        <v>2.0376993309306557</v>
      </c>
      <c r="P3" t="str">
        <f t="shared" ref="P3:P66" si="4">IF(I3&gt;O3,"Won't Survive", "Survive")</f>
        <v>Survive</v>
      </c>
      <c r="Q3" t="str">
        <f t="shared" ref="Q3:Q66" si="5">IF(P3="Survive","Survived","Dead")</f>
        <v>Survived</v>
      </c>
    </row>
    <row r="4" spans="1:17" x14ac:dyDescent="0.3">
      <c r="A4" s="1" t="s">
        <v>1236</v>
      </c>
      <c r="B4" s="2" t="s">
        <v>17</v>
      </c>
      <c r="C4" s="1" t="s">
        <v>1242</v>
      </c>
      <c r="D4">
        <f>INDEX(Cond_Probability!$A$6:$H$60,MATCH('Model 6_Train'!A4,Cond_Probability!$A$6:$A$60,0),7)</f>
        <v>0.67572463768115942</v>
      </c>
      <c r="E4">
        <f>INDEX(Cond_Probability!$A$6:$H$60,MATCH('Model 6_Train'!B4,Cond_Probability!$A$6:$A$60,0),7)</f>
        <v>0.14882032667876588</v>
      </c>
      <c r="F4">
        <f>INDEX(Cond_Probability!$A$6:$H$60,MATCH('Model 6_Train'!C4,Cond_Probability!$A$6:$A$60,0),7)</f>
        <v>0.51356238698010848</v>
      </c>
      <c r="G4">
        <f>Cond_Probability!$C$2</f>
        <v>0.61616161616161613</v>
      </c>
      <c r="H4">
        <f t="shared" si="0"/>
        <v>3.1821442058695179E-2</v>
      </c>
      <c r="I4">
        <f t="shared" si="1"/>
        <v>3.182144205869518</v>
      </c>
      <c r="J4">
        <f>INDEX(Cond_Probability!$A$6:$H$60,MATCH('Model 6_Train'!A4,Cond_Probability!$A$6:$A$60,0),8)</f>
        <v>0.34782608695652173</v>
      </c>
      <c r="K4">
        <f>INDEX(Cond_Probability!$A$6:$H$60,MATCH('Model 6_Train'!B4,Cond_Probability!$A$6:$A$60,0),8)</f>
        <v>0.68023255813953487</v>
      </c>
      <c r="L4">
        <f>INDEX(Cond_Probability!$A$6:$H$60,MATCH('Model 6_Train'!C4,Cond_Probability!$A$6:$A$60,0),8)</f>
        <v>0.56936416184971095</v>
      </c>
      <c r="M4">
        <f>Cond_Probability!$C$3</f>
        <v>0.38383838383838381</v>
      </c>
      <c r="N4">
        <f t="shared" si="2"/>
        <v>5.1708042274796799E-2</v>
      </c>
      <c r="O4">
        <f t="shared" si="3"/>
        <v>5.1708042274796799</v>
      </c>
      <c r="P4" t="str">
        <f t="shared" si="4"/>
        <v>Survive</v>
      </c>
      <c r="Q4" t="str">
        <f t="shared" si="5"/>
        <v>Survived</v>
      </c>
    </row>
    <row r="5" spans="1:17" x14ac:dyDescent="0.3">
      <c r="A5" s="1" t="s">
        <v>1234</v>
      </c>
      <c r="B5" s="2" t="s">
        <v>17</v>
      </c>
      <c r="C5" s="1" t="s">
        <v>1240</v>
      </c>
      <c r="D5">
        <f>INDEX(Cond_Probability!$A$6:$H$60,MATCH('Model 6_Train'!A5,Cond_Probability!$A$6:$A$60,0),7)</f>
        <v>0.14673913043478262</v>
      </c>
      <c r="E5">
        <f>INDEX(Cond_Probability!$A$6:$H$60,MATCH('Model 6_Train'!B5,Cond_Probability!$A$6:$A$60,0),7)</f>
        <v>0.14882032667876588</v>
      </c>
      <c r="F5">
        <f>INDEX(Cond_Probability!$A$6:$H$60,MATCH('Model 6_Train'!C5,Cond_Probability!$A$6:$A$60,0),7)</f>
        <v>0.17179023508137431</v>
      </c>
      <c r="G5">
        <f>Cond_Probability!$C$2</f>
        <v>0.61616161616161613</v>
      </c>
      <c r="H5">
        <f t="shared" si="0"/>
        <v>2.3115394464530018E-3</v>
      </c>
      <c r="I5">
        <f t="shared" si="1"/>
        <v>0.23115394464530017</v>
      </c>
      <c r="J5">
        <f>INDEX(Cond_Probability!$A$6:$H$60,MATCH('Model 6_Train'!A5,Cond_Probability!$A$6:$A$60,0),8)</f>
        <v>0.39710144927536234</v>
      </c>
      <c r="K5">
        <f>INDEX(Cond_Probability!$A$6:$H$60,MATCH('Model 6_Train'!B5,Cond_Probability!$A$6:$A$60,0),8)</f>
        <v>0.68023255813953487</v>
      </c>
      <c r="L5">
        <f>INDEX(Cond_Probability!$A$6:$H$60,MATCH('Model 6_Train'!C5,Cond_Probability!$A$6:$A$60,0),8)</f>
        <v>0.19653179190751446</v>
      </c>
      <c r="M5">
        <f>Cond_Probability!$C$3</f>
        <v>0.38383838383838381</v>
      </c>
      <c r="N5">
        <f t="shared" si="2"/>
        <v>2.0376993309306559E-2</v>
      </c>
      <c r="O5">
        <f t="shared" si="3"/>
        <v>2.0376993309306557</v>
      </c>
      <c r="P5" t="str">
        <f t="shared" si="4"/>
        <v>Survive</v>
      </c>
      <c r="Q5" t="str">
        <f t="shared" si="5"/>
        <v>Survived</v>
      </c>
    </row>
    <row r="6" spans="1:17" x14ac:dyDescent="0.3">
      <c r="A6" s="1" t="s">
        <v>1236</v>
      </c>
      <c r="B6" s="2" t="s">
        <v>13</v>
      </c>
      <c r="C6" s="1" t="s">
        <v>1240</v>
      </c>
      <c r="D6">
        <f>INDEX(Cond_Probability!$A$6:$H$60,MATCH('Model 6_Train'!A6,Cond_Probability!$A$6:$A$60,0),7)</f>
        <v>0.67572463768115942</v>
      </c>
      <c r="E6">
        <f>INDEX(Cond_Probability!$A$6:$H$60,MATCH('Model 6_Train'!B6,Cond_Probability!$A$6:$A$60,0),7)</f>
        <v>0.85117967332123412</v>
      </c>
      <c r="F6">
        <f>INDEX(Cond_Probability!$A$6:$H$60,MATCH('Model 6_Train'!C6,Cond_Probability!$A$6:$A$60,0),7)</f>
        <v>0.17179023508137431</v>
      </c>
      <c r="G6">
        <f>Cond_Probability!$C$2</f>
        <v>0.61616161616161613</v>
      </c>
      <c r="H6">
        <f t="shared" si="0"/>
        <v>6.0881327332753518E-2</v>
      </c>
      <c r="I6">
        <f t="shared" si="1"/>
        <v>6.0881327332753514</v>
      </c>
      <c r="J6">
        <f>INDEX(Cond_Probability!$A$6:$H$60,MATCH('Model 6_Train'!A6,Cond_Probability!$A$6:$A$60,0),8)</f>
        <v>0.34782608695652173</v>
      </c>
      <c r="K6">
        <f>INDEX(Cond_Probability!$A$6:$H$60,MATCH('Model 6_Train'!B6,Cond_Probability!$A$6:$A$60,0),8)</f>
        <v>0.31976744186046513</v>
      </c>
      <c r="L6">
        <f>INDEX(Cond_Probability!$A$6:$H$60,MATCH('Model 6_Train'!C6,Cond_Probability!$A$6:$A$60,0),8)</f>
        <v>0.19653179190751446</v>
      </c>
      <c r="M6">
        <f>Cond_Probability!$C$3</f>
        <v>0.38383838383838381</v>
      </c>
      <c r="N6">
        <f t="shared" si="2"/>
        <v>8.3903023171391401E-3</v>
      </c>
      <c r="O6">
        <f t="shared" si="3"/>
        <v>0.839030231713914</v>
      </c>
      <c r="P6" t="str">
        <f t="shared" si="4"/>
        <v>Won't Survive</v>
      </c>
      <c r="Q6" t="str">
        <f t="shared" si="5"/>
        <v>Dead</v>
      </c>
    </row>
    <row r="7" spans="1:17" x14ac:dyDescent="0.3">
      <c r="A7" s="1" t="s">
        <v>1236</v>
      </c>
      <c r="B7" s="2" t="s">
        <v>13</v>
      </c>
      <c r="C7" s="1" t="s">
        <v>1241</v>
      </c>
      <c r="D7">
        <f>INDEX(Cond_Probability!$A$6:$H$60,MATCH('Model 6_Train'!A7,Cond_Probability!$A$6:$A$60,0),7)</f>
        <v>0.67572463768115942</v>
      </c>
      <c r="E7">
        <f>INDEX(Cond_Probability!$A$6:$H$60,MATCH('Model 6_Train'!B7,Cond_Probability!$A$6:$A$60,0),7)</f>
        <v>0.85117967332123412</v>
      </c>
      <c r="F7">
        <f>INDEX(Cond_Probability!$A$6:$H$60,MATCH('Model 6_Train'!C7,Cond_Probability!$A$6:$A$60,0),7)</f>
        <v>0.22784810126582278</v>
      </c>
      <c r="G7">
        <f>Cond_Probability!$C$2</f>
        <v>0.61616161616161613</v>
      </c>
      <c r="H7">
        <f t="shared" si="0"/>
        <v>8.0747865725546777E-2</v>
      </c>
      <c r="I7">
        <f t="shared" si="1"/>
        <v>8.074786572554677</v>
      </c>
      <c r="J7">
        <f>INDEX(Cond_Probability!$A$6:$H$60,MATCH('Model 6_Train'!A7,Cond_Probability!$A$6:$A$60,0),8)</f>
        <v>0.34782608695652173</v>
      </c>
      <c r="K7">
        <f>INDEX(Cond_Probability!$A$6:$H$60,MATCH('Model 6_Train'!B7,Cond_Probability!$A$6:$A$60,0),8)</f>
        <v>0.31976744186046513</v>
      </c>
      <c r="L7">
        <f>INDEX(Cond_Probability!$A$6:$H$60,MATCH('Model 6_Train'!C7,Cond_Probability!$A$6:$A$60,0),8)</f>
        <v>0.15317919075144509</v>
      </c>
      <c r="M7">
        <f>Cond_Probability!$C$3</f>
        <v>0.38383838383838381</v>
      </c>
      <c r="N7">
        <f t="shared" si="2"/>
        <v>6.5395003354172723E-3</v>
      </c>
      <c r="O7">
        <f t="shared" si="3"/>
        <v>0.6539500335417272</v>
      </c>
      <c r="P7" t="str">
        <f t="shared" si="4"/>
        <v>Won't Survive</v>
      </c>
      <c r="Q7" t="str">
        <f t="shared" si="5"/>
        <v>Dead</v>
      </c>
    </row>
    <row r="8" spans="1:17" x14ac:dyDescent="0.3">
      <c r="A8" s="1" t="s">
        <v>1234</v>
      </c>
      <c r="B8" s="2" t="s">
        <v>13</v>
      </c>
      <c r="C8" s="1" t="s">
        <v>1239</v>
      </c>
      <c r="D8">
        <f>INDEX(Cond_Probability!$A$6:$H$60,MATCH('Model 6_Train'!A8,Cond_Probability!$A$6:$A$60,0),7)</f>
        <v>0.14673913043478262</v>
      </c>
      <c r="E8">
        <f>INDEX(Cond_Probability!$A$6:$H$60,MATCH('Model 6_Train'!B8,Cond_Probability!$A$6:$A$60,0),7)</f>
        <v>0.85117967332123412</v>
      </c>
      <c r="F8">
        <f>INDEX(Cond_Probability!$A$6:$H$60,MATCH('Model 6_Train'!C8,Cond_Probability!$A$6:$A$60,0),7)</f>
        <v>8.6799276672694395E-2</v>
      </c>
      <c r="G8">
        <f>Cond_Probability!$C$2</f>
        <v>0.61616161616161613</v>
      </c>
      <c r="H8">
        <f t="shared" si="0"/>
        <v>6.6800225954492922E-3</v>
      </c>
      <c r="I8">
        <f t="shared" si="1"/>
        <v>0.6680022595449292</v>
      </c>
      <c r="J8">
        <f>INDEX(Cond_Probability!$A$6:$H$60,MATCH('Model 6_Train'!A8,Cond_Probability!$A$6:$A$60,0),8)</f>
        <v>0.39710144927536234</v>
      </c>
      <c r="K8">
        <f>INDEX(Cond_Probability!$A$6:$H$60,MATCH('Model 6_Train'!B8,Cond_Probability!$A$6:$A$60,0),8)</f>
        <v>0.31976744186046513</v>
      </c>
      <c r="L8">
        <f>INDEX(Cond_Probability!$A$6:$H$60,MATCH('Model 6_Train'!C8,Cond_Probability!$A$6:$A$60,0),8)</f>
        <v>8.0924855491329481E-2</v>
      </c>
      <c r="M8">
        <f>Cond_Probability!$C$3</f>
        <v>0.38383838383838381</v>
      </c>
      <c r="N8">
        <f t="shared" si="2"/>
        <v>3.9442646677139391E-3</v>
      </c>
      <c r="O8">
        <f t="shared" si="3"/>
        <v>0.39442646677139392</v>
      </c>
      <c r="P8" t="str">
        <f t="shared" si="4"/>
        <v>Won't Survive</v>
      </c>
      <c r="Q8" t="str">
        <f t="shared" si="5"/>
        <v>Dead</v>
      </c>
    </row>
    <row r="9" spans="1:17" x14ac:dyDescent="0.3">
      <c r="A9" s="1" t="s">
        <v>1236</v>
      </c>
      <c r="B9" s="2" t="s">
        <v>13</v>
      </c>
      <c r="C9" s="1" t="s">
        <v>1242</v>
      </c>
      <c r="D9">
        <f>INDEX(Cond_Probability!$A$6:$H$60,MATCH('Model 6_Train'!A9,Cond_Probability!$A$6:$A$60,0),7)</f>
        <v>0.67572463768115942</v>
      </c>
      <c r="E9">
        <f>INDEX(Cond_Probability!$A$6:$H$60,MATCH('Model 6_Train'!B9,Cond_Probability!$A$6:$A$60,0),7)</f>
        <v>0.85117967332123412</v>
      </c>
      <c r="F9">
        <f>INDEX(Cond_Probability!$A$6:$H$60,MATCH('Model 6_Train'!C9,Cond_Probability!$A$6:$A$60,0),7)</f>
        <v>0.51356238698010848</v>
      </c>
      <c r="G9">
        <f>Cond_Probability!$C$2</f>
        <v>0.61616161616161613</v>
      </c>
      <c r="H9">
        <f t="shared" si="0"/>
        <v>0.18200312592107368</v>
      </c>
      <c r="I9">
        <f t="shared" si="1"/>
        <v>18.200312592107366</v>
      </c>
      <c r="J9">
        <f>INDEX(Cond_Probability!$A$6:$H$60,MATCH('Model 6_Train'!A9,Cond_Probability!$A$6:$A$60,0),8)</f>
        <v>0.34782608695652173</v>
      </c>
      <c r="K9">
        <f>INDEX(Cond_Probability!$A$6:$H$60,MATCH('Model 6_Train'!B9,Cond_Probability!$A$6:$A$60,0),8)</f>
        <v>0.31976744186046513</v>
      </c>
      <c r="L9">
        <f>INDEX(Cond_Probability!$A$6:$H$60,MATCH('Model 6_Train'!C9,Cond_Probability!$A$6:$A$60,0),8)</f>
        <v>0.56936416184971095</v>
      </c>
      <c r="M9">
        <f>Cond_Probability!$C$3</f>
        <v>0.38383838383838381</v>
      </c>
      <c r="N9">
        <f t="shared" si="2"/>
        <v>2.4307199359947216E-2</v>
      </c>
      <c r="O9">
        <f t="shared" si="3"/>
        <v>2.4307199359947216</v>
      </c>
      <c r="P9" t="str">
        <f t="shared" si="4"/>
        <v>Won't Survive</v>
      </c>
      <c r="Q9" t="str">
        <f t="shared" si="5"/>
        <v>Dead</v>
      </c>
    </row>
    <row r="10" spans="1:17" x14ac:dyDescent="0.3">
      <c r="A10" s="1" t="s">
        <v>1236</v>
      </c>
      <c r="B10" s="2" t="s">
        <v>17</v>
      </c>
      <c r="C10" s="1" t="s">
        <v>1242</v>
      </c>
      <c r="D10">
        <f>INDEX(Cond_Probability!$A$6:$H$60,MATCH('Model 6_Train'!A10,Cond_Probability!$A$6:$A$60,0),7)</f>
        <v>0.67572463768115942</v>
      </c>
      <c r="E10">
        <f>INDEX(Cond_Probability!$A$6:$H$60,MATCH('Model 6_Train'!B10,Cond_Probability!$A$6:$A$60,0),7)</f>
        <v>0.14882032667876588</v>
      </c>
      <c r="F10">
        <f>INDEX(Cond_Probability!$A$6:$H$60,MATCH('Model 6_Train'!C10,Cond_Probability!$A$6:$A$60,0),7)</f>
        <v>0.51356238698010848</v>
      </c>
      <c r="G10">
        <f>Cond_Probability!$C$2</f>
        <v>0.61616161616161613</v>
      </c>
      <c r="H10">
        <f t="shared" si="0"/>
        <v>3.1821442058695179E-2</v>
      </c>
      <c r="I10">
        <f t="shared" si="1"/>
        <v>3.182144205869518</v>
      </c>
      <c r="J10">
        <f>INDEX(Cond_Probability!$A$6:$H$60,MATCH('Model 6_Train'!A10,Cond_Probability!$A$6:$A$60,0),8)</f>
        <v>0.34782608695652173</v>
      </c>
      <c r="K10">
        <f>INDEX(Cond_Probability!$A$6:$H$60,MATCH('Model 6_Train'!B10,Cond_Probability!$A$6:$A$60,0),8)</f>
        <v>0.68023255813953487</v>
      </c>
      <c r="L10">
        <f>INDEX(Cond_Probability!$A$6:$H$60,MATCH('Model 6_Train'!C10,Cond_Probability!$A$6:$A$60,0),8)</f>
        <v>0.56936416184971095</v>
      </c>
      <c r="M10">
        <f>Cond_Probability!$C$3</f>
        <v>0.38383838383838381</v>
      </c>
      <c r="N10">
        <f t="shared" si="2"/>
        <v>5.1708042274796799E-2</v>
      </c>
      <c r="O10">
        <f t="shared" si="3"/>
        <v>5.1708042274796799</v>
      </c>
      <c r="P10" t="str">
        <f t="shared" si="4"/>
        <v>Survive</v>
      </c>
      <c r="Q10" t="str">
        <f t="shared" si="5"/>
        <v>Survived</v>
      </c>
    </row>
    <row r="11" spans="1:17" x14ac:dyDescent="0.3">
      <c r="A11" s="1" t="s">
        <v>1235</v>
      </c>
      <c r="B11" s="2" t="s">
        <v>17</v>
      </c>
      <c r="C11" s="1" t="s">
        <v>1242</v>
      </c>
      <c r="D11">
        <f>INDEX(Cond_Probability!$A$6:$H$60,MATCH('Model 6_Train'!A11,Cond_Probability!$A$6:$A$60,0),7)</f>
        <v>0.17753623188405798</v>
      </c>
      <c r="E11">
        <f>INDEX(Cond_Probability!$A$6:$H$60,MATCH('Model 6_Train'!B11,Cond_Probability!$A$6:$A$60,0),7)</f>
        <v>0.14882032667876588</v>
      </c>
      <c r="F11">
        <f>INDEX(Cond_Probability!$A$6:$H$60,MATCH('Model 6_Train'!C11,Cond_Probability!$A$6:$A$60,0),7)</f>
        <v>0.51356238698010848</v>
      </c>
      <c r="G11">
        <f>Cond_Probability!$C$2</f>
        <v>0.61616161616161613</v>
      </c>
      <c r="H11">
        <f t="shared" si="0"/>
        <v>8.3605933559038285E-3</v>
      </c>
      <c r="I11">
        <f t="shared" si="1"/>
        <v>0.83605933559038281</v>
      </c>
      <c r="J11">
        <f>INDEX(Cond_Probability!$A$6:$H$60,MATCH('Model 6_Train'!A11,Cond_Probability!$A$6:$A$60,0),8)</f>
        <v>0.25507246376811593</v>
      </c>
      <c r="K11">
        <f>INDEX(Cond_Probability!$A$6:$H$60,MATCH('Model 6_Train'!B11,Cond_Probability!$A$6:$A$60,0),8)</f>
        <v>0.68023255813953487</v>
      </c>
      <c r="L11">
        <f>INDEX(Cond_Probability!$A$6:$H$60,MATCH('Model 6_Train'!C11,Cond_Probability!$A$6:$A$60,0),8)</f>
        <v>0.56936416184971095</v>
      </c>
      <c r="M11">
        <f>Cond_Probability!$C$3</f>
        <v>0.38383838383838381</v>
      </c>
      <c r="N11">
        <f t="shared" si="2"/>
        <v>3.7919231001517652E-2</v>
      </c>
      <c r="O11">
        <f t="shared" si="3"/>
        <v>3.7919231001517653</v>
      </c>
      <c r="P11" t="str">
        <f t="shared" si="4"/>
        <v>Survive</v>
      </c>
      <c r="Q11" t="str">
        <f t="shared" si="5"/>
        <v>Survived</v>
      </c>
    </row>
    <row r="12" spans="1:17" x14ac:dyDescent="0.3">
      <c r="A12" s="1" t="s">
        <v>1236</v>
      </c>
      <c r="B12" s="2" t="s">
        <v>17</v>
      </c>
      <c r="C12" s="1" t="s">
        <v>1242</v>
      </c>
      <c r="D12">
        <f>INDEX(Cond_Probability!$A$6:$H$60,MATCH('Model 6_Train'!A12,Cond_Probability!$A$6:$A$60,0),7)</f>
        <v>0.67572463768115942</v>
      </c>
      <c r="E12">
        <f>INDEX(Cond_Probability!$A$6:$H$60,MATCH('Model 6_Train'!B12,Cond_Probability!$A$6:$A$60,0),7)</f>
        <v>0.14882032667876588</v>
      </c>
      <c r="F12">
        <f>INDEX(Cond_Probability!$A$6:$H$60,MATCH('Model 6_Train'!C12,Cond_Probability!$A$6:$A$60,0),7)</f>
        <v>0.51356238698010848</v>
      </c>
      <c r="G12">
        <f>Cond_Probability!$C$2</f>
        <v>0.61616161616161613</v>
      </c>
      <c r="H12">
        <f t="shared" si="0"/>
        <v>3.1821442058695179E-2</v>
      </c>
      <c r="I12">
        <f t="shared" si="1"/>
        <v>3.182144205869518</v>
      </c>
      <c r="J12">
        <f>INDEX(Cond_Probability!$A$6:$H$60,MATCH('Model 6_Train'!A12,Cond_Probability!$A$6:$A$60,0),8)</f>
        <v>0.34782608695652173</v>
      </c>
      <c r="K12">
        <f>INDEX(Cond_Probability!$A$6:$H$60,MATCH('Model 6_Train'!B12,Cond_Probability!$A$6:$A$60,0),8)</f>
        <v>0.68023255813953487</v>
      </c>
      <c r="L12">
        <f>INDEX(Cond_Probability!$A$6:$H$60,MATCH('Model 6_Train'!C12,Cond_Probability!$A$6:$A$60,0),8)</f>
        <v>0.56936416184971095</v>
      </c>
      <c r="M12">
        <f>Cond_Probability!$C$3</f>
        <v>0.38383838383838381</v>
      </c>
      <c r="N12">
        <f t="shared" si="2"/>
        <v>5.1708042274796799E-2</v>
      </c>
      <c r="O12">
        <f t="shared" si="3"/>
        <v>5.1708042274796799</v>
      </c>
      <c r="P12" t="str">
        <f t="shared" si="4"/>
        <v>Survive</v>
      </c>
      <c r="Q12" t="str">
        <f t="shared" si="5"/>
        <v>Survived</v>
      </c>
    </row>
    <row r="13" spans="1:17" x14ac:dyDescent="0.3">
      <c r="A13" s="1" t="s">
        <v>1234</v>
      </c>
      <c r="B13" s="2" t="s">
        <v>17</v>
      </c>
      <c r="C13" s="1" t="s">
        <v>1239</v>
      </c>
      <c r="D13">
        <f>INDEX(Cond_Probability!$A$6:$H$60,MATCH('Model 6_Train'!A13,Cond_Probability!$A$6:$A$60,0),7)</f>
        <v>0.14673913043478262</v>
      </c>
      <c r="E13">
        <f>INDEX(Cond_Probability!$A$6:$H$60,MATCH('Model 6_Train'!B13,Cond_Probability!$A$6:$A$60,0),7)</f>
        <v>0.14882032667876588</v>
      </c>
      <c r="F13">
        <f>INDEX(Cond_Probability!$A$6:$H$60,MATCH('Model 6_Train'!C13,Cond_Probability!$A$6:$A$60,0),7)</f>
        <v>8.6799276672694395E-2</v>
      </c>
      <c r="G13">
        <f>Cond_Probability!$C$2</f>
        <v>0.61616161616161613</v>
      </c>
      <c r="H13">
        <f t="shared" si="0"/>
        <v>1.1679357203130958E-3</v>
      </c>
      <c r="I13">
        <f t="shared" si="1"/>
        <v>0.11679357203130958</v>
      </c>
      <c r="J13">
        <f>INDEX(Cond_Probability!$A$6:$H$60,MATCH('Model 6_Train'!A13,Cond_Probability!$A$6:$A$60,0),8)</f>
        <v>0.39710144927536234</v>
      </c>
      <c r="K13">
        <f>INDEX(Cond_Probability!$A$6:$H$60,MATCH('Model 6_Train'!B13,Cond_Probability!$A$6:$A$60,0),8)</f>
        <v>0.68023255813953487</v>
      </c>
      <c r="L13">
        <f>INDEX(Cond_Probability!$A$6:$H$60,MATCH('Model 6_Train'!C13,Cond_Probability!$A$6:$A$60,0),8)</f>
        <v>8.0924855491329481E-2</v>
      </c>
      <c r="M13">
        <f>Cond_Probability!$C$3</f>
        <v>0.38383838383838381</v>
      </c>
      <c r="N13">
        <f t="shared" si="2"/>
        <v>8.3905266567732891E-3</v>
      </c>
      <c r="O13">
        <f t="shared" si="3"/>
        <v>0.83905266567732895</v>
      </c>
      <c r="P13" t="str">
        <f t="shared" si="4"/>
        <v>Survive</v>
      </c>
      <c r="Q13" t="str">
        <f t="shared" si="5"/>
        <v>Survived</v>
      </c>
    </row>
    <row r="14" spans="1:17" x14ac:dyDescent="0.3">
      <c r="A14" s="1" t="s">
        <v>1236</v>
      </c>
      <c r="B14" s="2" t="s">
        <v>13</v>
      </c>
      <c r="C14" s="1" t="s">
        <v>1242</v>
      </c>
      <c r="D14">
        <f>INDEX(Cond_Probability!$A$6:$H$60,MATCH('Model 6_Train'!A14,Cond_Probability!$A$6:$A$60,0),7)</f>
        <v>0.67572463768115942</v>
      </c>
      <c r="E14">
        <f>INDEX(Cond_Probability!$A$6:$H$60,MATCH('Model 6_Train'!B14,Cond_Probability!$A$6:$A$60,0),7)</f>
        <v>0.85117967332123412</v>
      </c>
      <c r="F14">
        <f>INDEX(Cond_Probability!$A$6:$H$60,MATCH('Model 6_Train'!C14,Cond_Probability!$A$6:$A$60,0),7)</f>
        <v>0.51356238698010848</v>
      </c>
      <c r="G14">
        <f>Cond_Probability!$C$2</f>
        <v>0.61616161616161613</v>
      </c>
      <c r="H14">
        <f t="shared" si="0"/>
        <v>0.18200312592107368</v>
      </c>
      <c r="I14">
        <f t="shared" si="1"/>
        <v>18.200312592107366</v>
      </c>
      <c r="J14">
        <f>INDEX(Cond_Probability!$A$6:$H$60,MATCH('Model 6_Train'!A14,Cond_Probability!$A$6:$A$60,0),8)</f>
        <v>0.34782608695652173</v>
      </c>
      <c r="K14">
        <f>INDEX(Cond_Probability!$A$6:$H$60,MATCH('Model 6_Train'!B14,Cond_Probability!$A$6:$A$60,0),8)</f>
        <v>0.31976744186046513</v>
      </c>
      <c r="L14">
        <f>INDEX(Cond_Probability!$A$6:$H$60,MATCH('Model 6_Train'!C14,Cond_Probability!$A$6:$A$60,0),8)</f>
        <v>0.56936416184971095</v>
      </c>
      <c r="M14">
        <f>Cond_Probability!$C$3</f>
        <v>0.38383838383838381</v>
      </c>
      <c r="N14">
        <f t="shared" si="2"/>
        <v>2.4307199359947216E-2</v>
      </c>
      <c r="O14">
        <f t="shared" si="3"/>
        <v>2.4307199359947216</v>
      </c>
      <c r="P14" t="str">
        <f t="shared" si="4"/>
        <v>Won't Survive</v>
      </c>
      <c r="Q14" t="str">
        <f t="shared" si="5"/>
        <v>Dead</v>
      </c>
    </row>
    <row r="15" spans="1:17" x14ac:dyDescent="0.3">
      <c r="A15" s="1" t="s">
        <v>1236</v>
      </c>
      <c r="B15" s="2" t="s">
        <v>13</v>
      </c>
      <c r="C15" s="1" t="s">
        <v>1240</v>
      </c>
      <c r="D15">
        <f>INDEX(Cond_Probability!$A$6:$H$60,MATCH('Model 6_Train'!A15,Cond_Probability!$A$6:$A$60,0),7)</f>
        <v>0.67572463768115942</v>
      </c>
      <c r="E15">
        <f>INDEX(Cond_Probability!$A$6:$H$60,MATCH('Model 6_Train'!B15,Cond_Probability!$A$6:$A$60,0),7)</f>
        <v>0.85117967332123412</v>
      </c>
      <c r="F15">
        <f>INDEX(Cond_Probability!$A$6:$H$60,MATCH('Model 6_Train'!C15,Cond_Probability!$A$6:$A$60,0),7)</f>
        <v>0.17179023508137431</v>
      </c>
      <c r="G15">
        <f>Cond_Probability!$C$2</f>
        <v>0.61616161616161613</v>
      </c>
      <c r="H15">
        <f t="shared" si="0"/>
        <v>6.0881327332753518E-2</v>
      </c>
      <c r="I15">
        <f t="shared" si="1"/>
        <v>6.0881327332753514</v>
      </c>
      <c r="J15">
        <f>INDEX(Cond_Probability!$A$6:$H$60,MATCH('Model 6_Train'!A15,Cond_Probability!$A$6:$A$60,0),8)</f>
        <v>0.34782608695652173</v>
      </c>
      <c r="K15">
        <f>INDEX(Cond_Probability!$A$6:$H$60,MATCH('Model 6_Train'!B15,Cond_Probability!$A$6:$A$60,0),8)</f>
        <v>0.31976744186046513</v>
      </c>
      <c r="L15">
        <f>INDEX(Cond_Probability!$A$6:$H$60,MATCH('Model 6_Train'!C15,Cond_Probability!$A$6:$A$60,0),8)</f>
        <v>0.19653179190751446</v>
      </c>
      <c r="M15">
        <f>Cond_Probability!$C$3</f>
        <v>0.38383838383838381</v>
      </c>
      <c r="N15">
        <f t="shared" si="2"/>
        <v>8.3903023171391401E-3</v>
      </c>
      <c r="O15">
        <f t="shared" si="3"/>
        <v>0.839030231713914</v>
      </c>
      <c r="P15" t="str">
        <f t="shared" si="4"/>
        <v>Won't Survive</v>
      </c>
      <c r="Q15" t="str">
        <f t="shared" si="5"/>
        <v>Dead</v>
      </c>
    </row>
    <row r="16" spans="1:17" x14ac:dyDescent="0.3">
      <c r="A16" s="1" t="s">
        <v>1236</v>
      </c>
      <c r="B16" s="2" t="s">
        <v>17</v>
      </c>
      <c r="C16" s="1" t="s">
        <v>1242</v>
      </c>
      <c r="D16">
        <f>INDEX(Cond_Probability!$A$6:$H$60,MATCH('Model 6_Train'!A16,Cond_Probability!$A$6:$A$60,0),7)</f>
        <v>0.67572463768115942</v>
      </c>
      <c r="E16">
        <f>INDEX(Cond_Probability!$A$6:$H$60,MATCH('Model 6_Train'!B16,Cond_Probability!$A$6:$A$60,0),7)</f>
        <v>0.14882032667876588</v>
      </c>
      <c r="F16">
        <f>INDEX(Cond_Probability!$A$6:$H$60,MATCH('Model 6_Train'!C16,Cond_Probability!$A$6:$A$60,0),7)</f>
        <v>0.51356238698010848</v>
      </c>
      <c r="G16">
        <f>Cond_Probability!$C$2</f>
        <v>0.61616161616161613</v>
      </c>
      <c r="H16">
        <f t="shared" si="0"/>
        <v>3.1821442058695179E-2</v>
      </c>
      <c r="I16">
        <f t="shared" si="1"/>
        <v>3.182144205869518</v>
      </c>
      <c r="J16">
        <f>INDEX(Cond_Probability!$A$6:$H$60,MATCH('Model 6_Train'!A16,Cond_Probability!$A$6:$A$60,0),8)</f>
        <v>0.34782608695652173</v>
      </c>
      <c r="K16">
        <f>INDEX(Cond_Probability!$A$6:$H$60,MATCH('Model 6_Train'!B16,Cond_Probability!$A$6:$A$60,0),8)</f>
        <v>0.68023255813953487</v>
      </c>
      <c r="L16">
        <f>INDEX(Cond_Probability!$A$6:$H$60,MATCH('Model 6_Train'!C16,Cond_Probability!$A$6:$A$60,0),8)</f>
        <v>0.56936416184971095</v>
      </c>
      <c r="M16">
        <f>Cond_Probability!$C$3</f>
        <v>0.38383838383838381</v>
      </c>
      <c r="N16">
        <f t="shared" si="2"/>
        <v>5.1708042274796799E-2</v>
      </c>
      <c r="O16">
        <f t="shared" si="3"/>
        <v>5.1708042274796799</v>
      </c>
      <c r="P16" t="str">
        <f t="shared" si="4"/>
        <v>Survive</v>
      </c>
      <c r="Q16" t="str">
        <f t="shared" si="5"/>
        <v>Survived</v>
      </c>
    </row>
    <row r="17" spans="1:17" x14ac:dyDescent="0.3">
      <c r="A17" s="1" t="s">
        <v>1235</v>
      </c>
      <c r="B17" s="2" t="s">
        <v>17</v>
      </c>
      <c r="C17" s="1" t="s">
        <v>1239</v>
      </c>
      <c r="D17">
        <f>INDEX(Cond_Probability!$A$6:$H$60,MATCH('Model 6_Train'!A17,Cond_Probability!$A$6:$A$60,0),7)</f>
        <v>0.17753623188405798</v>
      </c>
      <c r="E17">
        <f>INDEX(Cond_Probability!$A$6:$H$60,MATCH('Model 6_Train'!B17,Cond_Probability!$A$6:$A$60,0),7)</f>
        <v>0.14882032667876588</v>
      </c>
      <c r="F17">
        <f>INDEX(Cond_Probability!$A$6:$H$60,MATCH('Model 6_Train'!C17,Cond_Probability!$A$6:$A$60,0),7)</f>
        <v>8.6799276672694395E-2</v>
      </c>
      <c r="G17">
        <f>Cond_Probability!$C$2</f>
        <v>0.61616161616161613</v>
      </c>
      <c r="H17">
        <f t="shared" si="0"/>
        <v>1.4130580319837458E-3</v>
      </c>
      <c r="I17">
        <f t="shared" si="1"/>
        <v>0.14130580319837457</v>
      </c>
      <c r="J17">
        <f>INDEX(Cond_Probability!$A$6:$H$60,MATCH('Model 6_Train'!A17,Cond_Probability!$A$6:$A$60,0),8)</f>
        <v>0.25507246376811593</v>
      </c>
      <c r="K17">
        <f>INDEX(Cond_Probability!$A$6:$H$60,MATCH('Model 6_Train'!B17,Cond_Probability!$A$6:$A$60,0),8)</f>
        <v>0.68023255813953487</v>
      </c>
      <c r="L17">
        <f>INDEX(Cond_Probability!$A$6:$H$60,MATCH('Model 6_Train'!C17,Cond_Probability!$A$6:$A$60,0),8)</f>
        <v>8.0924855491329481E-2</v>
      </c>
      <c r="M17">
        <f>Cond_Probability!$C$3</f>
        <v>0.38383838383838381</v>
      </c>
      <c r="N17">
        <f t="shared" si="2"/>
        <v>5.3895353707740824E-3</v>
      </c>
      <c r="O17">
        <f t="shared" si="3"/>
        <v>0.53895353707740823</v>
      </c>
      <c r="P17" t="str">
        <f t="shared" si="4"/>
        <v>Survive</v>
      </c>
      <c r="Q17" t="str">
        <f t="shared" si="5"/>
        <v>Survived</v>
      </c>
    </row>
    <row r="18" spans="1:17" x14ac:dyDescent="0.3">
      <c r="A18" s="1" t="s">
        <v>1236</v>
      </c>
      <c r="B18" s="2" t="s">
        <v>13</v>
      </c>
      <c r="C18" s="1" t="s">
        <v>1242</v>
      </c>
      <c r="D18">
        <f>INDEX(Cond_Probability!$A$6:$H$60,MATCH('Model 6_Train'!A18,Cond_Probability!$A$6:$A$60,0),7)</f>
        <v>0.67572463768115942</v>
      </c>
      <c r="E18">
        <f>INDEX(Cond_Probability!$A$6:$H$60,MATCH('Model 6_Train'!B18,Cond_Probability!$A$6:$A$60,0),7)</f>
        <v>0.85117967332123412</v>
      </c>
      <c r="F18">
        <f>INDEX(Cond_Probability!$A$6:$H$60,MATCH('Model 6_Train'!C18,Cond_Probability!$A$6:$A$60,0),7)</f>
        <v>0.51356238698010848</v>
      </c>
      <c r="G18">
        <f>Cond_Probability!$C$2</f>
        <v>0.61616161616161613</v>
      </c>
      <c r="H18">
        <f t="shared" si="0"/>
        <v>0.18200312592107368</v>
      </c>
      <c r="I18">
        <f t="shared" si="1"/>
        <v>18.200312592107366</v>
      </c>
      <c r="J18">
        <f>INDEX(Cond_Probability!$A$6:$H$60,MATCH('Model 6_Train'!A18,Cond_Probability!$A$6:$A$60,0),8)</f>
        <v>0.34782608695652173</v>
      </c>
      <c r="K18">
        <f>INDEX(Cond_Probability!$A$6:$H$60,MATCH('Model 6_Train'!B18,Cond_Probability!$A$6:$A$60,0),8)</f>
        <v>0.31976744186046513</v>
      </c>
      <c r="L18">
        <f>INDEX(Cond_Probability!$A$6:$H$60,MATCH('Model 6_Train'!C18,Cond_Probability!$A$6:$A$60,0),8)</f>
        <v>0.56936416184971095</v>
      </c>
      <c r="M18">
        <f>Cond_Probability!$C$3</f>
        <v>0.38383838383838381</v>
      </c>
      <c r="N18">
        <f t="shared" si="2"/>
        <v>2.4307199359947216E-2</v>
      </c>
      <c r="O18">
        <f t="shared" si="3"/>
        <v>2.4307199359947216</v>
      </c>
      <c r="P18" t="str">
        <f t="shared" si="4"/>
        <v>Won't Survive</v>
      </c>
      <c r="Q18" t="str">
        <f t="shared" si="5"/>
        <v>Dead</v>
      </c>
    </row>
    <row r="19" spans="1:17" x14ac:dyDescent="0.3">
      <c r="A19" s="1" t="s">
        <v>1235</v>
      </c>
      <c r="B19" s="2" t="s">
        <v>13</v>
      </c>
      <c r="C19" s="1" t="s">
        <v>1241</v>
      </c>
      <c r="D19">
        <f>INDEX(Cond_Probability!$A$6:$H$60,MATCH('Model 6_Train'!A19,Cond_Probability!$A$6:$A$60,0),7)</f>
        <v>0.17753623188405798</v>
      </c>
      <c r="E19">
        <f>INDEX(Cond_Probability!$A$6:$H$60,MATCH('Model 6_Train'!B19,Cond_Probability!$A$6:$A$60,0),7)</f>
        <v>0.85117967332123412</v>
      </c>
      <c r="F19">
        <f>INDEX(Cond_Probability!$A$6:$H$60,MATCH('Model 6_Train'!C19,Cond_Probability!$A$6:$A$60,0),7)</f>
        <v>0.22784810126582278</v>
      </c>
      <c r="G19">
        <f>Cond_Probability!$C$2</f>
        <v>0.61616161616161613</v>
      </c>
      <c r="H19">
        <f t="shared" si="0"/>
        <v>2.1215256946658403E-2</v>
      </c>
      <c r="I19">
        <f t="shared" si="1"/>
        <v>2.1215256946658401</v>
      </c>
      <c r="J19">
        <f>INDEX(Cond_Probability!$A$6:$H$60,MATCH('Model 6_Train'!A19,Cond_Probability!$A$6:$A$60,0),8)</f>
        <v>0.25507246376811593</v>
      </c>
      <c r="K19">
        <f>INDEX(Cond_Probability!$A$6:$H$60,MATCH('Model 6_Train'!B19,Cond_Probability!$A$6:$A$60,0),8)</f>
        <v>0.31976744186046513</v>
      </c>
      <c r="L19">
        <f>INDEX(Cond_Probability!$A$6:$H$60,MATCH('Model 6_Train'!C19,Cond_Probability!$A$6:$A$60,0),8)</f>
        <v>0.15317919075144509</v>
      </c>
      <c r="M19">
        <f>Cond_Probability!$C$3</f>
        <v>0.38383838383838381</v>
      </c>
      <c r="N19">
        <f t="shared" si="2"/>
        <v>4.7956335793059987E-3</v>
      </c>
      <c r="O19">
        <f t="shared" si="3"/>
        <v>0.47956335793059984</v>
      </c>
      <c r="P19" t="str">
        <f t="shared" si="4"/>
        <v>Won't Survive</v>
      </c>
      <c r="Q19" t="str">
        <f t="shared" si="5"/>
        <v>Dead</v>
      </c>
    </row>
    <row r="20" spans="1:17" x14ac:dyDescent="0.3">
      <c r="A20" s="1" t="s">
        <v>1236</v>
      </c>
      <c r="B20" s="2" t="s">
        <v>17</v>
      </c>
      <c r="C20" s="1" t="s">
        <v>1242</v>
      </c>
      <c r="D20">
        <f>INDEX(Cond_Probability!$A$6:$H$60,MATCH('Model 6_Train'!A20,Cond_Probability!$A$6:$A$60,0),7)</f>
        <v>0.67572463768115942</v>
      </c>
      <c r="E20">
        <f>INDEX(Cond_Probability!$A$6:$H$60,MATCH('Model 6_Train'!B20,Cond_Probability!$A$6:$A$60,0),7)</f>
        <v>0.14882032667876588</v>
      </c>
      <c r="F20">
        <f>INDEX(Cond_Probability!$A$6:$H$60,MATCH('Model 6_Train'!C20,Cond_Probability!$A$6:$A$60,0),7)</f>
        <v>0.51356238698010848</v>
      </c>
      <c r="G20">
        <f>Cond_Probability!$C$2</f>
        <v>0.61616161616161613</v>
      </c>
      <c r="H20">
        <f t="shared" si="0"/>
        <v>3.1821442058695179E-2</v>
      </c>
      <c r="I20">
        <f t="shared" si="1"/>
        <v>3.182144205869518</v>
      </c>
      <c r="J20">
        <f>INDEX(Cond_Probability!$A$6:$H$60,MATCH('Model 6_Train'!A20,Cond_Probability!$A$6:$A$60,0),8)</f>
        <v>0.34782608695652173</v>
      </c>
      <c r="K20">
        <f>INDEX(Cond_Probability!$A$6:$H$60,MATCH('Model 6_Train'!B20,Cond_Probability!$A$6:$A$60,0),8)</f>
        <v>0.68023255813953487</v>
      </c>
      <c r="L20">
        <f>INDEX(Cond_Probability!$A$6:$H$60,MATCH('Model 6_Train'!C20,Cond_Probability!$A$6:$A$60,0),8)</f>
        <v>0.56936416184971095</v>
      </c>
      <c r="M20">
        <f>Cond_Probability!$C$3</f>
        <v>0.38383838383838381</v>
      </c>
      <c r="N20">
        <f t="shared" si="2"/>
        <v>5.1708042274796799E-2</v>
      </c>
      <c r="O20">
        <f t="shared" si="3"/>
        <v>5.1708042274796799</v>
      </c>
      <c r="P20" t="str">
        <f t="shared" si="4"/>
        <v>Survive</v>
      </c>
      <c r="Q20" t="str">
        <f t="shared" si="5"/>
        <v>Survived</v>
      </c>
    </row>
    <row r="21" spans="1:17" x14ac:dyDescent="0.3">
      <c r="A21" s="1" t="s">
        <v>1236</v>
      </c>
      <c r="B21" s="2" t="s">
        <v>17</v>
      </c>
      <c r="C21" s="1" t="s">
        <v>1241</v>
      </c>
      <c r="D21">
        <f>INDEX(Cond_Probability!$A$6:$H$60,MATCH('Model 6_Train'!A21,Cond_Probability!$A$6:$A$60,0),7)</f>
        <v>0.67572463768115942</v>
      </c>
      <c r="E21">
        <f>INDEX(Cond_Probability!$A$6:$H$60,MATCH('Model 6_Train'!B21,Cond_Probability!$A$6:$A$60,0),7)</f>
        <v>0.14882032667876588</v>
      </c>
      <c r="F21">
        <f>INDEX(Cond_Probability!$A$6:$H$60,MATCH('Model 6_Train'!C21,Cond_Probability!$A$6:$A$60,0),7)</f>
        <v>0.22784810126582278</v>
      </c>
      <c r="G21">
        <f>Cond_Probability!$C$2</f>
        <v>0.61616161616161613</v>
      </c>
      <c r="H21">
        <f t="shared" si="0"/>
        <v>1.4117963730266171E-2</v>
      </c>
      <c r="I21">
        <f t="shared" si="1"/>
        <v>1.4117963730266172</v>
      </c>
      <c r="J21">
        <f>INDEX(Cond_Probability!$A$6:$H$60,MATCH('Model 6_Train'!A21,Cond_Probability!$A$6:$A$60,0),8)</f>
        <v>0.34782608695652173</v>
      </c>
      <c r="K21">
        <f>INDEX(Cond_Probability!$A$6:$H$60,MATCH('Model 6_Train'!B21,Cond_Probability!$A$6:$A$60,0),8)</f>
        <v>0.68023255813953487</v>
      </c>
      <c r="L21">
        <f>INDEX(Cond_Probability!$A$6:$H$60,MATCH('Model 6_Train'!C21,Cond_Probability!$A$6:$A$60,0),8)</f>
        <v>0.15317919075144509</v>
      </c>
      <c r="M21">
        <f>Cond_Probability!$C$3</f>
        <v>0.38383838383838381</v>
      </c>
      <c r="N21">
        <f t="shared" si="2"/>
        <v>1.3911300713524012E-2</v>
      </c>
      <c r="O21">
        <f t="shared" si="3"/>
        <v>1.3911300713524013</v>
      </c>
      <c r="P21" t="str">
        <f t="shared" si="4"/>
        <v>Won't Survive</v>
      </c>
      <c r="Q21" t="str">
        <f t="shared" si="5"/>
        <v>Dead</v>
      </c>
    </row>
    <row r="22" spans="1:17" x14ac:dyDescent="0.3">
      <c r="A22" s="1" t="s">
        <v>1235</v>
      </c>
      <c r="B22" s="2" t="s">
        <v>13</v>
      </c>
      <c r="C22" s="1" t="s">
        <v>1240</v>
      </c>
      <c r="D22">
        <f>INDEX(Cond_Probability!$A$6:$H$60,MATCH('Model 6_Train'!A22,Cond_Probability!$A$6:$A$60,0),7)</f>
        <v>0.17753623188405798</v>
      </c>
      <c r="E22">
        <f>INDEX(Cond_Probability!$A$6:$H$60,MATCH('Model 6_Train'!B22,Cond_Probability!$A$6:$A$60,0),7)</f>
        <v>0.85117967332123412</v>
      </c>
      <c r="F22">
        <f>INDEX(Cond_Probability!$A$6:$H$60,MATCH('Model 6_Train'!C22,Cond_Probability!$A$6:$A$60,0),7)</f>
        <v>0.17179023508137431</v>
      </c>
      <c r="G22">
        <f>Cond_Probability!$C$2</f>
        <v>0.61616161616161613</v>
      </c>
      <c r="H22">
        <f t="shared" si="0"/>
        <v>1.5995630237559906E-2</v>
      </c>
      <c r="I22">
        <f t="shared" si="1"/>
        <v>1.5995630237559906</v>
      </c>
      <c r="J22">
        <f>INDEX(Cond_Probability!$A$6:$H$60,MATCH('Model 6_Train'!A22,Cond_Probability!$A$6:$A$60,0),8)</f>
        <v>0.25507246376811593</v>
      </c>
      <c r="K22">
        <f>INDEX(Cond_Probability!$A$6:$H$60,MATCH('Model 6_Train'!B22,Cond_Probability!$A$6:$A$60,0),8)</f>
        <v>0.31976744186046513</v>
      </c>
      <c r="L22">
        <f>INDEX(Cond_Probability!$A$6:$H$60,MATCH('Model 6_Train'!C22,Cond_Probability!$A$6:$A$60,0),8)</f>
        <v>0.19653179190751446</v>
      </c>
      <c r="M22">
        <f>Cond_Probability!$C$3</f>
        <v>0.38383838383838381</v>
      </c>
      <c r="N22">
        <f t="shared" si="2"/>
        <v>6.1528883659020366E-3</v>
      </c>
      <c r="O22">
        <f t="shared" si="3"/>
        <v>0.61528883659020361</v>
      </c>
      <c r="P22" t="str">
        <f t="shared" si="4"/>
        <v>Won't Survive</v>
      </c>
      <c r="Q22" t="str">
        <f t="shared" si="5"/>
        <v>Dead</v>
      </c>
    </row>
    <row r="23" spans="1:17" x14ac:dyDescent="0.3">
      <c r="A23" s="1" t="s">
        <v>1235</v>
      </c>
      <c r="B23" s="2" t="s">
        <v>13</v>
      </c>
      <c r="C23" s="1" t="s">
        <v>1242</v>
      </c>
      <c r="D23">
        <f>INDEX(Cond_Probability!$A$6:$H$60,MATCH('Model 6_Train'!A23,Cond_Probability!$A$6:$A$60,0),7)</f>
        <v>0.17753623188405798</v>
      </c>
      <c r="E23">
        <f>INDEX(Cond_Probability!$A$6:$H$60,MATCH('Model 6_Train'!B23,Cond_Probability!$A$6:$A$60,0),7)</f>
        <v>0.85117967332123412</v>
      </c>
      <c r="F23">
        <f>INDEX(Cond_Probability!$A$6:$H$60,MATCH('Model 6_Train'!C23,Cond_Probability!$A$6:$A$60,0),7)</f>
        <v>0.51356238698010848</v>
      </c>
      <c r="G23">
        <f>Cond_Probability!$C$2</f>
        <v>0.61616161616161613</v>
      </c>
      <c r="H23">
        <f t="shared" si="0"/>
        <v>4.7818515657547508E-2</v>
      </c>
      <c r="I23">
        <f t="shared" si="1"/>
        <v>4.7818515657547511</v>
      </c>
      <c r="J23">
        <f>INDEX(Cond_Probability!$A$6:$H$60,MATCH('Model 6_Train'!A23,Cond_Probability!$A$6:$A$60,0),8)</f>
        <v>0.25507246376811593</v>
      </c>
      <c r="K23">
        <f>INDEX(Cond_Probability!$A$6:$H$60,MATCH('Model 6_Train'!B23,Cond_Probability!$A$6:$A$60,0),8)</f>
        <v>0.31976744186046513</v>
      </c>
      <c r="L23">
        <f>INDEX(Cond_Probability!$A$6:$H$60,MATCH('Model 6_Train'!C23,Cond_Probability!$A$6:$A$60,0),8)</f>
        <v>0.56936416184971095</v>
      </c>
      <c r="M23">
        <f>Cond_Probability!$C$3</f>
        <v>0.38383838383838381</v>
      </c>
      <c r="N23">
        <f t="shared" si="2"/>
        <v>1.7825279530627958E-2</v>
      </c>
      <c r="O23">
        <f t="shared" si="3"/>
        <v>1.7825279530627958</v>
      </c>
      <c r="P23" t="str">
        <f t="shared" si="4"/>
        <v>Won't Survive</v>
      </c>
      <c r="Q23" t="str">
        <f t="shared" si="5"/>
        <v>Dead</v>
      </c>
    </row>
    <row r="24" spans="1:17" x14ac:dyDescent="0.3">
      <c r="A24" s="1" t="s">
        <v>1236</v>
      </c>
      <c r="B24" s="2" t="s">
        <v>17</v>
      </c>
      <c r="C24" s="1" t="s">
        <v>1242</v>
      </c>
      <c r="D24">
        <f>INDEX(Cond_Probability!$A$6:$H$60,MATCH('Model 6_Train'!A24,Cond_Probability!$A$6:$A$60,0),7)</f>
        <v>0.67572463768115942</v>
      </c>
      <c r="E24">
        <f>INDEX(Cond_Probability!$A$6:$H$60,MATCH('Model 6_Train'!B24,Cond_Probability!$A$6:$A$60,0),7)</f>
        <v>0.14882032667876588</v>
      </c>
      <c r="F24">
        <f>INDEX(Cond_Probability!$A$6:$H$60,MATCH('Model 6_Train'!C24,Cond_Probability!$A$6:$A$60,0),7)</f>
        <v>0.51356238698010848</v>
      </c>
      <c r="G24">
        <f>Cond_Probability!$C$2</f>
        <v>0.61616161616161613</v>
      </c>
      <c r="H24">
        <f t="shared" si="0"/>
        <v>3.1821442058695179E-2</v>
      </c>
      <c r="I24">
        <f t="shared" si="1"/>
        <v>3.182144205869518</v>
      </c>
      <c r="J24">
        <f>INDEX(Cond_Probability!$A$6:$H$60,MATCH('Model 6_Train'!A24,Cond_Probability!$A$6:$A$60,0),8)</f>
        <v>0.34782608695652173</v>
      </c>
      <c r="K24">
        <f>INDEX(Cond_Probability!$A$6:$H$60,MATCH('Model 6_Train'!B24,Cond_Probability!$A$6:$A$60,0),8)</f>
        <v>0.68023255813953487</v>
      </c>
      <c r="L24">
        <f>INDEX(Cond_Probability!$A$6:$H$60,MATCH('Model 6_Train'!C24,Cond_Probability!$A$6:$A$60,0),8)</f>
        <v>0.56936416184971095</v>
      </c>
      <c r="M24">
        <f>Cond_Probability!$C$3</f>
        <v>0.38383838383838381</v>
      </c>
      <c r="N24">
        <f t="shared" si="2"/>
        <v>5.1708042274796799E-2</v>
      </c>
      <c r="O24">
        <f t="shared" si="3"/>
        <v>5.1708042274796799</v>
      </c>
      <c r="P24" t="str">
        <f t="shared" si="4"/>
        <v>Survive</v>
      </c>
      <c r="Q24" t="str">
        <f t="shared" si="5"/>
        <v>Survived</v>
      </c>
    </row>
    <row r="25" spans="1:17" x14ac:dyDescent="0.3">
      <c r="A25" s="1" t="s">
        <v>1234</v>
      </c>
      <c r="B25" s="2" t="s">
        <v>13</v>
      </c>
      <c r="C25" s="1" t="s">
        <v>1242</v>
      </c>
      <c r="D25">
        <f>INDEX(Cond_Probability!$A$6:$H$60,MATCH('Model 6_Train'!A25,Cond_Probability!$A$6:$A$60,0),7)</f>
        <v>0.14673913043478262</v>
      </c>
      <c r="E25">
        <f>INDEX(Cond_Probability!$A$6:$H$60,MATCH('Model 6_Train'!B25,Cond_Probability!$A$6:$A$60,0),7)</f>
        <v>0.85117967332123412</v>
      </c>
      <c r="F25">
        <f>INDEX(Cond_Probability!$A$6:$H$60,MATCH('Model 6_Train'!C25,Cond_Probability!$A$6:$A$60,0),7)</f>
        <v>0.51356238698010848</v>
      </c>
      <c r="G25">
        <f>Cond_Probability!$C$2</f>
        <v>0.61616161616161613</v>
      </c>
      <c r="H25">
        <f t="shared" si="0"/>
        <v>3.9523467023074986E-2</v>
      </c>
      <c r="I25">
        <f t="shared" si="1"/>
        <v>3.9523467023074987</v>
      </c>
      <c r="J25">
        <f>INDEX(Cond_Probability!$A$6:$H$60,MATCH('Model 6_Train'!A25,Cond_Probability!$A$6:$A$60,0),8)</f>
        <v>0.39710144927536234</v>
      </c>
      <c r="K25">
        <f>INDEX(Cond_Probability!$A$6:$H$60,MATCH('Model 6_Train'!B25,Cond_Probability!$A$6:$A$60,0),8)</f>
        <v>0.31976744186046513</v>
      </c>
      <c r="L25">
        <f>INDEX(Cond_Probability!$A$6:$H$60,MATCH('Model 6_Train'!C25,Cond_Probability!$A$6:$A$60,0),8)</f>
        <v>0.56936416184971095</v>
      </c>
      <c r="M25">
        <f>Cond_Probability!$C$3</f>
        <v>0.38383838383838381</v>
      </c>
      <c r="N25">
        <f t="shared" si="2"/>
        <v>2.7750719269273076E-2</v>
      </c>
      <c r="O25">
        <f t="shared" si="3"/>
        <v>2.7750719269273074</v>
      </c>
      <c r="P25" t="str">
        <f t="shared" si="4"/>
        <v>Won't Survive</v>
      </c>
      <c r="Q25" t="str">
        <f t="shared" si="5"/>
        <v>Dead</v>
      </c>
    </row>
    <row r="26" spans="1:17" x14ac:dyDescent="0.3">
      <c r="A26" s="1" t="s">
        <v>1236</v>
      </c>
      <c r="B26" s="2" t="s">
        <v>17</v>
      </c>
      <c r="C26" s="1" t="s">
        <v>1242</v>
      </c>
      <c r="D26">
        <f>INDEX(Cond_Probability!$A$6:$H$60,MATCH('Model 6_Train'!A26,Cond_Probability!$A$6:$A$60,0),7)</f>
        <v>0.67572463768115942</v>
      </c>
      <c r="E26">
        <f>INDEX(Cond_Probability!$A$6:$H$60,MATCH('Model 6_Train'!B26,Cond_Probability!$A$6:$A$60,0),7)</f>
        <v>0.14882032667876588</v>
      </c>
      <c r="F26">
        <f>INDEX(Cond_Probability!$A$6:$H$60,MATCH('Model 6_Train'!C26,Cond_Probability!$A$6:$A$60,0),7)</f>
        <v>0.51356238698010848</v>
      </c>
      <c r="G26">
        <f>Cond_Probability!$C$2</f>
        <v>0.61616161616161613</v>
      </c>
      <c r="H26">
        <f t="shared" si="0"/>
        <v>3.1821442058695179E-2</v>
      </c>
      <c r="I26">
        <f t="shared" si="1"/>
        <v>3.182144205869518</v>
      </c>
      <c r="J26">
        <f>INDEX(Cond_Probability!$A$6:$H$60,MATCH('Model 6_Train'!A26,Cond_Probability!$A$6:$A$60,0),8)</f>
        <v>0.34782608695652173</v>
      </c>
      <c r="K26">
        <f>INDEX(Cond_Probability!$A$6:$H$60,MATCH('Model 6_Train'!B26,Cond_Probability!$A$6:$A$60,0),8)</f>
        <v>0.68023255813953487</v>
      </c>
      <c r="L26">
        <f>INDEX(Cond_Probability!$A$6:$H$60,MATCH('Model 6_Train'!C26,Cond_Probability!$A$6:$A$60,0),8)</f>
        <v>0.56936416184971095</v>
      </c>
      <c r="M26">
        <f>Cond_Probability!$C$3</f>
        <v>0.38383838383838381</v>
      </c>
      <c r="N26">
        <f t="shared" si="2"/>
        <v>5.1708042274796799E-2</v>
      </c>
      <c r="O26">
        <f t="shared" si="3"/>
        <v>5.1708042274796799</v>
      </c>
      <c r="P26" t="str">
        <f t="shared" si="4"/>
        <v>Survive</v>
      </c>
      <c r="Q26" t="str">
        <f t="shared" si="5"/>
        <v>Survived</v>
      </c>
    </row>
    <row r="27" spans="1:17" x14ac:dyDescent="0.3">
      <c r="A27" s="1" t="s">
        <v>1236</v>
      </c>
      <c r="B27" s="2" t="s">
        <v>17</v>
      </c>
      <c r="C27" s="1" t="s">
        <v>1240</v>
      </c>
      <c r="D27">
        <f>INDEX(Cond_Probability!$A$6:$H$60,MATCH('Model 6_Train'!A27,Cond_Probability!$A$6:$A$60,0),7)</f>
        <v>0.67572463768115942</v>
      </c>
      <c r="E27">
        <f>INDEX(Cond_Probability!$A$6:$H$60,MATCH('Model 6_Train'!B27,Cond_Probability!$A$6:$A$60,0),7)</f>
        <v>0.14882032667876588</v>
      </c>
      <c r="F27">
        <f>INDEX(Cond_Probability!$A$6:$H$60,MATCH('Model 6_Train'!C27,Cond_Probability!$A$6:$A$60,0),7)</f>
        <v>0.17179023508137431</v>
      </c>
      <c r="G27">
        <f>Cond_Probability!$C$2</f>
        <v>0.61616161616161613</v>
      </c>
      <c r="H27">
        <f t="shared" si="0"/>
        <v>1.0644496463295922E-2</v>
      </c>
      <c r="I27">
        <f t="shared" si="1"/>
        <v>1.0644496463295923</v>
      </c>
      <c r="J27">
        <f>INDEX(Cond_Probability!$A$6:$H$60,MATCH('Model 6_Train'!A27,Cond_Probability!$A$6:$A$60,0),8)</f>
        <v>0.34782608695652173</v>
      </c>
      <c r="K27">
        <f>INDEX(Cond_Probability!$A$6:$H$60,MATCH('Model 6_Train'!B27,Cond_Probability!$A$6:$A$60,0),8)</f>
        <v>0.68023255813953487</v>
      </c>
      <c r="L27">
        <f>INDEX(Cond_Probability!$A$6:$H$60,MATCH('Model 6_Train'!C27,Cond_Probability!$A$6:$A$60,0),8)</f>
        <v>0.19653179190751446</v>
      </c>
      <c r="M27">
        <f>Cond_Probability!$C$3</f>
        <v>0.38383838383838381</v>
      </c>
      <c r="N27">
        <f t="shared" si="2"/>
        <v>1.7848461292823262E-2</v>
      </c>
      <c r="O27">
        <f t="shared" si="3"/>
        <v>1.7848461292823261</v>
      </c>
      <c r="P27" t="str">
        <f t="shared" si="4"/>
        <v>Survive</v>
      </c>
      <c r="Q27" t="str">
        <f t="shared" si="5"/>
        <v>Survived</v>
      </c>
    </row>
    <row r="28" spans="1:17" x14ac:dyDescent="0.3">
      <c r="A28" s="1" t="s">
        <v>1236</v>
      </c>
      <c r="B28" s="2" t="s">
        <v>13</v>
      </c>
      <c r="C28" s="1" t="s">
        <v>1241</v>
      </c>
      <c r="D28">
        <f>INDEX(Cond_Probability!$A$6:$H$60,MATCH('Model 6_Train'!A28,Cond_Probability!$A$6:$A$60,0),7)</f>
        <v>0.67572463768115942</v>
      </c>
      <c r="E28">
        <f>INDEX(Cond_Probability!$A$6:$H$60,MATCH('Model 6_Train'!B28,Cond_Probability!$A$6:$A$60,0),7)</f>
        <v>0.85117967332123412</v>
      </c>
      <c r="F28">
        <f>INDEX(Cond_Probability!$A$6:$H$60,MATCH('Model 6_Train'!C28,Cond_Probability!$A$6:$A$60,0),7)</f>
        <v>0.22784810126582278</v>
      </c>
      <c r="G28">
        <f>Cond_Probability!$C$2</f>
        <v>0.61616161616161613</v>
      </c>
      <c r="H28">
        <f t="shared" si="0"/>
        <v>8.0747865725546777E-2</v>
      </c>
      <c r="I28">
        <f t="shared" si="1"/>
        <v>8.074786572554677</v>
      </c>
      <c r="J28">
        <f>INDEX(Cond_Probability!$A$6:$H$60,MATCH('Model 6_Train'!A28,Cond_Probability!$A$6:$A$60,0),8)</f>
        <v>0.34782608695652173</v>
      </c>
      <c r="K28">
        <f>INDEX(Cond_Probability!$A$6:$H$60,MATCH('Model 6_Train'!B28,Cond_Probability!$A$6:$A$60,0),8)</f>
        <v>0.31976744186046513</v>
      </c>
      <c r="L28">
        <f>INDEX(Cond_Probability!$A$6:$H$60,MATCH('Model 6_Train'!C28,Cond_Probability!$A$6:$A$60,0),8)</f>
        <v>0.15317919075144509</v>
      </c>
      <c r="M28">
        <f>Cond_Probability!$C$3</f>
        <v>0.38383838383838381</v>
      </c>
      <c r="N28">
        <f t="shared" si="2"/>
        <v>6.5395003354172723E-3</v>
      </c>
      <c r="O28">
        <f t="shared" si="3"/>
        <v>0.6539500335417272</v>
      </c>
      <c r="P28" t="str">
        <f t="shared" si="4"/>
        <v>Won't Survive</v>
      </c>
      <c r="Q28" t="str">
        <f t="shared" si="5"/>
        <v>Dead</v>
      </c>
    </row>
    <row r="29" spans="1:17" x14ac:dyDescent="0.3">
      <c r="A29" s="1" t="s">
        <v>1234</v>
      </c>
      <c r="B29" s="2" t="s">
        <v>13</v>
      </c>
      <c r="C29" s="1" t="s">
        <v>1242</v>
      </c>
      <c r="D29">
        <f>INDEX(Cond_Probability!$A$6:$H$60,MATCH('Model 6_Train'!A29,Cond_Probability!$A$6:$A$60,0),7)</f>
        <v>0.14673913043478262</v>
      </c>
      <c r="E29">
        <f>INDEX(Cond_Probability!$A$6:$H$60,MATCH('Model 6_Train'!B29,Cond_Probability!$A$6:$A$60,0),7)</f>
        <v>0.85117967332123412</v>
      </c>
      <c r="F29">
        <f>INDEX(Cond_Probability!$A$6:$H$60,MATCH('Model 6_Train'!C29,Cond_Probability!$A$6:$A$60,0),7)</f>
        <v>0.51356238698010848</v>
      </c>
      <c r="G29">
        <f>Cond_Probability!$C$2</f>
        <v>0.61616161616161613</v>
      </c>
      <c r="H29">
        <f t="shared" si="0"/>
        <v>3.9523467023074986E-2</v>
      </c>
      <c r="I29">
        <f t="shared" si="1"/>
        <v>3.9523467023074987</v>
      </c>
      <c r="J29">
        <f>INDEX(Cond_Probability!$A$6:$H$60,MATCH('Model 6_Train'!A29,Cond_Probability!$A$6:$A$60,0),8)</f>
        <v>0.39710144927536234</v>
      </c>
      <c r="K29">
        <f>INDEX(Cond_Probability!$A$6:$H$60,MATCH('Model 6_Train'!B29,Cond_Probability!$A$6:$A$60,0),8)</f>
        <v>0.31976744186046513</v>
      </c>
      <c r="L29">
        <f>INDEX(Cond_Probability!$A$6:$H$60,MATCH('Model 6_Train'!C29,Cond_Probability!$A$6:$A$60,0),8)</f>
        <v>0.56936416184971095</v>
      </c>
      <c r="M29">
        <f>Cond_Probability!$C$3</f>
        <v>0.38383838383838381</v>
      </c>
      <c r="N29">
        <f t="shared" si="2"/>
        <v>2.7750719269273076E-2</v>
      </c>
      <c r="O29">
        <f t="shared" si="3"/>
        <v>2.7750719269273074</v>
      </c>
      <c r="P29" t="str">
        <f t="shared" si="4"/>
        <v>Won't Survive</v>
      </c>
      <c r="Q29" t="str">
        <f t="shared" si="5"/>
        <v>Dead</v>
      </c>
    </row>
    <row r="30" spans="1:17" x14ac:dyDescent="0.3">
      <c r="A30" s="1" t="s">
        <v>1236</v>
      </c>
      <c r="B30" s="2" t="s">
        <v>17</v>
      </c>
      <c r="C30" s="1" t="s">
        <v>1241</v>
      </c>
      <c r="D30">
        <f>INDEX(Cond_Probability!$A$6:$H$60,MATCH('Model 6_Train'!A30,Cond_Probability!$A$6:$A$60,0),7)</f>
        <v>0.67572463768115942</v>
      </c>
      <c r="E30">
        <f>INDEX(Cond_Probability!$A$6:$H$60,MATCH('Model 6_Train'!B30,Cond_Probability!$A$6:$A$60,0),7)</f>
        <v>0.14882032667876588</v>
      </c>
      <c r="F30">
        <f>INDEX(Cond_Probability!$A$6:$H$60,MATCH('Model 6_Train'!C30,Cond_Probability!$A$6:$A$60,0),7)</f>
        <v>0.22784810126582278</v>
      </c>
      <c r="G30">
        <f>Cond_Probability!$C$2</f>
        <v>0.61616161616161613</v>
      </c>
      <c r="H30">
        <f t="shared" si="0"/>
        <v>1.4117963730266171E-2</v>
      </c>
      <c r="I30">
        <f t="shared" si="1"/>
        <v>1.4117963730266172</v>
      </c>
      <c r="J30">
        <f>INDEX(Cond_Probability!$A$6:$H$60,MATCH('Model 6_Train'!A30,Cond_Probability!$A$6:$A$60,0),8)</f>
        <v>0.34782608695652173</v>
      </c>
      <c r="K30">
        <f>INDEX(Cond_Probability!$A$6:$H$60,MATCH('Model 6_Train'!B30,Cond_Probability!$A$6:$A$60,0),8)</f>
        <v>0.68023255813953487</v>
      </c>
      <c r="L30">
        <f>INDEX(Cond_Probability!$A$6:$H$60,MATCH('Model 6_Train'!C30,Cond_Probability!$A$6:$A$60,0),8)</f>
        <v>0.15317919075144509</v>
      </c>
      <c r="M30">
        <f>Cond_Probability!$C$3</f>
        <v>0.38383838383838381</v>
      </c>
      <c r="N30">
        <f t="shared" si="2"/>
        <v>1.3911300713524012E-2</v>
      </c>
      <c r="O30">
        <f t="shared" si="3"/>
        <v>1.3911300713524013</v>
      </c>
      <c r="P30" t="str">
        <f t="shared" si="4"/>
        <v>Won't Survive</v>
      </c>
      <c r="Q30" t="str">
        <f t="shared" si="5"/>
        <v>Dead</v>
      </c>
    </row>
    <row r="31" spans="1:17" x14ac:dyDescent="0.3">
      <c r="A31" s="1" t="s">
        <v>1236</v>
      </c>
      <c r="B31" s="2" t="s">
        <v>13</v>
      </c>
      <c r="C31" s="1" t="s">
        <v>1241</v>
      </c>
      <c r="D31">
        <f>INDEX(Cond_Probability!$A$6:$H$60,MATCH('Model 6_Train'!A31,Cond_Probability!$A$6:$A$60,0),7)</f>
        <v>0.67572463768115942</v>
      </c>
      <c r="E31">
        <f>INDEX(Cond_Probability!$A$6:$H$60,MATCH('Model 6_Train'!B31,Cond_Probability!$A$6:$A$60,0),7)</f>
        <v>0.85117967332123412</v>
      </c>
      <c r="F31">
        <f>INDEX(Cond_Probability!$A$6:$H$60,MATCH('Model 6_Train'!C31,Cond_Probability!$A$6:$A$60,0),7)</f>
        <v>0.22784810126582278</v>
      </c>
      <c r="G31">
        <f>Cond_Probability!$C$2</f>
        <v>0.61616161616161613</v>
      </c>
      <c r="H31">
        <f t="shared" si="0"/>
        <v>8.0747865725546777E-2</v>
      </c>
      <c r="I31">
        <f t="shared" si="1"/>
        <v>8.074786572554677</v>
      </c>
      <c r="J31">
        <f>INDEX(Cond_Probability!$A$6:$H$60,MATCH('Model 6_Train'!A31,Cond_Probability!$A$6:$A$60,0),8)</f>
        <v>0.34782608695652173</v>
      </c>
      <c r="K31">
        <f>INDEX(Cond_Probability!$A$6:$H$60,MATCH('Model 6_Train'!B31,Cond_Probability!$A$6:$A$60,0),8)</f>
        <v>0.31976744186046513</v>
      </c>
      <c r="L31">
        <f>INDEX(Cond_Probability!$A$6:$H$60,MATCH('Model 6_Train'!C31,Cond_Probability!$A$6:$A$60,0),8)</f>
        <v>0.15317919075144509</v>
      </c>
      <c r="M31">
        <f>Cond_Probability!$C$3</f>
        <v>0.38383838383838381</v>
      </c>
      <c r="N31">
        <f t="shared" si="2"/>
        <v>6.5395003354172723E-3</v>
      </c>
      <c r="O31">
        <f t="shared" si="3"/>
        <v>0.6539500335417272</v>
      </c>
      <c r="P31" t="str">
        <f t="shared" si="4"/>
        <v>Won't Survive</v>
      </c>
      <c r="Q31" t="str">
        <f t="shared" si="5"/>
        <v>Dead</v>
      </c>
    </row>
    <row r="32" spans="1:17" x14ac:dyDescent="0.3">
      <c r="A32" s="1" t="s">
        <v>1234</v>
      </c>
      <c r="B32" s="2" t="s">
        <v>13</v>
      </c>
      <c r="C32" s="1" t="s">
        <v>1240</v>
      </c>
      <c r="D32">
        <f>INDEX(Cond_Probability!$A$6:$H$60,MATCH('Model 6_Train'!A32,Cond_Probability!$A$6:$A$60,0),7)</f>
        <v>0.14673913043478262</v>
      </c>
      <c r="E32">
        <f>INDEX(Cond_Probability!$A$6:$H$60,MATCH('Model 6_Train'!B32,Cond_Probability!$A$6:$A$60,0),7)</f>
        <v>0.85117967332123412</v>
      </c>
      <c r="F32">
        <f>INDEX(Cond_Probability!$A$6:$H$60,MATCH('Model 6_Train'!C32,Cond_Probability!$A$6:$A$60,0),7)</f>
        <v>0.17179023508137431</v>
      </c>
      <c r="G32">
        <f>Cond_Probability!$C$2</f>
        <v>0.61616161616161613</v>
      </c>
      <c r="H32">
        <f t="shared" si="0"/>
        <v>1.322087805349339E-2</v>
      </c>
      <c r="I32">
        <f t="shared" si="1"/>
        <v>1.322087805349339</v>
      </c>
      <c r="J32">
        <f>INDEX(Cond_Probability!$A$6:$H$60,MATCH('Model 6_Train'!A32,Cond_Probability!$A$6:$A$60,0),8)</f>
        <v>0.39710144927536234</v>
      </c>
      <c r="K32">
        <f>INDEX(Cond_Probability!$A$6:$H$60,MATCH('Model 6_Train'!B32,Cond_Probability!$A$6:$A$60,0),8)</f>
        <v>0.31976744186046513</v>
      </c>
      <c r="L32">
        <f>INDEX(Cond_Probability!$A$6:$H$60,MATCH('Model 6_Train'!C32,Cond_Probability!$A$6:$A$60,0),8)</f>
        <v>0.19653179190751446</v>
      </c>
      <c r="M32">
        <f>Cond_Probability!$C$3</f>
        <v>0.38383838383838381</v>
      </c>
      <c r="N32">
        <f t="shared" si="2"/>
        <v>9.5789284787338551E-3</v>
      </c>
      <c r="O32">
        <f t="shared" si="3"/>
        <v>0.95789284787338547</v>
      </c>
      <c r="P32" t="str">
        <f t="shared" si="4"/>
        <v>Won't Survive</v>
      </c>
      <c r="Q32" t="str">
        <f t="shared" si="5"/>
        <v>Dead</v>
      </c>
    </row>
    <row r="33" spans="1:17" x14ac:dyDescent="0.3">
      <c r="A33" s="1" t="s">
        <v>1234</v>
      </c>
      <c r="B33" s="2" t="s">
        <v>17</v>
      </c>
      <c r="C33" s="1" t="s">
        <v>1241</v>
      </c>
      <c r="D33">
        <f>INDEX(Cond_Probability!$A$6:$H$60,MATCH('Model 6_Train'!A33,Cond_Probability!$A$6:$A$60,0),7)</f>
        <v>0.14673913043478262</v>
      </c>
      <c r="E33">
        <f>INDEX(Cond_Probability!$A$6:$H$60,MATCH('Model 6_Train'!B33,Cond_Probability!$A$6:$A$60,0),7)</f>
        <v>0.14882032667876588</v>
      </c>
      <c r="F33">
        <f>INDEX(Cond_Probability!$A$6:$H$60,MATCH('Model 6_Train'!C33,Cond_Probability!$A$6:$A$60,0),7)</f>
        <v>0.22784810126582278</v>
      </c>
      <c r="G33">
        <f>Cond_Probability!$C$2</f>
        <v>0.61616161616161613</v>
      </c>
      <c r="H33">
        <f t="shared" si="0"/>
        <v>3.0658312658218764E-3</v>
      </c>
      <c r="I33">
        <f t="shared" si="1"/>
        <v>0.30658312658218767</v>
      </c>
      <c r="J33">
        <f>INDEX(Cond_Probability!$A$6:$H$60,MATCH('Model 6_Train'!A33,Cond_Probability!$A$6:$A$60,0),8)</f>
        <v>0.39710144927536234</v>
      </c>
      <c r="K33">
        <f>INDEX(Cond_Probability!$A$6:$H$60,MATCH('Model 6_Train'!B33,Cond_Probability!$A$6:$A$60,0),8)</f>
        <v>0.68023255813953487</v>
      </c>
      <c r="L33">
        <f>INDEX(Cond_Probability!$A$6:$H$60,MATCH('Model 6_Train'!C33,Cond_Probability!$A$6:$A$60,0),8)</f>
        <v>0.15317919075144509</v>
      </c>
      <c r="M33">
        <f>Cond_Probability!$C$3</f>
        <v>0.38383838383838381</v>
      </c>
      <c r="N33">
        <f t="shared" si="2"/>
        <v>1.5882068314606583E-2</v>
      </c>
      <c r="O33">
        <f t="shared" si="3"/>
        <v>1.5882068314606583</v>
      </c>
      <c r="P33" t="str">
        <f t="shared" si="4"/>
        <v>Survive</v>
      </c>
      <c r="Q33" t="str">
        <f t="shared" si="5"/>
        <v>Survived</v>
      </c>
    </row>
    <row r="34" spans="1:17" x14ac:dyDescent="0.3">
      <c r="A34" s="1" t="s">
        <v>1236</v>
      </c>
      <c r="B34" s="2" t="s">
        <v>17</v>
      </c>
      <c r="C34" s="1" t="s">
        <v>1241</v>
      </c>
      <c r="D34">
        <f>INDEX(Cond_Probability!$A$6:$H$60,MATCH('Model 6_Train'!A34,Cond_Probability!$A$6:$A$60,0),7)</f>
        <v>0.67572463768115942</v>
      </c>
      <c r="E34">
        <f>INDEX(Cond_Probability!$A$6:$H$60,MATCH('Model 6_Train'!B34,Cond_Probability!$A$6:$A$60,0),7)</f>
        <v>0.14882032667876588</v>
      </c>
      <c r="F34">
        <f>INDEX(Cond_Probability!$A$6:$H$60,MATCH('Model 6_Train'!C34,Cond_Probability!$A$6:$A$60,0),7)</f>
        <v>0.22784810126582278</v>
      </c>
      <c r="G34">
        <f>Cond_Probability!$C$2</f>
        <v>0.61616161616161613</v>
      </c>
      <c r="H34">
        <f t="shared" si="0"/>
        <v>1.4117963730266171E-2</v>
      </c>
      <c r="I34">
        <f t="shared" si="1"/>
        <v>1.4117963730266172</v>
      </c>
      <c r="J34">
        <f>INDEX(Cond_Probability!$A$6:$H$60,MATCH('Model 6_Train'!A34,Cond_Probability!$A$6:$A$60,0),8)</f>
        <v>0.34782608695652173</v>
      </c>
      <c r="K34">
        <f>INDEX(Cond_Probability!$A$6:$H$60,MATCH('Model 6_Train'!B34,Cond_Probability!$A$6:$A$60,0),8)</f>
        <v>0.68023255813953487</v>
      </c>
      <c r="L34">
        <f>INDEX(Cond_Probability!$A$6:$H$60,MATCH('Model 6_Train'!C34,Cond_Probability!$A$6:$A$60,0),8)</f>
        <v>0.15317919075144509</v>
      </c>
      <c r="M34">
        <f>Cond_Probability!$C$3</f>
        <v>0.38383838383838381</v>
      </c>
      <c r="N34">
        <f t="shared" si="2"/>
        <v>1.3911300713524012E-2</v>
      </c>
      <c r="O34">
        <f t="shared" si="3"/>
        <v>1.3911300713524013</v>
      </c>
      <c r="P34" t="str">
        <f t="shared" si="4"/>
        <v>Won't Survive</v>
      </c>
      <c r="Q34" t="str">
        <f t="shared" si="5"/>
        <v>Dead</v>
      </c>
    </row>
    <row r="35" spans="1:17" x14ac:dyDescent="0.3">
      <c r="A35" s="1" t="s">
        <v>1235</v>
      </c>
      <c r="B35" s="2" t="s">
        <v>13</v>
      </c>
      <c r="C35" s="1" t="s">
        <v>1239</v>
      </c>
      <c r="D35">
        <f>INDEX(Cond_Probability!$A$6:$H$60,MATCH('Model 6_Train'!A35,Cond_Probability!$A$6:$A$60,0),7)</f>
        <v>0.17753623188405798</v>
      </c>
      <c r="E35">
        <f>INDEX(Cond_Probability!$A$6:$H$60,MATCH('Model 6_Train'!B35,Cond_Probability!$A$6:$A$60,0),7)</f>
        <v>0.85117967332123412</v>
      </c>
      <c r="F35">
        <f>INDEX(Cond_Probability!$A$6:$H$60,MATCH('Model 6_Train'!C35,Cond_Probability!$A$6:$A$60,0),7)</f>
        <v>8.6799276672694395E-2</v>
      </c>
      <c r="G35">
        <f>Cond_Probability!$C$2</f>
        <v>0.61616161616161613</v>
      </c>
      <c r="H35">
        <f t="shared" si="0"/>
        <v>8.0820026463460579E-3</v>
      </c>
      <c r="I35">
        <f t="shared" si="1"/>
        <v>0.80820026463460581</v>
      </c>
      <c r="J35">
        <f>INDEX(Cond_Probability!$A$6:$H$60,MATCH('Model 6_Train'!A35,Cond_Probability!$A$6:$A$60,0),8)</f>
        <v>0.25507246376811593</v>
      </c>
      <c r="K35">
        <f>INDEX(Cond_Probability!$A$6:$H$60,MATCH('Model 6_Train'!B35,Cond_Probability!$A$6:$A$60,0),8)</f>
        <v>0.31976744186046513</v>
      </c>
      <c r="L35">
        <f>INDEX(Cond_Probability!$A$6:$H$60,MATCH('Model 6_Train'!C35,Cond_Probability!$A$6:$A$60,0),8)</f>
        <v>8.0924855491329481E-2</v>
      </c>
      <c r="M35">
        <f>Cond_Probability!$C$3</f>
        <v>0.38383838383838381</v>
      </c>
      <c r="N35">
        <f t="shared" si="2"/>
        <v>2.5335422683126032E-3</v>
      </c>
      <c r="O35">
        <f t="shared" si="3"/>
        <v>0.2533542268312603</v>
      </c>
      <c r="P35" t="str">
        <f t="shared" si="4"/>
        <v>Won't Survive</v>
      </c>
      <c r="Q35" t="str">
        <f t="shared" si="5"/>
        <v>Dead</v>
      </c>
    </row>
    <row r="36" spans="1:17" x14ac:dyDescent="0.3">
      <c r="A36" s="1" t="s">
        <v>1234</v>
      </c>
      <c r="B36" s="2" t="s">
        <v>13</v>
      </c>
      <c r="C36" s="1" t="s">
        <v>1242</v>
      </c>
      <c r="D36">
        <f>INDEX(Cond_Probability!$A$6:$H$60,MATCH('Model 6_Train'!A36,Cond_Probability!$A$6:$A$60,0),7)</f>
        <v>0.14673913043478262</v>
      </c>
      <c r="E36">
        <f>INDEX(Cond_Probability!$A$6:$H$60,MATCH('Model 6_Train'!B36,Cond_Probability!$A$6:$A$60,0),7)</f>
        <v>0.85117967332123412</v>
      </c>
      <c r="F36">
        <f>INDEX(Cond_Probability!$A$6:$H$60,MATCH('Model 6_Train'!C36,Cond_Probability!$A$6:$A$60,0),7)</f>
        <v>0.51356238698010848</v>
      </c>
      <c r="G36">
        <f>Cond_Probability!$C$2</f>
        <v>0.61616161616161613</v>
      </c>
      <c r="H36">
        <f t="shared" si="0"/>
        <v>3.9523467023074986E-2</v>
      </c>
      <c r="I36">
        <f t="shared" si="1"/>
        <v>3.9523467023074987</v>
      </c>
      <c r="J36">
        <f>INDEX(Cond_Probability!$A$6:$H$60,MATCH('Model 6_Train'!A36,Cond_Probability!$A$6:$A$60,0),8)</f>
        <v>0.39710144927536234</v>
      </c>
      <c r="K36">
        <f>INDEX(Cond_Probability!$A$6:$H$60,MATCH('Model 6_Train'!B36,Cond_Probability!$A$6:$A$60,0),8)</f>
        <v>0.31976744186046513</v>
      </c>
      <c r="L36">
        <f>INDEX(Cond_Probability!$A$6:$H$60,MATCH('Model 6_Train'!C36,Cond_Probability!$A$6:$A$60,0),8)</f>
        <v>0.56936416184971095</v>
      </c>
      <c r="M36">
        <f>Cond_Probability!$C$3</f>
        <v>0.38383838383838381</v>
      </c>
      <c r="N36">
        <f t="shared" si="2"/>
        <v>2.7750719269273076E-2</v>
      </c>
      <c r="O36">
        <f t="shared" si="3"/>
        <v>2.7750719269273074</v>
      </c>
      <c r="P36" t="str">
        <f t="shared" si="4"/>
        <v>Won't Survive</v>
      </c>
      <c r="Q36" t="str">
        <f t="shared" si="5"/>
        <v>Dead</v>
      </c>
    </row>
    <row r="37" spans="1:17" x14ac:dyDescent="0.3">
      <c r="A37" s="1" t="s">
        <v>1234</v>
      </c>
      <c r="B37" s="2" t="s">
        <v>13</v>
      </c>
      <c r="C37" s="1" t="s">
        <v>1240</v>
      </c>
      <c r="D37">
        <f>INDEX(Cond_Probability!$A$6:$H$60,MATCH('Model 6_Train'!A37,Cond_Probability!$A$6:$A$60,0),7)</f>
        <v>0.14673913043478262</v>
      </c>
      <c r="E37">
        <f>INDEX(Cond_Probability!$A$6:$H$60,MATCH('Model 6_Train'!B37,Cond_Probability!$A$6:$A$60,0),7)</f>
        <v>0.85117967332123412</v>
      </c>
      <c r="F37">
        <f>INDEX(Cond_Probability!$A$6:$H$60,MATCH('Model 6_Train'!C37,Cond_Probability!$A$6:$A$60,0),7)</f>
        <v>0.17179023508137431</v>
      </c>
      <c r="G37">
        <f>Cond_Probability!$C$2</f>
        <v>0.61616161616161613</v>
      </c>
      <c r="H37">
        <f t="shared" si="0"/>
        <v>1.322087805349339E-2</v>
      </c>
      <c r="I37">
        <f t="shared" si="1"/>
        <v>1.322087805349339</v>
      </c>
      <c r="J37">
        <f>INDEX(Cond_Probability!$A$6:$H$60,MATCH('Model 6_Train'!A37,Cond_Probability!$A$6:$A$60,0),8)</f>
        <v>0.39710144927536234</v>
      </c>
      <c r="K37">
        <f>INDEX(Cond_Probability!$A$6:$H$60,MATCH('Model 6_Train'!B37,Cond_Probability!$A$6:$A$60,0),8)</f>
        <v>0.31976744186046513</v>
      </c>
      <c r="L37">
        <f>INDEX(Cond_Probability!$A$6:$H$60,MATCH('Model 6_Train'!C37,Cond_Probability!$A$6:$A$60,0),8)</f>
        <v>0.19653179190751446</v>
      </c>
      <c r="M37">
        <f>Cond_Probability!$C$3</f>
        <v>0.38383838383838381</v>
      </c>
      <c r="N37">
        <f t="shared" si="2"/>
        <v>9.5789284787338551E-3</v>
      </c>
      <c r="O37">
        <f t="shared" si="3"/>
        <v>0.95789284787338547</v>
      </c>
      <c r="P37" t="str">
        <f t="shared" si="4"/>
        <v>Won't Survive</v>
      </c>
      <c r="Q37" t="str">
        <f t="shared" si="5"/>
        <v>Dead</v>
      </c>
    </row>
    <row r="38" spans="1:17" x14ac:dyDescent="0.3">
      <c r="A38" s="1" t="s">
        <v>1236</v>
      </c>
      <c r="B38" s="2" t="s">
        <v>13</v>
      </c>
      <c r="C38" s="1" t="s">
        <v>1241</v>
      </c>
      <c r="D38">
        <f>INDEX(Cond_Probability!$A$6:$H$60,MATCH('Model 6_Train'!A38,Cond_Probability!$A$6:$A$60,0),7)</f>
        <v>0.67572463768115942</v>
      </c>
      <c r="E38">
        <f>INDEX(Cond_Probability!$A$6:$H$60,MATCH('Model 6_Train'!B38,Cond_Probability!$A$6:$A$60,0),7)</f>
        <v>0.85117967332123412</v>
      </c>
      <c r="F38">
        <f>INDEX(Cond_Probability!$A$6:$H$60,MATCH('Model 6_Train'!C38,Cond_Probability!$A$6:$A$60,0),7)</f>
        <v>0.22784810126582278</v>
      </c>
      <c r="G38">
        <f>Cond_Probability!$C$2</f>
        <v>0.61616161616161613</v>
      </c>
      <c r="H38">
        <f t="shared" si="0"/>
        <v>8.0747865725546777E-2</v>
      </c>
      <c r="I38">
        <f t="shared" si="1"/>
        <v>8.074786572554677</v>
      </c>
      <c r="J38">
        <f>INDEX(Cond_Probability!$A$6:$H$60,MATCH('Model 6_Train'!A38,Cond_Probability!$A$6:$A$60,0),8)</f>
        <v>0.34782608695652173</v>
      </c>
      <c r="K38">
        <f>INDEX(Cond_Probability!$A$6:$H$60,MATCH('Model 6_Train'!B38,Cond_Probability!$A$6:$A$60,0),8)</f>
        <v>0.31976744186046513</v>
      </c>
      <c r="L38">
        <f>INDEX(Cond_Probability!$A$6:$H$60,MATCH('Model 6_Train'!C38,Cond_Probability!$A$6:$A$60,0),8)</f>
        <v>0.15317919075144509</v>
      </c>
      <c r="M38">
        <f>Cond_Probability!$C$3</f>
        <v>0.38383838383838381</v>
      </c>
      <c r="N38">
        <f t="shared" si="2"/>
        <v>6.5395003354172723E-3</v>
      </c>
      <c r="O38">
        <f t="shared" si="3"/>
        <v>0.6539500335417272</v>
      </c>
      <c r="P38" t="str">
        <f t="shared" si="4"/>
        <v>Won't Survive</v>
      </c>
      <c r="Q38" t="str">
        <f t="shared" si="5"/>
        <v>Dead</v>
      </c>
    </row>
    <row r="39" spans="1:17" x14ac:dyDescent="0.3">
      <c r="A39" s="1" t="s">
        <v>1236</v>
      </c>
      <c r="B39" s="2" t="s">
        <v>13</v>
      </c>
      <c r="C39" s="1" t="s">
        <v>1242</v>
      </c>
      <c r="D39">
        <f>INDEX(Cond_Probability!$A$6:$H$60,MATCH('Model 6_Train'!A39,Cond_Probability!$A$6:$A$60,0),7)</f>
        <v>0.67572463768115942</v>
      </c>
      <c r="E39">
        <f>INDEX(Cond_Probability!$A$6:$H$60,MATCH('Model 6_Train'!B39,Cond_Probability!$A$6:$A$60,0),7)</f>
        <v>0.85117967332123412</v>
      </c>
      <c r="F39">
        <f>INDEX(Cond_Probability!$A$6:$H$60,MATCH('Model 6_Train'!C39,Cond_Probability!$A$6:$A$60,0),7)</f>
        <v>0.51356238698010848</v>
      </c>
      <c r="G39">
        <f>Cond_Probability!$C$2</f>
        <v>0.61616161616161613</v>
      </c>
      <c r="H39">
        <f t="shared" si="0"/>
        <v>0.18200312592107368</v>
      </c>
      <c r="I39">
        <f t="shared" si="1"/>
        <v>18.200312592107366</v>
      </c>
      <c r="J39">
        <f>INDEX(Cond_Probability!$A$6:$H$60,MATCH('Model 6_Train'!A39,Cond_Probability!$A$6:$A$60,0),8)</f>
        <v>0.34782608695652173</v>
      </c>
      <c r="K39">
        <f>INDEX(Cond_Probability!$A$6:$H$60,MATCH('Model 6_Train'!B39,Cond_Probability!$A$6:$A$60,0),8)</f>
        <v>0.31976744186046513</v>
      </c>
      <c r="L39">
        <f>INDEX(Cond_Probability!$A$6:$H$60,MATCH('Model 6_Train'!C39,Cond_Probability!$A$6:$A$60,0),8)</f>
        <v>0.56936416184971095</v>
      </c>
      <c r="M39">
        <f>Cond_Probability!$C$3</f>
        <v>0.38383838383838381</v>
      </c>
      <c r="N39">
        <f t="shared" si="2"/>
        <v>2.4307199359947216E-2</v>
      </c>
      <c r="O39">
        <f t="shared" si="3"/>
        <v>2.4307199359947216</v>
      </c>
      <c r="P39" t="str">
        <f t="shared" si="4"/>
        <v>Won't Survive</v>
      </c>
      <c r="Q39" t="str">
        <f t="shared" si="5"/>
        <v>Dead</v>
      </c>
    </row>
    <row r="40" spans="1:17" x14ac:dyDescent="0.3">
      <c r="A40" s="1" t="s">
        <v>1236</v>
      </c>
      <c r="B40" s="2" t="s">
        <v>17</v>
      </c>
      <c r="C40" s="1" t="s">
        <v>1242</v>
      </c>
      <c r="D40">
        <f>INDEX(Cond_Probability!$A$6:$H$60,MATCH('Model 6_Train'!A40,Cond_Probability!$A$6:$A$60,0),7)</f>
        <v>0.67572463768115942</v>
      </c>
      <c r="E40">
        <f>INDEX(Cond_Probability!$A$6:$H$60,MATCH('Model 6_Train'!B40,Cond_Probability!$A$6:$A$60,0),7)</f>
        <v>0.14882032667876588</v>
      </c>
      <c r="F40">
        <f>INDEX(Cond_Probability!$A$6:$H$60,MATCH('Model 6_Train'!C40,Cond_Probability!$A$6:$A$60,0),7)</f>
        <v>0.51356238698010848</v>
      </c>
      <c r="G40">
        <f>Cond_Probability!$C$2</f>
        <v>0.61616161616161613</v>
      </c>
      <c r="H40">
        <f t="shared" si="0"/>
        <v>3.1821442058695179E-2</v>
      </c>
      <c r="I40">
        <f t="shared" si="1"/>
        <v>3.182144205869518</v>
      </c>
      <c r="J40">
        <f>INDEX(Cond_Probability!$A$6:$H$60,MATCH('Model 6_Train'!A40,Cond_Probability!$A$6:$A$60,0),8)</f>
        <v>0.34782608695652173</v>
      </c>
      <c r="K40">
        <f>INDEX(Cond_Probability!$A$6:$H$60,MATCH('Model 6_Train'!B40,Cond_Probability!$A$6:$A$60,0),8)</f>
        <v>0.68023255813953487</v>
      </c>
      <c r="L40">
        <f>INDEX(Cond_Probability!$A$6:$H$60,MATCH('Model 6_Train'!C40,Cond_Probability!$A$6:$A$60,0),8)</f>
        <v>0.56936416184971095</v>
      </c>
      <c r="M40">
        <f>Cond_Probability!$C$3</f>
        <v>0.38383838383838381</v>
      </c>
      <c r="N40">
        <f t="shared" si="2"/>
        <v>5.1708042274796799E-2</v>
      </c>
      <c r="O40">
        <f t="shared" si="3"/>
        <v>5.1708042274796799</v>
      </c>
      <c r="P40" t="str">
        <f t="shared" si="4"/>
        <v>Survive</v>
      </c>
      <c r="Q40" t="str">
        <f t="shared" si="5"/>
        <v>Survived</v>
      </c>
    </row>
    <row r="41" spans="1:17" x14ac:dyDescent="0.3">
      <c r="A41" s="1" t="s">
        <v>1236</v>
      </c>
      <c r="B41" s="2" t="s">
        <v>17</v>
      </c>
      <c r="C41" s="1" t="s">
        <v>1242</v>
      </c>
      <c r="D41">
        <f>INDEX(Cond_Probability!$A$6:$H$60,MATCH('Model 6_Train'!A41,Cond_Probability!$A$6:$A$60,0),7)</f>
        <v>0.67572463768115942</v>
      </c>
      <c r="E41">
        <f>INDEX(Cond_Probability!$A$6:$H$60,MATCH('Model 6_Train'!B41,Cond_Probability!$A$6:$A$60,0),7)</f>
        <v>0.14882032667876588</v>
      </c>
      <c r="F41">
        <f>INDEX(Cond_Probability!$A$6:$H$60,MATCH('Model 6_Train'!C41,Cond_Probability!$A$6:$A$60,0),7)</f>
        <v>0.51356238698010848</v>
      </c>
      <c r="G41">
        <f>Cond_Probability!$C$2</f>
        <v>0.61616161616161613</v>
      </c>
      <c r="H41">
        <f t="shared" si="0"/>
        <v>3.1821442058695179E-2</v>
      </c>
      <c r="I41">
        <f t="shared" si="1"/>
        <v>3.182144205869518</v>
      </c>
      <c r="J41">
        <f>INDEX(Cond_Probability!$A$6:$H$60,MATCH('Model 6_Train'!A41,Cond_Probability!$A$6:$A$60,0),8)</f>
        <v>0.34782608695652173</v>
      </c>
      <c r="K41">
        <f>INDEX(Cond_Probability!$A$6:$H$60,MATCH('Model 6_Train'!B41,Cond_Probability!$A$6:$A$60,0),8)</f>
        <v>0.68023255813953487</v>
      </c>
      <c r="L41">
        <f>INDEX(Cond_Probability!$A$6:$H$60,MATCH('Model 6_Train'!C41,Cond_Probability!$A$6:$A$60,0),8)</f>
        <v>0.56936416184971095</v>
      </c>
      <c r="M41">
        <f>Cond_Probability!$C$3</f>
        <v>0.38383838383838381</v>
      </c>
      <c r="N41">
        <f t="shared" si="2"/>
        <v>5.1708042274796799E-2</v>
      </c>
      <c r="O41">
        <f t="shared" si="3"/>
        <v>5.1708042274796799</v>
      </c>
      <c r="P41" t="str">
        <f t="shared" si="4"/>
        <v>Survive</v>
      </c>
      <c r="Q41" t="str">
        <f t="shared" si="5"/>
        <v>Survived</v>
      </c>
    </row>
    <row r="42" spans="1:17" x14ac:dyDescent="0.3">
      <c r="A42" s="1" t="s">
        <v>1236</v>
      </c>
      <c r="B42" s="2" t="s">
        <v>17</v>
      </c>
      <c r="C42" s="1" t="s">
        <v>1240</v>
      </c>
      <c r="D42">
        <f>INDEX(Cond_Probability!$A$6:$H$60,MATCH('Model 6_Train'!A42,Cond_Probability!$A$6:$A$60,0),7)</f>
        <v>0.67572463768115942</v>
      </c>
      <c r="E42">
        <f>INDEX(Cond_Probability!$A$6:$H$60,MATCH('Model 6_Train'!B42,Cond_Probability!$A$6:$A$60,0),7)</f>
        <v>0.14882032667876588</v>
      </c>
      <c r="F42">
        <f>INDEX(Cond_Probability!$A$6:$H$60,MATCH('Model 6_Train'!C42,Cond_Probability!$A$6:$A$60,0),7)</f>
        <v>0.17179023508137431</v>
      </c>
      <c r="G42">
        <f>Cond_Probability!$C$2</f>
        <v>0.61616161616161613</v>
      </c>
      <c r="H42">
        <f t="shared" si="0"/>
        <v>1.0644496463295922E-2</v>
      </c>
      <c r="I42">
        <f t="shared" si="1"/>
        <v>1.0644496463295923</v>
      </c>
      <c r="J42">
        <f>INDEX(Cond_Probability!$A$6:$H$60,MATCH('Model 6_Train'!A42,Cond_Probability!$A$6:$A$60,0),8)</f>
        <v>0.34782608695652173</v>
      </c>
      <c r="K42">
        <f>INDEX(Cond_Probability!$A$6:$H$60,MATCH('Model 6_Train'!B42,Cond_Probability!$A$6:$A$60,0),8)</f>
        <v>0.68023255813953487</v>
      </c>
      <c r="L42">
        <f>INDEX(Cond_Probability!$A$6:$H$60,MATCH('Model 6_Train'!C42,Cond_Probability!$A$6:$A$60,0),8)</f>
        <v>0.19653179190751446</v>
      </c>
      <c r="M42">
        <f>Cond_Probability!$C$3</f>
        <v>0.38383838383838381</v>
      </c>
      <c r="N42">
        <f t="shared" si="2"/>
        <v>1.7848461292823262E-2</v>
      </c>
      <c r="O42">
        <f t="shared" si="3"/>
        <v>1.7848461292823261</v>
      </c>
      <c r="P42" t="str">
        <f t="shared" si="4"/>
        <v>Survive</v>
      </c>
      <c r="Q42" t="str">
        <f t="shared" si="5"/>
        <v>Survived</v>
      </c>
    </row>
    <row r="43" spans="1:17" x14ac:dyDescent="0.3">
      <c r="A43" s="1" t="s">
        <v>1235</v>
      </c>
      <c r="B43" s="2" t="s">
        <v>17</v>
      </c>
      <c r="C43" s="1" t="s">
        <v>1242</v>
      </c>
      <c r="D43">
        <f>INDEX(Cond_Probability!$A$6:$H$60,MATCH('Model 6_Train'!A43,Cond_Probability!$A$6:$A$60,0),7)</f>
        <v>0.17753623188405798</v>
      </c>
      <c r="E43">
        <f>INDEX(Cond_Probability!$A$6:$H$60,MATCH('Model 6_Train'!B43,Cond_Probability!$A$6:$A$60,0),7)</f>
        <v>0.14882032667876588</v>
      </c>
      <c r="F43">
        <f>INDEX(Cond_Probability!$A$6:$H$60,MATCH('Model 6_Train'!C43,Cond_Probability!$A$6:$A$60,0),7)</f>
        <v>0.51356238698010848</v>
      </c>
      <c r="G43">
        <f>Cond_Probability!$C$2</f>
        <v>0.61616161616161613</v>
      </c>
      <c r="H43">
        <f t="shared" si="0"/>
        <v>8.3605933559038285E-3</v>
      </c>
      <c r="I43">
        <f t="shared" si="1"/>
        <v>0.83605933559038281</v>
      </c>
      <c r="J43">
        <f>INDEX(Cond_Probability!$A$6:$H$60,MATCH('Model 6_Train'!A43,Cond_Probability!$A$6:$A$60,0),8)</f>
        <v>0.25507246376811593</v>
      </c>
      <c r="K43">
        <f>INDEX(Cond_Probability!$A$6:$H$60,MATCH('Model 6_Train'!B43,Cond_Probability!$A$6:$A$60,0),8)</f>
        <v>0.68023255813953487</v>
      </c>
      <c r="L43">
        <f>INDEX(Cond_Probability!$A$6:$H$60,MATCH('Model 6_Train'!C43,Cond_Probability!$A$6:$A$60,0),8)</f>
        <v>0.56936416184971095</v>
      </c>
      <c r="M43">
        <f>Cond_Probability!$C$3</f>
        <v>0.38383838383838381</v>
      </c>
      <c r="N43">
        <f t="shared" si="2"/>
        <v>3.7919231001517652E-2</v>
      </c>
      <c r="O43">
        <f t="shared" si="3"/>
        <v>3.7919231001517653</v>
      </c>
      <c r="P43" t="str">
        <f t="shared" si="4"/>
        <v>Survive</v>
      </c>
      <c r="Q43" t="str">
        <f t="shared" si="5"/>
        <v>Survived</v>
      </c>
    </row>
    <row r="44" spans="1:17" x14ac:dyDescent="0.3">
      <c r="A44" s="1" t="s">
        <v>1236</v>
      </c>
      <c r="B44" s="2" t="s">
        <v>13</v>
      </c>
      <c r="C44" s="1" t="s">
        <v>1241</v>
      </c>
      <c r="D44">
        <f>INDEX(Cond_Probability!$A$6:$H$60,MATCH('Model 6_Train'!A44,Cond_Probability!$A$6:$A$60,0),7)</f>
        <v>0.67572463768115942</v>
      </c>
      <c r="E44">
        <f>INDEX(Cond_Probability!$A$6:$H$60,MATCH('Model 6_Train'!B44,Cond_Probability!$A$6:$A$60,0),7)</f>
        <v>0.85117967332123412</v>
      </c>
      <c r="F44">
        <f>INDEX(Cond_Probability!$A$6:$H$60,MATCH('Model 6_Train'!C44,Cond_Probability!$A$6:$A$60,0),7)</f>
        <v>0.22784810126582278</v>
      </c>
      <c r="G44">
        <f>Cond_Probability!$C$2</f>
        <v>0.61616161616161613</v>
      </c>
      <c r="H44">
        <f t="shared" si="0"/>
        <v>8.0747865725546777E-2</v>
      </c>
      <c r="I44">
        <f t="shared" si="1"/>
        <v>8.074786572554677</v>
      </c>
      <c r="J44">
        <f>INDEX(Cond_Probability!$A$6:$H$60,MATCH('Model 6_Train'!A44,Cond_Probability!$A$6:$A$60,0),8)</f>
        <v>0.34782608695652173</v>
      </c>
      <c r="K44">
        <f>INDEX(Cond_Probability!$A$6:$H$60,MATCH('Model 6_Train'!B44,Cond_Probability!$A$6:$A$60,0),8)</f>
        <v>0.31976744186046513</v>
      </c>
      <c r="L44">
        <f>INDEX(Cond_Probability!$A$6:$H$60,MATCH('Model 6_Train'!C44,Cond_Probability!$A$6:$A$60,0),8)</f>
        <v>0.15317919075144509</v>
      </c>
      <c r="M44">
        <f>Cond_Probability!$C$3</f>
        <v>0.38383838383838381</v>
      </c>
      <c r="N44">
        <f t="shared" si="2"/>
        <v>6.5395003354172723E-3</v>
      </c>
      <c r="O44">
        <f t="shared" si="3"/>
        <v>0.6539500335417272</v>
      </c>
      <c r="P44" t="str">
        <f t="shared" si="4"/>
        <v>Won't Survive</v>
      </c>
      <c r="Q44" t="str">
        <f t="shared" si="5"/>
        <v>Dead</v>
      </c>
    </row>
    <row r="45" spans="1:17" x14ac:dyDescent="0.3">
      <c r="A45" s="1" t="s">
        <v>1235</v>
      </c>
      <c r="B45" s="2" t="s">
        <v>17</v>
      </c>
      <c r="C45" s="1" t="s">
        <v>1242</v>
      </c>
      <c r="D45">
        <f>INDEX(Cond_Probability!$A$6:$H$60,MATCH('Model 6_Train'!A45,Cond_Probability!$A$6:$A$60,0),7)</f>
        <v>0.17753623188405798</v>
      </c>
      <c r="E45">
        <f>INDEX(Cond_Probability!$A$6:$H$60,MATCH('Model 6_Train'!B45,Cond_Probability!$A$6:$A$60,0),7)</f>
        <v>0.14882032667876588</v>
      </c>
      <c r="F45">
        <f>INDEX(Cond_Probability!$A$6:$H$60,MATCH('Model 6_Train'!C45,Cond_Probability!$A$6:$A$60,0),7)</f>
        <v>0.51356238698010848</v>
      </c>
      <c r="G45">
        <f>Cond_Probability!$C$2</f>
        <v>0.61616161616161613</v>
      </c>
      <c r="H45">
        <f t="shared" si="0"/>
        <v>8.3605933559038285E-3</v>
      </c>
      <c r="I45">
        <f t="shared" si="1"/>
        <v>0.83605933559038281</v>
      </c>
      <c r="J45">
        <f>INDEX(Cond_Probability!$A$6:$H$60,MATCH('Model 6_Train'!A45,Cond_Probability!$A$6:$A$60,0),8)</f>
        <v>0.25507246376811593</v>
      </c>
      <c r="K45">
        <f>INDEX(Cond_Probability!$A$6:$H$60,MATCH('Model 6_Train'!B45,Cond_Probability!$A$6:$A$60,0),8)</f>
        <v>0.68023255813953487</v>
      </c>
      <c r="L45">
        <f>INDEX(Cond_Probability!$A$6:$H$60,MATCH('Model 6_Train'!C45,Cond_Probability!$A$6:$A$60,0),8)</f>
        <v>0.56936416184971095</v>
      </c>
      <c r="M45">
        <f>Cond_Probability!$C$3</f>
        <v>0.38383838383838381</v>
      </c>
      <c r="N45">
        <f t="shared" si="2"/>
        <v>3.7919231001517652E-2</v>
      </c>
      <c r="O45">
        <f t="shared" si="3"/>
        <v>3.7919231001517653</v>
      </c>
      <c r="P45" t="str">
        <f t="shared" si="4"/>
        <v>Survive</v>
      </c>
      <c r="Q45" t="str">
        <f t="shared" si="5"/>
        <v>Survived</v>
      </c>
    </row>
    <row r="46" spans="1:17" x14ac:dyDescent="0.3">
      <c r="A46" s="1" t="s">
        <v>1236</v>
      </c>
      <c r="B46" s="2" t="s">
        <v>17</v>
      </c>
      <c r="C46" s="1" t="s">
        <v>1242</v>
      </c>
      <c r="D46">
        <f>INDEX(Cond_Probability!$A$6:$H$60,MATCH('Model 6_Train'!A46,Cond_Probability!$A$6:$A$60,0),7)</f>
        <v>0.67572463768115942</v>
      </c>
      <c r="E46">
        <f>INDEX(Cond_Probability!$A$6:$H$60,MATCH('Model 6_Train'!B46,Cond_Probability!$A$6:$A$60,0),7)</f>
        <v>0.14882032667876588</v>
      </c>
      <c r="F46">
        <f>INDEX(Cond_Probability!$A$6:$H$60,MATCH('Model 6_Train'!C46,Cond_Probability!$A$6:$A$60,0),7)</f>
        <v>0.51356238698010848</v>
      </c>
      <c r="G46">
        <f>Cond_Probability!$C$2</f>
        <v>0.61616161616161613</v>
      </c>
      <c r="H46">
        <f t="shared" si="0"/>
        <v>3.1821442058695179E-2</v>
      </c>
      <c r="I46">
        <f t="shared" si="1"/>
        <v>3.182144205869518</v>
      </c>
      <c r="J46">
        <f>INDEX(Cond_Probability!$A$6:$H$60,MATCH('Model 6_Train'!A46,Cond_Probability!$A$6:$A$60,0),8)</f>
        <v>0.34782608695652173</v>
      </c>
      <c r="K46">
        <f>INDEX(Cond_Probability!$A$6:$H$60,MATCH('Model 6_Train'!B46,Cond_Probability!$A$6:$A$60,0),8)</f>
        <v>0.68023255813953487</v>
      </c>
      <c r="L46">
        <f>INDEX(Cond_Probability!$A$6:$H$60,MATCH('Model 6_Train'!C46,Cond_Probability!$A$6:$A$60,0),8)</f>
        <v>0.56936416184971095</v>
      </c>
      <c r="M46">
        <f>Cond_Probability!$C$3</f>
        <v>0.38383838383838381</v>
      </c>
      <c r="N46">
        <f t="shared" si="2"/>
        <v>5.1708042274796799E-2</v>
      </c>
      <c r="O46">
        <f t="shared" si="3"/>
        <v>5.1708042274796799</v>
      </c>
      <c r="P46" t="str">
        <f t="shared" si="4"/>
        <v>Survive</v>
      </c>
      <c r="Q46" t="str">
        <f t="shared" si="5"/>
        <v>Survived</v>
      </c>
    </row>
    <row r="47" spans="1:17" x14ac:dyDescent="0.3">
      <c r="A47" s="1" t="s">
        <v>1236</v>
      </c>
      <c r="B47" s="2" t="s">
        <v>13</v>
      </c>
      <c r="C47" s="1" t="s">
        <v>1241</v>
      </c>
      <c r="D47">
        <f>INDEX(Cond_Probability!$A$6:$H$60,MATCH('Model 6_Train'!A47,Cond_Probability!$A$6:$A$60,0),7)</f>
        <v>0.67572463768115942</v>
      </c>
      <c r="E47">
        <f>INDEX(Cond_Probability!$A$6:$H$60,MATCH('Model 6_Train'!B47,Cond_Probability!$A$6:$A$60,0),7)</f>
        <v>0.85117967332123412</v>
      </c>
      <c r="F47">
        <f>INDEX(Cond_Probability!$A$6:$H$60,MATCH('Model 6_Train'!C47,Cond_Probability!$A$6:$A$60,0),7)</f>
        <v>0.22784810126582278</v>
      </c>
      <c r="G47">
        <f>Cond_Probability!$C$2</f>
        <v>0.61616161616161613</v>
      </c>
      <c r="H47">
        <f t="shared" si="0"/>
        <v>8.0747865725546777E-2</v>
      </c>
      <c r="I47">
        <f t="shared" si="1"/>
        <v>8.074786572554677</v>
      </c>
      <c r="J47">
        <f>INDEX(Cond_Probability!$A$6:$H$60,MATCH('Model 6_Train'!A47,Cond_Probability!$A$6:$A$60,0),8)</f>
        <v>0.34782608695652173</v>
      </c>
      <c r="K47">
        <f>INDEX(Cond_Probability!$A$6:$H$60,MATCH('Model 6_Train'!B47,Cond_Probability!$A$6:$A$60,0),8)</f>
        <v>0.31976744186046513</v>
      </c>
      <c r="L47">
        <f>INDEX(Cond_Probability!$A$6:$H$60,MATCH('Model 6_Train'!C47,Cond_Probability!$A$6:$A$60,0),8)</f>
        <v>0.15317919075144509</v>
      </c>
      <c r="M47">
        <f>Cond_Probability!$C$3</f>
        <v>0.38383838383838381</v>
      </c>
      <c r="N47">
        <f t="shared" si="2"/>
        <v>6.5395003354172723E-3</v>
      </c>
      <c r="O47">
        <f t="shared" si="3"/>
        <v>0.6539500335417272</v>
      </c>
      <c r="P47" t="str">
        <f t="shared" si="4"/>
        <v>Won't Survive</v>
      </c>
      <c r="Q47" t="str">
        <f t="shared" si="5"/>
        <v>Dead</v>
      </c>
    </row>
    <row r="48" spans="1:17" x14ac:dyDescent="0.3">
      <c r="A48" s="1" t="s">
        <v>1236</v>
      </c>
      <c r="B48" s="2" t="s">
        <v>13</v>
      </c>
      <c r="C48" s="1" t="s">
        <v>1241</v>
      </c>
      <c r="D48">
        <f>INDEX(Cond_Probability!$A$6:$H$60,MATCH('Model 6_Train'!A48,Cond_Probability!$A$6:$A$60,0),7)</f>
        <v>0.67572463768115942</v>
      </c>
      <c r="E48">
        <f>INDEX(Cond_Probability!$A$6:$H$60,MATCH('Model 6_Train'!B48,Cond_Probability!$A$6:$A$60,0),7)</f>
        <v>0.85117967332123412</v>
      </c>
      <c r="F48">
        <f>INDEX(Cond_Probability!$A$6:$H$60,MATCH('Model 6_Train'!C48,Cond_Probability!$A$6:$A$60,0),7)</f>
        <v>0.22784810126582278</v>
      </c>
      <c r="G48">
        <f>Cond_Probability!$C$2</f>
        <v>0.61616161616161613</v>
      </c>
      <c r="H48">
        <f t="shared" si="0"/>
        <v>8.0747865725546777E-2</v>
      </c>
      <c r="I48">
        <f t="shared" si="1"/>
        <v>8.074786572554677</v>
      </c>
      <c r="J48">
        <f>INDEX(Cond_Probability!$A$6:$H$60,MATCH('Model 6_Train'!A48,Cond_Probability!$A$6:$A$60,0),8)</f>
        <v>0.34782608695652173</v>
      </c>
      <c r="K48">
        <f>INDEX(Cond_Probability!$A$6:$H$60,MATCH('Model 6_Train'!B48,Cond_Probability!$A$6:$A$60,0),8)</f>
        <v>0.31976744186046513</v>
      </c>
      <c r="L48">
        <f>INDEX(Cond_Probability!$A$6:$H$60,MATCH('Model 6_Train'!C48,Cond_Probability!$A$6:$A$60,0),8)</f>
        <v>0.15317919075144509</v>
      </c>
      <c r="M48">
        <f>Cond_Probability!$C$3</f>
        <v>0.38383838383838381</v>
      </c>
      <c r="N48">
        <f t="shared" si="2"/>
        <v>6.5395003354172723E-3</v>
      </c>
      <c r="O48">
        <f t="shared" si="3"/>
        <v>0.6539500335417272</v>
      </c>
      <c r="P48" t="str">
        <f t="shared" si="4"/>
        <v>Won't Survive</v>
      </c>
      <c r="Q48" t="str">
        <f t="shared" si="5"/>
        <v>Dead</v>
      </c>
    </row>
    <row r="49" spans="1:17" x14ac:dyDescent="0.3">
      <c r="A49" s="1" t="s">
        <v>1236</v>
      </c>
      <c r="B49" s="2" t="s">
        <v>17</v>
      </c>
      <c r="C49" s="1" t="s">
        <v>1241</v>
      </c>
      <c r="D49">
        <f>INDEX(Cond_Probability!$A$6:$H$60,MATCH('Model 6_Train'!A49,Cond_Probability!$A$6:$A$60,0),7)</f>
        <v>0.67572463768115942</v>
      </c>
      <c r="E49">
        <f>INDEX(Cond_Probability!$A$6:$H$60,MATCH('Model 6_Train'!B49,Cond_Probability!$A$6:$A$60,0),7)</f>
        <v>0.14882032667876588</v>
      </c>
      <c r="F49">
        <f>INDEX(Cond_Probability!$A$6:$H$60,MATCH('Model 6_Train'!C49,Cond_Probability!$A$6:$A$60,0),7)</f>
        <v>0.22784810126582278</v>
      </c>
      <c r="G49">
        <f>Cond_Probability!$C$2</f>
        <v>0.61616161616161613</v>
      </c>
      <c r="H49">
        <f t="shared" si="0"/>
        <v>1.4117963730266171E-2</v>
      </c>
      <c r="I49">
        <f t="shared" si="1"/>
        <v>1.4117963730266172</v>
      </c>
      <c r="J49">
        <f>INDEX(Cond_Probability!$A$6:$H$60,MATCH('Model 6_Train'!A49,Cond_Probability!$A$6:$A$60,0),8)</f>
        <v>0.34782608695652173</v>
      </c>
      <c r="K49">
        <f>INDEX(Cond_Probability!$A$6:$H$60,MATCH('Model 6_Train'!B49,Cond_Probability!$A$6:$A$60,0),8)</f>
        <v>0.68023255813953487</v>
      </c>
      <c r="L49">
        <f>INDEX(Cond_Probability!$A$6:$H$60,MATCH('Model 6_Train'!C49,Cond_Probability!$A$6:$A$60,0),8)</f>
        <v>0.15317919075144509</v>
      </c>
      <c r="M49">
        <f>Cond_Probability!$C$3</f>
        <v>0.38383838383838381</v>
      </c>
      <c r="N49">
        <f t="shared" si="2"/>
        <v>1.3911300713524012E-2</v>
      </c>
      <c r="O49">
        <f t="shared" si="3"/>
        <v>1.3911300713524013</v>
      </c>
      <c r="P49" t="str">
        <f t="shared" si="4"/>
        <v>Won't Survive</v>
      </c>
      <c r="Q49" t="str">
        <f t="shared" si="5"/>
        <v>Dead</v>
      </c>
    </row>
    <row r="50" spans="1:17" x14ac:dyDescent="0.3">
      <c r="A50" s="1" t="s">
        <v>1236</v>
      </c>
      <c r="B50" s="2" t="s">
        <v>13</v>
      </c>
      <c r="C50" s="1" t="s">
        <v>1241</v>
      </c>
      <c r="D50">
        <f>INDEX(Cond_Probability!$A$6:$H$60,MATCH('Model 6_Train'!A50,Cond_Probability!$A$6:$A$60,0),7)</f>
        <v>0.67572463768115942</v>
      </c>
      <c r="E50">
        <f>INDEX(Cond_Probability!$A$6:$H$60,MATCH('Model 6_Train'!B50,Cond_Probability!$A$6:$A$60,0),7)</f>
        <v>0.85117967332123412</v>
      </c>
      <c r="F50">
        <f>INDEX(Cond_Probability!$A$6:$H$60,MATCH('Model 6_Train'!C50,Cond_Probability!$A$6:$A$60,0),7)</f>
        <v>0.22784810126582278</v>
      </c>
      <c r="G50">
        <f>Cond_Probability!$C$2</f>
        <v>0.61616161616161613</v>
      </c>
      <c r="H50">
        <f t="shared" si="0"/>
        <v>8.0747865725546777E-2</v>
      </c>
      <c r="I50">
        <f t="shared" si="1"/>
        <v>8.074786572554677</v>
      </c>
      <c r="J50">
        <f>INDEX(Cond_Probability!$A$6:$H$60,MATCH('Model 6_Train'!A50,Cond_Probability!$A$6:$A$60,0),8)</f>
        <v>0.34782608695652173</v>
      </c>
      <c r="K50">
        <f>INDEX(Cond_Probability!$A$6:$H$60,MATCH('Model 6_Train'!B50,Cond_Probability!$A$6:$A$60,0),8)</f>
        <v>0.31976744186046513</v>
      </c>
      <c r="L50">
        <f>INDEX(Cond_Probability!$A$6:$H$60,MATCH('Model 6_Train'!C50,Cond_Probability!$A$6:$A$60,0),8)</f>
        <v>0.15317919075144509</v>
      </c>
      <c r="M50">
        <f>Cond_Probability!$C$3</f>
        <v>0.38383838383838381</v>
      </c>
      <c r="N50">
        <f t="shared" si="2"/>
        <v>6.5395003354172723E-3</v>
      </c>
      <c r="O50">
        <f t="shared" si="3"/>
        <v>0.6539500335417272</v>
      </c>
      <c r="P50" t="str">
        <f t="shared" si="4"/>
        <v>Won't Survive</v>
      </c>
      <c r="Q50" t="str">
        <f t="shared" si="5"/>
        <v>Dead</v>
      </c>
    </row>
    <row r="51" spans="1:17" x14ac:dyDescent="0.3">
      <c r="A51" s="1" t="s">
        <v>1236</v>
      </c>
      <c r="B51" s="2" t="s">
        <v>17</v>
      </c>
      <c r="C51" s="1" t="s">
        <v>1242</v>
      </c>
      <c r="D51">
        <f>INDEX(Cond_Probability!$A$6:$H$60,MATCH('Model 6_Train'!A51,Cond_Probability!$A$6:$A$60,0),7)</f>
        <v>0.67572463768115942</v>
      </c>
      <c r="E51">
        <f>INDEX(Cond_Probability!$A$6:$H$60,MATCH('Model 6_Train'!B51,Cond_Probability!$A$6:$A$60,0),7)</f>
        <v>0.14882032667876588</v>
      </c>
      <c r="F51">
        <f>INDEX(Cond_Probability!$A$6:$H$60,MATCH('Model 6_Train'!C51,Cond_Probability!$A$6:$A$60,0),7)</f>
        <v>0.51356238698010848</v>
      </c>
      <c r="G51">
        <f>Cond_Probability!$C$2</f>
        <v>0.61616161616161613</v>
      </c>
      <c r="H51">
        <f t="shared" si="0"/>
        <v>3.1821442058695179E-2</v>
      </c>
      <c r="I51">
        <f t="shared" si="1"/>
        <v>3.182144205869518</v>
      </c>
      <c r="J51">
        <f>INDEX(Cond_Probability!$A$6:$H$60,MATCH('Model 6_Train'!A51,Cond_Probability!$A$6:$A$60,0),8)</f>
        <v>0.34782608695652173</v>
      </c>
      <c r="K51">
        <f>INDEX(Cond_Probability!$A$6:$H$60,MATCH('Model 6_Train'!B51,Cond_Probability!$A$6:$A$60,0),8)</f>
        <v>0.68023255813953487</v>
      </c>
      <c r="L51">
        <f>INDEX(Cond_Probability!$A$6:$H$60,MATCH('Model 6_Train'!C51,Cond_Probability!$A$6:$A$60,0),8)</f>
        <v>0.56936416184971095</v>
      </c>
      <c r="M51">
        <f>Cond_Probability!$C$3</f>
        <v>0.38383838383838381</v>
      </c>
      <c r="N51">
        <f t="shared" si="2"/>
        <v>5.1708042274796799E-2</v>
      </c>
      <c r="O51">
        <f t="shared" si="3"/>
        <v>5.1708042274796799</v>
      </c>
      <c r="P51" t="str">
        <f t="shared" si="4"/>
        <v>Survive</v>
      </c>
      <c r="Q51" t="str">
        <f t="shared" si="5"/>
        <v>Survived</v>
      </c>
    </row>
    <row r="52" spans="1:17" x14ac:dyDescent="0.3">
      <c r="A52" s="1" t="s">
        <v>1236</v>
      </c>
      <c r="B52" s="2" t="s">
        <v>13</v>
      </c>
      <c r="C52" s="1" t="s">
        <v>1242</v>
      </c>
      <c r="D52">
        <f>INDEX(Cond_Probability!$A$6:$H$60,MATCH('Model 6_Train'!A52,Cond_Probability!$A$6:$A$60,0),7)</f>
        <v>0.67572463768115942</v>
      </c>
      <c r="E52">
        <f>INDEX(Cond_Probability!$A$6:$H$60,MATCH('Model 6_Train'!B52,Cond_Probability!$A$6:$A$60,0),7)</f>
        <v>0.85117967332123412</v>
      </c>
      <c r="F52">
        <f>INDEX(Cond_Probability!$A$6:$H$60,MATCH('Model 6_Train'!C52,Cond_Probability!$A$6:$A$60,0),7)</f>
        <v>0.51356238698010848</v>
      </c>
      <c r="G52">
        <f>Cond_Probability!$C$2</f>
        <v>0.61616161616161613</v>
      </c>
      <c r="H52">
        <f t="shared" si="0"/>
        <v>0.18200312592107368</v>
      </c>
      <c r="I52">
        <f t="shared" si="1"/>
        <v>18.200312592107366</v>
      </c>
      <c r="J52">
        <f>INDEX(Cond_Probability!$A$6:$H$60,MATCH('Model 6_Train'!A52,Cond_Probability!$A$6:$A$60,0),8)</f>
        <v>0.34782608695652173</v>
      </c>
      <c r="K52">
        <f>INDEX(Cond_Probability!$A$6:$H$60,MATCH('Model 6_Train'!B52,Cond_Probability!$A$6:$A$60,0),8)</f>
        <v>0.31976744186046513</v>
      </c>
      <c r="L52">
        <f>INDEX(Cond_Probability!$A$6:$H$60,MATCH('Model 6_Train'!C52,Cond_Probability!$A$6:$A$60,0),8)</f>
        <v>0.56936416184971095</v>
      </c>
      <c r="M52">
        <f>Cond_Probability!$C$3</f>
        <v>0.38383838383838381</v>
      </c>
      <c r="N52">
        <f t="shared" si="2"/>
        <v>2.4307199359947216E-2</v>
      </c>
      <c r="O52">
        <f t="shared" si="3"/>
        <v>2.4307199359947216</v>
      </c>
      <c r="P52" t="str">
        <f t="shared" si="4"/>
        <v>Won't Survive</v>
      </c>
      <c r="Q52" t="str">
        <f t="shared" si="5"/>
        <v>Dead</v>
      </c>
    </row>
    <row r="53" spans="1:17" x14ac:dyDescent="0.3">
      <c r="A53" s="1" t="s">
        <v>1236</v>
      </c>
      <c r="B53" s="2" t="s">
        <v>13</v>
      </c>
      <c r="C53" s="1" t="s">
        <v>1242</v>
      </c>
      <c r="D53">
        <f>INDEX(Cond_Probability!$A$6:$H$60,MATCH('Model 6_Train'!A53,Cond_Probability!$A$6:$A$60,0),7)</f>
        <v>0.67572463768115942</v>
      </c>
      <c r="E53">
        <f>INDEX(Cond_Probability!$A$6:$H$60,MATCH('Model 6_Train'!B53,Cond_Probability!$A$6:$A$60,0),7)</f>
        <v>0.85117967332123412</v>
      </c>
      <c r="F53">
        <f>INDEX(Cond_Probability!$A$6:$H$60,MATCH('Model 6_Train'!C53,Cond_Probability!$A$6:$A$60,0),7)</f>
        <v>0.51356238698010848</v>
      </c>
      <c r="G53">
        <f>Cond_Probability!$C$2</f>
        <v>0.61616161616161613</v>
      </c>
      <c r="H53">
        <f t="shared" si="0"/>
        <v>0.18200312592107368</v>
      </c>
      <c r="I53">
        <f t="shared" si="1"/>
        <v>18.200312592107366</v>
      </c>
      <c r="J53">
        <f>INDEX(Cond_Probability!$A$6:$H$60,MATCH('Model 6_Train'!A53,Cond_Probability!$A$6:$A$60,0),8)</f>
        <v>0.34782608695652173</v>
      </c>
      <c r="K53">
        <f>INDEX(Cond_Probability!$A$6:$H$60,MATCH('Model 6_Train'!B53,Cond_Probability!$A$6:$A$60,0),8)</f>
        <v>0.31976744186046513</v>
      </c>
      <c r="L53">
        <f>INDEX(Cond_Probability!$A$6:$H$60,MATCH('Model 6_Train'!C53,Cond_Probability!$A$6:$A$60,0),8)</f>
        <v>0.56936416184971095</v>
      </c>
      <c r="M53">
        <f>Cond_Probability!$C$3</f>
        <v>0.38383838383838381</v>
      </c>
      <c r="N53">
        <f t="shared" si="2"/>
        <v>2.4307199359947216E-2</v>
      </c>
      <c r="O53">
        <f t="shared" si="3"/>
        <v>2.4307199359947216</v>
      </c>
      <c r="P53" t="str">
        <f t="shared" si="4"/>
        <v>Won't Survive</v>
      </c>
      <c r="Q53" t="str">
        <f t="shared" si="5"/>
        <v>Dead</v>
      </c>
    </row>
    <row r="54" spans="1:17" x14ac:dyDescent="0.3">
      <c r="A54" s="1" t="s">
        <v>1234</v>
      </c>
      <c r="B54" s="2" t="s">
        <v>17</v>
      </c>
      <c r="C54" s="1" t="s">
        <v>1240</v>
      </c>
      <c r="D54">
        <f>INDEX(Cond_Probability!$A$6:$H$60,MATCH('Model 6_Train'!A54,Cond_Probability!$A$6:$A$60,0),7)</f>
        <v>0.14673913043478262</v>
      </c>
      <c r="E54">
        <f>INDEX(Cond_Probability!$A$6:$H$60,MATCH('Model 6_Train'!B54,Cond_Probability!$A$6:$A$60,0),7)</f>
        <v>0.14882032667876588</v>
      </c>
      <c r="F54">
        <f>INDEX(Cond_Probability!$A$6:$H$60,MATCH('Model 6_Train'!C54,Cond_Probability!$A$6:$A$60,0),7)</f>
        <v>0.17179023508137431</v>
      </c>
      <c r="G54">
        <f>Cond_Probability!$C$2</f>
        <v>0.61616161616161613</v>
      </c>
      <c r="H54">
        <f t="shared" si="0"/>
        <v>2.3115394464530018E-3</v>
      </c>
      <c r="I54">
        <f t="shared" si="1"/>
        <v>0.23115394464530017</v>
      </c>
      <c r="J54">
        <f>INDEX(Cond_Probability!$A$6:$H$60,MATCH('Model 6_Train'!A54,Cond_Probability!$A$6:$A$60,0),8)</f>
        <v>0.39710144927536234</v>
      </c>
      <c r="K54">
        <f>INDEX(Cond_Probability!$A$6:$H$60,MATCH('Model 6_Train'!B54,Cond_Probability!$A$6:$A$60,0),8)</f>
        <v>0.68023255813953487</v>
      </c>
      <c r="L54">
        <f>INDEX(Cond_Probability!$A$6:$H$60,MATCH('Model 6_Train'!C54,Cond_Probability!$A$6:$A$60,0),8)</f>
        <v>0.19653179190751446</v>
      </c>
      <c r="M54">
        <f>Cond_Probability!$C$3</f>
        <v>0.38383838383838381</v>
      </c>
      <c r="N54">
        <f t="shared" si="2"/>
        <v>2.0376993309306559E-2</v>
      </c>
      <c r="O54">
        <f t="shared" si="3"/>
        <v>2.0376993309306557</v>
      </c>
      <c r="P54" t="str">
        <f t="shared" si="4"/>
        <v>Survive</v>
      </c>
      <c r="Q54" t="str">
        <f t="shared" si="5"/>
        <v>Survived</v>
      </c>
    </row>
    <row r="55" spans="1:17" x14ac:dyDescent="0.3">
      <c r="A55" s="1" t="s">
        <v>1235</v>
      </c>
      <c r="B55" s="2" t="s">
        <v>17</v>
      </c>
      <c r="C55" s="1" t="s">
        <v>1242</v>
      </c>
      <c r="D55">
        <f>INDEX(Cond_Probability!$A$6:$H$60,MATCH('Model 6_Train'!A55,Cond_Probability!$A$6:$A$60,0),7)</f>
        <v>0.17753623188405798</v>
      </c>
      <c r="E55">
        <f>INDEX(Cond_Probability!$A$6:$H$60,MATCH('Model 6_Train'!B55,Cond_Probability!$A$6:$A$60,0),7)</f>
        <v>0.14882032667876588</v>
      </c>
      <c r="F55">
        <f>INDEX(Cond_Probability!$A$6:$H$60,MATCH('Model 6_Train'!C55,Cond_Probability!$A$6:$A$60,0),7)</f>
        <v>0.51356238698010848</v>
      </c>
      <c r="G55">
        <f>Cond_Probability!$C$2</f>
        <v>0.61616161616161613</v>
      </c>
      <c r="H55">
        <f t="shared" si="0"/>
        <v>8.3605933559038285E-3</v>
      </c>
      <c r="I55">
        <f t="shared" si="1"/>
        <v>0.83605933559038281</v>
      </c>
      <c r="J55">
        <f>INDEX(Cond_Probability!$A$6:$H$60,MATCH('Model 6_Train'!A55,Cond_Probability!$A$6:$A$60,0),8)</f>
        <v>0.25507246376811593</v>
      </c>
      <c r="K55">
        <f>INDEX(Cond_Probability!$A$6:$H$60,MATCH('Model 6_Train'!B55,Cond_Probability!$A$6:$A$60,0),8)</f>
        <v>0.68023255813953487</v>
      </c>
      <c r="L55">
        <f>INDEX(Cond_Probability!$A$6:$H$60,MATCH('Model 6_Train'!C55,Cond_Probability!$A$6:$A$60,0),8)</f>
        <v>0.56936416184971095</v>
      </c>
      <c r="M55">
        <f>Cond_Probability!$C$3</f>
        <v>0.38383838383838381</v>
      </c>
      <c r="N55">
        <f t="shared" si="2"/>
        <v>3.7919231001517652E-2</v>
      </c>
      <c r="O55">
        <f t="shared" si="3"/>
        <v>3.7919231001517653</v>
      </c>
      <c r="P55" t="str">
        <f t="shared" si="4"/>
        <v>Survive</v>
      </c>
      <c r="Q55" t="str">
        <f t="shared" si="5"/>
        <v>Survived</v>
      </c>
    </row>
    <row r="56" spans="1:17" x14ac:dyDescent="0.3">
      <c r="A56" s="1" t="s">
        <v>1234</v>
      </c>
      <c r="B56" s="2" t="s">
        <v>13</v>
      </c>
      <c r="C56" s="1" t="s">
        <v>1239</v>
      </c>
      <c r="D56">
        <f>INDEX(Cond_Probability!$A$6:$H$60,MATCH('Model 6_Train'!A56,Cond_Probability!$A$6:$A$60,0),7)</f>
        <v>0.14673913043478262</v>
      </c>
      <c r="E56">
        <f>INDEX(Cond_Probability!$A$6:$H$60,MATCH('Model 6_Train'!B56,Cond_Probability!$A$6:$A$60,0),7)</f>
        <v>0.85117967332123412</v>
      </c>
      <c r="F56">
        <f>INDEX(Cond_Probability!$A$6:$H$60,MATCH('Model 6_Train'!C56,Cond_Probability!$A$6:$A$60,0),7)</f>
        <v>8.6799276672694395E-2</v>
      </c>
      <c r="G56">
        <f>Cond_Probability!$C$2</f>
        <v>0.61616161616161613</v>
      </c>
      <c r="H56">
        <f t="shared" si="0"/>
        <v>6.6800225954492922E-3</v>
      </c>
      <c r="I56">
        <f t="shared" si="1"/>
        <v>0.6680022595449292</v>
      </c>
      <c r="J56">
        <f>INDEX(Cond_Probability!$A$6:$H$60,MATCH('Model 6_Train'!A56,Cond_Probability!$A$6:$A$60,0),8)</f>
        <v>0.39710144927536234</v>
      </c>
      <c r="K56">
        <f>INDEX(Cond_Probability!$A$6:$H$60,MATCH('Model 6_Train'!B56,Cond_Probability!$A$6:$A$60,0),8)</f>
        <v>0.31976744186046513</v>
      </c>
      <c r="L56">
        <f>INDEX(Cond_Probability!$A$6:$H$60,MATCH('Model 6_Train'!C56,Cond_Probability!$A$6:$A$60,0),8)</f>
        <v>8.0924855491329481E-2</v>
      </c>
      <c r="M56">
        <f>Cond_Probability!$C$3</f>
        <v>0.38383838383838381</v>
      </c>
      <c r="N56">
        <f t="shared" si="2"/>
        <v>3.9442646677139391E-3</v>
      </c>
      <c r="O56">
        <f t="shared" si="3"/>
        <v>0.39442646677139392</v>
      </c>
      <c r="P56" t="str">
        <f t="shared" si="4"/>
        <v>Won't Survive</v>
      </c>
      <c r="Q56" t="str">
        <f t="shared" si="5"/>
        <v>Dead</v>
      </c>
    </row>
    <row r="57" spans="1:17" x14ac:dyDescent="0.3">
      <c r="A57" s="1" t="s">
        <v>1234</v>
      </c>
      <c r="B57" s="2" t="s">
        <v>13</v>
      </c>
      <c r="C57" s="1" t="s">
        <v>1241</v>
      </c>
      <c r="D57">
        <f>INDEX(Cond_Probability!$A$6:$H$60,MATCH('Model 6_Train'!A57,Cond_Probability!$A$6:$A$60,0),7)</f>
        <v>0.14673913043478262</v>
      </c>
      <c r="E57">
        <f>INDEX(Cond_Probability!$A$6:$H$60,MATCH('Model 6_Train'!B57,Cond_Probability!$A$6:$A$60,0),7)</f>
        <v>0.85117967332123412</v>
      </c>
      <c r="F57">
        <f>INDEX(Cond_Probability!$A$6:$H$60,MATCH('Model 6_Train'!C57,Cond_Probability!$A$6:$A$60,0),7)</f>
        <v>0.22784810126582278</v>
      </c>
      <c r="G57">
        <f>Cond_Probability!$C$2</f>
        <v>0.61616161616161613</v>
      </c>
      <c r="H57">
        <f t="shared" si="0"/>
        <v>1.7535059313054394E-2</v>
      </c>
      <c r="I57">
        <f t="shared" si="1"/>
        <v>1.7535059313054393</v>
      </c>
      <c r="J57">
        <f>INDEX(Cond_Probability!$A$6:$H$60,MATCH('Model 6_Train'!A57,Cond_Probability!$A$6:$A$60,0),8)</f>
        <v>0.39710144927536234</v>
      </c>
      <c r="K57">
        <f>INDEX(Cond_Probability!$A$6:$H$60,MATCH('Model 6_Train'!B57,Cond_Probability!$A$6:$A$60,0),8)</f>
        <v>0.31976744186046513</v>
      </c>
      <c r="L57">
        <f>INDEX(Cond_Probability!$A$6:$H$60,MATCH('Model 6_Train'!C57,Cond_Probability!$A$6:$A$60,0),8)</f>
        <v>0.15317919075144509</v>
      </c>
      <c r="M57">
        <f>Cond_Probability!$C$3</f>
        <v>0.38383838383838381</v>
      </c>
      <c r="N57">
        <f t="shared" si="2"/>
        <v>7.4659295496013866E-3</v>
      </c>
      <c r="O57">
        <f t="shared" si="3"/>
        <v>0.74659295496013867</v>
      </c>
      <c r="P57" t="str">
        <f t="shared" si="4"/>
        <v>Won't Survive</v>
      </c>
      <c r="Q57" t="str">
        <f t="shared" si="5"/>
        <v>Dead</v>
      </c>
    </row>
    <row r="58" spans="1:17" x14ac:dyDescent="0.3">
      <c r="A58" s="1" t="s">
        <v>1235</v>
      </c>
      <c r="B58" s="2" t="s">
        <v>17</v>
      </c>
      <c r="C58" s="1" t="s">
        <v>1242</v>
      </c>
      <c r="D58">
        <f>INDEX(Cond_Probability!$A$6:$H$60,MATCH('Model 6_Train'!A58,Cond_Probability!$A$6:$A$60,0),7)</f>
        <v>0.17753623188405798</v>
      </c>
      <c r="E58">
        <f>INDEX(Cond_Probability!$A$6:$H$60,MATCH('Model 6_Train'!B58,Cond_Probability!$A$6:$A$60,0),7)</f>
        <v>0.14882032667876588</v>
      </c>
      <c r="F58">
        <f>INDEX(Cond_Probability!$A$6:$H$60,MATCH('Model 6_Train'!C58,Cond_Probability!$A$6:$A$60,0),7)</f>
        <v>0.51356238698010848</v>
      </c>
      <c r="G58">
        <f>Cond_Probability!$C$2</f>
        <v>0.61616161616161613</v>
      </c>
      <c r="H58">
        <f t="shared" si="0"/>
        <v>8.3605933559038285E-3</v>
      </c>
      <c r="I58">
        <f t="shared" si="1"/>
        <v>0.83605933559038281</v>
      </c>
      <c r="J58">
        <f>INDEX(Cond_Probability!$A$6:$H$60,MATCH('Model 6_Train'!A58,Cond_Probability!$A$6:$A$60,0),8)</f>
        <v>0.25507246376811593</v>
      </c>
      <c r="K58">
        <f>INDEX(Cond_Probability!$A$6:$H$60,MATCH('Model 6_Train'!B58,Cond_Probability!$A$6:$A$60,0),8)</f>
        <v>0.68023255813953487</v>
      </c>
      <c r="L58">
        <f>INDEX(Cond_Probability!$A$6:$H$60,MATCH('Model 6_Train'!C58,Cond_Probability!$A$6:$A$60,0),8)</f>
        <v>0.56936416184971095</v>
      </c>
      <c r="M58">
        <f>Cond_Probability!$C$3</f>
        <v>0.38383838383838381</v>
      </c>
      <c r="N58">
        <f t="shared" si="2"/>
        <v>3.7919231001517652E-2</v>
      </c>
      <c r="O58">
        <f t="shared" si="3"/>
        <v>3.7919231001517653</v>
      </c>
      <c r="P58" t="str">
        <f t="shared" si="4"/>
        <v>Survive</v>
      </c>
      <c r="Q58" t="str">
        <f t="shared" si="5"/>
        <v>Survived</v>
      </c>
    </row>
    <row r="59" spans="1:17" x14ac:dyDescent="0.3">
      <c r="A59" s="1" t="s">
        <v>1236</v>
      </c>
      <c r="B59" s="2" t="s">
        <v>13</v>
      </c>
      <c r="C59" s="1" t="s">
        <v>1242</v>
      </c>
      <c r="D59">
        <f>INDEX(Cond_Probability!$A$6:$H$60,MATCH('Model 6_Train'!A59,Cond_Probability!$A$6:$A$60,0),7)</f>
        <v>0.67572463768115942</v>
      </c>
      <c r="E59">
        <f>INDEX(Cond_Probability!$A$6:$H$60,MATCH('Model 6_Train'!B59,Cond_Probability!$A$6:$A$60,0),7)</f>
        <v>0.85117967332123412</v>
      </c>
      <c r="F59">
        <f>INDEX(Cond_Probability!$A$6:$H$60,MATCH('Model 6_Train'!C59,Cond_Probability!$A$6:$A$60,0),7)</f>
        <v>0.51356238698010848</v>
      </c>
      <c r="G59">
        <f>Cond_Probability!$C$2</f>
        <v>0.61616161616161613</v>
      </c>
      <c r="H59">
        <f t="shared" si="0"/>
        <v>0.18200312592107368</v>
      </c>
      <c r="I59">
        <f t="shared" si="1"/>
        <v>18.200312592107366</v>
      </c>
      <c r="J59">
        <f>INDEX(Cond_Probability!$A$6:$H$60,MATCH('Model 6_Train'!A59,Cond_Probability!$A$6:$A$60,0),8)</f>
        <v>0.34782608695652173</v>
      </c>
      <c r="K59">
        <f>INDEX(Cond_Probability!$A$6:$H$60,MATCH('Model 6_Train'!B59,Cond_Probability!$A$6:$A$60,0),8)</f>
        <v>0.31976744186046513</v>
      </c>
      <c r="L59">
        <f>INDEX(Cond_Probability!$A$6:$H$60,MATCH('Model 6_Train'!C59,Cond_Probability!$A$6:$A$60,0),8)</f>
        <v>0.56936416184971095</v>
      </c>
      <c r="M59">
        <f>Cond_Probability!$C$3</f>
        <v>0.38383838383838381</v>
      </c>
      <c r="N59">
        <f t="shared" si="2"/>
        <v>2.4307199359947216E-2</v>
      </c>
      <c r="O59">
        <f t="shared" si="3"/>
        <v>2.4307199359947216</v>
      </c>
      <c r="P59" t="str">
        <f t="shared" si="4"/>
        <v>Won't Survive</v>
      </c>
      <c r="Q59" t="str">
        <f t="shared" si="5"/>
        <v>Dead</v>
      </c>
    </row>
    <row r="60" spans="1:17" x14ac:dyDescent="0.3">
      <c r="A60" s="1" t="s">
        <v>1235</v>
      </c>
      <c r="B60" s="2" t="s">
        <v>17</v>
      </c>
      <c r="C60" s="1" t="s">
        <v>1242</v>
      </c>
      <c r="D60">
        <f>INDEX(Cond_Probability!$A$6:$H$60,MATCH('Model 6_Train'!A60,Cond_Probability!$A$6:$A$60,0),7)</f>
        <v>0.17753623188405798</v>
      </c>
      <c r="E60">
        <f>INDEX(Cond_Probability!$A$6:$H$60,MATCH('Model 6_Train'!B60,Cond_Probability!$A$6:$A$60,0),7)</f>
        <v>0.14882032667876588</v>
      </c>
      <c r="F60">
        <f>INDEX(Cond_Probability!$A$6:$H$60,MATCH('Model 6_Train'!C60,Cond_Probability!$A$6:$A$60,0),7)</f>
        <v>0.51356238698010848</v>
      </c>
      <c r="G60">
        <f>Cond_Probability!$C$2</f>
        <v>0.61616161616161613</v>
      </c>
      <c r="H60">
        <f t="shared" si="0"/>
        <v>8.3605933559038285E-3</v>
      </c>
      <c r="I60">
        <f t="shared" si="1"/>
        <v>0.83605933559038281</v>
      </c>
      <c r="J60">
        <f>INDEX(Cond_Probability!$A$6:$H$60,MATCH('Model 6_Train'!A60,Cond_Probability!$A$6:$A$60,0),8)</f>
        <v>0.25507246376811593</v>
      </c>
      <c r="K60">
        <f>INDEX(Cond_Probability!$A$6:$H$60,MATCH('Model 6_Train'!B60,Cond_Probability!$A$6:$A$60,0),8)</f>
        <v>0.68023255813953487</v>
      </c>
      <c r="L60">
        <f>INDEX(Cond_Probability!$A$6:$H$60,MATCH('Model 6_Train'!C60,Cond_Probability!$A$6:$A$60,0),8)</f>
        <v>0.56936416184971095</v>
      </c>
      <c r="M60">
        <f>Cond_Probability!$C$3</f>
        <v>0.38383838383838381</v>
      </c>
      <c r="N60">
        <f t="shared" si="2"/>
        <v>3.7919231001517652E-2</v>
      </c>
      <c r="O60">
        <f t="shared" si="3"/>
        <v>3.7919231001517653</v>
      </c>
      <c r="P60" t="str">
        <f t="shared" si="4"/>
        <v>Survive</v>
      </c>
      <c r="Q60" t="str">
        <f t="shared" si="5"/>
        <v>Survived</v>
      </c>
    </row>
    <row r="61" spans="1:17" x14ac:dyDescent="0.3">
      <c r="A61" s="1" t="s">
        <v>1236</v>
      </c>
      <c r="B61" s="2" t="s">
        <v>13</v>
      </c>
      <c r="C61" s="1" t="s">
        <v>1242</v>
      </c>
      <c r="D61">
        <f>INDEX(Cond_Probability!$A$6:$H$60,MATCH('Model 6_Train'!A61,Cond_Probability!$A$6:$A$60,0),7)</f>
        <v>0.67572463768115942</v>
      </c>
      <c r="E61">
        <f>INDEX(Cond_Probability!$A$6:$H$60,MATCH('Model 6_Train'!B61,Cond_Probability!$A$6:$A$60,0),7)</f>
        <v>0.85117967332123412</v>
      </c>
      <c r="F61">
        <f>INDEX(Cond_Probability!$A$6:$H$60,MATCH('Model 6_Train'!C61,Cond_Probability!$A$6:$A$60,0),7)</f>
        <v>0.51356238698010848</v>
      </c>
      <c r="G61">
        <f>Cond_Probability!$C$2</f>
        <v>0.61616161616161613</v>
      </c>
      <c r="H61">
        <f t="shared" si="0"/>
        <v>0.18200312592107368</v>
      </c>
      <c r="I61">
        <f t="shared" si="1"/>
        <v>18.200312592107366</v>
      </c>
      <c r="J61">
        <f>INDEX(Cond_Probability!$A$6:$H$60,MATCH('Model 6_Train'!A61,Cond_Probability!$A$6:$A$60,0),8)</f>
        <v>0.34782608695652173</v>
      </c>
      <c r="K61">
        <f>INDEX(Cond_Probability!$A$6:$H$60,MATCH('Model 6_Train'!B61,Cond_Probability!$A$6:$A$60,0),8)</f>
        <v>0.31976744186046513</v>
      </c>
      <c r="L61">
        <f>INDEX(Cond_Probability!$A$6:$H$60,MATCH('Model 6_Train'!C61,Cond_Probability!$A$6:$A$60,0),8)</f>
        <v>0.56936416184971095</v>
      </c>
      <c r="M61">
        <f>Cond_Probability!$C$3</f>
        <v>0.38383838383838381</v>
      </c>
      <c r="N61">
        <f t="shared" si="2"/>
        <v>2.4307199359947216E-2</v>
      </c>
      <c r="O61">
        <f t="shared" si="3"/>
        <v>2.4307199359947216</v>
      </c>
      <c r="P61" t="str">
        <f t="shared" si="4"/>
        <v>Won't Survive</v>
      </c>
      <c r="Q61" t="str">
        <f t="shared" si="5"/>
        <v>Dead</v>
      </c>
    </row>
    <row r="62" spans="1:17" x14ac:dyDescent="0.3">
      <c r="A62" s="1" t="s">
        <v>1236</v>
      </c>
      <c r="B62" s="2" t="s">
        <v>13</v>
      </c>
      <c r="C62" s="1" t="s">
        <v>1242</v>
      </c>
      <c r="D62">
        <f>INDEX(Cond_Probability!$A$6:$H$60,MATCH('Model 6_Train'!A62,Cond_Probability!$A$6:$A$60,0),7)</f>
        <v>0.67572463768115942</v>
      </c>
      <c r="E62">
        <f>INDEX(Cond_Probability!$A$6:$H$60,MATCH('Model 6_Train'!B62,Cond_Probability!$A$6:$A$60,0),7)</f>
        <v>0.85117967332123412</v>
      </c>
      <c r="F62">
        <f>INDEX(Cond_Probability!$A$6:$H$60,MATCH('Model 6_Train'!C62,Cond_Probability!$A$6:$A$60,0),7)</f>
        <v>0.51356238698010848</v>
      </c>
      <c r="G62">
        <f>Cond_Probability!$C$2</f>
        <v>0.61616161616161613</v>
      </c>
      <c r="H62">
        <f t="shared" si="0"/>
        <v>0.18200312592107368</v>
      </c>
      <c r="I62">
        <f t="shared" si="1"/>
        <v>18.200312592107366</v>
      </c>
      <c r="J62">
        <f>INDEX(Cond_Probability!$A$6:$H$60,MATCH('Model 6_Train'!A62,Cond_Probability!$A$6:$A$60,0),8)</f>
        <v>0.34782608695652173</v>
      </c>
      <c r="K62">
        <f>INDEX(Cond_Probability!$A$6:$H$60,MATCH('Model 6_Train'!B62,Cond_Probability!$A$6:$A$60,0),8)</f>
        <v>0.31976744186046513</v>
      </c>
      <c r="L62">
        <f>INDEX(Cond_Probability!$A$6:$H$60,MATCH('Model 6_Train'!C62,Cond_Probability!$A$6:$A$60,0),8)</f>
        <v>0.56936416184971095</v>
      </c>
      <c r="M62">
        <f>Cond_Probability!$C$3</f>
        <v>0.38383838383838381</v>
      </c>
      <c r="N62">
        <f t="shared" si="2"/>
        <v>2.4307199359947216E-2</v>
      </c>
      <c r="O62">
        <f t="shared" si="3"/>
        <v>2.4307199359947216</v>
      </c>
      <c r="P62" t="str">
        <f t="shared" si="4"/>
        <v>Won't Survive</v>
      </c>
      <c r="Q62" t="str">
        <f t="shared" si="5"/>
        <v>Dead</v>
      </c>
    </row>
    <row r="63" spans="1:17" x14ac:dyDescent="0.3">
      <c r="A63" s="1" t="s">
        <v>1234</v>
      </c>
      <c r="B63" s="2" t="s">
        <v>17</v>
      </c>
      <c r="C63" s="1" t="s">
        <v>1240</v>
      </c>
      <c r="D63">
        <f>INDEX(Cond_Probability!$A$6:$H$60,MATCH('Model 6_Train'!A63,Cond_Probability!$A$6:$A$60,0),7)</f>
        <v>0.14673913043478262</v>
      </c>
      <c r="E63">
        <f>INDEX(Cond_Probability!$A$6:$H$60,MATCH('Model 6_Train'!B63,Cond_Probability!$A$6:$A$60,0),7)</f>
        <v>0.14882032667876588</v>
      </c>
      <c r="F63">
        <f>INDEX(Cond_Probability!$A$6:$H$60,MATCH('Model 6_Train'!C63,Cond_Probability!$A$6:$A$60,0),7)</f>
        <v>0.17179023508137431</v>
      </c>
      <c r="G63">
        <f>Cond_Probability!$C$2</f>
        <v>0.61616161616161613</v>
      </c>
      <c r="H63">
        <f t="shared" si="0"/>
        <v>2.3115394464530018E-3</v>
      </c>
      <c r="I63">
        <f t="shared" si="1"/>
        <v>0.23115394464530017</v>
      </c>
      <c r="J63">
        <f>INDEX(Cond_Probability!$A$6:$H$60,MATCH('Model 6_Train'!A63,Cond_Probability!$A$6:$A$60,0),8)</f>
        <v>0.39710144927536234</v>
      </c>
      <c r="K63">
        <f>INDEX(Cond_Probability!$A$6:$H$60,MATCH('Model 6_Train'!B63,Cond_Probability!$A$6:$A$60,0),8)</f>
        <v>0.68023255813953487</v>
      </c>
      <c r="L63">
        <f>INDEX(Cond_Probability!$A$6:$H$60,MATCH('Model 6_Train'!C63,Cond_Probability!$A$6:$A$60,0),8)</f>
        <v>0.19653179190751446</v>
      </c>
      <c r="M63">
        <f>Cond_Probability!$C$3</f>
        <v>0.38383838383838381</v>
      </c>
      <c r="N63">
        <f t="shared" si="2"/>
        <v>2.0376993309306559E-2</v>
      </c>
      <c r="O63">
        <f t="shared" si="3"/>
        <v>2.0376993309306557</v>
      </c>
      <c r="P63" t="str">
        <f t="shared" si="4"/>
        <v>Survive</v>
      </c>
      <c r="Q63" t="str">
        <f t="shared" si="5"/>
        <v>Survived</v>
      </c>
    </row>
    <row r="64" spans="1:17" x14ac:dyDescent="0.3">
      <c r="A64" s="1" t="s">
        <v>1234</v>
      </c>
      <c r="B64" s="2" t="s">
        <v>13</v>
      </c>
      <c r="C64" s="1" t="s">
        <v>1240</v>
      </c>
      <c r="D64">
        <f>INDEX(Cond_Probability!$A$6:$H$60,MATCH('Model 6_Train'!A64,Cond_Probability!$A$6:$A$60,0),7)</f>
        <v>0.14673913043478262</v>
      </c>
      <c r="E64">
        <f>INDEX(Cond_Probability!$A$6:$H$60,MATCH('Model 6_Train'!B64,Cond_Probability!$A$6:$A$60,0),7)</f>
        <v>0.85117967332123412</v>
      </c>
      <c r="F64">
        <f>INDEX(Cond_Probability!$A$6:$H$60,MATCH('Model 6_Train'!C64,Cond_Probability!$A$6:$A$60,0),7)</f>
        <v>0.17179023508137431</v>
      </c>
      <c r="G64">
        <f>Cond_Probability!$C$2</f>
        <v>0.61616161616161613</v>
      </c>
      <c r="H64">
        <f t="shared" si="0"/>
        <v>1.322087805349339E-2</v>
      </c>
      <c r="I64">
        <f t="shared" si="1"/>
        <v>1.322087805349339</v>
      </c>
      <c r="J64">
        <f>INDEX(Cond_Probability!$A$6:$H$60,MATCH('Model 6_Train'!A64,Cond_Probability!$A$6:$A$60,0),8)</f>
        <v>0.39710144927536234</v>
      </c>
      <c r="K64">
        <f>INDEX(Cond_Probability!$A$6:$H$60,MATCH('Model 6_Train'!B64,Cond_Probability!$A$6:$A$60,0),8)</f>
        <v>0.31976744186046513</v>
      </c>
      <c r="L64">
        <f>INDEX(Cond_Probability!$A$6:$H$60,MATCH('Model 6_Train'!C64,Cond_Probability!$A$6:$A$60,0),8)</f>
        <v>0.19653179190751446</v>
      </c>
      <c r="M64">
        <f>Cond_Probability!$C$3</f>
        <v>0.38383838383838381</v>
      </c>
      <c r="N64">
        <f t="shared" si="2"/>
        <v>9.5789284787338551E-3</v>
      </c>
      <c r="O64">
        <f t="shared" si="3"/>
        <v>0.95789284787338547</v>
      </c>
      <c r="P64" t="str">
        <f t="shared" si="4"/>
        <v>Won't Survive</v>
      </c>
      <c r="Q64" t="str">
        <f t="shared" si="5"/>
        <v>Dead</v>
      </c>
    </row>
    <row r="65" spans="1:17" x14ac:dyDescent="0.3">
      <c r="A65" s="1" t="s">
        <v>1236</v>
      </c>
      <c r="B65" s="2" t="s">
        <v>13</v>
      </c>
      <c r="C65" s="1" t="s">
        <v>1242</v>
      </c>
      <c r="D65">
        <f>INDEX(Cond_Probability!$A$6:$H$60,MATCH('Model 6_Train'!A65,Cond_Probability!$A$6:$A$60,0),7)</f>
        <v>0.67572463768115942</v>
      </c>
      <c r="E65">
        <f>INDEX(Cond_Probability!$A$6:$H$60,MATCH('Model 6_Train'!B65,Cond_Probability!$A$6:$A$60,0),7)</f>
        <v>0.85117967332123412</v>
      </c>
      <c r="F65">
        <f>INDEX(Cond_Probability!$A$6:$H$60,MATCH('Model 6_Train'!C65,Cond_Probability!$A$6:$A$60,0),7)</f>
        <v>0.51356238698010848</v>
      </c>
      <c r="G65">
        <f>Cond_Probability!$C$2</f>
        <v>0.61616161616161613</v>
      </c>
      <c r="H65">
        <f t="shared" si="0"/>
        <v>0.18200312592107368</v>
      </c>
      <c r="I65">
        <f t="shared" si="1"/>
        <v>18.200312592107366</v>
      </c>
      <c r="J65">
        <f>INDEX(Cond_Probability!$A$6:$H$60,MATCH('Model 6_Train'!A65,Cond_Probability!$A$6:$A$60,0),8)</f>
        <v>0.34782608695652173</v>
      </c>
      <c r="K65">
        <f>INDEX(Cond_Probability!$A$6:$H$60,MATCH('Model 6_Train'!B65,Cond_Probability!$A$6:$A$60,0),8)</f>
        <v>0.31976744186046513</v>
      </c>
      <c r="L65">
        <f>INDEX(Cond_Probability!$A$6:$H$60,MATCH('Model 6_Train'!C65,Cond_Probability!$A$6:$A$60,0),8)</f>
        <v>0.56936416184971095</v>
      </c>
      <c r="M65">
        <f>Cond_Probability!$C$3</f>
        <v>0.38383838383838381</v>
      </c>
      <c r="N65">
        <f t="shared" si="2"/>
        <v>2.4307199359947216E-2</v>
      </c>
      <c r="O65">
        <f t="shared" si="3"/>
        <v>2.4307199359947216</v>
      </c>
      <c r="P65" t="str">
        <f t="shared" si="4"/>
        <v>Won't Survive</v>
      </c>
      <c r="Q65" t="str">
        <f t="shared" si="5"/>
        <v>Dead</v>
      </c>
    </row>
    <row r="66" spans="1:17" x14ac:dyDescent="0.3">
      <c r="A66" s="1" t="s">
        <v>1234</v>
      </c>
      <c r="B66" s="2" t="s">
        <v>13</v>
      </c>
      <c r="C66" s="1" t="s">
        <v>1241</v>
      </c>
      <c r="D66">
        <f>INDEX(Cond_Probability!$A$6:$H$60,MATCH('Model 6_Train'!A66,Cond_Probability!$A$6:$A$60,0),7)</f>
        <v>0.14673913043478262</v>
      </c>
      <c r="E66">
        <f>INDEX(Cond_Probability!$A$6:$H$60,MATCH('Model 6_Train'!B66,Cond_Probability!$A$6:$A$60,0),7)</f>
        <v>0.85117967332123412</v>
      </c>
      <c r="F66">
        <f>INDEX(Cond_Probability!$A$6:$H$60,MATCH('Model 6_Train'!C66,Cond_Probability!$A$6:$A$60,0),7)</f>
        <v>0.22784810126582278</v>
      </c>
      <c r="G66">
        <f>Cond_Probability!$C$2</f>
        <v>0.61616161616161613</v>
      </c>
      <c r="H66">
        <f t="shared" si="0"/>
        <v>1.7535059313054394E-2</v>
      </c>
      <c r="I66">
        <f t="shared" si="1"/>
        <v>1.7535059313054393</v>
      </c>
      <c r="J66">
        <f>INDEX(Cond_Probability!$A$6:$H$60,MATCH('Model 6_Train'!A66,Cond_Probability!$A$6:$A$60,0),8)</f>
        <v>0.39710144927536234</v>
      </c>
      <c r="K66">
        <f>INDEX(Cond_Probability!$A$6:$H$60,MATCH('Model 6_Train'!B66,Cond_Probability!$A$6:$A$60,0),8)</f>
        <v>0.31976744186046513</v>
      </c>
      <c r="L66">
        <f>INDEX(Cond_Probability!$A$6:$H$60,MATCH('Model 6_Train'!C66,Cond_Probability!$A$6:$A$60,0),8)</f>
        <v>0.15317919075144509</v>
      </c>
      <c r="M66">
        <f>Cond_Probability!$C$3</f>
        <v>0.38383838383838381</v>
      </c>
      <c r="N66">
        <f t="shared" si="2"/>
        <v>7.4659295496013866E-3</v>
      </c>
      <c r="O66">
        <f t="shared" si="3"/>
        <v>0.74659295496013867</v>
      </c>
      <c r="P66" t="str">
        <f t="shared" si="4"/>
        <v>Won't Survive</v>
      </c>
      <c r="Q66" t="str">
        <f t="shared" si="5"/>
        <v>Dead</v>
      </c>
    </row>
    <row r="67" spans="1:17" x14ac:dyDescent="0.3">
      <c r="A67" s="1" t="s">
        <v>1236</v>
      </c>
      <c r="B67" s="2" t="s">
        <v>13</v>
      </c>
      <c r="C67" s="1" t="s">
        <v>1241</v>
      </c>
      <c r="D67">
        <f>INDEX(Cond_Probability!$A$6:$H$60,MATCH('Model 6_Train'!A67,Cond_Probability!$A$6:$A$60,0),7)</f>
        <v>0.67572463768115942</v>
      </c>
      <c r="E67">
        <f>INDEX(Cond_Probability!$A$6:$H$60,MATCH('Model 6_Train'!B67,Cond_Probability!$A$6:$A$60,0),7)</f>
        <v>0.85117967332123412</v>
      </c>
      <c r="F67">
        <f>INDEX(Cond_Probability!$A$6:$H$60,MATCH('Model 6_Train'!C67,Cond_Probability!$A$6:$A$60,0),7)</f>
        <v>0.22784810126582278</v>
      </c>
      <c r="G67">
        <f>Cond_Probability!$C$2</f>
        <v>0.61616161616161613</v>
      </c>
      <c r="H67">
        <f t="shared" ref="H67:H130" si="6">PRODUCT(D67:G67)</f>
        <v>8.0747865725546777E-2</v>
      </c>
      <c r="I67">
        <f t="shared" ref="I67:I130" si="7">H67*100</f>
        <v>8.074786572554677</v>
      </c>
      <c r="J67">
        <f>INDEX(Cond_Probability!$A$6:$H$60,MATCH('Model 6_Train'!A67,Cond_Probability!$A$6:$A$60,0),8)</f>
        <v>0.34782608695652173</v>
      </c>
      <c r="K67">
        <f>INDEX(Cond_Probability!$A$6:$H$60,MATCH('Model 6_Train'!B67,Cond_Probability!$A$6:$A$60,0),8)</f>
        <v>0.31976744186046513</v>
      </c>
      <c r="L67">
        <f>INDEX(Cond_Probability!$A$6:$H$60,MATCH('Model 6_Train'!C67,Cond_Probability!$A$6:$A$60,0),8)</f>
        <v>0.15317919075144509</v>
      </c>
      <c r="M67">
        <f>Cond_Probability!$C$3</f>
        <v>0.38383838383838381</v>
      </c>
      <c r="N67">
        <f t="shared" ref="N67:N130" si="8">PRODUCT(J67:M67)</f>
        <v>6.5395003354172723E-3</v>
      </c>
      <c r="O67">
        <f t="shared" ref="O67:O130" si="9">N67*100</f>
        <v>0.6539500335417272</v>
      </c>
      <c r="P67" t="str">
        <f t="shared" ref="P67:P130" si="10">IF(I67&gt;O67,"Won't Survive", "Survive")</f>
        <v>Won't Survive</v>
      </c>
      <c r="Q67" t="str">
        <f t="shared" ref="Q67:Q130" si="11">IF(P67="Survive","Survived","Dead")</f>
        <v>Dead</v>
      </c>
    </row>
    <row r="68" spans="1:17" x14ac:dyDescent="0.3">
      <c r="A68" s="1" t="s">
        <v>1235</v>
      </c>
      <c r="B68" s="2" t="s">
        <v>17</v>
      </c>
      <c r="C68" s="1" t="s">
        <v>1242</v>
      </c>
      <c r="D68">
        <f>INDEX(Cond_Probability!$A$6:$H$60,MATCH('Model 6_Train'!A68,Cond_Probability!$A$6:$A$60,0),7)</f>
        <v>0.17753623188405798</v>
      </c>
      <c r="E68">
        <f>INDEX(Cond_Probability!$A$6:$H$60,MATCH('Model 6_Train'!B68,Cond_Probability!$A$6:$A$60,0),7)</f>
        <v>0.14882032667876588</v>
      </c>
      <c r="F68">
        <f>INDEX(Cond_Probability!$A$6:$H$60,MATCH('Model 6_Train'!C68,Cond_Probability!$A$6:$A$60,0),7)</f>
        <v>0.51356238698010848</v>
      </c>
      <c r="G68">
        <f>Cond_Probability!$C$2</f>
        <v>0.61616161616161613</v>
      </c>
      <c r="H68">
        <f t="shared" si="6"/>
        <v>8.3605933559038285E-3</v>
      </c>
      <c r="I68">
        <f t="shared" si="7"/>
        <v>0.83605933559038281</v>
      </c>
      <c r="J68">
        <f>INDEX(Cond_Probability!$A$6:$H$60,MATCH('Model 6_Train'!A68,Cond_Probability!$A$6:$A$60,0),8)</f>
        <v>0.25507246376811593</v>
      </c>
      <c r="K68">
        <f>INDEX(Cond_Probability!$A$6:$H$60,MATCH('Model 6_Train'!B68,Cond_Probability!$A$6:$A$60,0),8)</f>
        <v>0.68023255813953487</v>
      </c>
      <c r="L68">
        <f>INDEX(Cond_Probability!$A$6:$H$60,MATCH('Model 6_Train'!C68,Cond_Probability!$A$6:$A$60,0),8)</f>
        <v>0.56936416184971095</v>
      </c>
      <c r="M68">
        <f>Cond_Probability!$C$3</f>
        <v>0.38383838383838381</v>
      </c>
      <c r="N68">
        <f t="shared" si="8"/>
        <v>3.7919231001517652E-2</v>
      </c>
      <c r="O68">
        <f t="shared" si="9"/>
        <v>3.7919231001517653</v>
      </c>
      <c r="P68" t="str">
        <f t="shared" si="10"/>
        <v>Survive</v>
      </c>
      <c r="Q68" t="str">
        <f t="shared" si="11"/>
        <v>Survived</v>
      </c>
    </row>
    <row r="69" spans="1:17" x14ac:dyDescent="0.3">
      <c r="A69" s="1" t="s">
        <v>1236</v>
      </c>
      <c r="B69" s="2" t="s">
        <v>13</v>
      </c>
      <c r="C69" s="1" t="s">
        <v>1242</v>
      </c>
      <c r="D69">
        <f>INDEX(Cond_Probability!$A$6:$H$60,MATCH('Model 6_Train'!A69,Cond_Probability!$A$6:$A$60,0),7)</f>
        <v>0.67572463768115942</v>
      </c>
      <c r="E69">
        <f>INDEX(Cond_Probability!$A$6:$H$60,MATCH('Model 6_Train'!B69,Cond_Probability!$A$6:$A$60,0),7)</f>
        <v>0.85117967332123412</v>
      </c>
      <c r="F69">
        <f>INDEX(Cond_Probability!$A$6:$H$60,MATCH('Model 6_Train'!C69,Cond_Probability!$A$6:$A$60,0),7)</f>
        <v>0.51356238698010848</v>
      </c>
      <c r="G69">
        <f>Cond_Probability!$C$2</f>
        <v>0.61616161616161613</v>
      </c>
      <c r="H69">
        <f t="shared" si="6"/>
        <v>0.18200312592107368</v>
      </c>
      <c r="I69">
        <f t="shared" si="7"/>
        <v>18.200312592107366</v>
      </c>
      <c r="J69">
        <f>INDEX(Cond_Probability!$A$6:$H$60,MATCH('Model 6_Train'!A69,Cond_Probability!$A$6:$A$60,0),8)</f>
        <v>0.34782608695652173</v>
      </c>
      <c r="K69">
        <f>INDEX(Cond_Probability!$A$6:$H$60,MATCH('Model 6_Train'!B69,Cond_Probability!$A$6:$A$60,0),8)</f>
        <v>0.31976744186046513</v>
      </c>
      <c r="L69">
        <f>INDEX(Cond_Probability!$A$6:$H$60,MATCH('Model 6_Train'!C69,Cond_Probability!$A$6:$A$60,0),8)</f>
        <v>0.56936416184971095</v>
      </c>
      <c r="M69">
        <f>Cond_Probability!$C$3</f>
        <v>0.38383838383838381</v>
      </c>
      <c r="N69">
        <f t="shared" si="8"/>
        <v>2.4307199359947216E-2</v>
      </c>
      <c r="O69">
        <f t="shared" si="9"/>
        <v>2.4307199359947216</v>
      </c>
      <c r="P69" t="str">
        <f t="shared" si="10"/>
        <v>Won't Survive</v>
      </c>
      <c r="Q69" t="str">
        <f t="shared" si="11"/>
        <v>Dead</v>
      </c>
    </row>
    <row r="70" spans="1:17" x14ac:dyDescent="0.3">
      <c r="A70" s="1" t="s">
        <v>1236</v>
      </c>
      <c r="B70" s="2" t="s">
        <v>17</v>
      </c>
      <c r="C70" s="1" t="s">
        <v>1242</v>
      </c>
      <c r="D70">
        <f>INDEX(Cond_Probability!$A$6:$H$60,MATCH('Model 6_Train'!A70,Cond_Probability!$A$6:$A$60,0),7)</f>
        <v>0.67572463768115942</v>
      </c>
      <c r="E70">
        <f>INDEX(Cond_Probability!$A$6:$H$60,MATCH('Model 6_Train'!B70,Cond_Probability!$A$6:$A$60,0),7)</f>
        <v>0.14882032667876588</v>
      </c>
      <c r="F70">
        <f>INDEX(Cond_Probability!$A$6:$H$60,MATCH('Model 6_Train'!C70,Cond_Probability!$A$6:$A$60,0),7)</f>
        <v>0.51356238698010848</v>
      </c>
      <c r="G70">
        <f>Cond_Probability!$C$2</f>
        <v>0.61616161616161613</v>
      </c>
      <c r="H70">
        <f t="shared" si="6"/>
        <v>3.1821442058695179E-2</v>
      </c>
      <c r="I70">
        <f t="shared" si="7"/>
        <v>3.182144205869518</v>
      </c>
      <c r="J70">
        <f>INDEX(Cond_Probability!$A$6:$H$60,MATCH('Model 6_Train'!A70,Cond_Probability!$A$6:$A$60,0),8)</f>
        <v>0.34782608695652173</v>
      </c>
      <c r="K70">
        <f>INDEX(Cond_Probability!$A$6:$H$60,MATCH('Model 6_Train'!B70,Cond_Probability!$A$6:$A$60,0),8)</f>
        <v>0.68023255813953487</v>
      </c>
      <c r="L70">
        <f>INDEX(Cond_Probability!$A$6:$H$60,MATCH('Model 6_Train'!C70,Cond_Probability!$A$6:$A$60,0),8)</f>
        <v>0.56936416184971095</v>
      </c>
      <c r="M70">
        <f>Cond_Probability!$C$3</f>
        <v>0.38383838383838381</v>
      </c>
      <c r="N70">
        <f t="shared" si="8"/>
        <v>5.1708042274796799E-2</v>
      </c>
      <c r="O70">
        <f t="shared" si="9"/>
        <v>5.1708042274796799</v>
      </c>
      <c r="P70" t="str">
        <f t="shared" si="10"/>
        <v>Survive</v>
      </c>
      <c r="Q70" t="str">
        <f t="shared" si="11"/>
        <v>Survived</v>
      </c>
    </row>
    <row r="71" spans="1:17" x14ac:dyDescent="0.3">
      <c r="A71" s="1" t="s">
        <v>1236</v>
      </c>
      <c r="B71" s="2" t="s">
        <v>13</v>
      </c>
      <c r="C71" s="1" t="s">
        <v>1242</v>
      </c>
      <c r="D71">
        <f>INDEX(Cond_Probability!$A$6:$H$60,MATCH('Model 6_Train'!A71,Cond_Probability!$A$6:$A$60,0),7)</f>
        <v>0.67572463768115942</v>
      </c>
      <c r="E71">
        <f>INDEX(Cond_Probability!$A$6:$H$60,MATCH('Model 6_Train'!B71,Cond_Probability!$A$6:$A$60,0),7)</f>
        <v>0.85117967332123412</v>
      </c>
      <c r="F71">
        <f>INDEX(Cond_Probability!$A$6:$H$60,MATCH('Model 6_Train'!C71,Cond_Probability!$A$6:$A$60,0),7)</f>
        <v>0.51356238698010848</v>
      </c>
      <c r="G71">
        <f>Cond_Probability!$C$2</f>
        <v>0.61616161616161613</v>
      </c>
      <c r="H71">
        <f t="shared" si="6"/>
        <v>0.18200312592107368</v>
      </c>
      <c r="I71">
        <f t="shared" si="7"/>
        <v>18.200312592107366</v>
      </c>
      <c r="J71">
        <f>INDEX(Cond_Probability!$A$6:$H$60,MATCH('Model 6_Train'!A71,Cond_Probability!$A$6:$A$60,0),8)</f>
        <v>0.34782608695652173</v>
      </c>
      <c r="K71">
        <f>INDEX(Cond_Probability!$A$6:$H$60,MATCH('Model 6_Train'!B71,Cond_Probability!$A$6:$A$60,0),8)</f>
        <v>0.31976744186046513</v>
      </c>
      <c r="L71">
        <f>INDEX(Cond_Probability!$A$6:$H$60,MATCH('Model 6_Train'!C71,Cond_Probability!$A$6:$A$60,0),8)</f>
        <v>0.56936416184971095</v>
      </c>
      <c r="M71">
        <f>Cond_Probability!$C$3</f>
        <v>0.38383838383838381</v>
      </c>
      <c r="N71">
        <f t="shared" si="8"/>
        <v>2.4307199359947216E-2</v>
      </c>
      <c r="O71">
        <f t="shared" si="9"/>
        <v>2.4307199359947216</v>
      </c>
      <c r="P71" t="str">
        <f t="shared" si="10"/>
        <v>Won't Survive</v>
      </c>
      <c r="Q71" t="str">
        <f t="shared" si="11"/>
        <v>Dead</v>
      </c>
    </row>
    <row r="72" spans="1:17" x14ac:dyDescent="0.3">
      <c r="A72" s="1" t="s">
        <v>1235</v>
      </c>
      <c r="B72" s="2" t="s">
        <v>13</v>
      </c>
      <c r="C72" s="1" t="s">
        <v>1242</v>
      </c>
      <c r="D72">
        <f>INDEX(Cond_Probability!$A$6:$H$60,MATCH('Model 6_Train'!A72,Cond_Probability!$A$6:$A$60,0),7)</f>
        <v>0.17753623188405798</v>
      </c>
      <c r="E72">
        <f>INDEX(Cond_Probability!$A$6:$H$60,MATCH('Model 6_Train'!B72,Cond_Probability!$A$6:$A$60,0),7)</f>
        <v>0.85117967332123412</v>
      </c>
      <c r="F72">
        <f>INDEX(Cond_Probability!$A$6:$H$60,MATCH('Model 6_Train'!C72,Cond_Probability!$A$6:$A$60,0),7)</f>
        <v>0.51356238698010848</v>
      </c>
      <c r="G72">
        <f>Cond_Probability!$C$2</f>
        <v>0.61616161616161613</v>
      </c>
      <c r="H72">
        <f t="shared" si="6"/>
        <v>4.7818515657547508E-2</v>
      </c>
      <c r="I72">
        <f t="shared" si="7"/>
        <v>4.7818515657547511</v>
      </c>
      <c r="J72">
        <f>INDEX(Cond_Probability!$A$6:$H$60,MATCH('Model 6_Train'!A72,Cond_Probability!$A$6:$A$60,0),8)</f>
        <v>0.25507246376811593</v>
      </c>
      <c r="K72">
        <f>INDEX(Cond_Probability!$A$6:$H$60,MATCH('Model 6_Train'!B72,Cond_Probability!$A$6:$A$60,0),8)</f>
        <v>0.31976744186046513</v>
      </c>
      <c r="L72">
        <f>INDEX(Cond_Probability!$A$6:$H$60,MATCH('Model 6_Train'!C72,Cond_Probability!$A$6:$A$60,0),8)</f>
        <v>0.56936416184971095</v>
      </c>
      <c r="M72">
        <f>Cond_Probability!$C$3</f>
        <v>0.38383838383838381</v>
      </c>
      <c r="N72">
        <f t="shared" si="8"/>
        <v>1.7825279530627958E-2</v>
      </c>
      <c r="O72">
        <f t="shared" si="9"/>
        <v>1.7825279530627958</v>
      </c>
      <c r="P72" t="str">
        <f t="shared" si="10"/>
        <v>Won't Survive</v>
      </c>
      <c r="Q72" t="str">
        <f t="shared" si="11"/>
        <v>Dead</v>
      </c>
    </row>
    <row r="73" spans="1:17" x14ac:dyDescent="0.3">
      <c r="A73" s="1" t="s">
        <v>1236</v>
      </c>
      <c r="B73" s="2" t="s">
        <v>17</v>
      </c>
      <c r="C73" s="1" t="s">
        <v>1242</v>
      </c>
      <c r="D73">
        <f>INDEX(Cond_Probability!$A$6:$H$60,MATCH('Model 6_Train'!A73,Cond_Probability!$A$6:$A$60,0),7)</f>
        <v>0.67572463768115942</v>
      </c>
      <c r="E73">
        <f>INDEX(Cond_Probability!$A$6:$H$60,MATCH('Model 6_Train'!B73,Cond_Probability!$A$6:$A$60,0),7)</f>
        <v>0.14882032667876588</v>
      </c>
      <c r="F73">
        <f>INDEX(Cond_Probability!$A$6:$H$60,MATCH('Model 6_Train'!C73,Cond_Probability!$A$6:$A$60,0),7)</f>
        <v>0.51356238698010848</v>
      </c>
      <c r="G73">
        <f>Cond_Probability!$C$2</f>
        <v>0.61616161616161613</v>
      </c>
      <c r="H73">
        <f t="shared" si="6"/>
        <v>3.1821442058695179E-2</v>
      </c>
      <c r="I73">
        <f t="shared" si="7"/>
        <v>3.182144205869518</v>
      </c>
      <c r="J73">
        <f>INDEX(Cond_Probability!$A$6:$H$60,MATCH('Model 6_Train'!A73,Cond_Probability!$A$6:$A$60,0),8)</f>
        <v>0.34782608695652173</v>
      </c>
      <c r="K73">
        <f>INDEX(Cond_Probability!$A$6:$H$60,MATCH('Model 6_Train'!B73,Cond_Probability!$A$6:$A$60,0),8)</f>
        <v>0.68023255813953487</v>
      </c>
      <c r="L73">
        <f>INDEX(Cond_Probability!$A$6:$H$60,MATCH('Model 6_Train'!C73,Cond_Probability!$A$6:$A$60,0),8)</f>
        <v>0.56936416184971095</v>
      </c>
      <c r="M73">
        <f>Cond_Probability!$C$3</f>
        <v>0.38383838383838381</v>
      </c>
      <c r="N73">
        <f t="shared" si="8"/>
        <v>5.1708042274796799E-2</v>
      </c>
      <c r="O73">
        <f t="shared" si="9"/>
        <v>5.1708042274796799</v>
      </c>
      <c r="P73" t="str">
        <f t="shared" si="10"/>
        <v>Survive</v>
      </c>
      <c r="Q73" t="str">
        <f t="shared" si="11"/>
        <v>Survived</v>
      </c>
    </row>
    <row r="74" spans="1:17" x14ac:dyDescent="0.3">
      <c r="A74" s="1" t="s">
        <v>1235</v>
      </c>
      <c r="B74" s="2" t="s">
        <v>13</v>
      </c>
      <c r="C74" s="1" t="s">
        <v>1242</v>
      </c>
      <c r="D74">
        <f>INDEX(Cond_Probability!$A$6:$H$60,MATCH('Model 6_Train'!A74,Cond_Probability!$A$6:$A$60,0),7)</f>
        <v>0.17753623188405798</v>
      </c>
      <c r="E74">
        <f>INDEX(Cond_Probability!$A$6:$H$60,MATCH('Model 6_Train'!B74,Cond_Probability!$A$6:$A$60,0),7)</f>
        <v>0.85117967332123412</v>
      </c>
      <c r="F74">
        <f>INDEX(Cond_Probability!$A$6:$H$60,MATCH('Model 6_Train'!C74,Cond_Probability!$A$6:$A$60,0),7)</f>
        <v>0.51356238698010848</v>
      </c>
      <c r="G74">
        <f>Cond_Probability!$C$2</f>
        <v>0.61616161616161613</v>
      </c>
      <c r="H74">
        <f t="shared" si="6"/>
        <v>4.7818515657547508E-2</v>
      </c>
      <c r="I74">
        <f t="shared" si="7"/>
        <v>4.7818515657547511</v>
      </c>
      <c r="J74">
        <f>INDEX(Cond_Probability!$A$6:$H$60,MATCH('Model 6_Train'!A74,Cond_Probability!$A$6:$A$60,0),8)</f>
        <v>0.25507246376811593</v>
      </c>
      <c r="K74">
        <f>INDEX(Cond_Probability!$A$6:$H$60,MATCH('Model 6_Train'!B74,Cond_Probability!$A$6:$A$60,0),8)</f>
        <v>0.31976744186046513</v>
      </c>
      <c r="L74">
        <f>INDEX(Cond_Probability!$A$6:$H$60,MATCH('Model 6_Train'!C74,Cond_Probability!$A$6:$A$60,0),8)</f>
        <v>0.56936416184971095</v>
      </c>
      <c r="M74">
        <f>Cond_Probability!$C$3</f>
        <v>0.38383838383838381</v>
      </c>
      <c r="N74">
        <f t="shared" si="8"/>
        <v>1.7825279530627958E-2</v>
      </c>
      <c r="O74">
        <f t="shared" si="9"/>
        <v>1.7825279530627958</v>
      </c>
      <c r="P74" t="str">
        <f t="shared" si="10"/>
        <v>Won't Survive</v>
      </c>
      <c r="Q74" t="str">
        <f t="shared" si="11"/>
        <v>Dead</v>
      </c>
    </row>
    <row r="75" spans="1:17" x14ac:dyDescent="0.3">
      <c r="A75" s="1" t="s">
        <v>1236</v>
      </c>
      <c r="B75" s="2" t="s">
        <v>13</v>
      </c>
      <c r="C75" s="1" t="s">
        <v>1242</v>
      </c>
      <c r="D75">
        <f>INDEX(Cond_Probability!$A$6:$H$60,MATCH('Model 6_Train'!A75,Cond_Probability!$A$6:$A$60,0),7)</f>
        <v>0.67572463768115942</v>
      </c>
      <c r="E75">
        <f>INDEX(Cond_Probability!$A$6:$H$60,MATCH('Model 6_Train'!B75,Cond_Probability!$A$6:$A$60,0),7)</f>
        <v>0.85117967332123412</v>
      </c>
      <c r="F75">
        <f>INDEX(Cond_Probability!$A$6:$H$60,MATCH('Model 6_Train'!C75,Cond_Probability!$A$6:$A$60,0),7)</f>
        <v>0.51356238698010848</v>
      </c>
      <c r="G75">
        <f>Cond_Probability!$C$2</f>
        <v>0.61616161616161613</v>
      </c>
      <c r="H75">
        <f t="shared" si="6"/>
        <v>0.18200312592107368</v>
      </c>
      <c r="I75">
        <f t="shared" si="7"/>
        <v>18.200312592107366</v>
      </c>
      <c r="J75">
        <f>INDEX(Cond_Probability!$A$6:$H$60,MATCH('Model 6_Train'!A75,Cond_Probability!$A$6:$A$60,0),8)</f>
        <v>0.34782608695652173</v>
      </c>
      <c r="K75">
        <f>INDEX(Cond_Probability!$A$6:$H$60,MATCH('Model 6_Train'!B75,Cond_Probability!$A$6:$A$60,0),8)</f>
        <v>0.31976744186046513</v>
      </c>
      <c r="L75">
        <f>INDEX(Cond_Probability!$A$6:$H$60,MATCH('Model 6_Train'!C75,Cond_Probability!$A$6:$A$60,0),8)</f>
        <v>0.56936416184971095</v>
      </c>
      <c r="M75">
        <f>Cond_Probability!$C$3</f>
        <v>0.38383838383838381</v>
      </c>
      <c r="N75">
        <f t="shared" si="8"/>
        <v>2.4307199359947216E-2</v>
      </c>
      <c r="O75">
        <f t="shared" si="9"/>
        <v>2.4307199359947216</v>
      </c>
      <c r="P75" t="str">
        <f t="shared" si="10"/>
        <v>Won't Survive</v>
      </c>
      <c r="Q75" t="str">
        <f t="shared" si="11"/>
        <v>Dead</v>
      </c>
    </row>
    <row r="76" spans="1:17" x14ac:dyDescent="0.3">
      <c r="A76" s="1" t="s">
        <v>1236</v>
      </c>
      <c r="B76" s="2" t="s">
        <v>13</v>
      </c>
      <c r="C76" s="1" t="s">
        <v>1242</v>
      </c>
      <c r="D76">
        <f>INDEX(Cond_Probability!$A$6:$H$60,MATCH('Model 6_Train'!A76,Cond_Probability!$A$6:$A$60,0),7)</f>
        <v>0.67572463768115942</v>
      </c>
      <c r="E76">
        <f>INDEX(Cond_Probability!$A$6:$H$60,MATCH('Model 6_Train'!B76,Cond_Probability!$A$6:$A$60,0),7)</f>
        <v>0.85117967332123412</v>
      </c>
      <c r="F76">
        <f>INDEX(Cond_Probability!$A$6:$H$60,MATCH('Model 6_Train'!C76,Cond_Probability!$A$6:$A$60,0),7)</f>
        <v>0.51356238698010848</v>
      </c>
      <c r="G76">
        <f>Cond_Probability!$C$2</f>
        <v>0.61616161616161613</v>
      </c>
      <c r="H76">
        <f t="shared" si="6"/>
        <v>0.18200312592107368</v>
      </c>
      <c r="I76">
        <f t="shared" si="7"/>
        <v>18.200312592107366</v>
      </c>
      <c r="J76">
        <f>INDEX(Cond_Probability!$A$6:$H$60,MATCH('Model 6_Train'!A76,Cond_Probability!$A$6:$A$60,0),8)</f>
        <v>0.34782608695652173</v>
      </c>
      <c r="K76">
        <f>INDEX(Cond_Probability!$A$6:$H$60,MATCH('Model 6_Train'!B76,Cond_Probability!$A$6:$A$60,0),8)</f>
        <v>0.31976744186046513</v>
      </c>
      <c r="L76">
        <f>INDEX(Cond_Probability!$A$6:$H$60,MATCH('Model 6_Train'!C76,Cond_Probability!$A$6:$A$60,0),8)</f>
        <v>0.56936416184971095</v>
      </c>
      <c r="M76">
        <f>Cond_Probability!$C$3</f>
        <v>0.38383838383838381</v>
      </c>
      <c r="N76">
        <f t="shared" si="8"/>
        <v>2.4307199359947216E-2</v>
      </c>
      <c r="O76">
        <f t="shared" si="9"/>
        <v>2.4307199359947216</v>
      </c>
      <c r="P76" t="str">
        <f t="shared" si="10"/>
        <v>Won't Survive</v>
      </c>
      <c r="Q76" t="str">
        <f t="shared" si="11"/>
        <v>Dead</v>
      </c>
    </row>
    <row r="77" spans="1:17" x14ac:dyDescent="0.3">
      <c r="A77" s="1" t="s">
        <v>1236</v>
      </c>
      <c r="B77" s="2" t="s">
        <v>13</v>
      </c>
      <c r="C77" s="1" t="s">
        <v>1242</v>
      </c>
      <c r="D77">
        <f>INDEX(Cond_Probability!$A$6:$H$60,MATCH('Model 6_Train'!A77,Cond_Probability!$A$6:$A$60,0),7)</f>
        <v>0.67572463768115942</v>
      </c>
      <c r="E77">
        <f>INDEX(Cond_Probability!$A$6:$H$60,MATCH('Model 6_Train'!B77,Cond_Probability!$A$6:$A$60,0),7)</f>
        <v>0.85117967332123412</v>
      </c>
      <c r="F77">
        <f>INDEX(Cond_Probability!$A$6:$H$60,MATCH('Model 6_Train'!C77,Cond_Probability!$A$6:$A$60,0),7)</f>
        <v>0.51356238698010848</v>
      </c>
      <c r="G77">
        <f>Cond_Probability!$C$2</f>
        <v>0.61616161616161613</v>
      </c>
      <c r="H77">
        <f t="shared" si="6"/>
        <v>0.18200312592107368</v>
      </c>
      <c r="I77">
        <f t="shared" si="7"/>
        <v>18.200312592107366</v>
      </c>
      <c r="J77">
        <f>INDEX(Cond_Probability!$A$6:$H$60,MATCH('Model 6_Train'!A77,Cond_Probability!$A$6:$A$60,0),8)</f>
        <v>0.34782608695652173</v>
      </c>
      <c r="K77">
        <f>INDEX(Cond_Probability!$A$6:$H$60,MATCH('Model 6_Train'!B77,Cond_Probability!$A$6:$A$60,0),8)</f>
        <v>0.31976744186046513</v>
      </c>
      <c r="L77">
        <f>INDEX(Cond_Probability!$A$6:$H$60,MATCH('Model 6_Train'!C77,Cond_Probability!$A$6:$A$60,0),8)</f>
        <v>0.56936416184971095</v>
      </c>
      <c r="M77">
        <f>Cond_Probability!$C$3</f>
        <v>0.38383838383838381</v>
      </c>
      <c r="N77">
        <f t="shared" si="8"/>
        <v>2.4307199359947216E-2</v>
      </c>
      <c r="O77">
        <f t="shared" si="9"/>
        <v>2.4307199359947216</v>
      </c>
      <c r="P77" t="str">
        <f t="shared" si="10"/>
        <v>Won't Survive</v>
      </c>
      <c r="Q77" t="str">
        <f t="shared" si="11"/>
        <v>Dead</v>
      </c>
    </row>
    <row r="78" spans="1:17" x14ac:dyDescent="0.3">
      <c r="A78" s="1" t="s">
        <v>1236</v>
      </c>
      <c r="B78" s="2" t="s">
        <v>13</v>
      </c>
      <c r="C78" s="1" t="s">
        <v>1241</v>
      </c>
      <c r="D78">
        <f>INDEX(Cond_Probability!$A$6:$H$60,MATCH('Model 6_Train'!A78,Cond_Probability!$A$6:$A$60,0),7)</f>
        <v>0.67572463768115942</v>
      </c>
      <c r="E78">
        <f>INDEX(Cond_Probability!$A$6:$H$60,MATCH('Model 6_Train'!B78,Cond_Probability!$A$6:$A$60,0),7)</f>
        <v>0.85117967332123412</v>
      </c>
      <c r="F78">
        <f>INDEX(Cond_Probability!$A$6:$H$60,MATCH('Model 6_Train'!C78,Cond_Probability!$A$6:$A$60,0),7)</f>
        <v>0.22784810126582278</v>
      </c>
      <c r="G78">
        <f>Cond_Probability!$C$2</f>
        <v>0.61616161616161613</v>
      </c>
      <c r="H78">
        <f t="shared" si="6"/>
        <v>8.0747865725546777E-2</v>
      </c>
      <c r="I78">
        <f t="shared" si="7"/>
        <v>8.074786572554677</v>
      </c>
      <c r="J78">
        <f>INDEX(Cond_Probability!$A$6:$H$60,MATCH('Model 6_Train'!A78,Cond_Probability!$A$6:$A$60,0),8)</f>
        <v>0.34782608695652173</v>
      </c>
      <c r="K78">
        <f>INDEX(Cond_Probability!$A$6:$H$60,MATCH('Model 6_Train'!B78,Cond_Probability!$A$6:$A$60,0),8)</f>
        <v>0.31976744186046513</v>
      </c>
      <c r="L78">
        <f>INDEX(Cond_Probability!$A$6:$H$60,MATCH('Model 6_Train'!C78,Cond_Probability!$A$6:$A$60,0),8)</f>
        <v>0.15317919075144509</v>
      </c>
      <c r="M78">
        <f>Cond_Probability!$C$3</f>
        <v>0.38383838383838381</v>
      </c>
      <c r="N78">
        <f t="shared" si="8"/>
        <v>6.5395003354172723E-3</v>
      </c>
      <c r="O78">
        <f t="shared" si="9"/>
        <v>0.6539500335417272</v>
      </c>
      <c r="P78" t="str">
        <f t="shared" si="10"/>
        <v>Won't Survive</v>
      </c>
      <c r="Q78" t="str">
        <f t="shared" si="11"/>
        <v>Dead</v>
      </c>
    </row>
    <row r="79" spans="1:17" x14ac:dyDescent="0.3">
      <c r="A79" s="1" t="s">
        <v>1236</v>
      </c>
      <c r="B79" s="2" t="s">
        <v>13</v>
      </c>
      <c r="C79" s="1" t="s">
        <v>1241</v>
      </c>
      <c r="D79">
        <f>INDEX(Cond_Probability!$A$6:$H$60,MATCH('Model 6_Train'!A79,Cond_Probability!$A$6:$A$60,0),7)</f>
        <v>0.67572463768115942</v>
      </c>
      <c r="E79">
        <f>INDEX(Cond_Probability!$A$6:$H$60,MATCH('Model 6_Train'!B79,Cond_Probability!$A$6:$A$60,0),7)</f>
        <v>0.85117967332123412</v>
      </c>
      <c r="F79">
        <f>INDEX(Cond_Probability!$A$6:$H$60,MATCH('Model 6_Train'!C79,Cond_Probability!$A$6:$A$60,0),7)</f>
        <v>0.22784810126582278</v>
      </c>
      <c r="G79">
        <f>Cond_Probability!$C$2</f>
        <v>0.61616161616161613</v>
      </c>
      <c r="H79">
        <f t="shared" si="6"/>
        <v>8.0747865725546777E-2</v>
      </c>
      <c r="I79">
        <f t="shared" si="7"/>
        <v>8.074786572554677</v>
      </c>
      <c r="J79">
        <f>INDEX(Cond_Probability!$A$6:$H$60,MATCH('Model 6_Train'!A79,Cond_Probability!$A$6:$A$60,0),8)</f>
        <v>0.34782608695652173</v>
      </c>
      <c r="K79">
        <f>INDEX(Cond_Probability!$A$6:$H$60,MATCH('Model 6_Train'!B79,Cond_Probability!$A$6:$A$60,0),8)</f>
        <v>0.31976744186046513</v>
      </c>
      <c r="L79">
        <f>INDEX(Cond_Probability!$A$6:$H$60,MATCH('Model 6_Train'!C79,Cond_Probability!$A$6:$A$60,0),8)</f>
        <v>0.15317919075144509</v>
      </c>
      <c r="M79">
        <f>Cond_Probability!$C$3</f>
        <v>0.38383838383838381</v>
      </c>
      <c r="N79">
        <f t="shared" si="8"/>
        <v>6.5395003354172723E-3</v>
      </c>
      <c r="O79">
        <f t="shared" si="9"/>
        <v>0.6539500335417272</v>
      </c>
      <c r="P79" t="str">
        <f t="shared" si="10"/>
        <v>Won't Survive</v>
      </c>
      <c r="Q79" t="str">
        <f t="shared" si="11"/>
        <v>Dead</v>
      </c>
    </row>
    <row r="80" spans="1:17" x14ac:dyDescent="0.3">
      <c r="A80" s="1" t="s">
        <v>1235</v>
      </c>
      <c r="B80" s="2" t="s">
        <v>13</v>
      </c>
      <c r="C80" s="1" t="s">
        <v>1242</v>
      </c>
      <c r="D80">
        <f>INDEX(Cond_Probability!$A$6:$H$60,MATCH('Model 6_Train'!A80,Cond_Probability!$A$6:$A$60,0),7)</f>
        <v>0.17753623188405798</v>
      </c>
      <c r="E80">
        <f>INDEX(Cond_Probability!$A$6:$H$60,MATCH('Model 6_Train'!B80,Cond_Probability!$A$6:$A$60,0),7)</f>
        <v>0.85117967332123412</v>
      </c>
      <c r="F80">
        <f>INDEX(Cond_Probability!$A$6:$H$60,MATCH('Model 6_Train'!C80,Cond_Probability!$A$6:$A$60,0),7)</f>
        <v>0.51356238698010848</v>
      </c>
      <c r="G80">
        <f>Cond_Probability!$C$2</f>
        <v>0.61616161616161613</v>
      </c>
      <c r="H80">
        <f t="shared" si="6"/>
        <v>4.7818515657547508E-2</v>
      </c>
      <c r="I80">
        <f t="shared" si="7"/>
        <v>4.7818515657547511</v>
      </c>
      <c r="J80">
        <f>INDEX(Cond_Probability!$A$6:$H$60,MATCH('Model 6_Train'!A80,Cond_Probability!$A$6:$A$60,0),8)</f>
        <v>0.25507246376811593</v>
      </c>
      <c r="K80">
        <f>INDEX(Cond_Probability!$A$6:$H$60,MATCH('Model 6_Train'!B80,Cond_Probability!$A$6:$A$60,0),8)</f>
        <v>0.31976744186046513</v>
      </c>
      <c r="L80">
        <f>INDEX(Cond_Probability!$A$6:$H$60,MATCH('Model 6_Train'!C80,Cond_Probability!$A$6:$A$60,0),8)</f>
        <v>0.56936416184971095</v>
      </c>
      <c r="M80">
        <f>Cond_Probability!$C$3</f>
        <v>0.38383838383838381</v>
      </c>
      <c r="N80">
        <f t="shared" si="8"/>
        <v>1.7825279530627958E-2</v>
      </c>
      <c r="O80">
        <f t="shared" si="9"/>
        <v>1.7825279530627958</v>
      </c>
      <c r="P80" t="str">
        <f t="shared" si="10"/>
        <v>Won't Survive</v>
      </c>
      <c r="Q80" t="str">
        <f t="shared" si="11"/>
        <v>Dead</v>
      </c>
    </row>
    <row r="81" spans="1:17" x14ac:dyDescent="0.3">
      <c r="A81" s="1" t="s">
        <v>1236</v>
      </c>
      <c r="B81" s="2" t="s">
        <v>17</v>
      </c>
      <c r="C81" s="1" t="s">
        <v>1242</v>
      </c>
      <c r="D81">
        <f>INDEX(Cond_Probability!$A$6:$H$60,MATCH('Model 6_Train'!A81,Cond_Probability!$A$6:$A$60,0),7)</f>
        <v>0.67572463768115942</v>
      </c>
      <c r="E81">
        <f>INDEX(Cond_Probability!$A$6:$H$60,MATCH('Model 6_Train'!B81,Cond_Probability!$A$6:$A$60,0),7)</f>
        <v>0.14882032667876588</v>
      </c>
      <c r="F81">
        <f>INDEX(Cond_Probability!$A$6:$H$60,MATCH('Model 6_Train'!C81,Cond_Probability!$A$6:$A$60,0),7)</f>
        <v>0.51356238698010848</v>
      </c>
      <c r="G81">
        <f>Cond_Probability!$C$2</f>
        <v>0.61616161616161613</v>
      </c>
      <c r="H81">
        <f t="shared" si="6"/>
        <v>3.1821442058695179E-2</v>
      </c>
      <c r="I81">
        <f t="shared" si="7"/>
        <v>3.182144205869518</v>
      </c>
      <c r="J81">
        <f>INDEX(Cond_Probability!$A$6:$H$60,MATCH('Model 6_Train'!A81,Cond_Probability!$A$6:$A$60,0),8)</f>
        <v>0.34782608695652173</v>
      </c>
      <c r="K81">
        <f>INDEX(Cond_Probability!$A$6:$H$60,MATCH('Model 6_Train'!B81,Cond_Probability!$A$6:$A$60,0),8)</f>
        <v>0.68023255813953487</v>
      </c>
      <c r="L81">
        <f>INDEX(Cond_Probability!$A$6:$H$60,MATCH('Model 6_Train'!C81,Cond_Probability!$A$6:$A$60,0),8)</f>
        <v>0.56936416184971095</v>
      </c>
      <c r="M81">
        <f>Cond_Probability!$C$3</f>
        <v>0.38383838383838381</v>
      </c>
      <c r="N81">
        <f t="shared" si="8"/>
        <v>5.1708042274796799E-2</v>
      </c>
      <c r="O81">
        <f t="shared" si="9"/>
        <v>5.1708042274796799</v>
      </c>
      <c r="P81" t="str">
        <f t="shared" si="10"/>
        <v>Survive</v>
      </c>
      <c r="Q81" t="str">
        <f t="shared" si="11"/>
        <v>Survived</v>
      </c>
    </row>
    <row r="82" spans="1:17" x14ac:dyDescent="0.3">
      <c r="A82" s="1" t="s">
        <v>1236</v>
      </c>
      <c r="B82" s="2" t="s">
        <v>13</v>
      </c>
      <c r="C82" s="1" t="s">
        <v>1242</v>
      </c>
      <c r="D82">
        <f>INDEX(Cond_Probability!$A$6:$H$60,MATCH('Model 6_Train'!A82,Cond_Probability!$A$6:$A$60,0),7)</f>
        <v>0.67572463768115942</v>
      </c>
      <c r="E82">
        <f>INDEX(Cond_Probability!$A$6:$H$60,MATCH('Model 6_Train'!B82,Cond_Probability!$A$6:$A$60,0),7)</f>
        <v>0.85117967332123412</v>
      </c>
      <c r="F82">
        <f>INDEX(Cond_Probability!$A$6:$H$60,MATCH('Model 6_Train'!C82,Cond_Probability!$A$6:$A$60,0),7)</f>
        <v>0.51356238698010848</v>
      </c>
      <c r="G82">
        <f>Cond_Probability!$C$2</f>
        <v>0.61616161616161613</v>
      </c>
      <c r="H82">
        <f t="shared" si="6"/>
        <v>0.18200312592107368</v>
      </c>
      <c r="I82">
        <f t="shared" si="7"/>
        <v>18.200312592107366</v>
      </c>
      <c r="J82">
        <f>INDEX(Cond_Probability!$A$6:$H$60,MATCH('Model 6_Train'!A82,Cond_Probability!$A$6:$A$60,0),8)</f>
        <v>0.34782608695652173</v>
      </c>
      <c r="K82">
        <f>INDEX(Cond_Probability!$A$6:$H$60,MATCH('Model 6_Train'!B82,Cond_Probability!$A$6:$A$60,0),8)</f>
        <v>0.31976744186046513</v>
      </c>
      <c r="L82">
        <f>INDEX(Cond_Probability!$A$6:$H$60,MATCH('Model 6_Train'!C82,Cond_Probability!$A$6:$A$60,0),8)</f>
        <v>0.56936416184971095</v>
      </c>
      <c r="M82">
        <f>Cond_Probability!$C$3</f>
        <v>0.38383838383838381</v>
      </c>
      <c r="N82">
        <f t="shared" si="8"/>
        <v>2.4307199359947216E-2</v>
      </c>
      <c r="O82">
        <f t="shared" si="9"/>
        <v>2.4307199359947216</v>
      </c>
      <c r="P82" t="str">
        <f t="shared" si="10"/>
        <v>Won't Survive</v>
      </c>
      <c r="Q82" t="str">
        <f t="shared" si="11"/>
        <v>Dead</v>
      </c>
    </row>
    <row r="83" spans="1:17" x14ac:dyDescent="0.3">
      <c r="A83" s="1" t="s">
        <v>1236</v>
      </c>
      <c r="B83" s="2" t="s">
        <v>13</v>
      </c>
      <c r="C83" s="1" t="s">
        <v>1242</v>
      </c>
      <c r="D83">
        <f>INDEX(Cond_Probability!$A$6:$H$60,MATCH('Model 6_Train'!A83,Cond_Probability!$A$6:$A$60,0),7)</f>
        <v>0.67572463768115942</v>
      </c>
      <c r="E83">
        <f>INDEX(Cond_Probability!$A$6:$H$60,MATCH('Model 6_Train'!B83,Cond_Probability!$A$6:$A$60,0),7)</f>
        <v>0.85117967332123412</v>
      </c>
      <c r="F83">
        <f>INDEX(Cond_Probability!$A$6:$H$60,MATCH('Model 6_Train'!C83,Cond_Probability!$A$6:$A$60,0),7)</f>
        <v>0.51356238698010848</v>
      </c>
      <c r="G83">
        <f>Cond_Probability!$C$2</f>
        <v>0.61616161616161613</v>
      </c>
      <c r="H83">
        <f t="shared" si="6"/>
        <v>0.18200312592107368</v>
      </c>
      <c r="I83">
        <f t="shared" si="7"/>
        <v>18.200312592107366</v>
      </c>
      <c r="J83">
        <f>INDEX(Cond_Probability!$A$6:$H$60,MATCH('Model 6_Train'!A83,Cond_Probability!$A$6:$A$60,0),8)</f>
        <v>0.34782608695652173</v>
      </c>
      <c r="K83">
        <f>INDEX(Cond_Probability!$A$6:$H$60,MATCH('Model 6_Train'!B83,Cond_Probability!$A$6:$A$60,0),8)</f>
        <v>0.31976744186046513</v>
      </c>
      <c r="L83">
        <f>INDEX(Cond_Probability!$A$6:$H$60,MATCH('Model 6_Train'!C83,Cond_Probability!$A$6:$A$60,0),8)</f>
        <v>0.56936416184971095</v>
      </c>
      <c r="M83">
        <f>Cond_Probability!$C$3</f>
        <v>0.38383838383838381</v>
      </c>
      <c r="N83">
        <f t="shared" si="8"/>
        <v>2.4307199359947216E-2</v>
      </c>
      <c r="O83">
        <f t="shared" si="9"/>
        <v>2.4307199359947216</v>
      </c>
      <c r="P83" t="str">
        <f t="shared" si="10"/>
        <v>Won't Survive</v>
      </c>
      <c r="Q83" t="str">
        <f t="shared" si="11"/>
        <v>Dead</v>
      </c>
    </row>
    <row r="84" spans="1:17" x14ac:dyDescent="0.3">
      <c r="A84" s="1" t="s">
        <v>1236</v>
      </c>
      <c r="B84" s="2" t="s">
        <v>17</v>
      </c>
      <c r="C84" s="1" t="s">
        <v>1241</v>
      </c>
      <c r="D84">
        <f>INDEX(Cond_Probability!$A$6:$H$60,MATCH('Model 6_Train'!A84,Cond_Probability!$A$6:$A$60,0),7)</f>
        <v>0.67572463768115942</v>
      </c>
      <c r="E84">
        <f>INDEX(Cond_Probability!$A$6:$H$60,MATCH('Model 6_Train'!B84,Cond_Probability!$A$6:$A$60,0),7)</f>
        <v>0.14882032667876588</v>
      </c>
      <c r="F84">
        <f>INDEX(Cond_Probability!$A$6:$H$60,MATCH('Model 6_Train'!C84,Cond_Probability!$A$6:$A$60,0),7)</f>
        <v>0.22784810126582278</v>
      </c>
      <c r="G84">
        <f>Cond_Probability!$C$2</f>
        <v>0.61616161616161613</v>
      </c>
      <c r="H84">
        <f t="shared" si="6"/>
        <v>1.4117963730266171E-2</v>
      </c>
      <c r="I84">
        <f t="shared" si="7"/>
        <v>1.4117963730266172</v>
      </c>
      <c r="J84">
        <f>INDEX(Cond_Probability!$A$6:$H$60,MATCH('Model 6_Train'!A84,Cond_Probability!$A$6:$A$60,0),8)</f>
        <v>0.34782608695652173</v>
      </c>
      <c r="K84">
        <f>INDEX(Cond_Probability!$A$6:$H$60,MATCH('Model 6_Train'!B84,Cond_Probability!$A$6:$A$60,0),8)</f>
        <v>0.68023255813953487</v>
      </c>
      <c r="L84">
        <f>INDEX(Cond_Probability!$A$6:$H$60,MATCH('Model 6_Train'!C84,Cond_Probability!$A$6:$A$60,0),8)</f>
        <v>0.15317919075144509</v>
      </c>
      <c r="M84">
        <f>Cond_Probability!$C$3</f>
        <v>0.38383838383838381</v>
      </c>
      <c r="N84">
        <f t="shared" si="8"/>
        <v>1.3911300713524012E-2</v>
      </c>
      <c r="O84">
        <f t="shared" si="9"/>
        <v>1.3911300713524013</v>
      </c>
      <c r="P84" t="str">
        <f t="shared" si="10"/>
        <v>Won't Survive</v>
      </c>
      <c r="Q84" t="str">
        <f t="shared" si="11"/>
        <v>Dead</v>
      </c>
    </row>
    <row r="85" spans="1:17" x14ac:dyDescent="0.3">
      <c r="A85" s="1" t="s">
        <v>1234</v>
      </c>
      <c r="B85" s="2" t="s">
        <v>13</v>
      </c>
      <c r="C85" s="1" t="s">
        <v>1242</v>
      </c>
      <c r="D85">
        <f>INDEX(Cond_Probability!$A$6:$H$60,MATCH('Model 6_Train'!A85,Cond_Probability!$A$6:$A$60,0),7)</f>
        <v>0.14673913043478262</v>
      </c>
      <c r="E85">
        <f>INDEX(Cond_Probability!$A$6:$H$60,MATCH('Model 6_Train'!B85,Cond_Probability!$A$6:$A$60,0),7)</f>
        <v>0.85117967332123412</v>
      </c>
      <c r="F85">
        <f>INDEX(Cond_Probability!$A$6:$H$60,MATCH('Model 6_Train'!C85,Cond_Probability!$A$6:$A$60,0),7)</f>
        <v>0.51356238698010848</v>
      </c>
      <c r="G85">
        <f>Cond_Probability!$C$2</f>
        <v>0.61616161616161613</v>
      </c>
      <c r="H85">
        <f t="shared" si="6"/>
        <v>3.9523467023074986E-2</v>
      </c>
      <c r="I85">
        <f t="shared" si="7"/>
        <v>3.9523467023074987</v>
      </c>
      <c r="J85">
        <f>INDEX(Cond_Probability!$A$6:$H$60,MATCH('Model 6_Train'!A85,Cond_Probability!$A$6:$A$60,0),8)</f>
        <v>0.39710144927536234</v>
      </c>
      <c r="K85">
        <f>INDEX(Cond_Probability!$A$6:$H$60,MATCH('Model 6_Train'!B85,Cond_Probability!$A$6:$A$60,0),8)</f>
        <v>0.31976744186046513</v>
      </c>
      <c r="L85">
        <f>INDEX(Cond_Probability!$A$6:$H$60,MATCH('Model 6_Train'!C85,Cond_Probability!$A$6:$A$60,0),8)</f>
        <v>0.56936416184971095</v>
      </c>
      <c r="M85">
        <f>Cond_Probability!$C$3</f>
        <v>0.38383838383838381</v>
      </c>
      <c r="N85">
        <f t="shared" si="8"/>
        <v>2.7750719269273076E-2</v>
      </c>
      <c r="O85">
        <f t="shared" si="9"/>
        <v>2.7750719269273074</v>
      </c>
      <c r="P85" t="str">
        <f t="shared" si="10"/>
        <v>Won't Survive</v>
      </c>
      <c r="Q85" t="str">
        <f t="shared" si="11"/>
        <v>Dead</v>
      </c>
    </row>
    <row r="86" spans="1:17" x14ac:dyDescent="0.3">
      <c r="A86" s="1" t="s">
        <v>1235</v>
      </c>
      <c r="B86" s="2" t="s">
        <v>17</v>
      </c>
      <c r="C86" s="1" t="s">
        <v>1242</v>
      </c>
      <c r="D86">
        <f>INDEX(Cond_Probability!$A$6:$H$60,MATCH('Model 6_Train'!A86,Cond_Probability!$A$6:$A$60,0),7)</f>
        <v>0.17753623188405798</v>
      </c>
      <c r="E86">
        <f>INDEX(Cond_Probability!$A$6:$H$60,MATCH('Model 6_Train'!B86,Cond_Probability!$A$6:$A$60,0),7)</f>
        <v>0.14882032667876588</v>
      </c>
      <c r="F86">
        <f>INDEX(Cond_Probability!$A$6:$H$60,MATCH('Model 6_Train'!C86,Cond_Probability!$A$6:$A$60,0),7)</f>
        <v>0.51356238698010848</v>
      </c>
      <c r="G86">
        <f>Cond_Probability!$C$2</f>
        <v>0.61616161616161613</v>
      </c>
      <c r="H86">
        <f t="shared" si="6"/>
        <v>8.3605933559038285E-3</v>
      </c>
      <c r="I86">
        <f t="shared" si="7"/>
        <v>0.83605933559038281</v>
      </c>
      <c r="J86">
        <f>INDEX(Cond_Probability!$A$6:$H$60,MATCH('Model 6_Train'!A86,Cond_Probability!$A$6:$A$60,0),8)</f>
        <v>0.25507246376811593</v>
      </c>
      <c r="K86">
        <f>INDEX(Cond_Probability!$A$6:$H$60,MATCH('Model 6_Train'!B86,Cond_Probability!$A$6:$A$60,0),8)</f>
        <v>0.68023255813953487</v>
      </c>
      <c r="L86">
        <f>INDEX(Cond_Probability!$A$6:$H$60,MATCH('Model 6_Train'!C86,Cond_Probability!$A$6:$A$60,0),8)</f>
        <v>0.56936416184971095</v>
      </c>
      <c r="M86">
        <f>Cond_Probability!$C$3</f>
        <v>0.38383838383838381</v>
      </c>
      <c r="N86">
        <f t="shared" si="8"/>
        <v>3.7919231001517652E-2</v>
      </c>
      <c r="O86">
        <f t="shared" si="9"/>
        <v>3.7919231001517653</v>
      </c>
      <c r="P86" t="str">
        <f t="shared" si="10"/>
        <v>Survive</v>
      </c>
      <c r="Q86" t="str">
        <f t="shared" si="11"/>
        <v>Survived</v>
      </c>
    </row>
    <row r="87" spans="1:17" x14ac:dyDescent="0.3">
      <c r="A87" s="1" t="s">
        <v>1236</v>
      </c>
      <c r="B87" s="2" t="s">
        <v>17</v>
      </c>
      <c r="C87" s="1" t="s">
        <v>1242</v>
      </c>
      <c r="D87">
        <f>INDEX(Cond_Probability!$A$6:$H$60,MATCH('Model 6_Train'!A87,Cond_Probability!$A$6:$A$60,0),7)</f>
        <v>0.67572463768115942</v>
      </c>
      <c r="E87">
        <f>INDEX(Cond_Probability!$A$6:$H$60,MATCH('Model 6_Train'!B87,Cond_Probability!$A$6:$A$60,0),7)</f>
        <v>0.14882032667876588</v>
      </c>
      <c r="F87">
        <f>INDEX(Cond_Probability!$A$6:$H$60,MATCH('Model 6_Train'!C87,Cond_Probability!$A$6:$A$60,0),7)</f>
        <v>0.51356238698010848</v>
      </c>
      <c r="G87">
        <f>Cond_Probability!$C$2</f>
        <v>0.61616161616161613</v>
      </c>
      <c r="H87">
        <f t="shared" si="6"/>
        <v>3.1821442058695179E-2</v>
      </c>
      <c r="I87">
        <f t="shared" si="7"/>
        <v>3.182144205869518</v>
      </c>
      <c r="J87">
        <f>INDEX(Cond_Probability!$A$6:$H$60,MATCH('Model 6_Train'!A87,Cond_Probability!$A$6:$A$60,0),8)</f>
        <v>0.34782608695652173</v>
      </c>
      <c r="K87">
        <f>INDEX(Cond_Probability!$A$6:$H$60,MATCH('Model 6_Train'!B87,Cond_Probability!$A$6:$A$60,0),8)</f>
        <v>0.68023255813953487</v>
      </c>
      <c r="L87">
        <f>INDEX(Cond_Probability!$A$6:$H$60,MATCH('Model 6_Train'!C87,Cond_Probability!$A$6:$A$60,0),8)</f>
        <v>0.56936416184971095</v>
      </c>
      <c r="M87">
        <f>Cond_Probability!$C$3</f>
        <v>0.38383838383838381</v>
      </c>
      <c r="N87">
        <f t="shared" si="8"/>
        <v>5.1708042274796799E-2</v>
      </c>
      <c r="O87">
        <f t="shared" si="9"/>
        <v>5.1708042274796799</v>
      </c>
      <c r="P87" t="str">
        <f t="shared" si="10"/>
        <v>Survive</v>
      </c>
      <c r="Q87" t="str">
        <f t="shared" si="11"/>
        <v>Survived</v>
      </c>
    </row>
    <row r="88" spans="1:17" x14ac:dyDescent="0.3">
      <c r="A88" s="1" t="s">
        <v>1236</v>
      </c>
      <c r="B88" s="2" t="s">
        <v>13</v>
      </c>
      <c r="C88" s="1" t="s">
        <v>1242</v>
      </c>
      <c r="D88">
        <f>INDEX(Cond_Probability!$A$6:$H$60,MATCH('Model 6_Train'!A88,Cond_Probability!$A$6:$A$60,0),7)</f>
        <v>0.67572463768115942</v>
      </c>
      <c r="E88">
        <f>INDEX(Cond_Probability!$A$6:$H$60,MATCH('Model 6_Train'!B88,Cond_Probability!$A$6:$A$60,0),7)</f>
        <v>0.85117967332123412</v>
      </c>
      <c r="F88">
        <f>INDEX(Cond_Probability!$A$6:$H$60,MATCH('Model 6_Train'!C88,Cond_Probability!$A$6:$A$60,0),7)</f>
        <v>0.51356238698010848</v>
      </c>
      <c r="G88">
        <f>Cond_Probability!$C$2</f>
        <v>0.61616161616161613</v>
      </c>
      <c r="H88">
        <f t="shared" si="6"/>
        <v>0.18200312592107368</v>
      </c>
      <c r="I88">
        <f t="shared" si="7"/>
        <v>18.200312592107366</v>
      </c>
      <c r="J88">
        <f>INDEX(Cond_Probability!$A$6:$H$60,MATCH('Model 6_Train'!A88,Cond_Probability!$A$6:$A$60,0),8)</f>
        <v>0.34782608695652173</v>
      </c>
      <c r="K88">
        <f>INDEX(Cond_Probability!$A$6:$H$60,MATCH('Model 6_Train'!B88,Cond_Probability!$A$6:$A$60,0),8)</f>
        <v>0.31976744186046513</v>
      </c>
      <c r="L88">
        <f>INDEX(Cond_Probability!$A$6:$H$60,MATCH('Model 6_Train'!C88,Cond_Probability!$A$6:$A$60,0),8)</f>
        <v>0.56936416184971095</v>
      </c>
      <c r="M88">
        <f>Cond_Probability!$C$3</f>
        <v>0.38383838383838381</v>
      </c>
      <c r="N88">
        <f t="shared" si="8"/>
        <v>2.4307199359947216E-2</v>
      </c>
      <c r="O88">
        <f t="shared" si="9"/>
        <v>2.4307199359947216</v>
      </c>
      <c r="P88" t="str">
        <f t="shared" si="10"/>
        <v>Won't Survive</v>
      </c>
      <c r="Q88" t="str">
        <f t="shared" si="11"/>
        <v>Dead</v>
      </c>
    </row>
    <row r="89" spans="1:17" x14ac:dyDescent="0.3">
      <c r="A89" s="1" t="s">
        <v>1236</v>
      </c>
      <c r="B89" s="2" t="s">
        <v>13</v>
      </c>
      <c r="C89" s="1" t="s">
        <v>1241</v>
      </c>
      <c r="D89">
        <f>INDEX(Cond_Probability!$A$6:$H$60,MATCH('Model 6_Train'!A89,Cond_Probability!$A$6:$A$60,0),7)</f>
        <v>0.67572463768115942</v>
      </c>
      <c r="E89">
        <f>INDEX(Cond_Probability!$A$6:$H$60,MATCH('Model 6_Train'!B89,Cond_Probability!$A$6:$A$60,0),7)</f>
        <v>0.85117967332123412</v>
      </c>
      <c r="F89">
        <f>INDEX(Cond_Probability!$A$6:$H$60,MATCH('Model 6_Train'!C89,Cond_Probability!$A$6:$A$60,0),7)</f>
        <v>0.22784810126582278</v>
      </c>
      <c r="G89">
        <f>Cond_Probability!$C$2</f>
        <v>0.61616161616161613</v>
      </c>
      <c r="H89">
        <f t="shared" si="6"/>
        <v>8.0747865725546777E-2</v>
      </c>
      <c r="I89">
        <f t="shared" si="7"/>
        <v>8.074786572554677</v>
      </c>
      <c r="J89">
        <f>INDEX(Cond_Probability!$A$6:$H$60,MATCH('Model 6_Train'!A89,Cond_Probability!$A$6:$A$60,0),8)</f>
        <v>0.34782608695652173</v>
      </c>
      <c r="K89">
        <f>INDEX(Cond_Probability!$A$6:$H$60,MATCH('Model 6_Train'!B89,Cond_Probability!$A$6:$A$60,0),8)</f>
        <v>0.31976744186046513</v>
      </c>
      <c r="L89">
        <f>INDEX(Cond_Probability!$A$6:$H$60,MATCH('Model 6_Train'!C89,Cond_Probability!$A$6:$A$60,0),8)</f>
        <v>0.15317919075144509</v>
      </c>
      <c r="M89">
        <f>Cond_Probability!$C$3</f>
        <v>0.38383838383838381</v>
      </c>
      <c r="N89">
        <f t="shared" si="8"/>
        <v>6.5395003354172723E-3</v>
      </c>
      <c r="O89">
        <f t="shared" si="9"/>
        <v>0.6539500335417272</v>
      </c>
      <c r="P89" t="str">
        <f t="shared" si="10"/>
        <v>Won't Survive</v>
      </c>
      <c r="Q89" t="str">
        <f t="shared" si="11"/>
        <v>Dead</v>
      </c>
    </row>
    <row r="90" spans="1:17" x14ac:dyDescent="0.3">
      <c r="A90" s="1" t="s">
        <v>1234</v>
      </c>
      <c r="B90" s="2" t="s">
        <v>17</v>
      </c>
      <c r="C90" s="1" t="s">
        <v>1242</v>
      </c>
      <c r="D90">
        <f>INDEX(Cond_Probability!$A$6:$H$60,MATCH('Model 6_Train'!A90,Cond_Probability!$A$6:$A$60,0),7)</f>
        <v>0.14673913043478262</v>
      </c>
      <c r="E90">
        <f>INDEX(Cond_Probability!$A$6:$H$60,MATCH('Model 6_Train'!B90,Cond_Probability!$A$6:$A$60,0),7)</f>
        <v>0.14882032667876588</v>
      </c>
      <c r="F90">
        <f>INDEX(Cond_Probability!$A$6:$H$60,MATCH('Model 6_Train'!C90,Cond_Probability!$A$6:$A$60,0),7)</f>
        <v>0.51356238698010848</v>
      </c>
      <c r="G90">
        <f>Cond_Probability!$C$2</f>
        <v>0.61616161616161613</v>
      </c>
      <c r="H90">
        <f t="shared" si="6"/>
        <v>6.9102863451858164E-3</v>
      </c>
      <c r="I90">
        <f t="shared" si="7"/>
        <v>0.69102863451858165</v>
      </c>
      <c r="J90">
        <f>INDEX(Cond_Probability!$A$6:$H$60,MATCH('Model 6_Train'!A90,Cond_Probability!$A$6:$A$60,0),8)</f>
        <v>0.39710144927536234</v>
      </c>
      <c r="K90">
        <f>INDEX(Cond_Probability!$A$6:$H$60,MATCH('Model 6_Train'!B90,Cond_Probability!$A$6:$A$60,0),8)</f>
        <v>0.68023255813953487</v>
      </c>
      <c r="L90">
        <f>INDEX(Cond_Probability!$A$6:$H$60,MATCH('Model 6_Train'!C90,Cond_Probability!$A$6:$A$60,0),8)</f>
        <v>0.56936416184971095</v>
      </c>
      <c r="M90">
        <f>Cond_Probability!$C$3</f>
        <v>0.38383838383838381</v>
      </c>
      <c r="N90">
        <f t="shared" si="8"/>
        <v>5.9033348263726346E-2</v>
      </c>
      <c r="O90">
        <f t="shared" si="9"/>
        <v>5.9033348263726344</v>
      </c>
      <c r="P90" t="str">
        <f t="shared" si="10"/>
        <v>Survive</v>
      </c>
      <c r="Q90" t="str">
        <f t="shared" si="11"/>
        <v>Survived</v>
      </c>
    </row>
    <row r="91" spans="1:17" x14ac:dyDescent="0.3">
      <c r="A91" s="1" t="s">
        <v>1236</v>
      </c>
      <c r="B91" s="2" t="s">
        <v>13</v>
      </c>
      <c r="C91" s="1" t="s">
        <v>1242</v>
      </c>
      <c r="D91">
        <f>INDEX(Cond_Probability!$A$6:$H$60,MATCH('Model 6_Train'!A91,Cond_Probability!$A$6:$A$60,0),7)</f>
        <v>0.67572463768115942</v>
      </c>
      <c r="E91">
        <f>INDEX(Cond_Probability!$A$6:$H$60,MATCH('Model 6_Train'!B91,Cond_Probability!$A$6:$A$60,0),7)</f>
        <v>0.85117967332123412</v>
      </c>
      <c r="F91">
        <f>INDEX(Cond_Probability!$A$6:$H$60,MATCH('Model 6_Train'!C91,Cond_Probability!$A$6:$A$60,0),7)</f>
        <v>0.51356238698010848</v>
      </c>
      <c r="G91">
        <f>Cond_Probability!$C$2</f>
        <v>0.61616161616161613</v>
      </c>
      <c r="H91">
        <f t="shared" si="6"/>
        <v>0.18200312592107368</v>
      </c>
      <c r="I91">
        <f t="shared" si="7"/>
        <v>18.200312592107366</v>
      </c>
      <c r="J91">
        <f>INDEX(Cond_Probability!$A$6:$H$60,MATCH('Model 6_Train'!A91,Cond_Probability!$A$6:$A$60,0),8)</f>
        <v>0.34782608695652173</v>
      </c>
      <c r="K91">
        <f>INDEX(Cond_Probability!$A$6:$H$60,MATCH('Model 6_Train'!B91,Cond_Probability!$A$6:$A$60,0),8)</f>
        <v>0.31976744186046513</v>
      </c>
      <c r="L91">
        <f>INDEX(Cond_Probability!$A$6:$H$60,MATCH('Model 6_Train'!C91,Cond_Probability!$A$6:$A$60,0),8)</f>
        <v>0.56936416184971095</v>
      </c>
      <c r="M91">
        <f>Cond_Probability!$C$3</f>
        <v>0.38383838383838381</v>
      </c>
      <c r="N91">
        <f t="shared" si="8"/>
        <v>2.4307199359947216E-2</v>
      </c>
      <c r="O91">
        <f t="shared" si="9"/>
        <v>2.4307199359947216</v>
      </c>
      <c r="P91" t="str">
        <f t="shared" si="10"/>
        <v>Won't Survive</v>
      </c>
      <c r="Q91" t="str">
        <f t="shared" si="11"/>
        <v>Dead</v>
      </c>
    </row>
    <row r="92" spans="1:17" x14ac:dyDescent="0.3">
      <c r="A92" s="1" t="s">
        <v>1236</v>
      </c>
      <c r="B92" s="2" t="s">
        <v>13</v>
      </c>
      <c r="C92" s="1" t="s">
        <v>1242</v>
      </c>
      <c r="D92">
        <f>INDEX(Cond_Probability!$A$6:$H$60,MATCH('Model 6_Train'!A92,Cond_Probability!$A$6:$A$60,0),7)</f>
        <v>0.67572463768115942</v>
      </c>
      <c r="E92">
        <f>INDEX(Cond_Probability!$A$6:$H$60,MATCH('Model 6_Train'!B92,Cond_Probability!$A$6:$A$60,0),7)</f>
        <v>0.85117967332123412</v>
      </c>
      <c r="F92">
        <f>INDEX(Cond_Probability!$A$6:$H$60,MATCH('Model 6_Train'!C92,Cond_Probability!$A$6:$A$60,0),7)</f>
        <v>0.51356238698010848</v>
      </c>
      <c r="G92">
        <f>Cond_Probability!$C$2</f>
        <v>0.61616161616161613</v>
      </c>
      <c r="H92">
        <f t="shared" si="6"/>
        <v>0.18200312592107368</v>
      </c>
      <c r="I92">
        <f t="shared" si="7"/>
        <v>18.200312592107366</v>
      </c>
      <c r="J92">
        <f>INDEX(Cond_Probability!$A$6:$H$60,MATCH('Model 6_Train'!A92,Cond_Probability!$A$6:$A$60,0),8)</f>
        <v>0.34782608695652173</v>
      </c>
      <c r="K92">
        <f>INDEX(Cond_Probability!$A$6:$H$60,MATCH('Model 6_Train'!B92,Cond_Probability!$A$6:$A$60,0),8)</f>
        <v>0.31976744186046513</v>
      </c>
      <c r="L92">
        <f>INDEX(Cond_Probability!$A$6:$H$60,MATCH('Model 6_Train'!C92,Cond_Probability!$A$6:$A$60,0),8)</f>
        <v>0.56936416184971095</v>
      </c>
      <c r="M92">
        <f>Cond_Probability!$C$3</f>
        <v>0.38383838383838381</v>
      </c>
      <c r="N92">
        <f t="shared" si="8"/>
        <v>2.4307199359947216E-2</v>
      </c>
      <c r="O92">
        <f t="shared" si="9"/>
        <v>2.4307199359947216</v>
      </c>
      <c r="P92" t="str">
        <f t="shared" si="10"/>
        <v>Won't Survive</v>
      </c>
      <c r="Q92" t="str">
        <f t="shared" si="11"/>
        <v>Dead</v>
      </c>
    </row>
    <row r="93" spans="1:17" x14ac:dyDescent="0.3">
      <c r="A93" s="1" t="s">
        <v>1236</v>
      </c>
      <c r="B93" s="2" t="s">
        <v>13</v>
      </c>
      <c r="C93" s="1" t="s">
        <v>1242</v>
      </c>
      <c r="D93">
        <f>INDEX(Cond_Probability!$A$6:$H$60,MATCH('Model 6_Train'!A93,Cond_Probability!$A$6:$A$60,0),7)</f>
        <v>0.67572463768115942</v>
      </c>
      <c r="E93">
        <f>INDEX(Cond_Probability!$A$6:$H$60,MATCH('Model 6_Train'!B93,Cond_Probability!$A$6:$A$60,0),7)</f>
        <v>0.85117967332123412</v>
      </c>
      <c r="F93">
        <f>INDEX(Cond_Probability!$A$6:$H$60,MATCH('Model 6_Train'!C93,Cond_Probability!$A$6:$A$60,0),7)</f>
        <v>0.51356238698010848</v>
      </c>
      <c r="G93">
        <f>Cond_Probability!$C$2</f>
        <v>0.61616161616161613</v>
      </c>
      <c r="H93">
        <f t="shared" si="6"/>
        <v>0.18200312592107368</v>
      </c>
      <c r="I93">
        <f t="shared" si="7"/>
        <v>18.200312592107366</v>
      </c>
      <c r="J93">
        <f>INDEX(Cond_Probability!$A$6:$H$60,MATCH('Model 6_Train'!A93,Cond_Probability!$A$6:$A$60,0),8)</f>
        <v>0.34782608695652173</v>
      </c>
      <c r="K93">
        <f>INDEX(Cond_Probability!$A$6:$H$60,MATCH('Model 6_Train'!B93,Cond_Probability!$A$6:$A$60,0),8)</f>
        <v>0.31976744186046513</v>
      </c>
      <c r="L93">
        <f>INDEX(Cond_Probability!$A$6:$H$60,MATCH('Model 6_Train'!C93,Cond_Probability!$A$6:$A$60,0),8)</f>
        <v>0.56936416184971095</v>
      </c>
      <c r="M93">
        <f>Cond_Probability!$C$3</f>
        <v>0.38383838383838381</v>
      </c>
      <c r="N93">
        <f t="shared" si="8"/>
        <v>2.4307199359947216E-2</v>
      </c>
      <c r="O93">
        <f t="shared" si="9"/>
        <v>2.4307199359947216</v>
      </c>
      <c r="P93" t="str">
        <f t="shared" si="10"/>
        <v>Won't Survive</v>
      </c>
      <c r="Q93" t="str">
        <f t="shared" si="11"/>
        <v>Dead</v>
      </c>
    </row>
    <row r="94" spans="1:17" x14ac:dyDescent="0.3">
      <c r="A94" s="1" t="s">
        <v>1234</v>
      </c>
      <c r="B94" s="2" t="s">
        <v>13</v>
      </c>
      <c r="C94" s="1" t="s">
        <v>1240</v>
      </c>
      <c r="D94">
        <f>INDEX(Cond_Probability!$A$6:$H$60,MATCH('Model 6_Train'!A94,Cond_Probability!$A$6:$A$60,0),7)</f>
        <v>0.14673913043478262</v>
      </c>
      <c r="E94">
        <f>INDEX(Cond_Probability!$A$6:$H$60,MATCH('Model 6_Train'!B94,Cond_Probability!$A$6:$A$60,0),7)</f>
        <v>0.85117967332123412</v>
      </c>
      <c r="F94">
        <f>INDEX(Cond_Probability!$A$6:$H$60,MATCH('Model 6_Train'!C94,Cond_Probability!$A$6:$A$60,0),7)</f>
        <v>0.17179023508137431</v>
      </c>
      <c r="G94">
        <f>Cond_Probability!$C$2</f>
        <v>0.61616161616161613</v>
      </c>
      <c r="H94">
        <f t="shared" si="6"/>
        <v>1.322087805349339E-2</v>
      </c>
      <c r="I94">
        <f t="shared" si="7"/>
        <v>1.322087805349339</v>
      </c>
      <c r="J94">
        <f>INDEX(Cond_Probability!$A$6:$H$60,MATCH('Model 6_Train'!A94,Cond_Probability!$A$6:$A$60,0),8)</f>
        <v>0.39710144927536234</v>
      </c>
      <c r="K94">
        <f>INDEX(Cond_Probability!$A$6:$H$60,MATCH('Model 6_Train'!B94,Cond_Probability!$A$6:$A$60,0),8)</f>
        <v>0.31976744186046513</v>
      </c>
      <c r="L94">
        <f>INDEX(Cond_Probability!$A$6:$H$60,MATCH('Model 6_Train'!C94,Cond_Probability!$A$6:$A$60,0),8)</f>
        <v>0.19653179190751446</v>
      </c>
      <c r="M94">
        <f>Cond_Probability!$C$3</f>
        <v>0.38383838383838381</v>
      </c>
      <c r="N94">
        <f t="shared" si="8"/>
        <v>9.5789284787338551E-3</v>
      </c>
      <c r="O94">
        <f t="shared" si="9"/>
        <v>0.95789284787338547</v>
      </c>
      <c r="P94" t="str">
        <f t="shared" si="10"/>
        <v>Won't Survive</v>
      </c>
      <c r="Q94" t="str">
        <f t="shared" si="11"/>
        <v>Dead</v>
      </c>
    </row>
    <row r="95" spans="1:17" x14ac:dyDescent="0.3">
      <c r="A95" s="1" t="s">
        <v>1236</v>
      </c>
      <c r="B95" s="2" t="s">
        <v>13</v>
      </c>
      <c r="C95" s="1" t="s">
        <v>1242</v>
      </c>
      <c r="D95">
        <f>INDEX(Cond_Probability!$A$6:$H$60,MATCH('Model 6_Train'!A95,Cond_Probability!$A$6:$A$60,0),7)</f>
        <v>0.67572463768115942</v>
      </c>
      <c r="E95">
        <f>INDEX(Cond_Probability!$A$6:$H$60,MATCH('Model 6_Train'!B95,Cond_Probability!$A$6:$A$60,0),7)</f>
        <v>0.85117967332123412</v>
      </c>
      <c r="F95">
        <f>INDEX(Cond_Probability!$A$6:$H$60,MATCH('Model 6_Train'!C95,Cond_Probability!$A$6:$A$60,0),7)</f>
        <v>0.51356238698010848</v>
      </c>
      <c r="G95">
        <f>Cond_Probability!$C$2</f>
        <v>0.61616161616161613</v>
      </c>
      <c r="H95">
        <f t="shared" si="6"/>
        <v>0.18200312592107368</v>
      </c>
      <c r="I95">
        <f t="shared" si="7"/>
        <v>18.200312592107366</v>
      </c>
      <c r="J95">
        <f>INDEX(Cond_Probability!$A$6:$H$60,MATCH('Model 6_Train'!A95,Cond_Probability!$A$6:$A$60,0),8)</f>
        <v>0.34782608695652173</v>
      </c>
      <c r="K95">
        <f>INDEX(Cond_Probability!$A$6:$H$60,MATCH('Model 6_Train'!B95,Cond_Probability!$A$6:$A$60,0),8)</f>
        <v>0.31976744186046513</v>
      </c>
      <c r="L95">
        <f>INDEX(Cond_Probability!$A$6:$H$60,MATCH('Model 6_Train'!C95,Cond_Probability!$A$6:$A$60,0),8)</f>
        <v>0.56936416184971095</v>
      </c>
      <c r="M95">
        <f>Cond_Probability!$C$3</f>
        <v>0.38383838383838381</v>
      </c>
      <c r="N95">
        <f t="shared" si="8"/>
        <v>2.4307199359947216E-2</v>
      </c>
      <c r="O95">
        <f t="shared" si="9"/>
        <v>2.4307199359947216</v>
      </c>
      <c r="P95" t="str">
        <f t="shared" si="10"/>
        <v>Won't Survive</v>
      </c>
      <c r="Q95" t="str">
        <f t="shared" si="11"/>
        <v>Dead</v>
      </c>
    </row>
    <row r="96" spans="1:17" x14ac:dyDescent="0.3">
      <c r="A96" s="1" t="s">
        <v>1236</v>
      </c>
      <c r="B96" s="2" t="s">
        <v>13</v>
      </c>
      <c r="C96" s="1" t="s">
        <v>1239</v>
      </c>
      <c r="D96">
        <f>INDEX(Cond_Probability!$A$6:$H$60,MATCH('Model 6_Train'!A96,Cond_Probability!$A$6:$A$60,0),7)</f>
        <v>0.67572463768115942</v>
      </c>
      <c r="E96">
        <f>INDEX(Cond_Probability!$A$6:$H$60,MATCH('Model 6_Train'!B96,Cond_Probability!$A$6:$A$60,0),7)</f>
        <v>0.85117967332123412</v>
      </c>
      <c r="F96">
        <f>INDEX(Cond_Probability!$A$6:$H$60,MATCH('Model 6_Train'!C96,Cond_Probability!$A$6:$A$60,0),7)</f>
        <v>8.6799276672694395E-2</v>
      </c>
      <c r="G96">
        <f>Cond_Probability!$C$2</f>
        <v>0.61616161616161613</v>
      </c>
      <c r="H96">
        <f t="shared" si="6"/>
        <v>3.0761091704970201E-2</v>
      </c>
      <c r="I96">
        <f t="shared" si="7"/>
        <v>3.0761091704970203</v>
      </c>
      <c r="J96">
        <f>INDEX(Cond_Probability!$A$6:$H$60,MATCH('Model 6_Train'!A96,Cond_Probability!$A$6:$A$60,0),8)</f>
        <v>0.34782608695652173</v>
      </c>
      <c r="K96">
        <f>INDEX(Cond_Probability!$A$6:$H$60,MATCH('Model 6_Train'!B96,Cond_Probability!$A$6:$A$60,0),8)</f>
        <v>0.31976744186046513</v>
      </c>
      <c r="L96">
        <f>INDEX(Cond_Probability!$A$6:$H$60,MATCH('Model 6_Train'!C96,Cond_Probability!$A$6:$A$60,0),8)</f>
        <v>8.0924855491329481E-2</v>
      </c>
      <c r="M96">
        <f>Cond_Probability!$C$3</f>
        <v>0.38383838383838381</v>
      </c>
      <c r="N96">
        <f t="shared" si="8"/>
        <v>3.4548303658808225E-3</v>
      </c>
      <c r="O96">
        <f t="shared" si="9"/>
        <v>0.34548303658808227</v>
      </c>
      <c r="P96" t="str">
        <f t="shared" si="10"/>
        <v>Won't Survive</v>
      </c>
      <c r="Q96" t="str">
        <f t="shared" si="11"/>
        <v>Dead</v>
      </c>
    </row>
    <row r="97" spans="1:17" x14ac:dyDescent="0.3">
      <c r="A97" s="1" t="s">
        <v>1236</v>
      </c>
      <c r="B97" s="2" t="s">
        <v>13</v>
      </c>
      <c r="C97" s="1" t="s">
        <v>1241</v>
      </c>
      <c r="D97">
        <f>INDEX(Cond_Probability!$A$6:$H$60,MATCH('Model 6_Train'!A97,Cond_Probability!$A$6:$A$60,0),7)</f>
        <v>0.67572463768115942</v>
      </c>
      <c r="E97">
        <f>INDEX(Cond_Probability!$A$6:$H$60,MATCH('Model 6_Train'!B97,Cond_Probability!$A$6:$A$60,0),7)</f>
        <v>0.85117967332123412</v>
      </c>
      <c r="F97">
        <f>INDEX(Cond_Probability!$A$6:$H$60,MATCH('Model 6_Train'!C97,Cond_Probability!$A$6:$A$60,0),7)</f>
        <v>0.22784810126582278</v>
      </c>
      <c r="G97">
        <f>Cond_Probability!$C$2</f>
        <v>0.61616161616161613</v>
      </c>
      <c r="H97">
        <f t="shared" si="6"/>
        <v>8.0747865725546777E-2</v>
      </c>
      <c r="I97">
        <f t="shared" si="7"/>
        <v>8.074786572554677</v>
      </c>
      <c r="J97">
        <f>INDEX(Cond_Probability!$A$6:$H$60,MATCH('Model 6_Train'!A97,Cond_Probability!$A$6:$A$60,0),8)</f>
        <v>0.34782608695652173</v>
      </c>
      <c r="K97">
        <f>INDEX(Cond_Probability!$A$6:$H$60,MATCH('Model 6_Train'!B97,Cond_Probability!$A$6:$A$60,0),8)</f>
        <v>0.31976744186046513</v>
      </c>
      <c r="L97">
        <f>INDEX(Cond_Probability!$A$6:$H$60,MATCH('Model 6_Train'!C97,Cond_Probability!$A$6:$A$60,0),8)</f>
        <v>0.15317919075144509</v>
      </c>
      <c r="M97">
        <f>Cond_Probability!$C$3</f>
        <v>0.38383838383838381</v>
      </c>
      <c r="N97">
        <f t="shared" si="8"/>
        <v>6.5395003354172723E-3</v>
      </c>
      <c r="O97">
        <f t="shared" si="9"/>
        <v>0.6539500335417272</v>
      </c>
      <c r="P97" t="str">
        <f t="shared" si="10"/>
        <v>Won't Survive</v>
      </c>
      <c r="Q97" t="str">
        <f t="shared" si="11"/>
        <v>Dead</v>
      </c>
    </row>
    <row r="98" spans="1:17" x14ac:dyDescent="0.3">
      <c r="A98" s="1" t="s">
        <v>1234</v>
      </c>
      <c r="B98" s="2" t="s">
        <v>13</v>
      </c>
      <c r="C98" s="1" t="s">
        <v>1239</v>
      </c>
      <c r="D98">
        <f>INDEX(Cond_Probability!$A$6:$H$60,MATCH('Model 6_Train'!A98,Cond_Probability!$A$6:$A$60,0),7)</f>
        <v>0.14673913043478262</v>
      </c>
      <c r="E98">
        <f>INDEX(Cond_Probability!$A$6:$H$60,MATCH('Model 6_Train'!B98,Cond_Probability!$A$6:$A$60,0),7)</f>
        <v>0.85117967332123412</v>
      </c>
      <c r="F98">
        <f>INDEX(Cond_Probability!$A$6:$H$60,MATCH('Model 6_Train'!C98,Cond_Probability!$A$6:$A$60,0),7)</f>
        <v>8.6799276672694395E-2</v>
      </c>
      <c r="G98">
        <f>Cond_Probability!$C$2</f>
        <v>0.61616161616161613</v>
      </c>
      <c r="H98">
        <f t="shared" si="6"/>
        <v>6.6800225954492922E-3</v>
      </c>
      <c r="I98">
        <f t="shared" si="7"/>
        <v>0.6680022595449292</v>
      </c>
      <c r="J98">
        <f>INDEX(Cond_Probability!$A$6:$H$60,MATCH('Model 6_Train'!A98,Cond_Probability!$A$6:$A$60,0),8)</f>
        <v>0.39710144927536234</v>
      </c>
      <c r="K98">
        <f>INDEX(Cond_Probability!$A$6:$H$60,MATCH('Model 6_Train'!B98,Cond_Probability!$A$6:$A$60,0),8)</f>
        <v>0.31976744186046513</v>
      </c>
      <c r="L98">
        <f>INDEX(Cond_Probability!$A$6:$H$60,MATCH('Model 6_Train'!C98,Cond_Probability!$A$6:$A$60,0),8)</f>
        <v>8.0924855491329481E-2</v>
      </c>
      <c r="M98">
        <f>Cond_Probability!$C$3</f>
        <v>0.38383838383838381</v>
      </c>
      <c r="N98">
        <f t="shared" si="8"/>
        <v>3.9442646677139391E-3</v>
      </c>
      <c r="O98">
        <f t="shared" si="9"/>
        <v>0.39442646677139392</v>
      </c>
      <c r="P98" t="str">
        <f t="shared" si="10"/>
        <v>Won't Survive</v>
      </c>
      <c r="Q98" t="str">
        <f t="shared" si="11"/>
        <v>Dead</v>
      </c>
    </row>
    <row r="99" spans="1:17" x14ac:dyDescent="0.3">
      <c r="A99" s="1" t="s">
        <v>1234</v>
      </c>
      <c r="B99" s="2" t="s">
        <v>13</v>
      </c>
      <c r="C99" s="1" t="s">
        <v>1242</v>
      </c>
      <c r="D99">
        <f>INDEX(Cond_Probability!$A$6:$H$60,MATCH('Model 6_Train'!A99,Cond_Probability!$A$6:$A$60,0),7)</f>
        <v>0.14673913043478262</v>
      </c>
      <c r="E99">
        <f>INDEX(Cond_Probability!$A$6:$H$60,MATCH('Model 6_Train'!B99,Cond_Probability!$A$6:$A$60,0),7)</f>
        <v>0.85117967332123412</v>
      </c>
      <c r="F99">
        <f>INDEX(Cond_Probability!$A$6:$H$60,MATCH('Model 6_Train'!C99,Cond_Probability!$A$6:$A$60,0),7)</f>
        <v>0.51356238698010848</v>
      </c>
      <c r="G99">
        <f>Cond_Probability!$C$2</f>
        <v>0.61616161616161613</v>
      </c>
      <c r="H99">
        <f t="shared" si="6"/>
        <v>3.9523467023074986E-2</v>
      </c>
      <c r="I99">
        <f t="shared" si="7"/>
        <v>3.9523467023074987</v>
      </c>
      <c r="J99">
        <f>INDEX(Cond_Probability!$A$6:$H$60,MATCH('Model 6_Train'!A99,Cond_Probability!$A$6:$A$60,0),8)</f>
        <v>0.39710144927536234</v>
      </c>
      <c r="K99">
        <f>INDEX(Cond_Probability!$A$6:$H$60,MATCH('Model 6_Train'!B99,Cond_Probability!$A$6:$A$60,0),8)</f>
        <v>0.31976744186046513</v>
      </c>
      <c r="L99">
        <f>INDEX(Cond_Probability!$A$6:$H$60,MATCH('Model 6_Train'!C99,Cond_Probability!$A$6:$A$60,0),8)</f>
        <v>0.56936416184971095</v>
      </c>
      <c r="M99">
        <f>Cond_Probability!$C$3</f>
        <v>0.38383838383838381</v>
      </c>
      <c r="N99">
        <f t="shared" si="8"/>
        <v>2.7750719269273076E-2</v>
      </c>
      <c r="O99">
        <f t="shared" si="9"/>
        <v>2.7750719269273074</v>
      </c>
      <c r="P99" t="str">
        <f t="shared" si="10"/>
        <v>Won't Survive</v>
      </c>
      <c r="Q99" t="str">
        <f t="shared" si="11"/>
        <v>Dead</v>
      </c>
    </row>
    <row r="100" spans="1:17" x14ac:dyDescent="0.3">
      <c r="A100" s="1" t="s">
        <v>1235</v>
      </c>
      <c r="B100" s="2" t="s">
        <v>17</v>
      </c>
      <c r="C100" s="1" t="s">
        <v>1242</v>
      </c>
      <c r="D100">
        <f>INDEX(Cond_Probability!$A$6:$H$60,MATCH('Model 6_Train'!A100,Cond_Probability!$A$6:$A$60,0),7)</f>
        <v>0.17753623188405798</v>
      </c>
      <c r="E100">
        <f>INDEX(Cond_Probability!$A$6:$H$60,MATCH('Model 6_Train'!B100,Cond_Probability!$A$6:$A$60,0),7)</f>
        <v>0.14882032667876588</v>
      </c>
      <c r="F100">
        <f>INDEX(Cond_Probability!$A$6:$H$60,MATCH('Model 6_Train'!C100,Cond_Probability!$A$6:$A$60,0),7)</f>
        <v>0.51356238698010848</v>
      </c>
      <c r="G100">
        <f>Cond_Probability!$C$2</f>
        <v>0.61616161616161613</v>
      </c>
      <c r="H100">
        <f t="shared" si="6"/>
        <v>8.3605933559038285E-3</v>
      </c>
      <c r="I100">
        <f t="shared" si="7"/>
        <v>0.83605933559038281</v>
      </c>
      <c r="J100">
        <f>INDEX(Cond_Probability!$A$6:$H$60,MATCH('Model 6_Train'!A100,Cond_Probability!$A$6:$A$60,0),8)</f>
        <v>0.25507246376811593</v>
      </c>
      <c r="K100">
        <f>INDEX(Cond_Probability!$A$6:$H$60,MATCH('Model 6_Train'!B100,Cond_Probability!$A$6:$A$60,0),8)</f>
        <v>0.68023255813953487</v>
      </c>
      <c r="L100">
        <f>INDEX(Cond_Probability!$A$6:$H$60,MATCH('Model 6_Train'!C100,Cond_Probability!$A$6:$A$60,0),8)</f>
        <v>0.56936416184971095</v>
      </c>
      <c r="M100">
        <f>Cond_Probability!$C$3</f>
        <v>0.38383838383838381</v>
      </c>
      <c r="N100">
        <f t="shared" si="8"/>
        <v>3.7919231001517652E-2</v>
      </c>
      <c r="O100">
        <f t="shared" si="9"/>
        <v>3.7919231001517653</v>
      </c>
      <c r="P100" t="str">
        <f t="shared" si="10"/>
        <v>Survive</v>
      </c>
      <c r="Q100" t="str">
        <f t="shared" si="11"/>
        <v>Survived</v>
      </c>
    </row>
    <row r="101" spans="1:17" x14ac:dyDescent="0.3">
      <c r="A101" s="1" t="s">
        <v>1235</v>
      </c>
      <c r="B101" s="2" t="s">
        <v>13</v>
      </c>
      <c r="C101" s="1" t="s">
        <v>1242</v>
      </c>
      <c r="D101">
        <f>INDEX(Cond_Probability!$A$6:$H$60,MATCH('Model 6_Train'!A101,Cond_Probability!$A$6:$A$60,0),7)</f>
        <v>0.17753623188405798</v>
      </c>
      <c r="E101">
        <f>INDEX(Cond_Probability!$A$6:$H$60,MATCH('Model 6_Train'!B101,Cond_Probability!$A$6:$A$60,0),7)</f>
        <v>0.85117967332123412</v>
      </c>
      <c r="F101">
        <f>INDEX(Cond_Probability!$A$6:$H$60,MATCH('Model 6_Train'!C101,Cond_Probability!$A$6:$A$60,0),7)</f>
        <v>0.51356238698010848</v>
      </c>
      <c r="G101">
        <f>Cond_Probability!$C$2</f>
        <v>0.61616161616161613</v>
      </c>
      <c r="H101">
        <f t="shared" si="6"/>
        <v>4.7818515657547508E-2</v>
      </c>
      <c r="I101">
        <f t="shared" si="7"/>
        <v>4.7818515657547511</v>
      </c>
      <c r="J101">
        <f>INDEX(Cond_Probability!$A$6:$H$60,MATCH('Model 6_Train'!A101,Cond_Probability!$A$6:$A$60,0),8)</f>
        <v>0.25507246376811593</v>
      </c>
      <c r="K101">
        <f>INDEX(Cond_Probability!$A$6:$H$60,MATCH('Model 6_Train'!B101,Cond_Probability!$A$6:$A$60,0),8)</f>
        <v>0.31976744186046513</v>
      </c>
      <c r="L101">
        <f>INDEX(Cond_Probability!$A$6:$H$60,MATCH('Model 6_Train'!C101,Cond_Probability!$A$6:$A$60,0),8)</f>
        <v>0.56936416184971095</v>
      </c>
      <c r="M101">
        <f>Cond_Probability!$C$3</f>
        <v>0.38383838383838381</v>
      </c>
      <c r="N101">
        <f t="shared" si="8"/>
        <v>1.7825279530627958E-2</v>
      </c>
      <c r="O101">
        <f t="shared" si="9"/>
        <v>1.7825279530627958</v>
      </c>
      <c r="P101" t="str">
        <f t="shared" si="10"/>
        <v>Won't Survive</v>
      </c>
      <c r="Q101" t="str">
        <f t="shared" si="11"/>
        <v>Dead</v>
      </c>
    </row>
    <row r="102" spans="1:17" x14ac:dyDescent="0.3">
      <c r="A102" s="1" t="s">
        <v>1236</v>
      </c>
      <c r="B102" s="2" t="s">
        <v>17</v>
      </c>
      <c r="C102" s="1" t="s">
        <v>1242</v>
      </c>
      <c r="D102">
        <f>INDEX(Cond_Probability!$A$6:$H$60,MATCH('Model 6_Train'!A102,Cond_Probability!$A$6:$A$60,0),7)</f>
        <v>0.67572463768115942</v>
      </c>
      <c r="E102">
        <f>INDEX(Cond_Probability!$A$6:$H$60,MATCH('Model 6_Train'!B102,Cond_Probability!$A$6:$A$60,0),7)</f>
        <v>0.14882032667876588</v>
      </c>
      <c r="F102">
        <f>INDEX(Cond_Probability!$A$6:$H$60,MATCH('Model 6_Train'!C102,Cond_Probability!$A$6:$A$60,0),7)</f>
        <v>0.51356238698010848</v>
      </c>
      <c r="G102">
        <f>Cond_Probability!$C$2</f>
        <v>0.61616161616161613</v>
      </c>
      <c r="H102">
        <f t="shared" si="6"/>
        <v>3.1821442058695179E-2</v>
      </c>
      <c r="I102">
        <f t="shared" si="7"/>
        <v>3.182144205869518</v>
      </c>
      <c r="J102">
        <f>INDEX(Cond_Probability!$A$6:$H$60,MATCH('Model 6_Train'!A102,Cond_Probability!$A$6:$A$60,0),8)</f>
        <v>0.34782608695652173</v>
      </c>
      <c r="K102">
        <f>INDEX(Cond_Probability!$A$6:$H$60,MATCH('Model 6_Train'!B102,Cond_Probability!$A$6:$A$60,0),8)</f>
        <v>0.68023255813953487</v>
      </c>
      <c r="L102">
        <f>INDEX(Cond_Probability!$A$6:$H$60,MATCH('Model 6_Train'!C102,Cond_Probability!$A$6:$A$60,0),8)</f>
        <v>0.56936416184971095</v>
      </c>
      <c r="M102">
        <f>Cond_Probability!$C$3</f>
        <v>0.38383838383838381</v>
      </c>
      <c r="N102">
        <f t="shared" si="8"/>
        <v>5.1708042274796799E-2</v>
      </c>
      <c r="O102">
        <f t="shared" si="9"/>
        <v>5.1708042274796799</v>
      </c>
      <c r="P102" t="str">
        <f t="shared" si="10"/>
        <v>Survive</v>
      </c>
      <c r="Q102" t="str">
        <f t="shared" si="11"/>
        <v>Survived</v>
      </c>
    </row>
    <row r="103" spans="1:17" x14ac:dyDescent="0.3">
      <c r="A103" s="1" t="s">
        <v>1236</v>
      </c>
      <c r="B103" s="2" t="s">
        <v>13</v>
      </c>
      <c r="C103" s="1" t="s">
        <v>1241</v>
      </c>
      <c r="D103">
        <f>INDEX(Cond_Probability!$A$6:$H$60,MATCH('Model 6_Train'!A103,Cond_Probability!$A$6:$A$60,0),7)</f>
        <v>0.67572463768115942</v>
      </c>
      <c r="E103">
        <f>INDEX(Cond_Probability!$A$6:$H$60,MATCH('Model 6_Train'!B103,Cond_Probability!$A$6:$A$60,0),7)</f>
        <v>0.85117967332123412</v>
      </c>
      <c r="F103">
        <f>INDEX(Cond_Probability!$A$6:$H$60,MATCH('Model 6_Train'!C103,Cond_Probability!$A$6:$A$60,0),7)</f>
        <v>0.22784810126582278</v>
      </c>
      <c r="G103">
        <f>Cond_Probability!$C$2</f>
        <v>0.61616161616161613</v>
      </c>
      <c r="H103">
        <f t="shared" si="6"/>
        <v>8.0747865725546777E-2</v>
      </c>
      <c r="I103">
        <f t="shared" si="7"/>
        <v>8.074786572554677</v>
      </c>
      <c r="J103">
        <f>INDEX(Cond_Probability!$A$6:$H$60,MATCH('Model 6_Train'!A103,Cond_Probability!$A$6:$A$60,0),8)</f>
        <v>0.34782608695652173</v>
      </c>
      <c r="K103">
        <f>INDEX(Cond_Probability!$A$6:$H$60,MATCH('Model 6_Train'!B103,Cond_Probability!$A$6:$A$60,0),8)</f>
        <v>0.31976744186046513</v>
      </c>
      <c r="L103">
        <f>INDEX(Cond_Probability!$A$6:$H$60,MATCH('Model 6_Train'!C103,Cond_Probability!$A$6:$A$60,0),8)</f>
        <v>0.15317919075144509</v>
      </c>
      <c r="M103">
        <f>Cond_Probability!$C$3</f>
        <v>0.38383838383838381</v>
      </c>
      <c r="N103">
        <f t="shared" si="8"/>
        <v>6.5395003354172723E-3</v>
      </c>
      <c r="O103">
        <f t="shared" si="9"/>
        <v>0.6539500335417272</v>
      </c>
      <c r="P103" t="str">
        <f t="shared" si="10"/>
        <v>Won't Survive</v>
      </c>
      <c r="Q103" t="str">
        <f t="shared" si="11"/>
        <v>Dead</v>
      </c>
    </row>
    <row r="104" spans="1:17" x14ac:dyDescent="0.3">
      <c r="A104" s="1" t="s">
        <v>1234</v>
      </c>
      <c r="B104" s="2" t="s">
        <v>13</v>
      </c>
      <c r="C104" s="1" t="s">
        <v>1242</v>
      </c>
      <c r="D104">
        <f>INDEX(Cond_Probability!$A$6:$H$60,MATCH('Model 6_Train'!A104,Cond_Probability!$A$6:$A$60,0),7)</f>
        <v>0.14673913043478262</v>
      </c>
      <c r="E104">
        <f>INDEX(Cond_Probability!$A$6:$H$60,MATCH('Model 6_Train'!B104,Cond_Probability!$A$6:$A$60,0),7)</f>
        <v>0.85117967332123412</v>
      </c>
      <c r="F104">
        <f>INDEX(Cond_Probability!$A$6:$H$60,MATCH('Model 6_Train'!C104,Cond_Probability!$A$6:$A$60,0),7)</f>
        <v>0.51356238698010848</v>
      </c>
      <c r="G104">
        <f>Cond_Probability!$C$2</f>
        <v>0.61616161616161613</v>
      </c>
      <c r="H104">
        <f t="shared" si="6"/>
        <v>3.9523467023074986E-2</v>
      </c>
      <c r="I104">
        <f t="shared" si="7"/>
        <v>3.9523467023074987</v>
      </c>
      <c r="J104">
        <f>INDEX(Cond_Probability!$A$6:$H$60,MATCH('Model 6_Train'!A104,Cond_Probability!$A$6:$A$60,0),8)</f>
        <v>0.39710144927536234</v>
      </c>
      <c r="K104">
        <f>INDEX(Cond_Probability!$A$6:$H$60,MATCH('Model 6_Train'!B104,Cond_Probability!$A$6:$A$60,0),8)</f>
        <v>0.31976744186046513</v>
      </c>
      <c r="L104">
        <f>INDEX(Cond_Probability!$A$6:$H$60,MATCH('Model 6_Train'!C104,Cond_Probability!$A$6:$A$60,0),8)</f>
        <v>0.56936416184971095</v>
      </c>
      <c r="M104">
        <f>Cond_Probability!$C$3</f>
        <v>0.38383838383838381</v>
      </c>
      <c r="N104">
        <f t="shared" si="8"/>
        <v>2.7750719269273076E-2</v>
      </c>
      <c r="O104">
        <f t="shared" si="9"/>
        <v>2.7750719269273074</v>
      </c>
      <c r="P104" t="str">
        <f t="shared" si="10"/>
        <v>Won't Survive</v>
      </c>
      <c r="Q104" t="str">
        <f t="shared" si="11"/>
        <v>Dead</v>
      </c>
    </row>
    <row r="105" spans="1:17" x14ac:dyDescent="0.3">
      <c r="A105" s="1" t="s">
        <v>1236</v>
      </c>
      <c r="B105" s="2" t="s">
        <v>13</v>
      </c>
      <c r="C105" s="1" t="s">
        <v>1242</v>
      </c>
      <c r="D105">
        <f>INDEX(Cond_Probability!$A$6:$H$60,MATCH('Model 6_Train'!A105,Cond_Probability!$A$6:$A$60,0),7)</f>
        <v>0.67572463768115942</v>
      </c>
      <c r="E105">
        <f>INDEX(Cond_Probability!$A$6:$H$60,MATCH('Model 6_Train'!B105,Cond_Probability!$A$6:$A$60,0),7)</f>
        <v>0.85117967332123412</v>
      </c>
      <c r="F105">
        <f>INDEX(Cond_Probability!$A$6:$H$60,MATCH('Model 6_Train'!C105,Cond_Probability!$A$6:$A$60,0),7)</f>
        <v>0.51356238698010848</v>
      </c>
      <c r="G105">
        <f>Cond_Probability!$C$2</f>
        <v>0.61616161616161613</v>
      </c>
      <c r="H105">
        <f t="shared" si="6"/>
        <v>0.18200312592107368</v>
      </c>
      <c r="I105">
        <f t="shared" si="7"/>
        <v>18.200312592107366</v>
      </c>
      <c r="J105">
        <f>INDEX(Cond_Probability!$A$6:$H$60,MATCH('Model 6_Train'!A105,Cond_Probability!$A$6:$A$60,0),8)</f>
        <v>0.34782608695652173</v>
      </c>
      <c r="K105">
        <f>INDEX(Cond_Probability!$A$6:$H$60,MATCH('Model 6_Train'!B105,Cond_Probability!$A$6:$A$60,0),8)</f>
        <v>0.31976744186046513</v>
      </c>
      <c r="L105">
        <f>INDEX(Cond_Probability!$A$6:$H$60,MATCH('Model 6_Train'!C105,Cond_Probability!$A$6:$A$60,0),8)</f>
        <v>0.56936416184971095</v>
      </c>
      <c r="M105">
        <f>Cond_Probability!$C$3</f>
        <v>0.38383838383838381</v>
      </c>
      <c r="N105">
        <f t="shared" si="8"/>
        <v>2.4307199359947216E-2</v>
      </c>
      <c r="O105">
        <f t="shared" si="9"/>
        <v>2.4307199359947216</v>
      </c>
      <c r="P105" t="str">
        <f t="shared" si="10"/>
        <v>Won't Survive</v>
      </c>
      <c r="Q105" t="str">
        <f t="shared" si="11"/>
        <v>Dead</v>
      </c>
    </row>
    <row r="106" spans="1:17" x14ac:dyDescent="0.3">
      <c r="A106" s="1" t="s">
        <v>1236</v>
      </c>
      <c r="B106" s="2" t="s">
        <v>13</v>
      </c>
      <c r="C106" s="1" t="s">
        <v>1240</v>
      </c>
      <c r="D106">
        <f>INDEX(Cond_Probability!$A$6:$H$60,MATCH('Model 6_Train'!A106,Cond_Probability!$A$6:$A$60,0),7)</f>
        <v>0.67572463768115942</v>
      </c>
      <c r="E106">
        <f>INDEX(Cond_Probability!$A$6:$H$60,MATCH('Model 6_Train'!B106,Cond_Probability!$A$6:$A$60,0),7)</f>
        <v>0.85117967332123412</v>
      </c>
      <c r="F106">
        <f>INDEX(Cond_Probability!$A$6:$H$60,MATCH('Model 6_Train'!C106,Cond_Probability!$A$6:$A$60,0),7)</f>
        <v>0.17179023508137431</v>
      </c>
      <c r="G106">
        <f>Cond_Probability!$C$2</f>
        <v>0.61616161616161613</v>
      </c>
      <c r="H106">
        <f t="shared" si="6"/>
        <v>6.0881327332753518E-2</v>
      </c>
      <c r="I106">
        <f t="shared" si="7"/>
        <v>6.0881327332753514</v>
      </c>
      <c r="J106">
        <f>INDEX(Cond_Probability!$A$6:$H$60,MATCH('Model 6_Train'!A106,Cond_Probability!$A$6:$A$60,0),8)</f>
        <v>0.34782608695652173</v>
      </c>
      <c r="K106">
        <f>INDEX(Cond_Probability!$A$6:$H$60,MATCH('Model 6_Train'!B106,Cond_Probability!$A$6:$A$60,0),8)</f>
        <v>0.31976744186046513</v>
      </c>
      <c r="L106">
        <f>INDEX(Cond_Probability!$A$6:$H$60,MATCH('Model 6_Train'!C106,Cond_Probability!$A$6:$A$60,0),8)</f>
        <v>0.19653179190751446</v>
      </c>
      <c r="M106">
        <f>Cond_Probability!$C$3</f>
        <v>0.38383838383838381</v>
      </c>
      <c r="N106">
        <f t="shared" si="8"/>
        <v>8.3903023171391401E-3</v>
      </c>
      <c r="O106">
        <f t="shared" si="9"/>
        <v>0.839030231713914</v>
      </c>
      <c r="P106" t="str">
        <f t="shared" si="10"/>
        <v>Won't Survive</v>
      </c>
      <c r="Q106" t="str">
        <f t="shared" si="11"/>
        <v>Dead</v>
      </c>
    </row>
    <row r="107" spans="1:17" x14ac:dyDescent="0.3">
      <c r="A107" s="1" t="s">
        <v>1236</v>
      </c>
      <c r="B107" s="2" t="s">
        <v>13</v>
      </c>
      <c r="C107" s="1" t="s">
        <v>1242</v>
      </c>
      <c r="D107">
        <f>INDEX(Cond_Probability!$A$6:$H$60,MATCH('Model 6_Train'!A107,Cond_Probability!$A$6:$A$60,0),7)</f>
        <v>0.67572463768115942</v>
      </c>
      <c r="E107">
        <f>INDEX(Cond_Probability!$A$6:$H$60,MATCH('Model 6_Train'!B107,Cond_Probability!$A$6:$A$60,0),7)</f>
        <v>0.85117967332123412</v>
      </c>
      <c r="F107">
        <f>INDEX(Cond_Probability!$A$6:$H$60,MATCH('Model 6_Train'!C107,Cond_Probability!$A$6:$A$60,0),7)</f>
        <v>0.51356238698010848</v>
      </c>
      <c r="G107">
        <f>Cond_Probability!$C$2</f>
        <v>0.61616161616161613</v>
      </c>
      <c r="H107">
        <f t="shared" si="6"/>
        <v>0.18200312592107368</v>
      </c>
      <c r="I107">
        <f t="shared" si="7"/>
        <v>18.200312592107366</v>
      </c>
      <c r="J107">
        <f>INDEX(Cond_Probability!$A$6:$H$60,MATCH('Model 6_Train'!A107,Cond_Probability!$A$6:$A$60,0),8)</f>
        <v>0.34782608695652173</v>
      </c>
      <c r="K107">
        <f>INDEX(Cond_Probability!$A$6:$H$60,MATCH('Model 6_Train'!B107,Cond_Probability!$A$6:$A$60,0),8)</f>
        <v>0.31976744186046513</v>
      </c>
      <c r="L107">
        <f>INDEX(Cond_Probability!$A$6:$H$60,MATCH('Model 6_Train'!C107,Cond_Probability!$A$6:$A$60,0),8)</f>
        <v>0.56936416184971095</v>
      </c>
      <c r="M107">
        <f>Cond_Probability!$C$3</f>
        <v>0.38383838383838381</v>
      </c>
      <c r="N107">
        <f t="shared" si="8"/>
        <v>2.4307199359947216E-2</v>
      </c>
      <c r="O107">
        <f t="shared" si="9"/>
        <v>2.4307199359947216</v>
      </c>
      <c r="P107" t="str">
        <f t="shared" si="10"/>
        <v>Won't Survive</v>
      </c>
      <c r="Q107" t="str">
        <f t="shared" si="11"/>
        <v>Dead</v>
      </c>
    </row>
    <row r="108" spans="1:17" x14ac:dyDescent="0.3">
      <c r="A108" s="1" t="s">
        <v>1236</v>
      </c>
      <c r="B108" s="2" t="s">
        <v>17</v>
      </c>
      <c r="C108" s="1" t="s">
        <v>1242</v>
      </c>
      <c r="D108">
        <f>INDEX(Cond_Probability!$A$6:$H$60,MATCH('Model 6_Train'!A108,Cond_Probability!$A$6:$A$60,0),7)</f>
        <v>0.67572463768115942</v>
      </c>
      <c r="E108">
        <f>INDEX(Cond_Probability!$A$6:$H$60,MATCH('Model 6_Train'!B108,Cond_Probability!$A$6:$A$60,0),7)</f>
        <v>0.14882032667876588</v>
      </c>
      <c r="F108">
        <f>INDEX(Cond_Probability!$A$6:$H$60,MATCH('Model 6_Train'!C108,Cond_Probability!$A$6:$A$60,0),7)</f>
        <v>0.51356238698010848</v>
      </c>
      <c r="G108">
        <f>Cond_Probability!$C$2</f>
        <v>0.61616161616161613</v>
      </c>
      <c r="H108">
        <f t="shared" si="6"/>
        <v>3.1821442058695179E-2</v>
      </c>
      <c r="I108">
        <f t="shared" si="7"/>
        <v>3.182144205869518</v>
      </c>
      <c r="J108">
        <f>INDEX(Cond_Probability!$A$6:$H$60,MATCH('Model 6_Train'!A108,Cond_Probability!$A$6:$A$60,0),8)</f>
        <v>0.34782608695652173</v>
      </c>
      <c r="K108">
        <f>INDEX(Cond_Probability!$A$6:$H$60,MATCH('Model 6_Train'!B108,Cond_Probability!$A$6:$A$60,0),8)</f>
        <v>0.68023255813953487</v>
      </c>
      <c r="L108">
        <f>INDEX(Cond_Probability!$A$6:$H$60,MATCH('Model 6_Train'!C108,Cond_Probability!$A$6:$A$60,0),8)</f>
        <v>0.56936416184971095</v>
      </c>
      <c r="M108">
        <f>Cond_Probability!$C$3</f>
        <v>0.38383838383838381</v>
      </c>
      <c r="N108">
        <f t="shared" si="8"/>
        <v>5.1708042274796799E-2</v>
      </c>
      <c r="O108">
        <f t="shared" si="9"/>
        <v>5.1708042274796799</v>
      </c>
      <c r="P108" t="str">
        <f t="shared" si="10"/>
        <v>Survive</v>
      </c>
      <c r="Q108" t="str">
        <f t="shared" si="11"/>
        <v>Survived</v>
      </c>
    </row>
    <row r="109" spans="1:17" x14ac:dyDescent="0.3">
      <c r="A109" s="1" t="s">
        <v>1236</v>
      </c>
      <c r="B109" s="2" t="s">
        <v>13</v>
      </c>
      <c r="C109" s="1" t="s">
        <v>1241</v>
      </c>
      <c r="D109">
        <f>INDEX(Cond_Probability!$A$6:$H$60,MATCH('Model 6_Train'!A109,Cond_Probability!$A$6:$A$60,0),7)</f>
        <v>0.67572463768115942</v>
      </c>
      <c r="E109">
        <f>INDEX(Cond_Probability!$A$6:$H$60,MATCH('Model 6_Train'!B109,Cond_Probability!$A$6:$A$60,0),7)</f>
        <v>0.85117967332123412</v>
      </c>
      <c r="F109">
        <f>INDEX(Cond_Probability!$A$6:$H$60,MATCH('Model 6_Train'!C109,Cond_Probability!$A$6:$A$60,0),7)</f>
        <v>0.22784810126582278</v>
      </c>
      <c r="G109">
        <f>Cond_Probability!$C$2</f>
        <v>0.61616161616161613</v>
      </c>
      <c r="H109">
        <f t="shared" si="6"/>
        <v>8.0747865725546777E-2</v>
      </c>
      <c r="I109">
        <f t="shared" si="7"/>
        <v>8.074786572554677</v>
      </c>
      <c r="J109">
        <f>INDEX(Cond_Probability!$A$6:$H$60,MATCH('Model 6_Train'!A109,Cond_Probability!$A$6:$A$60,0),8)</f>
        <v>0.34782608695652173</v>
      </c>
      <c r="K109">
        <f>INDEX(Cond_Probability!$A$6:$H$60,MATCH('Model 6_Train'!B109,Cond_Probability!$A$6:$A$60,0),8)</f>
        <v>0.31976744186046513</v>
      </c>
      <c r="L109">
        <f>INDEX(Cond_Probability!$A$6:$H$60,MATCH('Model 6_Train'!C109,Cond_Probability!$A$6:$A$60,0),8)</f>
        <v>0.15317919075144509</v>
      </c>
      <c r="M109">
        <f>Cond_Probability!$C$3</f>
        <v>0.38383838383838381</v>
      </c>
      <c r="N109">
        <f t="shared" si="8"/>
        <v>6.5395003354172723E-3</v>
      </c>
      <c r="O109">
        <f t="shared" si="9"/>
        <v>0.6539500335417272</v>
      </c>
      <c r="P109" t="str">
        <f t="shared" si="10"/>
        <v>Won't Survive</v>
      </c>
      <c r="Q109" t="str">
        <f t="shared" si="11"/>
        <v>Dead</v>
      </c>
    </row>
    <row r="110" spans="1:17" x14ac:dyDescent="0.3">
      <c r="A110" s="1" t="s">
        <v>1236</v>
      </c>
      <c r="B110" s="2" t="s">
        <v>13</v>
      </c>
      <c r="C110" s="1" t="s">
        <v>1240</v>
      </c>
      <c r="D110">
        <f>INDEX(Cond_Probability!$A$6:$H$60,MATCH('Model 6_Train'!A110,Cond_Probability!$A$6:$A$60,0),7)</f>
        <v>0.67572463768115942</v>
      </c>
      <c r="E110">
        <f>INDEX(Cond_Probability!$A$6:$H$60,MATCH('Model 6_Train'!B110,Cond_Probability!$A$6:$A$60,0),7)</f>
        <v>0.85117967332123412</v>
      </c>
      <c r="F110">
        <f>INDEX(Cond_Probability!$A$6:$H$60,MATCH('Model 6_Train'!C110,Cond_Probability!$A$6:$A$60,0),7)</f>
        <v>0.17179023508137431</v>
      </c>
      <c r="G110">
        <f>Cond_Probability!$C$2</f>
        <v>0.61616161616161613</v>
      </c>
      <c r="H110">
        <f t="shared" si="6"/>
        <v>6.0881327332753518E-2</v>
      </c>
      <c r="I110">
        <f t="shared" si="7"/>
        <v>6.0881327332753514</v>
      </c>
      <c r="J110">
        <f>INDEX(Cond_Probability!$A$6:$H$60,MATCH('Model 6_Train'!A110,Cond_Probability!$A$6:$A$60,0),8)</f>
        <v>0.34782608695652173</v>
      </c>
      <c r="K110">
        <f>INDEX(Cond_Probability!$A$6:$H$60,MATCH('Model 6_Train'!B110,Cond_Probability!$A$6:$A$60,0),8)</f>
        <v>0.31976744186046513</v>
      </c>
      <c r="L110">
        <f>INDEX(Cond_Probability!$A$6:$H$60,MATCH('Model 6_Train'!C110,Cond_Probability!$A$6:$A$60,0),8)</f>
        <v>0.19653179190751446</v>
      </c>
      <c r="M110">
        <f>Cond_Probability!$C$3</f>
        <v>0.38383838383838381</v>
      </c>
      <c r="N110">
        <f t="shared" si="8"/>
        <v>8.3903023171391401E-3</v>
      </c>
      <c r="O110">
        <f t="shared" si="9"/>
        <v>0.839030231713914</v>
      </c>
      <c r="P110" t="str">
        <f t="shared" si="10"/>
        <v>Won't Survive</v>
      </c>
      <c r="Q110" t="str">
        <f t="shared" si="11"/>
        <v>Dead</v>
      </c>
    </row>
    <row r="111" spans="1:17" x14ac:dyDescent="0.3">
      <c r="A111" s="1" t="s">
        <v>1236</v>
      </c>
      <c r="B111" s="2" t="s">
        <v>17</v>
      </c>
      <c r="C111" s="1" t="s">
        <v>1241</v>
      </c>
      <c r="D111">
        <f>INDEX(Cond_Probability!$A$6:$H$60,MATCH('Model 6_Train'!A111,Cond_Probability!$A$6:$A$60,0),7)</f>
        <v>0.67572463768115942</v>
      </c>
      <c r="E111">
        <f>INDEX(Cond_Probability!$A$6:$H$60,MATCH('Model 6_Train'!B111,Cond_Probability!$A$6:$A$60,0),7)</f>
        <v>0.14882032667876588</v>
      </c>
      <c r="F111">
        <f>INDEX(Cond_Probability!$A$6:$H$60,MATCH('Model 6_Train'!C111,Cond_Probability!$A$6:$A$60,0),7)</f>
        <v>0.22784810126582278</v>
      </c>
      <c r="G111">
        <f>Cond_Probability!$C$2</f>
        <v>0.61616161616161613</v>
      </c>
      <c r="H111">
        <f t="shared" si="6"/>
        <v>1.4117963730266171E-2</v>
      </c>
      <c r="I111">
        <f t="shared" si="7"/>
        <v>1.4117963730266172</v>
      </c>
      <c r="J111">
        <f>INDEX(Cond_Probability!$A$6:$H$60,MATCH('Model 6_Train'!A111,Cond_Probability!$A$6:$A$60,0),8)</f>
        <v>0.34782608695652173</v>
      </c>
      <c r="K111">
        <f>INDEX(Cond_Probability!$A$6:$H$60,MATCH('Model 6_Train'!B111,Cond_Probability!$A$6:$A$60,0),8)</f>
        <v>0.68023255813953487</v>
      </c>
      <c r="L111">
        <f>INDEX(Cond_Probability!$A$6:$H$60,MATCH('Model 6_Train'!C111,Cond_Probability!$A$6:$A$60,0),8)</f>
        <v>0.15317919075144509</v>
      </c>
      <c r="M111">
        <f>Cond_Probability!$C$3</f>
        <v>0.38383838383838381</v>
      </c>
      <c r="N111">
        <f t="shared" si="8"/>
        <v>1.3911300713524012E-2</v>
      </c>
      <c r="O111">
        <f t="shared" si="9"/>
        <v>1.3911300713524013</v>
      </c>
      <c r="P111" t="str">
        <f t="shared" si="10"/>
        <v>Won't Survive</v>
      </c>
      <c r="Q111" t="str">
        <f t="shared" si="11"/>
        <v>Dead</v>
      </c>
    </row>
    <row r="112" spans="1:17" x14ac:dyDescent="0.3">
      <c r="A112" s="1" t="s">
        <v>1234</v>
      </c>
      <c r="B112" s="2" t="s">
        <v>13</v>
      </c>
      <c r="C112" s="1" t="s">
        <v>1240</v>
      </c>
      <c r="D112">
        <f>INDEX(Cond_Probability!$A$6:$H$60,MATCH('Model 6_Train'!A112,Cond_Probability!$A$6:$A$60,0),7)</f>
        <v>0.14673913043478262</v>
      </c>
      <c r="E112">
        <f>INDEX(Cond_Probability!$A$6:$H$60,MATCH('Model 6_Train'!B112,Cond_Probability!$A$6:$A$60,0),7)</f>
        <v>0.85117967332123412</v>
      </c>
      <c r="F112">
        <f>INDEX(Cond_Probability!$A$6:$H$60,MATCH('Model 6_Train'!C112,Cond_Probability!$A$6:$A$60,0),7)</f>
        <v>0.17179023508137431</v>
      </c>
      <c r="G112">
        <f>Cond_Probability!$C$2</f>
        <v>0.61616161616161613</v>
      </c>
      <c r="H112">
        <f t="shared" si="6"/>
        <v>1.322087805349339E-2</v>
      </c>
      <c r="I112">
        <f t="shared" si="7"/>
        <v>1.322087805349339</v>
      </c>
      <c r="J112">
        <f>INDEX(Cond_Probability!$A$6:$H$60,MATCH('Model 6_Train'!A112,Cond_Probability!$A$6:$A$60,0),8)</f>
        <v>0.39710144927536234</v>
      </c>
      <c r="K112">
        <f>INDEX(Cond_Probability!$A$6:$H$60,MATCH('Model 6_Train'!B112,Cond_Probability!$A$6:$A$60,0),8)</f>
        <v>0.31976744186046513</v>
      </c>
      <c r="L112">
        <f>INDEX(Cond_Probability!$A$6:$H$60,MATCH('Model 6_Train'!C112,Cond_Probability!$A$6:$A$60,0),8)</f>
        <v>0.19653179190751446</v>
      </c>
      <c r="M112">
        <f>Cond_Probability!$C$3</f>
        <v>0.38383838383838381</v>
      </c>
      <c r="N112">
        <f t="shared" si="8"/>
        <v>9.5789284787338551E-3</v>
      </c>
      <c r="O112">
        <f t="shared" si="9"/>
        <v>0.95789284787338547</v>
      </c>
      <c r="P112" t="str">
        <f t="shared" si="10"/>
        <v>Won't Survive</v>
      </c>
      <c r="Q112" t="str">
        <f t="shared" si="11"/>
        <v>Dead</v>
      </c>
    </row>
    <row r="113" spans="1:17" x14ac:dyDescent="0.3">
      <c r="A113" s="1" t="s">
        <v>1236</v>
      </c>
      <c r="B113" s="2" t="s">
        <v>17</v>
      </c>
      <c r="C113" s="1" t="s">
        <v>1242</v>
      </c>
      <c r="D113">
        <f>INDEX(Cond_Probability!$A$6:$H$60,MATCH('Model 6_Train'!A113,Cond_Probability!$A$6:$A$60,0),7)</f>
        <v>0.67572463768115942</v>
      </c>
      <c r="E113">
        <f>INDEX(Cond_Probability!$A$6:$H$60,MATCH('Model 6_Train'!B113,Cond_Probability!$A$6:$A$60,0),7)</f>
        <v>0.14882032667876588</v>
      </c>
      <c r="F113">
        <f>INDEX(Cond_Probability!$A$6:$H$60,MATCH('Model 6_Train'!C113,Cond_Probability!$A$6:$A$60,0),7)</f>
        <v>0.51356238698010848</v>
      </c>
      <c r="G113">
        <f>Cond_Probability!$C$2</f>
        <v>0.61616161616161613</v>
      </c>
      <c r="H113">
        <f t="shared" si="6"/>
        <v>3.1821442058695179E-2</v>
      </c>
      <c r="I113">
        <f t="shared" si="7"/>
        <v>3.182144205869518</v>
      </c>
      <c r="J113">
        <f>INDEX(Cond_Probability!$A$6:$H$60,MATCH('Model 6_Train'!A113,Cond_Probability!$A$6:$A$60,0),8)</f>
        <v>0.34782608695652173</v>
      </c>
      <c r="K113">
        <f>INDEX(Cond_Probability!$A$6:$H$60,MATCH('Model 6_Train'!B113,Cond_Probability!$A$6:$A$60,0),8)</f>
        <v>0.68023255813953487</v>
      </c>
      <c r="L113">
        <f>INDEX(Cond_Probability!$A$6:$H$60,MATCH('Model 6_Train'!C113,Cond_Probability!$A$6:$A$60,0),8)</f>
        <v>0.56936416184971095</v>
      </c>
      <c r="M113">
        <f>Cond_Probability!$C$3</f>
        <v>0.38383838383838381</v>
      </c>
      <c r="N113">
        <f t="shared" si="8"/>
        <v>5.1708042274796799E-2</v>
      </c>
      <c r="O113">
        <f t="shared" si="9"/>
        <v>5.1708042274796799</v>
      </c>
      <c r="P113" t="str">
        <f t="shared" si="10"/>
        <v>Survive</v>
      </c>
      <c r="Q113" t="str">
        <f t="shared" si="11"/>
        <v>Survived</v>
      </c>
    </row>
    <row r="114" spans="1:17" x14ac:dyDescent="0.3">
      <c r="A114" s="1" t="s">
        <v>1236</v>
      </c>
      <c r="B114" s="2" t="s">
        <v>13</v>
      </c>
      <c r="C114" s="1" t="s">
        <v>1242</v>
      </c>
      <c r="D114">
        <f>INDEX(Cond_Probability!$A$6:$H$60,MATCH('Model 6_Train'!A114,Cond_Probability!$A$6:$A$60,0),7)</f>
        <v>0.67572463768115942</v>
      </c>
      <c r="E114">
        <f>INDEX(Cond_Probability!$A$6:$H$60,MATCH('Model 6_Train'!B114,Cond_Probability!$A$6:$A$60,0),7)</f>
        <v>0.85117967332123412</v>
      </c>
      <c r="F114">
        <f>INDEX(Cond_Probability!$A$6:$H$60,MATCH('Model 6_Train'!C114,Cond_Probability!$A$6:$A$60,0),7)</f>
        <v>0.51356238698010848</v>
      </c>
      <c r="G114">
        <f>Cond_Probability!$C$2</f>
        <v>0.61616161616161613</v>
      </c>
      <c r="H114">
        <f t="shared" si="6"/>
        <v>0.18200312592107368</v>
      </c>
      <c r="I114">
        <f t="shared" si="7"/>
        <v>18.200312592107366</v>
      </c>
      <c r="J114">
        <f>INDEX(Cond_Probability!$A$6:$H$60,MATCH('Model 6_Train'!A114,Cond_Probability!$A$6:$A$60,0),8)</f>
        <v>0.34782608695652173</v>
      </c>
      <c r="K114">
        <f>INDEX(Cond_Probability!$A$6:$H$60,MATCH('Model 6_Train'!B114,Cond_Probability!$A$6:$A$60,0),8)</f>
        <v>0.31976744186046513</v>
      </c>
      <c r="L114">
        <f>INDEX(Cond_Probability!$A$6:$H$60,MATCH('Model 6_Train'!C114,Cond_Probability!$A$6:$A$60,0),8)</f>
        <v>0.56936416184971095</v>
      </c>
      <c r="M114">
        <f>Cond_Probability!$C$3</f>
        <v>0.38383838383838381</v>
      </c>
      <c r="N114">
        <f t="shared" si="8"/>
        <v>2.4307199359947216E-2</v>
      </c>
      <c r="O114">
        <f t="shared" si="9"/>
        <v>2.4307199359947216</v>
      </c>
      <c r="P114" t="str">
        <f t="shared" si="10"/>
        <v>Won't Survive</v>
      </c>
      <c r="Q114" t="str">
        <f t="shared" si="11"/>
        <v>Dead</v>
      </c>
    </row>
    <row r="115" spans="1:17" x14ac:dyDescent="0.3">
      <c r="A115" s="1" t="s">
        <v>1236</v>
      </c>
      <c r="B115" s="2" t="s">
        <v>17</v>
      </c>
      <c r="C115" s="1" t="s">
        <v>1242</v>
      </c>
      <c r="D115">
        <f>INDEX(Cond_Probability!$A$6:$H$60,MATCH('Model 6_Train'!A115,Cond_Probability!$A$6:$A$60,0),7)</f>
        <v>0.67572463768115942</v>
      </c>
      <c r="E115">
        <f>INDEX(Cond_Probability!$A$6:$H$60,MATCH('Model 6_Train'!B115,Cond_Probability!$A$6:$A$60,0),7)</f>
        <v>0.14882032667876588</v>
      </c>
      <c r="F115">
        <f>INDEX(Cond_Probability!$A$6:$H$60,MATCH('Model 6_Train'!C115,Cond_Probability!$A$6:$A$60,0),7)</f>
        <v>0.51356238698010848</v>
      </c>
      <c r="G115">
        <f>Cond_Probability!$C$2</f>
        <v>0.61616161616161613</v>
      </c>
      <c r="H115">
        <f t="shared" si="6"/>
        <v>3.1821442058695179E-2</v>
      </c>
      <c r="I115">
        <f t="shared" si="7"/>
        <v>3.182144205869518</v>
      </c>
      <c r="J115">
        <f>INDEX(Cond_Probability!$A$6:$H$60,MATCH('Model 6_Train'!A115,Cond_Probability!$A$6:$A$60,0),8)</f>
        <v>0.34782608695652173</v>
      </c>
      <c r="K115">
        <f>INDEX(Cond_Probability!$A$6:$H$60,MATCH('Model 6_Train'!B115,Cond_Probability!$A$6:$A$60,0),8)</f>
        <v>0.68023255813953487</v>
      </c>
      <c r="L115">
        <f>INDEX(Cond_Probability!$A$6:$H$60,MATCH('Model 6_Train'!C115,Cond_Probability!$A$6:$A$60,0),8)</f>
        <v>0.56936416184971095</v>
      </c>
      <c r="M115">
        <f>Cond_Probability!$C$3</f>
        <v>0.38383838383838381</v>
      </c>
      <c r="N115">
        <f t="shared" si="8"/>
        <v>5.1708042274796799E-2</v>
      </c>
      <c r="O115">
        <f t="shared" si="9"/>
        <v>5.1708042274796799</v>
      </c>
      <c r="P115" t="str">
        <f t="shared" si="10"/>
        <v>Survive</v>
      </c>
      <c r="Q115" t="str">
        <f t="shared" si="11"/>
        <v>Survived</v>
      </c>
    </row>
    <row r="116" spans="1:17" x14ac:dyDescent="0.3">
      <c r="A116" s="1" t="s">
        <v>1236</v>
      </c>
      <c r="B116" s="2" t="s">
        <v>17</v>
      </c>
      <c r="C116" s="1" t="s">
        <v>1242</v>
      </c>
      <c r="D116">
        <f>INDEX(Cond_Probability!$A$6:$H$60,MATCH('Model 6_Train'!A116,Cond_Probability!$A$6:$A$60,0),7)</f>
        <v>0.67572463768115942</v>
      </c>
      <c r="E116">
        <f>INDEX(Cond_Probability!$A$6:$H$60,MATCH('Model 6_Train'!B116,Cond_Probability!$A$6:$A$60,0),7)</f>
        <v>0.14882032667876588</v>
      </c>
      <c r="F116">
        <f>INDEX(Cond_Probability!$A$6:$H$60,MATCH('Model 6_Train'!C116,Cond_Probability!$A$6:$A$60,0),7)</f>
        <v>0.51356238698010848</v>
      </c>
      <c r="G116">
        <f>Cond_Probability!$C$2</f>
        <v>0.61616161616161613</v>
      </c>
      <c r="H116">
        <f t="shared" si="6"/>
        <v>3.1821442058695179E-2</v>
      </c>
      <c r="I116">
        <f t="shared" si="7"/>
        <v>3.182144205869518</v>
      </c>
      <c r="J116">
        <f>INDEX(Cond_Probability!$A$6:$H$60,MATCH('Model 6_Train'!A116,Cond_Probability!$A$6:$A$60,0),8)</f>
        <v>0.34782608695652173</v>
      </c>
      <c r="K116">
        <f>INDEX(Cond_Probability!$A$6:$H$60,MATCH('Model 6_Train'!B116,Cond_Probability!$A$6:$A$60,0),8)</f>
        <v>0.68023255813953487</v>
      </c>
      <c r="L116">
        <f>INDEX(Cond_Probability!$A$6:$H$60,MATCH('Model 6_Train'!C116,Cond_Probability!$A$6:$A$60,0),8)</f>
        <v>0.56936416184971095</v>
      </c>
      <c r="M116">
        <f>Cond_Probability!$C$3</f>
        <v>0.38383838383838381</v>
      </c>
      <c r="N116">
        <f t="shared" si="8"/>
        <v>5.1708042274796799E-2</v>
      </c>
      <c r="O116">
        <f t="shared" si="9"/>
        <v>5.1708042274796799</v>
      </c>
      <c r="P116" t="str">
        <f t="shared" si="10"/>
        <v>Survive</v>
      </c>
      <c r="Q116" t="str">
        <f t="shared" si="11"/>
        <v>Survived</v>
      </c>
    </row>
    <row r="117" spans="1:17" x14ac:dyDescent="0.3">
      <c r="A117" s="1" t="s">
        <v>1236</v>
      </c>
      <c r="B117" s="2" t="s">
        <v>13</v>
      </c>
      <c r="C117" s="1" t="s">
        <v>1242</v>
      </c>
      <c r="D117">
        <f>INDEX(Cond_Probability!$A$6:$H$60,MATCH('Model 6_Train'!A117,Cond_Probability!$A$6:$A$60,0),7)</f>
        <v>0.67572463768115942</v>
      </c>
      <c r="E117">
        <f>INDEX(Cond_Probability!$A$6:$H$60,MATCH('Model 6_Train'!B117,Cond_Probability!$A$6:$A$60,0),7)</f>
        <v>0.85117967332123412</v>
      </c>
      <c r="F117">
        <f>INDEX(Cond_Probability!$A$6:$H$60,MATCH('Model 6_Train'!C117,Cond_Probability!$A$6:$A$60,0),7)</f>
        <v>0.51356238698010848</v>
      </c>
      <c r="G117">
        <f>Cond_Probability!$C$2</f>
        <v>0.61616161616161613</v>
      </c>
      <c r="H117">
        <f t="shared" si="6"/>
        <v>0.18200312592107368</v>
      </c>
      <c r="I117">
        <f t="shared" si="7"/>
        <v>18.200312592107366</v>
      </c>
      <c r="J117">
        <f>INDEX(Cond_Probability!$A$6:$H$60,MATCH('Model 6_Train'!A117,Cond_Probability!$A$6:$A$60,0),8)</f>
        <v>0.34782608695652173</v>
      </c>
      <c r="K117">
        <f>INDEX(Cond_Probability!$A$6:$H$60,MATCH('Model 6_Train'!B117,Cond_Probability!$A$6:$A$60,0),8)</f>
        <v>0.31976744186046513</v>
      </c>
      <c r="L117">
        <f>INDEX(Cond_Probability!$A$6:$H$60,MATCH('Model 6_Train'!C117,Cond_Probability!$A$6:$A$60,0),8)</f>
        <v>0.56936416184971095</v>
      </c>
      <c r="M117">
        <f>Cond_Probability!$C$3</f>
        <v>0.38383838383838381</v>
      </c>
      <c r="N117">
        <f t="shared" si="8"/>
        <v>2.4307199359947216E-2</v>
      </c>
      <c r="O117">
        <f t="shared" si="9"/>
        <v>2.4307199359947216</v>
      </c>
      <c r="P117" t="str">
        <f t="shared" si="10"/>
        <v>Won't Survive</v>
      </c>
      <c r="Q117" t="str">
        <f t="shared" si="11"/>
        <v>Dead</v>
      </c>
    </row>
    <row r="118" spans="1:17" x14ac:dyDescent="0.3">
      <c r="A118" s="1" t="s">
        <v>1236</v>
      </c>
      <c r="B118" s="2" t="s">
        <v>13</v>
      </c>
      <c r="C118" s="1" t="s">
        <v>1239</v>
      </c>
      <c r="D118">
        <f>INDEX(Cond_Probability!$A$6:$H$60,MATCH('Model 6_Train'!A118,Cond_Probability!$A$6:$A$60,0),7)</f>
        <v>0.67572463768115942</v>
      </c>
      <c r="E118">
        <f>INDEX(Cond_Probability!$A$6:$H$60,MATCH('Model 6_Train'!B118,Cond_Probability!$A$6:$A$60,0),7)</f>
        <v>0.85117967332123412</v>
      </c>
      <c r="F118">
        <f>INDEX(Cond_Probability!$A$6:$H$60,MATCH('Model 6_Train'!C118,Cond_Probability!$A$6:$A$60,0),7)</f>
        <v>8.6799276672694395E-2</v>
      </c>
      <c r="G118">
        <f>Cond_Probability!$C$2</f>
        <v>0.61616161616161613</v>
      </c>
      <c r="H118">
        <f t="shared" si="6"/>
        <v>3.0761091704970201E-2</v>
      </c>
      <c r="I118">
        <f t="shared" si="7"/>
        <v>3.0761091704970203</v>
      </c>
      <c r="J118">
        <f>INDEX(Cond_Probability!$A$6:$H$60,MATCH('Model 6_Train'!A118,Cond_Probability!$A$6:$A$60,0),8)</f>
        <v>0.34782608695652173</v>
      </c>
      <c r="K118">
        <f>INDEX(Cond_Probability!$A$6:$H$60,MATCH('Model 6_Train'!B118,Cond_Probability!$A$6:$A$60,0),8)</f>
        <v>0.31976744186046513</v>
      </c>
      <c r="L118">
        <f>INDEX(Cond_Probability!$A$6:$H$60,MATCH('Model 6_Train'!C118,Cond_Probability!$A$6:$A$60,0),8)</f>
        <v>8.0924855491329481E-2</v>
      </c>
      <c r="M118">
        <f>Cond_Probability!$C$3</f>
        <v>0.38383838383838381</v>
      </c>
      <c r="N118">
        <f t="shared" si="8"/>
        <v>3.4548303658808225E-3</v>
      </c>
      <c r="O118">
        <f t="shared" si="9"/>
        <v>0.34548303658808227</v>
      </c>
      <c r="P118" t="str">
        <f t="shared" si="10"/>
        <v>Won't Survive</v>
      </c>
      <c r="Q118" t="str">
        <f t="shared" si="11"/>
        <v>Dead</v>
      </c>
    </row>
    <row r="119" spans="1:17" x14ac:dyDescent="0.3">
      <c r="A119" s="1" t="s">
        <v>1235</v>
      </c>
      <c r="B119" s="2" t="s">
        <v>13</v>
      </c>
      <c r="C119" s="1" t="s">
        <v>1242</v>
      </c>
      <c r="D119">
        <f>INDEX(Cond_Probability!$A$6:$H$60,MATCH('Model 6_Train'!A119,Cond_Probability!$A$6:$A$60,0),7)</f>
        <v>0.17753623188405798</v>
      </c>
      <c r="E119">
        <f>INDEX(Cond_Probability!$A$6:$H$60,MATCH('Model 6_Train'!B119,Cond_Probability!$A$6:$A$60,0),7)</f>
        <v>0.85117967332123412</v>
      </c>
      <c r="F119">
        <f>INDEX(Cond_Probability!$A$6:$H$60,MATCH('Model 6_Train'!C119,Cond_Probability!$A$6:$A$60,0),7)</f>
        <v>0.51356238698010848</v>
      </c>
      <c r="G119">
        <f>Cond_Probability!$C$2</f>
        <v>0.61616161616161613</v>
      </c>
      <c r="H119">
        <f t="shared" si="6"/>
        <v>4.7818515657547508E-2</v>
      </c>
      <c r="I119">
        <f t="shared" si="7"/>
        <v>4.7818515657547511</v>
      </c>
      <c r="J119">
        <f>INDEX(Cond_Probability!$A$6:$H$60,MATCH('Model 6_Train'!A119,Cond_Probability!$A$6:$A$60,0),8)</f>
        <v>0.25507246376811593</v>
      </c>
      <c r="K119">
        <f>INDEX(Cond_Probability!$A$6:$H$60,MATCH('Model 6_Train'!B119,Cond_Probability!$A$6:$A$60,0),8)</f>
        <v>0.31976744186046513</v>
      </c>
      <c r="L119">
        <f>INDEX(Cond_Probability!$A$6:$H$60,MATCH('Model 6_Train'!C119,Cond_Probability!$A$6:$A$60,0),8)</f>
        <v>0.56936416184971095</v>
      </c>
      <c r="M119">
        <f>Cond_Probability!$C$3</f>
        <v>0.38383838383838381</v>
      </c>
      <c r="N119">
        <f t="shared" si="8"/>
        <v>1.7825279530627958E-2</v>
      </c>
      <c r="O119">
        <f t="shared" si="9"/>
        <v>1.7825279530627958</v>
      </c>
      <c r="P119" t="str">
        <f t="shared" si="10"/>
        <v>Won't Survive</v>
      </c>
      <c r="Q119" t="str">
        <f t="shared" si="11"/>
        <v>Dead</v>
      </c>
    </row>
    <row r="120" spans="1:17" x14ac:dyDescent="0.3">
      <c r="A120" s="1" t="s">
        <v>1234</v>
      </c>
      <c r="B120" s="2" t="s">
        <v>13</v>
      </c>
      <c r="C120" s="1" t="s">
        <v>1242</v>
      </c>
      <c r="D120">
        <f>INDEX(Cond_Probability!$A$6:$H$60,MATCH('Model 6_Train'!A120,Cond_Probability!$A$6:$A$60,0),7)</f>
        <v>0.14673913043478262</v>
      </c>
      <c r="E120">
        <f>INDEX(Cond_Probability!$A$6:$H$60,MATCH('Model 6_Train'!B120,Cond_Probability!$A$6:$A$60,0),7)</f>
        <v>0.85117967332123412</v>
      </c>
      <c r="F120">
        <f>INDEX(Cond_Probability!$A$6:$H$60,MATCH('Model 6_Train'!C120,Cond_Probability!$A$6:$A$60,0),7)</f>
        <v>0.51356238698010848</v>
      </c>
      <c r="G120">
        <f>Cond_Probability!$C$2</f>
        <v>0.61616161616161613</v>
      </c>
      <c r="H120">
        <f t="shared" si="6"/>
        <v>3.9523467023074986E-2</v>
      </c>
      <c r="I120">
        <f t="shared" si="7"/>
        <v>3.9523467023074987</v>
      </c>
      <c r="J120">
        <f>INDEX(Cond_Probability!$A$6:$H$60,MATCH('Model 6_Train'!A120,Cond_Probability!$A$6:$A$60,0),8)</f>
        <v>0.39710144927536234</v>
      </c>
      <c r="K120">
        <f>INDEX(Cond_Probability!$A$6:$H$60,MATCH('Model 6_Train'!B120,Cond_Probability!$A$6:$A$60,0),8)</f>
        <v>0.31976744186046513</v>
      </c>
      <c r="L120">
        <f>INDEX(Cond_Probability!$A$6:$H$60,MATCH('Model 6_Train'!C120,Cond_Probability!$A$6:$A$60,0),8)</f>
        <v>0.56936416184971095</v>
      </c>
      <c r="M120">
        <f>Cond_Probability!$C$3</f>
        <v>0.38383838383838381</v>
      </c>
      <c r="N120">
        <f t="shared" si="8"/>
        <v>2.7750719269273076E-2</v>
      </c>
      <c r="O120">
        <f t="shared" si="9"/>
        <v>2.7750719269273074</v>
      </c>
      <c r="P120" t="str">
        <f t="shared" si="10"/>
        <v>Won't Survive</v>
      </c>
      <c r="Q120" t="str">
        <f t="shared" si="11"/>
        <v>Dead</v>
      </c>
    </row>
    <row r="121" spans="1:17" x14ac:dyDescent="0.3">
      <c r="A121" s="1" t="s">
        <v>1236</v>
      </c>
      <c r="B121" s="2" t="s">
        <v>17</v>
      </c>
      <c r="C121" s="1" t="s">
        <v>1242</v>
      </c>
      <c r="D121">
        <f>INDEX(Cond_Probability!$A$6:$H$60,MATCH('Model 6_Train'!A121,Cond_Probability!$A$6:$A$60,0),7)</f>
        <v>0.67572463768115942</v>
      </c>
      <c r="E121">
        <f>INDEX(Cond_Probability!$A$6:$H$60,MATCH('Model 6_Train'!B121,Cond_Probability!$A$6:$A$60,0),7)</f>
        <v>0.14882032667876588</v>
      </c>
      <c r="F121">
        <f>INDEX(Cond_Probability!$A$6:$H$60,MATCH('Model 6_Train'!C121,Cond_Probability!$A$6:$A$60,0),7)</f>
        <v>0.51356238698010848</v>
      </c>
      <c r="G121">
        <f>Cond_Probability!$C$2</f>
        <v>0.61616161616161613</v>
      </c>
      <c r="H121">
        <f t="shared" si="6"/>
        <v>3.1821442058695179E-2</v>
      </c>
      <c r="I121">
        <f t="shared" si="7"/>
        <v>3.182144205869518</v>
      </c>
      <c r="J121">
        <f>INDEX(Cond_Probability!$A$6:$H$60,MATCH('Model 6_Train'!A121,Cond_Probability!$A$6:$A$60,0),8)</f>
        <v>0.34782608695652173</v>
      </c>
      <c r="K121">
        <f>INDEX(Cond_Probability!$A$6:$H$60,MATCH('Model 6_Train'!B121,Cond_Probability!$A$6:$A$60,0),8)</f>
        <v>0.68023255813953487</v>
      </c>
      <c r="L121">
        <f>INDEX(Cond_Probability!$A$6:$H$60,MATCH('Model 6_Train'!C121,Cond_Probability!$A$6:$A$60,0),8)</f>
        <v>0.56936416184971095</v>
      </c>
      <c r="M121">
        <f>Cond_Probability!$C$3</f>
        <v>0.38383838383838381</v>
      </c>
      <c r="N121">
        <f t="shared" si="8"/>
        <v>5.1708042274796799E-2</v>
      </c>
      <c r="O121">
        <f t="shared" si="9"/>
        <v>5.1708042274796799</v>
      </c>
      <c r="P121" t="str">
        <f t="shared" si="10"/>
        <v>Survive</v>
      </c>
      <c r="Q121" t="str">
        <f t="shared" si="11"/>
        <v>Survived</v>
      </c>
    </row>
    <row r="122" spans="1:17" x14ac:dyDescent="0.3">
      <c r="A122" s="1" t="s">
        <v>1235</v>
      </c>
      <c r="B122" s="2" t="s">
        <v>13</v>
      </c>
      <c r="C122" s="1" t="s">
        <v>1242</v>
      </c>
      <c r="D122">
        <f>INDEX(Cond_Probability!$A$6:$H$60,MATCH('Model 6_Train'!A122,Cond_Probability!$A$6:$A$60,0),7)</f>
        <v>0.17753623188405798</v>
      </c>
      <c r="E122">
        <f>INDEX(Cond_Probability!$A$6:$H$60,MATCH('Model 6_Train'!B122,Cond_Probability!$A$6:$A$60,0),7)</f>
        <v>0.85117967332123412</v>
      </c>
      <c r="F122">
        <f>INDEX(Cond_Probability!$A$6:$H$60,MATCH('Model 6_Train'!C122,Cond_Probability!$A$6:$A$60,0),7)</f>
        <v>0.51356238698010848</v>
      </c>
      <c r="G122">
        <f>Cond_Probability!$C$2</f>
        <v>0.61616161616161613</v>
      </c>
      <c r="H122">
        <f t="shared" si="6"/>
        <v>4.7818515657547508E-2</v>
      </c>
      <c r="I122">
        <f t="shared" si="7"/>
        <v>4.7818515657547511</v>
      </c>
      <c r="J122">
        <f>INDEX(Cond_Probability!$A$6:$H$60,MATCH('Model 6_Train'!A122,Cond_Probability!$A$6:$A$60,0),8)</f>
        <v>0.25507246376811593</v>
      </c>
      <c r="K122">
        <f>INDEX(Cond_Probability!$A$6:$H$60,MATCH('Model 6_Train'!B122,Cond_Probability!$A$6:$A$60,0),8)</f>
        <v>0.31976744186046513</v>
      </c>
      <c r="L122">
        <f>INDEX(Cond_Probability!$A$6:$H$60,MATCH('Model 6_Train'!C122,Cond_Probability!$A$6:$A$60,0),8)</f>
        <v>0.56936416184971095</v>
      </c>
      <c r="M122">
        <f>Cond_Probability!$C$3</f>
        <v>0.38383838383838381</v>
      </c>
      <c r="N122">
        <f t="shared" si="8"/>
        <v>1.7825279530627958E-2</v>
      </c>
      <c r="O122">
        <f t="shared" si="9"/>
        <v>1.7825279530627958</v>
      </c>
      <c r="P122" t="str">
        <f t="shared" si="10"/>
        <v>Won't Survive</v>
      </c>
      <c r="Q122" t="str">
        <f t="shared" si="11"/>
        <v>Dead</v>
      </c>
    </row>
    <row r="123" spans="1:17" x14ac:dyDescent="0.3">
      <c r="A123" s="1" t="s">
        <v>1236</v>
      </c>
      <c r="B123" s="2" t="s">
        <v>13</v>
      </c>
      <c r="C123" s="1" t="s">
        <v>1241</v>
      </c>
      <c r="D123">
        <f>INDEX(Cond_Probability!$A$6:$H$60,MATCH('Model 6_Train'!A123,Cond_Probability!$A$6:$A$60,0),7)</f>
        <v>0.67572463768115942</v>
      </c>
      <c r="E123">
        <f>INDEX(Cond_Probability!$A$6:$H$60,MATCH('Model 6_Train'!B123,Cond_Probability!$A$6:$A$60,0),7)</f>
        <v>0.85117967332123412</v>
      </c>
      <c r="F123">
        <f>INDEX(Cond_Probability!$A$6:$H$60,MATCH('Model 6_Train'!C123,Cond_Probability!$A$6:$A$60,0),7)</f>
        <v>0.22784810126582278</v>
      </c>
      <c r="G123">
        <f>Cond_Probability!$C$2</f>
        <v>0.61616161616161613</v>
      </c>
      <c r="H123">
        <f t="shared" si="6"/>
        <v>8.0747865725546777E-2</v>
      </c>
      <c r="I123">
        <f t="shared" si="7"/>
        <v>8.074786572554677</v>
      </c>
      <c r="J123">
        <f>INDEX(Cond_Probability!$A$6:$H$60,MATCH('Model 6_Train'!A123,Cond_Probability!$A$6:$A$60,0),8)</f>
        <v>0.34782608695652173</v>
      </c>
      <c r="K123">
        <f>INDEX(Cond_Probability!$A$6:$H$60,MATCH('Model 6_Train'!B123,Cond_Probability!$A$6:$A$60,0),8)</f>
        <v>0.31976744186046513</v>
      </c>
      <c r="L123">
        <f>INDEX(Cond_Probability!$A$6:$H$60,MATCH('Model 6_Train'!C123,Cond_Probability!$A$6:$A$60,0),8)</f>
        <v>0.15317919075144509</v>
      </c>
      <c r="M123">
        <f>Cond_Probability!$C$3</f>
        <v>0.38383838383838381</v>
      </c>
      <c r="N123">
        <f t="shared" si="8"/>
        <v>6.5395003354172723E-3</v>
      </c>
      <c r="O123">
        <f t="shared" si="9"/>
        <v>0.6539500335417272</v>
      </c>
      <c r="P123" t="str">
        <f t="shared" si="10"/>
        <v>Won't Survive</v>
      </c>
      <c r="Q123" t="str">
        <f t="shared" si="11"/>
        <v>Dead</v>
      </c>
    </row>
    <row r="124" spans="1:17" x14ac:dyDescent="0.3">
      <c r="A124" s="1" t="s">
        <v>1235</v>
      </c>
      <c r="B124" s="2" t="s">
        <v>13</v>
      </c>
      <c r="C124" s="1" t="s">
        <v>1242</v>
      </c>
      <c r="D124">
        <f>INDEX(Cond_Probability!$A$6:$H$60,MATCH('Model 6_Train'!A124,Cond_Probability!$A$6:$A$60,0),7)</f>
        <v>0.17753623188405798</v>
      </c>
      <c r="E124">
        <f>INDEX(Cond_Probability!$A$6:$H$60,MATCH('Model 6_Train'!B124,Cond_Probability!$A$6:$A$60,0),7)</f>
        <v>0.85117967332123412</v>
      </c>
      <c r="F124">
        <f>INDEX(Cond_Probability!$A$6:$H$60,MATCH('Model 6_Train'!C124,Cond_Probability!$A$6:$A$60,0),7)</f>
        <v>0.51356238698010848</v>
      </c>
      <c r="G124">
        <f>Cond_Probability!$C$2</f>
        <v>0.61616161616161613</v>
      </c>
      <c r="H124">
        <f t="shared" si="6"/>
        <v>4.7818515657547508E-2</v>
      </c>
      <c r="I124">
        <f t="shared" si="7"/>
        <v>4.7818515657547511</v>
      </c>
      <c r="J124">
        <f>INDEX(Cond_Probability!$A$6:$H$60,MATCH('Model 6_Train'!A124,Cond_Probability!$A$6:$A$60,0),8)</f>
        <v>0.25507246376811593</v>
      </c>
      <c r="K124">
        <f>INDEX(Cond_Probability!$A$6:$H$60,MATCH('Model 6_Train'!B124,Cond_Probability!$A$6:$A$60,0),8)</f>
        <v>0.31976744186046513</v>
      </c>
      <c r="L124">
        <f>INDEX(Cond_Probability!$A$6:$H$60,MATCH('Model 6_Train'!C124,Cond_Probability!$A$6:$A$60,0),8)</f>
        <v>0.56936416184971095</v>
      </c>
      <c r="M124">
        <f>Cond_Probability!$C$3</f>
        <v>0.38383838383838381</v>
      </c>
      <c r="N124">
        <f t="shared" si="8"/>
        <v>1.7825279530627958E-2</v>
      </c>
      <c r="O124">
        <f t="shared" si="9"/>
        <v>1.7825279530627958</v>
      </c>
      <c r="P124" t="str">
        <f t="shared" si="10"/>
        <v>Won't Survive</v>
      </c>
      <c r="Q124" t="str">
        <f t="shared" si="11"/>
        <v>Dead</v>
      </c>
    </row>
    <row r="125" spans="1:17" x14ac:dyDescent="0.3">
      <c r="A125" s="1" t="s">
        <v>1235</v>
      </c>
      <c r="B125" s="2" t="s">
        <v>17</v>
      </c>
      <c r="C125" s="1" t="s">
        <v>1242</v>
      </c>
      <c r="D125">
        <f>INDEX(Cond_Probability!$A$6:$H$60,MATCH('Model 6_Train'!A125,Cond_Probability!$A$6:$A$60,0),7)</f>
        <v>0.17753623188405798</v>
      </c>
      <c r="E125">
        <f>INDEX(Cond_Probability!$A$6:$H$60,MATCH('Model 6_Train'!B125,Cond_Probability!$A$6:$A$60,0),7)</f>
        <v>0.14882032667876588</v>
      </c>
      <c r="F125">
        <f>INDEX(Cond_Probability!$A$6:$H$60,MATCH('Model 6_Train'!C125,Cond_Probability!$A$6:$A$60,0),7)</f>
        <v>0.51356238698010848</v>
      </c>
      <c r="G125">
        <f>Cond_Probability!$C$2</f>
        <v>0.61616161616161613</v>
      </c>
      <c r="H125">
        <f t="shared" si="6"/>
        <v>8.3605933559038285E-3</v>
      </c>
      <c r="I125">
        <f t="shared" si="7"/>
        <v>0.83605933559038281</v>
      </c>
      <c r="J125">
        <f>INDEX(Cond_Probability!$A$6:$H$60,MATCH('Model 6_Train'!A125,Cond_Probability!$A$6:$A$60,0),8)</f>
        <v>0.25507246376811593</v>
      </c>
      <c r="K125">
        <f>INDEX(Cond_Probability!$A$6:$H$60,MATCH('Model 6_Train'!B125,Cond_Probability!$A$6:$A$60,0),8)</f>
        <v>0.68023255813953487</v>
      </c>
      <c r="L125">
        <f>INDEX(Cond_Probability!$A$6:$H$60,MATCH('Model 6_Train'!C125,Cond_Probability!$A$6:$A$60,0),8)</f>
        <v>0.56936416184971095</v>
      </c>
      <c r="M125">
        <f>Cond_Probability!$C$3</f>
        <v>0.38383838383838381</v>
      </c>
      <c r="N125">
        <f t="shared" si="8"/>
        <v>3.7919231001517652E-2</v>
      </c>
      <c r="O125">
        <f t="shared" si="9"/>
        <v>3.7919231001517653</v>
      </c>
      <c r="P125" t="str">
        <f t="shared" si="10"/>
        <v>Survive</v>
      </c>
      <c r="Q125" t="str">
        <f t="shared" si="11"/>
        <v>Survived</v>
      </c>
    </row>
    <row r="126" spans="1:17" x14ac:dyDescent="0.3">
      <c r="A126" s="1" t="s">
        <v>1234</v>
      </c>
      <c r="B126" s="2" t="s">
        <v>13</v>
      </c>
      <c r="C126" s="1" t="s">
        <v>1239</v>
      </c>
      <c r="D126">
        <f>INDEX(Cond_Probability!$A$6:$H$60,MATCH('Model 6_Train'!A126,Cond_Probability!$A$6:$A$60,0),7)</f>
        <v>0.14673913043478262</v>
      </c>
      <c r="E126">
        <f>INDEX(Cond_Probability!$A$6:$H$60,MATCH('Model 6_Train'!B126,Cond_Probability!$A$6:$A$60,0),7)</f>
        <v>0.85117967332123412</v>
      </c>
      <c r="F126">
        <f>INDEX(Cond_Probability!$A$6:$H$60,MATCH('Model 6_Train'!C126,Cond_Probability!$A$6:$A$60,0),7)</f>
        <v>8.6799276672694395E-2</v>
      </c>
      <c r="G126">
        <f>Cond_Probability!$C$2</f>
        <v>0.61616161616161613</v>
      </c>
      <c r="H126">
        <f t="shared" si="6"/>
        <v>6.6800225954492922E-3</v>
      </c>
      <c r="I126">
        <f t="shared" si="7"/>
        <v>0.6680022595449292</v>
      </c>
      <c r="J126">
        <f>INDEX(Cond_Probability!$A$6:$H$60,MATCH('Model 6_Train'!A126,Cond_Probability!$A$6:$A$60,0),8)</f>
        <v>0.39710144927536234</v>
      </c>
      <c r="K126">
        <f>INDEX(Cond_Probability!$A$6:$H$60,MATCH('Model 6_Train'!B126,Cond_Probability!$A$6:$A$60,0),8)</f>
        <v>0.31976744186046513</v>
      </c>
      <c r="L126">
        <f>INDEX(Cond_Probability!$A$6:$H$60,MATCH('Model 6_Train'!C126,Cond_Probability!$A$6:$A$60,0),8)</f>
        <v>8.0924855491329481E-2</v>
      </c>
      <c r="M126">
        <f>Cond_Probability!$C$3</f>
        <v>0.38383838383838381</v>
      </c>
      <c r="N126">
        <f t="shared" si="8"/>
        <v>3.9442646677139391E-3</v>
      </c>
      <c r="O126">
        <f t="shared" si="9"/>
        <v>0.39442646677139392</v>
      </c>
      <c r="P126" t="str">
        <f t="shared" si="10"/>
        <v>Won't Survive</v>
      </c>
      <c r="Q126" t="str">
        <f t="shared" si="11"/>
        <v>Dead</v>
      </c>
    </row>
    <row r="127" spans="1:17" x14ac:dyDescent="0.3">
      <c r="A127" s="1" t="s">
        <v>1236</v>
      </c>
      <c r="B127" s="2" t="s">
        <v>13</v>
      </c>
      <c r="C127" s="1" t="s">
        <v>1242</v>
      </c>
      <c r="D127">
        <f>INDEX(Cond_Probability!$A$6:$H$60,MATCH('Model 6_Train'!A127,Cond_Probability!$A$6:$A$60,0),7)</f>
        <v>0.67572463768115942</v>
      </c>
      <c r="E127">
        <f>INDEX(Cond_Probability!$A$6:$H$60,MATCH('Model 6_Train'!B127,Cond_Probability!$A$6:$A$60,0),7)</f>
        <v>0.85117967332123412</v>
      </c>
      <c r="F127">
        <f>INDEX(Cond_Probability!$A$6:$H$60,MATCH('Model 6_Train'!C127,Cond_Probability!$A$6:$A$60,0),7)</f>
        <v>0.51356238698010848</v>
      </c>
      <c r="G127">
        <f>Cond_Probability!$C$2</f>
        <v>0.61616161616161613</v>
      </c>
      <c r="H127">
        <f t="shared" si="6"/>
        <v>0.18200312592107368</v>
      </c>
      <c r="I127">
        <f t="shared" si="7"/>
        <v>18.200312592107366</v>
      </c>
      <c r="J127">
        <f>INDEX(Cond_Probability!$A$6:$H$60,MATCH('Model 6_Train'!A127,Cond_Probability!$A$6:$A$60,0),8)</f>
        <v>0.34782608695652173</v>
      </c>
      <c r="K127">
        <f>INDEX(Cond_Probability!$A$6:$H$60,MATCH('Model 6_Train'!B127,Cond_Probability!$A$6:$A$60,0),8)</f>
        <v>0.31976744186046513</v>
      </c>
      <c r="L127">
        <f>INDEX(Cond_Probability!$A$6:$H$60,MATCH('Model 6_Train'!C127,Cond_Probability!$A$6:$A$60,0),8)</f>
        <v>0.56936416184971095</v>
      </c>
      <c r="M127">
        <f>Cond_Probability!$C$3</f>
        <v>0.38383838383838381</v>
      </c>
      <c r="N127">
        <f t="shared" si="8"/>
        <v>2.4307199359947216E-2</v>
      </c>
      <c r="O127">
        <f t="shared" si="9"/>
        <v>2.4307199359947216</v>
      </c>
      <c r="P127" t="str">
        <f t="shared" si="10"/>
        <v>Won't Survive</v>
      </c>
      <c r="Q127" t="str">
        <f t="shared" si="11"/>
        <v>Dead</v>
      </c>
    </row>
    <row r="128" spans="1:17" x14ac:dyDescent="0.3">
      <c r="A128" s="1" t="s">
        <v>1236</v>
      </c>
      <c r="B128" s="2" t="s">
        <v>13</v>
      </c>
      <c r="C128" s="1" t="s">
        <v>1241</v>
      </c>
      <c r="D128">
        <f>INDEX(Cond_Probability!$A$6:$H$60,MATCH('Model 6_Train'!A128,Cond_Probability!$A$6:$A$60,0),7)</f>
        <v>0.67572463768115942</v>
      </c>
      <c r="E128">
        <f>INDEX(Cond_Probability!$A$6:$H$60,MATCH('Model 6_Train'!B128,Cond_Probability!$A$6:$A$60,0),7)</f>
        <v>0.85117967332123412</v>
      </c>
      <c r="F128">
        <f>INDEX(Cond_Probability!$A$6:$H$60,MATCH('Model 6_Train'!C128,Cond_Probability!$A$6:$A$60,0),7)</f>
        <v>0.22784810126582278</v>
      </c>
      <c r="G128">
        <f>Cond_Probability!$C$2</f>
        <v>0.61616161616161613</v>
      </c>
      <c r="H128">
        <f t="shared" si="6"/>
        <v>8.0747865725546777E-2</v>
      </c>
      <c r="I128">
        <f t="shared" si="7"/>
        <v>8.074786572554677</v>
      </c>
      <c r="J128">
        <f>INDEX(Cond_Probability!$A$6:$H$60,MATCH('Model 6_Train'!A128,Cond_Probability!$A$6:$A$60,0),8)</f>
        <v>0.34782608695652173</v>
      </c>
      <c r="K128">
        <f>INDEX(Cond_Probability!$A$6:$H$60,MATCH('Model 6_Train'!B128,Cond_Probability!$A$6:$A$60,0),8)</f>
        <v>0.31976744186046513</v>
      </c>
      <c r="L128">
        <f>INDEX(Cond_Probability!$A$6:$H$60,MATCH('Model 6_Train'!C128,Cond_Probability!$A$6:$A$60,0),8)</f>
        <v>0.15317919075144509</v>
      </c>
      <c r="M128">
        <f>Cond_Probability!$C$3</f>
        <v>0.38383838383838381</v>
      </c>
      <c r="N128">
        <f t="shared" si="8"/>
        <v>6.5395003354172723E-3</v>
      </c>
      <c r="O128">
        <f t="shared" si="9"/>
        <v>0.6539500335417272</v>
      </c>
      <c r="P128" t="str">
        <f t="shared" si="10"/>
        <v>Won't Survive</v>
      </c>
      <c r="Q128" t="str">
        <f t="shared" si="11"/>
        <v>Dead</v>
      </c>
    </row>
    <row r="129" spans="1:17" x14ac:dyDescent="0.3">
      <c r="A129" s="1" t="s">
        <v>1236</v>
      </c>
      <c r="B129" s="2" t="s">
        <v>13</v>
      </c>
      <c r="C129" s="1" t="s">
        <v>1242</v>
      </c>
      <c r="D129">
        <f>INDEX(Cond_Probability!$A$6:$H$60,MATCH('Model 6_Train'!A129,Cond_Probability!$A$6:$A$60,0),7)</f>
        <v>0.67572463768115942</v>
      </c>
      <c r="E129">
        <f>INDEX(Cond_Probability!$A$6:$H$60,MATCH('Model 6_Train'!B129,Cond_Probability!$A$6:$A$60,0),7)</f>
        <v>0.85117967332123412</v>
      </c>
      <c r="F129">
        <f>INDEX(Cond_Probability!$A$6:$H$60,MATCH('Model 6_Train'!C129,Cond_Probability!$A$6:$A$60,0),7)</f>
        <v>0.51356238698010848</v>
      </c>
      <c r="G129">
        <f>Cond_Probability!$C$2</f>
        <v>0.61616161616161613</v>
      </c>
      <c r="H129">
        <f t="shared" si="6"/>
        <v>0.18200312592107368</v>
      </c>
      <c r="I129">
        <f t="shared" si="7"/>
        <v>18.200312592107366</v>
      </c>
      <c r="J129">
        <f>INDEX(Cond_Probability!$A$6:$H$60,MATCH('Model 6_Train'!A129,Cond_Probability!$A$6:$A$60,0),8)</f>
        <v>0.34782608695652173</v>
      </c>
      <c r="K129">
        <f>INDEX(Cond_Probability!$A$6:$H$60,MATCH('Model 6_Train'!B129,Cond_Probability!$A$6:$A$60,0),8)</f>
        <v>0.31976744186046513</v>
      </c>
      <c r="L129">
        <f>INDEX(Cond_Probability!$A$6:$H$60,MATCH('Model 6_Train'!C129,Cond_Probability!$A$6:$A$60,0),8)</f>
        <v>0.56936416184971095</v>
      </c>
      <c r="M129">
        <f>Cond_Probability!$C$3</f>
        <v>0.38383838383838381</v>
      </c>
      <c r="N129">
        <f t="shared" si="8"/>
        <v>2.4307199359947216E-2</v>
      </c>
      <c r="O129">
        <f t="shared" si="9"/>
        <v>2.4307199359947216</v>
      </c>
      <c r="P129" t="str">
        <f t="shared" si="10"/>
        <v>Won't Survive</v>
      </c>
      <c r="Q129" t="str">
        <f t="shared" si="11"/>
        <v>Dead</v>
      </c>
    </row>
    <row r="130" spans="1:17" x14ac:dyDescent="0.3">
      <c r="A130" s="1" t="s">
        <v>1236</v>
      </c>
      <c r="B130" s="2" t="s">
        <v>17</v>
      </c>
      <c r="C130" s="1" t="s">
        <v>1241</v>
      </c>
      <c r="D130">
        <f>INDEX(Cond_Probability!$A$6:$H$60,MATCH('Model 6_Train'!A130,Cond_Probability!$A$6:$A$60,0),7)</f>
        <v>0.67572463768115942</v>
      </c>
      <c r="E130">
        <f>INDEX(Cond_Probability!$A$6:$H$60,MATCH('Model 6_Train'!B130,Cond_Probability!$A$6:$A$60,0),7)</f>
        <v>0.14882032667876588</v>
      </c>
      <c r="F130">
        <f>INDEX(Cond_Probability!$A$6:$H$60,MATCH('Model 6_Train'!C130,Cond_Probability!$A$6:$A$60,0),7)</f>
        <v>0.22784810126582278</v>
      </c>
      <c r="G130">
        <f>Cond_Probability!$C$2</f>
        <v>0.61616161616161613</v>
      </c>
      <c r="H130">
        <f t="shared" si="6"/>
        <v>1.4117963730266171E-2</v>
      </c>
      <c r="I130">
        <f t="shared" si="7"/>
        <v>1.4117963730266172</v>
      </c>
      <c r="J130">
        <f>INDEX(Cond_Probability!$A$6:$H$60,MATCH('Model 6_Train'!A130,Cond_Probability!$A$6:$A$60,0),8)</f>
        <v>0.34782608695652173</v>
      </c>
      <c r="K130">
        <f>INDEX(Cond_Probability!$A$6:$H$60,MATCH('Model 6_Train'!B130,Cond_Probability!$A$6:$A$60,0),8)</f>
        <v>0.68023255813953487</v>
      </c>
      <c r="L130">
        <f>INDEX(Cond_Probability!$A$6:$H$60,MATCH('Model 6_Train'!C130,Cond_Probability!$A$6:$A$60,0),8)</f>
        <v>0.15317919075144509</v>
      </c>
      <c r="M130">
        <f>Cond_Probability!$C$3</f>
        <v>0.38383838383838381</v>
      </c>
      <c r="N130">
        <f t="shared" si="8"/>
        <v>1.3911300713524012E-2</v>
      </c>
      <c r="O130">
        <f t="shared" si="9"/>
        <v>1.3911300713524013</v>
      </c>
      <c r="P130" t="str">
        <f t="shared" si="10"/>
        <v>Won't Survive</v>
      </c>
      <c r="Q130" t="str">
        <f t="shared" si="11"/>
        <v>Dead</v>
      </c>
    </row>
    <row r="131" spans="1:17" x14ac:dyDescent="0.3">
      <c r="A131" s="1" t="s">
        <v>1236</v>
      </c>
      <c r="B131" s="2" t="s">
        <v>13</v>
      </c>
      <c r="C131" s="1" t="s">
        <v>1240</v>
      </c>
      <c r="D131">
        <f>INDEX(Cond_Probability!$A$6:$H$60,MATCH('Model 6_Train'!A131,Cond_Probability!$A$6:$A$60,0),7)</f>
        <v>0.67572463768115942</v>
      </c>
      <c r="E131">
        <f>INDEX(Cond_Probability!$A$6:$H$60,MATCH('Model 6_Train'!B131,Cond_Probability!$A$6:$A$60,0),7)</f>
        <v>0.85117967332123412</v>
      </c>
      <c r="F131">
        <f>INDEX(Cond_Probability!$A$6:$H$60,MATCH('Model 6_Train'!C131,Cond_Probability!$A$6:$A$60,0),7)</f>
        <v>0.17179023508137431</v>
      </c>
      <c r="G131">
        <f>Cond_Probability!$C$2</f>
        <v>0.61616161616161613</v>
      </c>
      <c r="H131">
        <f t="shared" ref="H131:H194" si="12">PRODUCT(D131:G131)</f>
        <v>6.0881327332753518E-2</v>
      </c>
      <c r="I131">
        <f t="shared" ref="I131:I194" si="13">H131*100</f>
        <v>6.0881327332753514</v>
      </c>
      <c r="J131">
        <f>INDEX(Cond_Probability!$A$6:$H$60,MATCH('Model 6_Train'!A131,Cond_Probability!$A$6:$A$60,0),8)</f>
        <v>0.34782608695652173</v>
      </c>
      <c r="K131">
        <f>INDEX(Cond_Probability!$A$6:$H$60,MATCH('Model 6_Train'!B131,Cond_Probability!$A$6:$A$60,0),8)</f>
        <v>0.31976744186046513</v>
      </c>
      <c r="L131">
        <f>INDEX(Cond_Probability!$A$6:$H$60,MATCH('Model 6_Train'!C131,Cond_Probability!$A$6:$A$60,0),8)</f>
        <v>0.19653179190751446</v>
      </c>
      <c r="M131">
        <f>Cond_Probability!$C$3</f>
        <v>0.38383838383838381</v>
      </c>
      <c r="N131">
        <f t="shared" ref="N131:N194" si="14">PRODUCT(J131:M131)</f>
        <v>8.3903023171391401E-3</v>
      </c>
      <c r="O131">
        <f t="shared" ref="O131:O194" si="15">N131*100</f>
        <v>0.839030231713914</v>
      </c>
      <c r="P131" t="str">
        <f t="shared" ref="P131:P194" si="16">IF(I131&gt;O131,"Won't Survive", "Survive")</f>
        <v>Won't Survive</v>
      </c>
      <c r="Q131" t="str">
        <f t="shared" ref="Q131:Q194" si="17">IF(P131="Survive","Survived","Dead")</f>
        <v>Dead</v>
      </c>
    </row>
    <row r="132" spans="1:17" x14ac:dyDescent="0.3">
      <c r="A132" s="1" t="s">
        <v>1236</v>
      </c>
      <c r="B132" s="2" t="s">
        <v>13</v>
      </c>
      <c r="C132" s="1" t="s">
        <v>1242</v>
      </c>
      <c r="D132">
        <f>INDEX(Cond_Probability!$A$6:$H$60,MATCH('Model 6_Train'!A132,Cond_Probability!$A$6:$A$60,0),7)</f>
        <v>0.67572463768115942</v>
      </c>
      <c r="E132">
        <f>INDEX(Cond_Probability!$A$6:$H$60,MATCH('Model 6_Train'!B132,Cond_Probability!$A$6:$A$60,0),7)</f>
        <v>0.85117967332123412</v>
      </c>
      <c r="F132">
        <f>INDEX(Cond_Probability!$A$6:$H$60,MATCH('Model 6_Train'!C132,Cond_Probability!$A$6:$A$60,0),7)</f>
        <v>0.51356238698010848</v>
      </c>
      <c r="G132">
        <f>Cond_Probability!$C$2</f>
        <v>0.61616161616161613</v>
      </c>
      <c r="H132">
        <f t="shared" si="12"/>
        <v>0.18200312592107368</v>
      </c>
      <c r="I132">
        <f t="shared" si="13"/>
        <v>18.200312592107366</v>
      </c>
      <c r="J132">
        <f>INDEX(Cond_Probability!$A$6:$H$60,MATCH('Model 6_Train'!A132,Cond_Probability!$A$6:$A$60,0),8)</f>
        <v>0.34782608695652173</v>
      </c>
      <c r="K132">
        <f>INDEX(Cond_Probability!$A$6:$H$60,MATCH('Model 6_Train'!B132,Cond_Probability!$A$6:$A$60,0),8)</f>
        <v>0.31976744186046513</v>
      </c>
      <c r="L132">
        <f>INDEX(Cond_Probability!$A$6:$H$60,MATCH('Model 6_Train'!C132,Cond_Probability!$A$6:$A$60,0),8)</f>
        <v>0.56936416184971095</v>
      </c>
      <c r="M132">
        <f>Cond_Probability!$C$3</f>
        <v>0.38383838383838381</v>
      </c>
      <c r="N132">
        <f t="shared" si="14"/>
        <v>2.4307199359947216E-2</v>
      </c>
      <c r="O132">
        <f t="shared" si="15"/>
        <v>2.4307199359947216</v>
      </c>
      <c r="P132" t="str">
        <f t="shared" si="16"/>
        <v>Won't Survive</v>
      </c>
      <c r="Q132" t="str">
        <f t="shared" si="17"/>
        <v>Dead</v>
      </c>
    </row>
    <row r="133" spans="1:17" x14ac:dyDescent="0.3">
      <c r="A133" s="1" t="s">
        <v>1236</v>
      </c>
      <c r="B133" s="2" t="s">
        <v>13</v>
      </c>
      <c r="C133" s="1" t="s">
        <v>1242</v>
      </c>
      <c r="D133">
        <f>INDEX(Cond_Probability!$A$6:$H$60,MATCH('Model 6_Train'!A133,Cond_Probability!$A$6:$A$60,0),7)</f>
        <v>0.67572463768115942</v>
      </c>
      <c r="E133">
        <f>INDEX(Cond_Probability!$A$6:$H$60,MATCH('Model 6_Train'!B133,Cond_Probability!$A$6:$A$60,0),7)</f>
        <v>0.85117967332123412</v>
      </c>
      <c r="F133">
        <f>INDEX(Cond_Probability!$A$6:$H$60,MATCH('Model 6_Train'!C133,Cond_Probability!$A$6:$A$60,0),7)</f>
        <v>0.51356238698010848</v>
      </c>
      <c r="G133">
        <f>Cond_Probability!$C$2</f>
        <v>0.61616161616161613</v>
      </c>
      <c r="H133">
        <f t="shared" si="12"/>
        <v>0.18200312592107368</v>
      </c>
      <c r="I133">
        <f t="shared" si="13"/>
        <v>18.200312592107366</v>
      </c>
      <c r="J133">
        <f>INDEX(Cond_Probability!$A$6:$H$60,MATCH('Model 6_Train'!A133,Cond_Probability!$A$6:$A$60,0),8)</f>
        <v>0.34782608695652173</v>
      </c>
      <c r="K133">
        <f>INDEX(Cond_Probability!$A$6:$H$60,MATCH('Model 6_Train'!B133,Cond_Probability!$A$6:$A$60,0),8)</f>
        <v>0.31976744186046513</v>
      </c>
      <c r="L133">
        <f>INDEX(Cond_Probability!$A$6:$H$60,MATCH('Model 6_Train'!C133,Cond_Probability!$A$6:$A$60,0),8)</f>
        <v>0.56936416184971095</v>
      </c>
      <c r="M133">
        <f>Cond_Probability!$C$3</f>
        <v>0.38383838383838381</v>
      </c>
      <c r="N133">
        <f t="shared" si="14"/>
        <v>2.4307199359947216E-2</v>
      </c>
      <c r="O133">
        <f t="shared" si="15"/>
        <v>2.4307199359947216</v>
      </c>
      <c r="P133" t="str">
        <f t="shared" si="16"/>
        <v>Won't Survive</v>
      </c>
      <c r="Q133" t="str">
        <f t="shared" si="17"/>
        <v>Dead</v>
      </c>
    </row>
    <row r="134" spans="1:17" x14ac:dyDescent="0.3">
      <c r="A134" s="1" t="s">
        <v>1236</v>
      </c>
      <c r="B134" s="2" t="s">
        <v>17</v>
      </c>
      <c r="C134" s="1" t="s">
        <v>1240</v>
      </c>
      <c r="D134">
        <f>INDEX(Cond_Probability!$A$6:$H$60,MATCH('Model 6_Train'!A134,Cond_Probability!$A$6:$A$60,0),7)</f>
        <v>0.67572463768115942</v>
      </c>
      <c r="E134">
        <f>INDEX(Cond_Probability!$A$6:$H$60,MATCH('Model 6_Train'!B134,Cond_Probability!$A$6:$A$60,0),7)</f>
        <v>0.14882032667876588</v>
      </c>
      <c r="F134">
        <f>INDEX(Cond_Probability!$A$6:$H$60,MATCH('Model 6_Train'!C134,Cond_Probability!$A$6:$A$60,0),7)</f>
        <v>0.17179023508137431</v>
      </c>
      <c r="G134">
        <f>Cond_Probability!$C$2</f>
        <v>0.61616161616161613</v>
      </c>
      <c r="H134">
        <f t="shared" si="12"/>
        <v>1.0644496463295922E-2</v>
      </c>
      <c r="I134">
        <f t="shared" si="13"/>
        <v>1.0644496463295923</v>
      </c>
      <c r="J134">
        <f>INDEX(Cond_Probability!$A$6:$H$60,MATCH('Model 6_Train'!A134,Cond_Probability!$A$6:$A$60,0),8)</f>
        <v>0.34782608695652173</v>
      </c>
      <c r="K134">
        <f>INDEX(Cond_Probability!$A$6:$H$60,MATCH('Model 6_Train'!B134,Cond_Probability!$A$6:$A$60,0),8)</f>
        <v>0.68023255813953487</v>
      </c>
      <c r="L134">
        <f>INDEX(Cond_Probability!$A$6:$H$60,MATCH('Model 6_Train'!C134,Cond_Probability!$A$6:$A$60,0),8)</f>
        <v>0.19653179190751446</v>
      </c>
      <c r="M134">
        <f>Cond_Probability!$C$3</f>
        <v>0.38383838383838381</v>
      </c>
      <c r="N134">
        <f t="shared" si="14"/>
        <v>1.7848461292823262E-2</v>
      </c>
      <c r="O134">
        <f t="shared" si="15"/>
        <v>1.7848461292823261</v>
      </c>
      <c r="P134" t="str">
        <f t="shared" si="16"/>
        <v>Survive</v>
      </c>
      <c r="Q134" t="str">
        <f t="shared" si="17"/>
        <v>Survived</v>
      </c>
    </row>
    <row r="135" spans="1:17" x14ac:dyDescent="0.3">
      <c r="A135" s="1" t="s">
        <v>1235</v>
      </c>
      <c r="B135" s="2" t="s">
        <v>17</v>
      </c>
      <c r="C135" s="1" t="s">
        <v>1242</v>
      </c>
      <c r="D135">
        <f>INDEX(Cond_Probability!$A$6:$H$60,MATCH('Model 6_Train'!A135,Cond_Probability!$A$6:$A$60,0),7)</f>
        <v>0.17753623188405798</v>
      </c>
      <c r="E135">
        <f>INDEX(Cond_Probability!$A$6:$H$60,MATCH('Model 6_Train'!B135,Cond_Probability!$A$6:$A$60,0),7)</f>
        <v>0.14882032667876588</v>
      </c>
      <c r="F135">
        <f>INDEX(Cond_Probability!$A$6:$H$60,MATCH('Model 6_Train'!C135,Cond_Probability!$A$6:$A$60,0),7)</f>
        <v>0.51356238698010848</v>
      </c>
      <c r="G135">
        <f>Cond_Probability!$C$2</f>
        <v>0.61616161616161613</v>
      </c>
      <c r="H135">
        <f t="shared" si="12"/>
        <v>8.3605933559038285E-3</v>
      </c>
      <c r="I135">
        <f t="shared" si="13"/>
        <v>0.83605933559038281</v>
      </c>
      <c r="J135">
        <f>INDEX(Cond_Probability!$A$6:$H$60,MATCH('Model 6_Train'!A135,Cond_Probability!$A$6:$A$60,0),8)</f>
        <v>0.25507246376811593</v>
      </c>
      <c r="K135">
        <f>INDEX(Cond_Probability!$A$6:$H$60,MATCH('Model 6_Train'!B135,Cond_Probability!$A$6:$A$60,0),8)</f>
        <v>0.68023255813953487</v>
      </c>
      <c r="L135">
        <f>INDEX(Cond_Probability!$A$6:$H$60,MATCH('Model 6_Train'!C135,Cond_Probability!$A$6:$A$60,0),8)</f>
        <v>0.56936416184971095</v>
      </c>
      <c r="M135">
        <f>Cond_Probability!$C$3</f>
        <v>0.38383838383838381</v>
      </c>
      <c r="N135">
        <f t="shared" si="14"/>
        <v>3.7919231001517652E-2</v>
      </c>
      <c r="O135">
        <f t="shared" si="15"/>
        <v>3.7919231001517653</v>
      </c>
      <c r="P135" t="str">
        <f t="shared" si="16"/>
        <v>Survive</v>
      </c>
      <c r="Q135" t="str">
        <f t="shared" si="17"/>
        <v>Survived</v>
      </c>
    </row>
    <row r="136" spans="1:17" x14ac:dyDescent="0.3">
      <c r="A136" s="1" t="s">
        <v>1235</v>
      </c>
      <c r="B136" s="2" t="s">
        <v>13</v>
      </c>
      <c r="C136" s="1" t="s">
        <v>1242</v>
      </c>
      <c r="D136">
        <f>INDEX(Cond_Probability!$A$6:$H$60,MATCH('Model 6_Train'!A136,Cond_Probability!$A$6:$A$60,0),7)</f>
        <v>0.17753623188405798</v>
      </c>
      <c r="E136">
        <f>INDEX(Cond_Probability!$A$6:$H$60,MATCH('Model 6_Train'!B136,Cond_Probability!$A$6:$A$60,0),7)</f>
        <v>0.85117967332123412</v>
      </c>
      <c r="F136">
        <f>INDEX(Cond_Probability!$A$6:$H$60,MATCH('Model 6_Train'!C136,Cond_Probability!$A$6:$A$60,0),7)</f>
        <v>0.51356238698010848</v>
      </c>
      <c r="G136">
        <f>Cond_Probability!$C$2</f>
        <v>0.61616161616161613</v>
      </c>
      <c r="H136">
        <f t="shared" si="12"/>
        <v>4.7818515657547508E-2</v>
      </c>
      <c r="I136">
        <f t="shared" si="13"/>
        <v>4.7818515657547511</v>
      </c>
      <c r="J136">
        <f>INDEX(Cond_Probability!$A$6:$H$60,MATCH('Model 6_Train'!A136,Cond_Probability!$A$6:$A$60,0),8)</f>
        <v>0.25507246376811593</v>
      </c>
      <c r="K136">
        <f>INDEX(Cond_Probability!$A$6:$H$60,MATCH('Model 6_Train'!B136,Cond_Probability!$A$6:$A$60,0),8)</f>
        <v>0.31976744186046513</v>
      </c>
      <c r="L136">
        <f>INDEX(Cond_Probability!$A$6:$H$60,MATCH('Model 6_Train'!C136,Cond_Probability!$A$6:$A$60,0),8)</f>
        <v>0.56936416184971095</v>
      </c>
      <c r="M136">
        <f>Cond_Probability!$C$3</f>
        <v>0.38383838383838381</v>
      </c>
      <c r="N136">
        <f t="shared" si="14"/>
        <v>1.7825279530627958E-2</v>
      </c>
      <c r="O136">
        <f t="shared" si="15"/>
        <v>1.7825279530627958</v>
      </c>
      <c r="P136" t="str">
        <f t="shared" si="16"/>
        <v>Won't Survive</v>
      </c>
      <c r="Q136" t="str">
        <f t="shared" si="17"/>
        <v>Dead</v>
      </c>
    </row>
    <row r="137" spans="1:17" x14ac:dyDescent="0.3">
      <c r="A137" s="1" t="s">
        <v>1235</v>
      </c>
      <c r="B137" s="2" t="s">
        <v>13</v>
      </c>
      <c r="C137" s="1" t="s">
        <v>1242</v>
      </c>
      <c r="D137">
        <f>INDEX(Cond_Probability!$A$6:$H$60,MATCH('Model 6_Train'!A137,Cond_Probability!$A$6:$A$60,0),7)</f>
        <v>0.17753623188405798</v>
      </c>
      <c r="E137">
        <f>INDEX(Cond_Probability!$A$6:$H$60,MATCH('Model 6_Train'!B137,Cond_Probability!$A$6:$A$60,0),7)</f>
        <v>0.85117967332123412</v>
      </c>
      <c r="F137">
        <f>INDEX(Cond_Probability!$A$6:$H$60,MATCH('Model 6_Train'!C137,Cond_Probability!$A$6:$A$60,0),7)</f>
        <v>0.51356238698010848</v>
      </c>
      <c r="G137">
        <f>Cond_Probability!$C$2</f>
        <v>0.61616161616161613</v>
      </c>
      <c r="H137">
        <f t="shared" si="12"/>
        <v>4.7818515657547508E-2</v>
      </c>
      <c r="I137">
        <f t="shared" si="13"/>
        <v>4.7818515657547511</v>
      </c>
      <c r="J137">
        <f>INDEX(Cond_Probability!$A$6:$H$60,MATCH('Model 6_Train'!A137,Cond_Probability!$A$6:$A$60,0),8)</f>
        <v>0.25507246376811593</v>
      </c>
      <c r="K137">
        <f>INDEX(Cond_Probability!$A$6:$H$60,MATCH('Model 6_Train'!B137,Cond_Probability!$A$6:$A$60,0),8)</f>
        <v>0.31976744186046513</v>
      </c>
      <c r="L137">
        <f>INDEX(Cond_Probability!$A$6:$H$60,MATCH('Model 6_Train'!C137,Cond_Probability!$A$6:$A$60,0),8)</f>
        <v>0.56936416184971095</v>
      </c>
      <c r="M137">
        <f>Cond_Probability!$C$3</f>
        <v>0.38383838383838381</v>
      </c>
      <c r="N137">
        <f t="shared" si="14"/>
        <v>1.7825279530627958E-2</v>
      </c>
      <c r="O137">
        <f t="shared" si="15"/>
        <v>1.7825279530627958</v>
      </c>
      <c r="P137" t="str">
        <f t="shared" si="16"/>
        <v>Won't Survive</v>
      </c>
      <c r="Q137" t="str">
        <f t="shared" si="17"/>
        <v>Dead</v>
      </c>
    </row>
    <row r="138" spans="1:17" x14ac:dyDescent="0.3">
      <c r="A138" s="1" t="s">
        <v>1234</v>
      </c>
      <c r="B138" s="2" t="s">
        <v>17</v>
      </c>
      <c r="C138" s="1" t="s">
        <v>1242</v>
      </c>
      <c r="D138">
        <f>INDEX(Cond_Probability!$A$6:$H$60,MATCH('Model 6_Train'!A138,Cond_Probability!$A$6:$A$60,0),7)</f>
        <v>0.14673913043478262</v>
      </c>
      <c r="E138">
        <f>INDEX(Cond_Probability!$A$6:$H$60,MATCH('Model 6_Train'!B138,Cond_Probability!$A$6:$A$60,0),7)</f>
        <v>0.14882032667876588</v>
      </c>
      <c r="F138">
        <f>INDEX(Cond_Probability!$A$6:$H$60,MATCH('Model 6_Train'!C138,Cond_Probability!$A$6:$A$60,0),7)</f>
        <v>0.51356238698010848</v>
      </c>
      <c r="G138">
        <f>Cond_Probability!$C$2</f>
        <v>0.61616161616161613</v>
      </c>
      <c r="H138">
        <f t="shared" si="12"/>
        <v>6.9102863451858164E-3</v>
      </c>
      <c r="I138">
        <f t="shared" si="13"/>
        <v>0.69102863451858165</v>
      </c>
      <c r="J138">
        <f>INDEX(Cond_Probability!$A$6:$H$60,MATCH('Model 6_Train'!A138,Cond_Probability!$A$6:$A$60,0),8)</f>
        <v>0.39710144927536234</v>
      </c>
      <c r="K138">
        <f>INDEX(Cond_Probability!$A$6:$H$60,MATCH('Model 6_Train'!B138,Cond_Probability!$A$6:$A$60,0),8)</f>
        <v>0.68023255813953487</v>
      </c>
      <c r="L138">
        <f>INDEX(Cond_Probability!$A$6:$H$60,MATCH('Model 6_Train'!C138,Cond_Probability!$A$6:$A$60,0),8)</f>
        <v>0.56936416184971095</v>
      </c>
      <c r="M138">
        <f>Cond_Probability!$C$3</f>
        <v>0.38383838383838381</v>
      </c>
      <c r="N138">
        <f t="shared" si="14"/>
        <v>5.9033348263726346E-2</v>
      </c>
      <c r="O138">
        <f t="shared" si="15"/>
        <v>5.9033348263726344</v>
      </c>
      <c r="P138" t="str">
        <f t="shared" si="16"/>
        <v>Survive</v>
      </c>
      <c r="Q138" t="str">
        <f t="shared" si="17"/>
        <v>Survived</v>
      </c>
    </row>
    <row r="139" spans="1:17" x14ac:dyDescent="0.3">
      <c r="A139" s="1" t="s">
        <v>1234</v>
      </c>
      <c r="B139" s="2" t="s">
        <v>13</v>
      </c>
      <c r="C139" s="1" t="s">
        <v>1240</v>
      </c>
      <c r="D139">
        <f>INDEX(Cond_Probability!$A$6:$H$60,MATCH('Model 6_Train'!A139,Cond_Probability!$A$6:$A$60,0),7)</f>
        <v>0.14673913043478262</v>
      </c>
      <c r="E139">
        <f>INDEX(Cond_Probability!$A$6:$H$60,MATCH('Model 6_Train'!B139,Cond_Probability!$A$6:$A$60,0),7)</f>
        <v>0.85117967332123412</v>
      </c>
      <c r="F139">
        <f>INDEX(Cond_Probability!$A$6:$H$60,MATCH('Model 6_Train'!C139,Cond_Probability!$A$6:$A$60,0),7)</f>
        <v>0.17179023508137431</v>
      </c>
      <c r="G139">
        <f>Cond_Probability!$C$2</f>
        <v>0.61616161616161613</v>
      </c>
      <c r="H139">
        <f t="shared" si="12"/>
        <v>1.322087805349339E-2</v>
      </c>
      <c r="I139">
        <f t="shared" si="13"/>
        <v>1.322087805349339</v>
      </c>
      <c r="J139">
        <f>INDEX(Cond_Probability!$A$6:$H$60,MATCH('Model 6_Train'!A139,Cond_Probability!$A$6:$A$60,0),8)</f>
        <v>0.39710144927536234</v>
      </c>
      <c r="K139">
        <f>INDEX(Cond_Probability!$A$6:$H$60,MATCH('Model 6_Train'!B139,Cond_Probability!$A$6:$A$60,0),8)</f>
        <v>0.31976744186046513</v>
      </c>
      <c r="L139">
        <f>INDEX(Cond_Probability!$A$6:$H$60,MATCH('Model 6_Train'!C139,Cond_Probability!$A$6:$A$60,0),8)</f>
        <v>0.19653179190751446</v>
      </c>
      <c r="M139">
        <f>Cond_Probability!$C$3</f>
        <v>0.38383838383838381</v>
      </c>
      <c r="N139">
        <f t="shared" si="14"/>
        <v>9.5789284787338551E-3</v>
      </c>
      <c r="O139">
        <f t="shared" si="15"/>
        <v>0.95789284787338547</v>
      </c>
      <c r="P139" t="str">
        <f t="shared" si="16"/>
        <v>Won't Survive</v>
      </c>
      <c r="Q139" t="str">
        <f t="shared" si="17"/>
        <v>Dead</v>
      </c>
    </row>
    <row r="140" spans="1:17" x14ac:dyDescent="0.3">
      <c r="A140" s="1" t="s">
        <v>1236</v>
      </c>
      <c r="B140" s="2" t="s">
        <v>13</v>
      </c>
      <c r="C140" s="1" t="s">
        <v>1242</v>
      </c>
      <c r="D140">
        <f>INDEX(Cond_Probability!$A$6:$H$60,MATCH('Model 6_Train'!A140,Cond_Probability!$A$6:$A$60,0),7)</f>
        <v>0.67572463768115942</v>
      </c>
      <c r="E140">
        <f>INDEX(Cond_Probability!$A$6:$H$60,MATCH('Model 6_Train'!B140,Cond_Probability!$A$6:$A$60,0),7)</f>
        <v>0.85117967332123412</v>
      </c>
      <c r="F140">
        <f>INDEX(Cond_Probability!$A$6:$H$60,MATCH('Model 6_Train'!C140,Cond_Probability!$A$6:$A$60,0),7)</f>
        <v>0.51356238698010848</v>
      </c>
      <c r="G140">
        <f>Cond_Probability!$C$2</f>
        <v>0.61616161616161613</v>
      </c>
      <c r="H140">
        <f t="shared" si="12"/>
        <v>0.18200312592107368</v>
      </c>
      <c r="I140">
        <f t="shared" si="13"/>
        <v>18.200312592107366</v>
      </c>
      <c r="J140">
        <f>INDEX(Cond_Probability!$A$6:$H$60,MATCH('Model 6_Train'!A140,Cond_Probability!$A$6:$A$60,0),8)</f>
        <v>0.34782608695652173</v>
      </c>
      <c r="K140">
        <f>INDEX(Cond_Probability!$A$6:$H$60,MATCH('Model 6_Train'!B140,Cond_Probability!$A$6:$A$60,0),8)</f>
        <v>0.31976744186046513</v>
      </c>
      <c r="L140">
        <f>INDEX(Cond_Probability!$A$6:$H$60,MATCH('Model 6_Train'!C140,Cond_Probability!$A$6:$A$60,0),8)</f>
        <v>0.56936416184971095</v>
      </c>
      <c r="M140">
        <f>Cond_Probability!$C$3</f>
        <v>0.38383838383838381</v>
      </c>
      <c r="N140">
        <f t="shared" si="14"/>
        <v>2.4307199359947216E-2</v>
      </c>
      <c r="O140">
        <f t="shared" si="15"/>
        <v>2.4307199359947216</v>
      </c>
      <c r="P140" t="str">
        <f t="shared" si="16"/>
        <v>Won't Survive</v>
      </c>
      <c r="Q140" t="str">
        <f t="shared" si="17"/>
        <v>Dead</v>
      </c>
    </row>
    <row r="141" spans="1:17" x14ac:dyDescent="0.3">
      <c r="A141" s="1" t="s">
        <v>1234</v>
      </c>
      <c r="B141" s="2" t="s">
        <v>13</v>
      </c>
      <c r="C141" s="1" t="s">
        <v>1242</v>
      </c>
      <c r="D141">
        <f>INDEX(Cond_Probability!$A$6:$H$60,MATCH('Model 6_Train'!A141,Cond_Probability!$A$6:$A$60,0),7)</f>
        <v>0.14673913043478262</v>
      </c>
      <c r="E141">
        <f>INDEX(Cond_Probability!$A$6:$H$60,MATCH('Model 6_Train'!B141,Cond_Probability!$A$6:$A$60,0),7)</f>
        <v>0.85117967332123412</v>
      </c>
      <c r="F141">
        <f>INDEX(Cond_Probability!$A$6:$H$60,MATCH('Model 6_Train'!C141,Cond_Probability!$A$6:$A$60,0),7)</f>
        <v>0.51356238698010848</v>
      </c>
      <c r="G141">
        <f>Cond_Probability!$C$2</f>
        <v>0.61616161616161613</v>
      </c>
      <c r="H141">
        <f t="shared" si="12"/>
        <v>3.9523467023074986E-2</v>
      </c>
      <c r="I141">
        <f t="shared" si="13"/>
        <v>3.9523467023074987</v>
      </c>
      <c r="J141">
        <f>INDEX(Cond_Probability!$A$6:$H$60,MATCH('Model 6_Train'!A141,Cond_Probability!$A$6:$A$60,0),8)</f>
        <v>0.39710144927536234</v>
      </c>
      <c r="K141">
        <f>INDEX(Cond_Probability!$A$6:$H$60,MATCH('Model 6_Train'!B141,Cond_Probability!$A$6:$A$60,0),8)</f>
        <v>0.31976744186046513</v>
      </c>
      <c r="L141">
        <f>INDEX(Cond_Probability!$A$6:$H$60,MATCH('Model 6_Train'!C141,Cond_Probability!$A$6:$A$60,0),8)</f>
        <v>0.56936416184971095</v>
      </c>
      <c r="M141">
        <f>Cond_Probability!$C$3</f>
        <v>0.38383838383838381</v>
      </c>
      <c r="N141">
        <f t="shared" si="14"/>
        <v>2.7750719269273076E-2</v>
      </c>
      <c r="O141">
        <f t="shared" si="15"/>
        <v>2.7750719269273074</v>
      </c>
      <c r="P141" t="str">
        <f t="shared" si="16"/>
        <v>Won't Survive</v>
      </c>
      <c r="Q141" t="str">
        <f t="shared" si="17"/>
        <v>Dead</v>
      </c>
    </row>
    <row r="142" spans="1:17" x14ac:dyDescent="0.3">
      <c r="A142" s="1" t="s">
        <v>1236</v>
      </c>
      <c r="B142" s="2" t="s">
        <v>17</v>
      </c>
      <c r="C142" s="1" t="s">
        <v>1241</v>
      </c>
      <c r="D142">
        <f>INDEX(Cond_Probability!$A$6:$H$60,MATCH('Model 6_Train'!A142,Cond_Probability!$A$6:$A$60,0),7)</f>
        <v>0.67572463768115942</v>
      </c>
      <c r="E142">
        <f>INDEX(Cond_Probability!$A$6:$H$60,MATCH('Model 6_Train'!B142,Cond_Probability!$A$6:$A$60,0),7)</f>
        <v>0.14882032667876588</v>
      </c>
      <c r="F142">
        <f>INDEX(Cond_Probability!$A$6:$H$60,MATCH('Model 6_Train'!C142,Cond_Probability!$A$6:$A$60,0),7)</f>
        <v>0.22784810126582278</v>
      </c>
      <c r="G142">
        <f>Cond_Probability!$C$2</f>
        <v>0.61616161616161613</v>
      </c>
      <c r="H142">
        <f t="shared" si="12"/>
        <v>1.4117963730266171E-2</v>
      </c>
      <c r="I142">
        <f t="shared" si="13"/>
        <v>1.4117963730266172</v>
      </c>
      <c r="J142">
        <f>INDEX(Cond_Probability!$A$6:$H$60,MATCH('Model 6_Train'!A142,Cond_Probability!$A$6:$A$60,0),8)</f>
        <v>0.34782608695652173</v>
      </c>
      <c r="K142">
        <f>INDEX(Cond_Probability!$A$6:$H$60,MATCH('Model 6_Train'!B142,Cond_Probability!$A$6:$A$60,0),8)</f>
        <v>0.68023255813953487</v>
      </c>
      <c r="L142">
        <f>INDEX(Cond_Probability!$A$6:$H$60,MATCH('Model 6_Train'!C142,Cond_Probability!$A$6:$A$60,0),8)</f>
        <v>0.15317919075144509</v>
      </c>
      <c r="M142">
        <f>Cond_Probability!$C$3</f>
        <v>0.38383838383838381</v>
      </c>
      <c r="N142">
        <f t="shared" si="14"/>
        <v>1.3911300713524012E-2</v>
      </c>
      <c r="O142">
        <f t="shared" si="15"/>
        <v>1.3911300713524013</v>
      </c>
      <c r="P142" t="str">
        <f t="shared" si="16"/>
        <v>Won't Survive</v>
      </c>
      <c r="Q142" t="str">
        <f t="shared" si="17"/>
        <v>Dead</v>
      </c>
    </row>
    <row r="143" spans="1:17" x14ac:dyDescent="0.3">
      <c r="A143" s="1" t="s">
        <v>1236</v>
      </c>
      <c r="B143" s="2" t="s">
        <v>17</v>
      </c>
      <c r="C143" s="1" t="s">
        <v>1242</v>
      </c>
      <c r="D143">
        <f>INDEX(Cond_Probability!$A$6:$H$60,MATCH('Model 6_Train'!A143,Cond_Probability!$A$6:$A$60,0),7)</f>
        <v>0.67572463768115942</v>
      </c>
      <c r="E143">
        <f>INDEX(Cond_Probability!$A$6:$H$60,MATCH('Model 6_Train'!B143,Cond_Probability!$A$6:$A$60,0),7)</f>
        <v>0.14882032667876588</v>
      </c>
      <c r="F143">
        <f>INDEX(Cond_Probability!$A$6:$H$60,MATCH('Model 6_Train'!C143,Cond_Probability!$A$6:$A$60,0),7)</f>
        <v>0.51356238698010848</v>
      </c>
      <c r="G143">
        <f>Cond_Probability!$C$2</f>
        <v>0.61616161616161613</v>
      </c>
      <c r="H143">
        <f t="shared" si="12"/>
        <v>3.1821442058695179E-2</v>
      </c>
      <c r="I143">
        <f t="shared" si="13"/>
        <v>3.182144205869518</v>
      </c>
      <c r="J143">
        <f>INDEX(Cond_Probability!$A$6:$H$60,MATCH('Model 6_Train'!A143,Cond_Probability!$A$6:$A$60,0),8)</f>
        <v>0.34782608695652173</v>
      </c>
      <c r="K143">
        <f>INDEX(Cond_Probability!$A$6:$H$60,MATCH('Model 6_Train'!B143,Cond_Probability!$A$6:$A$60,0),8)</f>
        <v>0.68023255813953487</v>
      </c>
      <c r="L143">
        <f>INDEX(Cond_Probability!$A$6:$H$60,MATCH('Model 6_Train'!C143,Cond_Probability!$A$6:$A$60,0),8)</f>
        <v>0.56936416184971095</v>
      </c>
      <c r="M143">
        <f>Cond_Probability!$C$3</f>
        <v>0.38383838383838381</v>
      </c>
      <c r="N143">
        <f t="shared" si="14"/>
        <v>5.1708042274796799E-2</v>
      </c>
      <c r="O143">
        <f t="shared" si="15"/>
        <v>5.1708042274796799</v>
      </c>
      <c r="P143" t="str">
        <f t="shared" si="16"/>
        <v>Survive</v>
      </c>
      <c r="Q143" t="str">
        <f t="shared" si="17"/>
        <v>Survived</v>
      </c>
    </row>
    <row r="144" spans="1:17" x14ac:dyDescent="0.3">
      <c r="A144" s="1" t="s">
        <v>1236</v>
      </c>
      <c r="B144" s="2" t="s">
        <v>17</v>
      </c>
      <c r="C144" s="1" t="s">
        <v>1242</v>
      </c>
      <c r="D144">
        <f>INDEX(Cond_Probability!$A$6:$H$60,MATCH('Model 6_Train'!A144,Cond_Probability!$A$6:$A$60,0),7)</f>
        <v>0.67572463768115942</v>
      </c>
      <c r="E144">
        <f>INDEX(Cond_Probability!$A$6:$H$60,MATCH('Model 6_Train'!B144,Cond_Probability!$A$6:$A$60,0),7)</f>
        <v>0.14882032667876588</v>
      </c>
      <c r="F144">
        <f>INDEX(Cond_Probability!$A$6:$H$60,MATCH('Model 6_Train'!C144,Cond_Probability!$A$6:$A$60,0),7)</f>
        <v>0.51356238698010848</v>
      </c>
      <c r="G144">
        <f>Cond_Probability!$C$2</f>
        <v>0.61616161616161613</v>
      </c>
      <c r="H144">
        <f t="shared" si="12"/>
        <v>3.1821442058695179E-2</v>
      </c>
      <c r="I144">
        <f t="shared" si="13"/>
        <v>3.182144205869518</v>
      </c>
      <c r="J144">
        <f>INDEX(Cond_Probability!$A$6:$H$60,MATCH('Model 6_Train'!A144,Cond_Probability!$A$6:$A$60,0),8)</f>
        <v>0.34782608695652173</v>
      </c>
      <c r="K144">
        <f>INDEX(Cond_Probability!$A$6:$H$60,MATCH('Model 6_Train'!B144,Cond_Probability!$A$6:$A$60,0),8)</f>
        <v>0.68023255813953487</v>
      </c>
      <c r="L144">
        <f>INDEX(Cond_Probability!$A$6:$H$60,MATCH('Model 6_Train'!C144,Cond_Probability!$A$6:$A$60,0),8)</f>
        <v>0.56936416184971095</v>
      </c>
      <c r="M144">
        <f>Cond_Probability!$C$3</f>
        <v>0.38383838383838381</v>
      </c>
      <c r="N144">
        <f t="shared" si="14"/>
        <v>5.1708042274796799E-2</v>
      </c>
      <c r="O144">
        <f t="shared" si="15"/>
        <v>5.1708042274796799</v>
      </c>
      <c r="P144" t="str">
        <f t="shared" si="16"/>
        <v>Survive</v>
      </c>
      <c r="Q144" t="str">
        <f t="shared" si="17"/>
        <v>Survived</v>
      </c>
    </row>
    <row r="145" spans="1:17" x14ac:dyDescent="0.3">
      <c r="A145" s="1" t="s">
        <v>1236</v>
      </c>
      <c r="B145" s="2" t="s">
        <v>13</v>
      </c>
      <c r="C145" s="1" t="s">
        <v>1242</v>
      </c>
      <c r="D145">
        <f>INDEX(Cond_Probability!$A$6:$H$60,MATCH('Model 6_Train'!A145,Cond_Probability!$A$6:$A$60,0),7)</f>
        <v>0.67572463768115942</v>
      </c>
      <c r="E145">
        <f>INDEX(Cond_Probability!$A$6:$H$60,MATCH('Model 6_Train'!B145,Cond_Probability!$A$6:$A$60,0),7)</f>
        <v>0.85117967332123412</v>
      </c>
      <c r="F145">
        <f>INDEX(Cond_Probability!$A$6:$H$60,MATCH('Model 6_Train'!C145,Cond_Probability!$A$6:$A$60,0),7)</f>
        <v>0.51356238698010848</v>
      </c>
      <c r="G145">
        <f>Cond_Probability!$C$2</f>
        <v>0.61616161616161613</v>
      </c>
      <c r="H145">
        <f t="shared" si="12"/>
        <v>0.18200312592107368</v>
      </c>
      <c r="I145">
        <f t="shared" si="13"/>
        <v>18.200312592107366</v>
      </c>
      <c r="J145">
        <f>INDEX(Cond_Probability!$A$6:$H$60,MATCH('Model 6_Train'!A145,Cond_Probability!$A$6:$A$60,0),8)</f>
        <v>0.34782608695652173</v>
      </c>
      <c r="K145">
        <f>INDEX(Cond_Probability!$A$6:$H$60,MATCH('Model 6_Train'!B145,Cond_Probability!$A$6:$A$60,0),8)</f>
        <v>0.31976744186046513</v>
      </c>
      <c r="L145">
        <f>INDEX(Cond_Probability!$A$6:$H$60,MATCH('Model 6_Train'!C145,Cond_Probability!$A$6:$A$60,0),8)</f>
        <v>0.56936416184971095</v>
      </c>
      <c r="M145">
        <f>Cond_Probability!$C$3</f>
        <v>0.38383838383838381</v>
      </c>
      <c r="N145">
        <f t="shared" si="14"/>
        <v>2.4307199359947216E-2</v>
      </c>
      <c r="O145">
        <f t="shared" si="15"/>
        <v>2.4307199359947216</v>
      </c>
      <c r="P145" t="str">
        <f t="shared" si="16"/>
        <v>Won't Survive</v>
      </c>
      <c r="Q145" t="str">
        <f t="shared" si="17"/>
        <v>Dead</v>
      </c>
    </row>
    <row r="146" spans="1:17" x14ac:dyDescent="0.3">
      <c r="A146" s="1" t="s">
        <v>1235</v>
      </c>
      <c r="B146" s="2" t="s">
        <v>13</v>
      </c>
      <c r="C146" s="1" t="s">
        <v>1242</v>
      </c>
      <c r="D146">
        <f>INDEX(Cond_Probability!$A$6:$H$60,MATCH('Model 6_Train'!A146,Cond_Probability!$A$6:$A$60,0),7)</f>
        <v>0.17753623188405798</v>
      </c>
      <c r="E146">
        <f>INDEX(Cond_Probability!$A$6:$H$60,MATCH('Model 6_Train'!B146,Cond_Probability!$A$6:$A$60,0),7)</f>
        <v>0.85117967332123412</v>
      </c>
      <c r="F146">
        <f>INDEX(Cond_Probability!$A$6:$H$60,MATCH('Model 6_Train'!C146,Cond_Probability!$A$6:$A$60,0),7)</f>
        <v>0.51356238698010848</v>
      </c>
      <c r="G146">
        <f>Cond_Probability!$C$2</f>
        <v>0.61616161616161613</v>
      </c>
      <c r="H146">
        <f t="shared" si="12"/>
        <v>4.7818515657547508E-2</v>
      </c>
      <c r="I146">
        <f t="shared" si="13"/>
        <v>4.7818515657547511</v>
      </c>
      <c r="J146">
        <f>INDEX(Cond_Probability!$A$6:$H$60,MATCH('Model 6_Train'!A146,Cond_Probability!$A$6:$A$60,0),8)</f>
        <v>0.25507246376811593</v>
      </c>
      <c r="K146">
        <f>INDEX(Cond_Probability!$A$6:$H$60,MATCH('Model 6_Train'!B146,Cond_Probability!$A$6:$A$60,0),8)</f>
        <v>0.31976744186046513</v>
      </c>
      <c r="L146">
        <f>INDEX(Cond_Probability!$A$6:$H$60,MATCH('Model 6_Train'!C146,Cond_Probability!$A$6:$A$60,0),8)</f>
        <v>0.56936416184971095</v>
      </c>
      <c r="M146">
        <f>Cond_Probability!$C$3</f>
        <v>0.38383838383838381</v>
      </c>
      <c r="N146">
        <f t="shared" si="14"/>
        <v>1.7825279530627958E-2</v>
      </c>
      <c r="O146">
        <f t="shared" si="15"/>
        <v>1.7825279530627958</v>
      </c>
      <c r="P146" t="str">
        <f t="shared" si="16"/>
        <v>Won't Survive</v>
      </c>
      <c r="Q146" t="str">
        <f t="shared" si="17"/>
        <v>Dead</v>
      </c>
    </row>
    <row r="147" spans="1:17" x14ac:dyDescent="0.3">
      <c r="A147" s="1" t="s">
        <v>1235</v>
      </c>
      <c r="B147" s="2" t="s">
        <v>13</v>
      </c>
      <c r="C147" s="1" t="s">
        <v>1242</v>
      </c>
      <c r="D147">
        <f>INDEX(Cond_Probability!$A$6:$H$60,MATCH('Model 6_Train'!A147,Cond_Probability!$A$6:$A$60,0),7)</f>
        <v>0.17753623188405798</v>
      </c>
      <c r="E147">
        <f>INDEX(Cond_Probability!$A$6:$H$60,MATCH('Model 6_Train'!B147,Cond_Probability!$A$6:$A$60,0),7)</f>
        <v>0.85117967332123412</v>
      </c>
      <c r="F147">
        <f>INDEX(Cond_Probability!$A$6:$H$60,MATCH('Model 6_Train'!C147,Cond_Probability!$A$6:$A$60,0),7)</f>
        <v>0.51356238698010848</v>
      </c>
      <c r="G147">
        <f>Cond_Probability!$C$2</f>
        <v>0.61616161616161613</v>
      </c>
      <c r="H147">
        <f t="shared" si="12"/>
        <v>4.7818515657547508E-2</v>
      </c>
      <c r="I147">
        <f t="shared" si="13"/>
        <v>4.7818515657547511</v>
      </c>
      <c r="J147">
        <f>INDEX(Cond_Probability!$A$6:$H$60,MATCH('Model 6_Train'!A147,Cond_Probability!$A$6:$A$60,0),8)</f>
        <v>0.25507246376811593</v>
      </c>
      <c r="K147">
        <f>INDEX(Cond_Probability!$A$6:$H$60,MATCH('Model 6_Train'!B147,Cond_Probability!$A$6:$A$60,0),8)</f>
        <v>0.31976744186046513</v>
      </c>
      <c r="L147">
        <f>INDEX(Cond_Probability!$A$6:$H$60,MATCH('Model 6_Train'!C147,Cond_Probability!$A$6:$A$60,0),8)</f>
        <v>0.56936416184971095</v>
      </c>
      <c r="M147">
        <f>Cond_Probability!$C$3</f>
        <v>0.38383838383838381</v>
      </c>
      <c r="N147">
        <f t="shared" si="14"/>
        <v>1.7825279530627958E-2</v>
      </c>
      <c r="O147">
        <f t="shared" si="15"/>
        <v>1.7825279530627958</v>
      </c>
      <c r="P147" t="str">
        <f t="shared" si="16"/>
        <v>Won't Survive</v>
      </c>
      <c r="Q147" t="str">
        <f t="shared" si="17"/>
        <v>Dead</v>
      </c>
    </row>
    <row r="148" spans="1:17" x14ac:dyDescent="0.3">
      <c r="A148" s="1" t="s">
        <v>1236</v>
      </c>
      <c r="B148" s="2" t="s">
        <v>13</v>
      </c>
      <c r="C148" s="1" t="s">
        <v>1242</v>
      </c>
      <c r="D148">
        <f>INDEX(Cond_Probability!$A$6:$H$60,MATCH('Model 6_Train'!A148,Cond_Probability!$A$6:$A$60,0),7)</f>
        <v>0.67572463768115942</v>
      </c>
      <c r="E148">
        <f>INDEX(Cond_Probability!$A$6:$H$60,MATCH('Model 6_Train'!B148,Cond_Probability!$A$6:$A$60,0),7)</f>
        <v>0.85117967332123412</v>
      </c>
      <c r="F148">
        <f>INDEX(Cond_Probability!$A$6:$H$60,MATCH('Model 6_Train'!C148,Cond_Probability!$A$6:$A$60,0),7)</f>
        <v>0.51356238698010848</v>
      </c>
      <c r="G148">
        <f>Cond_Probability!$C$2</f>
        <v>0.61616161616161613</v>
      </c>
      <c r="H148">
        <f t="shared" si="12"/>
        <v>0.18200312592107368</v>
      </c>
      <c r="I148">
        <f t="shared" si="13"/>
        <v>18.200312592107366</v>
      </c>
      <c r="J148">
        <f>INDEX(Cond_Probability!$A$6:$H$60,MATCH('Model 6_Train'!A148,Cond_Probability!$A$6:$A$60,0),8)</f>
        <v>0.34782608695652173</v>
      </c>
      <c r="K148">
        <f>INDEX(Cond_Probability!$A$6:$H$60,MATCH('Model 6_Train'!B148,Cond_Probability!$A$6:$A$60,0),8)</f>
        <v>0.31976744186046513</v>
      </c>
      <c r="L148">
        <f>INDEX(Cond_Probability!$A$6:$H$60,MATCH('Model 6_Train'!C148,Cond_Probability!$A$6:$A$60,0),8)</f>
        <v>0.56936416184971095</v>
      </c>
      <c r="M148">
        <f>Cond_Probability!$C$3</f>
        <v>0.38383838383838381</v>
      </c>
      <c r="N148">
        <f t="shared" si="14"/>
        <v>2.4307199359947216E-2</v>
      </c>
      <c r="O148">
        <f t="shared" si="15"/>
        <v>2.4307199359947216</v>
      </c>
      <c r="P148" t="str">
        <f t="shared" si="16"/>
        <v>Won't Survive</v>
      </c>
      <c r="Q148" t="str">
        <f t="shared" si="17"/>
        <v>Dead</v>
      </c>
    </row>
    <row r="149" spans="1:17" x14ac:dyDescent="0.3">
      <c r="A149" s="1" t="s">
        <v>1236</v>
      </c>
      <c r="B149" s="2" t="s">
        <v>17</v>
      </c>
      <c r="C149" s="1" t="s">
        <v>1242</v>
      </c>
      <c r="D149">
        <f>INDEX(Cond_Probability!$A$6:$H$60,MATCH('Model 6_Train'!A149,Cond_Probability!$A$6:$A$60,0),7)</f>
        <v>0.67572463768115942</v>
      </c>
      <c r="E149">
        <f>INDEX(Cond_Probability!$A$6:$H$60,MATCH('Model 6_Train'!B149,Cond_Probability!$A$6:$A$60,0),7)</f>
        <v>0.14882032667876588</v>
      </c>
      <c r="F149">
        <f>INDEX(Cond_Probability!$A$6:$H$60,MATCH('Model 6_Train'!C149,Cond_Probability!$A$6:$A$60,0),7)</f>
        <v>0.51356238698010848</v>
      </c>
      <c r="G149">
        <f>Cond_Probability!$C$2</f>
        <v>0.61616161616161613</v>
      </c>
      <c r="H149">
        <f t="shared" si="12"/>
        <v>3.1821442058695179E-2</v>
      </c>
      <c r="I149">
        <f t="shared" si="13"/>
        <v>3.182144205869518</v>
      </c>
      <c r="J149">
        <f>INDEX(Cond_Probability!$A$6:$H$60,MATCH('Model 6_Train'!A149,Cond_Probability!$A$6:$A$60,0),8)</f>
        <v>0.34782608695652173</v>
      </c>
      <c r="K149">
        <f>INDEX(Cond_Probability!$A$6:$H$60,MATCH('Model 6_Train'!B149,Cond_Probability!$A$6:$A$60,0),8)</f>
        <v>0.68023255813953487</v>
      </c>
      <c r="L149">
        <f>INDEX(Cond_Probability!$A$6:$H$60,MATCH('Model 6_Train'!C149,Cond_Probability!$A$6:$A$60,0),8)</f>
        <v>0.56936416184971095</v>
      </c>
      <c r="M149">
        <f>Cond_Probability!$C$3</f>
        <v>0.38383838383838381</v>
      </c>
      <c r="N149">
        <f t="shared" si="14"/>
        <v>5.1708042274796799E-2</v>
      </c>
      <c r="O149">
        <f t="shared" si="15"/>
        <v>5.1708042274796799</v>
      </c>
      <c r="P149" t="str">
        <f t="shared" si="16"/>
        <v>Survive</v>
      </c>
      <c r="Q149" t="str">
        <f t="shared" si="17"/>
        <v>Survived</v>
      </c>
    </row>
    <row r="150" spans="1:17" x14ac:dyDescent="0.3">
      <c r="A150" s="1" t="s">
        <v>1235</v>
      </c>
      <c r="B150" s="2" t="s">
        <v>13</v>
      </c>
      <c r="C150" s="1" t="s">
        <v>1240</v>
      </c>
      <c r="D150">
        <f>INDEX(Cond_Probability!$A$6:$H$60,MATCH('Model 6_Train'!A150,Cond_Probability!$A$6:$A$60,0),7)</f>
        <v>0.17753623188405798</v>
      </c>
      <c r="E150">
        <f>INDEX(Cond_Probability!$A$6:$H$60,MATCH('Model 6_Train'!B150,Cond_Probability!$A$6:$A$60,0),7)</f>
        <v>0.85117967332123412</v>
      </c>
      <c r="F150">
        <f>INDEX(Cond_Probability!$A$6:$H$60,MATCH('Model 6_Train'!C150,Cond_Probability!$A$6:$A$60,0),7)</f>
        <v>0.17179023508137431</v>
      </c>
      <c r="G150">
        <f>Cond_Probability!$C$2</f>
        <v>0.61616161616161613</v>
      </c>
      <c r="H150">
        <f t="shared" si="12"/>
        <v>1.5995630237559906E-2</v>
      </c>
      <c r="I150">
        <f t="shared" si="13"/>
        <v>1.5995630237559906</v>
      </c>
      <c r="J150">
        <f>INDEX(Cond_Probability!$A$6:$H$60,MATCH('Model 6_Train'!A150,Cond_Probability!$A$6:$A$60,0),8)</f>
        <v>0.25507246376811593</v>
      </c>
      <c r="K150">
        <f>INDEX(Cond_Probability!$A$6:$H$60,MATCH('Model 6_Train'!B150,Cond_Probability!$A$6:$A$60,0),8)</f>
        <v>0.31976744186046513</v>
      </c>
      <c r="L150">
        <f>INDEX(Cond_Probability!$A$6:$H$60,MATCH('Model 6_Train'!C150,Cond_Probability!$A$6:$A$60,0),8)</f>
        <v>0.19653179190751446</v>
      </c>
      <c r="M150">
        <f>Cond_Probability!$C$3</f>
        <v>0.38383838383838381</v>
      </c>
      <c r="N150">
        <f t="shared" si="14"/>
        <v>6.1528883659020366E-3</v>
      </c>
      <c r="O150">
        <f t="shared" si="15"/>
        <v>0.61528883659020361</v>
      </c>
      <c r="P150" t="str">
        <f t="shared" si="16"/>
        <v>Won't Survive</v>
      </c>
      <c r="Q150" t="str">
        <f t="shared" si="17"/>
        <v>Dead</v>
      </c>
    </row>
    <row r="151" spans="1:17" x14ac:dyDescent="0.3">
      <c r="A151" s="1" t="s">
        <v>1235</v>
      </c>
      <c r="B151" s="2" t="s">
        <v>13</v>
      </c>
      <c r="C151" s="1" t="s">
        <v>1240</v>
      </c>
      <c r="D151">
        <f>INDEX(Cond_Probability!$A$6:$H$60,MATCH('Model 6_Train'!A151,Cond_Probability!$A$6:$A$60,0),7)</f>
        <v>0.17753623188405798</v>
      </c>
      <c r="E151">
        <f>INDEX(Cond_Probability!$A$6:$H$60,MATCH('Model 6_Train'!B151,Cond_Probability!$A$6:$A$60,0),7)</f>
        <v>0.85117967332123412</v>
      </c>
      <c r="F151">
        <f>INDEX(Cond_Probability!$A$6:$H$60,MATCH('Model 6_Train'!C151,Cond_Probability!$A$6:$A$60,0),7)</f>
        <v>0.17179023508137431</v>
      </c>
      <c r="G151">
        <f>Cond_Probability!$C$2</f>
        <v>0.61616161616161613</v>
      </c>
      <c r="H151">
        <f t="shared" si="12"/>
        <v>1.5995630237559906E-2</v>
      </c>
      <c r="I151">
        <f t="shared" si="13"/>
        <v>1.5995630237559906</v>
      </c>
      <c r="J151">
        <f>INDEX(Cond_Probability!$A$6:$H$60,MATCH('Model 6_Train'!A151,Cond_Probability!$A$6:$A$60,0),8)</f>
        <v>0.25507246376811593</v>
      </c>
      <c r="K151">
        <f>INDEX(Cond_Probability!$A$6:$H$60,MATCH('Model 6_Train'!B151,Cond_Probability!$A$6:$A$60,0),8)</f>
        <v>0.31976744186046513</v>
      </c>
      <c r="L151">
        <f>INDEX(Cond_Probability!$A$6:$H$60,MATCH('Model 6_Train'!C151,Cond_Probability!$A$6:$A$60,0),8)</f>
        <v>0.19653179190751446</v>
      </c>
      <c r="M151">
        <f>Cond_Probability!$C$3</f>
        <v>0.38383838383838381</v>
      </c>
      <c r="N151">
        <f t="shared" si="14"/>
        <v>6.1528883659020366E-3</v>
      </c>
      <c r="O151">
        <f t="shared" si="15"/>
        <v>0.61528883659020361</v>
      </c>
      <c r="P151" t="str">
        <f t="shared" si="16"/>
        <v>Won't Survive</v>
      </c>
      <c r="Q151" t="str">
        <f t="shared" si="17"/>
        <v>Dead</v>
      </c>
    </row>
    <row r="152" spans="1:17" x14ac:dyDescent="0.3">
      <c r="A152" s="1" t="s">
        <v>1235</v>
      </c>
      <c r="B152" s="2" t="s">
        <v>13</v>
      </c>
      <c r="C152" s="1" t="s">
        <v>1239</v>
      </c>
      <c r="D152">
        <f>INDEX(Cond_Probability!$A$6:$H$60,MATCH('Model 6_Train'!A152,Cond_Probability!$A$6:$A$60,0),7)</f>
        <v>0.17753623188405798</v>
      </c>
      <c r="E152">
        <f>INDEX(Cond_Probability!$A$6:$H$60,MATCH('Model 6_Train'!B152,Cond_Probability!$A$6:$A$60,0),7)</f>
        <v>0.85117967332123412</v>
      </c>
      <c r="F152">
        <f>INDEX(Cond_Probability!$A$6:$H$60,MATCH('Model 6_Train'!C152,Cond_Probability!$A$6:$A$60,0),7)</f>
        <v>8.6799276672694395E-2</v>
      </c>
      <c r="G152">
        <f>Cond_Probability!$C$2</f>
        <v>0.61616161616161613</v>
      </c>
      <c r="H152">
        <f t="shared" si="12"/>
        <v>8.0820026463460579E-3</v>
      </c>
      <c r="I152">
        <f t="shared" si="13"/>
        <v>0.80820026463460581</v>
      </c>
      <c r="J152">
        <f>INDEX(Cond_Probability!$A$6:$H$60,MATCH('Model 6_Train'!A152,Cond_Probability!$A$6:$A$60,0),8)</f>
        <v>0.25507246376811593</v>
      </c>
      <c r="K152">
        <f>INDEX(Cond_Probability!$A$6:$H$60,MATCH('Model 6_Train'!B152,Cond_Probability!$A$6:$A$60,0),8)</f>
        <v>0.31976744186046513</v>
      </c>
      <c r="L152">
        <f>INDEX(Cond_Probability!$A$6:$H$60,MATCH('Model 6_Train'!C152,Cond_Probability!$A$6:$A$60,0),8)</f>
        <v>8.0924855491329481E-2</v>
      </c>
      <c r="M152">
        <f>Cond_Probability!$C$3</f>
        <v>0.38383838383838381</v>
      </c>
      <c r="N152">
        <f t="shared" si="14"/>
        <v>2.5335422683126032E-3</v>
      </c>
      <c r="O152">
        <f t="shared" si="15"/>
        <v>0.2533542268312603</v>
      </c>
      <c r="P152" t="str">
        <f t="shared" si="16"/>
        <v>Won't Survive</v>
      </c>
      <c r="Q152" t="str">
        <f t="shared" si="17"/>
        <v>Dead</v>
      </c>
    </row>
    <row r="153" spans="1:17" x14ac:dyDescent="0.3">
      <c r="A153" s="1" t="s">
        <v>1234</v>
      </c>
      <c r="B153" s="2" t="s">
        <v>17</v>
      </c>
      <c r="C153" s="1" t="s">
        <v>1242</v>
      </c>
      <c r="D153">
        <f>INDEX(Cond_Probability!$A$6:$H$60,MATCH('Model 6_Train'!A153,Cond_Probability!$A$6:$A$60,0),7)</f>
        <v>0.14673913043478262</v>
      </c>
      <c r="E153">
        <f>INDEX(Cond_Probability!$A$6:$H$60,MATCH('Model 6_Train'!B153,Cond_Probability!$A$6:$A$60,0),7)</f>
        <v>0.14882032667876588</v>
      </c>
      <c r="F153">
        <f>INDEX(Cond_Probability!$A$6:$H$60,MATCH('Model 6_Train'!C153,Cond_Probability!$A$6:$A$60,0),7)</f>
        <v>0.51356238698010848</v>
      </c>
      <c r="G153">
        <f>Cond_Probability!$C$2</f>
        <v>0.61616161616161613</v>
      </c>
      <c r="H153">
        <f t="shared" si="12"/>
        <v>6.9102863451858164E-3</v>
      </c>
      <c r="I153">
        <f t="shared" si="13"/>
        <v>0.69102863451858165</v>
      </c>
      <c r="J153">
        <f>INDEX(Cond_Probability!$A$6:$H$60,MATCH('Model 6_Train'!A153,Cond_Probability!$A$6:$A$60,0),8)</f>
        <v>0.39710144927536234</v>
      </c>
      <c r="K153">
        <f>INDEX(Cond_Probability!$A$6:$H$60,MATCH('Model 6_Train'!B153,Cond_Probability!$A$6:$A$60,0),8)</f>
        <v>0.68023255813953487</v>
      </c>
      <c r="L153">
        <f>INDEX(Cond_Probability!$A$6:$H$60,MATCH('Model 6_Train'!C153,Cond_Probability!$A$6:$A$60,0),8)</f>
        <v>0.56936416184971095</v>
      </c>
      <c r="M153">
        <f>Cond_Probability!$C$3</f>
        <v>0.38383838383838381</v>
      </c>
      <c r="N153">
        <f t="shared" si="14"/>
        <v>5.9033348263726346E-2</v>
      </c>
      <c r="O153">
        <f t="shared" si="15"/>
        <v>5.9033348263726344</v>
      </c>
      <c r="P153" t="str">
        <f t="shared" si="16"/>
        <v>Survive</v>
      </c>
      <c r="Q153" t="str">
        <f t="shared" si="17"/>
        <v>Survived</v>
      </c>
    </row>
    <row r="154" spans="1:17" x14ac:dyDescent="0.3">
      <c r="A154" s="1" t="s">
        <v>1236</v>
      </c>
      <c r="B154" s="2" t="s">
        <v>13</v>
      </c>
      <c r="C154" s="1" t="s">
        <v>1239</v>
      </c>
      <c r="D154">
        <f>INDEX(Cond_Probability!$A$6:$H$60,MATCH('Model 6_Train'!A154,Cond_Probability!$A$6:$A$60,0),7)</f>
        <v>0.67572463768115942</v>
      </c>
      <c r="E154">
        <f>INDEX(Cond_Probability!$A$6:$H$60,MATCH('Model 6_Train'!B154,Cond_Probability!$A$6:$A$60,0),7)</f>
        <v>0.85117967332123412</v>
      </c>
      <c r="F154">
        <f>INDEX(Cond_Probability!$A$6:$H$60,MATCH('Model 6_Train'!C154,Cond_Probability!$A$6:$A$60,0),7)</f>
        <v>8.6799276672694395E-2</v>
      </c>
      <c r="G154">
        <f>Cond_Probability!$C$2</f>
        <v>0.61616161616161613</v>
      </c>
      <c r="H154">
        <f t="shared" si="12"/>
        <v>3.0761091704970201E-2</v>
      </c>
      <c r="I154">
        <f t="shared" si="13"/>
        <v>3.0761091704970203</v>
      </c>
      <c r="J154">
        <f>INDEX(Cond_Probability!$A$6:$H$60,MATCH('Model 6_Train'!A154,Cond_Probability!$A$6:$A$60,0),8)</f>
        <v>0.34782608695652173</v>
      </c>
      <c r="K154">
        <f>INDEX(Cond_Probability!$A$6:$H$60,MATCH('Model 6_Train'!B154,Cond_Probability!$A$6:$A$60,0),8)</f>
        <v>0.31976744186046513</v>
      </c>
      <c r="L154">
        <f>INDEX(Cond_Probability!$A$6:$H$60,MATCH('Model 6_Train'!C154,Cond_Probability!$A$6:$A$60,0),8)</f>
        <v>8.0924855491329481E-2</v>
      </c>
      <c r="M154">
        <f>Cond_Probability!$C$3</f>
        <v>0.38383838383838381</v>
      </c>
      <c r="N154">
        <f t="shared" si="14"/>
        <v>3.4548303658808225E-3</v>
      </c>
      <c r="O154">
        <f t="shared" si="15"/>
        <v>0.34548303658808227</v>
      </c>
      <c r="P154" t="str">
        <f t="shared" si="16"/>
        <v>Won't Survive</v>
      </c>
      <c r="Q154" t="str">
        <f t="shared" si="17"/>
        <v>Dead</v>
      </c>
    </row>
    <row r="155" spans="1:17" x14ac:dyDescent="0.3">
      <c r="A155" s="1" t="s">
        <v>1236</v>
      </c>
      <c r="B155" s="2" t="s">
        <v>13</v>
      </c>
      <c r="C155" s="1" t="s">
        <v>1240</v>
      </c>
      <c r="D155">
        <f>INDEX(Cond_Probability!$A$6:$H$60,MATCH('Model 6_Train'!A155,Cond_Probability!$A$6:$A$60,0),7)</f>
        <v>0.67572463768115942</v>
      </c>
      <c r="E155">
        <f>INDEX(Cond_Probability!$A$6:$H$60,MATCH('Model 6_Train'!B155,Cond_Probability!$A$6:$A$60,0),7)</f>
        <v>0.85117967332123412</v>
      </c>
      <c r="F155">
        <f>INDEX(Cond_Probability!$A$6:$H$60,MATCH('Model 6_Train'!C155,Cond_Probability!$A$6:$A$60,0),7)</f>
        <v>0.17179023508137431</v>
      </c>
      <c r="G155">
        <f>Cond_Probability!$C$2</f>
        <v>0.61616161616161613</v>
      </c>
      <c r="H155">
        <f t="shared" si="12"/>
        <v>6.0881327332753518E-2</v>
      </c>
      <c r="I155">
        <f t="shared" si="13"/>
        <v>6.0881327332753514</v>
      </c>
      <c r="J155">
        <f>INDEX(Cond_Probability!$A$6:$H$60,MATCH('Model 6_Train'!A155,Cond_Probability!$A$6:$A$60,0),8)</f>
        <v>0.34782608695652173</v>
      </c>
      <c r="K155">
        <f>INDEX(Cond_Probability!$A$6:$H$60,MATCH('Model 6_Train'!B155,Cond_Probability!$A$6:$A$60,0),8)</f>
        <v>0.31976744186046513</v>
      </c>
      <c r="L155">
        <f>INDEX(Cond_Probability!$A$6:$H$60,MATCH('Model 6_Train'!C155,Cond_Probability!$A$6:$A$60,0),8)</f>
        <v>0.19653179190751446</v>
      </c>
      <c r="M155">
        <f>Cond_Probability!$C$3</f>
        <v>0.38383838383838381</v>
      </c>
      <c r="N155">
        <f t="shared" si="14"/>
        <v>8.3903023171391401E-3</v>
      </c>
      <c r="O155">
        <f t="shared" si="15"/>
        <v>0.839030231713914</v>
      </c>
      <c r="P155" t="str">
        <f t="shared" si="16"/>
        <v>Won't Survive</v>
      </c>
      <c r="Q155" t="str">
        <f t="shared" si="17"/>
        <v>Dead</v>
      </c>
    </row>
    <row r="156" spans="1:17" x14ac:dyDescent="0.3">
      <c r="A156" s="1" t="s">
        <v>1236</v>
      </c>
      <c r="B156" s="2" t="s">
        <v>13</v>
      </c>
      <c r="C156" s="1" t="s">
        <v>1241</v>
      </c>
      <c r="D156">
        <f>INDEX(Cond_Probability!$A$6:$H$60,MATCH('Model 6_Train'!A156,Cond_Probability!$A$6:$A$60,0),7)</f>
        <v>0.67572463768115942</v>
      </c>
      <c r="E156">
        <f>INDEX(Cond_Probability!$A$6:$H$60,MATCH('Model 6_Train'!B156,Cond_Probability!$A$6:$A$60,0),7)</f>
        <v>0.85117967332123412</v>
      </c>
      <c r="F156">
        <f>INDEX(Cond_Probability!$A$6:$H$60,MATCH('Model 6_Train'!C156,Cond_Probability!$A$6:$A$60,0),7)</f>
        <v>0.22784810126582278</v>
      </c>
      <c r="G156">
        <f>Cond_Probability!$C$2</f>
        <v>0.61616161616161613</v>
      </c>
      <c r="H156">
        <f t="shared" si="12"/>
        <v>8.0747865725546777E-2</v>
      </c>
      <c r="I156">
        <f t="shared" si="13"/>
        <v>8.074786572554677</v>
      </c>
      <c r="J156">
        <f>INDEX(Cond_Probability!$A$6:$H$60,MATCH('Model 6_Train'!A156,Cond_Probability!$A$6:$A$60,0),8)</f>
        <v>0.34782608695652173</v>
      </c>
      <c r="K156">
        <f>INDEX(Cond_Probability!$A$6:$H$60,MATCH('Model 6_Train'!B156,Cond_Probability!$A$6:$A$60,0),8)</f>
        <v>0.31976744186046513</v>
      </c>
      <c r="L156">
        <f>INDEX(Cond_Probability!$A$6:$H$60,MATCH('Model 6_Train'!C156,Cond_Probability!$A$6:$A$60,0),8)</f>
        <v>0.15317919075144509</v>
      </c>
      <c r="M156">
        <f>Cond_Probability!$C$3</f>
        <v>0.38383838383838381</v>
      </c>
      <c r="N156">
        <f t="shared" si="14"/>
        <v>6.5395003354172723E-3</v>
      </c>
      <c r="O156">
        <f t="shared" si="15"/>
        <v>0.6539500335417272</v>
      </c>
      <c r="P156" t="str">
        <f t="shared" si="16"/>
        <v>Won't Survive</v>
      </c>
      <c r="Q156" t="str">
        <f t="shared" si="17"/>
        <v>Dead</v>
      </c>
    </row>
    <row r="157" spans="1:17" x14ac:dyDescent="0.3">
      <c r="A157" s="1" t="s">
        <v>1234</v>
      </c>
      <c r="B157" s="2" t="s">
        <v>13</v>
      </c>
      <c r="C157" s="1" t="s">
        <v>1239</v>
      </c>
      <c r="D157">
        <f>INDEX(Cond_Probability!$A$6:$H$60,MATCH('Model 6_Train'!A157,Cond_Probability!$A$6:$A$60,0),7)</f>
        <v>0.14673913043478262</v>
      </c>
      <c r="E157">
        <f>INDEX(Cond_Probability!$A$6:$H$60,MATCH('Model 6_Train'!B157,Cond_Probability!$A$6:$A$60,0),7)</f>
        <v>0.85117967332123412</v>
      </c>
      <c r="F157">
        <f>INDEX(Cond_Probability!$A$6:$H$60,MATCH('Model 6_Train'!C157,Cond_Probability!$A$6:$A$60,0),7)</f>
        <v>8.6799276672694395E-2</v>
      </c>
      <c r="G157">
        <f>Cond_Probability!$C$2</f>
        <v>0.61616161616161613</v>
      </c>
      <c r="H157">
        <f t="shared" si="12"/>
        <v>6.6800225954492922E-3</v>
      </c>
      <c r="I157">
        <f t="shared" si="13"/>
        <v>0.6680022595449292</v>
      </c>
      <c r="J157">
        <f>INDEX(Cond_Probability!$A$6:$H$60,MATCH('Model 6_Train'!A157,Cond_Probability!$A$6:$A$60,0),8)</f>
        <v>0.39710144927536234</v>
      </c>
      <c r="K157">
        <f>INDEX(Cond_Probability!$A$6:$H$60,MATCH('Model 6_Train'!B157,Cond_Probability!$A$6:$A$60,0),8)</f>
        <v>0.31976744186046513</v>
      </c>
      <c r="L157">
        <f>INDEX(Cond_Probability!$A$6:$H$60,MATCH('Model 6_Train'!C157,Cond_Probability!$A$6:$A$60,0),8)</f>
        <v>8.0924855491329481E-2</v>
      </c>
      <c r="M157">
        <f>Cond_Probability!$C$3</f>
        <v>0.38383838383838381</v>
      </c>
      <c r="N157">
        <f t="shared" si="14"/>
        <v>3.9442646677139391E-3</v>
      </c>
      <c r="O157">
        <f t="shared" si="15"/>
        <v>0.39442646677139392</v>
      </c>
      <c r="P157" t="str">
        <f t="shared" si="16"/>
        <v>Won't Survive</v>
      </c>
      <c r="Q157" t="str">
        <f t="shared" si="17"/>
        <v>Dead</v>
      </c>
    </row>
    <row r="158" spans="1:17" x14ac:dyDescent="0.3">
      <c r="A158" s="1" t="s">
        <v>1236</v>
      </c>
      <c r="B158" s="2" t="s">
        <v>17</v>
      </c>
      <c r="C158" s="1" t="s">
        <v>1242</v>
      </c>
      <c r="D158">
        <f>INDEX(Cond_Probability!$A$6:$H$60,MATCH('Model 6_Train'!A158,Cond_Probability!$A$6:$A$60,0),7)</f>
        <v>0.67572463768115942</v>
      </c>
      <c r="E158">
        <f>INDEX(Cond_Probability!$A$6:$H$60,MATCH('Model 6_Train'!B158,Cond_Probability!$A$6:$A$60,0),7)</f>
        <v>0.14882032667876588</v>
      </c>
      <c r="F158">
        <f>INDEX(Cond_Probability!$A$6:$H$60,MATCH('Model 6_Train'!C158,Cond_Probability!$A$6:$A$60,0),7)</f>
        <v>0.51356238698010848</v>
      </c>
      <c r="G158">
        <f>Cond_Probability!$C$2</f>
        <v>0.61616161616161613</v>
      </c>
      <c r="H158">
        <f t="shared" si="12"/>
        <v>3.1821442058695179E-2</v>
      </c>
      <c r="I158">
        <f t="shared" si="13"/>
        <v>3.182144205869518</v>
      </c>
      <c r="J158">
        <f>INDEX(Cond_Probability!$A$6:$H$60,MATCH('Model 6_Train'!A158,Cond_Probability!$A$6:$A$60,0),8)</f>
        <v>0.34782608695652173</v>
      </c>
      <c r="K158">
        <f>INDEX(Cond_Probability!$A$6:$H$60,MATCH('Model 6_Train'!B158,Cond_Probability!$A$6:$A$60,0),8)</f>
        <v>0.68023255813953487</v>
      </c>
      <c r="L158">
        <f>INDEX(Cond_Probability!$A$6:$H$60,MATCH('Model 6_Train'!C158,Cond_Probability!$A$6:$A$60,0),8)</f>
        <v>0.56936416184971095</v>
      </c>
      <c r="M158">
        <f>Cond_Probability!$C$3</f>
        <v>0.38383838383838381</v>
      </c>
      <c r="N158">
        <f t="shared" si="14"/>
        <v>5.1708042274796799E-2</v>
      </c>
      <c r="O158">
        <f t="shared" si="15"/>
        <v>5.1708042274796799</v>
      </c>
      <c r="P158" t="str">
        <f t="shared" si="16"/>
        <v>Survive</v>
      </c>
      <c r="Q158" t="str">
        <f t="shared" si="17"/>
        <v>Survived</v>
      </c>
    </row>
    <row r="159" spans="1:17" x14ac:dyDescent="0.3">
      <c r="A159" s="1" t="s">
        <v>1236</v>
      </c>
      <c r="B159" s="2" t="s">
        <v>13</v>
      </c>
      <c r="C159" s="1" t="s">
        <v>1242</v>
      </c>
      <c r="D159">
        <f>INDEX(Cond_Probability!$A$6:$H$60,MATCH('Model 6_Train'!A159,Cond_Probability!$A$6:$A$60,0),7)</f>
        <v>0.67572463768115942</v>
      </c>
      <c r="E159">
        <f>INDEX(Cond_Probability!$A$6:$H$60,MATCH('Model 6_Train'!B159,Cond_Probability!$A$6:$A$60,0),7)</f>
        <v>0.85117967332123412</v>
      </c>
      <c r="F159">
        <f>INDEX(Cond_Probability!$A$6:$H$60,MATCH('Model 6_Train'!C159,Cond_Probability!$A$6:$A$60,0),7)</f>
        <v>0.51356238698010848</v>
      </c>
      <c r="G159">
        <f>Cond_Probability!$C$2</f>
        <v>0.61616161616161613</v>
      </c>
      <c r="H159">
        <f t="shared" si="12"/>
        <v>0.18200312592107368</v>
      </c>
      <c r="I159">
        <f t="shared" si="13"/>
        <v>18.200312592107366</v>
      </c>
      <c r="J159">
        <f>INDEX(Cond_Probability!$A$6:$H$60,MATCH('Model 6_Train'!A159,Cond_Probability!$A$6:$A$60,0),8)</f>
        <v>0.34782608695652173</v>
      </c>
      <c r="K159">
        <f>INDEX(Cond_Probability!$A$6:$H$60,MATCH('Model 6_Train'!B159,Cond_Probability!$A$6:$A$60,0),8)</f>
        <v>0.31976744186046513</v>
      </c>
      <c r="L159">
        <f>INDEX(Cond_Probability!$A$6:$H$60,MATCH('Model 6_Train'!C159,Cond_Probability!$A$6:$A$60,0),8)</f>
        <v>0.56936416184971095</v>
      </c>
      <c r="M159">
        <f>Cond_Probability!$C$3</f>
        <v>0.38383838383838381</v>
      </c>
      <c r="N159">
        <f t="shared" si="14"/>
        <v>2.4307199359947216E-2</v>
      </c>
      <c r="O159">
        <f t="shared" si="15"/>
        <v>2.4307199359947216</v>
      </c>
      <c r="P159" t="str">
        <f t="shared" si="16"/>
        <v>Won't Survive</v>
      </c>
      <c r="Q159" t="str">
        <f t="shared" si="17"/>
        <v>Dead</v>
      </c>
    </row>
    <row r="160" spans="1:17" x14ac:dyDescent="0.3">
      <c r="A160" s="1" t="s">
        <v>1236</v>
      </c>
      <c r="B160" s="2" t="s">
        <v>13</v>
      </c>
      <c r="C160" s="1" t="s">
        <v>1241</v>
      </c>
      <c r="D160">
        <f>INDEX(Cond_Probability!$A$6:$H$60,MATCH('Model 6_Train'!A160,Cond_Probability!$A$6:$A$60,0),7)</f>
        <v>0.67572463768115942</v>
      </c>
      <c r="E160">
        <f>INDEX(Cond_Probability!$A$6:$H$60,MATCH('Model 6_Train'!B160,Cond_Probability!$A$6:$A$60,0),7)</f>
        <v>0.85117967332123412</v>
      </c>
      <c r="F160">
        <f>INDEX(Cond_Probability!$A$6:$H$60,MATCH('Model 6_Train'!C160,Cond_Probability!$A$6:$A$60,0),7)</f>
        <v>0.22784810126582278</v>
      </c>
      <c r="G160">
        <f>Cond_Probability!$C$2</f>
        <v>0.61616161616161613</v>
      </c>
      <c r="H160">
        <f t="shared" si="12"/>
        <v>8.0747865725546777E-2</v>
      </c>
      <c r="I160">
        <f t="shared" si="13"/>
        <v>8.074786572554677</v>
      </c>
      <c r="J160">
        <f>INDEX(Cond_Probability!$A$6:$H$60,MATCH('Model 6_Train'!A160,Cond_Probability!$A$6:$A$60,0),8)</f>
        <v>0.34782608695652173</v>
      </c>
      <c r="K160">
        <f>INDEX(Cond_Probability!$A$6:$H$60,MATCH('Model 6_Train'!B160,Cond_Probability!$A$6:$A$60,0),8)</f>
        <v>0.31976744186046513</v>
      </c>
      <c r="L160">
        <f>INDEX(Cond_Probability!$A$6:$H$60,MATCH('Model 6_Train'!C160,Cond_Probability!$A$6:$A$60,0),8)</f>
        <v>0.15317919075144509</v>
      </c>
      <c r="M160">
        <f>Cond_Probability!$C$3</f>
        <v>0.38383838383838381</v>
      </c>
      <c r="N160">
        <f t="shared" si="14"/>
        <v>6.5395003354172723E-3</v>
      </c>
      <c r="O160">
        <f t="shared" si="15"/>
        <v>0.6539500335417272</v>
      </c>
      <c r="P160" t="str">
        <f t="shared" si="16"/>
        <v>Won't Survive</v>
      </c>
      <c r="Q160" t="str">
        <f t="shared" si="17"/>
        <v>Dead</v>
      </c>
    </row>
    <row r="161" spans="1:17" x14ac:dyDescent="0.3">
      <c r="A161" s="1" t="s">
        <v>1236</v>
      </c>
      <c r="B161" s="2" t="s">
        <v>13</v>
      </c>
      <c r="C161" s="1" t="s">
        <v>1241</v>
      </c>
      <c r="D161">
        <f>INDEX(Cond_Probability!$A$6:$H$60,MATCH('Model 6_Train'!A161,Cond_Probability!$A$6:$A$60,0),7)</f>
        <v>0.67572463768115942</v>
      </c>
      <c r="E161">
        <f>INDEX(Cond_Probability!$A$6:$H$60,MATCH('Model 6_Train'!B161,Cond_Probability!$A$6:$A$60,0),7)</f>
        <v>0.85117967332123412</v>
      </c>
      <c r="F161">
        <f>INDEX(Cond_Probability!$A$6:$H$60,MATCH('Model 6_Train'!C161,Cond_Probability!$A$6:$A$60,0),7)</f>
        <v>0.22784810126582278</v>
      </c>
      <c r="G161">
        <f>Cond_Probability!$C$2</f>
        <v>0.61616161616161613</v>
      </c>
      <c r="H161">
        <f t="shared" si="12"/>
        <v>8.0747865725546777E-2</v>
      </c>
      <c r="I161">
        <f t="shared" si="13"/>
        <v>8.074786572554677</v>
      </c>
      <c r="J161">
        <f>INDEX(Cond_Probability!$A$6:$H$60,MATCH('Model 6_Train'!A161,Cond_Probability!$A$6:$A$60,0),8)</f>
        <v>0.34782608695652173</v>
      </c>
      <c r="K161">
        <f>INDEX(Cond_Probability!$A$6:$H$60,MATCH('Model 6_Train'!B161,Cond_Probability!$A$6:$A$60,0),8)</f>
        <v>0.31976744186046513</v>
      </c>
      <c r="L161">
        <f>INDEX(Cond_Probability!$A$6:$H$60,MATCH('Model 6_Train'!C161,Cond_Probability!$A$6:$A$60,0),8)</f>
        <v>0.15317919075144509</v>
      </c>
      <c r="M161">
        <f>Cond_Probability!$C$3</f>
        <v>0.38383838383838381</v>
      </c>
      <c r="N161">
        <f t="shared" si="14"/>
        <v>6.5395003354172723E-3</v>
      </c>
      <c r="O161">
        <f t="shared" si="15"/>
        <v>0.6539500335417272</v>
      </c>
      <c r="P161" t="str">
        <f t="shared" si="16"/>
        <v>Won't Survive</v>
      </c>
      <c r="Q161" t="str">
        <f t="shared" si="17"/>
        <v>Dead</v>
      </c>
    </row>
    <row r="162" spans="1:17" x14ac:dyDescent="0.3">
      <c r="A162" s="1" t="s">
        <v>1236</v>
      </c>
      <c r="B162" s="2" t="s">
        <v>13</v>
      </c>
      <c r="C162" s="1" t="s">
        <v>1240</v>
      </c>
      <c r="D162">
        <f>INDEX(Cond_Probability!$A$6:$H$60,MATCH('Model 6_Train'!A162,Cond_Probability!$A$6:$A$60,0),7)</f>
        <v>0.67572463768115942</v>
      </c>
      <c r="E162">
        <f>INDEX(Cond_Probability!$A$6:$H$60,MATCH('Model 6_Train'!B162,Cond_Probability!$A$6:$A$60,0),7)</f>
        <v>0.85117967332123412</v>
      </c>
      <c r="F162">
        <f>INDEX(Cond_Probability!$A$6:$H$60,MATCH('Model 6_Train'!C162,Cond_Probability!$A$6:$A$60,0),7)</f>
        <v>0.17179023508137431</v>
      </c>
      <c r="G162">
        <f>Cond_Probability!$C$2</f>
        <v>0.61616161616161613</v>
      </c>
      <c r="H162">
        <f t="shared" si="12"/>
        <v>6.0881327332753518E-2</v>
      </c>
      <c r="I162">
        <f t="shared" si="13"/>
        <v>6.0881327332753514</v>
      </c>
      <c r="J162">
        <f>INDEX(Cond_Probability!$A$6:$H$60,MATCH('Model 6_Train'!A162,Cond_Probability!$A$6:$A$60,0),8)</f>
        <v>0.34782608695652173</v>
      </c>
      <c r="K162">
        <f>INDEX(Cond_Probability!$A$6:$H$60,MATCH('Model 6_Train'!B162,Cond_Probability!$A$6:$A$60,0),8)</f>
        <v>0.31976744186046513</v>
      </c>
      <c r="L162">
        <f>INDEX(Cond_Probability!$A$6:$H$60,MATCH('Model 6_Train'!C162,Cond_Probability!$A$6:$A$60,0),8)</f>
        <v>0.19653179190751446</v>
      </c>
      <c r="M162">
        <f>Cond_Probability!$C$3</f>
        <v>0.38383838383838381</v>
      </c>
      <c r="N162">
        <f t="shared" si="14"/>
        <v>8.3903023171391401E-3</v>
      </c>
      <c r="O162">
        <f t="shared" si="15"/>
        <v>0.839030231713914</v>
      </c>
      <c r="P162" t="str">
        <f t="shared" si="16"/>
        <v>Won't Survive</v>
      </c>
      <c r="Q162" t="str">
        <f t="shared" si="17"/>
        <v>Dead</v>
      </c>
    </row>
    <row r="163" spans="1:17" x14ac:dyDescent="0.3">
      <c r="A163" s="1" t="s">
        <v>1235</v>
      </c>
      <c r="B163" s="2" t="s">
        <v>17</v>
      </c>
      <c r="C163" s="1" t="s">
        <v>1240</v>
      </c>
      <c r="D163">
        <f>INDEX(Cond_Probability!$A$6:$H$60,MATCH('Model 6_Train'!A163,Cond_Probability!$A$6:$A$60,0),7)</f>
        <v>0.17753623188405798</v>
      </c>
      <c r="E163">
        <f>INDEX(Cond_Probability!$A$6:$H$60,MATCH('Model 6_Train'!B163,Cond_Probability!$A$6:$A$60,0),7)</f>
        <v>0.14882032667876588</v>
      </c>
      <c r="F163">
        <f>INDEX(Cond_Probability!$A$6:$H$60,MATCH('Model 6_Train'!C163,Cond_Probability!$A$6:$A$60,0),7)</f>
        <v>0.17179023508137431</v>
      </c>
      <c r="G163">
        <f>Cond_Probability!$C$2</f>
        <v>0.61616161616161613</v>
      </c>
      <c r="H163">
        <f t="shared" si="12"/>
        <v>2.7966773549678299E-3</v>
      </c>
      <c r="I163">
        <f t="shared" si="13"/>
        <v>0.27966773549678298</v>
      </c>
      <c r="J163">
        <f>INDEX(Cond_Probability!$A$6:$H$60,MATCH('Model 6_Train'!A163,Cond_Probability!$A$6:$A$60,0),8)</f>
        <v>0.25507246376811593</v>
      </c>
      <c r="K163">
        <f>INDEX(Cond_Probability!$A$6:$H$60,MATCH('Model 6_Train'!B163,Cond_Probability!$A$6:$A$60,0),8)</f>
        <v>0.68023255813953487</v>
      </c>
      <c r="L163">
        <f>INDEX(Cond_Probability!$A$6:$H$60,MATCH('Model 6_Train'!C163,Cond_Probability!$A$6:$A$60,0),8)</f>
        <v>0.19653179190751446</v>
      </c>
      <c r="M163">
        <f>Cond_Probability!$C$3</f>
        <v>0.38383838383838381</v>
      </c>
      <c r="N163">
        <f t="shared" si="14"/>
        <v>1.308887161473706E-2</v>
      </c>
      <c r="O163">
        <f t="shared" si="15"/>
        <v>1.3088871614737061</v>
      </c>
      <c r="P163" t="str">
        <f t="shared" si="16"/>
        <v>Survive</v>
      </c>
      <c r="Q163" t="str">
        <f t="shared" si="17"/>
        <v>Survived</v>
      </c>
    </row>
    <row r="164" spans="1:17" x14ac:dyDescent="0.3">
      <c r="A164" s="1" t="s">
        <v>1236</v>
      </c>
      <c r="B164" s="2" t="s">
        <v>13</v>
      </c>
      <c r="C164" s="1" t="s">
        <v>1242</v>
      </c>
      <c r="D164">
        <f>INDEX(Cond_Probability!$A$6:$H$60,MATCH('Model 6_Train'!A164,Cond_Probability!$A$6:$A$60,0),7)</f>
        <v>0.67572463768115942</v>
      </c>
      <c r="E164">
        <f>INDEX(Cond_Probability!$A$6:$H$60,MATCH('Model 6_Train'!B164,Cond_Probability!$A$6:$A$60,0),7)</f>
        <v>0.85117967332123412</v>
      </c>
      <c r="F164">
        <f>INDEX(Cond_Probability!$A$6:$H$60,MATCH('Model 6_Train'!C164,Cond_Probability!$A$6:$A$60,0),7)</f>
        <v>0.51356238698010848</v>
      </c>
      <c r="G164">
        <f>Cond_Probability!$C$2</f>
        <v>0.61616161616161613</v>
      </c>
      <c r="H164">
        <f t="shared" si="12"/>
        <v>0.18200312592107368</v>
      </c>
      <c r="I164">
        <f t="shared" si="13"/>
        <v>18.200312592107366</v>
      </c>
      <c r="J164">
        <f>INDEX(Cond_Probability!$A$6:$H$60,MATCH('Model 6_Train'!A164,Cond_Probability!$A$6:$A$60,0),8)</f>
        <v>0.34782608695652173</v>
      </c>
      <c r="K164">
        <f>INDEX(Cond_Probability!$A$6:$H$60,MATCH('Model 6_Train'!B164,Cond_Probability!$A$6:$A$60,0),8)</f>
        <v>0.31976744186046513</v>
      </c>
      <c r="L164">
        <f>INDEX(Cond_Probability!$A$6:$H$60,MATCH('Model 6_Train'!C164,Cond_Probability!$A$6:$A$60,0),8)</f>
        <v>0.56936416184971095</v>
      </c>
      <c r="M164">
        <f>Cond_Probability!$C$3</f>
        <v>0.38383838383838381</v>
      </c>
      <c r="N164">
        <f t="shared" si="14"/>
        <v>2.4307199359947216E-2</v>
      </c>
      <c r="O164">
        <f t="shared" si="15"/>
        <v>2.4307199359947216</v>
      </c>
      <c r="P164" t="str">
        <f t="shared" si="16"/>
        <v>Won't Survive</v>
      </c>
      <c r="Q164" t="str">
        <f t="shared" si="17"/>
        <v>Dead</v>
      </c>
    </row>
    <row r="165" spans="1:17" x14ac:dyDescent="0.3">
      <c r="A165" s="1" t="s">
        <v>1236</v>
      </c>
      <c r="B165" s="2" t="s">
        <v>13</v>
      </c>
      <c r="C165" s="1" t="s">
        <v>1242</v>
      </c>
      <c r="D165">
        <f>INDEX(Cond_Probability!$A$6:$H$60,MATCH('Model 6_Train'!A165,Cond_Probability!$A$6:$A$60,0),7)</f>
        <v>0.67572463768115942</v>
      </c>
      <c r="E165">
        <f>INDEX(Cond_Probability!$A$6:$H$60,MATCH('Model 6_Train'!B165,Cond_Probability!$A$6:$A$60,0),7)</f>
        <v>0.85117967332123412</v>
      </c>
      <c r="F165">
        <f>INDEX(Cond_Probability!$A$6:$H$60,MATCH('Model 6_Train'!C165,Cond_Probability!$A$6:$A$60,0),7)</f>
        <v>0.51356238698010848</v>
      </c>
      <c r="G165">
        <f>Cond_Probability!$C$2</f>
        <v>0.61616161616161613</v>
      </c>
      <c r="H165">
        <f t="shared" si="12"/>
        <v>0.18200312592107368</v>
      </c>
      <c r="I165">
        <f t="shared" si="13"/>
        <v>18.200312592107366</v>
      </c>
      <c r="J165">
        <f>INDEX(Cond_Probability!$A$6:$H$60,MATCH('Model 6_Train'!A165,Cond_Probability!$A$6:$A$60,0),8)</f>
        <v>0.34782608695652173</v>
      </c>
      <c r="K165">
        <f>INDEX(Cond_Probability!$A$6:$H$60,MATCH('Model 6_Train'!B165,Cond_Probability!$A$6:$A$60,0),8)</f>
        <v>0.31976744186046513</v>
      </c>
      <c r="L165">
        <f>INDEX(Cond_Probability!$A$6:$H$60,MATCH('Model 6_Train'!C165,Cond_Probability!$A$6:$A$60,0),8)</f>
        <v>0.56936416184971095</v>
      </c>
      <c r="M165">
        <f>Cond_Probability!$C$3</f>
        <v>0.38383838383838381</v>
      </c>
      <c r="N165">
        <f t="shared" si="14"/>
        <v>2.4307199359947216E-2</v>
      </c>
      <c r="O165">
        <f t="shared" si="15"/>
        <v>2.4307199359947216</v>
      </c>
      <c r="P165" t="str">
        <f t="shared" si="16"/>
        <v>Won't Survive</v>
      </c>
      <c r="Q165" t="str">
        <f t="shared" si="17"/>
        <v>Dead</v>
      </c>
    </row>
    <row r="166" spans="1:17" x14ac:dyDescent="0.3">
      <c r="A166" s="1" t="s">
        <v>1236</v>
      </c>
      <c r="B166" s="2" t="s">
        <v>13</v>
      </c>
      <c r="C166" s="1" t="s">
        <v>1242</v>
      </c>
      <c r="D166">
        <f>INDEX(Cond_Probability!$A$6:$H$60,MATCH('Model 6_Train'!A166,Cond_Probability!$A$6:$A$60,0),7)</f>
        <v>0.67572463768115942</v>
      </c>
      <c r="E166">
        <f>INDEX(Cond_Probability!$A$6:$H$60,MATCH('Model 6_Train'!B166,Cond_Probability!$A$6:$A$60,0),7)</f>
        <v>0.85117967332123412</v>
      </c>
      <c r="F166">
        <f>INDEX(Cond_Probability!$A$6:$H$60,MATCH('Model 6_Train'!C166,Cond_Probability!$A$6:$A$60,0),7)</f>
        <v>0.51356238698010848</v>
      </c>
      <c r="G166">
        <f>Cond_Probability!$C$2</f>
        <v>0.61616161616161613</v>
      </c>
      <c r="H166">
        <f t="shared" si="12"/>
        <v>0.18200312592107368</v>
      </c>
      <c r="I166">
        <f t="shared" si="13"/>
        <v>18.200312592107366</v>
      </c>
      <c r="J166">
        <f>INDEX(Cond_Probability!$A$6:$H$60,MATCH('Model 6_Train'!A166,Cond_Probability!$A$6:$A$60,0),8)</f>
        <v>0.34782608695652173</v>
      </c>
      <c r="K166">
        <f>INDEX(Cond_Probability!$A$6:$H$60,MATCH('Model 6_Train'!B166,Cond_Probability!$A$6:$A$60,0),8)</f>
        <v>0.31976744186046513</v>
      </c>
      <c r="L166">
        <f>INDEX(Cond_Probability!$A$6:$H$60,MATCH('Model 6_Train'!C166,Cond_Probability!$A$6:$A$60,0),8)</f>
        <v>0.56936416184971095</v>
      </c>
      <c r="M166">
        <f>Cond_Probability!$C$3</f>
        <v>0.38383838383838381</v>
      </c>
      <c r="N166">
        <f t="shared" si="14"/>
        <v>2.4307199359947216E-2</v>
      </c>
      <c r="O166">
        <f t="shared" si="15"/>
        <v>2.4307199359947216</v>
      </c>
      <c r="P166" t="str">
        <f t="shared" si="16"/>
        <v>Won't Survive</v>
      </c>
      <c r="Q166" t="str">
        <f t="shared" si="17"/>
        <v>Dead</v>
      </c>
    </row>
    <row r="167" spans="1:17" x14ac:dyDescent="0.3">
      <c r="A167" s="1" t="s">
        <v>1236</v>
      </c>
      <c r="B167" s="2" t="s">
        <v>13</v>
      </c>
      <c r="C167" s="1" t="s">
        <v>1242</v>
      </c>
      <c r="D167">
        <f>INDEX(Cond_Probability!$A$6:$H$60,MATCH('Model 6_Train'!A167,Cond_Probability!$A$6:$A$60,0),7)</f>
        <v>0.67572463768115942</v>
      </c>
      <c r="E167">
        <f>INDEX(Cond_Probability!$A$6:$H$60,MATCH('Model 6_Train'!B167,Cond_Probability!$A$6:$A$60,0),7)</f>
        <v>0.85117967332123412</v>
      </c>
      <c r="F167">
        <f>INDEX(Cond_Probability!$A$6:$H$60,MATCH('Model 6_Train'!C167,Cond_Probability!$A$6:$A$60,0),7)</f>
        <v>0.51356238698010848</v>
      </c>
      <c r="G167">
        <f>Cond_Probability!$C$2</f>
        <v>0.61616161616161613</v>
      </c>
      <c r="H167">
        <f t="shared" si="12"/>
        <v>0.18200312592107368</v>
      </c>
      <c r="I167">
        <f t="shared" si="13"/>
        <v>18.200312592107366</v>
      </c>
      <c r="J167">
        <f>INDEX(Cond_Probability!$A$6:$H$60,MATCH('Model 6_Train'!A167,Cond_Probability!$A$6:$A$60,0),8)</f>
        <v>0.34782608695652173</v>
      </c>
      <c r="K167">
        <f>INDEX(Cond_Probability!$A$6:$H$60,MATCH('Model 6_Train'!B167,Cond_Probability!$A$6:$A$60,0),8)</f>
        <v>0.31976744186046513</v>
      </c>
      <c r="L167">
        <f>INDEX(Cond_Probability!$A$6:$H$60,MATCH('Model 6_Train'!C167,Cond_Probability!$A$6:$A$60,0),8)</f>
        <v>0.56936416184971095</v>
      </c>
      <c r="M167">
        <f>Cond_Probability!$C$3</f>
        <v>0.38383838383838381</v>
      </c>
      <c r="N167">
        <f t="shared" si="14"/>
        <v>2.4307199359947216E-2</v>
      </c>
      <c r="O167">
        <f t="shared" si="15"/>
        <v>2.4307199359947216</v>
      </c>
      <c r="P167" t="str">
        <f t="shared" si="16"/>
        <v>Won't Survive</v>
      </c>
      <c r="Q167" t="str">
        <f t="shared" si="17"/>
        <v>Dead</v>
      </c>
    </row>
    <row r="168" spans="1:17" x14ac:dyDescent="0.3">
      <c r="A168" s="1" t="s">
        <v>1234</v>
      </c>
      <c r="B168" s="2" t="s">
        <v>17</v>
      </c>
      <c r="C168" s="1" t="s">
        <v>1241</v>
      </c>
      <c r="D168">
        <f>INDEX(Cond_Probability!$A$6:$H$60,MATCH('Model 6_Train'!A168,Cond_Probability!$A$6:$A$60,0),7)</f>
        <v>0.14673913043478262</v>
      </c>
      <c r="E168">
        <f>INDEX(Cond_Probability!$A$6:$H$60,MATCH('Model 6_Train'!B168,Cond_Probability!$A$6:$A$60,0),7)</f>
        <v>0.14882032667876588</v>
      </c>
      <c r="F168">
        <f>INDEX(Cond_Probability!$A$6:$H$60,MATCH('Model 6_Train'!C168,Cond_Probability!$A$6:$A$60,0),7)</f>
        <v>0.22784810126582278</v>
      </c>
      <c r="G168">
        <f>Cond_Probability!$C$2</f>
        <v>0.61616161616161613</v>
      </c>
      <c r="H168">
        <f t="shared" si="12"/>
        <v>3.0658312658218764E-3</v>
      </c>
      <c r="I168">
        <f t="shared" si="13"/>
        <v>0.30658312658218767</v>
      </c>
      <c r="J168">
        <f>INDEX(Cond_Probability!$A$6:$H$60,MATCH('Model 6_Train'!A168,Cond_Probability!$A$6:$A$60,0),8)</f>
        <v>0.39710144927536234</v>
      </c>
      <c r="K168">
        <f>INDEX(Cond_Probability!$A$6:$H$60,MATCH('Model 6_Train'!B168,Cond_Probability!$A$6:$A$60,0),8)</f>
        <v>0.68023255813953487</v>
      </c>
      <c r="L168">
        <f>INDEX(Cond_Probability!$A$6:$H$60,MATCH('Model 6_Train'!C168,Cond_Probability!$A$6:$A$60,0),8)</f>
        <v>0.15317919075144509</v>
      </c>
      <c r="M168">
        <f>Cond_Probability!$C$3</f>
        <v>0.38383838383838381</v>
      </c>
      <c r="N168">
        <f t="shared" si="14"/>
        <v>1.5882068314606583E-2</v>
      </c>
      <c r="O168">
        <f t="shared" si="15"/>
        <v>1.5882068314606583</v>
      </c>
      <c r="P168" t="str">
        <f t="shared" si="16"/>
        <v>Survive</v>
      </c>
      <c r="Q168" t="str">
        <f t="shared" si="17"/>
        <v>Survived</v>
      </c>
    </row>
    <row r="169" spans="1:17" x14ac:dyDescent="0.3">
      <c r="A169" s="1" t="s">
        <v>1236</v>
      </c>
      <c r="B169" s="2" t="s">
        <v>17</v>
      </c>
      <c r="C169" s="1" t="s">
        <v>1240</v>
      </c>
      <c r="D169">
        <f>INDEX(Cond_Probability!$A$6:$H$60,MATCH('Model 6_Train'!A169,Cond_Probability!$A$6:$A$60,0),7)</f>
        <v>0.67572463768115942</v>
      </c>
      <c r="E169">
        <f>INDEX(Cond_Probability!$A$6:$H$60,MATCH('Model 6_Train'!B169,Cond_Probability!$A$6:$A$60,0),7)</f>
        <v>0.14882032667876588</v>
      </c>
      <c r="F169">
        <f>INDEX(Cond_Probability!$A$6:$H$60,MATCH('Model 6_Train'!C169,Cond_Probability!$A$6:$A$60,0),7)</f>
        <v>0.17179023508137431</v>
      </c>
      <c r="G169">
        <f>Cond_Probability!$C$2</f>
        <v>0.61616161616161613</v>
      </c>
      <c r="H169">
        <f t="shared" si="12"/>
        <v>1.0644496463295922E-2</v>
      </c>
      <c r="I169">
        <f t="shared" si="13"/>
        <v>1.0644496463295923</v>
      </c>
      <c r="J169">
        <f>INDEX(Cond_Probability!$A$6:$H$60,MATCH('Model 6_Train'!A169,Cond_Probability!$A$6:$A$60,0),8)</f>
        <v>0.34782608695652173</v>
      </c>
      <c r="K169">
        <f>INDEX(Cond_Probability!$A$6:$H$60,MATCH('Model 6_Train'!B169,Cond_Probability!$A$6:$A$60,0),8)</f>
        <v>0.68023255813953487</v>
      </c>
      <c r="L169">
        <f>INDEX(Cond_Probability!$A$6:$H$60,MATCH('Model 6_Train'!C169,Cond_Probability!$A$6:$A$60,0),8)</f>
        <v>0.19653179190751446</v>
      </c>
      <c r="M169">
        <f>Cond_Probability!$C$3</f>
        <v>0.38383838383838381</v>
      </c>
      <c r="N169">
        <f t="shared" si="14"/>
        <v>1.7848461292823262E-2</v>
      </c>
      <c r="O169">
        <f t="shared" si="15"/>
        <v>1.7848461292823261</v>
      </c>
      <c r="P169" t="str">
        <f t="shared" si="16"/>
        <v>Survive</v>
      </c>
      <c r="Q169" t="str">
        <f t="shared" si="17"/>
        <v>Survived</v>
      </c>
    </row>
    <row r="170" spans="1:17" x14ac:dyDescent="0.3">
      <c r="A170" s="1" t="s">
        <v>1234</v>
      </c>
      <c r="B170" s="2" t="s">
        <v>13</v>
      </c>
      <c r="C170" s="1" t="s">
        <v>1241</v>
      </c>
      <c r="D170">
        <f>INDEX(Cond_Probability!$A$6:$H$60,MATCH('Model 6_Train'!A170,Cond_Probability!$A$6:$A$60,0),7)</f>
        <v>0.14673913043478262</v>
      </c>
      <c r="E170">
        <f>INDEX(Cond_Probability!$A$6:$H$60,MATCH('Model 6_Train'!B170,Cond_Probability!$A$6:$A$60,0),7)</f>
        <v>0.85117967332123412</v>
      </c>
      <c r="F170">
        <f>INDEX(Cond_Probability!$A$6:$H$60,MATCH('Model 6_Train'!C170,Cond_Probability!$A$6:$A$60,0),7)</f>
        <v>0.22784810126582278</v>
      </c>
      <c r="G170">
        <f>Cond_Probability!$C$2</f>
        <v>0.61616161616161613</v>
      </c>
      <c r="H170">
        <f t="shared" si="12"/>
        <v>1.7535059313054394E-2</v>
      </c>
      <c r="I170">
        <f t="shared" si="13"/>
        <v>1.7535059313054393</v>
      </c>
      <c r="J170">
        <f>INDEX(Cond_Probability!$A$6:$H$60,MATCH('Model 6_Train'!A170,Cond_Probability!$A$6:$A$60,0),8)</f>
        <v>0.39710144927536234</v>
      </c>
      <c r="K170">
        <f>INDEX(Cond_Probability!$A$6:$H$60,MATCH('Model 6_Train'!B170,Cond_Probability!$A$6:$A$60,0),8)</f>
        <v>0.31976744186046513</v>
      </c>
      <c r="L170">
        <f>INDEX(Cond_Probability!$A$6:$H$60,MATCH('Model 6_Train'!C170,Cond_Probability!$A$6:$A$60,0),8)</f>
        <v>0.15317919075144509</v>
      </c>
      <c r="M170">
        <f>Cond_Probability!$C$3</f>
        <v>0.38383838383838381</v>
      </c>
      <c r="N170">
        <f t="shared" si="14"/>
        <v>7.4659295496013866E-3</v>
      </c>
      <c r="O170">
        <f t="shared" si="15"/>
        <v>0.74659295496013867</v>
      </c>
      <c r="P170" t="str">
        <f t="shared" si="16"/>
        <v>Won't Survive</v>
      </c>
      <c r="Q170" t="str">
        <f t="shared" si="17"/>
        <v>Dead</v>
      </c>
    </row>
    <row r="171" spans="1:17" x14ac:dyDescent="0.3">
      <c r="A171" s="1" t="s">
        <v>1236</v>
      </c>
      <c r="B171" s="2" t="s">
        <v>13</v>
      </c>
      <c r="C171" s="1" t="s">
        <v>1242</v>
      </c>
      <c r="D171">
        <f>INDEX(Cond_Probability!$A$6:$H$60,MATCH('Model 6_Train'!A171,Cond_Probability!$A$6:$A$60,0),7)</f>
        <v>0.67572463768115942</v>
      </c>
      <c r="E171">
        <f>INDEX(Cond_Probability!$A$6:$H$60,MATCH('Model 6_Train'!B171,Cond_Probability!$A$6:$A$60,0),7)</f>
        <v>0.85117967332123412</v>
      </c>
      <c r="F171">
        <f>INDEX(Cond_Probability!$A$6:$H$60,MATCH('Model 6_Train'!C171,Cond_Probability!$A$6:$A$60,0),7)</f>
        <v>0.51356238698010848</v>
      </c>
      <c r="G171">
        <f>Cond_Probability!$C$2</f>
        <v>0.61616161616161613</v>
      </c>
      <c r="H171">
        <f t="shared" si="12"/>
        <v>0.18200312592107368</v>
      </c>
      <c r="I171">
        <f t="shared" si="13"/>
        <v>18.200312592107366</v>
      </c>
      <c r="J171">
        <f>INDEX(Cond_Probability!$A$6:$H$60,MATCH('Model 6_Train'!A171,Cond_Probability!$A$6:$A$60,0),8)</f>
        <v>0.34782608695652173</v>
      </c>
      <c r="K171">
        <f>INDEX(Cond_Probability!$A$6:$H$60,MATCH('Model 6_Train'!B171,Cond_Probability!$A$6:$A$60,0),8)</f>
        <v>0.31976744186046513</v>
      </c>
      <c r="L171">
        <f>INDEX(Cond_Probability!$A$6:$H$60,MATCH('Model 6_Train'!C171,Cond_Probability!$A$6:$A$60,0),8)</f>
        <v>0.56936416184971095</v>
      </c>
      <c r="M171">
        <f>Cond_Probability!$C$3</f>
        <v>0.38383838383838381</v>
      </c>
      <c r="N171">
        <f t="shared" si="14"/>
        <v>2.4307199359947216E-2</v>
      </c>
      <c r="O171">
        <f t="shared" si="15"/>
        <v>2.4307199359947216</v>
      </c>
      <c r="P171" t="str">
        <f t="shared" si="16"/>
        <v>Won't Survive</v>
      </c>
      <c r="Q171" t="str">
        <f t="shared" si="17"/>
        <v>Dead</v>
      </c>
    </row>
    <row r="172" spans="1:17" x14ac:dyDescent="0.3">
      <c r="A172" s="1" t="s">
        <v>1234</v>
      </c>
      <c r="B172" s="2" t="s">
        <v>13</v>
      </c>
      <c r="C172" s="1" t="s">
        <v>1239</v>
      </c>
      <c r="D172">
        <f>INDEX(Cond_Probability!$A$6:$H$60,MATCH('Model 6_Train'!A172,Cond_Probability!$A$6:$A$60,0),7)</f>
        <v>0.14673913043478262</v>
      </c>
      <c r="E172">
        <f>INDEX(Cond_Probability!$A$6:$H$60,MATCH('Model 6_Train'!B172,Cond_Probability!$A$6:$A$60,0),7)</f>
        <v>0.85117967332123412</v>
      </c>
      <c r="F172">
        <f>INDEX(Cond_Probability!$A$6:$H$60,MATCH('Model 6_Train'!C172,Cond_Probability!$A$6:$A$60,0),7)</f>
        <v>8.6799276672694395E-2</v>
      </c>
      <c r="G172">
        <f>Cond_Probability!$C$2</f>
        <v>0.61616161616161613</v>
      </c>
      <c r="H172">
        <f t="shared" si="12"/>
        <v>6.6800225954492922E-3</v>
      </c>
      <c r="I172">
        <f t="shared" si="13"/>
        <v>0.6680022595449292</v>
      </c>
      <c r="J172">
        <f>INDEX(Cond_Probability!$A$6:$H$60,MATCH('Model 6_Train'!A172,Cond_Probability!$A$6:$A$60,0),8)</f>
        <v>0.39710144927536234</v>
      </c>
      <c r="K172">
        <f>INDEX(Cond_Probability!$A$6:$H$60,MATCH('Model 6_Train'!B172,Cond_Probability!$A$6:$A$60,0),8)</f>
        <v>0.31976744186046513</v>
      </c>
      <c r="L172">
        <f>INDEX(Cond_Probability!$A$6:$H$60,MATCH('Model 6_Train'!C172,Cond_Probability!$A$6:$A$60,0),8)</f>
        <v>8.0924855491329481E-2</v>
      </c>
      <c r="M172">
        <f>Cond_Probability!$C$3</f>
        <v>0.38383838383838381</v>
      </c>
      <c r="N172">
        <f t="shared" si="14"/>
        <v>3.9442646677139391E-3</v>
      </c>
      <c r="O172">
        <f t="shared" si="15"/>
        <v>0.39442646677139392</v>
      </c>
      <c r="P172" t="str">
        <f t="shared" si="16"/>
        <v>Won't Survive</v>
      </c>
      <c r="Q172" t="str">
        <f t="shared" si="17"/>
        <v>Dead</v>
      </c>
    </row>
    <row r="173" spans="1:17" x14ac:dyDescent="0.3">
      <c r="A173" s="1" t="s">
        <v>1236</v>
      </c>
      <c r="B173" s="2" t="s">
        <v>13</v>
      </c>
      <c r="C173" s="1" t="s">
        <v>1242</v>
      </c>
      <c r="D173">
        <f>INDEX(Cond_Probability!$A$6:$H$60,MATCH('Model 6_Train'!A173,Cond_Probability!$A$6:$A$60,0),7)</f>
        <v>0.67572463768115942</v>
      </c>
      <c r="E173">
        <f>INDEX(Cond_Probability!$A$6:$H$60,MATCH('Model 6_Train'!B173,Cond_Probability!$A$6:$A$60,0),7)</f>
        <v>0.85117967332123412</v>
      </c>
      <c r="F173">
        <f>INDEX(Cond_Probability!$A$6:$H$60,MATCH('Model 6_Train'!C173,Cond_Probability!$A$6:$A$60,0),7)</f>
        <v>0.51356238698010848</v>
      </c>
      <c r="G173">
        <f>Cond_Probability!$C$2</f>
        <v>0.61616161616161613</v>
      </c>
      <c r="H173">
        <f t="shared" si="12"/>
        <v>0.18200312592107368</v>
      </c>
      <c r="I173">
        <f t="shared" si="13"/>
        <v>18.200312592107366</v>
      </c>
      <c r="J173">
        <f>INDEX(Cond_Probability!$A$6:$H$60,MATCH('Model 6_Train'!A173,Cond_Probability!$A$6:$A$60,0),8)</f>
        <v>0.34782608695652173</v>
      </c>
      <c r="K173">
        <f>INDEX(Cond_Probability!$A$6:$H$60,MATCH('Model 6_Train'!B173,Cond_Probability!$A$6:$A$60,0),8)</f>
        <v>0.31976744186046513</v>
      </c>
      <c r="L173">
        <f>INDEX(Cond_Probability!$A$6:$H$60,MATCH('Model 6_Train'!C173,Cond_Probability!$A$6:$A$60,0),8)</f>
        <v>0.56936416184971095</v>
      </c>
      <c r="M173">
        <f>Cond_Probability!$C$3</f>
        <v>0.38383838383838381</v>
      </c>
      <c r="N173">
        <f t="shared" si="14"/>
        <v>2.4307199359947216E-2</v>
      </c>
      <c r="O173">
        <f t="shared" si="15"/>
        <v>2.4307199359947216</v>
      </c>
      <c r="P173" t="str">
        <f t="shared" si="16"/>
        <v>Won't Survive</v>
      </c>
      <c r="Q173" t="str">
        <f t="shared" si="17"/>
        <v>Dead</v>
      </c>
    </row>
    <row r="174" spans="1:17" x14ac:dyDescent="0.3">
      <c r="A174" s="1" t="s">
        <v>1236</v>
      </c>
      <c r="B174" s="2" t="s">
        <v>17</v>
      </c>
      <c r="C174" s="1" t="s">
        <v>1242</v>
      </c>
      <c r="D174">
        <f>INDEX(Cond_Probability!$A$6:$H$60,MATCH('Model 6_Train'!A174,Cond_Probability!$A$6:$A$60,0),7)</f>
        <v>0.67572463768115942</v>
      </c>
      <c r="E174">
        <f>INDEX(Cond_Probability!$A$6:$H$60,MATCH('Model 6_Train'!B174,Cond_Probability!$A$6:$A$60,0),7)</f>
        <v>0.14882032667876588</v>
      </c>
      <c r="F174">
        <f>INDEX(Cond_Probability!$A$6:$H$60,MATCH('Model 6_Train'!C174,Cond_Probability!$A$6:$A$60,0),7)</f>
        <v>0.51356238698010848</v>
      </c>
      <c r="G174">
        <f>Cond_Probability!$C$2</f>
        <v>0.61616161616161613</v>
      </c>
      <c r="H174">
        <f t="shared" si="12"/>
        <v>3.1821442058695179E-2</v>
      </c>
      <c r="I174">
        <f t="shared" si="13"/>
        <v>3.182144205869518</v>
      </c>
      <c r="J174">
        <f>INDEX(Cond_Probability!$A$6:$H$60,MATCH('Model 6_Train'!A174,Cond_Probability!$A$6:$A$60,0),8)</f>
        <v>0.34782608695652173</v>
      </c>
      <c r="K174">
        <f>INDEX(Cond_Probability!$A$6:$H$60,MATCH('Model 6_Train'!B174,Cond_Probability!$A$6:$A$60,0),8)</f>
        <v>0.68023255813953487</v>
      </c>
      <c r="L174">
        <f>INDEX(Cond_Probability!$A$6:$H$60,MATCH('Model 6_Train'!C174,Cond_Probability!$A$6:$A$60,0),8)</f>
        <v>0.56936416184971095</v>
      </c>
      <c r="M174">
        <f>Cond_Probability!$C$3</f>
        <v>0.38383838383838381</v>
      </c>
      <c r="N174">
        <f t="shared" si="14"/>
        <v>5.1708042274796799E-2</v>
      </c>
      <c r="O174">
        <f t="shared" si="15"/>
        <v>5.1708042274796799</v>
      </c>
      <c r="P174" t="str">
        <f t="shared" si="16"/>
        <v>Survive</v>
      </c>
      <c r="Q174" t="str">
        <f t="shared" si="17"/>
        <v>Survived</v>
      </c>
    </row>
    <row r="175" spans="1:17" x14ac:dyDescent="0.3">
      <c r="A175" s="1" t="s">
        <v>1236</v>
      </c>
      <c r="B175" s="2" t="s">
        <v>13</v>
      </c>
      <c r="C175" s="1" t="s">
        <v>1242</v>
      </c>
      <c r="D175">
        <f>INDEX(Cond_Probability!$A$6:$H$60,MATCH('Model 6_Train'!A175,Cond_Probability!$A$6:$A$60,0),7)</f>
        <v>0.67572463768115942</v>
      </c>
      <c r="E175">
        <f>INDEX(Cond_Probability!$A$6:$H$60,MATCH('Model 6_Train'!B175,Cond_Probability!$A$6:$A$60,0),7)</f>
        <v>0.85117967332123412</v>
      </c>
      <c r="F175">
        <f>INDEX(Cond_Probability!$A$6:$H$60,MATCH('Model 6_Train'!C175,Cond_Probability!$A$6:$A$60,0),7)</f>
        <v>0.51356238698010848</v>
      </c>
      <c r="G175">
        <f>Cond_Probability!$C$2</f>
        <v>0.61616161616161613</v>
      </c>
      <c r="H175">
        <f t="shared" si="12"/>
        <v>0.18200312592107368</v>
      </c>
      <c r="I175">
        <f t="shared" si="13"/>
        <v>18.200312592107366</v>
      </c>
      <c r="J175">
        <f>INDEX(Cond_Probability!$A$6:$H$60,MATCH('Model 6_Train'!A175,Cond_Probability!$A$6:$A$60,0),8)</f>
        <v>0.34782608695652173</v>
      </c>
      <c r="K175">
        <f>INDEX(Cond_Probability!$A$6:$H$60,MATCH('Model 6_Train'!B175,Cond_Probability!$A$6:$A$60,0),8)</f>
        <v>0.31976744186046513</v>
      </c>
      <c r="L175">
        <f>INDEX(Cond_Probability!$A$6:$H$60,MATCH('Model 6_Train'!C175,Cond_Probability!$A$6:$A$60,0),8)</f>
        <v>0.56936416184971095</v>
      </c>
      <c r="M175">
        <f>Cond_Probability!$C$3</f>
        <v>0.38383838383838381</v>
      </c>
      <c r="N175">
        <f t="shared" si="14"/>
        <v>2.4307199359947216E-2</v>
      </c>
      <c r="O175">
        <f t="shared" si="15"/>
        <v>2.4307199359947216</v>
      </c>
      <c r="P175" t="str">
        <f t="shared" si="16"/>
        <v>Won't Survive</v>
      </c>
      <c r="Q175" t="str">
        <f t="shared" si="17"/>
        <v>Dead</v>
      </c>
    </row>
    <row r="176" spans="1:17" x14ac:dyDescent="0.3">
      <c r="A176" s="1" t="s">
        <v>1234</v>
      </c>
      <c r="B176" s="2" t="s">
        <v>13</v>
      </c>
      <c r="C176" s="1" t="s">
        <v>1239</v>
      </c>
      <c r="D176">
        <f>INDEX(Cond_Probability!$A$6:$H$60,MATCH('Model 6_Train'!A176,Cond_Probability!$A$6:$A$60,0),7)</f>
        <v>0.14673913043478262</v>
      </c>
      <c r="E176">
        <f>INDEX(Cond_Probability!$A$6:$H$60,MATCH('Model 6_Train'!B176,Cond_Probability!$A$6:$A$60,0),7)</f>
        <v>0.85117967332123412</v>
      </c>
      <c r="F176">
        <f>INDEX(Cond_Probability!$A$6:$H$60,MATCH('Model 6_Train'!C176,Cond_Probability!$A$6:$A$60,0),7)</f>
        <v>8.6799276672694395E-2</v>
      </c>
      <c r="G176">
        <f>Cond_Probability!$C$2</f>
        <v>0.61616161616161613</v>
      </c>
      <c r="H176">
        <f t="shared" si="12"/>
        <v>6.6800225954492922E-3</v>
      </c>
      <c r="I176">
        <f t="shared" si="13"/>
        <v>0.6680022595449292</v>
      </c>
      <c r="J176">
        <f>INDEX(Cond_Probability!$A$6:$H$60,MATCH('Model 6_Train'!A176,Cond_Probability!$A$6:$A$60,0),8)</f>
        <v>0.39710144927536234</v>
      </c>
      <c r="K176">
        <f>INDEX(Cond_Probability!$A$6:$H$60,MATCH('Model 6_Train'!B176,Cond_Probability!$A$6:$A$60,0),8)</f>
        <v>0.31976744186046513</v>
      </c>
      <c r="L176">
        <f>INDEX(Cond_Probability!$A$6:$H$60,MATCH('Model 6_Train'!C176,Cond_Probability!$A$6:$A$60,0),8)</f>
        <v>8.0924855491329481E-2</v>
      </c>
      <c r="M176">
        <f>Cond_Probability!$C$3</f>
        <v>0.38383838383838381</v>
      </c>
      <c r="N176">
        <f t="shared" si="14"/>
        <v>3.9442646677139391E-3</v>
      </c>
      <c r="O176">
        <f t="shared" si="15"/>
        <v>0.39442646677139392</v>
      </c>
      <c r="P176" t="str">
        <f t="shared" si="16"/>
        <v>Won't Survive</v>
      </c>
      <c r="Q176" t="str">
        <f t="shared" si="17"/>
        <v>Dead</v>
      </c>
    </row>
    <row r="177" spans="1:17" x14ac:dyDescent="0.3">
      <c r="A177" s="1" t="s">
        <v>1236</v>
      </c>
      <c r="B177" s="2" t="s">
        <v>13</v>
      </c>
      <c r="C177" s="1" t="s">
        <v>1242</v>
      </c>
      <c r="D177">
        <f>INDEX(Cond_Probability!$A$6:$H$60,MATCH('Model 6_Train'!A177,Cond_Probability!$A$6:$A$60,0),7)</f>
        <v>0.67572463768115942</v>
      </c>
      <c r="E177">
        <f>INDEX(Cond_Probability!$A$6:$H$60,MATCH('Model 6_Train'!B177,Cond_Probability!$A$6:$A$60,0),7)</f>
        <v>0.85117967332123412</v>
      </c>
      <c r="F177">
        <f>INDEX(Cond_Probability!$A$6:$H$60,MATCH('Model 6_Train'!C177,Cond_Probability!$A$6:$A$60,0),7)</f>
        <v>0.51356238698010848</v>
      </c>
      <c r="G177">
        <f>Cond_Probability!$C$2</f>
        <v>0.61616161616161613</v>
      </c>
      <c r="H177">
        <f t="shared" si="12"/>
        <v>0.18200312592107368</v>
      </c>
      <c r="I177">
        <f t="shared" si="13"/>
        <v>18.200312592107366</v>
      </c>
      <c r="J177">
        <f>INDEX(Cond_Probability!$A$6:$H$60,MATCH('Model 6_Train'!A177,Cond_Probability!$A$6:$A$60,0),8)</f>
        <v>0.34782608695652173</v>
      </c>
      <c r="K177">
        <f>INDEX(Cond_Probability!$A$6:$H$60,MATCH('Model 6_Train'!B177,Cond_Probability!$A$6:$A$60,0),8)</f>
        <v>0.31976744186046513</v>
      </c>
      <c r="L177">
        <f>INDEX(Cond_Probability!$A$6:$H$60,MATCH('Model 6_Train'!C177,Cond_Probability!$A$6:$A$60,0),8)</f>
        <v>0.56936416184971095</v>
      </c>
      <c r="M177">
        <f>Cond_Probability!$C$3</f>
        <v>0.38383838383838381</v>
      </c>
      <c r="N177">
        <f t="shared" si="14"/>
        <v>2.4307199359947216E-2</v>
      </c>
      <c r="O177">
        <f t="shared" si="15"/>
        <v>2.4307199359947216</v>
      </c>
      <c r="P177" t="str">
        <f t="shared" si="16"/>
        <v>Won't Survive</v>
      </c>
      <c r="Q177" t="str">
        <f t="shared" si="17"/>
        <v>Dead</v>
      </c>
    </row>
    <row r="178" spans="1:17" x14ac:dyDescent="0.3">
      <c r="A178" s="1" t="s">
        <v>1236</v>
      </c>
      <c r="B178" s="2" t="s">
        <v>13</v>
      </c>
      <c r="C178" s="1" t="s">
        <v>1241</v>
      </c>
      <c r="D178">
        <f>INDEX(Cond_Probability!$A$6:$H$60,MATCH('Model 6_Train'!A178,Cond_Probability!$A$6:$A$60,0),7)</f>
        <v>0.67572463768115942</v>
      </c>
      <c r="E178">
        <f>INDEX(Cond_Probability!$A$6:$H$60,MATCH('Model 6_Train'!B178,Cond_Probability!$A$6:$A$60,0),7)</f>
        <v>0.85117967332123412</v>
      </c>
      <c r="F178">
        <f>INDEX(Cond_Probability!$A$6:$H$60,MATCH('Model 6_Train'!C178,Cond_Probability!$A$6:$A$60,0),7)</f>
        <v>0.22784810126582278</v>
      </c>
      <c r="G178">
        <f>Cond_Probability!$C$2</f>
        <v>0.61616161616161613</v>
      </c>
      <c r="H178">
        <f t="shared" si="12"/>
        <v>8.0747865725546777E-2</v>
      </c>
      <c r="I178">
        <f t="shared" si="13"/>
        <v>8.074786572554677</v>
      </c>
      <c r="J178">
        <f>INDEX(Cond_Probability!$A$6:$H$60,MATCH('Model 6_Train'!A178,Cond_Probability!$A$6:$A$60,0),8)</f>
        <v>0.34782608695652173</v>
      </c>
      <c r="K178">
        <f>INDEX(Cond_Probability!$A$6:$H$60,MATCH('Model 6_Train'!B178,Cond_Probability!$A$6:$A$60,0),8)</f>
        <v>0.31976744186046513</v>
      </c>
      <c r="L178">
        <f>INDEX(Cond_Probability!$A$6:$H$60,MATCH('Model 6_Train'!C178,Cond_Probability!$A$6:$A$60,0),8)</f>
        <v>0.15317919075144509</v>
      </c>
      <c r="M178">
        <f>Cond_Probability!$C$3</f>
        <v>0.38383838383838381</v>
      </c>
      <c r="N178">
        <f t="shared" si="14"/>
        <v>6.5395003354172723E-3</v>
      </c>
      <c r="O178">
        <f t="shared" si="15"/>
        <v>0.6539500335417272</v>
      </c>
      <c r="P178" t="str">
        <f t="shared" si="16"/>
        <v>Won't Survive</v>
      </c>
      <c r="Q178" t="str">
        <f t="shared" si="17"/>
        <v>Dead</v>
      </c>
    </row>
    <row r="179" spans="1:17" x14ac:dyDescent="0.3">
      <c r="A179" s="1" t="s">
        <v>1234</v>
      </c>
      <c r="B179" s="2" t="s">
        <v>17</v>
      </c>
      <c r="C179" s="1" t="s">
        <v>1239</v>
      </c>
      <c r="D179">
        <f>INDEX(Cond_Probability!$A$6:$H$60,MATCH('Model 6_Train'!A179,Cond_Probability!$A$6:$A$60,0),7)</f>
        <v>0.14673913043478262</v>
      </c>
      <c r="E179">
        <f>INDEX(Cond_Probability!$A$6:$H$60,MATCH('Model 6_Train'!B179,Cond_Probability!$A$6:$A$60,0),7)</f>
        <v>0.14882032667876588</v>
      </c>
      <c r="F179">
        <f>INDEX(Cond_Probability!$A$6:$H$60,MATCH('Model 6_Train'!C179,Cond_Probability!$A$6:$A$60,0),7)</f>
        <v>8.6799276672694395E-2</v>
      </c>
      <c r="G179">
        <f>Cond_Probability!$C$2</f>
        <v>0.61616161616161613</v>
      </c>
      <c r="H179">
        <f t="shared" si="12"/>
        <v>1.1679357203130958E-3</v>
      </c>
      <c r="I179">
        <f t="shared" si="13"/>
        <v>0.11679357203130958</v>
      </c>
      <c r="J179">
        <f>INDEX(Cond_Probability!$A$6:$H$60,MATCH('Model 6_Train'!A179,Cond_Probability!$A$6:$A$60,0),8)</f>
        <v>0.39710144927536234</v>
      </c>
      <c r="K179">
        <f>INDEX(Cond_Probability!$A$6:$H$60,MATCH('Model 6_Train'!B179,Cond_Probability!$A$6:$A$60,0),8)</f>
        <v>0.68023255813953487</v>
      </c>
      <c r="L179">
        <f>INDEX(Cond_Probability!$A$6:$H$60,MATCH('Model 6_Train'!C179,Cond_Probability!$A$6:$A$60,0),8)</f>
        <v>8.0924855491329481E-2</v>
      </c>
      <c r="M179">
        <f>Cond_Probability!$C$3</f>
        <v>0.38383838383838381</v>
      </c>
      <c r="N179">
        <f t="shared" si="14"/>
        <v>8.3905266567732891E-3</v>
      </c>
      <c r="O179">
        <f t="shared" si="15"/>
        <v>0.83905266567732895</v>
      </c>
      <c r="P179" t="str">
        <f t="shared" si="16"/>
        <v>Survive</v>
      </c>
      <c r="Q179" t="str">
        <f t="shared" si="17"/>
        <v>Survived</v>
      </c>
    </row>
    <row r="180" spans="1:17" x14ac:dyDescent="0.3">
      <c r="A180" s="1" t="s">
        <v>1235</v>
      </c>
      <c r="B180" s="2" t="s">
        <v>13</v>
      </c>
      <c r="C180" s="1" t="s">
        <v>1242</v>
      </c>
      <c r="D180">
        <f>INDEX(Cond_Probability!$A$6:$H$60,MATCH('Model 6_Train'!A180,Cond_Probability!$A$6:$A$60,0),7)</f>
        <v>0.17753623188405798</v>
      </c>
      <c r="E180">
        <f>INDEX(Cond_Probability!$A$6:$H$60,MATCH('Model 6_Train'!B180,Cond_Probability!$A$6:$A$60,0),7)</f>
        <v>0.85117967332123412</v>
      </c>
      <c r="F180">
        <f>INDEX(Cond_Probability!$A$6:$H$60,MATCH('Model 6_Train'!C180,Cond_Probability!$A$6:$A$60,0),7)</f>
        <v>0.51356238698010848</v>
      </c>
      <c r="G180">
        <f>Cond_Probability!$C$2</f>
        <v>0.61616161616161613</v>
      </c>
      <c r="H180">
        <f t="shared" si="12"/>
        <v>4.7818515657547508E-2</v>
      </c>
      <c r="I180">
        <f t="shared" si="13"/>
        <v>4.7818515657547511</v>
      </c>
      <c r="J180">
        <f>INDEX(Cond_Probability!$A$6:$H$60,MATCH('Model 6_Train'!A180,Cond_Probability!$A$6:$A$60,0),8)</f>
        <v>0.25507246376811593</v>
      </c>
      <c r="K180">
        <f>INDEX(Cond_Probability!$A$6:$H$60,MATCH('Model 6_Train'!B180,Cond_Probability!$A$6:$A$60,0),8)</f>
        <v>0.31976744186046513</v>
      </c>
      <c r="L180">
        <f>INDEX(Cond_Probability!$A$6:$H$60,MATCH('Model 6_Train'!C180,Cond_Probability!$A$6:$A$60,0),8)</f>
        <v>0.56936416184971095</v>
      </c>
      <c r="M180">
        <f>Cond_Probability!$C$3</f>
        <v>0.38383838383838381</v>
      </c>
      <c r="N180">
        <f t="shared" si="14"/>
        <v>1.7825279530627958E-2</v>
      </c>
      <c r="O180">
        <f t="shared" si="15"/>
        <v>1.7825279530627958</v>
      </c>
      <c r="P180" t="str">
        <f t="shared" si="16"/>
        <v>Won't Survive</v>
      </c>
      <c r="Q180" t="str">
        <f t="shared" si="17"/>
        <v>Dead</v>
      </c>
    </row>
    <row r="181" spans="1:17" x14ac:dyDescent="0.3">
      <c r="A181" s="1" t="s">
        <v>1236</v>
      </c>
      <c r="B181" s="2" t="s">
        <v>13</v>
      </c>
      <c r="C181" s="1" t="s">
        <v>1240</v>
      </c>
      <c r="D181">
        <f>INDEX(Cond_Probability!$A$6:$H$60,MATCH('Model 6_Train'!A181,Cond_Probability!$A$6:$A$60,0),7)</f>
        <v>0.67572463768115942</v>
      </c>
      <c r="E181">
        <f>INDEX(Cond_Probability!$A$6:$H$60,MATCH('Model 6_Train'!B181,Cond_Probability!$A$6:$A$60,0),7)</f>
        <v>0.85117967332123412</v>
      </c>
      <c r="F181">
        <f>INDEX(Cond_Probability!$A$6:$H$60,MATCH('Model 6_Train'!C181,Cond_Probability!$A$6:$A$60,0),7)</f>
        <v>0.17179023508137431</v>
      </c>
      <c r="G181">
        <f>Cond_Probability!$C$2</f>
        <v>0.61616161616161613</v>
      </c>
      <c r="H181">
        <f t="shared" si="12"/>
        <v>6.0881327332753518E-2</v>
      </c>
      <c r="I181">
        <f t="shared" si="13"/>
        <v>6.0881327332753514</v>
      </c>
      <c r="J181">
        <f>INDEX(Cond_Probability!$A$6:$H$60,MATCH('Model 6_Train'!A181,Cond_Probability!$A$6:$A$60,0),8)</f>
        <v>0.34782608695652173</v>
      </c>
      <c r="K181">
        <f>INDEX(Cond_Probability!$A$6:$H$60,MATCH('Model 6_Train'!B181,Cond_Probability!$A$6:$A$60,0),8)</f>
        <v>0.31976744186046513</v>
      </c>
      <c r="L181">
        <f>INDEX(Cond_Probability!$A$6:$H$60,MATCH('Model 6_Train'!C181,Cond_Probability!$A$6:$A$60,0),8)</f>
        <v>0.19653179190751446</v>
      </c>
      <c r="M181">
        <f>Cond_Probability!$C$3</f>
        <v>0.38383838383838381</v>
      </c>
      <c r="N181">
        <f t="shared" si="14"/>
        <v>8.3903023171391401E-3</v>
      </c>
      <c r="O181">
        <f t="shared" si="15"/>
        <v>0.839030231713914</v>
      </c>
      <c r="P181" t="str">
        <f t="shared" si="16"/>
        <v>Won't Survive</v>
      </c>
      <c r="Q181" t="str">
        <f t="shared" si="17"/>
        <v>Dead</v>
      </c>
    </row>
    <row r="182" spans="1:17" x14ac:dyDescent="0.3">
      <c r="A182" s="1" t="s">
        <v>1236</v>
      </c>
      <c r="B182" s="2" t="s">
        <v>17</v>
      </c>
      <c r="C182" s="1" t="s">
        <v>1241</v>
      </c>
      <c r="D182">
        <f>INDEX(Cond_Probability!$A$6:$H$60,MATCH('Model 6_Train'!A182,Cond_Probability!$A$6:$A$60,0),7)</f>
        <v>0.67572463768115942</v>
      </c>
      <c r="E182">
        <f>INDEX(Cond_Probability!$A$6:$H$60,MATCH('Model 6_Train'!B182,Cond_Probability!$A$6:$A$60,0),7)</f>
        <v>0.14882032667876588</v>
      </c>
      <c r="F182">
        <f>INDEX(Cond_Probability!$A$6:$H$60,MATCH('Model 6_Train'!C182,Cond_Probability!$A$6:$A$60,0),7)</f>
        <v>0.22784810126582278</v>
      </c>
      <c r="G182">
        <f>Cond_Probability!$C$2</f>
        <v>0.61616161616161613</v>
      </c>
      <c r="H182">
        <f t="shared" si="12"/>
        <v>1.4117963730266171E-2</v>
      </c>
      <c r="I182">
        <f t="shared" si="13"/>
        <v>1.4117963730266172</v>
      </c>
      <c r="J182">
        <f>INDEX(Cond_Probability!$A$6:$H$60,MATCH('Model 6_Train'!A182,Cond_Probability!$A$6:$A$60,0),8)</f>
        <v>0.34782608695652173</v>
      </c>
      <c r="K182">
        <f>INDEX(Cond_Probability!$A$6:$H$60,MATCH('Model 6_Train'!B182,Cond_Probability!$A$6:$A$60,0),8)</f>
        <v>0.68023255813953487</v>
      </c>
      <c r="L182">
        <f>INDEX(Cond_Probability!$A$6:$H$60,MATCH('Model 6_Train'!C182,Cond_Probability!$A$6:$A$60,0),8)</f>
        <v>0.15317919075144509</v>
      </c>
      <c r="M182">
        <f>Cond_Probability!$C$3</f>
        <v>0.38383838383838381</v>
      </c>
      <c r="N182">
        <f t="shared" si="14"/>
        <v>1.3911300713524012E-2</v>
      </c>
      <c r="O182">
        <f t="shared" si="15"/>
        <v>1.3911300713524013</v>
      </c>
      <c r="P182" t="str">
        <f t="shared" si="16"/>
        <v>Won't Survive</v>
      </c>
      <c r="Q182" t="str">
        <f t="shared" si="17"/>
        <v>Dead</v>
      </c>
    </row>
    <row r="183" spans="1:17" x14ac:dyDescent="0.3">
      <c r="A183" s="1" t="s">
        <v>1235</v>
      </c>
      <c r="B183" s="2" t="s">
        <v>13</v>
      </c>
      <c r="C183" s="1" t="s">
        <v>1241</v>
      </c>
      <c r="D183">
        <f>INDEX(Cond_Probability!$A$6:$H$60,MATCH('Model 6_Train'!A183,Cond_Probability!$A$6:$A$60,0),7)</f>
        <v>0.17753623188405798</v>
      </c>
      <c r="E183">
        <f>INDEX(Cond_Probability!$A$6:$H$60,MATCH('Model 6_Train'!B183,Cond_Probability!$A$6:$A$60,0),7)</f>
        <v>0.85117967332123412</v>
      </c>
      <c r="F183">
        <f>INDEX(Cond_Probability!$A$6:$H$60,MATCH('Model 6_Train'!C183,Cond_Probability!$A$6:$A$60,0),7)</f>
        <v>0.22784810126582278</v>
      </c>
      <c r="G183">
        <f>Cond_Probability!$C$2</f>
        <v>0.61616161616161613</v>
      </c>
      <c r="H183">
        <f t="shared" si="12"/>
        <v>2.1215256946658403E-2</v>
      </c>
      <c r="I183">
        <f t="shared" si="13"/>
        <v>2.1215256946658401</v>
      </c>
      <c r="J183">
        <f>INDEX(Cond_Probability!$A$6:$H$60,MATCH('Model 6_Train'!A183,Cond_Probability!$A$6:$A$60,0),8)</f>
        <v>0.25507246376811593</v>
      </c>
      <c r="K183">
        <f>INDEX(Cond_Probability!$A$6:$H$60,MATCH('Model 6_Train'!B183,Cond_Probability!$A$6:$A$60,0),8)</f>
        <v>0.31976744186046513</v>
      </c>
      <c r="L183">
        <f>INDEX(Cond_Probability!$A$6:$H$60,MATCH('Model 6_Train'!C183,Cond_Probability!$A$6:$A$60,0),8)</f>
        <v>0.15317919075144509</v>
      </c>
      <c r="M183">
        <f>Cond_Probability!$C$3</f>
        <v>0.38383838383838381</v>
      </c>
      <c r="N183">
        <f t="shared" si="14"/>
        <v>4.7956335793059987E-3</v>
      </c>
      <c r="O183">
        <f t="shared" si="15"/>
        <v>0.47956335793059984</v>
      </c>
      <c r="P183" t="str">
        <f t="shared" si="16"/>
        <v>Won't Survive</v>
      </c>
      <c r="Q183" t="str">
        <f t="shared" si="17"/>
        <v>Dead</v>
      </c>
    </row>
    <row r="184" spans="1:17" x14ac:dyDescent="0.3">
      <c r="A184" s="1" t="s">
        <v>1236</v>
      </c>
      <c r="B184" s="2" t="s">
        <v>13</v>
      </c>
      <c r="C184" s="1" t="s">
        <v>1242</v>
      </c>
      <c r="D184">
        <f>INDEX(Cond_Probability!$A$6:$H$60,MATCH('Model 6_Train'!A184,Cond_Probability!$A$6:$A$60,0),7)</f>
        <v>0.67572463768115942</v>
      </c>
      <c r="E184">
        <f>INDEX(Cond_Probability!$A$6:$H$60,MATCH('Model 6_Train'!B184,Cond_Probability!$A$6:$A$60,0),7)</f>
        <v>0.85117967332123412</v>
      </c>
      <c r="F184">
        <f>INDEX(Cond_Probability!$A$6:$H$60,MATCH('Model 6_Train'!C184,Cond_Probability!$A$6:$A$60,0),7)</f>
        <v>0.51356238698010848</v>
      </c>
      <c r="G184">
        <f>Cond_Probability!$C$2</f>
        <v>0.61616161616161613</v>
      </c>
      <c r="H184">
        <f t="shared" si="12"/>
        <v>0.18200312592107368</v>
      </c>
      <c r="I184">
        <f t="shared" si="13"/>
        <v>18.200312592107366</v>
      </c>
      <c r="J184">
        <f>INDEX(Cond_Probability!$A$6:$H$60,MATCH('Model 6_Train'!A184,Cond_Probability!$A$6:$A$60,0),8)</f>
        <v>0.34782608695652173</v>
      </c>
      <c r="K184">
        <f>INDEX(Cond_Probability!$A$6:$H$60,MATCH('Model 6_Train'!B184,Cond_Probability!$A$6:$A$60,0),8)</f>
        <v>0.31976744186046513</v>
      </c>
      <c r="L184">
        <f>INDEX(Cond_Probability!$A$6:$H$60,MATCH('Model 6_Train'!C184,Cond_Probability!$A$6:$A$60,0),8)</f>
        <v>0.56936416184971095</v>
      </c>
      <c r="M184">
        <f>Cond_Probability!$C$3</f>
        <v>0.38383838383838381</v>
      </c>
      <c r="N184">
        <f t="shared" si="14"/>
        <v>2.4307199359947216E-2</v>
      </c>
      <c r="O184">
        <f t="shared" si="15"/>
        <v>2.4307199359947216</v>
      </c>
      <c r="P184" t="str">
        <f t="shared" si="16"/>
        <v>Won't Survive</v>
      </c>
      <c r="Q184" t="str">
        <f t="shared" si="17"/>
        <v>Dead</v>
      </c>
    </row>
    <row r="185" spans="1:17" x14ac:dyDescent="0.3">
      <c r="A185" s="1" t="s">
        <v>1235</v>
      </c>
      <c r="B185" s="2" t="s">
        <v>13</v>
      </c>
      <c r="C185" s="1" t="s">
        <v>1242</v>
      </c>
      <c r="D185">
        <f>INDEX(Cond_Probability!$A$6:$H$60,MATCH('Model 6_Train'!A185,Cond_Probability!$A$6:$A$60,0),7)</f>
        <v>0.17753623188405798</v>
      </c>
      <c r="E185">
        <f>INDEX(Cond_Probability!$A$6:$H$60,MATCH('Model 6_Train'!B185,Cond_Probability!$A$6:$A$60,0),7)</f>
        <v>0.85117967332123412</v>
      </c>
      <c r="F185">
        <f>INDEX(Cond_Probability!$A$6:$H$60,MATCH('Model 6_Train'!C185,Cond_Probability!$A$6:$A$60,0),7)</f>
        <v>0.51356238698010848</v>
      </c>
      <c r="G185">
        <f>Cond_Probability!$C$2</f>
        <v>0.61616161616161613</v>
      </c>
      <c r="H185">
        <f t="shared" si="12"/>
        <v>4.7818515657547508E-2</v>
      </c>
      <c r="I185">
        <f t="shared" si="13"/>
        <v>4.7818515657547511</v>
      </c>
      <c r="J185">
        <f>INDEX(Cond_Probability!$A$6:$H$60,MATCH('Model 6_Train'!A185,Cond_Probability!$A$6:$A$60,0),8)</f>
        <v>0.25507246376811593</v>
      </c>
      <c r="K185">
        <f>INDEX(Cond_Probability!$A$6:$H$60,MATCH('Model 6_Train'!B185,Cond_Probability!$A$6:$A$60,0),8)</f>
        <v>0.31976744186046513</v>
      </c>
      <c r="L185">
        <f>INDEX(Cond_Probability!$A$6:$H$60,MATCH('Model 6_Train'!C185,Cond_Probability!$A$6:$A$60,0),8)</f>
        <v>0.56936416184971095</v>
      </c>
      <c r="M185">
        <f>Cond_Probability!$C$3</f>
        <v>0.38383838383838381</v>
      </c>
      <c r="N185">
        <f t="shared" si="14"/>
        <v>1.7825279530627958E-2</v>
      </c>
      <c r="O185">
        <f t="shared" si="15"/>
        <v>1.7825279530627958</v>
      </c>
      <c r="P185" t="str">
        <f t="shared" si="16"/>
        <v>Won't Survive</v>
      </c>
      <c r="Q185" t="str">
        <f t="shared" si="17"/>
        <v>Dead</v>
      </c>
    </row>
    <row r="186" spans="1:17" x14ac:dyDescent="0.3">
      <c r="A186" s="1" t="s">
        <v>1236</v>
      </c>
      <c r="B186" s="2" t="s">
        <v>17</v>
      </c>
      <c r="C186" s="1" t="s">
        <v>1242</v>
      </c>
      <c r="D186">
        <f>INDEX(Cond_Probability!$A$6:$H$60,MATCH('Model 6_Train'!A186,Cond_Probability!$A$6:$A$60,0),7)</f>
        <v>0.67572463768115942</v>
      </c>
      <c r="E186">
        <f>INDEX(Cond_Probability!$A$6:$H$60,MATCH('Model 6_Train'!B186,Cond_Probability!$A$6:$A$60,0),7)</f>
        <v>0.14882032667876588</v>
      </c>
      <c r="F186">
        <f>INDEX(Cond_Probability!$A$6:$H$60,MATCH('Model 6_Train'!C186,Cond_Probability!$A$6:$A$60,0),7)</f>
        <v>0.51356238698010848</v>
      </c>
      <c r="G186">
        <f>Cond_Probability!$C$2</f>
        <v>0.61616161616161613</v>
      </c>
      <c r="H186">
        <f t="shared" si="12"/>
        <v>3.1821442058695179E-2</v>
      </c>
      <c r="I186">
        <f t="shared" si="13"/>
        <v>3.182144205869518</v>
      </c>
      <c r="J186">
        <f>INDEX(Cond_Probability!$A$6:$H$60,MATCH('Model 6_Train'!A186,Cond_Probability!$A$6:$A$60,0),8)</f>
        <v>0.34782608695652173</v>
      </c>
      <c r="K186">
        <f>INDEX(Cond_Probability!$A$6:$H$60,MATCH('Model 6_Train'!B186,Cond_Probability!$A$6:$A$60,0),8)</f>
        <v>0.68023255813953487</v>
      </c>
      <c r="L186">
        <f>INDEX(Cond_Probability!$A$6:$H$60,MATCH('Model 6_Train'!C186,Cond_Probability!$A$6:$A$60,0),8)</f>
        <v>0.56936416184971095</v>
      </c>
      <c r="M186">
        <f>Cond_Probability!$C$3</f>
        <v>0.38383838383838381</v>
      </c>
      <c r="N186">
        <f t="shared" si="14"/>
        <v>5.1708042274796799E-2</v>
      </c>
      <c r="O186">
        <f t="shared" si="15"/>
        <v>5.1708042274796799</v>
      </c>
      <c r="P186" t="str">
        <f t="shared" si="16"/>
        <v>Survive</v>
      </c>
      <c r="Q186" t="str">
        <f t="shared" si="17"/>
        <v>Survived</v>
      </c>
    </row>
    <row r="187" spans="1:17" x14ac:dyDescent="0.3">
      <c r="A187" s="1" t="s">
        <v>1234</v>
      </c>
      <c r="B187" s="2" t="s">
        <v>13</v>
      </c>
      <c r="C187" s="1" t="s">
        <v>1241</v>
      </c>
      <c r="D187">
        <f>INDEX(Cond_Probability!$A$6:$H$60,MATCH('Model 6_Train'!A187,Cond_Probability!$A$6:$A$60,0),7)</f>
        <v>0.14673913043478262</v>
      </c>
      <c r="E187">
        <f>INDEX(Cond_Probability!$A$6:$H$60,MATCH('Model 6_Train'!B187,Cond_Probability!$A$6:$A$60,0),7)</f>
        <v>0.85117967332123412</v>
      </c>
      <c r="F187">
        <f>INDEX(Cond_Probability!$A$6:$H$60,MATCH('Model 6_Train'!C187,Cond_Probability!$A$6:$A$60,0),7)</f>
        <v>0.22784810126582278</v>
      </c>
      <c r="G187">
        <f>Cond_Probability!$C$2</f>
        <v>0.61616161616161613</v>
      </c>
      <c r="H187">
        <f t="shared" si="12"/>
        <v>1.7535059313054394E-2</v>
      </c>
      <c r="I187">
        <f t="shared" si="13"/>
        <v>1.7535059313054393</v>
      </c>
      <c r="J187">
        <f>INDEX(Cond_Probability!$A$6:$H$60,MATCH('Model 6_Train'!A187,Cond_Probability!$A$6:$A$60,0),8)</f>
        <v>0.39710144927536234</v>
      </c>
      <c r="K187">
        <f>INDEX(Cond_Probability!$A$6:$H$60,MATCH('Model 6_Train'!B187,Cond_Probability!$A$6:$A$60,0),8)</f>
        <v>0.31976744186046513</v>
      </c>
      <c r="L187">
        <f>INDEX(Cond_Probability!$A$6:$H$60,MATCH('Model 6_Train'!C187,Cond_Probability!$A$6:$A$60,0),8)</f>
        <v>0.15317919075144509</v>
      </c>
      <c r="M187">
        <f>Cond_Probability!$C$3</f>
        <v>0.38383838383838381</v>
      </c>
      <c r="N187">
        <f t="shared" si="14"/>
        <v>7.4659295496013866E-3</v>
      </c>
      <c r="O187">
        <f t="shared" si="15"/>
        <v>0.74659295496013867</v>
      </c>
      <c r="P187" t="str">
        <f t="shared" si="16"/>
        <v>Won't Survive</v>
      </c>
      <c r="Q187" t="str">
        <f t="shared" si="17"/>
        <v>Dead</v>
      </c>
    </row>
    <row r="188" spans="1:17" x14ac:dyDescent="0.3">
      <c r="A188" s="1" t="s">
        <v>1236</v>
      </c>
      <c r="B188" s="2" t="s">
        <v>17</v>
      </c>
      <c r="C188" s="1" t="s">
        <v>1241</v>
      </c>
      <c r="D188">
        <f>INDEX(Cond_Probability!$A$6:$H$60,MATCH('Model 6_Train'!A188,Cond_Probability!$A$6:$A$60,0),7)</f>
        <v>0.67572463768115942</v>
      </c>
      <c r="E188">
        <f>INDEX(Cond_Probability!$A$6:$H$60,MATCH('Model 6_Train'!B188,Cond_Probability!$A$6:$A$60,0),7)</f>
        <v>0.14882032667876588</v>
      </c>
      <c r="F188">
        <f>INDEX(Cond_Probability!$A$6:$H$60,MATCH('Model 6_Train'!C188,Cond_Probability!$A$6:$A$60,0),7)</f>
        <v>0.22784810126582278</v>
      </c>
      <c r="G188">
        <f>Cond_Probability!$C$2</f>
        <v>0.61616161616161613</v>
      </c>
      <c r="H188">
        <f t="shared" si="12"/>
        <v>1.4117963730266171E-2</v>
      </c>
      <c r="I188">
        <f t="shared" si="13"/>
        <v>1.4117963730266172</v>
      </c>
      <c r="J188">
        <f>INDEX(Cond_Probability!$A$6:$H$60,MATCH('Model 6_Train'!A188,Cond_Probability!$A$6:$A$60,0),8)</f>
        <v>0.34782608695652173</v>
      </c>
      <c r="K188">
        <f>INDEX(Cond_Probability!$A$6:$H$60,MATCH('Model 6_Train'!B188,Cond_Probability!$A$6:$A$60,0),8)</f>
        <v>0.68023255813953487</v>
      </c>
      <c r="L188">
        <f>INDEX(Cond_Probability!$A$6:$H$60,MATCH('Model 6_Train'!C188,Cond_Probability!$A$6:$A$60,0),8)</f>
        <v>0.15317919075144509</v>
      </c>
      <c r="M188">
        <f>Cond_Probability!$C$3</f>
        <v>0.38383838383838381</v>
      </c>
      <c r="N188">
        <f t="shared" si="14"/>
        <v>1.3911300713524012E-2</v>
      </c>
      <c r="O188">
        <f t="shared" si="15"/>
        <v>1.3911300713524013</v>
      </c>
      <c r="P188" t="str">
        <f t="shared" si="16"/>
        <v>Won't Survive</v>
      </c>
      <c r="Q188" t="str">
        <f t="shared" si="17"/>
        <v>Dead</v>
      </c>
    </row>
    <row r="189" spans="1:17" x14ac:dyDescent="0.3">
      <c r="A189" s="1" t="s">
        <v>1234</v>
      </c>
      <c r="B189" s="2" t="s">
        <v>13</v>
      </c>
      <c r="C189" s="1" t="s">
        <v>1240</v>
      </c>
      <c r="D189">
        <f>INDEX(Cond_Probability!$A$6:$H$60,MATCH('Model 6_Train'!A189,Cond_Probability!$A$6:$A$60,0),7)</f>
        <v>0.14673913043478262</v>
      </c>
      <c r="E189">
        <f>INDEX(Cond_Probability!$A$6:$H$60,MATCH('Model 6_Train'!B189,Cond_Probability!$A$6:$A$60,0),7)</f>
        <v>0.85117967332123412</v>
      </c>
      <c r="F189">
        <f>INDEX(Cond_Probability!$A$6:$H$60,MATCH('Model 6_Train'!C189,Cond_Probability!$A$6:$A$60,0),7)</f>
        <v>0.17179023508137431</v>
      </c>
      <c r="G189">
        <f>Cond_Probability!$C$2</f>
        <v>0.61616161616161613</v>
      </c>
      <c r="H189">
        <f t="shared" si="12"/>
        <v>1.322087805349339E-2</v>
      </c>
      <c r="I189">
        <f t="shared" si="13"/>
        <v>1.322087805349339</v>
      </c>
      <c r="J189">
        <f>INDEX(Cond_Probability!$A$6:$H$60,MATCH('Model 6_Train'!A189,Cond_Probability!$A$6:$A$60,0),8)</f>
        <v>0.39710144927536234</v>
      </c>
      <c r="K189">
        <f>INDEX(Cond_Probability!$A$6:$H$60,MATCH('Model 6_Train'!B189,Cond_Probability!$A$6:$A$60,0),8)</f>
        <v>0.31976744186046513</v>
      </c>
      <c r="L189">
        <f>INDEX(Cond_Probability!$A$6:$H$60,MATCH('Model 6_Train'!C189,Cond_Probability!$A$6:$A$60,0),8)</f>
        <v>0.19653179190751446</v>
      </c>
      <c r="M189">
        <f>Cond_Probability!$C$3</f>
        <v>0.38383838383838381</v>
      </c>
      <c r="N189">
        <f t="shared" si="14"/>
        <v>9.5789284787338551E-3</v>
      </c>
      <c r="O189">
        <f t="shared" si="15"/>
        <v>0.95789284787338547</v>
      </c>
      <c r="P189" t="str">
        <f t="shared" si="16"/>
        <v>Won't Survive</v>
      </c>
      <c r="Q189" t="str">
        <f t="shared" si="17"/>
        <v>Dead</v>
      </c>
    </row>
    <row r="190" spans="1:17" x14ac:dyDescent="0.3">
      <c r="A190" s="1" t="s">
        <v>1236</v>
      </c>
      <c r="B190" s="2" t="s">
        <v>13</v>
      </c>
      <c r="C190" s="1" t="s">
        <v>1240</v>
      </c>
      <c r="D190">
        <f>INDEX(Cond_Probability!$A$6:$H$60,MATCH('Model 6_Train'!A190,Cond_Probability!$A$6:$A$60,0),7)</f>
        <v>0.67572463768115942</v>
      </c>
      <c r="E190">
        <f>INDEX(Cond_Probability!$A$6:$H$60,MATCH('Model 6_Train'!B190,Cond_Probability!$A$6:$A$60,0),7)</f>
        <v>0.85117967332123412</v>
      </c>
      <c r="F190">
        <f>INDEX(Cond_Probability!$A$6:$H$60,MATCH('Model 6_Train'!C190,Cond_Probability!$A$6:$A$60,0),7)</f>
        <v>0.17179023508137431</v>
      </c>
      <c r="G190">
        <f>Cond_Probability!$C$2</f>
        <v>0.61616161616161613</v>
      </c>
      <c r="H190">
        <f t="shared" si="12"/>
        <v>6.0881327332753518E-2</v>
      </c>
      <c r="I190">
        <f t="shared" si="13"/>
        <v>6.0881327332753514</v>
      </c>
      <c r="J190">
        <f>INDEX(Cond_Probability!$A$6:$H$60,MATCH('Model 6_Train'!A190,Cond_Probability!$A$6:$A$60,0),8)</f>
        <v>0.34782608695652173</v>
      </c>
      <c r="K190">
        <f>INDEX(Cond_Probability!$A$6:$H$60,MATCH('Model 6_Train'!B190,Cond_Probability!$A$6:$A$60,0),8)</f>
        <v>0.31976744186046513</v>
      </c>
      <c r="L190">
        <f>INDEX(Cond_Probability!$A$6:$H$60,MATCH('Model 6_Train'!C190,Cond_Probability!$A$6:$A$60,0),8)</f>
        <v>0.19653179190751446</v>
      </c>
      <c r="M190">
        <f>Cond_Probability!$C$3</f>
        <v>0.38383838383838381</v>
      </c>
      <c r="N190">
        <f t="shared" si="14"/>
        <v>8.3903023171391401E-3</v>
      </c>
      <c r="O190">
        <f t="shared" si="15"/>
        <v>0.839030231713914</v>
      </c>
      <c r="P190" t="str">
        <f t="shared" si="16"/>
        <v>Won't Survive</v>
      </c>
      <c r="Q190" t="str">
        <f t="shared" si="17"/>
        <v>Dead</v>
      </c>
    </row>
    <row r="191" spans="1:17" x14ac:dyDescent="0.3">
      <c r="A191" s="1" t="s">
        <v>1236</v>
      </c>
      <c r="B191" s="2" t="s">
        <v>13</v>
      </c>
      <c r="C191" s="1" t="s">
        <v>1240</v>
      </c>
      <c r="D191">
        <f>INDEX(Cond_Probability!$A$6:$H$60,MATCH('Model 6_Train'!A191,Cond_Probability!$A$6:$A$60,0),7)</f>
        <v>0.67572463768115942</v>
      </c>
      <c r="E191">
        <f>INDEX(Cond_Probability!$A$6:$H$60,MATCH('Model 6_Train'!B191,Cond_Probability!$A$6:$A$60,0),7)</f>
        <v>0.85117967332123412</v>
      </c>
      <c r="F191">
        <f>INDEX(Cond_Probability!$A$6:$H$60,MATCH('Model 6_Train'!C191,Cond_Probability!$A$6:$A$60,0),7)</f>
        <v>0.17179023508137431</v>
      </c>
      <c r="G191">
        <f>Cond_Probability!$C$2</f>
        <v>0.61616161616161613</v>
      </c>
      <c r="H191">
        <f t="shared" si="12"/>
        <v>6.0881327332753518E-2</v>
      </c>
      <c r="I191">
        <f t="shared" si="13"/>
        <v>6.0881327332753514</v>
      </c>
      <c r="J191">
        <f>INDEX(Cond_Probability!$A$6:$H$60,MATCH('Model 6_Train'!A191,Cond_Probability!$A$6:$A$60,0),8)</f>
        <v>0.34782608695652173</v>
      </c>
      <c r="K191">
        <f>INDEX(Cond_Probability!$A$6:$H$60,MATCH('Model 6_Train'!B191,Cond_Probability!$A$6:$A$60,0),8)</f>
        <v>0.31976744186046513</v>
      </c>
      <c r="L191">
        <f>INDEX(Cond_Probability!$A$6:$H$60,MATCH('Model 6_Train'!C191,Cond_Probability!$A$6:$A$60,0),8)</f>
        <v>0.19653179190751446</v>
      </c>
      <c r="M191">
        <f>Cond_Probability!$C$3</f>
        <v>0.38383838383838381</v>
      </c>
      <c r="N191">
        <f t="shared" si="14"/>
        <v>8.3903023171391401E-3</v>
      </c>
      <c r="O191">
        <f t="shared" si="15"/>
        <v>0.839030231713914</v>
      </c>
      <c r="P191" t="str">
        <f t="shared" si="16"/>
        <v>Won't Survive</v>
      </c>
      <c r="Q191" t="str">
        <f t="shared" si="17"/>
        <v>Dead</v>
      </c>
    </row>
    <row r="192" spans="1:17" x14ac:dyDescent="0.3">
      <c r="A192" s="1" t="s">
        <v>1235</v>
      </c>
      <c r="B192" s="2" t="s">
        <v>17</v>
      </c>
      <c r="C192" s="1" t="s">
        <v>1242</v>
      </c>
      <c r="D192">
        <f>INDEX(Cond_Probability!$A$6:$H$60,MATCH('Model 6_Train'!A192,Cond_Probability!$A$6:$A$60,0),7)</f>
        <v>0.17753623188405798</v>
      </c>
      <c r="E192">
        <f>INDEX(Cond_Probability!$A$6:$H$60,MATCH('Model 6_Train'!B192,Cond_Probability!$A$6:$A$60,0),7)</f>
        <v>0.14882032667876588</v>
      </c>
      <c r="F192">
        <f>INDEX(Cond_Probability!$A$6:$H$60,MATCH('Model 6_Train'!C192,Cond_Probability!$A$6:$A$60,0),7)</f>
        <v>0.51356238698010848</v>
      </c>
      <c r="G192">
        <f>Cond_Probability!$C$2</f>
        <v>0.61616161616161613</v>
      </c>
      <c r="H192">
        <f t="shared" si="12"/>
        <v>8.3605933559038285E-3</v>
      </c>
      <c r="I192">
        <f t="shared" si="13"/>
        <v>0.83605933559038281</v>
      </c>
      <c r="J192">
        <f>INDEX(Cond_Probability!$A$6:$H$60,MATCH('Model 6_Train'!A192,Cond_Probability!$A$6:$A$60,0),8)</f>
        <v>0.25507246376811593</v>
      </c>
      <c r="K192">
        <f>INDEX(Cond_Probability!$A$6:$H$60,MATCH('Model 6_Train'!B192,Cond_Probability!$A$6:$A$60,0),8)</f>
        <v>0.68023255813953487</v>
      </c>
      <c r="L192">
        <f>INDEX(Cond_Probability!$A$6:$H$60,MATCH('Model 6_Train'!C192,Cond_Probability!$A$6:$A$60,0),8)</f>
        <v>0.56936416184971095</v>
      </c>
      <c r="M192">
        <f>Cond_Probability!$C$3</f>
        <v>0.38383838383838381</v>
      </c>
      <c r="N192">
        <f t="shared" si="14"/>
        <v>3.7919231001517652E-2</v>
      </c>
      <c r="O192">
        <f t="shared" si="15"/>
        <v>3.7919231001517653</v>
      </c>
      <c r="P192" t="str">
        <f t="shared" si="16"/>
        <v>Survive</v>
      </c>
      <c r="Q192" t="str">
        <f t="shared" si="17"/>
        <v>Survived</v>
      </c>
    </row>
    <row r="193" spans="1:17" x14ac:dyDescent="0.3">
      <c r="A193" s="1" t="s">
        <v>1235</v>
      </c>
      <c r="B193" s="2" t="s">
        <v>13</v>
      </c>
      <c r="C193" s="1" t="s">
        <v>1242</v>
      </c>
      <c r="D193">
        <f>INDEX(Cond_Probability!$A$6:$H$60,MATCH('Model 6_Train'!A193,Cond_Probability!$A$6:$A$60,0),7)</f>
        <v>0.17753623188405798</v>
      </c>
      <c r="E193">
        <f>INDEX(Cond_Probability!$A$6:$H$60,MATCH('Model 6_Train'!B193,Cond_Probability!$A$6:$A$60,0),7)</f>
        <v>0.85117967332123412</v>
      </c>
      <c r="F193">
        <f>INDEX(Cond_Probability!$A$6:$H$60,MATCH('Model 6_Train'!C193,Cond_Probability!$A$6:$A$60,0),7)</f>
        <v>0.51356238698010848</v>
      </c>
      <c r="G193">
        <f>Cond_Probability!$C$2</f>
        <v>0.61616161616161613</v>
      </c>
      <c r="H193">
        <f t="shared" si="12"/>
        <v>4.7818515657547508E-2</v>
      </c>
      <c r="I193">
        <f t="shared" si="13"/>
        <v>4.7818515657547511</v>
      </c>
      <c r="J193">
        <f>INDEX(Cond_Probability!$A$6:$H$60,MATCH('Model 6_Train'!A193,Cond_Probability!$A$6:$A$60,0),8)</f>
        <v>0.25507246376811593</v>
      </c>
      <c r="K193">
        <f>INDEX(Cond_Probability!$A$6:$H$60,MATCH('Model 6_Train'!B193,Cond_Probability!$A$6:$A$60,0),8)</f>
        <v>0.31976744186046513</v>
      </c>
      <c r="L193">
        <f>INDEX(Cond_Probability!$A$6:$H$60,MATCH('Model 6_Train'!C193,Cond_Probability!$A$6:$A$60,0),8)</f>
        <v>0.56936416184971095</v>
      </c>
      <c r="M193">
        <f>Cond_Probability!$C$3</f>
        <v>0.38383838383838381</v>
      </c>
      <c r="N193">
        <f t="shared" si="14"/>
        <v>1.7825279530627958E-2</v>
      </c>
      <c r="O193">
        <f t="shared" si="15"/>
        <v>1.7825279530627958</v>
      </c>
      <c r="P193" t="str">
        <f t="shared" si="16"/>
        <v>Won't Survive</v>
      </c>
      <c r="Q193" t="str">
        <f t="shared" si="17"/>
        <v>Dead</v>
      </c>
    </row>
    <row r="194" spans="1:17" x14ac:dyDescent="0.3">
      <c r="A194" s="1" t="s">
        <v>1236</v>
      </c>
      <c r="B194" s="2" t="s">
        <v>17</v>
      </c>
      <c r="C194" s="1" t="s">
        <v>1242</v>
      </c>
      <c r="D194">
        <f>INDEX(Cond_Probability!$A$6:$H$60,MATCH('Model 6_Train'!A194,Cond_Probability!$A$6:$A$60,0),7)</f>
        <v>0.67572463768115942</v>
      </c>
      <c r="E194">
        <f>INDEX(Cond_Probability!$A$6:$H$60,MATCH('Model 6_Train'!B194,Cond_Probability!$A$6:$A$60,0),7)</f>
        <v>0.14882032667876588</v>
      </c>
      <c r="F194">
        <f>INDEX(Cond_Probability!$A$6:$H$60,MATCH('Model 6_Train'!C194,Cond_Probability!$A$6:$A$60,0),7)</f>
        <v>0.51356238698010848</v>
      </c>
      <c r="G194">
        <f>Cond_Probability!$C$2</f>
        <v>0.61616161616161613</v>
      </c>
      <c r="H194">
        <f t="shared" si="12"/>
        <v>3.1821442058695179E-2</v>
      </c>
      <c r="I194">
        <f t="shared" si="13"/>
        <v>3.182144205869518</v>
      </c>
      <c r="J194">
        <f>INDEX(Cond_Probability!$A$6:$H$60,MATCH('Model 6_Train'!A194,Cond_Probability!$A$6:$A$60,0),8)</f>
        <v>0.34782608695652173</v>
      </c>
      <c r="K194">
        <f>INDEX(Cond_Probability!$A$6:$H$60,MATCH('Model 6_Train'!B194,Cond_Probability!$A$6:$A$60,0),8)</f>
        <v>0.68023255813953487</v>
      </c>
      <c r="L194">
        <f>INDEX(Cond_Probability!$A$6:$H$60,MATCH('Model 6_Train'!C194,Cond_Probability!$A$6:$A$60,0),8)</f>
        <v>0.56936416184971095</v>
      </c>
      <c r="M194">
        <f>Cond_Probability!$C$3</f>
        <v>0.38383838383838381</v>
      </c>
      <c r="N194">
        <f t="shared" si="14"/>
        <v>5.1708042274796799E-2</v>
      </c>
      <c r="O194">
        <f t="shared" si="15"/>
        <v>5.1708042274796799</v>
      </c>
      <c r="P194" t="str">
        <f t="shared" si="16"/>
        <v>Survive</v>
      </c>
      <c r="Q194" t="str">
        <f t="shared" si="17"/>
        <v>Survived</v>
      </c>
    </row>
    <row r="195" spans="1:17" x14ac:dyDescent="0.3">
      <c r="A195" s="1" t="s">
        <v>1235</v>
      </c>
      <c r="B195" s="2" t="s">
        <v>13</v>
      </c>
      <c r="C195" s="1" t="s">
        <v>1242</v>
      </c>
      <c r="D195">
        <f>INDEX(Cond_Probability!$A$6:$H$60,MATCH('Model 6_Train'!A195,Cond_Probability!$A$6:$A$60,0),7)</f>
        <v>0.17753623188405798</v>
      </c>
      <c r="E195">
        <f>INDEX(Cond_Probability!$A$6:$H$60,MATCH('Model 6_Train'!B195,Cond_Probability!$A$6:$A$60,0),7)</f>
        <v>0.85117967332123412</v>
      </c>
      <c r="F195">
        <f>INDEX(Cond_Probability!$A$6:$H$60,MATCH('Model 6_Train'!C195,Cond_Probability!$A$6:$A$60,0),7)</f>
        <v>0.51356238698010848</v>
      </c>
      <c r="G195">
        <f>Cond_Probability!$C$2</f>
        <v>0.61616161616161613</v>
      </c>
      <c r="H195">
        <f t="shared" ref="H195:H258" si="18">PRODUCT(D195:G195)</f>
        <v>4.7818515657547508E-2</v>
      </c>
      <c r="I195">
        <f t="shared" ref="I195:I258" si="19">H195*100</f>
        <v>4.7818515657547511</v>
      </c>
      <c r="J195">
        <f>INDEX(Cond_Probability!$A$6:$H$60,MATCH('Model 6_Train'!A195,Cond_Probability!$A$6:$A$60,0),8)</f>
        <v>0.25507246376811593</v>
      </c>
      <c r="K195">
        <f>INDEX(Cond_Probability!$A$6:$H$60,MATCH('Model 6_Train'!B195,Cond_Probability!$A$6:$A$60,0),8)</f>
        <v>0.31976744186046513</v>
      </c>
      <c r="L195">
        <f>INDEX(Cond_Probability!$A$6:$H$60,MATCH('Model 6_Train'!C195,Cond_Probability!$A$6:$A$60,0),8)</f>
        <v>0.56936416184971095</v>
      </c>
      <c r="M195">
        <f>Cond_Probability!$C$3</f>
        <v>0.38383838383838381</v>
      </c>
      <c r="N195">
        <f t="shared" ref="N195:N258" si="20">PRODUCT(J195:M195)</f>
        <v>1.7825279530627958E-2</v>
      </c>
      <c r="O195">
        <f t="shared" ref="O195:O258" si="21">N195*100</f>
        <v>1.7825279530627958</v>
      </c>
      <c r="P195" t="str">
        <f t="shared" ref="P195:P258" si="22">IF(I195&gt;O195,"Won't Survive", "Survive")</f>
        <v>Won't Survive</v>
      </c>
      <c r="Q195" t="str">
        <f t="shared" ref="Q195:Q258" si="23">IF(P195="Survive","Survived","Dead")</f>
        <v>Dead</v>
      </c>
    </row>
    <row r="196" spans="1:17" x14ac:dyDescent="0.3">
      <c r="A196" s="1" t="s">
        <v>1234</v>
      </c>
      <c r="B196" s="2" t="s">
        <v>17</v>
      </c>
      <c r="C196" s="1" t="s">
        <v>1240</v>
      </c>
      <c r="D196">
        <f>INDEX(Cond_Probability!$A$6:$H$60,MATCH('Model 6_Train'!A196,Cond_Probability!$A$6:$A$60,0),7)</f>
        <v>0.14673913043478262</v>
      </c>
      <c r="E196">
        <f>INDEX(Cond_Probability!$A$6:$H$60,MATCH('Model 6_Train'!B196,Cond_Probability!$A$6:$A$60,0),7)</f>
        <v>0.14882032667876588</v>
      </c>
      <c r="F196">
        <f>INDEX(Cond_Probability!$A$6:$H$60,MATCH('Model 6_Train'!C196,Cond_Probability!$A$6:$A$60,0),7)</f>
        <v>0.17179023508137431</v>
      </c>
      <c r="G196">
        <f>Cond_Probability!$C$2</f>
        <v>0.61616161616161613</v>
      </c>
      <c r="H196">
        <f t="shared" si="18"/>
        <v>2.3115394464530018E-3</v>
      </c>
      <c r="I196">
        <f t="shared" si="19"/>
        <v>0.23115394464530017</v>
      </c>
      <c r="J196">
        <f>INDEX(Cond_Probability!$A$6:$H$60,MATCH('Model 6_Train'!A196,Cond_Probability!$A$6:$A$60,0),8)</f>
        <v>0.39710144927536234</v>
      </c>
      <c r="K196">
        <f>INDEX(Cond_Probability!$A$6:$H$60,MATCH('Model 6_Train'!B196,Cond_Probability!$A$6:$A$60,0),8)</f>
        <v>0.68023255813953487</v>
      </c>
      <c r="L196">
        <f>INDEX(Cond_Probability!$A$6:$H$60,MATCH('Model 6_Train'!C196,Cond_Probability!$A$6:$A$60,0),8)</f>
        <v>0.19653179190751446</v>
      </c>
      <c r="M196">
        <f>Cond_Probability!$C$3</f>
        <v>0.38383838383838381</v>
      </c>
      <c r="N196">
        <f t="shared" si="20"/>
        <v>2.0376993309306559E-2</v>
      </c>
      <c r="O196">
        <f t="shared" si="21"/>
        <v>2.0376993309306557</v>
      </c>
      <c r="P196" t="str">
        <f t="shared" si="22"/>
        <v>Survive</v>
      </c>
      <c r="Q196" t="str">
        <f t="shared" si="23"/>
        <v>Survived</v>
      </c>
    </row>
    <row r="197" spans="1:17" x14ac:dyDescent="0.3">
      <c r="A197" s="1" t="s">
        <v>1234</v>
      </c>
      <c r="B197" s="2" t="s">
        <v>17</v>
      </c>
      <c r="C197" s="1" t="s">
        <v>1239</v>
      </c>
      <c r="D197">
        <f>INDEX(Cond_Probability!$A$6:$H$60,MATCH('Model 6_Train'!A197,Cond_Probability!$A$6:$A$60,0),7)</f>
        <v>0.14673913043478262</v>
      </c>
      <c r="E197">
        <f>INDEX(Cond_Probability!$A$6:$H$60,MATCH('Model 6_Train'!B197,Cond_Probability!$A$6:$A$60,0),7)</f>
        <v>0.14882032667876588</v>
      </c>
      <c r="F197">
        <f>INDEX(Cond_Probability!$A$6:$H$60,MATCH('Model 6_Train'!C197,Cond_Probability!$A$6:$A$60,0),7)</f>
        <v>8.6799276672694395E-2</v>
      </c>
      <c r="G197">
        <f>Cond_Probability!$C$2</f>
        <v>0.61616161616161613</v>
      </c>
      <c r="H197">
        <f t="shared" si="18"/>
        <v>1.1679357203130958E-3</v>
      </c>
      <c r="I197">
        <f t="shared" si="19"/>
        <v>0.11679357203130958</v>
      </c>
      <c r="J197">
        <f>INDEX(Cond_Probability!$A$6:$H$60,MATCH('Model 6_Train'!A197,Cond_Probability!$A$6:$A$60,0),8)</f>
        <v>0.39710144927536234</v>
      </c>
      <c r="K197">
        <f>INDEX(Cond_Probability!$A$6:$H$60,MATCH('Model 6_Train'!B197,Cond_Probability!$A$6:$A$60,0),8)</f>
        <v>0.68023255813953487</v>
      </c>
      <c r="L197">
        <f>INDEX(Cond_Probability!$A$6:$H$60,MATCH('Model 6_Train'!C197,Cond_Probability!$A$6:$A$60,0),8)</f>
        <v>8.0924855491329481E-2</v>
      </c>
      <c r="M197">
        <f>Cond_Probability!$C$3</f>
        <v>0.38383838383838381</v>
      </c>
      <c r="N197">
        <f t="shared" si="20"/>
        <v>8.3905266567732891E-3</v>
      </c>
      <c r="O197">
        <f t="shared" si="21"/>
        <v>0.83905266567732895</v>
      </c>
      <c r="P197" t="str">
        <f t="shared" si="22"/>
        <v>Survive</v>
      </c>
      <c r="Q197" t="str">
        <f t="shared" si="23"/>
        <v>Survived</v>
      </c>
    </row>
    <row r="198" spans="1:17" x14ac:dyDescent="0.3">
      <c r="A198" s="1" t="s">
        <v>1236</v>
      </c>
      <c r="B198" s="2" t="s">
        <v>13</v>
      </c>
      <c r="C198" s="1" t="s">
        <v>1241</v>
      </c>
      <c r="D198">
        <f>INDEX(Cond_Probability!$A$6:$H$60,MATCH('Model 6_Train'!A198,Cond_Probability!$A$6:$A$60,0),7)</f>
        <v>0.67572463768115942</v>
      </c>
      <c r="E198">
        <f>INDEX(Cond_Probability!$A$6:$H$60,MATCH('Model 6_Train'!B198,Cond_Probability!$A$6:$A$60,0),7)</f>
        <v>0.85117967332123412</v>
      </c>
      <c r="F198">
        <f>INDEX(Cond_Probability!$A$6:$H$60,MATCH('Model 6_Train'!C198,Cond_Probability!$A$6:$A$60,0),7)</f>
        <v>0.22784810126582278</v>
      </c>
      <c r="G198">
        <f>Cond_Probability!$C$2</f>
        <v>0.61616161616161613</v>
      </c>
      <c r="H198">
        <f t="shared" si="18"/>
        <v>8.0747865725546777E-2</v>
      </c>
      <c r="I198">
        <f t="shared" si="19"/>
        <v>8.074786572554677</v>
      </c>
      <c r="J198">
        <f>INDEX(Cond_Probability!$A$6:$H$60,MATCH('Model 6_Train'!A198,Cond_Probability!$A$6:$A$60,0),8)</f>
        <v>0.34782608695652173</v>
      </c>
      <c r="K198">
        <f>INDEX(Cond_Probability!$A$6:$H$60,MATCH('Model 6_Train'!B198,Cond_Probability!$A$6:$A$60,0),8)</f>
        <v>0.31976744186046513</v>
      </c>
      <c r="L198">
        <f>INDEX(Cond_Probability!$A$6:$H$60,MATCH('Model 6_Train'!C198,Cond_Probability!$A$6:$A$60,0),8)</f>
        <v>0.15317919075144509</v>
      </c>
      <c r="M198">
        <f>Cond_Probability!$C$3</f>
        <v>0.38383838383838381</v>
      </c>
      <c r="N198">
        <f t="shared" si="20"/>
        <v>6.5395003354172723E-3</v>
      </c>
      <c r="O198">
        <f t="shared" si="21"/>
        <v>0.6539500335417272</v>
      </c>
      <c r="P198" t="str">
        <f t="shared" si="22"/>
        <v>Won't Survive</v>
      </c>
      <c r="Q198" t="str">
        <f t="shared" si="23"/>
        <v>Dead</v>
      </c>
    </row>
    <row r="199" spans="1:17" x14ac:dyDescent="0.3">
      <c r="A199" s="1" t="s">
        <v>1236</v>
      </c>
      <c r="B199" s="2" t="s">
        <v>13</v>
      </c>
      <c r="C199" s="1" t="s">
        <v>1240</v>
      </c>
      <c r="D199">
        <f>INDEX(Cond_Probability!$A$6:$H$60,MATCH('Model 6_Train'!A199,Cond_Probability!$A$6:$A$60,0),7)</f>
        <v>0.67572463768115942</v>
      </c>
      <c r="E199">
        <f>INDEX(Cond_Probability!$A$6:$H$60,MATCH('Model 6_Train'!B199,Cond_Probability!$A$6:$A$60,0),7)</f>
        <v>0.85117967332123412</v>
      </c>
      <c r="F199">
        <f>INDEX(Cond_Probability!$A$6:$H$60,MATCH('Model 6_Train'!C199,Cond_Probability!$A$6:$A$60,0),7)</f>
        <v>0.17179023508137431</v>
      </c>
      <c r="G199">
        <f>Cond_Probability!$C$2</f>
        <v>0.61616161616161613</v>
      </c>
      <c r="H199">
        <f t="shared" si="18"/>
        <v>6.0881327332753518E-2</v>
      </c>
      <c r="I199">
        <f t="shared" si="19"/>
        <v>6.0881327332753514</v>
      </c>
      <c r="J199">
        <f>INDEX(Cond_Probability!$A$6:$H$60,MATCH('Model 6_Train'!A199,Cond_Probability!$A$6:$A$60,0),8)</f>
        <v>0.34782608695652173</v>
      </c>
      <c r="K199">
        <f>INDEX(Cond_Probability!$A$6:$H$60,MATCH('Model 6_Train'!B199,Cond_Probability!$A$6:$A$60,0),8)</f>
        <v>0.31976744186046513</v>
      </c>
      <c r="L199">
        <f>INDEX(Cond_Probability!$A$6:$H$60,MATCH('Model 6_Train'!C199,Cond_Probability!$A$6:$A$60,0),8)</f>
        <v>0.19653179190751446</v>
      </c>
      <c r="M199">
        <f>Cond_Probability!$C$3</f>
        <v>0.38383838383838381</v>
      </c>
      <c r="N199">
        <f t="shared" si="20"/>
        <v>8.3903023171391401E-3</v>
      </c>
      <c r="O199">
        <f t="shared" si="21"/>
        <v>0.839030231713914</v>
      </c>
      <c r="P199" t="str">
        <f t="shared" si="22"/>
        <v>Won't Survive</v>
      </c>
      <c r="Q199" t="str">
        <f t="shared" si="23"/>
        <v>Dead</v>
      </c>
    </row>
    <row r="200" spans="1:17" x14ac:dyDescent="0.3">
      <c r="A200" s="1" t="s">
        <v>1236</v>
      </c>
      <c r="B200" s="2" t="s">
        <v>17</v>
      </c>
      <c r="C200" s="1" t="s">
        <v>1241</v>
      </c>
      <c r="D200">
        <f>INDEX(Cond_Probability!$A$6:$H$60,MATCH('Model 6_Train'!A200,Cond_Probability!$A$6:$A$60,0),7)</f>
        <v>0.67572463768115942</v>
      </c>
      <c r="E200">
        <f>INDEX(Cond_Probability!$A$6:$H$60,MATCH('Model 6_Train'!B200,Cond_Probability!$A$6:$A$60,0),7)</f>
        <v>0.14882032667876588</v>
      </c>
      <c r="F200">
        <f>INDEX(Cond_Probability!$A$6:$H$60,MATCH('Model 6_Train'!C200,Cond_Probability!$A$6:$A$60,0),7)</f>
        <v>0.22784810126582278</v>
      </c>
      <c r="G200">
        <f>Cond_Probability!$C$2</f>
        <v>0.61616161616161613</v>
      </c>
      <c r="H200">
        <f t="shared" si="18"/>
        <v>1.4117963730266171E-2</v>
      </c>
      <c r="I200">
        <f t="shared" si="19"/>
        <v>1.4117963730266172</v>
      </c>
      <c r="J200">
        <f>INDEX(Cond_Probability!$A$6:$H$60,MATCH('Model 6_Train'!A200,Cond_Probability!$A$6:$A$60,0),8)</f>
        <v>0.34782608695652173</v>
      </c>
      <c r="K200">
        <f>INDEX(Cond_Probability!$A$6:$H$60,MATCH('Model 6_Train'!B200,Cond_Probability!$A$6:$A$60,0),8)</f>
        <v>0.68023255813953487</v>
      </c>
      <c r="L200">
        <f>INDEX(Cond_Probability!$A$6:$H$60,MATCH('Model 6_Train'!C200,Cond_Probability!$A$6:$A$60,0),8)</f>
        <v>0.15317919075144509</v>
      </c>
      <c r="M200">
        <f>Cond_Probability!$C$3</f>
        <v>0.38383838383838381</v>
      </c>
      <c r="N200">
        <f t="shared" si="20"/>
        <v>1.3911300713524012E-2</v>
      </c>
      <c r="O200">
        <f t="shared" si="21"/>
        <v>1.3911300713524013</v>
      </c>
      <c r="P200" t="str">
        <f t="shared" si="22"/>
        <v>Won't Survive</v>
      </c>
      <c r="Q200" t="str">
        <f t="shared" si="23"/>
        <v>Dead</v>
      </c>
    </row>
    <row r="201" spans="1:17" x14ac:dyDescent="0.3">
      <c r="A201" s="1" t="s">
        <v>1235</v>
      </c>
      <c r="B201" s="2" t="s">
        <v>17</v>
      </c>
      <c r="C201" s="1" t="s">
        <v>1242</v>
      </c>
      <c r="D201">
        <f>INDEX(Cond_Probability!$A$6:$H$60,MATCH('Model 6_Train'!A201,Cond_Probability!$A$6:$A$60,0),7)</f>
        <v>0.17753623188405798</v>
      </c>
      <c r="E201">
        <f>INDEX(Cond_Probability!$A$6:$H$60,MATCH('Model 6_Train'!B201,Cond_Probability!$A$6:$A$60,0),7)</f>
        <v>0.14882032667876588</v>
      </c>
      <c r="F201">
        <f>INDEX(Cond_Probability!$A$6:$H$60,MATCH('Model 6_Train'!C201,Cond_Probability!$A$6:$A$60,0),7)</f>
        <v>0.51356238698010848</v>
      </c>
      <c r="G201">
        <f>Cond_Probability!$C$2</f>
        <v>0.61616161616161613</v>
      </c>
      <c r="H201">
        <f t="shared" si="18"/>
        <v>8.3605933559038285E-3</v>
      </c>
      <c r="I201">
        <f t="shared" si="19"/>
        <v>0.83605933559038281</v>
      </c>
      <c r="J201">
        <f>INDEX(Cond_Probability!$A$6:$H$60,MATCH('Model 6_Train'!A201,Cond_Probability!$A$6:$A$60,0),8)</f>
        <v>0.25507246376811593</v>
      </c>
      <c r="K201">
        <f>INDEX(Cond_Probability!$A$6:$H$60,MATCH('Model 6_Train'!B201,Cond_Probability!$A$6:$A$60,0),8)</f>
        <v>0.68023255813953487</v>
      </c>
      <c r="L201">
        <f>INDEX(Cond_Probability!$A$6:$H$60,MATCH('Model 6_Train'!C201,Cond_Probability!$A$6:$A$60,0),8)</f>
        <v>0.56936416184971095</v>
      </c>
      <c r="M201">
        <f>Cond_Probability!$C$3</f>
        <v>0.38383838383838381</v>
      </c>
      <c r="N201">
        <f t="shared" si="20"/>
        <v>3.7919231001517652E-2</v>
      </c>
      <c r="O201">
        <f t="shared" si="21"/>
        <v>3.7919231001517653</v>
      </c>
      <c r="P201" t="str">
        <f t="shared" si="22"/>
        <v>Survive</v>
      </c>
      <c r="Q201" t="str">
        <f t="shared" si="23"/>
        <v>Survived</v>
      </c>
    </row>
    <row r="202" spans="1:17" x14ac:dyDescent="0.3">
      <c r="A202" s="1" t="s">
        <v>1236</v>
      </c>
      <c r="B202" s="2" t="s">
        <v>13</v>
      </c>
      <c r="C202" s="1" t="s">
        <v>1242</v>
      </c>
      <c r="D202">
        <f>INDEX(Cond_Probability!$A$6:$H$60,MATCH('Model 6_Train'!A202,Cond_Probability!$A$6:$A$60,0),7)</f>
        <v>0.67572463768115942</v>
      </c>
      <c r="E202">
        <f>INDEX(Cond_Probability!$A$6:$H$60,MATCH('Model 6_Train'!B202,Cond_Probability!$A$6:$A$60,0),7)</f>
        <v>0.85117967332123412</v>
      </c>
      <c r="F202">
        <f>INDEX(Cond_Probability!$A$6:$H$60,MATCH('Model 6_Train'!C202,Cond_Probability!$A$6:$A$60,0),7)</f>
        <v>0.51356238698010848</v>
      </c>
      <c r="G202">
        <f>Cond_Probability!$C$2</f>
        <v>0.61616161616161613</v>
      </c>
      <c r="H202">
        <f t="shared" si="18"/>
        <v>0.18200312592107368</v>
      </c>
      <c r="I202">
        <f t="shared" si="19"/>
        <v>18.200312592107366</v>
      </c>
      <c r="J202">
        <f>INDEX(Cond_Probability!$A$6:$H$60,MATCH('Model 6_Train'!A202,Cond_Probability!$A$6:$A$60,0),8)</f>
        <v>0.34782608695652173</v>
      </c>
      <c r="K202">
        <f>INDEX(Cond_Probability!$A$6:$H$60,MATCH('Model 6_Train'!B202,Cond_Probability!$A$6:$A$60,0),8)</f>
        <v>0.31976744186046513</v>
      </c>
      <c r="L202">
        <f>INDEX(Cond_Probability!$A$6:$H$60,MATCH('Model 6_Train'!C202,Cond_Probability!$A$6:$A$60,0),8)</f>
        <v>0.56936416184971095</v>
      </c>
      <c r="M202">
        <f>Cond_Probability!$C$3</f>
        <v>0.38383838383838381</v>
      </c>
      <c r="N202">
        <f t="shared" si="20"/>
        <v>2.4307199359947216E-2</v>
      </c>
      <c r="O202">
        <f t="shared" si="21"/>
        <v>2.4307199359947216</v>
      </c>
      <c r="P202" t="str">
        <f t="shared" si="22"/>
        <v>Won't Survive</v>
      </c>
      <c r="Q202" t="str">
        <f t="shared" si="23"/>
        <v>Dead</v>
      </c>
    </row>
    <row r="203" spans="1:17" x14ac:dyDescent="0.3">
      <c r="A203" s="1" t="s">
        <v>1236</v>
      </c>
      <c r="B203" s="2" t="s">
        <v>13</v>
      </c>
      <c r="C203" s="1" t="s">
        <v>1241</v>
      </c>
      <c r="D203">
        <f>INDEX(Cond_Probability!$A$6:$H$60,MATCH('Model 6_Train'!A203,Cond_Probability!$A$6:$A$60,0),7)</f>
        <v>0.67572463768115942</v>
      </c>
      <c r="E203">
        <f>INDEX(Cond_Probability!$A$6:$H$60,MATCH('Model 6_Train'!B203,Cond_Probability!$A$6:$A$60,0),7)</f>
        <v>0.85117967332123412</v>
      </c>
      <c r="F203">
        <f>INDEX(Cond_Probability!$A$6:$H$60,MATCH('Model 6_Train'!C203,Cond_Probability!$A$6:$A$60,0),7)</f>
        <v>0.22784810126582278</v>
      </c>
      <c r="G203">
        <f>Cond_Probability!$C$2</f>
        <v>0.61616161616161613</v>
      </c>
      <c r="H203">
        <f t="shared" si="18"/>
        <v>8.0747865725546777E-2</v>
      </c>
      <c r="I203">
        <f t="shared" si="19"/>
        <v>8.074786572554677</v>
      </c>
      <c r="J203">
        <f>INDEX(Cond_Probability!$A$6:$H$60,MATCH('Model 6_Train'!A203,Cond_Probability!$A$6:$A$60,0),8)</f>
        <v>0.34782608695652173</v>
      </c>
      <c r="K203">
        <f>INDEX(Cond_Probability!$A$6:$H$60,MATCH('Model 6_Train'!B203,Cond_Probability!$A$6:$A$60,0),8)</f>
        <v>0.31976744186046513</v>
      </c>
      <c r="L203">
        <f>INDEX(Cond_Probability!$A$6:$H$60,MATCH('Model 6_Train'!C203,Cond_Probability!$A$6:$A$60,0),8)</f>
        <v>0.15317919075144509</v>
      </c>
      <c r="M203">
        <f>Cond_Probability!$C$3</f>
        <v>0.38383838383838381</v>
      </c>
      <c r="N203">
        <f t="shared" si="20"/>
        <v>6.5395003354172723E-3</v>
      </c>
      <c r="O203">
        <f t="shared" si="21"/>
        <v>0.6539500335417272</v>
      </c>
      <c r="P203" t="str">
        <f t="shared" si="22"/>
        <v>Won't Survive</v>
      </c>
      <c r="Q203" t="str">
        <f t="shared" si="23"/>
        <v>Dead</v>
      </c>
    </row>
    <row r="204" spans="1:17" x14ac:dyDescent="0.3">
      <c r="A204" s="1" t="s">
        <v>1236</v>
      </c>
      <c r="B204" s="2" t="s">
        <v>13</v>
      </c>
      <c r="C204" s="1" t="s">
        <v>1242</v>
      </c>
      <c r="D204">
        <f>INDEX(Cond_Probability!$A$6:$H$60,MATCH('Model 6_Train'!A204,Cond_Probability!$A$6:$A$60,0),7)</f>
        <v>0.67572463768115942</v>
      </c>
      <c r="E204">
        <f>INDEX(Cond_Probability!$A$6:$H$60,MATCH('Model 6_Train'!B204,Cond_Probability!$A$6:$A$60,0),7)</f>
        <v>0.85117967332123412</v>
      </c>
      <c r="F204">
        <f>INDEX(Cond_Probability!$A$6:$H$60,MATCH('Model 6_Train'!C204,Cond_Probability!$A$6:$A$60,0),7)</f>
        <v>0.51356238698010848</v>
      </c>
      <c r="G204">
        <f>Cond_Probability!$C$2</f>
        <v>0.61616161616161613</v>
      </c>
      <c r="H204">
        <f t="shared" si="18"/>
        <v>0.18200312592107368</v>
      </c>
      <c r="I204">
        <f t="shared" si="19"/>
        <v>18.200312592107366</v>
      </c>
      <c r="J204">
        <f>INDEX(Cond_Probability!$A$6:$H$60,MATCH('Model 6_Train'!A204,Cond_Probability!$A$6:$A$60,0),8)</f>
        <v>0.34782608695652173</v>
      </c>
      <c r="K204">
        <f>INDEX(Cond_Probability!$A$6:$H$60,MATCH('Model 6_Train'!B204,Cond_Probability!$A$6:$A$60,0),8)</f>
        <v>0.31976744186046513</v>
      </c>
      <c r="L204">
        <f>INDEX(Cond_Probability!$A$6:$H$60,MATCH('Model 6_Train'!C204,Cond_Probability!$A$6:$A$60,0),8)</f>
        <v>0.56936416184971095</v>
      </c>
      <c r="M204">
        <f>Cond_Probability!$C$3</f>
        <v>0.38383838383838381</v>
      </c>
      <c r="N204">
        <f t="shared" si="20"/>
        <v>2.4307199359947216E-2</v>
      </c>
      <c r="O204">
        <f t="shared" si="21"/>
        <v>2.4307199359947216</v>
      </c>
      <c r="P204" t="str">
        <f t="shared" si="22"/>
        <v>Won't Survive</v>
      </c>
      <c r="Q204" t="str">
        <f t="shared" si="23"/>
        <v>Dead</v>
      </c>
    </row>
    <row r="205" spans="1:17" x14ac:dyDescent="0.3">
      <c r="A205" s="1" t="s">
        <v>1236</v>
      </c>
      <c r="B205" s="2" t="s">
        <v>13</v>
      </c>
      <c r="C205" s="1" t="s">
        <v>1240</v>
      </c>
      <c r="D205">
        <f>INDEX(Cond_Probability!$A$6:$H$60,MATCH('Model 6_Train'!A205,Cond_Probability!$A$6:$A$60,0),7)</f>
        <v>0.67572463768115942</v>
      </c>
      <c r="E205">
        <f>INDEX(Cond_Probability!$A$6:$H$60,MATCH('Model 6_Train'!B205,Cond_Probability!$A$6:$A$60,0),7)</f>
        <v>0.85117967332123412</v>
      </c>
      <c r="F205">
        <f>INDEX(Cond_Probability!$A$6:$H$60,MATCH('Model 6_Train'!C205,Cond_Probability!$A$6:$A$60,0),7)</f>
        <v>0.17179023508137431</v>
      </c>
      <c r="G205">
        <f>Cond_Probability!$C$2</f>
        <v>0.61616161616161613</v>
      </c>
      <c r="H205">
        <f t="shared" si="18"/>
        <v>6.0881327332753518E-2</v>
      </c>
      <c r="I205">
        <f t="shared" si="19"/>
        <v>6.0881327332753514</v>
      </c>
      <c r="J205">
        <f>INDEX(Cond_Probability!$A$6:$H$60,MATCH('Model 6_Train'!A205,Cond_Probability!$A$6:$A$60,0),8)</f>
        <v>0.34782608695652173</v>
      </c>
      <c r="K205">
        <f>INDEX(Cond_Probability!$A$6:$H$60,MATCH('Model 6_Train'!B205,Cond_Probability!$A$6:$A$60,0),8)</f>
        <v>0.31976744186046513</v>
      </c>
      <c r="L205">
        <f>INDEX(Cond_Probability!$A$6:$H$60,MATCH('Model 6_Train'!C205,Cond_Probability!$A$6:$A$60,0),8)</f>
        <v>0.19653179190751446</v>
      </c>
      <c r="M205">
        <f>Cond_Probability!$C$3</f>
        <v>0.38383838383838381</v>
      </c>
      <c r="N205">
        <f t="shared" si="20"/>
        <v>8.3903023171391401E-3</v>
      </c>
      <c r="O205">
        <f t="shared" si="21"/>
        <v>0.839030231713914</v>
      </c>
      <c r="P205" t="str">
        <f t="shared" si="22"/>
        <v>Won't Survive</v>
      </c>
      <c r="Q205" t="str">
        <f t="shared" si="23"/>
        <v>Dead</v>
      </c>
    </row>
    <row r="206" spans="1:17" x14ac:dyDescent="0.3">
      <c r="A206" s="1" t="s">
        <v>1236</v>
      </c>
      <c r="B206" s="2" t="s">
        <v>13</v>
      </c>
      <c r="C206" s="1" t="s">
        <v>1242</v>
      </c>
      <c r="D206">
        <f>INDEX(Cond_Probability!$A$6:$H$60,MATCH('Model 6_Train'!A206,Cond_Probability!$A$6:$A$60,0),7)</f>
        <v>0.67572463768115942</v>
      </c>
      <c r="E206">
        <f>INDEX(Cond_Probability!$A$6:$H$60,MATCH('Model 6_Train'!B206,Cond_Probability!$A$6:$A$60,0),7)</f>
        <v>0.85117967332123412</v>
      </c>
      <c r="F206">
        <f>INDEX(Cond_Probability!$A$6:$H$60,MATCH('Model 6_Train'!C206,Cond_Probability!$A$6:$A$60,0),7)</f>
        <v>0.51356238698010848</v>
      </c>
      <c r="G206">
        <f>Cond_Probability!$C$2</f>
        <v>0.61616161616161613</v>
      </c>
      <c r="H206">
        <f t="shared" si="18"/>
        <v>0.18200312592107368</v>
      </c>
      <c r="I206">
        <f t="shared" si="19"/>
        <v>18.200312592107366</v>
      </c>
      <c r="J206">
        <f>INDEX(Cond_Probability!$A$6:$H$60,MATCH('Model 6_Train'!A206,Cond_Probability!$A$6:$A$60,0),8)</f>
        <v>0.34782608695652173</v>
      </c>
      <c r="K206">
        <f>INDEX(Cond_Probability!$A$6:$H$60,MATCH('Model 6_Train'!B206,Cond_Probability!$A$6:$A$60,0),8)</f>
        <v>0.31976744186046513</v>
      </c>
      <c r="L206">
        <f>INDEX(Cond_Probability!$A$6:$H$60,MATCH('Model 6_Train'!C206,Cond_Probability!$A$6:$A$60,0),8)</f>
        <v>0.56936416184971095</v>
      </c>
      <c r="M206">
        <f>Cond_Probability!$C$3</f>
        <v>0.38383838383838381</v>
      </c>
      <c r="N206">
        <f t="shared" si="20"/>
        <v>2.4307199359947216E-2</v>
      </c>
      <c r="O206">
        <f t="shared" si="21"/>
        <v>2.4307199359947216</v>
      </c>
      <c r="P206" t="str">
        <f t="shared" si="22"/>
        <v>Won't Survive</v>
      </c>
      <c r="Q206" t="str">
        <f t="shared" si="23"/>
        <v>Dead</v>
      </c>
    </row>
    <row r="207" spans="1:17" x14ac:dyDescent="0.3">
      <c r="A207" s="1" t="s">
        <v>1236</v>
      </c>
      <c r="B207" s="2" t="s">
        <v>17</v>
      </c>
      <c r="C207" s="1" t="s">
        <v>1242</v>
      </c>
      <c r="D207">
        <f>INDEX(Cond_Probability!$A$6:$H$60,MATCH('Model 6_Train'!A207,Cond_Probability!$A$6:$A$60,0),7)</f>
        <v>0.67572463768115942</v>
      </c>
      <c r="E207">
        <f>INDEX(Cond_Probability!$A$6:$H$60,MATCH('Model 6_Train'!B207,Cond_Probability!$A$6:$A$60,0),7)</f>
        <v>0.14882032667876588</v>
      </c>
      <c r="F207">
        <f>INDEX(Cond_Probability!$A$6:$H$60,MATCH('Model 6_Train'!C207,Cond_Probability!$A$6:$A$60,0),7)</f>
        <v>0.51356238698010848</v>
      </c>
      <c r="G207">
        <f>Cond_Probability!$C$2</f>
        <v>0.61616161616161613</v>
      </c>
      <c r="H207">
        <f t="shared" si="18"/>
        <v>3.1821442058695179E-2</v>
      </c>
      <c r="I207">
        <f t="shared" si="19"/>
        <v>3.182144205869518</v>
      </c>
      <c r="J207">
        <f>INDEX(Cond_Probability!$A$6:$H$60,MATCH('Model 6_Train'!A207,Cond_Probability!$A$6:$A$60,0),8)</f>
        <v>0.34782608695652173</v>
      </c>
      <c r="K207">
        <f>INDEX(Cond_Probability!$A$6:$H$60,MATCH('Model 6_Train'!B207,Cond_Probability!$A$6:$A$60,0),8)</f>
        <v>0.68023255813953487</v>
      </c>
      <c r="L207">
        <f>INDEX(Cond_Probability!$A$6:$H$60,MATCH('Model 6_Train'!C207,Cond_Probability!$A$6:$A$60,0),8)</f>
        <v>0.56936416184971095</v>
      </c>
      <c r="M207">
        <f>Cond_Probability!$C$3</f>
        <v>0.38383838383838381</v>
      </c>
      <c r="N207">
        <f t="shared" si="20"/>
        <v>5.1708042274796799E-2</v>
      </c>
      <c r="O207">
        <f t="shared" si="21"/>
        <v>5.1708042274796799</v>
      </c>
      <c r="P207" t="str">
        <f t="shared" si="22"/>
        <v>Survive</v>
      </c>
      <c r="Q207" t="str">
        <f t="shared" si="23"/>
        <v>Survived</v>
      </c>
    </row>
    <row r="208" spans="1:17" x14ac:dyDescent="0.3">
      <c r="A208" s="1" t="s">
        <v>1236</v>
      </c>
      <c r="B208" s="2" t="s">
        <v>13</v>
      </c>
      <c r="C208" s="1" t="s">
        <v>1242</v>
      </c>
      <c r="D208">
        <f>INDEX(Cond_Probability!$A$6:$H$60,MATCH('Model 6_Train'!A208,Cond_Probability!$A$6:$A$60,0),7)</f>
        <v>0.67572463768115942</v>
      </c>
      <c r="E208">
        <f>INDEX(Cond_Probability!$A$6:$H$60,MATCH('Model 6_Train'!B208,Cond_Probability!$A$6:$A$60,0),7)</f>
        <v>0.85117967332123412</v>
      </c>
      <c r="F208">
        <f>INDEX(Cond_Probability!$A$6:$H$60,MATCH('Model 6_Train'!C208,Cond_Probability!$A$6:$A$60,0),7)</f>
        <v>0.51356238698010848</v>
      </c>
      <c r="G208">
        <f>Cond_Probability!$C$2</f>
        <v>0.61616161616161613</v>
      </c>
      <c r="H208">
        <f t="shared" si="18"/>
        <v>0.18200312592107368</v>
      </c>
      <c r="I208">
        <f t="shared" si="19"/>
        <v>18.200312592107366</v>
      </c>
      <c r="J208">
        <f>INDEX(Cond_Probability!$A$6:$H$60,MATCH('Model 6_Train'!A208,Cond_Probability!$A$6:$A$60,0),8)</f>
        <v>0.34782608695652173</v>
      </c>
      <c r="K208">
        <f>INDEX(Cond_Probability!$A$6:$H$60,MATCH('Model 6_Train'!B208,Cond_Probability!$A$6:$A$60,0),8)</f>
        <v>0.31976744186046513</v>
      </c>
      <c r="L208">
        <f>INDEX(Cond_Probability!$A$6:$H$60,MATCH('Model 6_Train'!C208,Cond_Probability!$A$6:$A$60,0),8)</f>
        <v>0.56936416184971095</v>
      </c>
      <c r="M208">
        <f>Cond_Probability!$C$3</f>
        <v>0.38383838383838381</v>
      </c>
      <c r="N208">
        <f t="shared" si="20"/>
        <v>2.4307199359947216E-2</v>
      </c>
      <c r="O208">
        <f t="shared" si="21"/>
        <v>2.4307199359947216</v>
      </c>
      <c r="P208" t="str">
        <f t="shared" si="22"/>
        <v>Won't Survive</v>
      </c>
      <c r="Q208" t="str">
        <f t="shared" si="23"/>
        <v>Dead</v>
      </c>
    </row>
    <row r="209" spans="1:17" x14ac:dyDescent="0.3">
      <c r="A209" s="1" t="s">
        <v>1236</v>
      </c>
      <c r="B209" s="2" t="s">
        <v>13</v>
      </c>
      <c r="C209" s="1" t="s">
        <v>1242</v>
      </c>
      <c r="D209">
        <f>INDEX(Cond_Probability!$A$6:$H$60,MATCH('Model 6_Train'!A209,Cond_Probability!$A$6:$A$60,0),7)</f>
        <v>0.67572463768115942</v>
      </c>
      <c r="E209">
        <f>INDEX(Cond_Probability!$A$6:$H$60,MATCH('Model 6_Train'!B209,Cond_Probability!$A$6:$A$60,0),7)</f>
        <v>0.85117967332123412</v>
      </c>
      <c r="F209">
        <f>INDEX(Cond_Probability!$A$6:$H$60,MATCH('Model 6_Train'!C209,Cond_Probability!$A$6:$A$60,0),7)</f>
        <v>0.51356238698010848</v>
      </c>
      <c r="G209">
        <f>Cond_Probability!$C$2</f>
        <v>0.61616161616161613</v>
      </c>
      <c r="H209">
        <f t="shared" si="18"/>
        <v>0.18200312592107368</v>
      </c>
      <c r="I209">
        <f t="shared" si="19"/>
        <v>18.200312592107366</v>
      </c>
      <c r="J209">
        <f>INDEX(Cond_Probability!$A$6:$H$60,MATCH('Model 6_Train'!A209,Cond_Probability!$A$6:$A$60,0),8)</f>
        <v>0.34782608695652173</v>
      </c>
      <c r="K209">
        <f>INDEX(Cond_Probability!$A$6:$H$60,MATCH('Model 6_Train'!B209,Cond_Probability!$A$6:$A$60,0),8)</f>
        <v>0.31976744186046513</v>
      </c>
      <c r="L209">
        <f>INDEX(Cond_Probability!$A$6:$H$60,MATCH('Model 6_Train'!C209,Cond_Probability!$A$6:$A$60,0),8)</f>
        <v>0.56936416184971095</v>
      </c>
      <c r="M209">
        <f>Cond_Probability!$C$3</f>
        <v>0.38383838383838381</v>
      </c>
      <c r="N209">
        <f t="shared" si="20"/>
        <v>2.4307199359947216E-2</v>
      </c>
      <c r="O209">
        <f t="shared" si="21"/>
        <v>2.4307199359947216</v>
      </c>
      <c r="P209" t="str">
        <f t="shared" si="22"/>
        <v>Won't Survive</v>
      </c>
      <c r="Q209" t="str">
        <f t="shared" si="23"/>
        <v>Dead</v>
      </c>
    </row>
    <row r="210" spans="1:17" x14ac:dyDescent="0.3">
      <c r="A210" s="1" t="s">
        <v>1236</v>
      </c>
      <c r="B210" s="2" t="s">
        <v>17</v>
      </c>
      <c r="C210" s="1" t="s">
        <v>1242</v>
      </c>
      <c r="D210">
        <f>INDEX(Cond_Probability!$A$6:$H$60,MATCH('Model 6_Train'!A210,Cond_Probability!$A$6:$A$60,0),7)</f>
        <v>0.67572463768115942</v>
      </c>
      <c r="E210">
        <f>INDEX(Cond_Probability!$A$6:$H$60,MATCH('Model 6_Train'!B210,Cond_Probability!$A$6:$A$60,0),7)</f>
        <v>0.14882032667876588</v>
      </c>
      <c r="F210">
        <f>INDEX(Cond_Probability!$A$6:$H$60,MATCH('Model 6_Train'!C210,Cond_Probability!$A$6:$A$60,0),7)</f>
        <v>0.51356238698010848</v>
      </c>
      <c r="G210">
        <f>Cond_Probability!$C$2</f>
        <v>0.61616161616161613</v>
      </c>
      <c r="H210">
        <f t="shared" si="18"/>
        <v>3.1821442058695179E-2</v>
      </c>
      <c r="I210">
        <f t="shared" si="19"/>
        <v>3.182144205869518</v>
      </c>
      <c r="J210">
        <f>INDEX(Cond_Probability!$A$6:$H$60,MATCH('Model 6_Train'!A210,Cond_Probability!$A$6:$A$60,0),8)</f>
        <v>0.34782608695652173</v>
      </c>
      <c r="K210">
        <f>INDEX(Cond_Probability!$A$6:$H$60,MATCH('Model 6_Train'!B210,Cond_Probability!$A$6:$A$60,0),8)</f>
        <v>0.68023255813953487</v>
      </c>
      <c r="L210">
        <f>INDEX(Cond_Probability!$A$6:$H$60,MATCH('Model 6_Train'!C210,Cond_Probability!$A$6:$A$60,0),8)</f>
        <v>0.56936416184971095</v>
      </c>
      <c r="M210">
        <f>Cond_Probability!$C$3</f>
        <v>0.38383838383838381</v>
      </c>
      <c r="N210">
        <f t="shared" si="20"/>
        <v>5.1708042274796799E-2</v>
      </c>
      <c r="O210">
        <f t="shared" si="21"/>
        <v>5.1708042274796799</v>
      </c>
      <c r="P210" t="str">
        <f t="shared" si="22"/>
        <v>Survive</v>
      </c>
      <c r="Q210" t="str">
        <f t="shared" si="23"/>
        <v>Survived</v>
      </c>
    </row>
    <row r="211" spans="1:17" x14ac:dyDescent="0.3">
      <c r="A211" s="1" t="s">
        <v>1234</v>
      </c>
      <c r="B211" s="2" t="s">
        <v>13</v>
      </c>
      <c r="C211" s="1" t="s">
        <v>1240</v>
      </c>
      <c r="D211">
        <f>INDEX(Cond_Probability!$A$6:$H$60,MATCH('Model 6_Train'!A211,Cond_Probability!$A$6:$A$60,0),7)</f>
        <v>0.14673913043478262</v>
      </c>
      <c r="E211">
        <f>INDEX(Cond_Probability!$A$6:$H$60,MATCH('Model 6_Train'!B211,Cond_Probability!$A$6:$A$60,0),7)</f>
        <v>0.85117967332123412</v>
      </c>
      <c r="F211">
        <f>INDEX(Cond_Probability!$A$6:$H$60,MATCH('Model 6_Train'!C211,Cond_Probability!$A$6:$A$60,0),7)</f>
        <v>0.17179023508137431</v>
      </c>
      <c r="G211">
        <f>Cond_Probability!$C$2</f>
        <v>0.61616161616161613</v>
      </c>
      <c r="H211">
        <f t="shared" si="18"/>
        <v>1.322087805349339E-2</v>
      </c>
      <c r="I211">
        <f t="shared" si="19"/>
        <v>1.322087805349339</v>
      </c>
      <c r="J211">
        <f>INDEX(Cond_Probability!$A$6:$H$60,MATCH('Model 6_Train'!A211,Cond_Probability!$A$6:$A$60,0),8)</f>
        <v>0.39710144927536234</v>
      </c>
      <c r="K211">
        <f>INDEX(Cond_Probability!$A$6:$H$60,MATCH('Model 6_Train'!B211,Cond_Probability!$A$6:$A$60,0),8)</f>
        <v>0.31976744186046513</v>
      </c>
      <c r="L211">
        <f>INDEX(Cond_Probability!$A$6:$H$60,MATCH('Model 6_Train'!C211,Cond_Probability!$A$6:$A$60,0),8)</f>
        <v>0.19653179190751446</v>
      </c>
      <c r="M211">
        <f>Cond_Probability!$C$3</f>
        <v>0.38383838383838381</v>
      </c>
      <c r="N211">
        <f t="shared" si="20"/>
        <v>9.5789284787338551E-3</v>
      </c>
      <c r="O211">
        <f t="shared" si="21"/>
        <v>0.95789284787338547</v>
      </c>
      <c r="P211" t="str">
        <f t="shared" si="22"/>
        <v>Won't Survive</v>
      </c>
      <c r="Q211" t="str">
        <f t="shared" si="23"/>
        <v>Dead</v>
      </c>
    </row>
    <row r="212" spans="1:17" x14ac:dyDescent="0.3">
      <c r="A212" s="1" t="s">
        <v>1236</v>
      </c>
      <c r="B212" s="2" t="s">
        <v>13</v>
      </c>
      <c r="C212" s="1" t="s">
        <v>1242</v>
      </c>
      <c r="D212">
        <f>INDEX(Cond_Probability!$A$6:$H$60,MATCH('Model 6_Train'!A212,Cond_Probability!$A$6:$A$60,0),7)</f>
        <v>0.67572463768115942</v>
      </c>
      <c r="E212">
        <f>INDEX(Cond_Probability!$A$6:$H$60,MATCH('Model 6_Train'!B212,Cond_Probability!$A$6:$A$60,0),7)</f>
        <v>0.85117967332123412</v>
      </c>
      <c r="F212">
        <f>INDEX(Cond_Probability!$A$6:$H$60,MATCH('Model 6_Train'!C212,Cond_Probability!$A$6:$A$60,0),7)</f>
        <v>0.51356238698010848</v>
      </c>
      <c r="G212">
        <f>Cond_Probability!$C$2</f>
        <v>0.61616161616161613</v>
      </c>
      <c r="H212">
        <f t="shared" si="18"/>
        <v>0.18200312592107368</v>
      </c>
      <c r="I212">
        <f t="shared" si="19"/>
        <v>18.200312592107366</v>
      </c>
      <c r="J212">
        <f>INDEX(Cond_Probability!$A$6:$H$60,MATCH('Model 6_Train'!A212,Cond_Probability!$A$6:$A$60,0),8)</f>
        <v>0.34782608695652173</v>
      </c>
      <c r="K212">
        <f>INDEX(Cond_Probability!$A$6:$H$60,MATCH('Model 6_Train'!B212,Cond_Probability!$A$6:$A$60,0),8)</f>
        <v>0.31976744186046513</v>
      </c>
      <c r="L212">
        <f>INDEX(Cond_Probability!$A$6:$H$60,MATCH('Model 6_Train'!C212,Cond_Probability!$A$6:$A$60,0),8)</f>
        <v>0.56936416184971095</v>
      </c>
      <c r="M212">
        <f>Cond_Probability!$C$3</f>
        <v>0.38383838383838381</v>
      </c>
      <c r="N212">
        <f t="shared" si="20"/>
        <v>2.4307199359947216E-2</v>
      </c>
      <c r="O212">
        <f t="shared" si="21"/>
        <v>2.4307199359947216</v>
      </c>
      <c r="P212" t="str">
        <f t="shared" si="22"/>
        <v>Won't Survive</v>
      </c>
      <c r="Q212" t="str">
        <f t="shared" si="23"/>
        <v>Dead</v>
      </c>
    </row>
    <row r="213" spans="1:17" x14ac:dyDescent="0.3">
      <c r="A213" s="1" t="s">
        <v>1235</v>
      </c>
      <c r="B213" s="2" t="s">
        <v>17</v>
      </c>
      <c r="C213" s="1" t="s">
        <v>1240</v>
      </c>
      <c r="D213">
        <f>INDEX(Cond_Probability!$A$6:$H$60,MATCH('Model 6_Train'!A213,Cond_Probability!$A$6:$A$60,0),7)</f>
        <v>0.17753623188405798</v>
      </c>
      <c r="E213">
        <f>INDEX(Cond_Probability!$A$6:$H$60,MATCH('Model 6_Train'!B213,Cond_Probability!$A$6:$A$60,0),7)</f>
        <v>0.14882032667876588</v>
      </c>
      <c r="F213">
        <f>INDEX(Cond_Probability!$A$6:$H$60,MATCH('Model 6_Train'!C213,Cond_Probability!$A$6:$A$60,0),7)</f>
        <v>0.17179023508137431</v>
      </c>
      <c r="G213">
        <f>Cond_Probability!$C$2</f>
        <v>0.61616161616161613</v>
      </c>
      <c r="H213">
        <f t="shared" si="18"/>
        <v>2.7966773549678299E-3</v>
      </c>
      <c r="I213">
        <f t="shared" si="19"/>
        <v>0.27966773549678298</v>
      </c>
      <c r="J213">
        <f>INDEX(Cond_Probability!$A$6:$H$60,MATCH('Model 6_Train'!A213,Cond_Probability!$A$6:$A$60,0),8)</f>
        <v>0.25507246376811593</v>
      </c>
      <c r="K213">
        <f>INDEX(Cond_Probability!$A$6:$H$60,MATCH('Model 6_Train'!B213,Cond_Probability!$A$6:$A$60,0),8)</f>
        <v>0.68023255813953487</v>
      </c>
      <c r="L213">
        <f>INDEX(Cond_Probability!$A$6:$H$60,MATCH('Model 6_Train'!C213,Cond_Probability!$A$6:$A$60,0),8)</f>
        <v>0.19653179190751446</v>
      </c>
      <c r="M213">
        <f>Cond_Probability!$C$3</f>
        <v>0.38383838383838381</v>
      </c>
      <c r="N213">
        <f t="shared" si="20"/>
        <v>1.308887161473706E-2</v>
      </c>
      <c r="O213">
        <f t="shared" si="21"/>
        <v>1.3088871614737061</v>
      </c>
      <c r="P213" t="str">
        <f t="shared" si="22"/>
        <v>Survive</v>
      </c>
      <c r="Q213" t="str">
        <f t="shared" si="23"/>
        <v>Survived</v>
      </c>
    </row>
    <row r="214" spans="1:17" x14ac:dyDescent="0.3">
      <c r="A214" s="1" t="s">
        <v>1236</v>
      </c>
      <c r="B214" s="2" t="s">
        <v>13</v>
      </c>
      <c r="C214" s="1" t="s">
        <v>1242</v>
      </c>
      <c r="D214">
        <f>INDEX(Cond_Probability!$A$6:$H$60,MATCH('Model 6_Train'!A214,Cond_Probability!$A$6:$A$60,0),7)</f>
        <v>0.67572463768115942</v>
      </c>
      <c r="E214">
        <f>INDEX(Cond_Probability!$A$6:$H$60,MATCH('Model 6_Train'!B214,Cond_Probability!$A$6:$A$60,0),7)</f>
        <v>0.85117967332123412</v>
      </c>
      <c r="F214">
        <f>INDEX(Cond_Probability!$A$6:$H$60,MATCH('Model 6_Train'!C214,Cond_Probability!$A$6:$A$60,0),7)</f>
        <v>0.51356238698010848</v>
      </c>
      <c r="G214">
        <f>Cond_Probability!$C$2</f>
        <v>0.61616161616161613</v>
      </c>
      <c r="H214">
        <f t="shared" si="18"/>
        <v>0.18200312592107368</v>
      </c>
      <c r="I214">
        <f t="shared" si="19"/>
        <v>18.200312592107366</v>
      </c>
      <c r="J214">
        <f>INDEX(Cond_Probability!$A$6:$H$60,MATCH('Model 6_Train'!A214,Cond_Probability!$A$6:$A$60,0),8)</f>
        <v>0.34782608695652173</v>
      </c>
      <c r="K214">
        <f>INDEX(Cond_Probability!$A$6:$H$60,MATCH('Model 6_Train'!B214,Cond_Probability!$A$6:$A$60,0),8)</f>
        <v>0.31976744186046513</v>
      </c>
      <c r="L214">
        <f>INDEX(Cond_Probability!$A$6:$H$60,MATCH('Model 6_Train'!C214,Cond_Probability!$A$6:$A$60,0),8)</f>
        <v>0.56936416184971095</v>
      </c>
      <c r="M214">
        <f>Cond_Probability!$C$3</f>
        <v>0.38383838383838381</v>
      </c>
      <c r="N214">
        <f t="shared" si="20"/>
        <v>2.4307199359947216E-2</v>
      </c>
      <c r="O214">
        <f t="shared" si="21"/>
        <v>2.4307199359947216</v>
      </c>
      <c r="P214" t="str">
        <f t="shared" si="22"/>
        <v>Won't Survive</v>
      </c>
      <c r="Q214" t="str">
        <f t="shared" si="23"/>
        <v>Dead</v>
      </c>
    </row>
    <row r="215" spans="1:17" x14ac:dyDescent="0.3">
      <c r="A215" s="1" t="s">
        <v>1235</v>
      </c>
      <c r="B215" s="2" t="s">
        <v>13</v>
      </c>
      <c r="C215" s="1" t="s">
        <v>1242</v>
      </c>
      <c r="D215">
        <f>INDEX(Cond_Probability!$A$6:$H$60,MATCH('Model 6_Train'!A215,Cond_Probability!$A$6:$A$60,0),7)</f>
        <v>0.17753623188405798</v>
      </c>
      <c r="E215">
        <f>INDEX(Cond_Probability!$A$6:$H$60,MATCH('Model 6_Train'!B215,Cond_Probability!$A$6:$A$60,0),7)</f>
        <v>0.85117967332123412</v>
      </c>
      <c r="F215">
        <f>INDEX(Cond_Probability!$A$6:$H$60,MATCH('Model 6_Train'!C215,Cond_Probability!$A$6:$A$60,0),7)</f>
        <v>0.51356238698010848</v>
      </c>
      <c r="G215">
        <f>Cond_Probability!$C$2</f>
        <v>0.61616161616161613</v>
      </c>
      <c r="H215">
        <f t="shared" si="18"/>
        <v>4.7818515657547508E-2</v>
      </c>
      <c r="I215">
        <f t="shared" si="19"/>
        <v>4.7818515657547511</v>
      </c>
      <c r="J215">
        <f>INDEX(Cond_Probability!$A$6:$H$60,MATCH('Model 6_Train'!A215,Cond_Probability!$A$6:$A$60,0),8)</f>
        <v>0.25507246376811593</v>
      </c>
      <c r="K215">
        <f>INDEX(Cond_Probability!$A$6:$H$60,MATCH('Model 6_Train'!B215,Cond_Probability!$A$6:$A$60,0),8)</f>
        <v>0.31976744186046513</v>
      </c>
      <c r="L215">
        <f>INDEX(Cond_Probability!$A$6:$H$60,MATCH('Model 6_Train'!C215,Cond_Probability!$A$6:$A$60,0),8)</f>
        <v>0.56936416184971095</v>
      </c>
      <c r="M215">
        <f>Cond_Probability!$C$3</f>
        <v>0.38383838383838381</v>
      </c>
      <c r="N215">
        <f t="shared" si="20"/>
        <v>1.7825279530627958E-2</v>
      </c>
      <c r="O215">
        <f t="shared" si="21"/>
        <v>1.7825279530627958</v>
      </c>
      <c r="P215" t="str">
        <f t="shared" si="22"/>
        <v>Won't Survive</v>
      </c>
      <c r="Q215" t="str">
        <f t="shared" si="23"/>
        <v>Dead</v>
      </c>
    </row>
    <row r="216" spans="1:17" x14ac:dyDescent="0.3">
      <c r="A216" s="1" t="s">
        <v>1236</v>
      </c>
      <c r="B216" s="2" t="s">
        <v>13</v>
      </c>
      <c r="C216" s="1" t="s">
        <v>1241</v>
      </c>
      <c r="D216">
        <f>INDEX(Cond_Probability!$A$6:$H$60,MATCH('Model 6_Train'!A216,Cond_Probability!$A$6:$A$60,0),7)</f>
        <v>0.67572463768115942</v>
      </c>
      <c r="E216">
        <f>INDEX(Cond_Probability!$A$6:$H$60,MATCH('Model 6_Train'!B216,Cond_Probability!$A$6:$A$60,0),7)</f>
        <v>0.85117967332123412</v>
      </c>
      <c r="F216">
        <f>INDEX(Cond_Probability!$A$6:$H$60,MATCH('Model 6_Train'!C216,Cond_Probability!$A$6:$A$60,0),7)</f>
        <v>0.22784810126582278</v>
      </c>
      <c r="G216">
        <f>Cond_Probability!$C$2</f>
        <v>0.61616161616161613</v>
      </c>
      <c r="H216">
        <f t="shared" si="18"/>
        <v>8.0747865725546777E-2</v>
      </c>
      <c r="I216">
        <f t="shared" si="19"/>
        <v>8.074786572554677</v>
      </c>
      <c r="J216">
        <f>INDEX(Cond_Probability!$A$6:$H$60,MATCH('Model 6_Train'!A216,Cond_Probability!$A$6:$A$60,0),8)</f>
        <v>0.34782608695652173</v>
      </c>
      <c r="K216">
        <f>INDEX(Cond_Probability!$A$6:$H$60,MATCH('Model 6_Train'!B216,Cond_Probability!$A$6:$A$60,0),8)</f>
        <v>0.31976744186046513</v>
      </c>
      <c r="L216">
        <f>INDEX(Cond_Probability!$A$6:$H$60,MATCH('Model 6_Train'!C216,Cond_Probability!$A$6:$A$60,0),8)</f>
        <v>0.15317919075144509</v>
      </c>
      <c r="M216">
        <f>Cond_Probability!$C$3</f>
        <v>0.38383838383838381</v>
      </c>
      <c r="N216">
        <f t="shared" si="20"/>
        <v>6.5395003354172723E-3</v>
      </c>
      <c r="O216">
        <f t="shared" si="21"/>
        <v>0.6539500335417272</v>
      </c>
      <c r="P216" t="str">
        <f t="shared" si="22"/>
        <v>Won't Survive</v>
      </c>
      <c r="Q216" t="str">
        <f t="shared" si="23"/>
        <v>Dead</v>
      </c>
    </row>
    <row r="217" spans="1:17" x14ac:dyDescent="0.3">
      <c r="A217" s="1" t="s">
        <v>1234</v>
      </c>
      <c r="B217" s="2" t="s">
        <v>17</v>
      </c>
      <c r="C217" s="1" t="s">
        <v>1242</v>
      </c>
      <c r="D217">
        <f>INDEX(Cond_Probability!$A$6:$H$60,MATCH('Model 6_Train'!A217,Cond_Probability!$A$6:$A$60,0),7)</f>
        <v>0.14673913043478262</v>
      </c>
      <c r="E217">
        <f>INDEX(Cond_Probability!$A$6:$H$60,MATCH('Model 6_Train'!B217,Cond_Probability!$A$6:$A$60,0),7)</f>
        <v>0.14882032667876588</v>
      </c>
      <c r="F217">
        <f>INDEX(Cond_Probability!$A$6:$H$60,MATCH('Model 6_Train'!C217,Cond_Probability!$A$6:$A$60,0),7)</f>
        <v>0.51356238698010848</v>
      </c>
      <c r="G217">
        <f>Cond_Probability!$C$2</f>
        <v>0.61616161616161613</v>
      </c>
      <c r="H217">
        <f t="shared" si="18"/>
        <v>6.9102863451858164E-3</v>
      </c>
      <c r="I217">
        <f t="shared" si="19"/>
        <v>0.69102863451858165</v>
      </c>
      <c r="J217">
        <f>INDEX(Cond_Probability!$A$6:$H$60,MATCH('Model 6_Train'!A217,Cond_Probability!$A$6:$A$60,0),8)</f>
        <v>0.39710144927536234</v>
      </c>
      <c r="K217">
        <f>INDEX(Cond_Probability!$A$6:$H$60,MATCH('Model 6_Train'!B217,Cond_Probability!$A$6:$A$60,0),8)</f>
        <v>0.68023255813953487</v>
      </c>
      <c r="L217">
        <f>INDEX(Cond_Probability!$A$6:$H$60,MATCH('Model 6_Train'!C217,Cond_Probability!$A$6:$A$60,0),8)</f>
        <v>0.56936416184971095</v>
      </c>
      <c r="M217">
        <f>Cond_Probability!$C$3</f>
        <v>0.38383838383838381</v>
      </c>
      <c r="N217">
        <f t="shared" si="20"/>
        <v>5.9033348263726346E-2</v>
      </c>
      <c r="O217">
        <f t="shared" si="21"/>
        <v>5.9033348263726344</v>
      </c>
      <c r="P217" t="str">
        <f t="shared" si="22"/>
        <v>Survive</v>
      </c>
      <c r="Q217" t="str">
        <f t="shared" si="23"/>
        <v>Survived</v>
      </c>
    </row>
    <row r="218" spans="1:17" x14ac:dyDescent="0.3">
      <c r="A218" s="1" t="s">
        <v>1236</v>
      </c>
      <c r="B218" s="2" t="s">
        <v>17</v>
      </c>
      <c r="C218" s="1" t="s">
        <v>1242</v>
      </c>
      <c r="D218">
        <f>INDEX(Cond_Probability!$A$6:$H$60,MATCH('Model 6_Train'!A218,Cond_Probability!$A$6:$A$60,0),7)</f>
        <v>0.67572463768115942</v>
      </c>
      <c r="E218">
        <f>INDEX(Cond_Probability!$A$6:$H$60,MATCH('Model 6_Train'!B218,Cond_Probability!$A$6:$A$60,0),7)</f>
        <v>0.14882032667876588</v>
      </c>
      <c r="F218">
        <f>INDEX(Cond_Probability!$A$6:$H$60,MATCH('Model 6_Train'!C218,Cond_Probability!$A$6:$A$60,0),7)</f>
        <v>0.51356238698010848</v>
      </c>
      <c r="G218">
        <f>Cond_Probability!$C$2</f>
        <v>0.61616161616161613</v>
      </c>
      <c r="H218">
        <f t="shared" si="18"/>
        <v>3.1821442058695179E-2</v>
      </c>
      <c r="I218">
        <f t="shared" si="19"/>
        <v>3.182144205869518</v>
      </c>
      <c r="J218">
        <f>INDEX(Cond_Probability!$A$6:$H$60,MATCH('Model 6_Train'!A218,Cond_Probability!$A$6:$A$60,0),8)</f>
        <v>0.34782608695652173</v>
      </c>
      <c r="K218">
        <f>INDEX(Cond_Probability!$A$6:$H$60,MATCH('Model 6_Train'!B218,Cond_Probability!$A$6:$A$60,0),8)</f>
        <v>0.68023255813953487</v>
      </c>
      <c r="L218">
        <f>INDEX(Cond_Probability!$A$6:$H$60,MATCH('Model 6_Train'!C218,Cond_Probability!$A$6:$A$60,0),8)</f>
        <v>0.56936416184971095</v>
      </c>
      <c r="M218">
        <f>Cond_Probability!$C$3</f>
        <v>0.38383838383838381</v>
      </c>
      <c r="N218">
        <f t="shared" si="20"/>
        <v>5.1708042274796799E-2</v>
      </c>
      <c r="O218">
        <f t="shared" si="21"/>
        <v>5.1708042274796799</v>
      </c>
      <c r="P218" t="str">
        <f t="shared" si="22"/>
        <v>Survive</v>
      </c>
      <c r="Q218" t="str">
        <f t="shared" si="23"/>
        <v>Survived</v>
      </c>
    </row>
    <row r="219" spans="1:17" x14ac:dyDescent="0.3">
      <c r="A219" s="1" t="s">
        <v>1235</v>
      </c>
      <c r="B219" s="2" t="s">
        <v>13</v>
      </c>
      <c r="C219" s="1" t="s">
        <v>1240</v>
      </c>
      <c r="D219">
        <f>INDEX(Cond_Probability!$A$6:$H$60,MATCH('Model 6_Train'!A219,Cond_Probability!$A$6:$A$60,0),7)</f>
        <v>0.17753623188405798</v>
      </c>
      <c r="E219">
        <f>INDEX(Cond_Probability!$A$6:$H$60,MATCH('Model 6_Train'!B219,Cond_Probability!$A$6:$A$60,0),7)</f>
        <v>0.85117967332123412</v>
      </c>
      <c r="F219">
        <f>INDEX(Cond_Probability!$A$6:$H$60,MATCH('Model 6_Train'!C219,Cond_Probability!$A$6:$A$60,0),7)</f>
        <v>0.17179023508137431</v>
      </c>
      <c r="G219">
        <f>Cond_Probability!$C$2</f>
        <v>0.61616161616161613</v>
      </c>
      <c r="H219">
        <f t="shared" si="18"/>
        <v>1.5995630237559906E-2</v>
      </c>
      <c r="I219">
        <f t="shared" si="19"/>
        <v>1.5995630237559906</v>
      </c>
      <c r="J219">
        <f>INDEX(Cond_Probability!$A$6:$H$60,MATCH('Model 6_Train'!A219,Cond_Probability!$A$6:$A$60,0),8)</f>
        <v>0.25507246376811593</v>
      </c>
      <c r="K219">
        <f>INDEX(Cond_Probability!$A$6:$H$60,MATCH('Model 6_Train'!B219,Cond_Probability!$A$6:$A$60,0),8)</f>
        <v>0.31976744186046513</v>
      </c>
      <c r="L219">
        <f>INDEX(Cond_Probability!$A$6:$H$60,MATCH('Model 6_Train'!C219,Cond_Probability!$A$6:$A$60,0),8)</f>
        <v>0.19653179190751446</v>
      </c>
      <c r="M219">
        <f>Cond_Probability!$C$3</f>
        <v>0.38383838383838381</v>
      </c>
      <c r="N219">
        <f t="shared" si="20"/>
        <v>6.1528883659020366E-3</v>
      </c>
      <c r="O219">
        <f t="shared" si="21"/>
        <v>0.61528883659020361</v>
      </c>
      <c r="P219" t="str">
        <f t="shared" si="22"/>
        <v>Won't Survive</v>
      </c>
      <c r="Q219" t="str">
        <f t="shared" si="23"/>
        <v>Dead</v>
      </c>
    </row>
    <row r="220" spans="1:17" x14ac:dyDescent="0.3">
      <c r="A220" s="1" t="s">
        <v>1234</v>
      </c>
      <c r="B220" s="2" t="s">
        <v>17</v>
      </c>
      <c r="C220" s="1" t="s">
        <v>1242</v>
      </c>
      <c r="D220">
        <f>INDEX(Cond_Probability!$A$6:$H$60,MATCH('Model 6_Train'!A220,Cond_Probability!$A$6:$A$60,0),7)</f>
        <v>0.14673913043478262</v>
      </c>
      <c r="E220">
        <f>INDEX(Cond_Probability!$A$6:$H$60,MATCH('Model 6_Train'!B220,Cond_Probability!$A$6:$A$60,0),7)</f>
        <v>0.14882032667876588</v>
      </c>
      <c r="F220">
        <f>INDEX(Cond_Probability!$A$6:$H$60,MATCH('Model 6_Train'!C220,Cond_Probability!$A$6:$A$60,0),7)</f>
        <v>0.51356238698010848</v>
      </c>
      <c r="G220">
        <f>Cond_Probability!$C$2</f>
        <v>0.61616161616161613</v>
      </c>
      <c r="H220">
        <f t="shared" si="18"/>
        <v>6.9102863451858164E-3</v>
      </c>
      <c r="I220">
        <f t="shared" si="19"/>
        <v>0.69102863451858165</v>
      </c>
      <c r="J220">
        <f>INDEX(Cond_Probability!$A$6:$H$60,MATCH('Model 6_Train'!A220,Cond_Probability!$A$6:$A$60,0),8)</f>
        <v>0.39710144927536234</v>
      </c>
      <c r="K220">
        <f>INDEX(Cond_Probability!$A$6:$H$60,MATCH('Model 6_Train'!B220,Cond_Probability!$A$6:$A$60,0),8)</f>
        <v>0.68023255813953487</v>
      </c>
      <c r="L220">
        <f>INDEX(Cond_Probability!$A$6:$H$60,MATCH('Model 6_Train'!C220,Cond_Probability!$A$6:$A$60,0),8)</f>
        <v>0.56936416184971095</v>
      </c>
      <c r="M220">
        <f>Cond_Probability!$C$3</f>
        <v>0.38383838383838381</v>
      </c>
      <c r="N220">
        <f t="shared" si="20"/>
        <v>5.9033348263726346E-2</v>
      </c>
      <c r="O220">
        <f t="shared" si="21"/>
        <v>5.9033348263726344</v>
      </c>
      <c r="P220" t="str">
        <f t="shared" si="22"/>
        <v>Survive</v>
      </c>
      <c r="Q220" t="str">
        <f t="shared" si="23"/>
        <v>Survived</v>
      </c>
    </row>
    <row r="221" spans="1:17" x14ac:dyDescent="0.3">
      <c r="A221" s="1" t="s">
        <v>1235</v>
      </c>
      <c r="B221" s="2" t="s">
        <v>13</v>
      </c>
      <c r="C221" s="1" t="s">
        <v>1242</v>
      </c>
      <c r="D221">
        <f>INDEX(Cond_Probability!$A$6:$H$60,MATCH('Model 6_Train'!A221,Cond_Probability!$A$6:$A$60,0),7)</f>
        <v>0.17753623188405798</v>
      </c>
      <c r="E221">
        <f>INDEX(Cond_Probability!$A$6:$H$60,MATCH('Model 6_Train'!B221,Cond_Probability!$A$6:$A$60,0),7)</f>
        <v>0.85117967332123412</v>
      </c>
      <c r="F221">
        <f>INDEX(Cond_Probability!$A$6:$H$60,MATCH('Model 6_Train'!C221,Cond_Probability!$A$6:$A$60,0),7)</f>
        <v>0.51356238698010848</v>
      </c>
      <c r="G221">
        <f>Cond_Probability!$C$2</f>
        <v>0.61616161616161613</v>
      </c>
      <c r="H221">
        <f t="shared" si="18"/>
        <v>4.7818515657547508E-2</v>
      </c>
      <c r="I221">
        <f t="shared" si="19"/>
        <v>4.7818515657547511</v>
      </c>
      <c r="J221">
        <f>INDEX(Cond_Probability!$A$6:$H$60,MATCH('Model 6_Train'!A221,Cond_Probability!$A$6:$A$60,0),8)</f>
        <v>0.25507246376811593</v>
      </c>
      <c r="K221">
        <f>INDEX(Cond_Probability!$A$6:$H$60,MATCH('Model 6_Train'!B221,Cond_Probability!$A$6:$A$60,0),8)</f>
        <v>0.31976744186046513</v>
      </c>
      <c r="L221">
        <f>INDEX(Cond_Probability!$A$6:$H$60,MATCH('Model 6_Train'!C221,Cond_Probability!$A$6:$A$60,0),8)</f>
        <v>0.56936416184971095</v>
      </c>
      <c r="M221">
        <f>Cond_Probability!$C$3</f>
        <v>0.38383838383838381</v>
      </c>
      <c r="N221">
        <f t="shared" si="20"/>
        <v>1.7825279530627958E-2</v>
      </c>
      <c r="O221">
        <f t="shared" si="21"/>
        <v>1.7825279530627958</v>
      </c>
      <c r="P221" t="str">
        <f t="shared" si="22"/>
        <v>Won't Survive</v>
      </c>
      <c r="Q221" t="str">
        <f t="shared" si="23"/>
        <v>Dead</v>
      </c>
    </row>
    <row r="222" spans="1:17" x14ac:dyDescent="0.3">
      <c r="A222" s="1" t="s">
        <v>1236</v>
      </c>
      <c r="B222" s="2" t="s">
        <v>13</v>
      </c>
      <c r="C222" s="1" t="s">
        <v>1242</v>
      </c>
      <c r="D222">
        <f>INDEX(Cond_Probability!$A$6:$H$60,MATCH('Model 6_Train'!A222,Cond_Probability!$A$6:$A$60,0),7)</f>
        <v>0.67572463768115942</v>
      </c>
      <c r="E222">
        <f>INDEX(Cond_Probability!$A$6:$H$60,MATCH('Model 6_Train'!B222,Cond_Probability!$A$6:$A$60,0),7)</f>
        <v>0.85117967332123412</v>
      </c>
      <c r="F222">
        <f>INDEX(Cond_Probability!$A$6:$H$60,MATCH('Model 6_Train'!C222,Cond_Probability!$A$6:$A$60,0),7)</f>
        <v>0.51356238698010848</v>
      </c>
      <c r="G222">
        <f>Cond_Probability!$C$2</f>
        <v>0.61616161616161613</v>
      </c>
      <c r="H222">
        <f t="shared" si="18"/>
        <v>0.18200312592107368</v>
      </c>
      <c r="I222">
        <f t="shared" si="19"/>
        <v>18.200312592107366</v>
      </c>
      <c r="J222">
        <f>INDEX(Cond_Probability!$A$6:$H$60,MATCH('Model 6_Train'!A222,Cond_Probability!$A$6:$A$60,0),8)</f>
        <v>0.34782608695652173</v>
      </c>
      <c r="K222">
        <f>INDEX(Cond_Probability!$A$6:$H$60,MATCH('Model 6_Train'!B222,Cond_Probability!$A$6:$A$60,0),8)</f>
        <v>0.31976744186046513</v>
      </c>
      <c r="L222">
        <f>INDEX(Cond_Probability!$A$6:$H$60,MATCH('Model 6_Train'!C222,Cond_Probability!$A$6:$A$60,0),8)</f>
        <v>0.56936416184971095</v>
      </c>
      <c r="M222">
        <f>Cond_Probability!$C$3</f>
        <v>0.38383838383838381</v>
      </c>
      <c r="N222">
        <f t="shared" si="20"/>
        <v>2.4307199359947216E-2</v>
      </c>
      <c r="O222">
        <f t="shared" si="21"/>
        <v>2.4307199359947216</v>
      </c>
      <c r="P222" t="str">
        <f t="shared" si="22"/>
        <v>Won't Survive</v>
      </c>
      <c r="Q222" t="str">
        <f t="shared" si="23"/>
        <v>Dead</v>
      </c>
    </row>
    <row r="223" spans="1:17" x14ac:dyDescent="0.3">
      <c r="A223" s="1" t="s">
        <v>1235</v>
      </c>
      <c r="B223" s="2" t="s">
        <v>13</v>
      </c>
      <c r="C223" s="1" t="s">
        <v>1242</v>
      </c>
      <c r="D223">
        <f>INDEX(Cond_Probability!$A$6:$H$60,MATCH('Model 6_Train'!A223,Cond_Probability!$A$6:$A$60,0),7)</f>
        <v>0.17753623188405798</v>
      </c>
      <c r="E223">
        <f>INDEX(Cond_Probability!$A$6:$H$60,MATCH('Model 6_Train'!B223,Cond_Probability!$A$6:$A$60,0),7)</f>
        <v>0.85117967332123412</v>
      </c>
      <c r="F223">
        <f>INDEX(Cond_Probability!$A$6:$H$60,MATCH('Model 6_Train'!C223,Cond_Probability!$A$6:$A$60,0),7)</f>
        <v>0.51356238698010848</v>
      </c>
      <c r="G223">
        <f>Cond_Probability!$C$2</f>
        <v>0.61616161616161613</v>
      </c>
      <c r="H223">
        <f t="shared" si="18"/>
        <v>4.7818515657547508E-2</v>
      </c>
      <c r="I223">
        <f t="shared" si="19"/>
        <v>4.7818515657547511</v>
      </c>
      <c r="J223">
        <f>INDEX(Cond_Probability!$A$6:$H$60,MATCH('Model 6_Train'!A223,Cond_Probability!$A$6:$A$60,0),8)</f>
        <v>0.25507246376811593</v>
      </c>
      <c r="K223">
        <f>INDEX(Cond_Probability!$A$6:$H$60,MATCH('Model 6_Train'!B223,Cond_Probability!$A$6:$A$60,0),8)</f>
        <v>0.31976744186046513</v>
      </c>
      <c r="L223">
        <f>INDEX(Cond_Probability!$A$6:$H$60,MATCH('Model 6_Train'!C223,Cond_Probability!$A$6:$A$60,0),8)</f>
        <v>0.56936416184971095</v>
      </c>
      <c r="M223">
        <f>Cond_Probability!$C$3</f>
        <v>0.38383838383838381</v>
      </c>
      <c r="N223">
        <f t="shared" si="20"/>
        <v>1.7825279530627958E-2</v>
      </c>
      <c r="O223">
        <f t="shared" si="21"/>
        <v>1.7825279530627958</v>
      </c>
      <c r="P223" t="str">
        <f t="shared" si="22"/>
        <v>Won't Survive</v>
      </c>
      <c r="Q223" t="str">
        <f t="shared" si="23"/>
        <v>Dead</v>
      </c>
    </row>
    <row r="224" spans="1:17" x14ac:dyDescent="0.3">
      <c r="A224" s="1" t="s">
        <v>1236</v>
      </c>
      <c r="B224" s="2" t="s">
        <v>13</v>
      </c>
      <c r="C224" s="1" t="s">
        <v>1239</v>
      </c>
      <c r="D224">
        <f>INDEX(Cond_Probability!$A$6:$H$60,MATCH('Model 6_Train'!A224,Cond_Probability!$A$6:$A$60,0),7)</f>
        <v>0.67572463768115942</v>
      </c>
      <c r="E224">
        <f>INDEX(Cond_Probability!$A$6:$H$60,MATCH('Model 6_Train'!B224,Cond_Probability!$A$6:$A$60,0),7)</f>
        <v>0.85117967332123412</v>
      </c>
      <c r="F224">
        <f>INDEX(Cond_Probability!$A$6:$H$60,MATCH('Model 6_Train'!C224,Cond_Probability!$A$6:$A$60,0),7)</f>
        <v>8.6799276672694395E-2</v>
      </c>
      <c r="G224">
        <f>Cond_Probability!$C$2</f>
        <v>0.61616161616161613</v>
      </c>
      <c r="H224">
        <f t="shared" si="18"/>
        <v>3.0761091704970201E-2</v>
      </c>
      <c r="I224">
        <f t="shared" si="19"/>
        <v>3.0761091704970203</v>
      </c>
      <c r="J224">
        <f>INDEX(Cond_Probability!$A$6:$H$60,MATCH('Model 6_Train'!A224,Cond_Probability!$A$6:$A$60,0),8)</f>
        <v>0.34782608695652173</v>
      </c>
      <c r="K224">
        <f>INDEX(Cond_Probability!$A$6:$H$60,MATCH('Model 6_Train'!B224,Cond_Probability!$A$6:$A$60,0),8)</f>
        <v>0.31976744186046513</v>
      </c>
      <c r="L224">
        <f>INDEX(Cond_Probability!$A$6:$H$60,MATCH('Model 6_Train'!C224,Cond_Probability!$A$6:$A$60,0),8)</f>
        <v>8.0924855491329481E-2</v>
      </c>
      <c r="M224">
        <f>Cond_Probability!$C$3</f>
        <v>0.38383838383838381</v>
      </c>
      <c r="N224">
        <f t="shared" si="20"/>
        <v>3.4548303658808225E-3</v>
      </c>
      <c r="O224">
        <f t="shared" si="21"/>
        <v>0.34548303658808227</v>
      </c>
      <c r="P224" t="str">
        <f t="shared" si="22"/>
        <v>Won't Survive</v>
      </c>
      <c r="Q224" t="str">
        <f t="shared" si="23"/>
        <v>Dead</v>
      </c>
    </row>
    <row r="225" spans="1:17" x14ac:dyDescent="0.3">
      <c r="A225" s="1" t="s">
        <v>1236</v>
      </c>
      <c r="B225" s="2" t="s">
        <v>13</v>
      </c>
      <c r="C225" s="1" t="s">
        <v>1241</v>
      </c>
      <c r="D225">
        <f>INDEX(Cond_Probability!$A$6:$H$60,MATCH('Model 6_Train'!A225,Cond_Probability!$A$6:$A$60,0),7)</f>
        <v>0.67572463768115942</v>
      </c>
      <c r="E225">
        <f>INDEX(Cond_Probability!$A$6:$H$60,MATCH('Model 6_Train'!B225,Cond_Probability!$A$6:$A$60,0),7)</f>
        <v>0.85117967332123412</v>
      </c>
      <c r="F225">
        <f>INDEX(Cond_Probability!$A$6:$H$60,MATCH('Model 6_Train'!C225,Cond_Probability!$A$6:$A$60,0),7)</f>
        <v>0.22784810126582278</v>
      </c>
      <c r="G225">
        <f>Cond_Probability!$C$2</f>
        <v>0.61616161616161613</v>
      </c>
      <c r="H225">
        <f t="shared" si="18"/>
        <v>8.0747865725546777E-2</v>
      </c>
      <c r="I225">
        <f t="shared" si="19"/>
        <v>8.074786572554677</v>
      </c>
      <c r="J225">
        <f>INDEX(Cond_Probability!$A$6:$H$60,MATCH('Model 6_Train'!A225,Cond_Probability!$A$6:$A$60,0),8)</f>
        <v>0.34782608695652173</v>
      </c>
      <c r="K225">
        <f>INDEX(Cond_Probability!$A$6:$H$60,MATCH('Model 6_Train'!B225,Cond_Probability!$A$6:$A$60,0),8)</f>
        <v>0.31976744186046513</v>
      </c>
      <c r="L225">
        <f>INDEX(Cond_Probability!$A$6:$H$60,MATCH('Model 6_Train'!C225,Cond_Probability!$A$6:$A$60,0),8)</f>
        <v>0.15317919075144509</v>
      </c>
      <c r="M225">
        <f>Cond_Probability!$C$3</f>
        <v>0.38383838383838381</v>
      </c>
      <c r="N225">
        <f t="shared" si="20"/>
        <v>6.5395003354172723E-3</v>
      </c>
      <c r="O225">
        <f t="shared" si="21"/>
        <v>0.6539500335417272</v>
      </c>
      <c r="P225" t="str">
        <f t="shared" si="22"/>
        <v>Won't Survive</v>
      </c>
      <c r="Q225" t="str">
        <f t="shared" si="23"/>
        <v>Dead</v>
      </c>
    </row>
    <row r="226" spans="1:17" x14ac:dyDescent="0.3">
      <c r="A226" s="1" t="s">
        <v>1234</v>
      </c>
      <c r="B226" s="2" t="s">
        <v>13</v>
      </c>
      <c r="C226" s="1" t="s">
        <v>1240</v>
      </c>
      <c r="D226">
        <f>INDEX(Cond_Probability!$A$6:$H$60,MATCH('Model 6_Train'!A226,Cond_Probability!$A$6:$A$60,0),7)</f>
        <v>0.14673913043478262</v>
      </c>
      <c r="E226">
        <f>INDEX(Cond_Probability!$A$6:$H$60,MATCH('Model 6_Train'!B226,Cond_Probability!$A$6:$A$60,0),7)</f>
        <v>0.85117967332123412</v>
      </c>
      <c r="F226">
        <f>INDEX(Cond_Probability!$A$6:$H$60,MATCH('Model 6_Train'!C226,Cond_Probability!$A$6:$A$60,0),7)</f>
        <v>0.17179023508137431</v>
      </c>
      <c r="G226">
        <f>Cond_Probability!$C$2</f>
        <v>0.61616161616161613</v>
      </c>
      <c r="H226">
        <f t="shared" si="18"/>
        <v>1.322087805349339E-2</v>
      </c>
      <c r="I226">
        <f t="shared" si="19"/>
        <v>1.322087805349339</v>
      </c>
      <c r="J226">
        <f>INDEX(Cond_Probability!$A$6:$H$60,MATCH('Model 6_Train'!A226,Cond_Probability!$A$6:$A$60,0),8)</f>
        <v>0.39710144927536234</v>
      </c>
      <c r="K226">
        <f>INDEX(Cond_Probability!$A$6:$H$60,MATCH('Model 6_Train'!B226,Cond_Probability!$A$6:$A$60,0),8)</f>
        <v>0.31976744186046513</v>
      </c>
      <c r="L226">
        <f>INDEX(Cond_Probability!$A$6:$H$60,MATCH('Model 6_Train'!C226,Cond_Probability!$A$6:$A$60,0),8)</f>
        <v>0.19653179190751446</v>
      </c>
      <c r="M226">
        <f>Cond_Probability!$C$3</f>
        <v>0.38383838383838381</v>
      </c>
      <c r="N226">
        <f t="shared" si="20"/>
        <v>9.5789284787338551E-3</v>
      </c>
      <c r="O226">
        <f t="shared" si="21"/>
        <v>0.95789284787338547</v>
      </c>
      <c r="P226" t="str">
        <f t="shared" si="22"/>
        <v>Won't Survive</v>
      </c>
      <c r="Q226" t="str">
        <f t="shared" si="23"/>
        <v>Dead</v>
      </c>
    </row>
    <row r="227" spans="1:17" x14ac:dyDescent="0.3">
      <c r="A227" s="1" t="s">
        <v>1236</v>
      </c>
      <c r="B227" s="2" t="s">
        <v>13</v>
      </c>
      <c r="C227" s="1" t="s">
        <v>1242</v>
      </c>
      <c r="D227">
        <f>INDEX(Cond_Probability!$A$6:$H$60,MATCH('Model 6_Train'!A227,Cond_Probability!$A$6:$A$60,0),7)</f>
        <v>0.67572463768115942</v>
      </c>
      <c r="E227">
        <f>INDEX(Cond_Probability!$A$6:$H$60,MATCH('Model 6_Train'!B227,Cond_Probability!$A$6:$A$60,0),7)</f>
        <v>0.85117967332123412</v>
      </c>
      <c r="F227">
        <f>INDEX(Cond_Probability!$A$6:$H$60,MATCH('Model 6_Train'!C227,Cond_Probability!$A$6:$A$60,0),7)</f>
        <v>0.51356238698010848</v>
      </c>
      <c r="G227">
        <f>Cond_Probability!$C$2</f>
        <v>0.61616161616161613</v>
      </c>
      <c r="H227">
        <f t="shared" si="18"/>
        <v>0.18200312592107368</v>
      </c>
      <c r="I227">
        <f t="shared" si="19"/>
        <v>18.200312592107366</v>
      </c>
      <c r="J227">
        <f>INDEX(Cond_Probability!$A$6:$H$60,MATCH('Model 6_Train'!A227,Cond_Probability!$A$6:$A$60,0),8)</f>
        <v>0.34782608695652173</v>
      </c>
      <c r="K227">
        <f>INDEX(Cond_Probability!$A$6:$H$60,MATCH('Model 6_Train'!B227,Cond_Probability!$A$6:$A$60,0),8)</f>
        <v>0.31976744186046513</v>
      </c>
      <c r="L227">
        <f>INDEX(Cond_Probability!$A$6:$H$60,MATCH('Model 6_Train'!C227,Cond_Probability!$A$6:$A$60,0),8)</f>
        <v>0.56936416184971095</v>
      </c>
      <c r="M227">
        <f>Cond_Probability!$C$3</f>
        <v>0.38383838383838381</v>
      </c>
      <c r="N227">
        <f t="shared" si="20"/>
        <v>2.4307199359947216E-2</v>
      </c>
      <c r="O227">
        <f t="shared" si="21"/>
        <v>2.4307199359947216</v>
      </c>
      <c r="P227" t="str">
        <f t="shared" si="22"/>
        <v>Won't Survive</v>
      </c>
      <c r="Q227" t="str">
        <f t="shared" si="23"/>
        <v>Dead</v>
      </c>
    </row>
    <row r="228" spans="1:17" x14ac:dyDescent="0.3">
      <c r="A228" s="1" t="s">
        <v>1235</v>
      </c>
      <c r="B228" s="2" t="s">
        <v>13</v>
      </c>
      <c r="C228" s="1" t="s">
        <v>1242</v>
      </c>
      <c r="D228">
        <f>INDEX(Cond_Probability!$A$6:$H$60,MATCH('Model 6_Train'!A228,Cond_Probability!$A$6:$A$60,0),7)</f>
        <v>0.17753623188405798</v>
      </c>
      <c r="E228">
        <f>INDEX(Cond_Probability!$A$6:$H$60,MATCH('Model 6_Train'!B228,Cond_Probability!$A$6:$A$60,0),7)</f>
        <v>0.85117967332123412</v>
      </c>
      <c r="F228">
        <f>INDEX(Cond_Probability!$A$6:$H$60,MATCH('Model 6_Train'!C228,Cond_Probability!$A$6:$A$60,0),7)</f>
        <v>0.51356238698010848</v>
      </c>
      <c r="G228">
        <f>Cond_Probability!$C$2</f>
        <v>0.61616161616161613</v>
      </c>
      <c r="H228">
        <f t="shared" si="18"/>
        <v>4.7818515657547508E-2</v>
      </c>
      <c r="I228">
        <f t="shared" si="19"/>
        <v>4.7818515657547511</v>
      </c>
      <c r="J228">
        <f>INDEX(Cond_Probability!$A$6:$H$60,MATCH('Model 6_Train'!A228,Cond_Probability!$A$6:$A$60,0),8)</f>
        <v>0.25507246376811593</v>
      </c>
      <c r="K228">
        <f>INDEX(Cond_Probability!$A$6:$H$60,MATCH('Model 6_Train'!B228,Cond_Probability!$A$6:$A$60,0),8)</f>
        <v>0.31976744186046513</v>
      </c>
      <c r="L228">
        <f>INDEX(Cond_Probability!$A$6:$H$60,MATCH('Model 6_Train'!C228,Cond_Probability!$A$6:$A$60,0),8)</f>
        <v>0.56936416184971095</v>
      </c>
      <c r="M228">
        <f>Cond_Probability!$C$3</f>
        <v>0.38383838383838381</v>
      </c>
      <c r="N228">
        <f t="shared" si="20"/>
        <v>1.7825279530627958E-2</v>
      </c>
      <c r="O228">
        <f t="shared" si="21"/>
        <v>1.7825279530627958</v>
      </c>
      <c r="P228" t="str">
        <f t="shared" si="22"/>
        <v>Won't Survive</v>
      </c>
      <c r="Q228" t="str">
        <f t="shared" si="23"/>
        <v>Dead</v>
      </c>
    </row>
    <row r="229" spans="1:17" x14ac:dyDescent="0.3">
      <c r="A229" s="1" t="s">
        <v>1236</v>
      </c>
      <c r="B229" s="2" t="s">
        <v>13</v>
      </c>
      <c r="C229" s="1" t="s">
        <v>1242</v>
      </c>
      <c r="D229">
        <f>INDEX(Cond_Probability!$A$6:$H$60,MATCH('Model 6_Train'!A229,Cond_Probability!$A$6:$A$60,0),7)</f>
        <v>0.67572463768115942</v>
      </c>
      <c r="E229">
        <f>INDEX(Cond_Probability!$A$6:$H$60,MATCH('Model 6_Train'!B229,Cond_Probability!$A$6:$A$60,0),7)</f>
        <v>0.85117967332123412</v>
      </c>
      <c r="F229">
        <f>INDEX(Cond_Probability!$A$6:$H$60,MATCH('Model 6_Train'!C229,Cond_Probability!$A$6:$A$60,0),7)</f>
        <v>0.51356238698010848</v>
      </c>
      <c r="G229">
        <f>Cond_Probability!$C$2</f>
        <v>0.61616161616161613</v>
      </c>
      <c r="H229">
        <f t="shared" si="18"/>
        <v>0.18200312592107368</v>
      </c>
      <c r="I229">
        <f t="shared" si="19"/>
        <v>18.200312592107366</v>
      </c>
      <c r="J229">
        <f>INDEX(Cond_Probability!$A$6:$H$60,MATCH('Model 6_Train'!A229,Cond_Probability!$A$6:$A$60,0),8)</f>
        <v>0.34782608695652173</v>
      </c>
      <c r="K229">
        <f>INDEX(Cond_Probability!$A$6:$H$60,MATCH('Model 6_Train'!B229,Cond_Probability!$A$6:$A$60,0),8)</f>
        <v>0.31976744186046513</v>
      </c>
      <c r="L229">
        <f>INDEX(Cond_Probability!$A$6:$H$60,MATCH('Model 6_Train'!C229,Cond_Probability!$A$6:$A$60,0),8)</f>
        <v>0.56936416184971095</v>
      </c>
      <c r="M229">
        <f>Cond_Probability!$C$3</f>
        <v>0.38383838383838381</v>
      </c>
      <c r="N229">
        <f t="shared" si="20"/>
        <v>2.4307199359947216E-2</v>
      </c>
      <c r="O229">
        <f t="shared" si="21"/>
        <v>2.4307199359947216</v>
      </c>
      <c r="P229" t="str">
        <f t="shared" si="22"/>
        <v>Won't Survive</v>
      </c>
      <c r="Q229" t="str">
        <f t="shared" si="23"/>
        <v>Dead</v>
      </c>
    </row>
    <row r="230" spans="1:17" x14ac:dyDescent="0.3">
      <c r="A230" s="1" t="s">
        <v>1235</v>
      </c>
      <c r="B230" s="2" t="s">
        <v>13</v>
      </c>
      <c r="C230" s="1" t="s">
        <v>1242</v>
      </c>
      <c r="D230">
        <f>INDEX(Cond_Probability!$A$6:$H$60,MATCH('Model 6_Train'!A230,Cond_Probability!$A$6:$A$60,0),7)</f>
        <v>0.17753623188405798</v>
      </c>
      <c r="E230">
        <f>INDEX(Cond_Probability!$A$6:$H$60,MATCH('Model 6_Train'!B230,Cond_Probability!$A$6:$A$60,0),7)</f>
        <v>0.85117967332123412</v>
      </c>
      <c r="F230">
        <f>INDEX(Cond_Probability!$A$6:$H$60,MATCH('Model 6_Train'!C230,Cond_Probability!$A$6:$A$60,0),7)</f>
        <v>0.51356238698010848</v>
      </c>
      <c r="G230">
        <f>Cond_Probability!$C$2</f>
        <v>0.61616161616161613</v>
      </c>
      <c r="H230">
        <f t="shared" si="18"/>
        <v>4.7818515657547508E-2</v>
      </c>
      <c r="I230">
        <f t="shared" si="19"/>
        <v>4.7818515657547511</v>
      </c>
      <c r="J230">
        <f>INDEX(Cond_Probability!$A$6:$H$60,MATCH('Model 6_Train'!A230,Cond_Probability!$A$6:$A$60,0),8)</f>
        <v>0.25507246376811593</v>
      </c>
      <c r="K230">
        <f>INDEX(Cond_Probability!$A$6:$H$60,MATCH('Model 6_Train'!B230,Cond_Probability!$A$6:$A$60,0),8)</f>
        <v>0.31976744186046513</v>
      </c>
      <c r="L230">
        <f>INDEX(Cond_Probability!$A$6:$H$60,MATCH('Model 6_Train'!C230,Cond_Probability!$A$6:$A$60,0),8)</f>
        <v>0.56936416184971095</v>
      </c>
      <c r="M230">
        <f>Cond_Probability!$C$3</f>
        <v>0.38383838383838381</v>
      </c>
      <c r="N230">
        <f t="shared" si="20"/>
        <v>1.7825279530627958E-2</v>
      </c>
      <c r="O230">
        <f t="shared" si="21"/>
        <v>1.7825279530627958</v>
      </c>
      <c r="P230" t="str">
        <f t="shared" si="22"/>
        <v>Won't Survive</v>
      </c>
      <c r="Q230" t="str">
        <f t="shared" si="23"/>
        <v>Dead</v>
      </c>
    </row>
    <row r="231" spans="1:17" x14ac:dyDescent="0.3">
      <c r="A231" s="1" t="s">
        <v>1236</v>
      </c>
      <c r="B231" s="2" t="s">
        <v>17</v>
      </c>
      <c r="C231" s="1" t="s">
        <v>1241</v>
      </c>
      <c r="D231">
        <f>INDEX(Cond_Probability!$A$6:$H$60,MATCH('Model 6_Train'!A231,Cond_Probability!$A$6:$A$60,0),7)</f>
        <v>0.67572463768115942</v>
      </c>
      <c r="E231">
        <f>INDEX(Cond_Probability!$A$6:$H$60,MATCH('Model 6_Train'!B231,Cond_Probability!$A$6:$A$60,0),7)</f>
        <v>0.14882032667876588</v>
      </c>
      <c r="F231">
        <f>INDEX(Cond_Probability!$A$6:$H$60,MATCH('Model 6_Train'!C231,Cond_Probability!$A$6:$A$60,0),7)</f>
        <v>0.22784810126582278</v>
      </c>
      <c r="G231">
        <f>Cond_Probability!$C$2</f>
        <v>0.61616161616161613</v>
      </c>
      <c r="H231">
        <f t="shared" si="18"/>
        <v>1.4117963730266171E-2</v>
      </c>
      <c r="I231">
        <f t="shared" si="19"/>
        <v>1.4117963730266172</v>
      </c>
      <c r="J231">
        <f>INDEX(Cond_Probability!$A$6:$H$60,MATCH('Model 6_Train'!A231,Cond_Probability!$A$6:$A$60,0),8)</f>
        <v>0.34782608695652173</v>
      </c>
      <c r="K231">
        <f>INDEX(Cond_Probability!$A$6:$H$60,MATCH('Model 6_Train'!B231,Cond_Probability!$A$6:$A$60,0),8)</f>
        <v>0.68023255813953487</v>
      </c>
      <c r="L231">
        <f>INDEX(Cond_Probability!$A$6:$H$60,MATCH('Model 6_Train'!C231,Cond_Probability!$A$6:$A$60,0),8)</f>
        <v>0.15317919075144509</v>
      </c>
      <c r="M231">
        <f>Cond_Probability!$C$3</f>
        <v>0.38383838383838381</v>
      </c>
      <c r="N231">
        <f t="shared" si="20"/>
        <v>1.3911300713524012E-2</v>
      </c>
      <c r="O231">
        <f t="shared" si="21"/>
        <v>1.3911300713524013</v>
      </c>
      <c r="P231" t="str">
        <f t="shared" si="22"/>
        <v>Won't Survive</v>
      </c>
      <c r="Q231" t="str">
        <f t="shared" si="23"/>
        <v>Dead</v>
      </c>
    </row>
    <row r="232" spans="1:17" x14ac:dyDescent="0.3">
      <c r="A232" s="1" t="s">
        <v>1234</v>
      </c>
      <c r="B232" s="2" t="s">
        <v>17</v>
      </c>
      <c r="C232" s="1" t="s">
        <v>1240</v>
      </c>
      <c r="D232">
        <f>INDEX(Cond_Probability!$A$6:$H$60,MATCH('Model 6_Train'!A232,Cond_Probability!$A$6:$A$60,0),7)</f>
        <v>0.14673913043478262</v>
      </c>
      <c r="E232">
        <f>INDEX(Cond_Probability!$A$6:$H$60,MATCH('Model 6_Train'!B232,Cond_Probability!$A$6:$A$60,0),7)</f>
        <v>0.14882032667876588</v>
      </c>
      <c r="F232">
        <f>INDEX(Cond_Probability!$A$6:$H$60,MATCH('Model 6_Train'!C232,Cond_Probability!$A$6:$A$60,0),7)</f>
        <v>0.17179023508137431</v>
      </c>
      <c r="G232">
        <f>Cond_Probability!$C$2</f>
        <v>0.61616161616161613</v>
      </c>
      <c r="H232">
        <f t="shared" si="18"/>
        <v>2.3115394464530018E-3</v>
      </c>
      <c r="I232">
        <f t="shared" si="19"/>
        <v>0.23115394464530017</v>
      </c>
      <c r="J232">
        <f>INDEX(Cond_Probability!$A$6:$H$60,MATCH('Model 6_Train'!A232,Cond_Probability!$A$6:$A$60,0),8)</f>
        <v>0.39710144927536234</v>
      </c>
      <c r="K232">
        <f>INDEX(Cond_Probability!$A$6:$H$60,MATCH('Model 6_Train'!B232,Cond_Probability!$A$6:$A$60,0),8)</f>
        <v>0.68023255813953487</v>
      </c>
      <c r="L232">
        <f>INDEX(Cond_Probability!$A$6:$H$60,MATCH('Model 6_Train'!C232,Cond_Probability!$A$6:$A$60,0),8)</f>
        <v>0.19653179190751446</v>
      </c>
      <c r="M232">
        <f>Cond_Probability!$C$3</f>
        <v>0.38383838383838381</v>
      </c>
      <c r="N232">
        <f t="shared" si="20"/>
        <v>2.0376993309306559E-2</v>
      </c>
      <c r="O232">
        <f t="shared" si="21"/>
        <v>2.0376993309306557</v>
      </c>
      <c r="P232" t="str">
        <f t="shared" si="22"/>
        <v>Survive</v>
      </c>
      <c r="Q232" t="str">
        <f t="shared" si="23"/>
        <v>Survived</v>
      </c>
    </row>
    <row r="233" spans="1:17" x14ac:dyDescent="0.3">
      <c r="A233" s="1" t="s">
        <v>1236</v>
      </c>
      <c r="B233" s="2" t="s">
        <v>13</v>
      </c>
      <c r="C233" s="1" t="s">
        <v>1242</v>
      </c>
      <c r="D233">
        <f>INDEX(Cond_Probability!$A$6:$H$60,MATCH('Model 6_Train'!A233,Cond_Probability!$A$6:$A$60,0),7)</f>
        <v>0.67572463768115942</v>
      </c>
      <c r="E233">
        <f>INDEX(Cond_Probability!$A$6:$H$60,MATCH('Model 6_Train'!B233,Cond_Probability!$A$6:$A$60,0),7)</f>
        <v>0.85117967332123412</v>
      </c>
      <c r="F233">
        <f>INDEX(Cond_Probability!$A$6:$H$60,MATCH('Model 6_Train'!C233,Cond_Probability!$A$6:$A$60,0),7)</f>
        <v>0.51356238698010848</v>
      </c>
      <c r="G233">
        <f>Cond_Probability!$C$2</f>
        <v>0.61616161616161613</v>
      </c>
      <c r="H233">
        <f t="shared" si="18"/>
        <v>0.18200312592107368</v>
      </c>
      <c r="I233">
        <f t="shared" si="19"/>
        <v>18.200312592107366</v>
      </c>
      <c r="J233">
        <f>INDEX(Cond_Probability!$A$6:$H$60,MATCH('Model 6_Train'!A233,Cond_Probability!$A$6:$A$60,0),8)</f>
        <v>0.34782608695652173</v>
      </c>
      <c r="K233">
        <f>INDEX(Cond_Probability!$A$6:$H$60,MATCH('Model 6_Train'!B233,Cond_Probability!$A$6:$A$60,0),8)</f>
        <v>0.31976744186046513</v>
      </c>
      <c r="L233">
        <f>INDEX(Cond_Probability!$A$6:$H$60,MATCH('Model 6_Train'!C233,Cond_Probability!$A$6:$A$60,0),8)</f>
        <v>0.56936416184971095</v>
      </c>
      <c r="M233">
        <f>Cond_Probability!$C$3</f>
        <v>0.38383838383838381</v>
      </c>
      <c r="N233">
        <f t="shared" si="20"/>
        <v>2.4307199359947216E-2</v>
      </c>
      <c r="O233">
        <f t="shared" si="21"/>
        <v>2.4307199359947216</v>
      </c>
      <c r="P233" t="str">
        <f t="shared" si="22"/>
        <v>Won't Survive</v>
      </c>
      <c r="Q233" t="str">
        <f t="shared" si="23"/>
        <v>Dead</v>
      </c>
    </row>
    <row r="234" spans="1:17" x14ac:dyDescent="0.3">
      <c r="A234" s="1" t="s">
        <v>1235</v>
      </c>
      <c r="B234" s="2" t="s">
        <v>13</v>
      </c>
      <c r="C234" s="1" t="s">
        <v>1239</v>
      </c>
      <c r="D234">
        <f>INDEX(Cond_Probability!$A$6:$H$60,MATCH('Model 6_Train'!A234,Cond_Probability!$A$6:$A$60,0),7)</f>
        <v>0.17753623188405798</v>
      </c>
      <c r="E234">
        <f>INDEX(Cond_Probability!$A$6:$H$60,MATCH('Model 6_Train'!B234,Cond_Probability!$A$6:$A$60,0),7)</f>
        <v>0.85117967332123412</v>
      </c>
      <c r="F234">
        <f>INDEX(Cond_Probability!$A$6:$H$60,MATCH('Model 6_Train'!C234,Cond_Probability!$A$6:$A$60,0),7)</f>
        <v>8.6799276672694395E-2</v>
      </c>
      <c r="G234">
        <f>Cond_Probability!$C$2</f>
        <v>0.61616161616161613</v>
      </c>
      <c r="H234">
        <f t="shared" si="18"/>
        <v>8.0820026463460579E-3</v>
      </c>
      <c r="I234">
        <f t="shared" si="19"/>
        <v>0.80820026463460581</v>
      </c>
      <c r="J234">
        <f>INDEX(Cond_Probability!$A$6:$H$60,MATCH('Model 6_Train'!A234,Cond_Probability!$A$6:$A$60,0),8)</f>
        <v>0.25507246376811593</v>
      </c>
      <c r="K234">
        <f>INDEX(Cond_Probability!$A$6:$H$60,MATCH('Model 6_Train'!B234,Cond_Probability!$A$6:$A$60,0),8)</f>
        <v>0.31976744186046513</v>
      </c>
      <c r="L234">
        <f>INDEX(Cond_Probability!$A$6:$H$60,MATCH('Model 6_Train'!C234,Cond_Probability!$A$6:$A$60,0),8)</f>
        <v>8.0924855491329481E-2</v>
      </c>
      <c r="M234">
        <f>Cond_Probability!$C$3</f>
        <v>0.38383838383838381</v>
      </c>
      <c r="N234">
        <f t="shared" si="20"/>
        <v>2.5335422683126032E-3</v>
      </c>
      <c r="O234">
        <f t="shared" si="21"/>
        <v>0.2533542268312603</v>
      </c>
      <c r="P234" t="str">
        <f t="shared" si="22"/>
        <v>Won't Survive</v>
      </c>
      <c r="Q234" t="str">
        <f t="shared" si="23"/>
        <v>Dead</v>
      </c>
    </row>
    <row r="235" spans="1:17" x14ac:dyDescent="0.3">
      <c r="A235" s="1" t="s">
        <v>1236</v>
      </c>
      <c r="B235" s="2" t="s">
        <v>17</v>
      </c>
      <c r="C235" s="1" t="s">
        <v>1242</v>
      </c>
      <c r="D235">
        <f>INDEX(Cond_Probability!$A$6:$H$60,MATCH('Model 6_Train'!A235,Cond_Probability!$A$6:$A$60,0),7)</f>
        <v>0.67572463768115942</v>
      </c>
      <c r="E235">
        <f>INDEX(Cond_Probability!$A$6:$H$60,MATCH('Model 6_Train'!B235,Cond_Probability!$A$6:$A$60,0),7)</f>
        <v>0.14882032667876588</v>
      </c>
      <c r="F235">
        <f>INDEX(Cond_Probability!$A$6:$H$60,MATCH('Model 6_Train'!C235,Cond_Probability!$A$6:$A$60,0),7)</f>
        <v>0.51356238698010848</v>
      </c>
      <c r="G235">
        <f>Cond_Probability!$C$2</f>
        <v>0.61616161616161613</v>
      </c>
      <c r="H235">
        <f t="shared" si="18"/>
        <v>3.1821442058695179E-2</v>
      </c>
      <c r="I235">
        <f t="shared" si="19"/>
        <v>3.182144205869518</v>
      </c>
      <c r="J235">
        <f>INDEX(Cond_Probability!$A$6:$H$60,MATCH('Model 6_Train'!A235,Cond_Probability!$A$6:$A$60,0),8)</f>
        <v>0.34782608695652173</v>
      </c>
      <c r="K235">
        <f>INDEX(Cond_Probability!$A$6:$H$60,MATCH('Model 6_Train'!B235,Cond_Probability!$A$6:$A$60,0),8)</f>
        <v>0.68023255813953487</v>
      </c>
      <c r="L235">
        <f>INDEX(Cond_Probability!$A$6:$H$60,MATCH('Model 6_Train'!C235,Cond_Probability!$A$6:$A$60,0),8)</f>
        <v>0.56936416184971095</v>
      </c>
      <c r="M235">
        <f>Cond_Probability!$C$3</f>
        <v>0.38383838383838381</v>
      </c>
      <c r="N235">
        <f t="shared" si="20"/>
        <v>5.1708042274796799E-2</v>
      </c>
      <c r="O235">
        <f t="shared" si="21"/>
        <v>5.1708042274796799</v>
      </c>
      <c r="P235" t="str">
        <f t="shared" si="22"/>
        <v>Survive</v>
      </c>
      <c r="Q235" t="str">
        <f t="shared" si="23"/>
        <v>Survived</v>
      </c>
    </row>
    <row r="236" spans="1:17" x14ac:dyDescent="0.3">
      <c r="A236" s="1" t="s">
        <v>1235</v>
      </c>
      <c r="B236" s="2" t="s">
        <v>13</v>
      </c>
      <c r="C236" s="1" t="s">
        <v>1242</v>
      </c>
      <c r="D236">
        <f>INDEX(Cond_Probability!$A$6:$H$60,MATCH('Model 6_Train'!A236,Cond_Probability!$A$6:$A$60,0),7)</f>
        <v>0.17753623188405798</v>
      </c>
      <c r="E236">
        <f>INDEX(Cond_Probability!$A$6:$H$60,MATCH('Model 6_Train'!B236,Cond_Probability!$A$6:$A$60,0),7)</f>
        <v>0.85117967332123412</v>
      </c>
      <c r="F236">
        <f>INDEX(Cond_Probability!$A$6:$H$60,MATCH('Model 6_Train'!C236,Cond_Probability!$A$6:$A$60,0),7)</f>
        <v>0.51356238698010848</v>
      </c>
      <c r="G236">
        <f>Cond_Probability!$C$2</f>
        <v>0.61616161616161613</v>
      </c>
      <c r="H236">
        <f t="shared" si="18"/>
        <v>4.7818515657547508E-2</v>
      </c>
      <c r="I236">
        <f t="shared" si="19"/>
        <v>4.7818515657547511</v>
      </c>
      <c r="J236">
        <f>INDEX(Cond_Probability!$A$6:$H$60,MATCH('Model 6_Train'!A236,Cond_Probability!$A$6:$A$60,0),8)</f>
        <v>0.25507246376811593</v>
      </c>
      <c r="K236">
        <f>INDEX(Cond_Probability!$A$6:$H$60,MATCH('Model 6_Train'!B236,Cond_Probability!$A$6:$A$60,0),8)</f>
        <v>0.31976744186046513</v>
      </c>
      <c r="L236">
        <f>INDEX(Cond_Probability!$A$6:$H$60,MATCH('Model 6_Train'!C236,Cond_Probability!$A$6:$A$60,0),8)</f>
        <v>0.56936416184971095</v>
      </c>
      <c r="M236">
        <f>Cond_Probability!$C$3</f>
        <v>0.38383838383838381</v>
      </c>
      <c r="N236">
        <f t="shared" si="20"/>
        <v>1.7825279530627958E-2</v>
      </c>
      <c r="O236">
        <f t="shared" si="21"/>
        <v>1.7825279530627958</v>
      </c>
      <c r="P236" t="str">
        <f t="shared" si="22"/>
        <v>Won't Survive</v>
      </c>
      <c r="Q236" t="str">
        <f t="shared" si="23"/>
        <v>Dead</v>
      </c>
    </row>
    <row r="237" spans="1:17" x14ac:dyDescent="0.3">
      <c r="A237" s="1" t="s">
        <v>1236</v>
      </c>
      <c r="B237" s="2" t="s">
        <v>17</v>
      </c>
      <c r="C237" s="1" t="s">
        <v>1241</v>
      </c>
      <c r="D237">
        <f>INDEX(Cond_Probability!$A$6:$H$60,MATCH('Model 6_Train'!A237,Cond_Probability!$A$6:$A$60,0),7)</f>
        <v>0.67572463768115942</v>
      </c>
      <c r="E237">
        <f>INDEX(Cond_Probability!$A$6:$H$60,MATCH('Model 6_Train'!B237,Cond_Probability!$A$6:$A$60,0),7)</f>
        <v>0.14882032667876588</v>
      </c>
      <c r="F237">
        <f>INDEX(Cond_Probability!$A$6:$H$60,MATCH('Model 6_Train'!C237,Cond_Probability!$A$6:$A$60,0),7)</f>
        <v>0.22784810126582278</v>
      </c>
      <c r="G237">
        <f>Cond_Probability!$C$2</f>
        <v>0.61616161616161613</v>
      </c>
      <c r="H237">
        <f t="shared" si="18"/>
        <v>1.4117963730266171E-2</v>
      </c>
      <c r="I237">
        <f t="shared" si="19"/>
        <v>1.4117963730266172</v>
      </c>
      <c r="J237">
        <f>INDEX(Cond_Probability!$A$6:$H$60,MATCH('Model 6_Train'!A237,Cond_Probability!$A$6:$A$60,0),8)</f>
        <v>0.34782608695652173</v>
      </c>
      <c r="K237">
        <f>INDEX(Cond_Probability!$A$6:$H$60,MATCH('Model 6_Train'!B237,Cond_Probability!$A$6:$A$60,0),8)</f>
        <v>0.68023255813953487</v>
      </c>
      <c r="L237">
        <f>INDEX(Cond_Probability!$A$6:$H$60,MATCH('Model 6_Train'!C237,Cond_Probability!$A$6:$A$60,0),8)</f>
        <v>0.15317919075144509</v>
      </c>
      <c r="M237">
        <f>Cond_Probability!$C$3</f>
        <v>0.38383838383838381</v>
      </c>
      <c r="N237">
        <f t="shared" si="20"/>
        <v>1.3911300713524012E-2</v>
      </c>
      <c r="O237">
        <f t="shared" si="21"/>
        <v>1.3911300713524013</v>
      </c>
      <c r="P237" t="str">
        <f t="shared" si="22"/>
        <v>Won't Survive</v>
      </c>
      <c r="Q237" t="str">
        <f t="shared" si="23"/>
        <v>Dead</v>
      </c>
    </row>
    <row r="238" spans="1:17" x14ac:dyDescent="0.3">
      <c r="A238" s="1" t="s">
        <v>1235</v>
      </c>
      <c r="B238" s="2" t="s">
        <v>13</v>
      </c>
      <c r="C238" s="1" t="s">
        <v>1240</v>
      </c>
      <c r="D238">
        <f>INDEX(Cond_Probability!$A$6:$H$60,MATCH('Model 6_Train'!A238,Cond_Probability!$A$6:$A$60,0),7)</f>
        <v>0.17753623188405798</v>
      </c>
      <c r="E238">
        <f>INDEX(Cond_Probability!$A$6:$H$60,MATCH('Model 6_Train'!B238,Cond_Probability!$A$6:$A$60,0),7)</f>
        <v>0.85117967332123412</v>
      </c>
      <c r="F238">
        <f>INDEX(Cond_Probability!$A$6:$H$60,MATCH('Model 6_Train'!C238,Cond_Probability!$A$6:$A$60,0),7)</f>
        <v>0.17179023508137431</v>
      </c>
      <c r="G238">
        <f>Cond_Probability!$C$2</f>
        <v>0.61616161616161613</v>
      </c>
      <c r="H238">
        <f t="shared" si="18"/>
        <v>1.5995630237559906E-2</v>
      </c>
      <c r="I238">
        <f t="shared" si="19"/>
        <v>1.5995630237559906</v>
      </c>
      <c r="J238">
        <f>INDEX(Cond_Probability!$A$6:$H$60,MATCH('Model 6_Train'!A238,Cond_Probability!$A$6:$A$60,0),8)</f>
        <v>0.25507246376811593</v>
      </c>
      <c r="K238">
        <f>INDEX(Cond_Probability!$A$6:$H$60,MATCH('Model 6_Train'!B238,Cond_Probability!$A$6:$A$60,0),8)</f>
        <v>0.31976744186046513</v>
      </c>
      <c r="L238">
        <f>INDEX(Cond_Probability!$A$6:$H$60,MATCH('Model 6_Train'!C238,Cond_Probability!$A$6:$A$60,0),8)</f>
        <v>0.19653179190751446</v>
      </c>
      <c r="M238">
        <f>Cond_Probability!$C$3</f>
        <v>0.38383838383838381</v>
      </c>
      <c r="N238">
        <f t="shared" si="20"/>
        <v>6.1528883659020366E-3</v>
      </c>
      <c r="O238">
        <f t="shared" si="21"/>
        <v>0.61528883659020361</v>
      </c>
      <c r="P238" t="str">
        <f t="shared" si="22"/>
        <v>Won't Survive</v>
      </c>
      <c r="Q238" t="str">
        <f t="shared" si="23"/>
        <v>Dead</v>
      </c>
    </row>
    <row r="239" spans="1:17" x14ac:dyDescent="0.3">
      <c r="A239" s="1" t="s">
        <v>1235</v>
      </c>
      <c r="B239" s="2" t="s">
        <v>17</v>
      </c>
      <c r="C239" s="1" t="s">
        <v>1242</v>
      </c>
      <c r="D239">
        <f>INDEX(Cond_Probability!$A$6:$H$60,MATCH('Model 6_Train'!A239,Cond_Probability!$A$6:$A$60,0),7)</f>
        <v>0.17753623188405798</v>
      </c>
      <c r="E239">
        <f>INDEX(Cond_Probability!$A$6:$H$60,MATCH('Model 6_Train'!B239,Cond_Probability!$A$6:$A$60,0),7)</f>
        <v>0.14882032667876588</v>
      </c>
      <c r="F239">
        <f>INDEX(Cond_Probability!$A$6:$H$60,MATCH('Model 6_Train'!C239,Cond_Probability!$A$6:$A$60,0),7)</f>
        <v>0.51356238698010848</v>
      </c>
      <c r="G239">
        <f>Cond_Probability!$C$2</f>
        <v>0.61616161616161613</v>
      </c>
      <c r="H239">
        <f t="shared" si="18"/>
        <v>8.3605933559038285E-3</v>
      </c>
      <c r="I239">
        <f t="shared" si="19"/>
        <v>0.83605933559038281</v>
      </c>
      <c r="J239">
        <f>INDEX(Cond_Probability!$A$6:$H$60,MATCH('Model 6_Train'!A239,Cond_Probability!$A$6:$A$60,0),8)</f>
        <v>0.25507246376811593</v>
      </c>
      <c r="K239">
        <f>INDEX(Cond_Probability!$A$6:$H$60,MATCH('Model 6_Train'!B239,Cond_Probability!$A$6:$A$60,0),8)</f>
        <v>0.68023255813953487</v>
      </c>
      <c r="L239">
        <f>INDEX(Cond_Probability!$A$6:$H$60,MATCH('Model 6_Train'!C239,Cond_Probability!$A$6:$A$60,0),8)</f>
        <v>0.56936416184971095</v>
      </c>
      <c r="M239">
        <f>Cond_Probability!$C$3</f>
        <v>0.38383838383838381</v>
      </c>
      <c r="N239">
        <f t="shared" si="20"/>
        <v>3.7919231001517652E-2</v>
      </c>
      <c r="O239">
        <f t="shared" si="21"/>
        <v>3.7919231001517653</v>
      </c>
      <c r="P239" t="str">
        <f t="shared" si="22"/>
        <v>Survive</v>
      </c>
      <c r="Q239" t="str">
        <f t="shared" si="23"/>
        <v>Survived</v>
      </c>
    </row>
    <row r="240" spans="1:17" x14ac:dyDescent="0.3">
      <c r="A240" s="1" t="s">
        <v>1235</v>
      </c>
      <c r="B240" s="2" t="s">
        <v>13</v>
      </c>
      <c r="C240" s="1" t="s">
        <v>1242</v>
      </c>
      <c r="D240">
        <f>INDEX(Cond_Probability!$A$6:$H$60,MATCH('Model 6_Train'!A240,Cond_Probability!$A$6:$A$60,0),7)</f>
        <v>0.17753623188405798</v>
      </c>
      <c r="E240">
        <f>INDEX(Cond_Probability!$A$6:$H$60,MATCH('Model 6_Train'!B240,Cond_Probability!$A$6:$A$60,0),7)</f>
        <v>0.85117967332123412</v>
      </c>
      <c r="F240">
        <f>INDEX(Cond_Probability!$A$6:$H$60,MATCH('Model 6_Train'!C240,Cond_Probability!$A$6:$A$60,0),7)</f>
        <v>0.51356238698010848</v>
      </c>
      <c r="G240">
        <f>Cond_Probability!$C$2</f>
        <v>0.61616161616161613</v>
      </c>
      <c r="H240">
        <f t="shared" si="18"/>
        <v>4.7818515657547508E-2</v>
      </c>
      <c r="I240">
        <f t="shared" si="19"/>
        <v>4.7818515657547511</v>
      </c>
      <c r="J240">
        <f>INDEX(Cond_Probability!$A$6:$H$60,MATCH('Model 6_Train'!A240,Cond_Probability!$A$6:$A$60,0),8)</f>
        <v>0.25507246376811593</v>
      </c>
      <c r="K240">
        <f>INDEX(Cond_Probability!$A$6:$H$60,MATCH('Model 6_Train'!B240,Cond_Probability!$A$6:$A$60,0),8)</f>
        <v>0.31976744186046513</v>
      </c>
      <c r="L240">
        <f>INDEX(Cond_Probability!$A$6:$H$60,MATCH('Model 6_Train'!C240,Cond_Probability!$A$6:$A$60,0),8)</f>
        <v>0.56936416184971095</v>
      </c>
      <c r="M240">
        <f>Cond_Probability!$C$3</f>
        <v>0.38383838383838381</v>
      </c>
      <c r="N240">
        <f t="shared" si="20"/>
        <v>1.7825279530627958E-2</v>
      </c>
      <c r="O240">
        <f t="shared" si="21"/>
        <v>1.7825279530627958</v>
      </c>
      <c r="P240" t="str">
        <f t="shared" si="22"/>
        <v>Won't Survive</v>
      </c>
      <c r="Q240" t="str">
        <f t="shared" si="23"/>
        <v>Dead</v>
      </c>
    </row>
    <row r="241" spans="1:17" x14ac:dyDescent="0.3">
      <c r="A241" s="1" t="s">
        <v>1235</v>
      </c>
      <c r="B241" s="2" t="s">
        <v>13</v>
      </c>
      <c r="C241" s="1" t="s">
        <v>1242</v>
      </c>
      <c r="D241">
        <f>INDEX(Cond_Probability!$A$6:$H$60,MATCH('Model 6_Train'!A241,Cond_Probability!$A$6:$A$60,0),7)</f>
        <v>0.17753623188405798</v>
      </c>
      <c r="E241">
        <f>INDEX(Cond_Probability!$A$6:$H$60,MATCH('Model 6_Train'!B241,Cond_Probability!$A$6:$A$60,0),7)</f>
        <v>0.85117967332123412</v>
      </c>
      <c r="F241">
        <f>INDEX(Cond_Probability!$A$6:$H$60,MATCH('Model 6_Train'!C241,Cond_Probability!$A$6:$A$60,0),7)</f>
        <v>0.51356238698010848</v>
      </c>
      <c r="G241">
        <f>Cond_Probability!$C$2</f>
        <v>0.61616161616161613</v>
      </c>
      <c r="H241">
        <f t="shared" si="18"/>
        <v>4.7818515657547508E-2</v>
      </c>
      <c r="I241">
        <f t="shared" si="19"/>
        <v>4.7818515657547511</v>
      </c>
      <c r="J241">
        <f>INDEX(Cond_Probability!$A$6:$H$60,MATCH('Model 6_Train'!A241,Cond_Probability!$A$6:$A$60,0),8)</f>
        <v>0.25507246376811593</v>
      </c>
      <c r="K241">
        <f>INDEX(Cond_Probability!$A$6:$H$60,MATCH('Model 6_Train'!B241,Cond_Probability!$A$6:$A$60,0),8)</f>
        <v>0.31976744186046513</v>
      </c>
      <c r="L241">
        <f>INDEX(Cond_Probability!$A$6:$H$60,MATCH('Model 6_Train'!C241,Cond_Probability!$A$6:$A$60,0),8)</f>
        <v>0.56936416184971095</v>
      </c>
      <c r="M241">
        <f>Cond_Probability!$C$3</f>
        <v>0.38383838383838381</v>
      </c>
      <c r="N241">
        <f t="shared" si="20"/>
        <v>1.7825279530627958E-2</v>
      </c>
      <c r="O241">
        <f t="shared" si="21"/>
        <v>1.7825279530627958</v>
      </c>
      <c r="P241" t="str">
        <f t="shared" si="22"/>
        <v>Won't Survive</v>
      </c>
      <c r="Q241" t="str">
        <f t="shared" si="23"/>
        <v>Dead</v>
      </c>
    </row>
    <row r="242" spans="1:17" x14ac:dyDescent="0.3">
      <c r="A242" s="1" t="s">
        <v>1236</v>
      </c>
      <c r="B242" s="2" t="s">
        <v>17</v>
      </c>
      <c r="C242" s="1" t="s">
        <v>1241</v>
      </c>
      <c r="D242">
        <f>INDEX(Cond_Probability!$A$6:$H$60,MATCH('Model 6_Train'!A242,Cond_Probability!$A$6:$A$60,0),7)</f>
        <v>0.67572463768115942</v>
      </c>
      <c r="E242">
        <f>INDEX(Cond_Probability!$A$6:$H$60,MATCH('Model 6_Train'!B242,Cond_Probability!$A$6:$A$60,0),7)</f>
        <v>0.14882032667876588</v>
      </c>
      <c r="F242">
        <f>INDEX(Cond_Probability!$A$6:$H$60,MATCH('Model 6_Train'!C242,Cond_Probability!$A$6:$A$60,0),7)</f>
        <v>0.22784810126582278</v>
      </c>
      <c r="G242">
        <f>Cond_Probability!$C$2</f>
        <v>0.61616161616161613</v>
      </c>
      <c r="H242">
        <f t="shared" si="18"/>
        <v>1.4117963730266171E-2</v>
      </c>
      <c r="I242">
        <f t="shared" si="19"/>
        <v>1.4117963730266172</v>
      </c>
      <c r="J242">
        <f>INDEX(Cond_Probability!$A$6:$H$60,MATCH('Model 6_Train'!A242,Cond_Probability!$A$6:$A$60,0),8)</f>
        <v>0.34782608695652173</v>
      </c>
      <c r="K242">
        <f>INDEX(Cond_Probability!$A$6:$H$60,MATCH('Model 6_Train'!B242,Cond_Probability!$A$6:$A$60,0),8)</f>
        <v>0.68023255813953487</v>
      </c>
      <c r="L242">
        <f>INDEX(Cond_Probability!$A$6:$H$60,MATCH('Model 6_Train'!C242,Cond_Probability!$A$6:$A$60,0),8)</f>
        <v>0.15317919075144509</v>
      </c>
      <c r="M242">
        <f>Cond_Probability!$C$3</f>
        <v>0.38383838383838381</v>
      </c>
      <c r="N242">
        <f t="shared" si="20"/>
        <v>1.3911300713524012E-2</v>
      </c>
      <c r="O242">
        <f t="shared" si="21"/>
        <v>1.3911300713524013</v>
      </c>
      <c r="P242" t="str">
        <f t="shared" si="22"/>
        <v>Won't Survive</v>
      </c>
      <c r="Q242" t="str">
        <f t="shared" si="23"/>
        <v>Dead</v>
      </c>
    </row>
    <row r="243" spans="1:17" x14ac:dyDescent="0.3">
      <c r="A243" s="1" t="s">
        <v>1236</v>
      </c>
      <c r="B243" s="2" t="s">
        <v>17</v>
      </c>
      <c r="C243" s="1" t="s">
        <v>1241</v>
      </c>
      <c r="D243">
        <f>INDEX(Cond_Probability!$A$6:$H$60,MATCH('Model 6_Train'!A243,Cond_Probability!$A$6:$A$60,0),7)</f>
        <v>0.67572463768115942</v>
      </c>
      <c r="E243">
        <f>INDEX(Cond_Probability!$A$6:$H$60,MATCH('Model 6_Train'!B243,Cond_Probability!$A$6:$A$60,0),7)</f>
        <v>0.14882032667876588</v>
      </c>
      <c r="F243">
        <f>INDEX(Cond_Probability!$A$6:$H$60,MATCH('Model 6_Train'!C243,Cond_Probability!$A$6:$A$60,0),7)</f>
        <v>0.22784810126582278</v>
      </c>
      <c r="G243">
        <f>Cond_Probability!$C$2</f>
        <v>0.61616161616161613</v>
      </c>
      <c r="H243">
        <f t="shared" si="18"/>
        <v>1.4117963730266171E-2</v>
      </c>
      <c r="I243">
        <f t="shared" si="19"/>
        <v>1.4117963730266172</v>
      </c>
      <c r="J243">
        <f>INDEX(Cond_Probability!$A$6:$H$60,MATCH('Model 6_Train'!A243,Cond_Probability!$A$6:$A$60,0),8)</f>
        <v>0.34782608695652173</v>
      </c>
      <c r="K243">
        <f>INDEX(Cond_Probability!$A$6:$H$60,MATCH('Model 6_Train'!B243,Cond_Probability!$A$6:$A$60,0),8)</f>
        <v>0.68023255813953487</v>
      </c>
      <c r="L243">
        <f>INDEX(Cond_Probability!$A$6:$H$60,MATCH('Model 6_Train'!C243,Cond_Probability!$A$6:$A$60,0),8)</f>
        <v>0.15317919075144509</v>
      </c>
      <c r="M243">
        <f>Cond_Probability!$C$3</f>
        <v>0.38383838383838381</v>
      </c>
      <c r="N243">
        <f t="shared" si="20"/>
        <v>1.3911300713524012E-2</v>
      </c>
      <c r="O243">
        <f t="shared" si="21"/>
        <v>1.3911300713524013</v>
      </c>
      <c r="P243" t="str">
        <f t="shared" si="22"/>
        <v>Won't Survive</v>
      </c>
      <c r="Q243" t="str">
        <f t="shared" si="23"/>
        <v>Dead</v>
      </c>
    </row>
    <row r="244" spans="1:17" x14ac:dyDescent="0.3">
      <c r="A244" s="1" t="s">
        <v>1235</v>
      </c>
      <c r="B244" s="2" t="s">
        <v>13</v>
      </c>
      <c r="C244" s="1" t="s">
        <v>1242</v>
      </c>
      <c r="D244">
        <f>INDEX(Cond_Probability!$A$6:$H$60,MATCH('Model 6_Train'!A244,Cond_Probability!$A$6:$A$60,0),7)</f>
        <v>0.17753623188405798</v>
      </c>
      <c r="E244">
        <f>INDEX(Cond_Probability!$A$6:$H$60,MATCH('Model 6_Train'!B244,Cond_Probability!$A$6:$A$60,0),7)</f>
        <v>0.85117967332123412</v>
      </c>
      <c r="F244">
        <f>INDEX(Cond_Probability!$A$6:$H$60,MATCH('Model 6_Train'!C244,Cond_Probability!$A$6:$A$60,0),7)</f>
        <v>0.51356238698010848</v>
      </c>
      <c r="G244">
        <f>Cond_Probability!$C$2</f>
        <v>0.61616161616161613</v>
      </c>
      <c r="H244">
        <f t="shared" si="18"/>
        <v>4.7818515657547508E-2</v>
      </c>
      <c r="I244">
        <f t="shared" si="19"/>
        <v>4.7818515657547511</v>
      </c>
      <c r="J244">
        <f>INDEX(Cond_Probability!$A$6:$H$60,MATCH('Model 6_Train'!A244,Cond_Probability!$A$6:$A$60,0),8)</f>
        <v>0.25507246376811593</v>
      </c>
      <c r="K244">
        <f>INDEX(Cond_Probability!$A$6:$H$60,MATCH('Model 6_Train'!B244,Cond_Probability!$A$6:$A$60,0),8)</f>
        <v>0.31976744186046513</v>
      </c>
      <c r="L244">
        <f>INDEX(Cond_Probability!$A$6:$H$60,MATCH('Model 6_Train'!C244,Cond_Probability!$A$6:$A$60,0),8)</f>
        <v>0.56936416184971095</v>
      </c>
      <c r="M244">
        <f>Cond_Probability!$C$3</f>
        <v>0.38383838383838381</v>
      </c>
      <c r="N244">
        <f t="shared" si="20"/>
        <v>1.7825279530627958E-2</v>
      </c>
      <c r="O244">
        <f t="shared" si="21"/>
        <v>1.7825279530627958</v>
      </c>
      <c r="P244" t="str">
        <f t="shared" si="22"/>
        <v>Won't Survive</v>
      </c>
      <c r="Q244" t="str">
        <f t="shared" si="23"/>
        <v>Dead</v>
      </c>
    </row>
    <row r="245" spans="1:17" x14ac:dyDescent="0.3">
      <c r="A245" s="1" t="s">
        <v>1236</v>
      </c>
      <c r="B245" s="2" t="s">
        <v>13</v>
      </c>
      <c r="C245" s="1" t="s">
        <v>1242</v>
      </c>
      <c r="D245">
        <f>INDEX(Cond_Probability!$A$6:$H$60,MATCH('Model 6_Train'!A245,Cond_Probability!$A$6:$A$60,0),7)</f>
        <v>0.67572463768115942</v>
      </c>
      <c r="E245">
        <f>INDEX(Cond_Probability!$A$6:$H$60,MATCH('Model 6_Train'!B245,Cond_Probability!$A$6:$A$60,0),7)</f>
        <v>0.85117967332123412</v>
      </c>
      <c r="F245">
        <f>INDEX(Cond_Probability!$A$6:$H$60,MATCH('Model 6_Train'!C245,Cond_Probability!$A$6:$A$60,0),7)</f>
        <v>0.51356238698010848</v>
      </c>
      <c r="G245">
        <f>Cond_Probability!$C$2</f>
        <v>0.61616161616161613</v>
      </c>
      <c r="H245">
        <f t="shared" si="18"/>
        <v>0.18200312592107368</v>
      </c>
      <c r="I245">
        <f t="shared" si="19"/>
        <v>18.200312592107366</v>
      </c>
      <c r="J245">
        <f>INDEX(Cond_Probability!$A$6:$H$60,MATCH('Model 6_Train'!A245,Cond_Probability!$A$6:$A$60,0),8)</f>
        <v>0.34782608695652173</v>
      </c>
      <c r="K245">
        <f>INDEX(Cond_Probability!$A$6:$H$60,MATCH('Model 6_Train'!B245,Cond_Probability!$A$6:$A$60,0),8)</f>
        <v>0.31976744186046513</v>
      </c>
      <c r="L245">
        <f>INDEX(Cond_Probability!$A$6:$H$60,MATCH('Model 6_Train'!C245,Cond_Probability!$A$6:$A$60,0),8)</f>
        <v>0.56936416184971095</v>
      </c>
      <c r="M245">
        <f>Cond_Probability!$C$3</f>
        <v>0.38383838383838381</v>
      </c>
      <c r="N245">
        <f t="shared" si="20"/>
        <v>2.4307199359947216E-2</v>
      </c>
      <c r="O245">
        <f t="shared" si="21"/>
        <v>2.4307199359947216</v>
      </c>
      <c r="P245" t="str">
        <f t="shared" si="22"/>
        <v>Won't Survive</v>
      </c>
      <c r="Q245" t="str">
        <f t="shared" si="23"/>
        <v>Dead</v>
      </c>
    </row>
    <row r="246" spans="1:17" x14ac:dyDescent="0.3">
      <c r="A246" s="1" t="s">
        <v>1236</v>
      </c>
      <c r="B246" s="2" t="s">
        <v>13</v>
      </c>
      <c r="C246" s="1" t="s">
        <v>1242</v>
      </c>
      <c r="D246">
        <f>INDEX(Cond_Probability!$A$6:$H$60,MATCH('Model 6_Train'!A246,Cond_Probability!$A$6:$A$60,0),7)</f>
        <v>0.67572463768115942</v>
      </c>
      <c r="E246">
        <f>INDEX(Cond_Probability!$A$6:$H$60,MATCH('Model 6_Train'!B246,Cond_Probability!$A$6:$A$60,0),7)</f>
        <v>0.85117967332123412</v>
      </c>
      <c r="F246">
        <f>INDEX(Cond_Probability!$A$6:$H$60,MATCH('Model 6_Train'!C246,Cond_Probability!$A$6:$A$60,0),7)</f>
        <v>0.51356238698010848</v>
      </c>
      <c r="G246">
        <f>Cond_Probability!$C$2</f>
        <v>0.61616161616161613</v>
      </c>
      <c r="H246">
        <f t="shared" si="18"/>
        <v>0.18200312592107368</v>
      </c>
      <c r="I246">
        <f t="shared" si="19"/>
        <v>18.200312592107366</v>
      </c>
      <c r="J246">
        <f>INDEX(Cond_Probability!$A$6:$H$60,MATCH('Model 6_Train'!A246,Cond_Probability!$A$6:$A$60,0),8)</f>
        <v>0.34782608695652173</v>
      </c>
      <c r="K246">
        <f>INDEX(Cond_Probability!$A$6:$H$60,MATCH('Model 6_Train'!B246,Cond_Probability!$A$6:$A$60,0),8)</f>
        <v>0.31976744186046513</v>
      </c>
      <c r="L246">
        <f>INDEX(Cond_Probability!$A$6:$H$60,MATCH('Model 6_Train'!C246,Cond_Probability!$A$6:$A$60,0),8)</f>
        <v>0.56936416184971095</v>
      </c>
      <c r="M246">
        <f>Cond_Probability!$C$3</f>
        <v>0.38383838383838381</v>
      </c>
      <c r="N246">
        <f t="shared" si="20"/>
        <v>2.4307199359947216E-2</v>
      </c>
      <c r="O246">
        <f t="shared" si="21"/>
        <v>2.4307199359947216</v>
      </c>
      <c r="P246" t="str">
        <f t="shared" si="22"/>
        <v>Won't Survive</v>
      </c>
      <c r="Q246" t="str">
        <f t="shared" si="23"/>
        <v>Dead</v>
      </c>
    </row>
    <row r="247" spans="1:17" x14ac:dyDescent="0.3">
      <c r="A247" s="1" t="s">
        <v>1234</v>
      </c>
      <c r="B247" s="2" t="s">
        <v>13</v>
      </c>
      <c r="C247" s="1" t="s">
        <v>1240</v>
      </c>
      <c r="D247">
        <f>INDEX(Cond_Probability!$A$6:$H$60,MATCH('Model 6_Train'!A247,Cond_Probability!$A$6:$A$60,0),7)</f>
        <v>0.14673913043478262</v>
      </c>
      <c r="E247">
        <f>INDEX(Cond_Probability!$A$6:$H$60,MATCH('Model 6_Train'!B247,Cond_Probability!$A$6:$A$60,0),7)</f>
        <v>0.85117967332123412</v>
      </c>
      <c r="F247">
        <f>INDEX(Cond_Probability!$A$6:$H$60,MATCH('Model 6_Train'!C247,Cond_Probability!$A$6:$A$60,0),7)</f>
        <v>0.17179023508137431</v>
      </c>
      <c r="G247">
        <f>Cond_Probability!$C$2</f>
        <v>0.61616161616161613</v>
      </c>
      <c r="H247">
        <f t="shared" si="18"/>
        <v>1.322087805349339E-2</v>
      </c>
      <c r="I247">
        <f t="shared" si="19"/>
        <v>1.322087805349339</v>
      </c>
      <c r="J247">
        <f>INDEX(Cond_Probability!$A$6:$H$60,MATCH('Model 6_Train'!A247,Cond_Probability!$A$6:$A$60,0),8)</f>
        <v>0.39710144927536234</v>
      </c>
      <c r="K247">
        <f>INDEX(Cond_Probability!$A$6:$H$60,MATCH('Model 6_Train'!B247,Cond_Probability!$A$6:$A$60,0),8)</f>
        <v>0.31976744186046513</v>
      </c>
      <c r="L247">
        <f>INDEX(Cond_Probability!$A$6:$H$60,MATCH('Model 6_Train'!C247,Cond_Probability!$A$6:$A$60,0),8)</f>
        <v>0.19653179190751446</v>
      </c>
      <c r="M247">
        <f>Cond_Probability!$C$3</f>
        <v>0.38383838383838381</v>
      </c>
      <c r="N247">
        <f t="shared" si="20"/>
        <v>9.5789284787338551E-3</v>
      </c>
      <c r="O247">
        <f t="shared" si="21"/>
        <v>0.95789284787338547</v>
      </c>
      <c r="P247" t="str">
        <f t="shared" si="22"/>
        <v>Won't Survive</v>
      </c>
      <c r="Q247" t="str">
        <f t="shared" si="23"/>
        <v>Dead</v>
      </c>
    </row>
    <row r="248" spans="1:17" x14ac:dyDescent="0.3">
      <c r="A248" s="1" t="s">
        <v>1236</v>
      </c>
      <c r="B248" s="2" t="s">
        <v>17</v>
      </c>
      <c r="C248" s="1" t="s">
        <v>1242</v>
      </c>
      <c r="D248">
        <f>INDEX(Cond_Probability!$A$6:$H$60,MATCH('Model 6_Train'!A248,Cond_Probability!$A$6:$A$60,0),7)</f>
        <v>0.67572463768115942</v>
      </c>
      <c r="E248">
        <f>INDEX(Cond_Probability!$A$6:$H$60,MATCH('Model 6_Train'!B248,Cond_Probability!$A$6:$A$60,0),7)</f>
        <v>0.14882032667876588</v>
      </c>
      <c r="F248">
        <f>INDEX(Cond_Probability!$A$6:$H$60,MATCH('Model 6_Train'!C248,Cond_Probability!$A$6:$A$60,0),7)</f>
        <v>0.51356238698010848</v>
      </c>
      <c r="G248">
        <f>Cond_Probability!$C$2</f>
        <v>0.61616161616161613</v>
      </c>
      <c r="H248">
        <f t="shared" si="18"/>
        <v>3.1821442058695179E-2</v>
      </c>
      <c r="I248">
        <f t="shared" si="19"/>
        <v>3.182144205869518</v>
      </c>
      <c r="J248">
        <f>INDEX(Cond_Probability!$A$6:$H$60,MATCH('Model 6_Train'!A248,Cond_Probability!$A$6:$A$60,0),8)</f>
        <v>0.34782608695652173</v>
      </c>
      <c r="K248">
        <f>INDEX(Cond_Probability!$A$6:$H$60,MATCH('Model 6_Train'!B248,Cond_Probability!$A$6:$A$60,0),8)</f>
        <v>0.68023255813953487</v>
      </c>
      <c r="L248">
        <f>INDEX(Cond_Probability!$A$6:$H$60,MATCH('Model 6_Train'!C248,Cond_Probability!$A$6:$A$60,0),8)</f>
        <v>0.56936416184971095</v>
      </c>
      <c r="M248">
        <f>Cond_Probability!$C$3</f>
        <v>0.38383838383838381</v>
      </c>
      <c r="N248">
        <f t="shared" si="20"/>
        <v>5.1708042274796799E-2</v>
      </c>
      <c r="O248">
        <f t="shared" si="21"/>
        <v>5.1708042274796799</v>
      </c>
      <c r="P248" t="str">
        <f t="shared" si="22"/>
        <v>Survive</v>
      </c>
      <c r="Q248" t="str">
        <f t="shared" si="23"/>
        <v>Survived</v>
      </c>
    </row>
    <row r="249" spans="1:17" x14ac:dyDescent="0.3">
      <c r="A249" s="1" t="s">
        <v>1235</v>
      </c>
      <c r="B249" s="2" t="s">
        <v>17</v>
      </c>
      <c r="C249" s="1" t="s">
        <v>1242</v>
      </c>
      <c r="D249">
        <f>INDEX(Cond_Probability!$A$6:$H$60,MATCH('Model 6_Train'!A249,Cond_Probability!$A$6:$A$60,0),7)</f>
        <v>0.17753623188405798</v>
      </c>
      <c r="E249">
        <f>INDEX(Cond_Probability!$A$6:$H$60,MATCH('Model 6_Train'!B249,Cond_Probability!$A$6:$A$60,0),7)</f>
        <v>0.14882032667876588</v>
      </c>
      <c r="F249">
        <f>INDEX(Cond_Probability!$A$6:$H$60,MATCH('Model 6_Train'!C249,Cond_Probability!$A$6:$A$60,0),7)</f>
        <v>0.51356238698010848</v>
      </c>
      <c r="G249">
        <f>Cond_Probability!$C$2</f>
        <v>0.61616161616161613</v>
      </c>
      <c r="H249">
        <f t="shared" si="18"/>
        <v>8.3605933559038285E-3</v>
      </c>
      <c r="I249">
        <f t="shared" si="19"/>
        <v>0.83605933559038281</v>
      </c>
      <c r="J249">
        <f>INDEX(Cond_Probability!$A$6:$H$60,MATCH('Model 6_Train'!A249,Cond_Probability!$A$6:$A$60,0),8)</f>
        <v>0.25507246376811593</v>
      </c>
      <c r="K249">
        <f>INDEX(Cond_Probability!$A$6:$H$60,MATCH('Model 6_Train'!B249,Cond_Probability!$A$6:$A$60,0),8)</f>
        <v>0.68023255813953487</v>
      </c>
      <c r="L249">
        <f>INDEX(Cond_Probability!$A$6:$H$60,MATCH('Model 6_Train'!C249,Cond_Probability!$A$6:$A$60,0),8)</f>
        <v>0.56936416184971095</v>
      </c>
      <c r="M249">
        <f>Cond_Probability!$C$3</f>
        <v>0.38383838383838381</v>
      </c>
      <c r="N249">
        <f t="shared" si="20"/>
        <v>3.7919231001517652E-2</v>
      </c>
      <c r="O249">
        <f t="shared" si="21"/>
        <v>3.7919231001517653</v>
      </c>
      <c r="P249" t="str">
        <f t="shared" si="22"/>
        <v>Survive</v>
      </c>
      <c r="Q249" t="str">
        <f t="shared" si="23"/>
        <v>Survived</v>
      </c>
    </row>
    <row r="250" spans="1:17" x14ac:dyDescent="0.3">
      <c r="A250" s="1" t="s">
        <v>1234</v>
      </c>
      <c r="B250" s="2" t="s">
        <v>13</v>
      </c>
      <c r="C250" s="1" t="s">
        <v>1240</v>
      </c>
      <c r="D250">
        <f>INDEX(Cond_Probability!$A$6:$H$60,MATCH('Model 6_Train'!A250,Cond_Probability!$A$6:$A$60,0),7)</f>
        <v>0.14673913043478262</v>
      </c>
      <c r="E250">
        <f>INDEX(Cond_Probability!$A$6:$H$60,MATCH('Model 6_Train'!B250,Cond_Probability!$A$6:$A$60,0),7)</f>
        <v>0.85117967332123412</v>
      </c>
      <c r="F250">
        <f>INDEX(Cond_Probability!$A$6:$H$60,MATCH('Model 6_Train'!C250,Cond_Probability!$A$6:$A$60,0),7)</f>
        <v>0.17179023508137431</v>
      </c>
      <c r="G250">
        <f>Cond_Probability!$C$2</f>
        <v>0.61616161616161613</v>
      </c>
      <c r="H250">
        <f t="shared" si="18"/>
        <v>1.322087805349339E-2</v>
      </c>
      <c r="I250">
        <f t="shared" si="19"/>
        <v>1.322087805349339</v>
      </c>
      <c r="J250">
        <f>INDEX(Cond_Probability!$A$6:$H$60,MATCH('Model 6_Train'!A250,Cond_Probability!$A$6:$A$60,0),8)</f>
        <v>0.39710144927536234</v>
      </c>
      <c r="K250">
        <f>INDEX(Cond_Probability!$A$6:$H$60,MATCH('Model 6_Train'!B250,Cond_Probability!$A$6:$A$60,0),8)</f>
        <v>0.31976744186046513</v>
      </c>
      <c r="L250">
        <f>INDEX(Cond_Probability!$A$6:$H$60,MATCH('Model 6_Train'!C250,Cond_Probability!$A$6:$A$60,0),8)</f>
        <v>0.19653179190751446</v>
      </c>
      <c r="M250">
        <f>Cond_Probability!$C$3</f>
        <v>0.38383838383838381</v>
      </c>
      <c r="N250">
        <f t="shared" si="20"/>
        <v>9.5789284787338551E-3</v>
      </c>
      <c r="O250">
        <f t="shared" si="21"/>
        <v>0.95789284787338547</v>
      </c>
      <c r="P250" t="str">
        <f t="shared" si="22"/>
        <v>Won't Survive</v>
      </c>
      <c r="Q250" t="str">
        <f t="shared" si="23"/>
        <v>Dead</v>
      </c>
    </row>
    <row r="251" spans="1:17" x14ac:dyDescent="0.3">
      <c r="A251" s="1" t="s">
        <v>1235</v>
      </c>
      <c r="B251" s="2" t="s">
        <v>13</v>
      </c>
      <c r="C251" s="1" t="s">
        <v>1239</v>
      </c>
      <c r="D251">
        <f>INDEX(Cond_Probability!$A$6:$H$60,MATCH('Model 6_Train'!A251,Cond_Probability!$A$6:$A$60,0),7)</f>
        <v>0.17753623188405798</v>
      </c>
      <c r="E251">
        <f>INDEX(Cond_Probability!$A$6:$H$60,MATCH('Model 6_Train'!B251,Cond_Probability!$A$6:$A$60,0),7)</f>
        <v>0.85117967332123412</v>
      </c>
      <c r="F251">
        <f>INDEX(Cond_Probability!$A$6:$H$60,MATCH('Model 6_Train'!C251,Cond_Probability!$A$6:$A$60,0),7)</f>
        <v>8.6799276672694395E-2</v>
      </c>
      <c r="G251">
        <f>Cond_Probability!$C$2</f>
        <v>0.61616161616161613</v>
      </c>
      <c r="H251">
        <f t="shared" si="18"/>
        <v>8.0820026463460579E-3</v>
      </c>
      <c r="I251">
        <f t="shared" si="19"/>
        <v>0.80820026463460581</v>
      </c>
      <c r="J251">
        <f>INDEX(Cond_Probability!$A$6:$H$60,MATCH('Model 6_Train'!A251,Cond_Probability!$A$6:$A$60,0),8)</f>
        <v>0.25507246376811593</v>
      </c>
      <c r="K251">
        <f>INDEX(Cond_Probability!$A$6:$H$60,MATCH('Model 6_Train'!B251,Cond_Probability!$A$6:$A$60,0),8)</f>
        <v>0.31976744186046513</v>
      </c>
      <c r="L251">
        <f>INDEX(Cond_Probability!$A$6:$H$60,MATCH('Model 6_Train'!C251,Cond_Probability!$A$6:$A$60,0),8)</f>
        <v>8.0924855491329481E-2</v>
      </c>
      <c r="M251">
        <f>Cond_Probability!$C$3</f>
        <v>0.38383838383838381</v>
      </c>
      <c r="N251">
        <f t="shared" si="20"/>
        <v>2.5335422683126032E-3</v>
      </c>
      <c r="O251">
        <f t="shared" si="21"/>
        <v>0.2533542268312603</v>
      </c>
      <c r="P251" t="str">
        <f t="shared" si="22"/>
        <v>Won't Survive</v>
      </c>
      <c r="Q251" t="str">
        <f t="shared" si="23"/>
        <v>Dead</v>
      </c>
    </row>
    <row r="252" spans="1:17" x14ac:dyDescent="0.3">
      <c r="A252" s="1" t="s">
        <v>1236</v>
      </c>
      <c r="B252" s="2" t="s">
        <v>13</v>
      </c>
      <c r="C252" s="1" t="s">
        <v>1241</v>
      </c>
      <c r="D252">
        <f>INDEX(Cond_Probability!$A$6:$H$60,MATCH('Model 6_Train'!A252,Cond_Probability!$A$6:$A$60,0),7)</f>
        <v>0.67572463768115942</v>
      </c>
      <c r="E252">
        <f>INDEX(Cond_Probability!$A$6:$H$60,MATCH('Model 6_Train'!B252,Cond_Probability!$A$6:$A$60,0),7)</f>
        <v>0.85117967332123412</v>
      </c>
      <c r="F252">
        <f>INDEX(Cond_Probability!$A$6:$H$60,MATCH('Model 6_Train'!C252,Cond_Probability!$A$6:$A$60,0),7)</f>
        <v>0.22784810126582278</v>
      </c>
      <c r="G252">
        <f>Cond_Probability!$C$2</f>
        <v>0.61616161616161613</v>
      </c>
      <c r="H252">
        <f t="shared" si="18"/>
        <v>8.0747865725546777E-2</v>
      </c>
      <c r="I252">
        <f t="shared" si="19"/>
        <v>8.074786572554677</v>
      </c>
      <c r="J252">
        <f>INDEX(Cond_Probability!$A$6:$H$60,MATCH('Model 6_Train'!A252,Cond_Probability!$A$6:$A$60,0),8)</f>
        <v>0.34782608695652173</v>
      </c>
      <c r="K252">
        <f>INDEX(Cond_Probability!$A$6:$H$60,MATCH('Model 6_Train'!B252,Cond_Probability!$A$6:$A$60,0),8)</f>
        <v>0.31976744186046513</v>
      </c>
      <c r="L252">
        <f>INDEX(Cond_Probability!$A$6:$H$60,MATCH('Model 6_Train'!C252,Cond_Probability!$A$6:$A$60,0),8)</f>
        <v>0.15317919075144509</v>
      </c>
      <c r="M252">
        <f>Cond_Probability!$C$3</f>
        <v>0.38383838383838381</v>
      </c>
      <c r="N252">
        <f t="shared" si="20"/>
        <v>6.5395003354172723E-3</v>
      </c>
      <c r="O252">
        <f t="shared" si="21"/>
        <v>0.6539500335417272</v>
      </c>
      <c r="P252" t="str">
        <f t="shared" si="22"/>
        <v>Won't Survive</v>
      </c>
      <c r="Q252" t="str">
        <f t="shared" si="23"/>
        <v>Dead</v>
      </c>
    </row>
    <row r="253" spans="1:17" x14ac:dyDescent="0.3">
      <c r="A253" s="1" t="s">
        <v>1236</v>
      </c>
      <c r="B253" s="2" t="s">
        <v>17</v>
      </c>
      <c r="C253" s="1" t="s">
        <v>1242</v>
      </c>
      <c r="D253">
        <f>INDEX(Cond_Probability!$A$6:$H$60,MATCH('Model 6_Train'!A253,Cond_Probability!$A$6:$A$60,0),7)</f>
        <v>0.67572463768115942</v>
      </c>
      <c r="E253">
        <f>INDEX(Cond_Probability!$A$6:$H$60,MATCH('Model 6_Train'!B253,Cond_Probability!$A$6:$A$60,0),7)</f>
        <v>0.14882032667876588</v>
      </c>
      <c r="F253">
        <f>INDEX(Cond_Probability!$A$6:$H$60,MATCH('Model 6_Train'!C253,Cond_Probability!$A$6:$A$60,0),7)</f>
        <v>0.51356238698010848</v>
      </c>
      <c r="G253">
        <f>Cond_Probability!$C$2</f>
        <v>0.61616161616161613</v>
      </c>
      <c r="H253">
        <f t="shared" si="18"/>
        <v>3.1821442058695179E-2</v>
      </c>
      <c r="I253">
        <f t="shared" si="19"/>
        <v>3.182144205869518</v>
      </c>
      <c r="J253">
        <f>INDEX(Cond_Probability!$A$6:$H$60,MATCH('Model 6_Train'!A253,Cond_Probability!$A$6:$A$60,0),8)</f>
        <v>0.34782608695652173</v>
      </c>
      <c r="K253">
        <f>INDEX(Cond_Probability!$A$6:$H$60,MATCH('Model 6_Train'!B253,Cond_Probability!$A$6:$A$60,0),8)</f>
        <v>0.68023255813953487</v>
      </c>
      <c r="L253">
        <f>INDEX(Cond_Probability!$A$6:$H$60,MATCH('Model 6_Train'!C253,Cond_Probability!$A$6:$A$60,0),8)</f>
        <v>0.56936416184971095</v>
      </c>
      <c r="M253">
        <f>Cond_Probability!$C$3</f>
        <v>0.38383838383838381</v>
      </c>
      <c r="N253">
        <f t="shared" si="20"/>
        <v>5.1708042274796799E-2</v>
      </c>
      <c r="O253">
        <f t="shared" si="21"/>
        <v>5.1708042274796799</v>
      </c>
      <c r="P253" t="str">
        <f t="shared" si="22"/>
        <v>Survive</v>
      </c>
      <c r="Q253" t="str">
        <f t="shared" si="23"/>
        <v>Survived</v>
      </c>
    </row>
    <row r="254" spans="1:17" x14ac:dyDescent="0.3">
      <c r="A254" s="1" t="s">
        <v>1234</v>
      </c>
      <c r="B254" s="2" t="s">
        <v>13</v>
      </c>
      <c r="C254" s="1" t="s">
        <v>1239</v>
      </c>
      <c r="D254">
        <f>INDEX(Cond_Probability!$A$6:$H$60,MATCH('Model 6_Train'!A254,Cond_Probability!$A$6:$A$60,0),7)</f>
        <v>0.14673913043478262</v>
      </c>
      <c r="E254">
        <f>INDEX(Cond_Probability!$A$6:$H$60,MATCH('Model 6_Train'!B254,Cond_Probability!$A$6:$A$60,0),7)</f>
        <v>0.85117967332123412</v>
      </c>
      <c r="F254">
        <f>INDEX(Cond_Probability!$A$6:$H$60,MATCH('Model 6_Train'!C254,Cond_Probability!$A$6:$A$60,0),7)</f>
        <v>8.6799276672694395E-2</v>
      </c>
      <c r="G254">
        <f>Cond_Probability!$C$2</f>
        <v>0.61616161616161613</v>
      </c>
      <c r="H254">
        <f t="shared" si="18"/>
        <v>6.6800225954492922E-3</v>
      </c>
      <c r="I254">
        <f t="shared" si="19"/>
        <v>0.6680022595449292</v>
      </c>
      <c r="J254">
        <f>INDEX(Cond_Probability!$A$6:$H$60,MATCH('Model 6_Train'!A254,Cond_Probability!$A$6:$A$60,0),8)</f>
        <v>0.39710144927536234</v>
      </c>
      <c r="K254">
        <f>INDEX(Cond_Probability!$A$6:$H$60,MATCH('Model 6_Train'!B254,Cond_Probability!$A$6:$A$60,0),8)</f>
        <v>0.31976744186046513</v>
      </c>
      <c r="L254">
        <f>INDEX(Cond_Probability!$A$6:$H$60,MATCH('Model 6_Train'!C254,Cond_Probability!$A$6:$A$60,0),8)</f>
        <v>8.0924855491329481E-2</v>
      </c>
      <c r="M254">
        <f>Cond_Probability!$C$3</f>
        <v>0.38383838383838381</v>
      </c>
      <c r="N254">
        <f t="shared" si="20"/>
        <v>3.9442646677139391E-3</v>
      </c>
      <c r="O254">
        <f t="shared" si="21"/>
        <v>0.39442646677139392</v>
      </c>
      <c r="P254" t="str">
        <f t="shared" si="22"/>
        <v>Won't Survive</v>
      </c>
      <c r="Q254" t="str">
        <f t="shared" si="23"/>
        <v>Dead</v>
      </c>
    </row>
    <row r="255" spans="1:17" x14ac:dyDescent="0.3">
      <c r="A255" s="1" t="s">
        <v>1236</v>
      </c>
      <c r="B255" s="2" t="s">
        <v>13</v>
      </c>
      <c r="C255" s="1" t="s">
        <v>1242</v>
      </c>
      <c r="D255">
        <f>INDEX(Cond_Probability!$A$6:$H$60,MATCH('Model 6_Train'!A255,Cond_Probability!$A$6:$A$60,0),7)</f>
        <v>0.67572463768115942</v>
      </c>
      <c r="E255">
        <f>INDEX(Cond_Probability!$A$6:$H$60,MATCH('Model 6_Train'!B255,Cond_Probability!$A$6:$A$60,0),7)</f>
        <v>0.85117967332123412</v>
      </c>
      <c r="F255">
        <f>INDEX(Cond_Probability!$A$6:$H$60,MATCH('Model 6_Train'!C255,Cond_Probability!$A$6:$A$60,0),7)</f>
        <v>0.51356238698010848</v>
      </c>
      <c r="G255">
        <f>Cond_Probability!$C$2</f>
        <v>0.61616161616161613</v>
      </c>
      <c r="H255">
        <f t="shared" si="18"/>
        <v>0.18200312592107368</v>
      </c>
      <c r="I255">
        <f t="shared" si="19"/>
        <v>18.200312592107366</v>
      </c>
      <c r="J255">
        <f>INDEX(Cond_Probability!$A$6:$H$60,MATCH('Model 6_Train'!A255,Cond_Probability!$A$6:$A$60,0),8)</f>
        <v>0.34782608695652173</v>
      </c>
      <c r="K255">
        <f>INDEX(Cond_Probability!$A$6:$H$60,MATCH('Model 6_Train'!B255,Cond_Probability!$A$6:$A$60,0),8)</f>
        <v>0.31976744186046513</v>
      </c>
      <c r="L255">
        <f>INDEX(Cond_Probability!$A$6:$H$60,MATCH('Model 6_Train'!C255,Cond_Probability!$A$6:$A$60,0),8)</f>
        <v>0.56936416184971095</v>
      </c>
      <c r="M255">
        <f>Cond_Probability!$C$3</f>
        <v>0.38383838383838381</v>
      </c>
      <c r="N255">
        <f t="shared" si="20"/>
        <v>2.4307199359947216E-2</v>
      </c>
      <c r="O255">
        <f t="shared" si="21"/>
        <v>2.4307199359947216</v>
      </c>
      <c r="P255" t="str">
        <f t="shared" si="22"/>
        <v>Won't Survive</v>
      </c>
      <c r="Q255" t="str">
        <f t="shared" si="23"/>
        <v>Dead</v>
      </c>
    </row>
    <row r="256" spans="1:17" x14ac:dyDescent="0.3">
      <c r="A256" s="1" t="s">
        <v>1236</v>
      </c>
      <c r="B256" s="2" t="s">
        <v>17</v>
      </c>
      <c r="C256" s="1" t="s">
        <v>1240</v>
      </c>
      <c r="D256">
        <f>INDEX(Cond_Probability!$A$6:$H$60,MATCH('Model 6_Train'!A256,Cond_Probability!$A$6:$A$60,0),7)</f>
        <v>0.67572463768115942</v>
      </c>
      <c r="E256">
        <f>INDEX(Cond_Probability!$A$6:$H$60,MATCH('Model 6_Train'!B256,Cond_Probability!$A$6:$A$60,0),7)</f>
        <v>0.14882032667876588</v>
      </c>
      <c r="F256">
        <f>INDEX(Cond_Probability!$A$6:$H$60,MATCH('Model 6_Train'!C256,Cond_Probability!$A$6:$A$60,0),7)</f>
        <v>0.17179023508137431</v>
      </c>
      <c r="G256">
        <f>Cond_Probability!$C$2</f>
        <v>0.61616161616161613</v>
      </c>
      <c r="H256">
        <f t="shared" si="18"/>
        <v>1.0644496463295922E-2</v>
      </c>
      <c r="I256">
        <f t="shared" si="19"/>
        <v>1.0644496463295923</v>
      </c>
      <c r="J256">
        <f>INDEX(Cond_Probability!$A$6:$H$60,MATCH('Model 6_Train'!A256,Cond_Probability!$A$6:$A$60,0),8)</f>
        <v>0.34782608695652173</v>
      </c>
      <c r="K256">
        <f>INDEX(Cond_Probability!$A$6:$H$60,MATCH('Model 6_Train'!B256,Cond_Probability!$A$6:$A$60,0),8)</f>
        <v>0.68023255813953487</v>
      </c>
      <c r="L256">
        <f>INDEX(Cond_Probability!$A$6:$H$60,MATCH('Model 6_Train'!C256,Cond_Probability!$A$6:$A$60,0),8)</f>
        <v>0.19653179190751446</v>
      </c>
      <c r="M256">
        <f>Cond_Probability!$C$3</f>
        <v>0.38383838383838381</v>
      </c>
      <c r="N256">
        <f t="shared" si="20"/>
        <v>1.7848461292823262E-2</v>
      </c>
      <c r="O256">
        <f t="shared" si="21"/>
        <v>1.7848461292823261</v>
      </c>
      <c r="P256" t="str">
        <f t="shared" si="22"/>
        <v>Survive</v>
      </c>
      <c r="Q256" t="str">
        <f t="shared" si="23"/>
        <v>Survived</v>
      </c>
    </row>
    <row r="257" spans="1:17" x14ac:dyDescent="0.3">
      <c r="A257" s="1" t="s">
        <v>1236</v>
      </c>
      <c r="B257" s="2" t="s">
        <v>17</v>
      </c>
      <c r="C257" s="1" t="s">
        <v>1242</v>
      </c>
      <c r="D257">
        <f>INDEX(Cond_Probability!$A$6:$H$60,MATCH('Model 6_Train'!A257,Cond_Probability!$A$6:$A$60,0),7)</f>
        <v>0.67572463768115942</v>
      </c>
      <c r="E257">
        <f>INDEX(Cond_Probability!$A$6:$H$60,MATCH('Model 6_Train'!B257,Cond_Probability!$A$6:$A$60,0),7)</f>
        <v>0.14882032667876588</v>
      </c>
      <c r="F257">
        <f>INDEX(Cond_Probability!$A$6:$H$60,MATCH('Model 6_Train'!C257,Cond_Probability!$A$6:$A$60,0),7)</f>
        <v>0.51356238698010848</v>
      </c>
      <c r="G257">
        <f>Cond_Probability!$C$2</f>
        <v>0.61616161616161613</v>
      </c>
      <c r="H257">
        <f t="shared" si="18"/>
        <v>3.1821442058695179E-2</v>
      </c>
      <c r="I257">
        <f t="shared" si="19"/>
        <v>3.182144205869518</v>
      </c>
      <c r="J257">
        <f>INDEX(Cond_Probability!$A$6:$H$60,MATCH('Model 6_Train'!A257,Cond_Probability!$A$6:$A$60,0),8)</f>
        <v>0.34782608695652173</v>
      </c>
      <c r="K257">
        <f>INDEX(Cond_Probability!$A$6:$H$60,MATCH('Model 6_Train'!B257,Cond_Probability!$A$6:$A$60,0),8)</f>
        <v>0.68023255813953487</v>
      </c>
      <c r="L257">
        <f>INDEX(Cond_Probability!$A$6:$H$60,MATCH('Model 6_Train'!C257,Cond_Probability!$A$6:$A$60,0),8)</f>
        <v>0.56936416184971095</v>
      </c>
      <c r="M257">
        <f>Cond_Probability!$C$3</f>
        <v>0.38383838383838381</v>
      </c>
      <c r="N257">
        <f t="shared" si="20"/>
        <v>5.1708042274796799E-2</v>
      </c>
      <c r="O257">
        <f t="shared" si="21"/>
        <v>5.1708042274796799</v>
      </c>
      <c r="P257" t="str">
        <f t="shared" si="22"/>
        <v>Survive</v>
      </c>
      <c r="Q257" t="str">
        <f t="shared" si="23"/>
        <v>Survived</v>
      </c>
    </row>
    <row r="258" spans="1:17" x14ac:dyDescent="0.3">
      <c r="A258" s="1" t="s">
        <v>1234</v>
      </c>
      <c r="B258" s="2" t="s">
        <v>17</v>
      </c>
      <c r="C258" s="1" t="s">
        <v>1241</v>
      </c>
      <c r="D258">
        <f>INDEX(Cond_Probability!$A$6:$H$60,MATCH('Model 6_Train'!A258,Cond_Probability!$A$6:$A$60,0),7)</f>
        <v>0.14673913043478262</v>
      </c>
      <c r="E258">
        <f>INDEX(Cond_Probability!$A$6:$H$60,MATCH('Model 6_Train'!B258,Cond_Probability!$A$6:$A$60,0),7)</f>
        <v>0.14882032667876588</v>
      </c>
      <c r="F258">
        <f>INDEX(Cond_Probability!$A$6:$H$60,MATCH('Model 6_Train'!C258,Cond_Probability!$A$6:$A$60,0),7)</f>
        <v>0.22784810126582278</v>
      </c>
      <c r="G258">
        <f>Cond_Probability!$C$2</f>
        <v>0.61616161616161613</v>
      </c>
      <c r="H258">
        <f t="shared" si="18"/>
        <v>3.0658312658218764E-3</v>
      </c>
      <c r="I258">
        <f t="shared" si="19"/>
        <v>0.30658312658218767</v>
      </c>
      <c r="J258">
        <f>INDEX(Cond_Probability!$A$6:$H$60,MATCH('Model 6_Train'!A258,Cond_Probability!$A$6:$A$60,0),8)</f>
        <v>0.39710144927536234</v>
      </c>
      <c r="K258">
        <f>INDEX(Cond_Probability!$A$6:$H$60,MATCH('Model 6_Train'!B258,Cond_Probability!$A$6:$A$60,0),8)</f>
        <v>0.68023255813953487</v>
      </c>
      <c r="L258">
        <f>INDEX(Cond_Probability!$A$6:$H$60,MATCH('Model 6_Train'!C258,Cond_Probability!$A$6:$A$60,0),8)</f>
        <v>0.15317919075144509</v>
      </c>
      <c r="M258">
        <f>Cond_Probability!$C$3</f>
        <v>0.38383838383838381</v>
      </c>
      <c r="N258">
        <f t="shared" si="20"/>
        <v>1.5882068314606583E-2</v>
      </c>
      <c r="O258">
        <f t="shared" si="21"/>
        <v>1.5882068314606583</v>
      </c>
      <c r="P258" t="str">
        <f t="shared" si="22"/>
        <v>Survive</v>
      </c>
      <c r="Q258" t="str">
        <f t="shared" si="23"/>
        <v>Survived</v>
      </c>
    </row>
    <row r="259" spans="1:17" x14ac:dyDescent="0.3">
      <c r="A259" s="1" t="s">
        <v>1234</v>
      </c>
      <c r="B259" s="2" t="s">
        <v>17</v>
      </c>
      <c r="C259" s="1" t="s">
        <v>1242</v>
      </c>
      <c r="D259">
        <f>INDEX(Cond_Probability!$A$6:$H$60,MATCH('Model 6_Train'!A259,Cond_Probability!$A$6:$A$60,0),7)</f>
        <v>0.14673913043478262</v>
      </c>
      <c r="E259">
        <f>INDEX(Cond_Probability!$A$6:$H$60,MATCH('Model 6_Train'!B259,Cond_Probability!$A$6:$A$60,0),7)</f>
        <v>0.14882032667876588</v>
      </c>
      <c r="F259">
        <f>INDEX(Cond_Probability!$A$6:$H$60,MATCH('Model 6_Train'!C259,Cond_Probability!$A$6:$A$60,0),7)</f>
        <v>0.51356238698010848</v>
      </c>
      <c r="G259">
        <f>Cond_Probability!$C$2</f>
        <v>0.61616161616161613</v>
      </c>
      <c r="H259">
        <f t="shared" ref="H259:H322" si="24">PRODUCT(D259:G259)</f>
        <v>6.9102863451858164E-3</v>
      </c>
      <c r="I259">
        <f t="shared" ref="I259:I322" si="25">H259*100</f>
        <v>0.69102863451858165</v>
      </c>
      <c r="J259">
        <f>INDEX(Cond_Probability!$A$6:$H$60,MATCH('Model 6_Train'!A259,Cond_Probability!$A$6:$A$60,0),8)</f>
        <v>0.39710144927536234</v>
      </c>
      <c r="K259">
        <f>INDEX(Cond_Probability!$A$6:$H$60,MATCH('Model 6_Train'!B259,Cond_Probability!$A$6:$A$60,0),8)</f>
        <v>0.68023255813953487</v>
      </c>
      <c r="L259">
        <f>INDEX(Cond_Probability!$A$6:$H$60,MATCH('Model 6_Train'!C259,Cond_Probability!$A$6:$A$60,0),8)</f>
        <v>0.56936416184971095</v>
      </c>
      <c r="M259">
        <f>Cond_Probability!$C$3</f>
        <v>0.38383838383838381</v>
      </c>
      <c r="N259">
        <f t="shared" ref="N259:N322" si="26">PRODUCT(J259:M259)</f>
        <v>5.9033348263726346E-2</v>
      </c>
      <c r="O259">
        <f t="shared" ref="O259:O322" si="27">N259*100</f>
        <v>5.9033348263726344</v>
      </c>
      <c r="P259" t="str">
        <f t="shared" ref="P259:P322" si="28">IF(I259&gt;O259,"Won't Survive", "Survive")</f>
        <v>Survive</v>
      </c>
      <c r="Q259" t="str">
        <f t="shared" ref="Q259:Q322" si="29">IF(P259="Survive","Survived","Dead")</f>
        <v>Survived</v>
      </c>
    </row>
    <row r="260" spans="1:17" x14ac:dyDescent="0.3">
      <c r="A260" s="1" t="s">
        <v>1234</v>
      </c>
      <c r="B260" s="2" t="s">
        <v>17</v>
      </c>
      <c r="C260" s="1" t="s">
        <v>1240</v>
      </c>
      <c r="D260">
        <f>INDEX(Cond_Probability!$A$6:$H$60,MATCH('Model 6_Train'!A260,Cond_Probability!$A$6:$A$60,0),7)</f>
        <v>0.14673913043478262</v>
      </c>
      <c r="E260">
        <f>INDEX(Cond_Probability!$A$6:$H$60,MATCH('Model 6_Train'!B260,Cond_Probability!$A$6:$A$60,0),7)</f>
        <v>0.14882032667876588</v>
      </c>
      <c r="F260">
        <f>INDEX(Cond_Probability!$A$6:$H$60,MATCH('Model 6_Train'!C260,Cond_Probability!$A$6:$A$60,0),7)</f>
        <v>0.17179023508137431</v>
      </c>
      <c r="G260">
        <f>Cond_Probability!$C$2</f>
        <v>0.61616161616161613</v>
      </c>
      <c r="H260">
        <f t="shared" si="24"/>
        <v>2.3115394464530018E-3</v>
      </c>
      <c r="I260">
        <f t="shared" si="25"/>
        <v>0.23115394464530017</v>
      </c>
      <c r="J260">
        <f>INDEX(Cond_Probability!$A$6:$H$60,MATCH('Model 6_Train'!A260,Cond_Probability!$A$6:$A$60,0),8)</f>
        <v>0.39710144927536234</v>
      </c>
      <c r="K260">
        <f>INDEX(Cond_Probability!$A$6:$H$60,MATCH('Model 6_Train'!B260,Cond_Probability!$A$6:$A$60,0),8)</f>
        <v>0.68023255813953487</v>
      </c>
      <c r="L260">
        <f>INDEX(Cond_Probability!$A$6:$H$60,MATCH('Model 6_Train'!C260,Cond_Probability!$A$6:$A$60,0),8)</f>
        <v>0.19653179190751446</v>
      </c>
      <c r="M260">
        <f>Cond_Probability!$C$3</f>
        <v>0.38383838383838381</v>
      </c>
      <c r="N260">
        <f t="shared" si="26"/>
        <v>2.0376993309306559E-2</v>
      </c>
      <c r="O260">
        <f t="shared" si="27"/>
        <v>2.0376993309306557</v>
      </c>
      <c r="P260" t="str">
        <f t="shared" si="28"/>
        <v>Survive</v>
      </c>
      <c r="Q260" t="str">
        <f t="shared" si="29"/>
        <v>Survived</v>
      </c>
    </row>
    <row r="261" spans="1:17" x14ac:dyDescent="0.3">
      <c r="A261" s="1" t="s">
        <v>1235</v>
      </c>
      <c r="B261" s="2" t="s">
        <v>17</v>
      </c>
      <c r="C261" s="1" t="s">
        <v>1239</v>
      </c>
      <c r="D261">
        <f>INDEX(Cond_Probability!$A$6:$H$60,MATCH('Model 6_Train'!A261,Cond_Probability!$A$6:$A$60,0),7)</f>
        <v>0.17753623188405798</v>
      </c>
      <c r="E261">
        <f>INDEX(Cond_Probability!$A$6:$H$60,MATCH('Model 6_Train'!B261,Cond_Probability!$A$6:$A$60,0),7)</f>
        <v>0.14882032667876588</v>
      </c>
      <c r="F261">
        <f>INDEX(Cond_Probability!$A$6:$H$60,MATCH('Model 6_Train'!C261,Cond_Probability!$A$6:$A$60,0),7)</f>
        <v>8.6799276672694395E-2</v>
      </c>
      <c r="G261">
        <f>Cond_Probability!$C$2</f>
        <v>0.61616161616161613</v>
      </c>
      <c r="H261">
        <f t="shared" si="24"/>
        <v>1.4130580319837458E-3</v>
      </c>
      <c r="I261">
        <f t="shared" si="25"/>
        <v>0.14130580319837457</v>
      </c>
      <c r="J261">
        <f>INDEX(Cond_Probability!$A$6:$H$60,MATCH('Model 6_Train'!A261,Cond_Probability!$A$6:$A$60,0),8)</f>
        <v>0.25507246376811593</v>
      </c>
      <c r="K261">
        <f>INDEX(Cond_Probability!$A$6:$H$60,MATCH('Model 6_Train'!B261,Cond_Probability!$A$6:$A$60,0),8)</f>
        <v>0.68023255813953487</v>
      </c>
      <c r="L261">
        <f>INDEX(Cond_Probability!$A$6:$H$60,MATCH('Model 6_Train'!C261,Cond_Probability!$A$6:$A$60,0),8)</f>
        <v>8.0924855491329481E-2</v>
      </c>
      <c r="M261">
        <f>Cond_Probability!$C$3</f>
        <v>0.38383838383838381</v>
      </c>
      <c r="N261">
        <f t="shared" si="26"/>
        <v>5.3895353707740824E-3</v>
      </c>
      <c r="O261">
        <f t="shared" si="27"/>
        <v>0.53895353707740823</v>
      </c>
      <c r="P261" t="str">
        <f t="shared" si="28"/>
        <v>Survive</v>
      </c>
      <c r="Q261" t="str">
        <f t="shared" si="29"/>
        <v>Survived</v>
      </c>
    </row>
    <row r="262" spans="1:17" x14ac:dyDescent="0.3">
      <c r="A262" s="1" t="s">
        <v>1236</v>
      </c>
      <c r="B262" s="2" t="s">
        <v>13</v>
      </c>
      <c r="C262" s="1" t="s">
        <v>1241</v>
      </c>
      <c r="D262">
        <f>INDEX(Cond_Probability!$A$6:$H$60,MATCH('Model 6_Train'!A262,Cond_Probability!$A$6:$A$60,0),7)</f>
        <v>0.67572463768115942</v>
      </c>
      <c r="E262">
        <f>INDEX(Cond_Probability!$A$6:$H$60,MATCH('Model 6_Train'!B262,Cond_Probability!$A$6:$A$60,0),7)</f>
        <v>0.85117967332123412</v>
      </c>
      <c r="F262">
        <f>INDEX(Cond_Probability!$A$6:$H$60,MATCH('Model 6_Train'!C262,Cond_Probability!$A$6:$A$60,0),7)</f>
        <v>0.22784810126582278</v>
      </c>
      <c r="G262">
        <f>Cond_Probability!$C$2</f>
        <v>0.61616161616161613</v>
      </c>
      <c r="H262">
        <f t="shared" si="24"/>
        <v>8.0747865725546777E-2</v>
      </c>
      <c r="I262">
        <f t="shared" si="25"/>
        <v>8.074786572554677</v>
      </c>
      <c r="J262">
        <f>INDEX(Cond_Probability!$A$6:$H$60,MATCH('Model 6_Train'!A262,Cond_Probability!$A$6:$A$60,0),8)</f>
        <v>0.34782608695652173</v>
      </c>
      <c r="K262">
        <f>INDEX(Cond_Probability!$A$6:$H$60,MATCH('Model 6_Train'!B262,Cond_Probability!$A$6:$A$60,0),8)</f>
        <v>0.31976744186046513</v>
      </c>
      <c r="L262">
        <f>INDEX(Cond_Probability!$A$6:$H$60,MATCH('Model 6_Train'!C262,Cond_Probability!$A$6:$A$60,0),8)</f>
        <v>0.15317919075144509</v>
      </c>
      <c r="M262">
        <f>Cond_Probability!$C$3</f>
        <v>0.38383838383838381</v>
      </c>
      <c r="N262">
        <f t="shared" si="26"/>
        <v>6.5395003354172723E-3</v>
      </c>
      <c r="O262">
        <f t="shared" si="27"/>
        <v>0.6539500335417272</v>
      </c>
      <c r="P262" t="str">
        <f t="shared" si="28"/>
        <v>Won't Survive</v>
      </c>
      <c r="Q262" t="str">
        <f t="shared" si="29"/>
        <v>Dead</v>
      </c>
    </row>
    <row r="263" spans="1:17" x14ac:dyDescent="0.3">
      <c r="A263" s="1" t="s">
        <v>1236</v>
      </c>
      <c r="B263" s="2" t="s">
        <v>13</v>
      </c>
      <c r="C263" s="1" t="s">
        <v>1242</v>
      </c>
      <c r="D263">
        <f>INDEX(Cond_Probability!$A$6:$H$60,MATCH('Model 6_Train'!A263,Cond_Probability!$A$6:$A$60,0),7)</f>
        <v>0.67572463768115942</v>
      </c>
      <c r="E263">
        <f>INDEX(Cond_Probability!$A$6:$H$60,MATCH('Model 6_Train'!B263,Cond_Probability!$A$6:$A$60,0),7)</f>
        <v>0.85117967332123412</v>
      </c>
      <c r="F263">
        <f>INDEX(Cond_Probability!$A$6:$H$60,MATCH('Model 6_Train'!C263,Cond_Probability!$A$6:$A$60,0),7)</f>
        <v>0.51356238698010848</v>
      </c>
      <c r="G263">
        <f>Cond_Probability!$C$2</f>
        <v>0.61616161616161613</v>
      </c>
      <c r="H263">
        <f t="shared" si="24"/>
        <v>0.18200312592107368</v>
      </c>
      <c r="I263">
        <f t="shared" si="25"/>
        <v>18.200312592107366</v>
      </c>
      <c r="J263">
        <f>INDEX(Cond_Probability!$A$6:$H$60,MATCH('Model 6_Train'!A263,Cond_Probability!$A$6:$A$60,0),8)</f>
        <v>0.34782608695652173</v>
      </c>
      <c r="K263">
        <f>INDEX(Cond_Probability!$A$6:$H$60,MATCH('Model 6_Train'!B263,Cond_Probability!$A$6:$A$60,0),8)</f>
        <v>0.31976744186046513</v>
      </c>
      <c r="L263">
        <f>INDEX(Cond_Probability!$A$6:$H$60,MATCH('Model 6_Train'!C263,Cond_Probability!$A$6:$A$60,0),8)</f>
        <v>0.56936416184971095</v>
      </c>
      <c r="M263">
        <f>Cond_Probability!$C$3</f>
        <v>0.38383838383838381</v>
      </c>
      <c r="N263">
        <f t="shared" si="26"/>
        <v>2.4307199359947216E-2</v>
      </c>
      <c r="O263">
        <f t="shared" si="27"/>
        <v>2.4307199359947216</v>
      </c>
      <c r="P263" t="str">
        <f t="shared" si="28"/>
        <v>Won't Survive</v>
      </c>
      <c r="Q263" t="str">
        <f t="shared" si="29"/>
        <v>Dead</v>
      </c>
    </row>
    <row r="264" spans="1:17" x14ac:dyDescent="0.3">
      <c r="A264" s="1" t="s">
        <v>1234</v>
      </c>
      <c r="B264" s="2" t="s">
        <v>13</v>
      </c>
      <c r="C264" s="1" t="s">
        <v>1239</v>
      </c>
      <c r="D264">
        <f>INDEX(Cond_Probability!$A$6:$H$60,MATCH('Model 6_Train'!A264,Cond_Probability!$A$6:$A$60,0),7)</f>
        <v>0.14673913043478262</v>
      </c>
      <c r="E264">
        <f>INDEX(Cond_Probability!$A$6:$H$60,MATCH('Model 6_Train'!B264,Cond_Probability!$A$6:$A$60,0),7)</f>
        <v>0.85117967332123412</v>
      </c>
      <c r="F264">
        <f>INDEX(Cond_Probability!$A$6:$H$60,MATCH('Model 6_Train'!C264,Cond_Probability!$A$6:$A$60,0),7)</f>
        <v>8.6799276672694395E-2</v>
      </c>
      <c r="G264">
        <f>Cond_Probability!$C$2</f>
        <v>0.61616161616161613</v>
      </c>
      <c r="H264">
        <f t="shared" si="24"/>
        <v>6.6800225954492922E-3</v>
      </c>
      <c r="I264">
        <f t="shared" si="25"/>
        <v>0.6680022595449292</v>
      </c>
      <c r="J264">
        <f>INDEX(Cond_Probability!$A$6:$H$60,MATCH('Model 6_Train'!A264,Cond_Probability!$A$6:$A$60,0),8)</f>
        <v>0.39710144927536234</v>
      </c>
      <c r="K264">
        <f>INDEX(Cond_Probability!$A$6:$H$60,MATCH('Model 6_Train'!B264,Cond_Probability!$A$6:$A$60,0),8)</f>
        <v>0.31976744186046513</v>
      </c>
      <c r="L264">
        <f>INDEX(Cond_Probability!$A$6:$H$60,MATCH('Model 6_Train'!C264,Cond_Probability!$A$6:$A$60,0),8)</f>
        <v>8.0924855491329481E-2</v>
      </c>
      <c r="M264">
        <f>Cond_Probability!$C$3</f>
        <v>0.38383838383838381</v>
      </c>
      <c r="N264">
        <f t="shared" si="26"/>
        <v>3.9442646677139391E-3</v>
      </c>
      <c r="O264">
        <f t="shared" si="27"/>
        <v>0.39442646677139392</v>
      </c>
      <c r="P264" t="str">
        <f t="shared" si="28"/>
        <v>Won't Survive</v>
      </c>
      <c r="Q264" t="str">
        <f t="shared" si="29"/>
        <v>Dead</v>
      </c>
    </row>
    <row r="265" spans="1:17" x14ac:dyDescent="0.3">
      <c r="A265" s="1" t="s">
        <v>1234</v>
      </c>
      <c r="B265" s="2" t="s">
        <v>13</v>
      </c>
      <c r="C265" s="1" t="s">
        <v>1240</v>
      </c>
      <c r="D265">
        <f>INDEX(Cond_Probability!$A$6:$H$60,MATCH('Model 6_Train'!A265,Cond_Probability!$A$6:$A$60,0),7)</f>
        <v>0.14673913043478262</v>
      </c>
      <c r="E265">
        <f>INDEX(Cond_Probability!$A$6:$H$60,MATCH('Model 6_Train'!B265,Cond_Probability!$A$6:$A$60,0),7)</f>
        <v>0.85117967332123412</v>
      </c>
      <c r="F265">
        <f>INDEX(Cond_Probability!$A$6:$H$60,MATCH('Model 6_Train'!C265,Cond_Probability!$A$6:$A$60,0),7)</f>
        <v>0.17179023508137431</v>
      </c>
      <c r="G265">
        <f>Cond_Probability!$C$2</f>
        <v>0.61616161616161613</v>
      </c>
      <c r="H265">
        <f t="shared" si="24"/>
        <v>1.322087805349339E-2</v>
      </c>
      <c r="I265">
        <f t="shared" si="25"/>
        <v>1.322087805349339</v>
      </c>
      <c r="J265">
        <f>INDEX(Cond_Probability!$A$6:$H$60,MATCH('Model 6_Train'!A265,Cond_Probability!$A$6:$A$60,0),8)</f>
        <v>0.39710144927536234</v>
      </c>
      <c r="K265">
        <f>INDEX(Cond_Probability!$A$6:$H$60,MATCH('Model 6_Train'!B265,Cond_Probability!$A$6:$A$60,0),8)</f>
        <v>0.31976744186046513</v>
      </c>
      <c r="L265">
        <f>INDEX(Cond_Probability!$A$6:$H$60,MATCH('Model 6_Train'!C265,Cond_Probability!$A$6:$A$60,0),8)</f>
        <v>0.19653179190751446</v>
      </c>
      <c r="M265">
        <f>Cond_Probability!$C$3</f>
        <v>0.38383838383838381</v>
      </c>
      <c r="N265">
        <f t="shared" si="26"/>
        <v>9.5789284787338551E-3</v>
      </c>
      <c r="O265">
        <f t="shared" si="27"/>
        <v>0.95789284787338547</v>
      </c>
      <c r="P265" t="str">
        <f t="shared" si="28"/>
        <v>Won't Survive</v>
      </c>
      <c r="Q265" t="str">
        <f t="shared" si="29"/>
        <v>Dead</v>
      </c>
    </row>
    <row r="266" spans="1:17" x14ac:dyDescent="0.3">
      <c r="A266" s="1" t="s">
        <v>1236</v>
      </c>
      <c r="B266" s="2" t="s">
        <v>17</v>
      </c>
      <c r="C266" s="1" t="s">
        <v>1241</v>
      </c>
      <c r="D266">
        <f>INDEX(Cond_Probability!$A$6:$H$60,MATCH('Model 6_Train'!A266,Cond_Probability!$A$6:$A$60,0),7)</f>
        <v>0.67572463768115942</v>
      </c>
      <c r="E266">
        <f>INDEX(Cond_Probability!$A$6:$H$60,MATCH('Model 6_Train'!B266,Cond_Probability!$A$6:$A$60,0),7)</f>
        <v>0.14882032667876588</v>
      </c>
      <c r="F266">
        <f>INDEX(Cond_Probability!$A$6:$H$60,MATCH('Model 6_Train'!C266,Cond_Probability!$A$6:$A$60,0),7)</f>
        <v>0.22784810126582278</v>
      </c>
      <c r="G266">
        <f>Cond_Probability!$C$2</f>
        <v>0.61616161616161613</v>
      </c>
      <c r="H266">
        <f t="shared" si="24"/>
        <v>1.4117963730266171E-2</v>
      </c>
      <c r="I266">
        <f t="shared" si="25"/>
        <v>1.4117963730266172</v>
      </c>
      <c r="J266">
        <f>INDEX(Cond_Probability!$A$6:$H$60,MATCH('Model 6_Train'!A266,Cond_Probability!$A$6:$A$60,0),8)</f>
        <v>0.34782608695652173</v>
      </c>
      <c r="K266">
        <f>INDEX(Cond_Probability!$A$6:$H$60,MATCH('Model 6_Train'!B266,Cond_Probability!$A$6:$A$60,0),8)</f>
        <v>0.68023255813953487</v>
      </c>
      <c r="L266">
        <f>INDEX(Cond_Probability!$A$6:$H$60,MATCH('Model 6_Train'!C266,Cond_Probability!$A$6:$A$60,0),8)</f>
        <v>0.15317919075144509</v>
      </c>
      <c r="M266">
        <f>Cond_Probability!$C$3</f>
        <v>0.38383838383838381</v>
      </c>
      <c r="N266">
        <f t="shared" si="26"/>
        <v>1.3911300713524012E-2</v>
      </c>
      <c r="O266">
        <f t="shared" si="27"/>
        <v>1.3911300713524013</v>
      </c>
      <c r="P266" t="str">
        <f t="shared" si="28"/>
        <v>Won't Survive</v>
      </c>
      <c r="Q266" t="str">
        <f t="shared" si="29"/>
        <v>Dead</v>
      </c>
    </row>
    <row r="267" spans="1:17" x14ac:dyDescent="0.3">
      <c r="A267" s="1" t="s">
        <v>1235</v>
      </c>
      <c r="B267" s="2" t="s">
        <v>13</v>
      </c>
      <c r="C267" s="1" t="s">
        <v>1240</v>
      </c>
      <c r="D267">
        <f>INDEX(Cond_Probability!$A$6:$H$60,MATCH('Model 6_Train'!A267,Cond_Probability!$A$6:$A$60,0),7)</f>
        <v>0.17753623188405798</v>
      </c>
      <c r="E267">
        <f>INDEX(Cond_Probability!$A$6:$H$60,MATCH('Model 6_Train'!B267,Cond_Probability!$A$6:$A$60,0),7)</f>
        <v>0.85117967332123412</v>
      </c>
      <c r="F267">
        <f>INDEX(Cond_Probability!$A$6:$H$60,MATCH('Model 6_Train'!C267,Cond_Probability!$A$6:$A$60,0),7)</f>
        <v>0.17179023508137431</v>
      </c>
      <c r="G267">
        <f>Cond_Probability!$C$2</f>
        <v>0.61616161616161613</v>
      </c>
      <c r="H267">
        <f t="shared" si="24"/>
        <v>1.5995630237559906E-2</v>
      </c>
      <c r="I267">
        <f t="shared" si="25"/>
        <v>1.5995630237559906</v>
      </c>
      <c r="J267">
        <f>INDEX(Cond_Probability!$A$6:$H$60,MATCH('Model 6_Train'!A267,Cond_Probability!$A$6:$A$60,0),8)</f>
        <v>0.25507246376811593</v>
      </c>
      <c r="K267">
        <f>INDEX(Cond_Probability!$A$6:$H$60,MATCH('Model 6_Train'!B267,Cond_Probability!$A$6:$A$60,0),8)</f>
        <v>0.31976744186046513</v>
      </c>
      <c r="L267">
        <f>INDEX(Cond_Probability!$A$6:$H$60,MATCH('Model 6_Train'!C267,Cond_Probability!$A$6:$A$60,0),8)</f>
        <v>0.19653179190751446</v>
      </c>
      <c r="M267">
        <f>Cond_Probability!$C$3</f>
        <v>0.38383838383838381</v>
      </c>
      <c r="N267">
        <f t="shared" si="26"/>
        <v>6.1528883659020366E-3</v>
      </c>
      <c r="O267">
        <f t="shared" si="27"/>
        <v>0.61528883659020361</v>
      </c>
      <c r="P267" t="str">
        <f t="shared" si="28"/>
        <v>Won't Survive</v>
      </c>
      <c r="Q267" t="str">
        <f t="shared" si="29"/>
        <v>Dead</v>
      </c>
    </row>
    <row r="268" spans="1:17" x14ac:dyDescent="0.3">
      <c r="A268" s="1" t="s">
        <v>1236</v>
      </c>
      <c r="B268" s="2" t="s">
        <v>13</v>
      </c>
      <c r="C268" s="1" t="s">
        <v>1242</v>
      </c>
      <c r="D268">
        <f>INDEX(Cond_Probability!$A$6:$H$60,MATCH('Model 6_Train'!A268,Cond_Probability!$A$6:$A$60,0),7)</f>
        <v>0.67572463768115942</v>
      </c>
      <c r="E268">
        <f>INDEX(Cond_Probability!$A$6:$H$60,MATCH('Model 6_Train'!B268,Cond_Probability!$A$6:$A$60,0),7)</f>
        <v>0.85117967332123412</v>
      </c>
      <c r="F268">
        <f>INDEX(Cond_Probability!$A$6:$H$60,MATCH('Model 6_Train'!C268,Cond_Probability!$A$6:$A$60,0),7)</f>
        <v>0.51356238698010848</v>
      </c>
      <c r="G268">
        <f>Cond_Probability!$C$2</f>
        <v>0.61616161616161613</v>
      </c>
      <c r="H268">
        <f t="shared" si="24"/>
        <v>0.18200312592107368</v>
      </c>
      <c r="I268">
        <f t="shared" si="25"/>
        <v>18.200312592107366</v>
      </c>
      <c r="J268">
        <f>INDEX(Cond_Probability!$A$6:$H$60,MATCH('Model 6_Train'!A268,Cond_Probability!$A$6:$A$60,0),8)</f>
        <v>0.34782608695652173</v>
      </c>
      <c r="K268">
        <f>INDEX(Cond_Probability!$A$6:$H$60,MATCH('Model 6_Train'!B268,Cond_Probability!$A$6:$A$60,0),8)</f>
        <v>0.31976744186046513</v>
      </c>
      <c r="L268">
        <f>INDEX(Cond_Probability!$A$6:$H$60,MATCH('Model 6_Train'!C268,Cond_Probability!$A$6:$A$60,0),8)</f>
        <v>0.56936416184971095</v>
      </c>
      <c r="M268">
        <f>Cond_Probability!$C$3</f>
        <v>0.38383838383838381</v>
      </c>
      <c r="N268">
        <f t="shared" si="26"/>
        <v>2.4307199359947216E-2</v>
      </c>
      <c r="O268">
        <f t="shared" si="27"/>
        <v>2.4307199359947216</v>
      </c>
      <c r="P268" t="str">
        <f t="shared" si="28"/>
        <v>Won't Survive</v>
      </c>
      <c r="Q268" t="str">
        <f t="shared" si="29"/>
        <v>Dead</v>
      </c>
    </row>
    <row r="269" spans="1:17" x14ac:dyDescent="0.3">
      <c r="A269" s="1" t="s">
        <v>1236</v>
      </c>
      <c r="B269" s="2" t="s">
        <v>13</v>
      </c>
      <c r="C269" s="1" t="s">
        <v>1242</v>
      </c>
      <c r="D269">
        <f>INDEX(Cond_Probability!$A$6:$H$60,MATCH('Model 6_Train'!A269,Cond_Probability!$A$6:$A$60,0),7)</f>
        <v>0.67572463768115942</v>
      </c>
      <c r="E269">
        <f>INDEX(Cond_Probability!$A$6:$H$60,MATCH('Model 6_Train'!B269,Cond_Probability!$A$6:$A$60,0),7)</f>
        <v>0.85117967332123412</v>
      </c>
      <c r="F269">
        <f>INDEX(Cond_Probability!$A$6:$H$60,MATCH('Model 6_Train'!C269,Cond_Probability!$A$6:$A$60,0),7)</f>
        <v>0.51356238698010848</v>
      </c>
      <c r="G269">
        <f>Cond_Probability!$C$2</f>
        <v>0.61616161616161613</v>
      </c>
      <c r="H269">
        <f t="shared" si="24"/>
        <v>0.18200312592107368</v>
      </c>
      <c r="I269">
        <f t="shared" si="25"/>
        <v>18.200312592107366</v>
      </c>
      <c r="J269">
        <f>INDEX(Cond_Probability!$A$6:$H$60,MATCH('Model 6_Train'!A269,Cond_Probability!$A$6:$A$60,0),8)</f>
        <v>0.34782608695652173</v>
      </c>
      <c r="K269">
        <f>INDEX(Cond_Probability!$A$6:$H$60,MATCH('Model 6_Train'!B269,Cond_Probability!$A$6:$A$60,0),8)</f>
        <v>0.31976744186046513</v>
      </c>
      <c r="L269">
        <f>INDEX(Cond_Probability!$A$6:$H$60,MATCH('Model 6_Train'!C269,Cond_Probability!$A$6:$A$60,0),8)</f>
        <v>0.56936416184971095</v>
      </c>
      <c r="M269">
        <f>Cond_Probability!$C$3</f>
        <v>0.38383838383838381</v>
      </c>
      <c r="N269">
        <f t="shared" si="26"/>
        <v>2.4307199359947216E-2</v>
      </c>
      <c r="O269">
        <f t="shared" si="27"/>
        <v>2.4307199359947216</v>
      </c>
      <c r="P269" t="str">
        <f t="shared" si="28"/>
        <v>Won't Survive</v>
      </c>
      <c r="Q269" t="str">
        <f t="shared" si="29"/>
        <v>Dead</v>
      </c>
    </row>
    <row r="270" spans="1:17" x14ac:dyDescent="0.3">
      <c r="A270" s="1" t="s">
        <v>1234</v>
      </c>
      <c r="B270" s="2" t="s">
        <v>17</v>
      </c>
      <c r="C270" s="1" t="s">
        <v>1239</v>
      </c>
      <c r="D270">
        <f>INDEX(Cond_Probability!$A$6:$H$60,MATCH('Model 6_Train'!A270,Cond_Probability!$A$6:$A$60,0),7)</f>
        <v>0.14673913043478262</v>
      </c>
      <c r="E270">
        <f>INDEX(Cond_Probability!$A$6:$H$60,MATCH('Model 6_Train'!B270,Cond_Probability!$A$6:$A$60,0),7)</f>
        <v>0.14882032667876588</v>
      </c>
      <c r="F270">
        <f>INDEX(Cond_Probability!$A$6:$H$60,MATCH('Model 6_Train'!C270,Cond_Probability!$A$6:$A$60,0),7)</f>
        <v>8.6799276672694395E-2</v>
      </c>
      <c r="G270">
        <f>Cond_Probability!$C$2</f>
        <v>0.61616161616161613</v>
      </c>
      <c r="H270">
        <f t="shared" si="24"/>
        <v>1.1679357203130958E-3</v>
      </c>
      <c r="I270">
        <f t="shared" si="25"/>
        <v>0.11679357203130958</v>
      </c>
      <c r="J270">
        <f>INDEX(Cond_Probability!$A$6:$H$60,MATCH('Model 6_Train'!A270,Cond_Probability!$A$6:$A$60,0),8)</f>
        <v>0.39710144927536234</v>
      </c>
      <c r="K270">
        <f>INDEX(Cond_Probability!$A$6:$H$60,MATCH('Model 6_Train'!B270,Cond_Probability!$A$6:$A$60,0),8)</f>
        <v>0.68023255813953487</v>
      </c>
      <c r="L270">
        <f>INDEX(Cond_Probability!$A$6:$H$60,MATCH('Model 6_Train'!C270,Cond_Probability!$A$6:$A$60,0),8)</f>
        <v>8.0924855491329481E-2</v>
      </c>
      <c r="M270">
        <f>Cond_Probability!$C$3</f>
        <v>0.38383838383838381</v>
      </c>
      <c r="N270">
        <f t="shared" si="26"/>
        <v>8.3905266567732891E-3</v>
      </c>
      <c r="O270">
        <f t="shared" si="27"/>
        <v>0.83905266567732895</v>
      </c>
      <c r="P270" t="str">
        <f t="shared" si="28"/>
        <v>Survive</v>
      </c>
      <c r="Q270" t="str">
        <f t="shared" si="29"/>
        <v>Survived</v>
      </c>
    </row>
    <row r="271" spans="1:17" x14ac:dyDescent="0.3">
      <c r="A271" s="1" t="s">
        <v>1234</v>
      </c>
      <c r="B271" s="2" t="s">
        <v>17</v>
      </c>
      <c r="C271" s="1" t="s">
        <v>1240</v>
      </c>
      <c r="D271">
        <f>INDEX(Cond_Probability!$A$6:$H$60,MATCH('Model 6_Train'!A271,Cond_Probability!$A$6:$A$60,0),7)</f>
        <v>0.14673913043478262</v>
      </c>
      <c r="E271">
        <f>INDEX(Cond_Probability!$A$6:$H$60,MATCH('Model 6_Train'!B271,Cond_Probability!$A$6:$A$60,0),7)</f>
        <v>0.14882032667876588</v>
      </c>
      <c r="F271">
        <f>INDEX(Cond_Probability!$A$6:$H$60,MATCH('Model 6_Train'!C271,Cond_Probability!$A$6:$A$60,0),7)</f>
        <v>0.17179023508137431</v>
      </c>
      <c r="G271">
        <f>Cond_Probability!$C$2</f>
        <v>0.61616161616161613</v>
      </c>
      <c r="H271">
        <f t="shared" si="24"/>
        <v>2.3115394464530018E-3</v>
      </c>
      <c r="I271">
        <f t="shared" si="25"/>
        <v>0.23115394464530017</v>
      </c>
      <c r="J271">
        <f>INDEX(Cond_Probability!$A$6:$H$60,MATCH('Model 6_Train'!A271,Cond_Probability!$A$6:$A$60,0),8)</f>
        <v>0.39710144927536234</v>
      </c>
      <c r="K271">
        <f>INDEX(Cond_Probability!$A$6:$H$60,MATCH('Model 6_Train'!B271,Cond_Probability!$A$6:$A$60,0),8)</f>
        <v>0.68023255813953487</v>
      </c>
      <c r="L271">
        <f>INDEX(Cond_Probability!$A$6:$H$60,MATCH('Model 6_Train'!C271,Cond_Probability!$A$6:$A$60,0),8)</f>
        <v>0.19653179190751446</v>
      </c>
      <c r="M271">
        <f>Cond_Probability!$C$3</f>
        <v>0.38383838383838381</v>
      </c>
      <c r="N271">
        <f t="shared" si="26"/>
        <v>2.0376993309306559E-2</v>
      </c>
      <c r="O271">
        <f t="shared" si="27"/>
        <v>2.0376993309306557</v>
      </c>
      <c r="P271" t="str">
        <f t="shared" si="28"/>
        <v>Survive</v>
      </c>
      <c r="Q271" t="str">
        <f t="shared" si="29"/>
        <v>Survived</v>
      </c>
    </row>
    <row r="272" spans="1:17" x14ac:dyDescent="0.3">
      <c r="A272" s="1" t="s">
        <v>1234</v>
      </c>
      <c r="B272" s="2" t="s">
        <v>13</v>
      </c>
      <c r="C272" s="1" t="s">
        <v>1241</v>
      </c>
      <c r="D272">
        <f>INDEX(Cond_Probability!$A$6:$H$60,MATCH('Model 6_Train'!A272,Cond_Probability!$A$6:$A$60,0),7)</f>
        <v>0.14673913043478262</v>
      </c>
      <c r="E272">
        <f>INDEX(Cond_Probability!$A$6:$H$60,MATCH('Model 6_Train'!B272,Cond_Probability!$A$6:$A$60,0),7)</f>
        <v>0.85117967332123412</v>
      </c>
      <c r="F272">
        <f>INDEX(Cond_Probability!$A$6:$H$60,MATCH('Model 6_Train'!C272,Cond_Probability!$A$6:$A$60,0),7)</f>
        <v>0.22784810126582278</v>
      </c>
      <c r="G272">
        <f>Cond_Probability!$C$2</f>
        <v>0.61616161616161613</v>
      </c>
      <c r="H272">
        <f t="shared" si="24"/>
        <v>1.7535059313054394E-2</v>
      </c>
      <c r="I272">
        <f t="shared" si="25"/>
        <v>1.7535059313054393</v>
      </c>
      <c r="J272">
        <f>INDEX(Cond_Probability!$A$6:$H$60,MATCH('Model 6_Train'!A272,Cond_Probability!$A$6:$A$60,0),8)</f>
        <v>0.39710144927536234</v>
      </c>
      <c r="K272">
        <f>INDEX(Cond_Probability!$A$6:$H$60,MATCH('Model 6_Train'!B272,Cond_Probability!$A$6:$A$60,0),8)</f>
        <v>0.31976744186046513</v>
      </c>
      <c r="L272">
        <f>INDEX(Cond_Probability!$A$6:$H$60,MATCH('Model 6_Train'!C272,Cond_Probability!$A$6:$A$60,0),8)</f>
        <v>0.15317919075144509</v>
      </c>
      <c r="M272">
        <f>Cond_Probability!$C$3</f>
        <v>0.38383838383838381</v>
      </c>
      <c r="N272">
        <f t="shared" si="26"/>
        <v>7.4659295496013866E-3</v>
      </c>
      <c r="O272">
        <f t="shared" si="27"/>
        <v>0.74659295496013867</v>
      </c>
      <c r="P272" t="str">
        <f t="shared" si="28"/>
        <v>Won't Survive</v>
      </c>
      <c r="Q272" t="str">
        <f t="shared" si="29"/>
        <v>Dead</v>
      </c>
    </row>
    <row r="273" spans="1:17" x14ac:dyDescent="0.3">
      <c r="A273" s="1" t="s">
        <v>1236</v>
      </c>
      <c r="B273" s="2" t="s">
        <v>13</v>
      </c>
      <c r="C273" s="1" t="s">
        <v>1242</v>
      </c>
      <c r="D273">
        <f>INDEX(Cond_Probability!$A$6:$H$60,MATCH('Model 6_Train'!A273,Cond_Probability!$A$6:$A$60,0),7)</f>
        <v>0.67572463768115942</v>
      </c>
      <c r="E273">
        <f>INDEX(Cond_Probability!$A$6:$H$60,MATCH('Model 6_Train'!B273,Cond_Probability!$A$6:$A$60,0),7)</f>
        <v>0.85117967332123412</v>
      </c>
      <c r="F273">
        <f>INDEX(Cond_Probability!$A$6:$H$60,MATCH('Model 6_Train'!C273,Cond_Probability!$A$6:$A$60,0),7)</f>
        <v>0.51356238698010848</v>
      </c>
      <c r="G273">
        <f>Cond_Probability!$C$2</f>
        <v>0.61616161616161613</v>
      </c>
      <c r="H273">
        <f t="shared" si="24"/>
        <v>0.18200312592107368</v>
      </c>
      <c r="I273">
        <f t="shared" si="25"/>
        <v>18.200312592107366</v>
      </c>
      <c r="J273">
        <f>INDEX(Cond_Probability!$A$6:$H$60,MATCH('Model 6_Train'!A273,Cond_Probability!$A$6:$A$60,0),8)</f>
        <v>0.34782608695652173</v>
      </c>
      <c r="K273">
        <f>INDEX(Cond_Probability!$A$6:$H$60,MATCH('Model 6_Train'!B273,Cond_Probability!$A$6:$A$60,0),8)</f>
        <v>0.31976744186046513</v>
      </c>
      <c r="L273">
        <f>INDEX(Cond_Probability!$A$6:$H$60,MATCH('Model 6_Train'!C273,Cond_Probability!$A$6:$A$60,0),8)</f>
        <v>0.56936416184971095</v>
      </c>
      <c r="M273">
        <f>Cond_Probability!$C$3</f>
        <v>0.38383838383838381</v>
      </c>
      <c r="N273">
        <f t="shared" si="26"/>
        <v>2.4307199359947216E-2</v>
      </c>
      <c r="O273">
        <f t="shared" si="27"/>
        <v>2.4307199359947216</v>
      </c>
      <c r="P273" t="str">
        <f t="shared" si="28"/>
        <v>Won't Survive</v>
      </c>
      <c r="Q273" t="str">
        <f t="shared" si="29"/>
        <v>Dead</v>
      </c>
    </row>
    <row r="274" spans="1:17" x14ac:dyDescent="0.3">
      <c r="A274" s="1" t="s">
        <v>1235</v>
      </c>
      <c r="B274" s="2" t="s">
        <v>17</v>
      </c>
      <c r="C274" s="1" t="s">
        <v>1240</v>
      </c>
      <c r="D274">
        <f>INDEX(Cond_Probability!$A$6:$H$60,MATCH('Model 6_Train'!A274,Cond_Probability!$A$6:$A$60,0),7)</f>
        <v>0.17753623188405798</v>
      </c>
      <c r="E274">
        <f>INDEX(Cond_Probability!$A$6:$H$60,MATCH('Model 6_Train'!B274,Cond_Probability!$A$6:$A$60,0),7)</f>
        <v>0.14882032667876588</v>
      </c>
      <c r="F274">
        <f>INDEX(Cond_Probability!$A$6:$H$60,MATCH('Model 6_Train'!C274,Cond_Probability!$A$6:$A$60,0),7)</f>
        <v>0.17179023508137431</v>
      </c>
      <c r="G274">
        <f>Cond_Probability!$C$2</f>
        <v>0.61616161616161613</v>
      </c>
      <c r="H274">
        <f t="shared" si="24"/>
        <v>2.7966773549678299E-3</v>
      </c>
      <c r="I274">
        <f t="shared" si="25"/>
        <v>0.27966773549678298</v>
      </c>
      <c r="J274">
        <f>INDEX(Cond_Probability!$A$6:$H$60,MATCH('Model 6_Train'!A274,Cond_Probability!$A$6:$A$60,0),8)</f>
        <v>0.25507246376811593</v>
      </c>
      <c r="K274">
        <f>INDEX(Cond_Probability!$A$6:$H$60,MATCH('Model 6_Train'!B274,Cond_Probability!$A$6:$A$60,0),8)</f>
        <v>0.68023255813953487</v>
      </c>
      <c r="L274">
        <f>INDEX(Cond_Probability!$A$6:$H$60,MATCH('Model 6_Train'!C274,Cond_Probability!$A$6:$A$60,0),8)</f>
        <v>0.19653179190751446</v>
      </c>
      <c r="M274">
        <f>Cond_Probability!$C$3</f>
        <v>0.38383838383838381</v>
      </c>
      <c r="N274">
        <f t="shared" si="26"/>
        <v>1.308887161473706E-2</v>
      </c>
      <c r="O274">
        <f t="shared" si="27"/>
        <v>1.3088871614737061</v>
      </c>
      <c r="P274" t="str">
        <f t="shared" si="28"/>
        <v>Survive</v>
      </c>
      <c r="Q274" t="str">
        <f t="shared" si="29"/>
        <v>Survived</v>
      </c>
    </row>
    <row r="275" spans="1:17" x14ac:dyDescent="0.3">
      <c r="A275" s="1" t="s">
        <v>1234</v>
      </c>
      <c r="B275" s="2" t="s">
        <v>13</v>
      </c>
      <c r="C275" s="1" t="s">
        <v>1240</v>
      </c>
      <c r="D275">
        <f>INDEX(Cond_Probability!$A$6:$H$60,MATCH('Model 6_Train'!A275,Cond_Probability!$A$6:$A$60,0),7)</f>
        <v>0.14673913043478262</v>
      </c>
      <c r="E275">
        <f>INDEX(Cond_Probability!$A$6:$H$60,MATCH('Model 6_Train'!B275,Cond_Probability!$A$6:$A$60,0),7)</f>
        <v>0.85117967332123412</v>
      </c>
      <c r="F275">
        <f>INDEX(Cond_Probability!$A$6:$H$60,MATCH('Model 6_Train'!C275,Cond_Probability!$A$6:$A$60,0),7)</f>
        <v>0.17179023508137431</v>
      </c>
      <c r="G275">
        <f>Cond_Probability!$C$2</f>
        <v>0.61616161616161613</v>
      </c>
      <c r="H275">
        <f t="shared" si="24"/>
        <v>1.322087805349339E-2</v>
      </c>
      <c r="I275">
        <f t="shared" si="25"/>
        <v>1.322087805349339</v>
      </c>
      <c r="J275">
        <f>INDEX(Cond_Probability!$A$6:$H$60,MATCH('Model 6_Train'!A275,Cond_Probability!$A$6:$A$60,0),8)</f>
        <v>0.39710144927536234</v>
      </c>
      <c r="K275">
        <f>INDEX(Cond_Probability!$A$6:$H$60,MATCH('Model 6_Train'!B275,Cond_Probability!$A$6:$A$60,0),8)</f>
        <v>0.31976744186046513</v>
      </c>
      <c r="L275">
        <f>INDEX(Cond_Probability!$A$6:$H$60,MATCH('Model 6_Train'!C275,Cond_Probability!$A$6:$A$60,0),8)</f>
        <v>0.19653179190751446</v>
      </c>
      <c r="M275">
        <f>Cond_Probability!$C$3</f>
        <v>0.38383838383838381</v>
      </c>
      <c r="N275">
        <f t="shared" si="26"/>
        <v>9.5789284787338551E-3</v>
      </c>
      <c r="O275">
        <f t="shared" si="27"/>
        <v>0.95789284787338547</v>
      </c>
      <c r="P275" t="str">
        <f t="shared" si="28"/>
        <v>Won't Survive</v>
      </c>
      <c r="Q275" t="str">
        <f t="shared" si="29"/>
        <v>Dead</v>
      </c>
    </row>
    <row r="276" spans="1:17" x14ac:dyDescent="0.3">
      <c r="A276" s="1" t="s">
        <v>1236</v>
      </c>
      <c r="B276" s="2" t="s">
        <v>17</v>
      </c>
      <c r="C276" s="1" t="s">
        <v>1241</v>
      </c>
      <c r="D276">
        <f>INDEX(Cond_Probability!$A$6:$H$60,MATCH('Model 6_Train'!A276,Cond_Probability!$A$6:$A$60,0),7)</f>
        <v>0.67572463768115942</v>
      </c>
      <c r="E276">
        <f>INDEX(Cond_Probability!$A$6:$H$60,MATCH('Model 6_Train'!B276,Cond_Probability!$A$6:$A$60,0),7)</f>
        <v>0.14882032667876588</v>
      </c>
      <c r="F276">
        <f>INDEX(Cond_Probability!$A$6:$H$60,MATCH('Model 6_Train'!C276,Cond_Probability!$A$6:$A$60,0),7)</f>
        <v>0.22784810126582278</v>
      </c>
      <c r="G276">
        <f>Cond_Probability!$C$2</f>
        <v>0.61616161616161613</v>
      </c>
      <c r="H276">
        <f t="shared" si="24"/>
        <v>1.4117963730266171E-2</v>
      </c>
      <c r="I276">
        <f t="shared" si="25"/>
        <v>1.4117963730266172</v>
      </c>
      <c r="J276">
        <f>INDEX(Cond_Probability!$A$6:$H$60,MATCH('Model 6_Train'!A276,Cond_Probability!$A$6:$A$60,0),8)</f>
        <v>0.34782608695652173</v>
      </c>
      <c r="K276">
        <f>INDEX(Cond_Probability!$A$6:$H$60,MATCH('Model 6_Train'!B276,Cond_Probability!$A$6:$A$60,0),8)</f>
        <v>0.68023255813953487</v>
      </c>
      <c r="L276">
        <f>INDEX(Cond_Probability!$A$6:$H$60,MATCH('Model 6_Train'!C276,Cond_Probability!$A$6:$A$60,0),8)</f>
        <v>0.15317919075144509</v>
      </c>
      <c r="M276">
        <f>Cond_Probability!$C$3</f>
        <v>0.38383838383838381</v>
      </c>
      <c r="N276">
        <f t="shared" si="26"/>
        <v>1.3911300713524012E-2</v>
      </c>
      <c r="O276">
        <f t="shared" si="27"/>
        <v>1.3911300713524013</v>
      </c>
      <c r="P276" t="str">
        <f t="shared" si="28"/>
        <v>Won't Survive</v>
      </c>
      <c r="Q276" t="str">
        <f t="shared" si="29"/>
        <v>Dead</v>
      </c>
    </row>
    <row r="277" spans="1:17" x14ac:dyDescent="0.3">
      <c r="A277" s="1" t="s">
        <v>1234</v>
      </c>
      <c r="B277" s="2" t="s">
        <v>17</v>
      </c>
      <c r="C277" s="1" t="s">
        <v>1239</v>
      </c>
      <c r="D277">
        <f>INDEX(Cond_Probability!$A$6:$H$60,MATCH('Model 6_Train'!A277,Cond_Probability!$A$6:$A$60,0),7)</f>
        <v>0.14673913043478262</v>
      </c>
      <c r="E277">
        <f>INDEX(Cond_Probability!$A$6:$H$60,MATCH('Model 6_Train'!B277,Cond_Probability!$A$6:$A$60,0),7)</f>
        <v>0.14882032667876588</v>
      </c>
      <c r="F277">
        <f>INDEX(Cond_Probability!$A$6:$H$60,MATCH('Model 6_Train'!C277,Cond_Probability!$A$6:$A$60,0),7)</f>
        <v>8.6799276672694395E-2</v>
      </c>
      <c r="G277">
        <f>Cond_Probability!$C$2</f>
        <v>0.61616161616161613</v>
      </c>
      <c r="H277">
        <f t="shared" si="24"/>
        <v>1.1679357203130958E-3</v>
      </c>
      <c r="I277">
        <f t="shared" si="25"/>
        <v>0.11679357203130958</v>
      </c>
      <c r="J277">
        <f>INDEX(Cond_Probability!$A$6:$H$60,MATCH('Model 6_Train'!A277,Cond_Probability!$A$6:$A$60,0),8)</f>
        <v>0.39710144927536234</v>
      </c>
      <c r="K277">
        <f>INDEX(Cond_Probability!$A$6:$H$60,MATCH('Model 6_Train'!B277,Cond_Probability!$A$6:$A$60,0),8)</f>
        <v>0.68023255813953487</v>
      </c>
      <c r="L277">
        <f>INDEX(Cond_Probability!$A$6:$H$60,MATCH('Model 6_Train'!C277,Cond_Probability!$A$6:$A$60,0),8)</f>
        <v>8.0924855491329481E-2</v>
      </c>
      <c r="M277">
        <f>Cond_Probability!$C$3</f>
        <v>0.38383838383838381</v>
      </c>
      <c r="N277">
        <f t="shared" si="26"/>
        <v>8.3905266567732891E-3</v>
      </c>
      <c r="O277">
        <f t="shared" si="27"/>
        <v>0.83905266567732895</v>
      </c>
      <c r="P277" t="str">
        <f t="shared" si="28"/>
        <v>Survive</v>
      </c>
      <c r="Q277" t="str">
        <f t="shared" si="29"/>
        <v>Survived</v>
      </c>
    </row>
    <row r="278" spans="1:17" x14ac:dyDescent="0.3">
      <c r="A278" s="1" t="s">
        <v>1236</v>
      </c>
      <c r="B278" s="2" t="s">
        <v>17</v>
      </c>
      <c r="C278" s="1" t="s">
        <v>1240</v>
      </c>
      <c r="D278">
        <f>INDEX(Cond_Probability!$A$6:$H$60,MATCH('Model 6_Train'!A278,Cond_Probability!$A$6:$A$60,0),7)</f>
        <v>0.67572463768115942</v>
      </c>
      <c r="E278">
        <f>INDEX(Cond_Probability!$A$6:$H$60,MATCH('Model 6_Train'!B278,Cond_Probability!$A$6:$A$60,0),7)</f>
        <v>0.14882032667876588</v>
      </c>
      <c r="F278">
        <f>INDEX(Cond_Probability!$A$6:$H$60,MATCH('Model 6_Train'!C278,Cond_Probability!$A$6:$A$60,0),7)</f>
        <v>0.17179023508137431</v>
      </c>
      <c r="G278">
        <f>Cond_Probability!$C$2</f>
        <v>0.61616161616161613</v>
      </c>
      <c r="H278">
        <f t="shared" si="24"/>
        <v>1.0644496463295922E-2</v>
      </c>
      <c r="I278">
        <f t="shared" si="25"/>
        <v>1.0644496463295923</v>
      </c>
      <c r="J278">
        <f>INDEX(Cond_Probability!$A$6:$H$60,MATCH('Model 6_Train'!A278,Cond_Probability!$A$6:$A$60,0),8)</f>
        <v>0.34782608695652173</v>
      </c>
      <c r="K278">
        <f>INDEX(Cond_Probability!$A$6:$H$60,MATCH('Model 6_Train'!B278,Cond_Probability!$A$6:$A$60,0),8)</f>
        <v>0.68023255813953487</v>
      </c>
      <c r="L278">
        <f>INDEX(Cond_Probability!$A$6:$H$60,MATCH('Model 6_Train'!C278,Cond_Probability!$A$6:$A$60,0),8)</f>
        <v>0.19653179190751446</v>
      </c>
      <c r="M278">
        <f>Cond_Probability!$C$3</f>
        <v>0.38383838383838381</v>
      </c>
      <c r="N278">
        <f t="shared" si="26"/>
        <v>1.7848461292823262E-2</v>
      </c>
      <c r="O278">
        <f t="shared" si="27"/>
        <v>1.7848461292823261</v>
      </c>
      <c r="P278" t="str">
        <f t="shared" si="28"/>
        <v>Survive</v>
      </c>
      <c r="Q278" t="str">
        <f t="shared" si="29"/>
        <v>Survived</v>
      </c>
    </row>
    <row r="279" spans="1:17" x14ac:dyDescent="0.3">
      <c r="A279" s="1" t="s">
        <v>1235</v>
      </c>
      <c r="B279" s="2" t="s">
        <v>13</v>
      </c>
      <c r="C279" s="1" t="s">
        <v>1241</v>
      </c>
      <c r="D279">
        <f>INDEX(Cond_Probability!$A$6:$H$60,MATCH('Model 6_Train'!A279,Cond_Probability!$A$6:$A$60,0),7)</f>
        <v>0.17753623188405798</v>
      </c>
      <c r="E279">
        <f>INDEX(Cond_Probability!$A$6:$H$60,MATCH('Model 6_Train'!B279,Cond_Probability!$A$6:$A$60,0),7)</f>
        <v>0.85117967332123412</v>
      </c>
      <c r="F279">
        <f>INDEX(Cond_Probability!$A$6:$H$60,MATCH('Model 6_Train'!C279,Cond_Probability!$A$6:$A$60,0),7)</f>
        <v>0.22784810126582278</v>
      </c>
      <c r="G279">
        <f>Cond_Probability!$C$2</f>
        <v>0.61616161616161613</v>
      </c>
      <c r="H279">
        <f t="shared" si="24"/>
        <v>2.1215256946658403E-2</v>
      </c>
      <c r="I279">
        <f t="shared" si="25"/>
        <v>2.1215256946658401</v>
      </c>
      <c r="J279">
        <f>INDEX(Cond_Probability!$A$6:$H$60,MATCH('Model 6_Train'!A279,Cond_Probability!$A$6:$A$60,0),8)</f>
        <v>0.25507246376811593</v>
      </c>
      <c r="K279">
        <f>INDEX(Cond_Probability!$A$6:$H$60,MATCH('Model 6_Train'!B279,Cond_Probability!$A$6:$A$60,0),8)</f>
        <v>0.31976744186046513</v>
      </c>
      <c r="L279">
        <f>INDEX(Cond_Probability!$A$6:$H$60,MATCH('Model 6_Train'!C279,Cond_Probability!$A$6:$A$60,0),8)</f>
        <v>0.15317919075144509</v>
      </c>
      <c r="M279">
        <f>Cond_Probability!$C$3</f>
        <v>0.38383838383838381</v>
      </c>
      <c r="N279">
        <f t="shared" si="26"/>
        <v>4.7956335793059987E-3</v>
      </c>
      <c r="O279">
        <f t="shared" si="27"/>
        <v>0.47956335793059984</v>
      </c>
      <c r="P279" t="str">
        <f t="shared" si="28"/>
        <v>Won't Survive</v>
      </c>
      <c r="Q279" t="str">
        <f t="shared" si="29"/>
        <v>Dead</v>
      </c>
    </row>
    <row r="280" spans="1:17" x14ac:dyDescent="0.3">
      <c r="A280" s="1" t="s">
        <v>1236</v>
      </c>
      <c r="B280" s="2" t="s">
        <v>13</v>
      </c>
      <c r="C280" s="1" t="s">
        <v>1242</v>
      </c>
      <c r="D280">
        <f>INDEX(Cond_Probability!$A$6:$H$60,MATCH('Model 6_Train'!A280,Cond_Probability!$A$6:$A$60,0),7)</f>
        <v>0.67572463768115942</v>
      </c>
      <c r="E280">
        <f>INDEX(Cond_Probability!$A$6:$H$60,MATCH('Model 6_Train'!B280,Cond_Probability!$A$6:$A$60,0),7)</f>
        <v>0.85117967332123412</v>
      </c>
      <c r="F280">
        <f>INDEX(Cond_Probability!$A$6:$H$60,MATCH('Model 6_Train'!C280,Cond_Probability!$A$6:$A$60,0),7)</f>
        <v>0.51356238698010848</v>
      </c>
      <c r="G280">
        <f>Cond_Probability!$C$2</f>
        <v>0.61616161616161613</v>
      </c>
      <c r="H280">
        <f t="shared" si="24"/>
        <v>0.18200312592107368</v>
      </c>
      <c r="I280">
        <f t="shared" si="25"/>
        <v>18.200312592107366</v>
      </c>
      <c r="J280">
        <f>INDEX(Cond_Probability!$A$6:$H$60,MATCH('Model 6_Train'!A280,Cond_Probability!$A$6:$A$60,0),8)</f>
        <v>0.34782608695652173</v>
      </c>
      <c r="K280">
        <f>INDEX(Cond_Probability!$A$6:$H$60,MATCH('Model 6_Train'!B280,Cond_Probability!$A$6:$A$60,0),8)</f>
        <v>0.31976744186046513</v>
      </c>
      <c r="L280">
        <f>INDEX(Cond_Probability!$A$6:$H$60,MATCH('Model 6_Train'!C280,Cond_Probability!$A$6:$A$60,0),8)</f>
        <v>0.56936416184971095</v>
      </c>
      <c r="M280">
        <f>Cond_Probability!$C$3</f>
        <v>0.38383838383838381</v>
      </c>
      <c r="N280">
        <f t="shared" si="26"/>
        <v>2.4307199359947216E-2</v>
      </c>
      <c r="O280">
        <f t="shared" si="27"/>
        <v>2.4307199359947216</v>
      </c>
      <c r="P280" t="str">
        <f t="shared" si="28"/>
        <v>Won't Survive</v>
      </c>
      <c r="Q280" t="str">
        <f t="shared" si="29"/>
        <v>Dead</v>
      </c>
    </row>
    <row r="281" spans="1:17" x14ac:dyDescent="0.3">
      <c r="A281" s="1" t="s">
        <v>1236</v>
      </c>
      <c r="B281" s="2" t="s">
        <v>17</v>
      </c>
      <c r="C281" s="1" t="s">
        <v>1240</v>
      </c>
      <c r="D281">
        <f>INDEX(Cond_Probability!$A$6:$H$60,MATCH('Model 6_Train'!A281,Cond_Probability!$A$6:$A$60,0),7)</f>
        <v>0.67572463768115942</v>
      </c>
      <c r="E281">
        <f>INDEX(Cond_Probability!$A$6:$H$60,MATCH('Model 6_Train'!B281,Cond_Probability!$A$6:$A$60,0),7)</f>
        <v>0.14882032667876588</v>
      </c>
      <c r="F281">
        <f>INDEX(Cond_Probability!$A$6:$H$60,MATCH('Model 6_Train'!C281,Cond_Probability!$A$6:$A$60,0),7)</f>
        <v>0.17179023508137431</v>
      </c>
      <c r="G281">
        <f>Cond_Probability!$C$2</f>
        <v>0.61616161616161613</v>
      </c>
      <c r="H281">
        <f t="shared" si="24"/>
        <v>1.0644496463295922E-2</v>
      </c>
      <c r="I281">
        <f t="shared" si="25"/>
        <v>1.0644496463295923</v>
      </c>
      <c r="J281">
        <f>INDEX(Cond_Probability!$A$6:$H$60,MATCH('Model 6_Train'!A281,Cond_Probability!$A$6:$A$60,0),8)</f>
        <v>0.34782608695652173</v>
      </c>
      <c r="K281">
        <f>INDEX(Cond_Probability!$A$6:$H$60,MATCH('Model 6_Train'!B281,Cond_Probability!$A$6:$A$60,0),8)</f>
        <v>0.68023255813953487</v>
      </c>
      <c r="L281">
        <f>INDEX(Cond_Probability!$A$6:$H$60,MATCH('Model 6_Train'!C281,Cond_Probability!$A$6:$A$60,0),8)</f>
        <v>0.19653179190751446</v>
      </c>
      <c r="M281">
        <f>Cond_Probability!$C$3</f>
        <v>0.38383838383838381</v>
      </c>
      <c r="N281">
        <f t="shared" si="26"/>
        <v>1.7848461292823262E-2</v>
      </c>
      <c r="O281">
        <f t="shared" si="27"/>
        <v>1.7848461292823261</v>
      </c>
      <c r="P281" t="str">
        <f t="shared" si="28"/>
        <v>Survive</v>
      </c>
      <c r="Q281" t="str">
        <f t="shared" si="29"/>
        <v>Survived</v>
      </c>
    </row>
    <row r="282" spans="1:17" x14ac:dyDescent="0.3">
      <c r="A282" s="1" t="s">
        <v>1236</v>
      </c>
      <c r="B282" s="2" t="s">
        <v>13</v>
      </c>
      <c r="C282" s="1" t="s">
        <v>1239</v>
      </c>
      <c r="D282">
        <f>INDEX(Cond_Probability!$A$6:$H$60,MATCH('Model 6_Train'!A282,Cond_Probability!$A$6:$A$60,0),7)</f>
        <v>0.67572463768115942</v>
      </c>
      <c r="E282">
        <f>INDEX(Cond_Probability!$A$6:$H$60,MATCH('Model 6_Train'!B282,Cond_Probability!$A$6:$A$60,0),7)</f>
        <v>0.85117967332123412</v>
      </c>
      <c r="F282">
        <f>INDEX(Cond_Probability!$A$6:$H$60,MATCH('Model 6_Train'!C282,Cond_Probability!$A$6:$A$60,0),7)</f>
        <v>8.6799276672694395E-2</v>
      </c>
      <c r="G282">
        <f>Cond_Probability!$C$2</f>
        <v>0.61616161616161613</v>
      </c>
      <c r="H282">
        <f t="shared" si="24"/>
        <v>3.0761091704970201E-2</v>
      </c>
      <c r="I282">
        <f t="shared" si="25"/>
        <v>3.0761091704970203</v>
      </c>
      <c r="J282">
        <f>INDEX(Cond_Probability!$A$6:$H$60,MATCH('Model 6_Train'!A282,Cond_Probability!$A$6:$A$60,0),8)</f>
        <v>0.34782608695652173</v>
      </c>
      <c r="K282">
        <f>INDEX(Cond_Probability!$A$6:$H$60,MATCH('Model 6_Train'!B282,Cond_Probability!$A$6:$A$60,0),8)</f>
        <v>0.31976744186046513</v>
      </c>
      <c r="L282">
        <f>INDEX(Cond_Probability!$A$6:$H$60,MATCH('Model 6_Train'!C282,Cond_Probability!$A$6:$A$60,0),8)</f>
        <v>8.0924855491329481E-2</v>
      </c>
      <c r="M282">
        <f>Cond_Probability!$C$3</f>
        <v>0.38383838383838381</v>
      </c>
      <c r="N282">
        <f t="shared" si="26"/>
        <v>3.4548303658808225E-3</v>
      </c>
      <c r="O282">
        <f t="shared" si="27"/>
        <v>0.34548303658808227</v>
      </c>
      <c r="P282" t="str">
        <f t="shared" si="28"/>
        <v>Won't Survive</v>
      </c>
      <c r="Q282" t="str">
        <f t="shared" si="29"/>
        <v>Dead</v>
      </c>
    </row>
    <row r="283" spans="1:17" x14ac:dyDescent="0.3">
      <c r="A283" s="1" t="s">
        <v>1236</v>
      </c>
      <c r="B283" s="2" t="s">
        <v>13</v>
      </c>
      <c r="C283" s="1" t="s">
        <v>1242</v>
      </c>
      <c r="D283">
        <f>INDEX(Cond_Probability!$A$6:$H$60,MATCH('Model 6_Train'!A283,Cond_Probability!$A$6:$A$60,0),7)</f>
        <v>0.67572463768115942</v>
      </c>
      <c r="E283">
        <f>INDEX(Cond_Probability!$A$6:$H$60,MATCH('Model 6_Train'!B283,Cond_Probability!$A$6:$A$60,0),7)</f>
        <v>0.85117967332123412</v>
      </c>
      <c r="F283">
        <f>INDEX(Cond_Probability!$A$6:$H$60,MATCH('Model 6_Train'!C283,Cond_Probability!$A$6:$A$60,0),7)</f>
        <v>0.51356238698010848</v>
      </c>
      <c r="G283">
        <f>Cond_Probability!$C$2</f>
        <v>0.61616161616161613</v>
      </c>
      <c r="H283">
        <f t="shared" si="24"/>
        <v>0.18200312592107368</v>
      </c>
      <c r="I283">
        <f t="shared" si="25"/>
        <v>18.200312592107366</v>
      </c>
      <c r="J283">
        <f>INDEX(Cond_Probability!$A$6:$H$60,MATCH('Model 6_Train'!A283,Cond_Probability!$A$6:$A$60,0),8)</f>
        <v>0.34782608695652173</v>
      </c>
      <c r="K283">
        <f>INDEX(Cond_Probability!$A$6:$H$60,MATCH('Model 6_Train'!B283,Cond_Probability!$A$6:$A$60,0),8)</f>
        <v>0.31976744186046513</v>
      </c>
      <c r="L283">
        <f>INDEX(Cond_Probability!$A$6:$H$60,MATCH('Model 6_Train'!C283,Cond_Probability!$A$6:$A$60,0),8)</f>
        <v>0.56936416184971095</v>
      </c>
      <c r="M283">
        <f>Cond_Probability!$C$3</f>
        <v>0.38383838383838381</v>
      </c>
      <c r="N283">
        <f t="shared" si="26"/>
        <v>2.4307199359947216E-2</v>
      </c>
      <c r="O283">
        <f t="shared" si="27"/>
        <v>2.4307199359947216</v>
      </c>
      <c r="P283" t="str">
        <f t="shared" si="28"/>
        <v>Won't Survive</v>
      </c>
      <c r="Q283" t="str">
        <f t="shared" si="29"/>
        <v>Dead</v>
      </c>
    </row>
    <row r="284" spans="1:17" x14ac:dyDescent="0.3">
      <c r="A284" s="1" t="s">
        <v>1236</v>
      </c>
      <c r="B284" s="2" t="s">
        <v>13</v>
      </c>
      <c r="C284" s="1" t="s">
        <v>1242</v>
      </c>
      <c r="D284">
        <f>INDEX(Cond_Probability!$A$6:$H$60,MATCH('Model 6_Train'!A284,Cond_Probability!$A$6:$A$60,0),7)</f>
        <v>0.67572463768115942</v>
      </c>
      <c r="E284">
        <f>INDEX(Cond_Probability!$A$6:$H$60,MATCH('Model 6_Train'!B284,Cond_Probability!$A$6:$A$60,0),7)</f>
        <v>0.85117967332123412</v>
      </c>
      <c r="F284">
        <f>INDEX(Cond_Probability!$A$6:$H$60,MATCH('Model 6_Train'!C284,Cond_Probability!$A$6:$A$60,0),7)</f>
        <v>0.51356238698010848</v>
      </c>
      <c r="G284">
        <f>Cond_Probability!$C$2</f>
        <v>0.61616161616161613</v>
      </c>
      <c r="H284">
        <f t="shared" si="24"/>
        <v>0.18200312592107368</v>
      </c>
      <c r="I284">
        <f t="shared" si="25"/>
        <v>18.200312592107366</v>
      </c>
      <c r="J284">
        <f>INDEX(Cond_Probability!$A$6:$H$60,MATCH('Model 6_Train'!A284,Cond_Probability!$A$6:$A$60,0),8)</f>
        <v>0.34782608695652173</v>
      </c>
      <c r="K284">
        <f>INDEX(Cond_Probability!$A$6:$H$60,MATCH('Model 6_Train'!B284,Cond_Probability!$A$6:$A$60,0),8)</f>
        <v>0.31976744186046513</v>
      </c>
      <c r="L284">
        <f>INDEX(Cond_Probability!$A$6:$H$60,MATCH('Model 6_Train'!C284,Cond_Probability!$A$6:$A$60,0),8)</f>
        <v>0.56936416184971095</v>
      </c>
      <c r="M284">
        <f>Cond_Probability!$C$3</f>
        <v>0.38383838383838381</v>
      </c>
      <c r="N284">
        <f t="shared" si="26"/>
        <v>2.4307199359947216E-2</v>
      </c>
      <c r="O284">
        <f t="shared" si="27"/>
        <v>2.4307199359947216</v>
      </c>
      <c r="P284" t="str">
        <f t="shared" si="28"/>
        <v>Won't Survive</v>
      </c>
      <c r="Q284" t="str">
        <f t="shared" si="29"/>
        <v>Dead</v>
      </c>
    </row>
    <row r="285" spans="1:17" x14ac:dyDescent="0.3">
      <c r="A285" s="1" t="s">
        <v>1236</v>
      </c>
      <c r="B285" s="2" t="s">
        <v>13</v>
      </c>
      <c r="C285" s="1" t="s">
        <v>1242</v>
      </c>
      <c r="D285">
        <f>INDEX(Cond_Probability!$A$6:$H$60,MATCH('Model 6_Train'!A285,Cond_Probability!$A$6:$A$60,0),7)</f>
        <v>0.67572463768115942</v>
      </c>
      <c r="E285">
        <f>INDEX(Cond_Probability!$A$6:$H$60,MATCH('Model 6_Train'!B285,Cond_Probability!$A$6:$A$60,0),7)</f>
        <v>0.85117967332123412</v>
      </c>
      <c r="F285">
        <f>INDEX(Cond_Probability!$A$6:$H$60,MATCH('Model 6_Train'!C285,Cond_Probability!$A$6:$A$60,0),7)</f>
        <v>0.51356238698010848</v>
      </c>
      <c r="G285">
        <f>Cond_Probability!$C$2</f>
        <v>0.61616161616161613</v>
      </c>
      <c r="H285">
        <f t="shared" si="24"/>
        <v>0.18200312592107368</v>
      </c>
      <c r="I285">
        <f t="shared" si="25"/>
        <v>18.200312592107366</v>
      </c>
      <c r="J285">
        <f>INDEX(Cond_Probability!$A$6:$H$60,MATCH('Model 6_Train'!A285,Cond_Probability!$A$6:$A$60,0),8)</f>
        <v>0.34782608695652173</v>
      </c>
      <c r="K285">
        <f>INDEX(Cond_Probability!$A$6:$H$60,MATCH('Model 6_Train'!B285,Cond_Probability!$A$6:$A$60,0),8)</f>
        <v>0.31976744186046513</v>
      </c>
      <c r="L285">
        <f>INDEX(Cond_Probability!$A$6:$H$60,MATCH('Model 6_Train'!C285,Cond_Probability!$A$6:$A$60,0),8)</f>
        <v>0.56936416184971095</v>
      </c>
      <c r="M285">
        <f>Cond_Probability!$C$3</f>
        <v>0.38383838383838381</v>
      </c>
      <c r="N285">
        <f t="shared" si="26"/>
        <v>2.4307199359947216E-2</v>
      </c>
      <c r="O285">
        <f t="shared" si="27"/>
        <v>2.4307199359947216</v>
      </c>
      <c r="P285" t="str">
        <f t="shared" si="28"/>
        <v>Won't Survive</v>
      </c>
      <c r="Q285" t="str">
        <f t="shared" si="29"/>
        <v>Dead</v>
      </c>
    </row>
    <row r="286" spans="1:17" x14ac:dyDescent="0.3">
      <c r="A286" s="1" t="s">
        <v>1234</v>
      </c>
      <c r="B286" s="2" t="s">
        <v>13</v>
      </c>
      <c r="C286" s="1" t="s">
        <v>1241</v>
      </c>
      <c r="D286">
        <f>INDEX(Cond_Probability!$A$6:$H$60,MATCH('Model 6_Train'!A286,Cond_Probability!$A$6:$A$60,0),7)</f>
        <v>0.14673913043478262</v>
      </c>
      <c r="E286">
        <f>INDEX(Cond_Probability!$A$6:$H$60,MATCH('Model 6_Train'!B286,Cond_Probability!$A$6:$A$60,0),7)</f>
        <v>0.85117967332123412</v>
      </c>
      <c r="F286">
        <f>INDEX(Cond_Probability!$A$6:$H$60,MATCH('Model 6_Train'!C286,Cond_Probability!$A$6:$A$60,0),7)</f>
        <v>0.22784810126582278</v>
      </c>
      <c r="G286">
        <f>Cond_Probability!$C$2</f>
        <v>0.61616161616161613</v>
      </c>
      <c r="H286">
        <f t="shared" si="24"/>
        <v>1.7535059313054394E-2</v>
      </c>
      <c r="I286">
        <f t="shared" si="25"/>
        <v>1.7535059313054393</v>
      </c>
      <c r="J286">
        <f>INDEX(Cond_Probability!$A$6:$H$60,MATCH('Model 6_Train'!A286,Cond_Probability!$A$6:$A$60,0),8)</f>
        <v>0.39710144927536234</v>
      </c>
      <c r="K286">
        <f>INDEX(Cond_Probability!$A$6:$H$60,MATCH('Model 6_Train'!B286,Cond_Probability!$A$6:$A$60,0),8)</f>
        <v>0.31976744186046513</v>
      </c>
      <c r="L286">
        <f>INDEX(Cond_Probability!$A$6:$H$60,MATCH('Model 6_Train'!C286,Cond_Probability!$A$6:$A$60,0),8)</f>
        <v>0.15317919075144509</v>
      </c>
      <c r="M286">
        <f>Cond_Probability!$C$3</f>
        <v>0.38383838383838381</v>
      </c>
      <c r="N286">
        <f t="shared" si="26"/>
        <v>7.4659295496013866E-3</v>
      </c>
      <c r="O286">
        <f t="shared" si="27"/>
        <v>0.74659295496013867</v>
      </c>
      <c r="P286" t="str">
        <f t="shared" si="28"/>
        <v>Won't Survive</v>
      </c>
      <c r="Q286" t="str">
        <f t="shared" si="29"/>
        <v>Dead</v>
      </c>
    </row>
    <row r="287" spans="1:17" x14ac:dyDescent="0.3">
      <c r="A287" s="1" t="s">
        <v>1236</v>
      </c>
      <c r="B287" s="2" t="s">
        <v>13</v>
      </c>
      <c r="C287" s="1" t="s">
        <v>1242</v>
      </c>
      <c r="D287">
        <f>INDEX(Cond_Probability!$A$6:$H$60,MATCH('Model 6_Train'!A287,Cond_Probability!$A$6:$A$60,0),7)</f>
        <v>0.67572463768115942</v>
      </c>
      <c r="E287">
        <f>INDEX(Cond_Probability!$A$6:$H$60,MATCH('Model 6_Train'!B287,Cond_Probability!$A$6:$A$60,0),7)</f>
        <v>0.85117967332123412</v>
      </c>
      <c r="F287">
        <f>INDEX(Cond_Probability!$A$6:$H$60,MATCH('Model 6_Train'!C287,Cond_Probability!$A$6:$A$60,0),7)</f>
        <v>0.51356238698010848</v>
      </c>
      <c r="G287">
        <f>Cond_Probability!$C$2</f>
        <v>0.61616161616161613</v>
      </c>
      <c r="H287">
        <f t="shared" si="24"/>
        <v>0.18200312592107368</v>
      </c>
      <c r="I287">
        <f t="shared" si="25"/>
        <v>18.200312592107366</v>
      </c>
      <c r="J287">
        <f>INDEX(Cond_Probability!$A$6:$H$60,MATCH('Model 6_Train'!A287,Cond_Probability!$A$6:$A$60,0),8)</f>
        <v>0.34782608695652173</v>
      </c>
      <c r="K287">
        <f>INDEX(Cond_Probability!$A$6:$H$60,MATCH('Model 6_Train'!B287,Cond_Probability!$A$6:$A$60,0),8)</f>
        <v>0.31976744186046513</v>
      </c>
      <c r="L287">
        <f>INDEX(Cond_Probability!$A$6:$H$60,MATCH('Model 6_Train'!C287,Cond_Probability!$A$6:$A$60,0),8)</f>
        <v>0.56936416184971095</v>
      </c>
      <c r="M287">
        <f>Cond_Probability!$C$3</f>
        <v>0.38383838383838381</v>
      </c>
      <c r="N287">
        <f t="shared" si="26"/>
        <v>2.4307199359947216E-2</v>
      </c>
      <c r="O287">
        <f t="shared" si="27"/>
        <v>2.4307199359947216</v>
      </c>
      <c r="P287" t="str">
        <f t="shared" si="28"/>
        <v>Won't Survive</v>
      </c>
      <c r="Q287" t="str">
        <f t="shared" si="29"/>
        <v>Dead</v>
      </c>
    </row>
    <row r="288" spans="1:17" x14ac:dyDescent="0.3">
      <c r="A288" s="1" t="s">
        <v>1236</v>
      </c>
      <c r="B288" s="2" t="s">
        <v>13</v>
      </c>
      <c r="C288" s="1" t="s">
        <v>1242</v>
      </c>
      <c r="D288">
        <f>INDEX(Cond_Probability!$A$6:$H$60,MATCH('Model 6_Train'!A288,Cond_Probability!$A$6:$A$60,0),7)</f>
        <v>0.67572463768115942</v>
      </c>
      <c r="E288">
        <f>INDEX(Cond_Probability!$A$6:$H$60,MATCH('Model 6_Train'!B288,Cond_Probability!$A$6:$A$60,0),7)</f>
        <v>0.85117967332123412</v>
      </c>
      <c r="F288">
        <f>INDEX(Cond_Probability!$A$6:$H$60,MATCH('Model 6_Train'!C288,Cond_Probability!$A$6:$A$60,0),7)</f>
        <v>0.51356238698010848</v>
      </c>
      <c r="G288">
        <f>Cond_Probability!$C$2</f>
        <v>0.61616161616161613</v>
      </c>
      <c r="H288">
        <f t="shared" si="24"/>
        <v>0.18200312592107368</v>
      </c>
      <c r="I288">
        <f t="shared" si="25"/>
        <v>18.200312592107366</v>
      </c>
      <c r="J288">
        <f>INDEX(Cond_Probability!$A$6:$H$60,MATCH('Model 6_Train'!A288,Cond_Probability!$A$6:$A$60,0),8)</f>
        <v>0.34782608695652173</v>
      </c>
      <c r="K288">
        <f>INDEX(Cond_Probability!$A$6:$H$60,MATCH('Model 6_Train'!B288,Cond_Probability!$A$6:$A$60,0),8)</f>
        <v>0.31976744186046513</v>
      </c>
      <c r="L288">
        <f>INDEX(Cond_Probability!$A$6:$H$60,MATCH('Model 6_Train'!C288,Cond_Probability!$A$6:$A$60,0),8)</f>
        <v>0.56936416184971095</v>
      </c>
      <c r="M288">
        <f>Cond_Probability!$C$3</f>
        <v>0.38383838383838381</v>
      </c>
      <c r="N288">
        <f t="shared" si="26"/>
        <v>2.4307199359947216E-2</v>
      </c>
      <c r="O288">
        <f t="shared" si="27"/>
        <v>2.4307199359947216</v>
      </c>
      <c r="P288" t="str">
        <f t="shared" si="28"/>
        <v>Won't Survive</v>
      </c>
      <c r="Q288" t="str">
        <f t="shared" si="29"/>
        <v>Dead</v>
      </c>
    </row>
    <row r="289" spans="1:17" x14ac:dyDescent="0.3">
      <c r="A289" s="1" t="s">
        <v>1236</v>
      </c>
      <c r="B289" s="2" t="s">
        <v>13</v>
      </c>
      <c r="C289" s="1" t="s">
        <v>1242</v>
      </c>
      <c r="D289">
        <f>INDEX(Cond_Probability!$A$6:$H$60,MATCH('Model 6_Train'!A289,Cond_Probability!$A$6:$A$60,0),7)</f>
        <v>0.67572463768115942</v>
      </c>
      <c r="E289">
        <f>INDEX(Cond_Probability!$A$6:$H$60,MATCH('Model 6_Train'!B289,Cond_Probability!$A$6:$A$60,0),7)</f>
        <v>0.85117967332123412</v>
      </c>
      <c r="F289">
        <f>INDEX(Cond_Probability!$A$6:$H$60,MATCH('Model 6_Train'!C289,Cond_Probability!$A$6:$A$60,0),7)</f>
        <v>0.51356238698010848</v>
      </c>
      <c r="G289">
        <f>Cond_Probability!$C$2</f>
        <v>0.61616161616161613</v>
      </c>
      <c r="H289">
        <f t="shared" si="24"/>
        <v>0.18200312592107368</v>
      </c>
      <c r="I289">
        <f t="shared" si="25"/>
        <v>18.200312592107366</v>
      </c>
      <c r="J289">
        <f>INDEX(Cond_Probability!$A$6:$H$60,MATCH('Model 6_Train'!A289,Cond_Probability!$A$6:$A$60,0),8)</f>
        <v>0.34782608695652173</v>
      </c>
      <c r="K289">
        <f>INDEX(Cond_Probability!$A$6:$H$60,MATCH('Model 6_Train'!B289,Cond_Probability!$A$6:$A$60,0),8)</f>
        <v>0.31976744186046513</v>
      </c>
      <c r="L289">
        <f>INDEX(Cond_Probability!$A$6:$H$60,MATCH('Model 6_Train'!C289,Cond_Probability!$A$6:$A$60,0),8)</f>
        <v>0.56936416184971095</v>
      </c>
      <c r="M289">
        <f>Cond_Probability!$C$3</f>
        <v>0.38383838383838381</v>
      </c>
      <c r="N289">
        <f t="shared" si="26"/>
        <v>2.4307199359947216E-2</v>
      </c>
      <c r="O289">
        <f t="shared" si="27"/>
        <v>2.4307199359947216</v>
      </c>
      <c r="P289" t="str">
        <f t="shared" si="28"/>
        <v>Won't Survive</v>
      </c>
      <c r="Q289" t="str">
        <f t="shared" si="29"/>
        <v>Dead</v>
      </c>
    </row>
    <row r="290" spans="1:17" x14ac:dyDescent="0.3">
      <c r="A290" s="1" t="s">
        <v>1235</v>
      </c>
      <c r="B290" s="2" t="s">
        <v>13</v>
      </c>
      <c r="C290" s="1" t="s">
        <v>1240</v>
      </c>
      <c r="D290">
        <f>INDEX(Cond_Probability!$A$6:$H$60,MATCH('Model 6_Train'!A290,Cond_Probability!$A$6:$A$60,0),7)</f>
        <v>0.17753623188405798</v>
      </c>
      <c r="E290">
        <f>INDEX(Cond_Probability!$A$6:$H$60,MATCH('Model 6_Train'!B290,Cond_Probability!$A$6:$A$60,0),7)</f>
        <v>0.85117967332123412</v>
      </c>
      <c r="F290">
        <f>INDEX(Cond_Probability!$A$6:$H$60,MATCH('Model 6_Train'!C290,Cond_Probability!$A$6:$A$60,0),7)</f>
        <v>0.17179023508137431</v>
      </c>
      <c r="G290">
        <f>Cond_Probability!$C$2</f>
        <v>0.61616161616161613</v>
      </c>
      <c r="H290">
        <f t="shared" si="24"/>
        <v>1.5995630237559906E-2</v>
      </c>
      <c r="I290">
        <f t="shared" si="25"/>
        <v>1.5995630237559906</v>
      </c>
      <c r="J290">
        <f>INDEX(Cond_Probability!$A$6:$H$60,MATCH('Model 6_Train'!A290,Cond_Probability!$A$6:$A$60,0),8)</f>
        <v>0.25507246376811593</v>
      </c>
      <c r="K290">
        <f>INDEX(Cond_Probability!$A$6:$H$60,MATCH('Model 6_Train'!B290,Cond_Probability!$A$6:$A$60,0),8)</f>
        <v>0.31976744186046513</v>
      </c>
      <c r="L290">
        <f>INDEX(Cond_Probability!$A$6:$H$60,MATCH('Model 6_Train'!C290,Cond_Probability!$A$6:$A$60,0),8)</f>
        <v>0.19653179190751446</v>
      </c>
      <c r="M290">
        <f>Cond_Probability!$C$3</f>
        <v>0.38383838383838381</v>
      </c>
      <c r="N290">
        <f t="shared" si="26"/>
        <v>6.1528883659020366E-3</v>
      </c>
      <c r="O290">
        <f t="shared" si="27"/>
        <v>0.61528883659020361</v>
      </c>
      <c r="P290" t="str">
        <f t="shared" si="28"/>
        <v>Won't Survive</v>
      </c>
      <c r="Q290" t="str">
        <f t="shared" si="29"/>
        <v>Dead</v>
      </c>
    </row>
    <row r="291" spans="1:17" x14ac:dyDescent="0.3">
      <c r="A291" s="1" t="s">
        <v>1236</v>
      </c>
      <c r="B291" s="2" t="s">
        <v>17</v>
      </c>
      <c r="C291" s="1" t="s">
        <v>1242</v>
      </c>
      <c r="D291">
        <f>INDEX(Cond_Probability!$A$6:$H$60,MATCH('Model 6_Train'!A291,Cond_Probability!$A$6:$A$60,0),7)</f>
        <v>0.67572463768115942</v>
      </c>
      <c r="E291">
        <f>INDEX(Cond_Probability!$A$6:$H$60,MATCH('Model 6_Train'!B291,Cond_Probability!$A$6:$A$60,0),7)</f>
        <v>0.14882032667876588</v>
      </c>
      <c r="F291">
        <f>INDEX(Cond_Probability!$A$6:$H$60,MATCH('Model 6_Train'!C291,Cond_Probability!$A$6:$A$60,0),7)</f>
        <v>0.51356238698010848</v>
      </c>
      <c r="G291">
        <f>Cond_Probability!$C$2</f>
        <v>0.61616161616161613</v>
      </c>
      <c r="H291">
        <f t="shared" si="24"/>
        <v>3.1821442058695179E-2</v>
      </c>
      <c r="I291">
        <f t="shared" si="25"/>
        <v>3.182144205869518</v>
      </c>
      <c r="J291">
        <f>INDEX(Cond_Probability!$A$6:$H$60,MATCH('Model 6_Train'!A291,Cond_Probability!$A$6:$A$60,0),8)</f>
        <v>0.34782608695652173</v>
      </c>
      <c r="K291">
        <f>INDEX(Cond_Probability!$A$6:$H$60,MATCH('Model 6_Train'!B291,Cond_Probability!$A$6:$A$60,0),8)</f>
        <v>0.68023255813953487</v>
      </c>
      <c r="L291">
        <f>INDEX(Cond_Probability!$A$6:$H$60,MATCH('Model 6_Train'!C291,Cond_Probability!$A$6:$A$60,0),8)</f>
        <v>0.56936416184971095</v>
      </c>
      <c r="M291">
        <f>Cond_Probability!$C$3</f>
        <v>0.38383838383838381</v>
      </c>
      <c r="N291">
        <f t="shared" si="26"/>
        <v>5.1708042274796799E-2</v>
      </c>
      <c r="O291">
        <f t="shared" si="27"/>
        <v>5.1708042274796799</v>
      </c>
      <c r="P291" t="str">
        <f t="shared" si="28"/>
        <v>Survive</v>
      </c>
      <c r="Q291" t="str">
        <f t="shared" si="29"/>
        <v>Survived</v>
      </c>
    </row>
    <row r="292" spans="1:17" x14ac:dyDescent="0.3">
      <c r="A292" s="1" t="s">
        <v>1234</v>
      </c>
      <c r="B292" s="2" t="s">
        <v>17</v>
      </c>
      <c r="C292" s="1" t="s">
        <v>1242</v>
      </c>
      <c r="D292">
        <f>INDEX(Cond_Probability!$A$6:$H$60,MATCH('Model 6_Train'!A292,Cond_Probability!$A$6:$A$60,0),7)</f>
        <v>0.14673913043478262</v>
      </c>
      <c r="E292">
        <f>INDEX(Cond_Probability!$A$6:$H$60,MATCH('Model 6_Train'!B292,Cond_Probability!$A$6:$A$60,0),7)</f>
        <v>0.14882032667876588</v>
      </c>
      <c r="F292">
        <f>INDEX(Cond_Probability!$A$6:$H$60,MATCH('Model 6_Train'!C292,Cond_Probability!$A$6:$A$60,0),7)</f>
        <v>0.51356238698010848</v>
      </c>
      <c r="G292">
        <f>Cond_Probability!$C$2</f>
        <v>0.61616161616161613</v>
      </c>
      <c r="H292">
        <f t="shared" si="24"/>
        <v>6.9102863451858164E-3</v>
      </c>
      <c r="I292">
        <f t="shared" si="25"/>
        <v>0.69102863451858165</v>
      </c>
      <c r="J292">
        <f>INDEX(Cond_Probability!$A$6:$H$60,MATCH('Model 6_Train'!A292,Cond_Probability!$A$6:$A$60,0),8)</f>
        <v>0.39710144927536234</v>
      </c>
      <c r="K292">
        <f>INDEX(Cond_Probability!$A$6:$H$60,MATCH('Model 6_Train'!B292,Cond_Probability!$A$6:$A$60,0),8)</f>
        <v>0.68023255813953487</v>
      </c>
      <c r="L292">
        <f>INDEX(Cond_Probability!$A$6:$H$60,MATCH('Model 6_Train'!C292,Cond_Probability!$A$6:$A$60,0),8)</f>
        <v>0.56936416184971095</v>
      </c>
      <c r="M292">
        <f>Cond_Probability!$C$3</f>
        <v>0.38383838383838381</v>
      </c>
      <c r="N292">
        <f t="shared" si="26"/>
        <v>5.9033348263726346E-2</v>
      </c>
      <c r="O292">
        <f t="shared" si="27"/>
        <v>5.9033348263726344</v>
      </c>
      <c r="P292" t="str">
        <f t="shared" si="28"/>
        <v>Survive</v>
      </c>
      <c r="Q292" t="str">
        <f t="shared" si="29"/>
        <v>Survived</v>
      </c>
    </row>
    <row r="293" spans="1:17" x14ac:dyDescent="0.3">
      <c r="A293" s="1" t="s">
        <v>1234</v>
      </c>
      <c r="B293" s="2" t="s">
        <v>17</v>
      </c>
      <c r="C293" s="1" t="s">
        <v>1242</v>
      </c>
      <c r="D293">
        <f>INDEX(Cond_Probability!$A$6:$H$60,MATCH('Model 6_Train'!A293,Cond_Probability!$A$6:$A$60,0),7)</f>
        <v>0.14673913043478262</v>
      </c>
      <c r="E293">
        <f>INDEX(Cond_Probability!$A$6:$H$60,MATCH('Model 6_Train'!B293,Cond_Probability!$A$6:$A$60,0),7)</f>
        <v>0.14882032667876588</v>
      </c>
      <c r="F293">
        <f>INDEX(Cond_Probability!$A$6:$H$60,MATCH('Model 6_Train'!C293,Cond_Probability!$A$6:$A$60,0),7)</f>
        <v>0.51356238698010848</v>
      </c>
      <c r="G293">
        <f>Cond_Probability!$C$2</f>
        <v>0.61616161616161613</v>
      </c>
      <c r="H293">
        <f t="shared" si="24"/>
        <v>6.9102863451858164E-3</v>
      </c>
      <c r="I293">
        <f t="shared" si="25"/>
        <v>0.69102863451858165</v>
      </c>
      <c r="J293">
        <f>INDEX(Cond_Probability!$A$6:$H$60,MATCH('Model 6_Train'!A293,Cond_Probability!$A$6:$A$60,0),8)</f>
        <v>0.39710144927536234</v>
      </c>
      <c r="K293">
        <f>INDEX(Cond_Probability!$A$6:$H$60,MATCH('Model 6_Train'!B293,Cond_Probability!$A$6:$A$60,0),8)</f>
        <v>0.68023255813953487</v>
      </c>
      <c r="L293">
        <f>INDEX(Cond_Probability!$A$6:$H$60,MATCH('Model 6_Train'!C293,Cond_Probability!$A$6:$A$60,0),8)</f>
        <v>0.56936416184971095</v>
      </c>
      <c r="M293">
        <f>Cond_Probability!$C$3</f>
        <v>0.38383838383838381</v>
      </c>
      <c r="N293">
        <f t="shared" si="26"/>
        <v>5.9033348263726346E-2</v>
      </c>
      <c r="O293">
        <f t="shared" si="27"/>
        <v>5.9033348263726344</v>
      </c>
      <c r="P293" t="str">
        <f t="shared" si="28"/>
        <v>Survive</v>
      </c>
      <c r="Q293" t="str">
        <f t="shared" si="29"/>
        <v>Survived</v>
      </c>
    </row>
    <row r="294" spans="1:17" x14ac:dyDescent="0.3">
      <c r="A294" s="1" t="s">
        <v>1235</v>
      </c>
      <c r="B294" s="2" t="s">
        <v>13</v>
      </c>
      <c r="C294" s="1" t="s">
        <v>1240</v>
      </c>
      <c r="D294">
        <f>INDEX(Cond_Probability!$A$6:$H$60,MATCH('Model 6_Train'!A294,Cond_Probability!$A$6:$A$60,0),7)</f>
        <v>0.17753623188405798</v>
      </c>
      <c r="E294">
        <f>INDEX(Cond_Probability!$A$6:$H$60,MATCH('Model 6_Train'!B294,Cond_Probability!$A$6:$A$60,0),7)</f>
        <v>0.85117967332123412</v>
      </c>
      <c r="F294">
        <f>INDEX(Cond_Probability!$A$6:$H$60,MATCH('Model 6_Train'!C294,Cond_Probability!$A$6:$A$60,0),7)</f>
        <v>0.17179023508137431</v>
      </c>
      <c r="G294">
        <f>Cond_Probability!$C$2</f>
        <v>0.61616161616161613</v>
      </c>
      <c r="H294">
        <f t="shared" si="24"/>
        <v>1.5995630237559906E-2</v>
      </c>
      <c r="I294">
        <f t="shared" si="25"/>
        <v>1.5995630237559906</v>
      </c>
      <c r="J294">
        <f>INDEX(Cond_Probability!$A$6:$H$60,MATCH('Model 6_Train'!A294,Cond_Probability!$A$6:$A$60,0),8)</f>
        <v>0.25507246376811593</v>
      </c>
      <c r="K294">
        <f>INDEX(Cond_Probability!$A$6:$H$60,MATCH('Model 6_Train'!B294,Cond_Probability!$A$6:$A$60,0),8)</f>
        <v>0.31976744186046513</v>
      </c>
      <c r="L294">
        <f>INDEX(Cond_Probability!$A$6:$H$60,MATCH('Model 6_Train'!C294,Cond_Probability!$A$6:$A$60,0),8)</f>
        <v>0.19653179190751446</v>
      </c>
      <c r="M294">
        <f>Cond_Probability!$C$3</f>
        <v>0.38383838383838381</v>
      </c>
      <c r="N294">
        <f t="shared" si="26"/>
        <v>6.1528883659020366E-3</v>
      </c>
      <c r="O294">
        <f t="shared" si="27"/>
        <v>0.61528883659020361</v>
      </c>
      <c r="P294" t="str">
        <f t="shared" si="28"/>
        <v>Won't Survive</v>
      </c>
      <c r="Q294" t="str">
        <f t="shared" si="29"/>
        <v>Dead</v>
      </c>
    </row>
    <row r="295" spans="1:17" x14ac:dyDescent="0.3">
      <c r="A295" s="1" t="s">
        <v>1236</v>
      </c>
      <c r="B295" s="2" t="s">
        <v>17</v>
      </c>
      <c r="C295" s="1" t="s">
        <v>1242</v>
      </c>
      <c r="D295">
        <f>INDEX(Cond_Probability!$A$6:$H$60,MATCH('Model 6_Train'!A295,Cond_Probability!$A$6:$A$60,0),7)</f>
        <v>0.67572463768115942</v>
      </c>
      <c r="E295">
        <f>INDEX(Cond_Probability!$A$6:$H$60,MATCH('Model 6_Train'!B295,Cond_Probability!$A$6:$A$60,0),7)</f>
        <v>0.14882032667876588</v>
      </c>
      <c r="F295">
        <f>INDEX(Cond_Probability!$A$6:$H$60,MATCH('Model 6_Train'!C295,Cond_Probability!$A$6:$A$60,0),7)</f>
        <v>0.51356238698010848</v>
      </c>
      <c r="G295">
        <f>Cond_Probability!$C$2</f>
        <v>0.61616161616161613</v>
      </c>
      <c r="H295">
        <f t="shared" si="24"/>
        <v>3.1821442058695179E-2</v>
      </c>
      <c r="I295">
        <f t="shared" si="25"/>
        <v>3.182144205869518</v>
      </c>
      <c r="J295">
        <f>INDEX(Cond_Probability!$A$6:$H$60,MATCH('Model 6_Train'!A295,Cond_Probability!$A$6:$A$60,0),8)</f>
        <v>0.34782608695652173</v>
      </c>
      <c r="K295">
        <f>INDEX(Cond_Probability!$A$6:$H$60,MATCH('Model 6_Train'!B295,Cond_Probability!$A$6:$A$60,0),8)</f>
        <v>0.68023255813953487</v>
      </c>
      <c r="L295">
        <f>INDEX(Cond_Probability!$A$6:$H$60,MATCH('Model 6_Train'!C295,Cond_Probability!$A$6:$A$60,0),8)</f>
        <v>0.56936416184971095</v>
      </c>
      <c r="M295">
        <f>Cond_Probability!$C$3</f>
        <v>0.38383838383838381</v>
      </c>
      <c r="N295">
        <f t="shared" si="26"/>
        <v>5.1708042274796799E-2</v>
      </c>
      <c r="O295">
        <f t="shared" si="27"/>
        <v>5.1708042274796799</v>
      </c>
      <c r="P295" t="str">
        <f t="shared" si="28"/>
        <v>Survive</v>
      </c>
      <c r="Q295" t="str">
        <f t="shared" si="29"/>
        <v>Survived</v>
      </c>
    </row>
    <row r="296" spans="1:17" x14ac:dyDescent="0.3">
      <c r="A296" s="1" t="s">
        <v>1236</v>
      </c>
      <c r="B296" s="2" t="s">
        <v>13</v>
      </c>
      <c r="C296" s="1" t="s">
        <v>1242</v>
      </c>
      <c r="D296">
        <f>INDEX(Cond_Probability!$A$6:$H$60,MATCH('Model 6_Train'!A296,Cond_Probability!$A$6:$A$60,0),7)</f>
        <v>0.67572463768115942</v>
      </c>
      <c r="E296">
        <f>INDEX(Cond_Probability!$A$6:$H$60,MATCH('Model 6_Train'!B296,Cond_Probability!$A$6:$A$60,0),7)</f>
        <v>0.85117967332123412</v>
      </c>
      <c r="F296">
        <f>INDEX(Cond_Probability!$A$6:$H$60,MATCH('Model 6_Train'!C296,Cond_Probability!$A$6:$A$60,0),7)</f>
        <v>0.51356238698010848</v>
      </c>
      <c r="G296">
        <f>Cond_Probability!$C$2</f>
        <v>0.61616161616161613</v>
      </c>
      <c r="H296">
        <f t="shared" si="24"/>
        <v>0.18200312592107368</v>
      </c>
      <c r="I296">
        <f t="shared" si="25"/>
        <v>18.200312592107366</v>
      </c>
      <c r="J296">
        <f>INDEX(Cond_Probability!$A$6:$H$60,MATCH('Model 6_Train'!A296,Cond_Probability!$A$6:$A$60,0),8)</f>
        <v>0.34782608695652173</v>
      </c>
      <c r="K296">
        <f>INDEX(Cond_Probability!$A$6:$H$60,MATCH('Model 6_Train'!B296,Cond_Probability!$A$6:$A$60,0),8)</f>
        <v>0.31976744186046513</v>
      </c>
      <c r="L296">
        <f>INDEX(Cond_Probability!$A$6:$H$60,MATCH('Model 6_Train'!C296,Cond_Probability!$A$6:$A$60,0),8)</f>
        <v>0.56936416184971095</v>
      </c>
      <c r="M296">
        <f>Cond_Probability!$C$3</f>
        <v>0.38383838383838381</v>
      </c>
      <c r="N296">
        <f t="shared" si="26"/>
        <v>2.4307199359947216E-2</v>
      </c>
      <c r="O296">
        <f t="shared" si="27"/>
        <v>2.4307199359947216</v>
      </c>
      <c r="P296" t="str">
        <f t="shared" si="28"/>
        <v>Won't Survive</v>
      </c>
      <c r="Q296" t="str">
        <f t="shared" si="29"/>
        <v>Dead</v>
      </c>
    </row>
    <row r="297" spans="1:17" x14ac:dyDescent="0.3">
      <c r="A297" s="1" t="s">
        <v>1234</v>
      </c>
      <c r="B297" s="2" t="s">
        <v>13</v>
      </c>
      <c r="C297" s="1" t="s">
        <v>1241</v>
      </c>
      <c r="D297">
        <f>INDEX(Cond_Probability!$A$6:$H$60,MATCH('Model 6_Train'!A297,Cond_Probability!$A$6:$A$60,0),7)</f>
        <v>0.14673913043478262</v>
      </c>
      <c r="E297">
        <f>INDEX(Cond_Probability!$A$6:$H$60,MATCH('Model 6_Train'!B297,Cond_Probability!$A$6:$A$60,0),7)</f>
        <v>0.85117967332123412</v>
      </c>
      <c r="F297">
        <f>INDEX(Cond_Probability!$A$6:$H$60,MATCH('Model 6_Train'!C297,Cond_Probability!$A$6:$A$60,0),7)</f>
        <v>0.22784810126582278</v>
      </c>
      <c r="G297">
        <f>Cond_Probability!$C$2</f>
        <v>0.61616161616161613</v>
      </c>
      <c r="H297">
        <f t="shared" si="24"/>
        <v>1.7535059313054394E-2</v>
      </c>
      <c r="I297">
        <f t="shared" si="25"/>
        <v>1.7535059313054393</v>
      </c>
      <c r="J297">
        <f>INDEX(Cond_Probability!$A$6:$H$60,MATCH('Model 6_Train'!A297,Cond_Probability!$A$6:$A$60,0),8)</f>
        <v>0.39710144927536234</v>
      </c>
      <c r="K297">
        <f>INDEX(Cond_Probability!$A$6:$H$60,MATCH('Model 6_Train'!B297,Cond_Probability!$A$6:$A$60,0),8)</f>
        <v>0.31976744186046513</v>
      </c>
      <c r="L297">
        <f>INDEX(Cond_Probability!$A$6:$H$60,MATCH('Model 6_Train'!C297,Cond_Probability!$A$6:$A$60,0),8)</f>
        <v>0.15317919075144509</v>
      </c>
      <c r="M297">
        <f>Cond_Probability!$C$3</f>
        <v>0.38383838383838381</v>
      </c>
      <c r="N297">
        <f t="shared" si="26"/>
        <v>7.4659295496013866E-3</v>
      </c>
      <c r="O297">
        <f t="shared" si="27"/>
        <v>0.74659295496013867</v>
      </c>
      <c r="P297" t="str">
        <f t="shared" si="28"/>
        <v>Won't Survive</v>
      </c>
      <c r="Q297" t="str">
        <f t="shared" si="29"/>
        <v>Dead</v>
      </c>
    </row>
    <row r="298" spans="1:17" x14ac:dyDescent="0.3">
      <c r="A298" s="1" t="s">
        <v>1236</v>
      </c>
      <c r="B298" s="2" t="s">
        <v>13</v>
      </c>
      <c r="C298" s="1" t="s">
        <v>1242</v>
      </c>
      <c r="D298">
        <f>INDEX(Cond_Probability!$A$6:$H$60,MATCH('Model 6_Train'!A298,Cond_Probability!$A$6:$A$60,0),7)</f>
        <v>0.67572463768115942</v>
      </c>
      <c r="E298">
        <f>INDEX(Cond_Probability!$A$6:$H$60,MATCH('Model 6_Train'!B298,Cond_Probability!$A$6:$A$60,0),7)</f>
        <v>0.85117967332123412</v>
      </c>
      <c r="F298">
        <f>INDEX(Cond_Probability!$A$6:$H$60,MATCH('Model 6_Train'!C298,Cond_Probability!$A$6:$A$60,0),7)</f>
        <v>0.51356238698010848</v>
      </c>
      <c r="G298">
        <f>Cond_Probability!$C$2</f>
        <v>0.61616161616161613</v>
      </c>
      <c r="H298">
        <f t="shared" si="24"/>
        <v>0.18200312592107368</v>
      </c>
      <c r="I298">
        <f t="shared" si="25"/>
        <v>18.200312592107366</v>
      </c>
      <c r="J298">
        <f>INDEX(Cond_Probability!$A$6:$H$60,MATCH('Model 6_Train'!A298,Cond_Probability!$A$6:$A$60,0),8)</f>
        <v>0.34782608695652173</v>
      </c>
      <c r="K298">
        <f>INDEX(Cond_Probability!$A$6:$H$60,MATCH('Model 6_Train'!B298,Cond_Probability!$A$6:$A$60,0),8)</f>
        <v>0.31976744186046513</v>
      </c>
      <c r="L298">
        <f>INDEX(Cond_Probability!$A$6:$H$60,MATCH('Model 6_Train'!C298,Cond_Probability!$A$6:$A$60,0),8)</f>
        <v>0.56936416184971095</v>
      </c>
      <c r="M298">
        <f>Cond_Probability!$C$3</f>
        <v>0.38383838383838381</v>
      </c>
      <c r="N298">
        <f t="shared" si="26"/>
        <v>2.4307199359947216E-2</v>
      </c>
      <c r="O298">
        <f t="shared" si="27"/>
        <v>2.4307199359947216</v>
      </c>
      <c r="P298" t="str">
        <f t="shared" si="28"/>
        <v>Won't Survive</v>
      </c>
      <c r="Q298" t="str">
        <f t="shared" si="29"/>
        <v>Dead</v>
      </c>
    </row>
    <row r="299" spans="1:17" x14ac:dyDescent="0.3">
      <c r="A299" s="1" t="s">
        <v>1234</v>
      </c>
      <c r="B299" s="2" t="s">
        <v>17</v>
      </c>
      <c r="C299" s="1" t="s">
        <v>1242</v>
      </c>
      <c r="D299">
        <f>INDEX(Cond_Probability!$A$6:$H$60,MATCH('Model 6_Train'!A299,Cond_Probability!$A$6:$A$60,0),7)</f>
        <v>0.14673913043478262</v>
      </c>
      <c r="E299">
        <f>INDEX(Cond_Probability!$A$6:$H$60,MATCH('Model 6_Train'!B299,Cond_Probability!$A$6:$A$60,0),7)</f>
        <v>0.14882032667876588</v>
      </c>
      <c r="F299">
        <f>INDEX(Cond_Probability!$A$6:$H$60,MATCH('Model 6_Train'!C299,Cond_Probability!$A$6:$A$60,0),7)</f>
        <v>0.51356238698010848</v>
      </c>
      <c r="G299">
        <f>Cond_Probability!$C$2</f>
        <v>0.61616161616161613</v>
      </c>
      <c r="H299">
        <f t="shared" si="24"/>
        <v>6.9102863451858164E-3</v>
      </c>
      <c r="I299">
        <f t="shared" si="25"/>
        <v>0.69102863451858165</v>
      </c>
      <c r="J299">
        <f>INDEX(Cond_Probability!$A$6:$H$60,MATCH('Model 6_Train'!A299,Cond_Probability!$A$6:$A$60,0),8)</f>
        <v>0.39710144927536234</v>
      </c>
      <c r="K299">
        <f>INDEX(Cond_Probability!$A$6:$H$60,MATCH('Model 6_Train'!B299,Cond_Probability!$A$6:$A$60,0),8)</f>
        <v>0.68023255813953487</v>
      </c>
      <c r="L299">
        <f>INDEX(Cond_Probability!$A$6:$H$60,MATCH('Model 6_Train'!C299,Cond_Probability!$A$6:$A$60,0),8)</f>
        <v>0.56936416184971095</v>
      </c>
      <c r="M299">
        <f>Cond_Probability!$C$3</f>
        <v>0.38383838383838381</v>
      </c>
      <c r="N299">
        <f t="shared" si="26"/>
        <v>5.9033348263726346E-2</v>
      </c>
      <c r="O299">
        <f t="shared" si="27"/>
        <v>5.9033348263726344</v>
      </c>
      <c r="P299" t="str">
        <f t="shared" si="28"/>
        <v>Survive</v>
      </c>
      <c r="Q299" t="str">
        <f t="shared" si="29"/>
        <v>Survived</v>
      </c>
    </row>
    <row r="300" spans="1:17" x14ac:dyDescent="0.3">
      <c r="A300" s="1" t="s">
        <v>1234</v>
      </c>
      <c r="B300" s="2" t="s">
        <v>13</v>
      </c>
      <c r="C300" s="1" t="s">
        <v>1241</v>
      </c>
      <c r="D300">
        <f>INDEX(Cond_Probability!$A$6:$H$60,MATCH('Model 6_Train'!A300,Cond_Probability!$A$6:$A$60,0),7)</f>
        <v>0.14673913043478262</v>
      </c>
      <c r="E300">
        <f>INDEX(Cond_Probability!$A$6:$H$60,MATCH('Model 6_Train'!B300,Cond_Probability!$A$6:$A$60,0),7)</f>
        <v>0.85117967332123412</v>
      </c>
      <c r="F300">
        <f>INDEX(Cond_Probability!$A$6:$H$60,MATCH('Model 6_Train'!C300,Cond_Probability!$A$6:$A$60,0),7)</f>
        <v>0.22784810126582278</v>
      </c>
      <c r="G300">
        <f>Cond_Probability!$C$2</f>
        <v>0.61616161616161613</v>
      </c>
      <c r="H300">
        <f t="shared" si="24"/>
        <v>1.7535059313054394E-2</v>
      </c>
      <c r="I300">
        <f t="shared" si="25"/>
        <v>1.7535059313054393</v>
      </c>
      <c r="J300">
        <f>INDEX(Cond_Probability!$A$6:$H$60,MATCH('Model 6_Train'!A300,Cond_Probability!$A$6:$A$60,0),8)</f>
        <v>0.39710144927536234</v>
      </c>
      <c r="K300">
        <f>INDEX(Cond_Probability!$A$6:$H$60,MATCH('Model 6_Train'!B300,Cond_Probability!$A$6:$A$60,0),8)</f>
        <v>0.31976744186046513</v>
      </c>
      <c r="L300">
        <f>INDEX(Cond_Probability!$A$6:$H$60,MATCH('Model 6_Train'!C300,Cond_Probability!$A$6:$A$60,0),8)</f>
        <v>0.15317919075144509</v>
      </c>
      <c r="M300">
        <f>Cond_Probability!$C$3</f>
        <v>0.38383838383838381</v>
      </c>
      <c r="N300">
        <f t="shared" si="26"/>
        <v>7.4659295496013866E-3</v>
      </c>
      <c r="O300">
        <f t="shared" si="27"/>
        <v>0.74659295496013867</v>
      </c>
      <c r="P300" t="str">
        <f t="shared" si="28"/>
        <v>Won't Survive</v>
      </c>
      <c r="Q300" t="str">
        <f t="shared" si="29"/>
        <v>Dead</v>
      </c>
    </row>
    <row r="301" spans="1:17" x14ac:dyDescent="0.3">
      <c r="A301" s="1" t="s">
        <v>1234</v>
      </c>
      <c r="B301" s="2" t="s">
        <v>17</v>
      </c>
      <c r="C301" s="1" t="s">
        <v>1239</v>
      </c>
      <c r="D301">
        <f>INDEX(Cond_Probability!$A$6:$H$60,MATCH('Model 6_Train'!A301,Cond_Probability!$A$6:$A$60,0),7)</f>
        <v>0.14673913043478262</v>
      </c>
      <c r="E301">
        <f>INDEX(Cond_Probability!$A$6:$H$60,MATCH('Model 6_Train'!B301,Cond_Probability!$A$6:$A$60,0),7)</f>
        <v>0.14882032667876588</v>
      </c>
      <c r="F301">
        <f>INDEX(Cond_Probability!$A$6:$H$60,MATCH('Model 6_Train'!C301,Cond_Probability!$A$6:$A$60,0),7)</f>
        <v>8.6799276672694395E-2</v>
      </c>
      <c r="G301">
        <f>Cond_Probability!$C$2</f>
        <v>0.61616161616161613</v>
      </c>
      <c r="H301">
        <f t="shared" si="24"/>
        <v>1.1679357203130958E-3</v>
      </c>
      <c r="I301">
        <f t="shared" si="25"/>
        <v>0.11679357203130958</v>
      </c>
      <c r="J301">
        <f>INDEX(Cond_Probability!$A$6:$H$60,MATCH('Model 6_Train'!A301,Cond_Probability!$A$6:$A$60,0),8)</f>
        <v>0.39710144927536234</v>
      </c>
      <c r="K301">
        <f>INDEX(Cond_Probability!$A$6:$H$60,MATCH('Model 6_Train'!B301,Cond_Probability!$A$6:$A$60,0),8)</f>
        <v>0.68023255813953487</v>
      </c>
      <c r="L301">
        <f>INDEX(Cond_Probability!$A$6:$H$60,MATCH('Model 6_Train'!C301,Cond_Probability!$A$6:$A$60,0),8)</f>
        <v>8.0924855491329481E-2</v>
      </c>
      <c r="M301">
        <f>Cond_Probability!$C$3</f>
        <v>0.38383838383838381</v>
      </c>
      <c r="N301">
        <f t="shared" si="26"/>
        <v>8.3905266567732891E-3</v>
      </c>
      <c r="O301">
        <f t="shared" si="27"/>
        <v>0.83905266567732895</v>
      </c>
      <c r="P301" t="str">
        <f t="shared" si="28"/>
        <v>Survive</v>
      </c>
      <c r="Q301" t="str">
        <f t="shared" si="29"/>
        <v>Survived</v>
      </c>
    </row>
    <row r="302" spans="1:17" x14ac:dyDescent="0.3">
      <c r="A302" s="1" t="s">
        <v>1236</v>
      </c>
      <c r="B302" s="2" t="s">
        <v>17</v>
      </c>
      <c r="C302" s="1" t="s">
        <v>1241</v>
      </c>
      <c r="D302">
        <f>INDEX(Cond_Probability!$A$6:$H$60,MATCH('Model 6_Train'!A302,Cond_Probability!$A$6:$A$60,0),7)</f>
        <v>0.67572463768115942</v>
      </c>
      <c r="E302">
        <f>INDEX(Cond_Probability!$A$6:$H$60,MATCH('Model 6_Train'!B302,Cond_Probability!$A$6:$A$60,0),7)</f>
        <v>0.14882032667876588</v>
      </c>
      <c r="F302">
        <f>INDEX(Cond_Probability!$A$6:$H$60,MATCH('Model 6_Train'!C302,Cond_Probability!$A$6:$A$60,0),7)</f>
        <v>0.22784810126582278</v>
      </c>
      <c r="G302">
        <f>Cond_Probability!$C$2</f>
        <v>0.61616161616161613</v>
      </c>
      <c r="H302">
        <f t="shared" si="24"/>
        <v>1.4117963730266171E-2</v>
      </c>
      <c r="I302">
        <f t="shared" si="25"/>
        <v>1.4117963730266172</v>
      </c>
      <c r="J302">
        <f>INDEX(Cond_Probability!$A$6:$H$60,MATCH('Model 6_Train'!A302,Cond_Probability!$A$6:$A$60,0),8)</f>
        <v>0.34782608695652173</v>
      </c>
      <c r="K302">
        <f>INDEX(Cond_Probability!$A$6:$H$60,MATCH('Model 6_Train'!B302,Cond_Probability!$A$6:$A$60,0),8)</f>
        <v>0.68023255813953487</v>
      </c>
      <c r="L302">
        <f>INDEX(Cond_Probability!$A$6:$H$60,MATCH('Model 6_Train'!C302,Cond_Probability!$A$6:$A$60,0),8)</f>
        <v>0.15317919075144509</v>
      </c>
      <c r="M302">
        <f>Cond_Probability!$C$3</f>
        <v>0.38383838383838381</v>
      </c>
      <c r="N302">
        <f t="shared" si="26"/>
        <v>1.3911300713524012E-2</v>
      </c>
      <c r="O302">
        <f t="shared" si="27"/>
        <v>1.3911300713524013</v>
      </c>
      <c r="P302" t="str">
        <f t="shared" si="28"/>
        <v>Won't Survive</v>
      </c>
      <c r="Q302" t="str">
        <f t="shared" si="29"/>
        <v>Dead</v>
      </c>
    </row>
    <row r="303" spans="1:17" x14ac:dyDescent="0.3">
      <c r="A303" s="1" t="s">
        <v>1236</v>
      </c>
      <c r="B303" s="2" t="s">
        <v>13</v>
      </c>
      <c r="C303" s="1" t="s">
        <v>1241</v>
      </c>
      <c r="D303">
        <f>INDEX(Cond_Probability!$A$6:$H$60,MATCH('Model 6_Train'!A303,Cond_Probability!$A$6:$A$60,0),7)</f>
        <v>0.67572463768115942</v>
      </c>
      <c r="E303">
        <f>INDEX(Cond_Probability!$A$6:$H$60,MATCH('Model 6_Train'!B303,Cond_Probability!$A$6:$A$60,0),7)</f>
        <v>0.85117967332123412</v>
      </c>
      <c r="F303">
        <f>INDEX(Cond_Probability!$A$6:$H$60,MATCH('Model 6_Train'!C303,Cond_Probability!$A$6:$A$60,0),7)</f>
        <v>0.22784810126582278</v>
      </c>
      <c r="G303">
        <f>Cond_Probability!$C$2</f>
        <v>0.61616161616161613</v>
      </c>
      <c r="H303">
        <f t="shared" si="24"/>
        <v>8.0747865725546777E-2</v>
      </c>
      <c r="I303">
        <f t="shared" si="25"/>
        <v>8.074786572554677</v>
      </c>
      <c r="J303">
        <f>INDEX(Cond_Probability!$A$6:$H$60,MATCH('Model 6_Train'!A303,Cond_Probability!$A$6:$A$60,0),8)</f>
        <v>0.34782608695652173</v>
      </c>
      <c r="K303">
        <f>INDEX(Cond_Probability!$A$6:$H$60,MATCH('Model 6_Train'!B303,Cond_Probability!$A$6:$A$60,0),8)</f>
        <v>0.31976744186046513</v>
      </c>
      <c r="L303">
        <f>INDEX(Cond_Probability!$A$6:$H$60,MATCH('Model 6_Train'!C303,Cond_Probability!$A$6:$A$60,0),8)</f>
        <v>0.15317919075144509</v>
      </c>
      <c r="M303">
        <f>Cond_Probability!$C$3</f>
        <v>0.38383838383838381</v>
      </c>
      <c r="N303">
        <f t="shared" si="26"/>
        <v>6.5395003354172723E-3</v>
      </c>
      <c r="O303">
        <f t="shared" si="27"/>
        <v>0.6539500335417272</v>
      </c>
      <c r="P303" t="str">
        <f t="shared" si="28"/>
        <v>Won't Survive</v>
      </c>
      <c r="Q303" t="str">
        <f t="shared" si="29"/>
        <v>Dead</v>
      </c>
    </row>
    <row r="304" spans="1:17" x14ac:dyDescent="0.3">
      <c r="A304" s="1" t="s">
        <v>1236</v>
      </c>
      <c r="B304" s="2" t="s">
        <v>13</v>
      </c>
      <c r="C304" s="1" t="s">
        <v>1242</v>
      </c>
      <c r="D304">
        <f>INDEX(Cond_Probability!$A$6:$H$60,MATCH('Model 6_Train'!A304,Cond_Probability!$A$6:$A$60,0),7)</f>
        <v>0.67572463768115942</v>
      </c>
      <c r="E304">
        <f>INDEX(Cond_Probability!$A$6:$H$60,MATCH('Model 6_Train'!B304,Cond_Probability!$A$6:$A$60,0),7)</f>
        <v>0.85117967332123412</v>
      </c>
      <c r="F304">
        <f>INDEX(Cond_Probability!$A$6:$H$60,MATCH('Model 6_Train'!C304,Cond_Probability!$A$6:$A$60,0),7)</f>
        <v>0.51356238698010848</v>
      </c>
      <c r="G304">
        <f>Cond_Probability!$C$2</f>
        <v>0.61616161616161613</v>
      </c>
      <c r="H304">
        <f t="shared" si="24"/>
        <v>0.18200312592107368</v>
      </c>
      <c r="I304">
        <f t="shared" si="25"/>
        <v>18.200312592107366</v>
      </c>
      <c r="J304">
        <f>INDEX(Cond_Probability!$A$6:$H$60,MATCH('Model 6_Train'!A304,Cond_Probability!$A$6:$A$60,0),8)</f>
        <v>0.34782608695652173</v>
      </c>
      <c r="K304">
        <f>INDEX(Cond_Probability!$A$6:$H$60,MATCH('Model 6_Train'!B304,Cond_Probability!$A$6:$A$60,0),8)</f>
        <v>0.31976744186046513</v>
      </c>
      <c r="L304">
        <f>INDEX(Cond_Probability!$A$6:$H$60,MATCH('Model 6_Train'!C304,Cond_Probability!$A$6:$A$60,0),8)</f>
        <v>0.56936416184971095</v>
      </c>
      <c r="M304">
        <f>Cond_Probability!$C$3</f>
        <v>0.38383838383838381</v>
      </c>
      <c r="N304">
        <f t="shared" si="26"/>
        <v>2.4307199359947216E-2</v>
      </c>
      <c r="O304">
        <f t="shared" si="27"/>
        <v>2.4307199359947216</v>
      </c>
      <c r="P304" t="str">
        <f t="shared" si="28"/>
        <v>Won't Survive</v>
      </c>
      <c r="Q304" t="str">
        <f t="shared" si="29"/>
        <v>Dead</v>
      </c>
    </row>
    <row r="305" spans="1:17" x14ac:dyDescent="0.3">
      <c r="A305" s="1" t="s">
        <v>1235</v>
      </c>
      <c r="B305" s="2" t="s">
        <v>17</v>
      </c>
      <c r="C305" s="1" t="s">
        <v>1241</v>
      </c>
      <c r="D305">
        <f>INDEX(Cond_Probability!$A$6:$H$60,MATCH('Model 6_Train'!A305,Cond_Probability!$A$6:$A$60,0),7)</f>
        <v>0.17753623188405798</v>
      </c>
      <c r="E305">
        <f>INDEX(Cond_Probability!$A$6:$H$60,MATCH('Model 6_Train'!B305,Cond_Probability!$A$6:$A$60,0),7)</f>
        <v>0.14882032667876588</v>
      </c>
      <c r="F305">
        <f>INDEX(Cond_Probability!$A$6:$H$60,MATCH('Model 6_Train'!C305,Cond_Probability!$A$6:$A$60,0),7)</f>
        <v>0.22784810126582278</v>
      </c>
      <c r="G305">
        <f>Cond_Probability!$C$2</f>
        <v>0.61616161616161613</v>
      </c>
      <c r="H305">
        <f t="shared" si="24"/>
        <v>3.7092773339573322E-3</v>
      </c>
      <c r="I305">
        <f t="shared" si="25"/>
        <v>0.37092773339573321</v>
      </c>
      <c r="J305">
        <f>INDEX(Cond_Probability!$A$6:$H$60,MATCH('Model 6_Train'!A305,Cond_Probability!$A$6:$A$60,0),8)</f>
        <v>0.25507246376811593</v>
      </c>
      <c r="K305">
        <f>INDEX(Cond_Probability!$A$6:$H$60,MATCH('Model 6_Train'!B305,Cond_Probability!$A$6:$A$60,0),8)</f>
        <v>0.68023255813953487</v>
      </c>
      <c r="L305">
        <f>INDEX(Cond_Probability!$A$6:$H$60,MATCH('Model 6_Train'!C305,Cond_Probability!$A$6:$A$60,0),8)</f>
        <v>0.15317919075144509</v>
      </c>
      <c r="M305">
        <f>Cond_Probability!$C$3</f>
        <v>0.38383838383838381</v>
      </c>
      <c r="N305">
        <f t="shared" si="26"/>
        <v>1.0201620523250944E-2</v>
      </c>
      <c r="O305">
        <f t="shared" si="27"/>
        <v>1.0201620523250945</v>
      </c>
      <c r="P305" t="str">
        <f t="shared" si="28"/>
        <v>Survive</v>
      </c>
      <c r="Q305" t="str">
        <f t="shared" si="29"/>
        <v>Survived</v>
      </c>
    </row>
    <row r="306" spans="1:17" x14ac:dyDescent="0.3">
      <c r="A306" s="1" t="s">
        <v>1236</v>
      </c>
      <c r="B306" s="2" t="s">
        <v>13</v>
      </c>
      <c r="C306" s="1" t="s">
        <v>1241</v>
      </c>
      <c r="D306">
        <f>INDEX(Cond_Probability!$A$6:$H$60,MATCH('Model 6_Train'!A306,Cond_Probability!$A$6:$A$60,0),7)</f>
        <v>0.67572463768115942</v>
      </c>
      <c r="E306">
        <f>INDEX(Cond_Probability!$A$6:$H$60,MATCH('Model 6_Train'!B306,Cond_Probability!$A$6:$A$60,0),7)</f>
        <v>0.85117967332123412</v>
      </c>
      <c r="F306">
        <f>INDEX(Cond_Probability!$A$6:$H$60,MATCH('Model 6_Train'!C306,Cond_Probability!$A$6:$A$60,0),7)</f>
        <v>0.22784810126582278</v>
      </c>
      <c r="G306">
        <f>Cond_Probability!$C$2</f>
        <v>0.61616161616161613</v>
      </c>
      <c r="H306">
        <f t="shared" si="24"/>
        <v>8.0747865725546777E-2</v>
      </c>
      <c r="I306">
        <f t="shared" si="25"/>
        <v>8.074786572554677</v>
      </c>
      <c r="J306">
        <f>INDEX(Cond_Probability!$A$6:$H$60,MATCH('Model 6_Train'!A306,Cond_Probability!$A$6:$A$60,0),8)</f>
        <v>0.34782608695652173</v>
      </c>
      <c r="K306">
        <f>INDEX(Cond_Probability!$A$6:$H$60,MATCH('Model 6_Train'!B306,Cond_Probability!$A$6:$A$60,0),8)</f>
        <v>0.31976744186046513</v>
      </c>
      <c r="L306">
        <f>INDEX(Cond_Probability!$A$6:$H$60,MATCH('Model 6_Train'!C306,Cond_Probability!$A$6:$A$60,0),8)</f>
        <v>0.15317919075144509</v>
      </c>
      <c r="M306">
        <f>Cond_Probability!$C$3</f>
        <v>0.38383838383838381</v>
      </c>
      <c r="N306">
        <f t="shared" si="26"/>
        <v>6.5395003354172723E-3</v>
      </c>
      <c r="O306">
        <f t="shared" si="27"/>
        <v>0.6539500335417272</v>
      </c>
      <c r="P306" t="str">
        <f t="shared" si="28"/>
        <v>Won't Survive</v>
      </c>
      <c r="Q306" t="str">
        <f t="shared" si="29"/>
        <v>Dead</v>
      </c>
    </row>
    <row r="307" spans="1:17" x14ac:dyDescent="0.3">
      <c r="A307" s="1" t="s">
        <v>1234</v>
      </c>
      <c r="B307" s="2" t="s">
        <v>13</v>
      </c>
      <c r="C307" s="1" t="s">
        <v>1242</v>
      </c>
      <c r="D307">
        <f>INDEX(Cond_Probability!$A$6:$H$60,MATCH('Model 6_Train'!A307,Cond_Probability!$A$6:$A$60,0),7)</f>
        <v>0.14673913043478262</v>
      </c>
      <c r="E307">
        <f>INDEX(Cond_Probability!$A$6:$H$60,MATCH('Model 6_Train'!B307,Cond_Probability!$A$6:$A$60,0),7)</f>
        <v>0.85117967332123412</v>
      </c>
      <c r="F307">
        <f>INDEX(Cond_Probability!$A$6:$H$60,MATCH('Model 6_Train'!C307,Cond_Probability!$A$6:$A$60,0),7)</f>
        <v>0.51356238698010848</v>
      </c>
      <c r="G307">
        <f>Cond_Probability!$C$2</f>
        <v>0.61616161616161613</v>
      </c>
      <c r="H307">
        <f t="shared" si="24"/>
        <v>3.9523467023074986E-2</v>
      </c>
      <c r="I307">
        <f t="shared" si="25"/>
        <v>3.9523467023074987</v>
      </c>
      <c r="J307">
        <f>INDEX(Cond_Probability!$A$6:$H$60,MATCH('Model 6_Train'!A307,Cond_Probability!$A$6:$A$60,0),8)</f>
        <v>0.39710144927536234</v>
      </c>
      <c r="K307">
        <f>INDEX(Cond_Probability!$A$6:$H$60,MATCH('Model 6_Train'!B307,Cond_Probability!$A$6:$A$60,0),8)</f>
        <v>0.31976744186046513</v>
      </c>
      <c r="L307">
        <f>INDEX(Cond_Probability!$A$6:$H$60,MATCH('Model 6_Train'!C307,Cond_Probability!$A$6:$A$60,0),8)</f>
        <v>0.56936416184971095</v>
      </c>
      <c r="M307">
        <f>Cond_Probability!$C$3</f>
        <v>0.38383838383838381</v>
      </c>
      <c r="N307">
        <f t="shared" si="26"/>
        <v>2.7750719269273076E-2</v>
      </c>
      <c r="O307">
        <f t="shared" si="27"/>
        <v>2.7750719269273074</v>
      </c>
      <c r="P307" t="str">
        <f t="shared" si="28"/>
        <v>Won't Survive</v>
      </c>
      <c r="Q307" t="str">
        <f t="shared" si="29"/>
        <v>Dead</v>
      </c>
    </row>
    <row r="308" spans="1:17" x14ac:dyDescent="0.3">
      <c r="A308" s="1" t="s">
        <v>1234</v>
      </c>
      <c r="B308" s="2" t="s">
        <v>17</v>
      </c>
      <c r="C308" s="1" t="s">
        <v>1241</v>
      </c>
      <c r="D308">
        <f>INDEX(Cond_Probability!$A$6:$H$60,MATCH('Model 6_Train'!A308,Cond_Probability!$A$6:$A$60,0),7)</f>
        <v>0.14673913043478262</v>
      </c>
      <c r="E308">
        <f>INDEX(Cond_Probability!$A$6:$H$60,MATCH('Model 6_Train'!B308,Cond_Probability!$A$6:$A$60,0),7)</f>
        <v>0.14882032667876588</v>
      </c>
      <c r="F308">
        <f>INDEX(Cond_Probability!$A$6:$H$60,MATCH('Model 6_Train'!C308,Cond_Probability!$A$6:$A$60,0),7)</f>
        <v>0.22784810126582278</v>
      </c>
      <c r="G308">
        <f>Cond_Probability!$C$2</f>
        <v>0.61616161616161613</v>
      </c>
      <c r="H308">
        <f t="shared" si="24"/>
        <v>3.0658312658218764E-3</v>
      </c>
      <c r="I308">
        <f t="shared" si="25"/>
        <v>0.30658312658218767</v>
      </c>
      <c r="J308">
        <f>INDEX(Cond_Probability!$A$6:$H$60,MATCH('Model 6_Train'!A308,Cond_Probability!$A$6:$A$60,0),8)</f>
        <v>0.39710144927536234</v>
      </c>
      <c r="K308">
        <f>INDEX(Cond_Probability!$A$6:$H$60,MATCH('Model 6_Train'!B308,Cond_Probability!$A$6:$A$60,0),8)</f>
        <v>0.68023255813953487</v>
      </c>
      <c r="L308">
        <f>INDEX(Cond_Probability!$A$6:$H$60,MATCH('Model 6_Train'!C308,Cond_Probability!$A$6:$A$60,0),8)</f>
        <v>0.15317919075144509</v>
      </c>
      <c r="M308">
        <f>Cond_Probability!$C$3</f>
        <v>0.38383838383838381</v>
      </c>
      <c r="N308">
        <f t="shared" si="26"/>
        <v>1.5882068314606583E-2</v>
      </c>
      <c r="O308">
        <f t="shared" si="27"/>
        <v>1.5882068314606583</v>
      </c>
      <c r="P308" t="str">
        <f t="shared" si="28"/>
        <v>Survive</v>
      </c>
      <c r="Q308" t="str">
        <f t="shared" si="29"/>
        <v>Survived</v>
      </c>
    </row>
    <row r="309" spans="1:17" x14ac:dyDescent="0.3">
      <c r="A309" s="1" t="s">
        <v>1234</v>
      </c>
      <c r="B309" s="2" t="s">
        <v>17</v>
      </c>
      <c r="C309" s="1" t="s">
        <v>1242</v>
      </c>
      <c r="D309">
        <f>INDEX(Cond_Probability!$A$6:$H$60,MATCH('Model 6_Train'!A309,Cond_Probability!$A$6:$A$60,0),7)</f>
        <v>0.14673913043478262</v>
      </c>
      <c r="E309">
        <f>INDEX(Cond_Probability!$A$6:$H$60,MATCH('Model 6_Train'!B309,Cond_Probability!$A$6:$A$60,0),7)</f>
        <v>0.14882032667876588</v>
      </c>
      <c r="F309">
        <f>INDEX(Cond_Probability!$A$6:$H$60,MATCH('Model 6_Train'!C309,Cond_Probability!$A$6:$A$60,0),7)</f>
        <v>0.51356238698010848</v>
      </c>
      <c r="G309">
        <f>Cond_Probability!$C$2</f>
        <v>0.61616161616161613</v>
      </c>
      <c r="H309">
        <f t="shared" si="24"/>
        <v>6.9102863451858164E-3</v>
      </c>
      <c r="I309">
        <f t="shared" si="25"/>
        <v>0.69102863451858165</v>
      </c>
      <c r="J309">
        <f>INDEX(Cond_Probability!$A$6:$H$60,MATCH('Model 6_Train'!A309,Cond_Probability!$A$6:$A$60,0),8)</f>
        <v>0.39710144927536234</v>
      </c>
      <c r="K309">
        <f>INDEX(Cond_Probability!$A$6:$H$60,MATCH('Model 6_Train'!B309,Cond_Probability!$A$6:$A$60,0),8)</f>
        <v>0.68023255813953487</v>
      </c>
      <c r="L309">
        <f>INDEX(Cond_Probability!$A$6:$H$60,MATCH('Model 6_Train'!C309,Cond_Probability!$A$6:$A$60,0),8)</f>
        <v>0.56936416184971095</v>
      </c>
      <c r="M309">
        <f>Cond_Probability!$C$3</f>
        <v>0.38383838383838381</v>
      </c>
      <c r="N309">
        <f t="shared" si="26"/>
        <v>5.9033348263726346E-2</v>
      </c>
      <c r="O309">
        <f t="shared" si="27"/>
        <v>5.9033348263726344</v>
      </c>
      <c r="P309" t="str">
        <f t="shared" si="28"/>
        <v>Survive</v>
      </c>
      <c r="Q309" t="str">
        <f t="shared" si="29"/>
        <v>Survived</v>
      </c>
    </row>
    <row r="310" spans="1:17" x14ac:dyDescent="0.3">
      <c r="A310" s="1" t="s">
        <v>1235</v>
      </c>
      <c r="B310" s="2" t="s">
        <v>13</v>
      </c>
      <c r="C310" s="1" t="s">
        <v>1242</v>
      </c>
      <c r="D310">
        <f>INDEX(Cond_Probability!$A$6:$H$60,MATCH('Model 6_Train'!A310,Cond_Probability!$A$6:$A$60,0),7)</f>
        <v>0.17753623188405798</v>
      </c>
      <c r="E310">
        <f>INDEX(Cond_Probability!$A$6:$H$60,MATCH('Model 6_Train'!B310,Cond_Probability!$A$6:$A$60,0),7)</f>
        <v>0.85117967332123412</v>
      </c>
      <c r="F310">
        <f>INDEX(Cond_Probability!$A$6:$H$60,MATCH('Model 6_Train'!C310,Cond_Probability!$A$6:$A$60,0),7)</f>
        <v>0.51356238698010848</v>
      </c>
      <c r="G310">
        <f>Cond_Probability!$C$2</f>
        <v>0.61616161616161613</v>
      </c>
      <c r="H310">
        <f t="shared" si="24"/>
        <v>4.7818515657547508E-2</v>
      </c>
      <c r="I310">
        <f t="shared" si="25"/>
        <v>4.7818515657547511</v>
      </c>
      <c r="J310">
        <f>INDEX(Cond_Probability!$A$6:$H$60,MATCH('Model 6_Train'!A310,Cond_Probability!$A$6:$A$60,0),8)</f>
        <v>0.25507246376811593</v>
      </c>
      <c r="K310">
        <f>INDEX(Cond_Probability!$A$6:$H$60,MATCH('Model 6_Train'!B310,Cond_Probability!$A$6:$A$60,0),8)</f>
        <v>0.31976744186046513</v>
      </c>
      <c r="L310">
        <f>INDEX(Cond_Probability!$A$6:$H$60,MATCH('Model 6_Train'!C310,Cond_Probability!$A$6:$A$60,0),8)</f>
        <v>0.56936416184971095</v>
      </c>
      <c r="M310">
        <f>Cond_Probability!$C$3</f>
        <v>0.38383838383838381</v>
      </c>
      <c r="N310">
        <f t="shared" si="26"/>
        <v>1.7825279530627958E-2</v>
      </c>
      <c r="O310">
        <f t="shared" si="27"/>
        <v>1.7825279530627958</v>
      </c>
      <c r="P310" t="str">
        <f t="shared" si="28"/>
        <v>Won't Survive</v>
      </c>
      <c r="Q310" t="str">
        <f t="shared" si="29"/>
        <v>Dead</v>
      </c>
    </row>
    <row r="311" spans="1:17" x14ac:dyDescent="0.3">
      <c r="A311" s="1" t="s">
        <v>1234</v>
      </c>
      <c r="B311" s="2" t="s">
        <v>17</v>
      </c>
      <c r="C311" s="1" t="s">
        <v>1242</v>
      </c>
      <c r="D311">
        <f>INDEX(Cond_Probability!$A$6:$H$60,MATCH('Model 6_Train'!A311,Cond_Probability!$A$6:$A$60,0),7)</f>
        <v>0.14673913043478262</v>
      </c>
      <c r="E311">
        <f>INDEX(Cond_Probability!$A$6:$H$60,MATCH('Model 6_Train'!B311,Cond_Probability!$A$6:$A$60,0),7)</f>
        <v>0.14882032667876588</v>
      </c>
      <c r="F311">
        <f>INDEX(Cond_Probability!$A$6:$H$60,MATCH('Model 6_Train'!C311,Cond_Probability!$A$6:$A$60,0),7)</f>
        <v>0.51356238698010848</v>
      </c>
      <c r="G311">
        <f>Cond_Probability!$C$2</f>
        <v>0.61616161616161613</v>
      </c>
      <c r="H311">
        <f t="shared" si="24"/>
        <v>6.9102863451858164E-3</v>
      </c>
      <c r="I311">
        <f t="shared" si="25"/>
        <v>0.69102863451858165</v>
      </c>
      <c r="J311">
        <f>INDEX(Cond_Probability!$A$6:$H$60,MATCH('Model 6_Train'!A311,Cond_Probability!$A$6:$A$60,0),8)</f>
        <v>0.39710144927536234</v>
      </c>
      <c r="K311">
        <f>INDEX(Cond_Probability!$A$6:$H$60,MATCH('Model 6_Train'!B311,Cond_Probability!$A$6:$A$60,0),8)</f>
        <v>0.68023255813953487</v>
      </c>
      <c r="L311">
        <f>INDEX(Cond_Probability!$A$6:$H$60,MATCH('Model 6_Train'!C311,Cond_Probability!$A$6:$A$60,0),8)</f>
        <v>0.56936416184971095</v>
      </c>
      <c r="M311">
        <f>Cond_Probability!$C$3</f>
        <v>0.38383838383838381</v>
      </c>
      <c r="N311">
        <f t="shared" si="26"/>
        <v>5.9033348263726346E-2</v>
      </c>
      <c r="O311">
        <f t="shared" si="27"/>
        <v>5.9033348263726344</v>
      </c>
      <c r="P311" t="str">
        <f t="shared" si="28"/>
        <v>Survive</v>
      </c>
      <c r="Q311" t="str">
        <f t="shared" si="29"/>
        <v>Survived</v>
      </c>
    </row>
    <row r="312" spans="1:17" x14ac:dyDescent="0.3">
      <c r="A312" s="1" t="s">
        <v>1234</v>
      </c>
      <c r="B312" s="2" t="s">
        <v>17</v>
      </c>
      <c r="C312" s="1" t="s">
        <v>1242</v>
      </c>
      <c r="D312">
        <f>INDEX(Cond_Probability!$A$6:$H$60,MATCH('Model 6_Train'!A312,Cond_Probability!$A$6:$A$60,0),7)</f>
        <v>0.14673913043478262</v>
      </c>
      <c r="E312">
        <f>INDEX(Cond_Probability!$A$6:$H$60,MATCH('Model 6_Train'!B312,Cond_Probability!$A$6:$A$60,0),7)</f>
        <v>0.14882032667876588</v>
      </c>
      <c r="F312">
        <f>INDEX(Cond_Probability!$A$6:$H$60,MATCH('Model 6_Train'!C312,Cond_Probability!$A$6:$A$60,0),7)</f>
        <v>0.51356238698010848</v>
      </c>
      <c r="G312">
        <f>Cond_Probability!$C$2</f>
        <v>0.61616161616161613</v>
      </c>
      <c r="H312">
        <f t="shared" si="24"/>
        <v>6.9102863451858164E-3</v>
      </c>
      <c r="I312">
        <f t="shared" si="25"/>
        <v>0.69102863451858165</v>
      </c>
      <c r="J312">
        <f>INDEX(Cond_Probability!$A$6:$H$60,MATCH('Model 6_Train'!A312,Cond_Probability!$A$6:$A$60,0),8)</f>
        <v>0.39710144927536234</v>
      </c>
      <c r="K312">
        <f>INDEX(Cond_Probability!$A$6:$H$60,MATCH('Model 6_Train'!B312,Cond_Probability!$A$6:$A$60,0),8)</f>
        <v>0.68023255813953487</v>
      </c>
      <c r="L312">
        <f>INDEX(Cond_Probability!$A$6:$H$60,MATCH('Model 6_Train'!C312,Cond_Probability!$A$6:$A$60,0),8)</f>
        <v>0.56936416184971095</v>
      </c>
      <c r="M312">
        <f>Cond_Probability!$C$3</f>
        <v>0.38383838383838381</v>
      </c>
      <c r="N312">
        <f t="shared" si="26"/>
        <v>5.9033348263726346E-2</v>
      </c>
      <c r="O312">
        <f t="shared" si="27"/>
        <v>5.9033348263726344</v>
      </c>
      <c r="P312" t="str">
        <f t="shared" si="28"/>
        <v>Survive</v>
      </c>
      <c r="Q312" t="str">
        <f t="shared" si="29"/>
        <v>Survived</v>
      </c>
    </row>
    <row r="313" spans="1:17" x14ac:dyDescent="0.3">
      <c r="A313" s="1" t="s">
        <v>1234</v>
      </c>
      <c r="B313" s="2" t="s">
        <v>17</v>
      </c>
      <c r="C313" s="1" t="s">
        <v>1242</v>
      </c>
      <c r="D313">
        <f>INDEX(Cond_Probability!$A$6:$H$60,MATCH('Model 6_Train'!A313,Cond_Probability!$A$6:$A$60,0),7)</f>
        <v>0.14673913043478262</v>
      </c>
      <c r="E313">
        <f>INDEX(Cond_Probability!$A$6:$H$60,MATCH('Model 6_Train'!B313,Cond_Probability!$A$6:$A$60,0),7)</f>
        <v>0.14882032667876588</v>
      </c>
      <c r="F313">
        <f>INDEX(Cond_Probability!$A$6:$H$60,MATCH('Model 6_Train'!C313,Cond_Probability!$A$6:$A$60,0),7)</f>
        <v>0.51356238698010848</v>
      </c>
      <c r="G313">
        <f>Cond_Probability!$C$2</f>
        <v>0.61616161616161613</v>
      </c>
      <c r="H313">
        <f t="shared" si="24"/>
        <v>6.9102863451858164E-3</v>
      </c>
      <c r="I313">
        <f t="shared" si="25"/>
        <v>0.69102863451858165</v>
      </c>
      <c r="J313">
        <f>INDEX(Cond_Probability!$A$6:$H$60,MATCH('Model 6_Train'!A313,Cond_Probability!$A$6:$A$60,0),8)</f>
        <v>0.39710144927536234</v>
      </c>
      <c r="K313">
        <f>INDEX(Cond_Probability!$A$6:$H$60,MATCH('Model 6_Train'!B313,Cond_Probability!$A$6:$A$60,0),8)</f>
        <v>0.68023255813953487</v>
      </c>
      <c r="L313">
        <f>INDEX(Cond_Probability!$A$6:$H$60,MATCH('Model 6_Train'!C313,Cond_Probability!$A$6:$A$60,0),8)</f>
        <v>0.56936416184971095</v>
      </c>
      <c r="M313">
        <f>Cond_Probability!$C$3</f>
        <v>0.38383838383838381</v>
      </c>
      <c r="N313">
        <f t="shared" si="26"/>
        <v>5.9033348263726346E-2</v>
      </c>
      <c r="O313">
        <f t="shared" si="27"/>
        <v>5.9033348263726344</v>
      </c>
      <c r="P313" t="str">
        <f t="shared" si="28"/>
        <v>Survive</v>
      </c>
      <c r="Q313" t="str">
        <f t="shared" si="29"/>
        <v>Survived</v>
      </c>
    </row>
    <row r="314" spans="1:17" x14ac:dyDescent="0.3">
      <c r="A314" s="1" t="s">
        <v>1235</v>
      </c>
      <c r="B314" s="2" t="s">
        <v>17</v>
      </c>
      <c r="C314" s="1" t="s">
        <v>1242</v>
      </c>
      <c r="D314">
        <f>INDEX(Cond_Probability!$A$6:$H$60,MATCH('Model 6_Train'!A314,Cond_Probability!$A$6:$A$60,0),7)</f>
        <v>0.17753623188405798</v>
      </c>
      <c r="E314">
        <f>INDEX(Cond_Probability!$A$6:$H$60,MATCH('Model 6_Train'!B314,Cond_Probability!$A$6:$A$60,0),7)</f>
        <v>0.14882032667876588</v>
      </c>
      <c r="F314">
        <f>INDEX(Cond_Probability!$A$6:$H$60,MATCH('Model 6_Train'!C314,Cond_Probability!$A$6:$A$60,0),7)</f>
        <v>0.51356238698010848</v>
      </c>
      <c r="G314">
        <f>Cond_Probability!$C$2</f>
        <v>0.61616161616161613</v>
      </c>
      <c r="H314">
        <f t="shared" si="24"/>
        <v>8.3605933559038285E-3</v>
      </c>
      <c r="I314">
        <f t="shared" si="25"/>
        <v>0.83605933559038281</v>
      </c>
      <c r="J314">
        <f>INDEX(Cond_Probability!$A$6:$H$60,MATCH('Model 6_Train'!A314,Cond_Probability!$A$6:$A$60,0),8)</f>
        <v>0.25507246376811593</v>
      </c>
      <c r="K314">
        <f>INDEX(Cond_Probability!$A$6:$H$60,MATCH('Model 6_Train'!B314,Cond_Probability!$A$6:$A$60,0),8)</f>
        <v>0.68023255813953487</v>
      </c>
      <c r="L314">
        <f>INDEX(Cond_Probability!$A$6:$H$60,MATCH('Model 6_Train'!C314,Cond_Probability!$A$6:$A$60,0),8)</f>
        <v>0.56936416184971095</v>
      </c>
      <c r="M314">
        <f>Cond_Probability!$C$3</f>
        <v>0.38383838383838381</v>
      </c>
      <c r="N314">
        <f t="shared" si="26"/>
        <v>3.7919231001517652E-2</v>
      </c>
      <c r="O314">
        <f t="shared" si="27"/>
        <v>3.7919231001517653</v>
      </c>
      <c r="P314" t="str">
        <f t="shared" si="28"/>
        <v>Survive</v>
      </c>
      <c r="Q314" t="str">
        <f t="shared" si="29"/>
        <v>Survived</v>
      </c>
    </row>
    <row r="315" spans="1:17" x14ac:dyDescent="0.3">
      <c r="A315" s="1" t="s">
        <v>1236</v>
      </c>
      <c r="B315" s="2" t="s">
        <v>13</v>
      </c>
      <c r="C315" s="1" t="s">
        <v>1242</v>
      </c>
      <c r="D315">
        <f>INDEX(Cond_Probability!$A$6:$H$60,MATCH('Model 6_Train'!A315,Cond_Probability!$A$6:$A$60,0),7)</f>
        <v>0.67572463768115942</v>
      </c>
      <c r="E315">
        <f>INDEX(Cond_Probability!$A$6:$H$60,MATCH('Model 6_Train'!B315,Cond_Probability!$A$6:$A$60,0),7)</f>
        <v>0.85117967332123412</v>
      </c>
      <c r="F315">
        <f>INDEX(Cond_Probability!$A$6:$H$60,MATCH('Model 6_Train'!C315,Cond_Probability!$A$6:$A$60,0),7)</f>
        <v>0.51356238698010848</v>
      </c>
      <c r="G315">
        <f>Cond_Probability!$C$2</f>
        <v>0.61616161616161613</v>
      </c>
      <c r="H315">
        <f t="shared" si="24"/>
        <v>0.18200312592107368</v>
      </c>
      <c r="I315">
        <f t="shared" si="25"/>
        <v>18.200312592107366</v>
      </c>
      <c r="J315">
        <f>INDEX(Cond_Probability!$A$6:$H$60,MATCH('Model 6_Train'!A315,Cond_Probability!$A$6:$A$60,0),8)</f>
        <v>0.34782608695652173</v>
      </c>
      <c r="K315">
        <f>INDEX(Cond_Probability!$A$6:$H$60,MATCH('Model 6_Train'!B315,Cond_Probability!$A$6:$A$60,0),8)</f>
        <v>0.31976744186046513</v>
      </c>
      <c r="L315">
        <f>INDEX(Cond_Probability!$A$6:$H$60,MATCH('Model 6_Train'!C315,Cond_Probability!$A$6:$A$60,0),8)</f>
        <v>0.56936416184971095</v>
      </c>
      <c r="M315">
        <f>Cond_Probability!$C$3</f>
        <v>0.38383838383838381</v>
      </c>
      <c r="N315">
        <f t="shared" si="26"/>
        <v>2.4307199359947216E-2</v>
      </c>
      <c r="O315">
        <f t="shared" si="27"/>
        <v>2.4307199359947216</v>
      </c>
      <c r="P315" t="str">
        <f t="shared" si="28"/>
        <v>Won't Survive</v>
      </c>
      <c r="Q315" t="str">
        <f t="shared" si="29"/>
        <v>Dead</v>
      </c>
    </row>
    <row r="316" spans="1:17" x14ac:dyDescent="0.3">
      <c r="A316" s="1" t="s">
        <v>1235</v>
      </c>
      <c r="B316" s="2" t="s">
        <v>13</v>
      </c>
      <c r="C316" s="1" t="s">
        <v>1240</v>
      </c>
      <c r="D316">
        <f>INDEX(Cond_Probability!$A$6:$H$60,MATCH('Model 6_Train'!A316,Cond_Probability!$A$6:$A$60,0),7)</f>
        <v>0.17753623188405798</v>
      </c>
      <c r="E316">
        <f>INDEX(Cond_Probability!$A$6:$H$60,MATCH('Model 6_Train'!B316,Cond_Probability!$A$6:$A$60,0),7)</f>
        <v>0.85117967332123412</v>
      </c>
      <c r="F316">
        <f>INDEX(Cond_Probability!$A$6:$H$60,MATCH('Model 6_Train'!C316,Cond_Probability!$A$6:$A$60,0),7)</f>
        <v>0.17179023508137431</v>
      </c>
      <c r="G316">
        <f>Cond_Probability!$C$2</f>
        <v>0.61616161616161613</v>
      </c>
      <c r="H316">
        <f t="shared" si="24"/>
        <v>1.5995630237559906E-2</v>
      </c>
      <c r="I316">
        <f t="shared" si="25"/>
        <v>1.5995630237559906</v>
      </c>
      <c r="J316">
        <f>INDEX(Cond_Probability!$A$6:$H$60,MATCH('Model 6_Train'!A316,Cond_Probability!$A$6:$A$60,0),8)</f>
        <v>0.25507246376811593</v>
      </c>
      <c r="K316">
        <f>INDEX(Cond_Probability!$A$6:$H$60,MATCH('Model 6_Train'!B316,Cond_Probability!$A$6:$A$60,0),8)</f>
        <v>0.31976744186046513</v>
      </c>
      <c r="L316">
        <f>INDEX(Cond_Probability!$A$6:$H$60,MATCH('Model 6_Train'!C316,Cond_Probability!$A$6:$A$60,0),8)</f>
        <v>0.19653179190751446</v>
      </c>
      <c r="M316">
        <f>Cond_Probability!$C$3</f>
        <v>0.38383838383838381</v>
      </c>
      <c r="N316">
        <f t="shared" si="26"/>
        <v>6.1528883659020366E-3</v>
      </c>
      <c r="O316">
        <f t="shared" si="27"/>
        <v>0.61528883659020361</v>
      </c>
      <c r="P316" t="str">
        <f t="shared" si="28"/>
        <v>Won't Survive</v>
      </c>
      <c r="Q316" t="str">
        <f t="shared" si="29"/>
        <v>Dead</v>
      </c>
    </row>
    <row r="317" spans="1:17" x14ac:dyDescent="0.3">
      <c r="A317" s="1" t="s">
        <v>1236</v>
      </c>
      <c r="B317" s="2" t="s">
        <v>17</v>
      </c>
      <c r="C317" s="1" t="s">
        <v>1242</v>
      </c>
      <c r="D317">
        <f>INDEX(Cond_Probability!$A$6:$H$60,MATCH('Model 6_Train'!A317,Cond_Probability!$A$6:$A$60,0),7)</f>
        <v>0.67572463768115942</v>
      </c>
      <c r="E317">
        <f>INDEX(Cond_Probability!$A$6:$H$60,MATCH('Model 6_Train'!B317,Cond_Probability!$A$6:$A$60,0),7)</f>
        <v>0.14882032667876588</v>
      </c>
      <c r="F317">
        <f>INDEX(Cond_Probability!$A$6:$H$60,MATCH('Model 6_Train'!C317,Cond_Probability!$A$6:$A$60,0),7)</f>
        <v>0.51356238698010848</v>
      </c>
      <c r="G317">
        <f>Cond_Probability!$C$2</f>
        <v>0.61616161616161613</v>
      </c>
      <c r="H317">
        <f t="shared" si="24"/>
        <v>3.1821442058695179E-2</v>
      </c>
      <c r="I317">
        <f t="shared" si="25"/>
        <v>3.182144205869518</v>
      </c>
      <c r="J317">
        <f>INDEX(Cond_Probability!$A$6:$H$60,MATCH('Model 6_Train'!A317,Cond_Probability!$A$6:$A$60,0),8)</f>
        <v>0.34782608695652173</v>
      </c>
      <c r="K317">
        <f>INDEX(Cond_Probability!$A$6:$H$60,MATCH('Model 6_Train'!B317,Cond_Probability!$A$6:$A$60,0),8)</f>
        <v>0.68023255813953487</v>
      </c>
      <c r="L317">
        <f>INDEX(Cond_Probability!$A$6:$H$60,MATCH('Model 6_Train'!C317,Cond_Probability!$A$6:$A$60,0),8)</f>
        <v>0.56936416184971095</v>
      </c>
      <c r="M317">
        <f>Cond_Probability!$C$3</f>
        <v>0.38383838383838381</v>
      </c>
      <c r="N317">
        <f t="shared" si="26"/>
        <v>5.1708042274796799E-2</v>
      </c>
      <c r="O317">
        <f t="shared" si="27"/>
        <v>5.1708042274796799</v>
      </c>
      <c r="P317" t="str">
        <f t="shared" si="28"/>
        <v>Survive</v>
      </c>
      <c r="Q317" t="str">
        <f t="shared" si="29"/>
        <v>Survived</v>
      </c>
    </row>
    <row r="318" spans="1:17" x14ac:dyDescent="0.3">
      <c r="A318" s="1" t="s">
        <v>1235</v>
      </c>
      <c r="B318" s="2" t="s">
        <v>17</v>
      </c>
      <c r="C318" s="1" t="s">
        <v>1242</v>
      </c>
      <c r="D318">
        <f>INDEX(Cond_Probability!$A$6:$H$60,MATCH('Model 6_Train'!A318,Cond_Probability!$A$6:$A$60,0),7)</f>
        <v>0.17753623188405798</v>
      </c>
      <c r="E318">
        <f>INDEX(Cond_Probability!$A$6:$H$60,MATCH('Model 6_Train'!B318,Cond_Probability!$A$6:$A$60,0),7)</f>
        <v>0.14882032667876588</v>
      </c>
      <c r="F318">
        <f>INDEX(Cond_Probability!$A$6:$H$60,MATCH('Model 6_Train'!C318,Cond_Probability!$A$6:$A$60,0),7)</f>
        <v>0.51356238698010848</v>
      </c>
      <c r="G318">
        <f>Cond_Probability!$C$2</f>
        <v>0.61616161616161613</v>
      </c>
      <c r="H318">
        <f t="shared" si="24"/>
        <v>8.3605933559038285E-3</v>
      </c>
      <c r="I318">
        <f t="shared" si="25"/>
        <v>0.83605933559038281</v>
      </c>
      <c r="J318">
        <f>INDEX(Cond_Probability!$A$6:$H$60,MATCH('Model 6_Train'!A318,Cond_Probability!$A$6:$A$60,0),8)</f>
        <v>0.25507246376811593</v>
      </c>
      <c r="K318">
        <f>INDEX(Cond_Probability!$A$6:$H$60,MATCH('Model 6_Train'!B318,Cond_Probability!$A$6:$A$60,0),8)</f>
        <v>0.68023255813953487</v>
      </c>
      <c r="L318">
        <f>INDEX(Cond_Probability!$A$6:$H$60,MATCH('Model 6_Train'!C318,Cond_Probability!$A$6:$A$60,0),8)</f>
        <v>0.56936416184971095</v>
      </c>
      <c r="M318">
        <f>Cond_Probability!$C$3</f>
        <v>0.38383838383838381</v>
      </c>
      <c r="N318">
        <f t="shared" si="26"/>
        <v>3.7919231001517652E-2</v>
      </c>
      <c r="O318">
        <f t="shared" si="27"/>
        <v>3.7919231001517653</v>
      </c>
      <c r="P318" t="str">
        <f t="shared" si="28"/>
        <v>Survive</v>
      </c>
      <c r="Q318" t="str">
        <f t="shared" si="29"/>
        <v>Survived</v>
      </c>
    </row>
    <row r="319" spans="1:17" x14ac:dyDescent="0.3">
      <c r="A319" s="1" t="s">
        <v>1235</v>
      </c>
      <c r="B319" s="2" t="s">
        <v>13</v>
      </c>
      <c r="C319" s="1" t="s">
        <v>1239</v>
      </c>
      <c r="D319">
        <f>INDEX(Cond_Probability!$A$6:$H$60,MATCH('Model 6_Train'!A319,Cond_Probability!$A$6:$A$60,0),7)</f>
        <v>0.17753623188405798</v>
      </c>
      <c r="E319">
        <f>INDEX(Cond_Probability!$A$6:$H$60,MATCH('Model 6_Train'!B319,Cond_Probability!$A$6:$A$60,0),7)</f>
        <v>0.85117967332123412</v>
      </c>
      <c r="F319">
        <f>INDEX(Cond_Probability!$A$6:$H$60,MATCH('Model 6_Train'!C319,Cond_Probability!$A$6:$A$60,0),7)</f>
        <v>8.6799276672694395E-2</v>
      </c>
      <c r="G319">
        <f>Cond_Probability!$C$2</f>
        <v>0.61616161616161613</v>
      </c>
      <c r="H319">
        <f t="shared" si="24"/>
        <v>8.0820026463460579E-3</v>
      </c>
      <c r="I319">
        <f t="shared" si="25"/>
        <v>0.80820026463460581</v>
      </c>
      <c r="J319">
        <f>INDEX(Cond_Probability!$A$6:$H$60,MATCH('Model 6_Train'!A319,Cond_Probability!$A$6:$A$60,0),8)</f>
        <v>0.25507246376811593</v>
      </c>
      <c r="K319">
        <f>INDEX(Cond_Probability!$A$6:$H$60,MATCH('Model 6_Train'!B319,Cond_Probability!$A$6:$A$60,0),8)</f>
        <v>0.31976744186046513</v>
      </c>
      <c r="L319">
        <f>INDEX(Cond_Probability!$A$6:$H$60,MATCH('Model 6_Train'!C319,Cond_Probability!$A$6:$A$60,0),8)</f>
        <v>8.0924855491329481E-2</v>
      </c>
      <c r="M319">
        <f>Cond_Probability!$C$3</f>
        <v>0.38383838383838381</v>
      </c>
      <c r="N319">
        <f t="shared" si="26"/>
        <v>2.5335422683126032E-3</v>
      </c>
      <c r="O319">
        <f t="shared" si="27"/>
        <v>0.2533542268312603</v>
      </c>
      <c r="P319" t="str">
        <f t="shared" si="28"/>
        <v>Won't Survive</v>
      </c>
      <c r="Q319" t="str">
        <f t="shared" si="29"/>
        <v>Dead</v>
      </c>
    </row>
    <row r="320" spans="1:17" x14ac:dyDescent="0.3">
      <c r="A320" s="1" t="s">
        <v>1234</v>
      </c>
      <c r="B320" s="2" t="s">
        <v>17</v>
      </c>
      <c r="C320" s="1" t="s">
        <v>1242</v>
      </c>
      <c r="D320">
        <f>INDEX(Cond_Probability!$A$6:$H$60,MATCH('Model 6_Train'!A320,Cond_Probability!$A$6:$A$60,0),7)</f>
        <v>0.14673913043478262</v>
      </c>
      <c r="E320">
        <f>INDEX(Cond_Probability!$A$6:$H$60,MATCH('Model 6_Train'!B320,Cond_Probability!$A$6:$A$60,0),7)</f>
        <v>0.14882032667876588</v>
      </c>
      <c r="F320">
        <f>INDEX(Cond_Probability!$A$6:$H$60,MATCH('Model 6_Train'!C320,Cond_Probability!$A$6:$A$60,0),7)</f>
        <v>0.51356238698010848</v>
      </c>
      <c r="G320">
        <f>Cond_Probability!$C$2</f>
        <v>0.61616161616161613</v>
      </c>
      <c r="H320">
        <f t="shared" si="24"/>
        <v>6.9102863451858164E-3</v>
      </c>
      <c r="I320">
        <f t="shared" si="25"/>
        <v>0.69102863451858165</v>
      </c>
      <c r="J320">
        <f>INDEX(Cond_Probability!$A$6:$H$60,MATCH('Model 6_Train'!A320,Cond_Probability!$A$6:$A$60,0),8)</f>
        <v>0.39710144927536234</v>
      </c>
      <c r="K320">
        <f>INDEX(Cond_Probability!$A$6:$H$60,MATCH('Model 6_Train'!B320,Cond_Probability!$A$6:$A$60,0),8)</f>
        <v>0.68023255813953487</v>
      </c>
      <c r="L320">
        <f>INDEX(Cond_Probability!$A$6:$H$60,MATCH('Model 6_Train'!C320,Cond_Probability!$A$6:$A$60,0),8)</f>
        <v>0.56936416184971095</v>
      </c>
      <c r="M320">
        <f>Cond_Probability!$C$3</f>
        <v>0.38383838383838381</v>
      </c>
      <c r="N320">
        <f t="shared" si="26"/>
        <v>5.9033348263726346E-2</v>
      </c>
      <c r="O320">
        <f t="shared" si="27"/>
        <v>5.9033348263726344</v>
      </c>
      <c r="P320" t="str">
        <f t="shared" si="28"/>
        <v>Survive</v>
      </c>
      <c r="Q320" t="str">
        <f t="shared" si="29"/>
        <v>Survived</v>
      </c>
    </row>
    <row r="321" spans="1:17" x14ac:dyDescent="0.3">
      <c r="A321" s="1" t="s">
        <v>1234</v>
      </c>
      <c r="B321" s="2" t="s">
        <v>17</v>
      </c>
      <c r="C321" s="1" t="s">
        <v>1240</v>
      </c>
      <c r="D321">
        <f>INDEX(Cond_Probability!$A$6:$H$60,MATCH('Model 6_Train'!A321,Cond_Probability!$A$6:$A$60,0),7)</f>
        <v>0.14673913043478262</v>
      </c>
      <c r="E321">
        <f>INDEX(Cond_Probability!$A$6:$H$60,MATCH('Model 6_Train'!B321,Cond_Probability!$A$6:$A$60,0),7)</f>
        <v>0.14882032667876588</v>
      </c>
      <c r="F321">
        <f>INDEX(Cond_Probability!$A$6:$H$60,MATCH('Model 6_Train'!C321,Cond_Probability!$A$6:$A$60,0),7)</f>
        <v>0.17179023508137431</v>
      </c>
      <c r="G321">
        <f>Cond_Probability!$C$2</f>
        <v>0.61616161616161613</v>
      </c>
      <c r="H321">
        <f t="shared" si="24"/>
        <v>2.3115394464530018E-3</v>
      </c>
      <c r="I321">
        <f t="shared" si="25"/>
        <v>0.23115394464530017</v>
      </c>
      <c r="J321">
        <f>INDEX(Cond_Probability!$A$6:$H$60,MATCH('Model 6_Train'!A321,Cond_Probability!$A$6:$A$60,0),8)</f>
        <v>0.39710144927536234</v>
      </c>
      <c r="K321">
        <f>INDEX(Cond_Probability!$A$6:$H$60,MATCH('Model 6_Train'!B321,Cond_Probability!$A$6:$A$60,0),8)</f>
        <v>0.68023255813953487</v>
      </c>
      <c r="L321">
        <f>INDEX(Cond_Probability!$A$6:$H$60,MATCH('Model 6_Train'!C321,Cond_Probability!$A$6:$A$60,0),8)</f>
        <v>0.19653179190751446</v>
      </c>
      <c r="M321">
        <f>Cond_Probability!$C$3</f>
        <v>0.38383838383838381</v>
      </c>
      <c r="N321">
        <f t="shared" si="26"/>
        <v>2.0376993309306559E-2</v>
      </c>
      <c r="O321">
        <f t="shared" si="27"/>
        <v>2.0376993309306557</v>
      </c>
      <c r="P321" t="str">
        <f t="shared" si="28"/>
        <v>Survive</v>
      </c>
      <c r="Q321" t="str">
        <f t="shared" si="29"/>
        <v>Survived</v>
      </c>
    </row>
    <row r="322" spans="1:17" x14ac:dyDescent="0.3">
      <c r="A322" s="1" t="s">
        <v>1236</v>
      </c>
      <c r="B322" s="2" t="s">
        <v>13</v>
      </c>
      <c r="C322" s="1" t="s">
        <v>1242</v>
      </c>
      <c r="D322">
        <f>INDEX(Cond_Probability!$A$6:$H$60,MATCH('Model 6_Train'!A322,Cond_Probability!$A$6:$A$60,0),7)</f>
        <v>0.67572463768115942</v>
      </c>
      <c r="E322">
        <f>INDEX(Cond_Probability!$A$6:$H$60,MATCH('Model 6_Train'!B322,Cond_Probability!$A$6:$A$60,0),7)</f>
        <v>0.85117967332123412</v>
      </c>
      <c r="F322">
        <f>INDEX(Cond_Probability!$A$6:$H$60,MATCH('Model 6_Train'!C322,Cond_Probability!$A$6:$A$60,0),7)</f>
        <v>0.51356238698010848</v>
      </c>
      <c r="G322">
        <f>Cond_Probability!$C$2</f>
        <v>0.61616161616161613</v>
      </c>
      <c r="H322">
        <f t="shared" si="24"/>
        <v>0.18200312592107368</v>
      </c>
      <c r="I322">
        <f t="shared" si="25"/>
        <v>18.200312592107366</v>
      </c>
      <c r="J322">
        <f>INDEX(Cond_Probability!$A$6:$H$60,MATCH('Model 6_Train'!A322,Cond_Probability!$A$6:$A$60,0),8)</f>
        <v>0.34782608695652173</v>
      </c>
      <c r="K322">
        <f>INDEX(Cond_Probability!$A$6:$H$60,MATCH('Model 6_Train'!B322,Cond_Probability!$A$6:$A$60,0),8)</f>
        <v>0.31976744186046513</v>
      </c>
      <c r="L322">
        <f>INDEX(Cond_Probability!$A$6:$H$60,MATCH('Model 6_Train'!C322,Cond_Probability!$A$6:$A$60,0),8)</f>
        <v>0.56936416184971095</v>
      </c>
      <c r="M322">
        <f>Cond_Probability!$C$3</f>
        <v>0.38383838383838381</v>
      </c>
      <c r="N322">
        <f t="shared" si="26"/>
        <v>2.4307199359947216E-2</v>
      </c>
      <c r="O322">
        <f t="shared" si="27"/>
        <v>2.4307199359947216</v>
      </c>
      <c r="P322" t="str">
        <f t="shared" si="28"/>
        <v>Won't Survive</v>
      </c>
      <c r="Q322" t="str">
        <f t="shared" si="29"/>
        <v>Dead</v>
      </c>
    </row>
    <row r="323" spans="1:17" x14ac:dyDescent="0.3">
      <c r="A323" s="1" t="s">
        <v>1236</v>
      </c>
      <c r="B323" s="2" t="s">
        <v>13</v>
      </c>
      <c r="C323" s="1" t="s">
        <v>1242</v>
      </c>
      <c r="D323">
        <f>INDEX(Cond_Probability!$A$6:$H$60,MATCH('Model 6_Train'!A323,Cond_Probability!$A$6:$A$60,0),7)</f>
        <v>0.67572463768115942</v>
      </c>
      <c r="E323">
        <f>INDEX(Cond_Probability!$A$6:$H$60,MATCH('Model 6_Train'!B323,Cond_Probability!$A$6:$A$60,0),7)</f>
        <v>0.85117967332123412</v>
      </c>
      <c r="F323">
        <f>INDEX(Cond_Probability!$A$6:$H$60,MATCH('Model 6_Train'!C323,Cond_Probability!$A$6:$A$60,0),7)</f>
        <v>0.51356238698010848</v>
      </c>
      <c r="G323">
        <f>Cond_Probability!$C$2</f>
        <v>0.61616161616161613</v>
      </c>
      <c r="H323">
        <f t="shared" ref="H323:H386" si="30">PRODUCT(D323:G323)</f>
        <v>0.18200312592107368</v>
      </c>
      <c r="I323">
        <f t="shared" ref="I323:I386" si="31">H323*100</f>
        <v>18.200312592107366</v>
      </c>
      <c r="J323">
        <f>INDEX(Cond_Probability!$A$6:$H$60,MATCH('Model 6_Train'!A323,Cond_Probability!$A$6:$A$60,0),8)</f>
        <v>0.34782608695652173</v>
      </c>
      <c r="K323">
        <f>INDEX(Cond_Probability!$A$6:$H$60,MATCH('Model 6_Train'!B323,Cond_Probability!$A$6:$A$60,0),8)</f>
        <v>0.31976744186046513</v>
      </c>
      <c r="L323">
        <f>INDEX(Cond_Probability!$A$6:$H$60,MATCH('Model 6_Train'!C323,Cond_Probability!$A$6:$A$60,0),8)</f>
        <v>0.56936416184971095</v>
      </c>
      <c r="M323">
        <f>Cond_Probability!$C$3</f>
        <v>0.38383838383838381</v>
      </c>
      <c r="N323">
        <f t="shared" ref="N323:N386" si="32">PRODUCT(J323:M323)</f>
        <v>2.4307199359947216E-2</v>
      </c>
      <c r="O323">
        <f t="shared" ref="O323:O386" si="33">N323*100</f>
        <v>2.4307199359947216</v>
      </c>
      <c r="P323" t="str">
        <f t="shared" ref="P323:P386" si="34">IF(I323&gt;O323,"Won't Survive", "Survive")</f>
        <v>Won't Survive</v>
      </c>
      <c r="Q323" t="str">
        <f t="shared" ref="Q323:Q386" si="35">IF(P323="Survive","Survived","Dead")</f>
        <v>Dead</v>
      </c>
    </row>
    <row r="324" spans="1:17" x14ac:dyDescent="0.3">
      <c r="A324" s="1" t="s">
        <v>1235</v>
      </c>
      <c r="B324" s="2" t="s">
        <v>17</v>
      </c>
      <c r="C324" s="1" t="s">
        <v>1242</v>
      </c>
      <c r="D324">
        <f>INDEX(Cond_Probability!$A$6:$H$60,MATCH('Model 6_Train'!A324,Cond_Probability!$A$6:$A$60,0),7)</f>
        <v>0.17753623188405798</v>
      </c>
      <c r="E324">
        <f>INDEX(Cond_Probability!$A$6:$H$60,MATCH('Model 6_Train'!B324,Cond_Probability!$A$6:$A$60,0),7)</f>
        <v>0.14882032667876588</v>
      </c>
      <c r="F324">
        <f>INDEX(Cond_Probability!$A$6:$H$60,MATCH('Model 6_Train'!C324,Cond_Probability!$A$6:$A$60,0),7)</f>
        <v>0.51356238698010848</v>
      </c>
      <c r="G324">
        <f>Cond_Probability!$C$2</f>
        <v>0.61616161616161613</v>
      </c>
      <c r="H324">
        <f t="shared" si="30"/>
        <v>8.3605933559038285E-3</v>
      </c>
      <c r="I324">
        <f t="shared" si="31"/>
        <v>0.83605933559038281</v>
      </c>
      <c r="J324">
        <f>INDEX(Cond_Probability!$A$6:$H$60,MATCH('Model 6_Train'!A324,Cond_Probability!$A$6:$A$60,0),8)</f>
        <v>0.25507246376811593</v>
      </c>
      <c r="K324">
        <f>INDEX(Cond_Probability!$A$6:$H$60,MATCH('Model 6_Train'!B324,Cond_Probability!$A$6:$A$60,0),8)</f>
        <v>0.68023255813953487</v>
      </c>
      <c r="L324">
        <f>INDEX(Cond_Probability!$A$6:$H$60,MATCH('Model 6_Train'!C324,Cond_Probability!$A$6:$A$60,0),8)</f>
        <v>0.56936416184971095</v>
      </c>
      <c r="M324">
        <f>Cond_Probability!$C$3</f>
        <v>0.38383838383838381</v>
      </c>
      <c r="N324">
        <f t="shared" si="32"/>
        <v>3.7919231001517652E-2</v>
      </c>
      <c r="O324">
        <f t="shared" si="33"/>
        <v>3.7919231001517653</v>
      </c>
      <c r="P324" t="str">
        <f t="shared" si="34"/>
        <v>Survive</v>
      </c>
      <c r="Q324" t="str">
        <f t="shared" si="35"/>
        <v>Survived</v>
      </c>
    </row>
    <row r="325" spans="1:17" x14ac:dyDescent="0.3">
      <c r="A325" s="1" t="s">
        <v>1235</v>
      </c>
      <c r="B325" s="2" t="s">
        <v>17</v>
      </c>
      <c r="C325" s="1" t="s">
        <v>1242</v>
      </c>
      <c r="D325">
        <f>INDEX(Cond_Probability!$A$6:$H$60,MATCH('Model 6_Train'!A325,Cond_Probability!$A$6:$A$60,0),7)</f>
        <v>0.17753623188405798</v>
      </c>
      <c r="E325">
        <f>INDEX(Cond_Probability!$A$6:$H$60,MATCH('Model 6_Train'!B325,Cond_Probability!$A$6:$A$60,0),7)</f>
        <v>0.14882032667876588</v>
      </c>
      <c r="F325">
        <f>INDEX(Cond_Probability!$A$6:$H$60,MATCH('Model 6_Train'!C325,Cond_Probability!$A$6:$A$60,0),7)</f>
        <v>0.51356238698010848</v>
      </c>
      <c r="G325">
        <f>Cond_Probability!$C$2</f>
        <v>0.61616161616161613</v>
      </c>
      <c r="H325">
        <f t="shared" si="30"/>
        <v>8.3605933559038285E-3</v>
      </c>
      <c r="I325">
        <f t="shared" si="31"/>
        <v>0.83605933559038281</v>
      </c>
      <c r="J325">
        <f>INDEX(Cond_Probability!$A$6:$H$60,MATCH('Model 6_Train'!A325,Cond_Probability!$A$6:$A$60,0),8)</f>
        <v>0.25507246376811593</v>
      </c>
      <c r="K325">
        <f>INDEX(Cond_Probability!$A$6:$H$60,MATCH('Model 6_Train'!B325,Cond_Probability!$A$6:$A$60,0),8)</f>
        <v>0.68023255813953487</v>
      </c>
      <c r="L325">
        <f>INDEX(Cond_Probability!$A$6:$H$60,MATCH('Model 6_Train'!C325,Cond_Probability!$A$6:$A$60,0),8)</f>
        <v>0.56936416184971095</v>
      </c>
      <c r="M325">
        <f>Cond_Probability!$C$3</f>
        <v>0.38383838383838381</v>
      </c>
      <c r="N325">
        <f t="shared" si="32"/>
        <v>3.7919231001517652E-2</v>
      </c>
      <c r="O325">
        <f t="shared" si="33"/>
        <v>3.7919231001517653</v>
      </c>
      <c r="P325" t="str">
        <f t="shared" si="34"/>
        <v>Survive</v>
      </c>
      <c r="Q325" t="str">
        <f t="shared" si="35"/>
        <v>Survived</v>
      </c>
    </row>
    <row r="326" spans="1:17" x14ac:dyDescent="0.3">
      <c r="A326" s="1" t="s">
        <v>1236</v>
      </c>
      <c r="B326" s="2" t="s">
        <v>13</v>
      </c>
      <c r="C326" s="1" t="s">
        <v>1241</v>
      </c>
      <c r="D326">
        <f>INDEX(Cond_Probability!$A$6:$H$60,MATCH('Model 6_Train'!A326,Cond_Probability!$A$6:$A$60,0),7)</f>
        <v>0.67572463768115942</v>
      </c>
      <c r="E326">
        <f>INDEX(Cond_Probability!$A$6:$H$60,MATCH('Model 6_Train'!B326,Cond_Probability!$A$6:$A$60,0),7)</f>
        <v>0.85117967332123412</v>
      </c>
      <c r="F326">
        <f>INDEX(Cond_Probability!$A$6:$H$60,MATCH('Model 6_Train'!C326,Cond_Probability!$A$6:$A$60,0),7)</f>
        <v>0.22784810126582278</v>
      </c>
      <c r="G326">
        <f>Cond_Probability!$C$2</f>
        <v>0.61616161616161613</v>
      </c>
      <c r="H326">
        <f t="shared" si="30"/>
        <v>8.0747865725546777E-2</v>
      </c>
      <c r="I326">
        <f t="shared" si="31"/>
        <v>8.074786572554677</v>
      </c>
      <c r="J326">
        <f>INDEX(Cond_Probability!$A$6:$H$60,MATCH('Model 6_Train'!A326,Cond_Probability!$A$6:$A$60,0),8)</f>
        <v>0.34782608695652173</v>
      </c>
      <c r="K326">
        <f>INDEX(Cond_Probability!$A$6:$H$60,MATCH('Model 6_Train'!B326,Cond_Probability!$A$6:$A$60,0),8)</f>
        <v>0.31976744186046513</v>
      </c>
      <c r="L326">
        <f>INDEX(Cond_Probability!$A$6:$H$60,MATCH('Model 6_Train'!C326,Cond_Probability!$A$6:$A$60,0),8)</f>
        <v>0.15317919075144509</v>
      </c>
      <c r="M326">
        <f>Cond_Probability!$C$3</f>
        <v>0.38383838383838381</v>
      </c>
      <c r="N326">
        <f t="shared" si="32"/>
        <v>6.5395003354172723E-3</v>
      </c>
      <c r="O326">
        <f t="shared" si="33"/>
        <v>0.6539500335417272</v>
      </c>
      <c r="P326" t="str">
        <f t="shared" si="34"/>
        <v>Won't Survive</v>
      </c>
      <c r="Q326" t="str">
        <f t="shared" si="35"/>
        <v>Dead</v>
      </c>
    </row>
    <row r="327" spans="1:17" x14ac:dyDescent="0.3">
      <c r="A327" s="1" t="s">
        <v>1234</v>
      </c>
      <c r="B327" s="2" t="s">
        <v>17</v>
      </c>
      <c r="C327" s="1" t="s">
        <v>1240</v>
      </c>
      <c r="D327">
        <f>INDEX(Cond_Probability!$A$6:$H$60,MATCH('Model 6_Train'!A327,Cond_Probability!$A$6:$A$60,0),7)</f>
        <v>0.14673913043478262</v>
      </c>
      <c r="E327">
        <f>INDEX(Cond_Probability!$A$6:$H$60,MATCH('Model 6_Train'!B327,Cond_Probability!$A$6:$A$60,0),7)</f>
        <v>0.14882032667876588</v>
      </c>
      <c r="F327">
        <f>INDEX(Cond_Probability!$A$6:$H$60,MATCH('Model 6_Train'!C327,Cond_Probability!$A$6:$A$60,0),7)</f>
        <v>0.17179023508137431</v>
      </c>
      <c r="G327">
        <f>Cond_Probability!$C$2</f>
        <v>0.61616161616161613</v>
      </c>
      <c r="H327">
        <f t="shared" si="30"/>
        <v>2.3115394464530018E-3</v>
      </c>
      <c r="I327">
        <f t="shared" si="31"/>
        <v>0.23115394464530017</v>
      </c>
      <c r="J327">
        <f>INDEX(Cond_Probability!$A$6:$H$60,MATCH('Model 6_Train'!A327,Cond_Probability!$A$6:$A$60,0),8)</f>
        <v>0.39710144927536234</v>
      </c>
      <c r="K327">
        <f>INDEX(Cond_Probability!$A$6:$H$60,MATCH('Model 6_Train'!B327,Cond_Probability!$A$6:$A$60,0),8)</f>
        <v>0.68023255813953487</v>
      </c>
      <c r="L327">
        <f>INDEX(Cond_Probability!$A$6:$H$60,MATCH('Model 6_Train'!C327,Cond_Probability!$A$6:$A$60,0),8)</f>
        <v>0.19653179190751446</v>
      </c>
      <c r="M327">
        <f>Cond_Probability!$C$3</f>
        <v>0.38383838383838381</v>
      </c>
      <c r="N327">
        <f t="shared" si="32"/>
        <v>2.0376993309306559E-2</v>
      </c>
      <c r="O327">
        <f t="shared" si="33"/>
        <v>2.0376993309306557</v>
      </c>
      <c r="P327" t="str">
        <f t="shared" si="34"/>
        <v>Survive</v>
      </c>
      <c r="Q327" t="str">
        <f t="shared" si="35"/>
        <v>Survived</v>
      </c>
    </row>
    <row r="328" spans="1:17" x14ac:dyDescent="0.3">
      <c r="A328" s="1" t="s">
        <v>1236</v>
      </c>
      <c r="B328" s="2" t="s">
        <v>13</v>
      </c>
      <c r="C328" s="1" t="s">
        <v>1239</v>
      </c>
      <c r="D328">
        <f>INDEX(Cond_Probability!$A$6:$H$60,MATCH('Model 6_Train'!A328,Cond_Probability!$A$6:$A$60,0),7)</f>
        <v>0.67572463768115942</v>
      </c>
      <c r="E328">
        <f>INDEX(Cond_Probability!$A$6:$H$60,MATCH('Model 6_Train'!B328,Cond_Probability!$A$6:$A$60,0),7)</f>
        <v>0.85117967332123412</v>
      </c>
      <c r="F328">
        <f>INDEX(Cond_Probability!$A$6:$H$60,MATCH('Model 6_Train'!C328,Cond_Probability!$A$6:$A$60,0),7)</f>
        <v>8.6799276672694395E-2</v>
      </c>
      <c r="G328">
        <f>Cond_Probability!$C$2</f>
        <v>0.61616161616161613</v>
      </c>
      <c r="H328">
        <f t="shared" si="30"/>
        <v>3.0761091704970201E-2</v>
      </c>
      <c r="I328">
        <f t="shared" si="31"/>
        <v>3.0761091704970203</v>
      </c>
      <c r="J328">
        <f>INDEX(Cond_Probability!$A$6:$H$60,MATCH('Model 6_Train'!A328,Cond_Probability!$A$6:$A$60,0),8)</f>
        <v>0.34782608695652173</v>
      </c>
      <c r="K328">
        <f>INDEX(Cond_Probability!$A$6:$H$60,MATCH('Model 6_Train'!B328,Cond_Probability!$A$6:$A$60,0),8)</f>
        <v>0.31976744186046513</v>
      </c>
      <c r="L328">
        <f>INDEX(Cond_Probability!$A$6:$H$60,MATCH('Model 6_Train'!C328,Cond_Probability!$A$6:$A$60,0),8)</f>
        <v>8.0924855491329481E-2</v>
      </c>
      <c r="M328">
        <f>Cond_Probability!$C$3</f>
        <v>0.38383838383838381</v>
      </c>
      <c r="N328">
        <f t="shared" si="32"/>
        <v>3.4548303658808225E-3</v>
      </c>
      <c r="O328">
        <f t="shared" si="33"/>
        <v>0.34548303658808227</v>
      </c>
      <c r="P328" t="str">
        <f t="shared" si="34"/>
        <v>Won't Survive</v>
      </c>
      <c r="Q328" t="str">
        <f t="shared" si="35"/>
        <v>Dead</v>
      </c>
    </row>
    <row r="329" spans="1:17" x14ac:dyDescent="0.3">
      <c r="A329" s="1" t="s">
        <v>1235</v>
      </c>
      <c r="B329" s="2" t="s">
        <v>17</v>
      </c>
      <c r="C329" s="1" t="s">
        <v>1240</v>
      </c>
      <c r="D329">
        <f>INDEX(Cond_Probability!$A$6:$H$60,MATCH('Model 6_Train'!A329,Cond_Probability!$A$6:$A$60,0),7)</f>
        <v>0.17753623188405798</v>
      </c>
      <c r="E329">
        <f>INDEX(Cond_Probability!$A$6:$H$60,MATCH('Model 6_Train'!B329,Cond_Probability!$A$6:$A$60,0),7)</f>
        <v>0.14882032667876588</v>
      </c>
      <c r="F329">
        <f>INDEX(Cond_Probability!$A$6:$H$60,MATCH('Model 6_Train'!C329,Cond_Probability!$A$6:$A$60,0),7)</f>
        <v>0.17179023508137431</v>
      </c>
      <c r="G329">
        <f>Cond_Probability!$C$2</f>
        <v>0.61616161616161613</v>
      </c>
      <c r="H329">
        <f t="shared" si="30"/>
        <v>2.7966773549678299E-3</v>
      </c>
      <c r="I329">
        <f t="shared" si="31"/>
        <v>0.27966773549678298</v>
      </c>
      <c r="J329">
        <f>INDEX(Cond_Probability!$A$6:$H$60,MATCH('Model 6_Train'!A329,Cond_Probability!$A$6:$A$60,0),8)</f>
        <v>0.25507246376811593</v>
      </c>
      <c r="K329">
        <f>INDEX(Cond_Probability!$A$6:$H$60,MATCH('Model 6_Train'!B329,Cond_Probability!$A$6:$A$60,0),8)</f>
        <v>0.68023255813953487</v>
      </c>
      <c r="L329">
        <f>INDEX(Cond_Probability!$A$6:$H$60,MATCH('Model 6_Train'!C329,Cond_Probability!$A$6:$A$60,0),8)</f>
        <v>0.19653179190751446</v>
      </c>
      <c r="M329">
        <f>Cond_Probability!$C$3</f>
        <v>0.38383838383838381</v>
      </c>
      <c r="N329">
        <f t="shared" si="32"/>
        <v>1.308887161473706E-2</v>
      </c>
      <c r="O329">
        <f t="shared" si="33"/>
        <v>1.3088871614737061</v>
      </c>
      <c r="P329" t="str">
        <f t="shared" si="34"/>
        <v>Survive</v>
      </c>
      <c r="Q329" t="str">
        <f t="shared" si="35"/>
        <v>Survived</v>
      </c>
    </row>
    <row r="330" spans="1:17" x14ac:dyDescent="0.3">
      <c r="A330" s="1" t="s">
        <v>1236</v>
      </c>
      <c r="B330" s="2" t="s">
        <v>17</v>
      </c>
      <c r="C330" s="1" t="s">
        <v>1242</v>
      </c>
      <c r="D330">
        <f>INDEX(Cond_Probability!$A$6:$H$60,MATCH('Model 6_Train'!A330,Cond_Probability!$A$6:$A$60,0),7)</f>
        <v>0.67572463768115942</v>
      </c>
      <c r="E330">
        <f>INDEX(Cond_Probability!$A$6:$H$60,MATCH('Model 6_Train'!B330,Cond_Probability!$A$6:$A$60,0),7)</f>
        <v>0.14882032667876588</v>
      </c>
      <c r="F330">
        <f>INDEX(Cond_Probability!$A$6:$H$60,MATCH('Model 6_Train'!C330,Cond_Probability!$A$6:$A$60,0),7)</f>
        <v>0.51356238698010848</v>
      </c>
      <c r="G330">
        <f>Cond_Probability!$C$2</f>
        <v>0.61616161616161613</v>
      </c>
      <c r="H330">
        <f t="shared" si="30"/>
        <v>3.1821442058695179E-2</v>
      </c>
      <c r="I330">
        <f t="shared" si="31"/>
        <v>3.182144205869518</v>
      </c>
      <c r="J330">
        <f>INDEX(Cond_Probability!$A$6:$H$60,MATCH('Model 6_Train'!A330,Cond_Probability!$A$6:$A$60,0),8)</f>
        <v>0.34782608695652173</v>
      </c>
      <c r="K330">
        <f>INDEX(Cond_Probability!$A$6:$H$60,MATCH('Model 6_Train'!B330,Cond_Probability!$A$6:$A$60,0),8)</f>
        <v>0.68023255813953487</v>
      </c>
      <c r="L330">
        <f>INDEX(Cond_Probability!$A$6:$H$60,MATCH('Model 6_Train'!C330,Cond_Probability!$A$6:$A$60,0),8)</f>
        <v>0.56936416184971095</v>
      </c>
      <c r="M330">
        <f>Cond_Probability!$C$3</f>
        <v>0.38383838383838381</v>
      </c>
      <c r="N330">
        <f t="shared" si="32"/>
        <v>5.1708042274796799E-2</v>
      </c>
      <c r="O330">
        <f t="shared" si="33"/>
        <v>5.1708042274796799</v>
      </c>
      <c r="P330" t="str">
        <f t="shared" si="34"/>
        <v>Survive</v>
      </c>
      <c r="Q330" t="str">
        <f t="shared" si="35"/>
        <v>Survived</v>
      </c>
    </row>
    <row r="331" spans="1:17" x14ac:dyDescent="0.3">
      <c r="A331" s="1" t="s">
        <v>1234</v>
      </c>
      <c r="B331" s="2" t="s">
        <v>17</v>
      </c>
      <c r="C331" s="1" t="s">
        <v>1242</v>
      </c>
      <c r="D331">
        <f>INDEX(Cond_Probability!$A$6:$H$60,MATCH('Model 6_Train'!A331,Cond_Probability!$A$6:$A$60,0),7)</f>
        <v>0.14673913043478262</v>
      </c>
      <c r="E331">
        <f>INDEX(Cond_Probability!$A$6:$H$60,MATCH('Model 6_Train'!B331,Cond_Probability!$A$6:$A$60,0),7)</f>
        <v>0.14882032667876588</v>
      </c>
      <c r="F331">
        <f>INDEX(Cond_Probability!$A$6:$H$60,MATCH('Model 6_Train'!C331,Cond_Probability!$A$6:$A$60,0),7)</f>
        <v>0.51356238698010848</v>
      </c>
      <c r="G331">
        <f>Cond_Probability!$C$2</f>
        <v>0.61616161616161613</v>
      </c>
      <c r="H331">
        <f t="shared" si="30"/>
        <v>6.9102863451858164E-3</v>
      </c>
      <c r="I331">
        <f t="shared" si="31"/>
        <v>0.69102863451858165</v>
      </c>
      <c r="J331">
        <f>INDEX(Cond_Probability!$A$6:$H$60,MATCH('Model 6_Train'!A331,Cond_Probability!$A$6:$A$60,0),8)</f>
        <v>0.39710144927536234</v>
      </c>
      <c r="K331">
        <f>INDEX(Cond_Probability!$A$6:$H$60,MATCH('Model 6_Train'!B331,Cond_Probability!$A$6:$A$60,0),8)</f>
        <v>0.68023255813953487</v>
      </c>
      <c r="L331">
        <f>INDEX(Cond_Probability!$A$6:$H$60,MATCH('Model 6_Train'!C331,Cond_Probability!$A$6:$A$60,0),8)</f>
        <v>0.56936416184971095</v>
      </c>
      <c r="M331">
        <f>Cond_Probability!$C$3</f>
        <v>0.38383838383838381</v>
      </c>
      <c r="N331">
        <f t="shared" si="32"/>
        <v>5.9033348263726346E-2</v>
      </c>
      <c r="O331">
        <f t="shared" si="33"/>
        <v>5.9033348263726344</v>
      </c>
      <c r="P331" t="str">
        <f t="shared" si="34"/>
        <v>Survive</v>
      </c>
      <c r="Q331" t="str">
        <f t="shared" si="35"/>
        <v>Survived</v>
      </c>
    </row>
    <row r="332" spans="1:17" x14ac:dyDescent="0.3">
      <c r="A332" s="1" t="s">
        <v>1236</v>
      </c>
      <c r="B332" s="2" t="s">
        <v>17</v>
      </c>
      <c r="C332" s="1" t="s">
        <v>1241</v>
      </c>
      <c r="D332">
        <f>INDEX(Cond_Probability!$A$6:$H$60,MATCH('Model 6_Train'!A332,Cond_Probability!$A$6:$A$60,0),7)</f>
        <v>0.67572463768115942</v>
      </c>
      <c r="E332">
        <f>INDEX(Cond_Probability!$A$6:$H$60,MATCH('Model 6_Train'!B332,Cond_Probability!$A$6:$A$60,0),7)</f>
        <v>0.14882032667876588</v>
      </c>
      <c r="F332">
        <f>INDEX(Cond_Probability!$A$6:$H$60,MATCH('Model 6_Train'!C332,Cond_Probability!$A$6:$A$60,0),7)</f>
        <v>0.22784810126582278</v>
      </c>
      <c r="G332">
        <f>Cond_Probability!$C$2</f>
        <v>0.61616161616161613</v>
      </c>
      <c r="H332">
        <f t="shared" si="30"/>
        <v>1.4117963730266171E-2</v>
      </c>
      <c r="I332">
        <f t="shared" si="31"/>
        <v>1.4117963730266172</v>
      </c>
      <c r="J332">
        <f>INDEX(Cond_Probability!$A$6:$H$60,MATCH('Model 6_Train'!A332,Cond_Probability!$A$6:$A$60,0),8)</f>
        <v>0.34782608695652173</v>
      </c>
      <c r="K332">
        <f>INDEX(Cond_Probability!$A$6:$H$60,MATCH('Model 6_Train'!B332,Cond_Probability!$A$6:$A$60,0),8)</f>
        <v>0.68023255813953487</v>
      </c>
      <c r="L332">
        <f>INDEX(Cond_Probability!$A$6:$H$60,MATCH('Model 6_Train'!C332,Cond_Probability!$A$6:$A$60,0),8)</f>
        <v>0.15317919075144509</v>
      </c>
      <c r="M332">
        <f>Cond_Probability!$C$3</f>
        <v>0.38383838383838381</v>
      </c>
      <c r="N332">
        <f t="shared" si="32"/>
        <v>1.3911300713524012E-2</v>
      </c>
      <c r="O332">
        <f t="shared" si="33"/>
        <v>1.3911300713524013</v>
      </c>
      <c r="P332" t="str">
        <f t="shared" si="34"/>
        <v>Won't Survive</v>
      </c>
      <c r="Q332" t="str">
        <f t="shared" si="35"/>
        <v>Dead</v>
      </c>
    </row>
    <row r="333" spans="1:17" x14ac:dyDescent="0.3">
      <c r="A333" s="1" t="s">
        <v>1234</v>
      </c>
      <c r="B333" s="2" t="s">
        <v>13</v>
      </c>
      <c r="C333" s="1" t="s">
        <v>1240</v>
      </c>
      <c r="D333">
        <f>INDEX(Cond_Probability!$A$6:$H$60,MATCH('Model 6_Train'!A333,Cond_Probability!$A$6:$A$60,0),7)</f>
        <v>0.14673913043478262</v>
      </c>
      <c r="E333">
        <f>INDEX(Cond_Probability!$A$6:$H$60,MATCH('Model 6_Train'!B333,Cond_Probability!$A$6:$A$60,0),7)</f>
        <v>0.85117967332123412</v>
      </c>
      <c r="F333">
        <f>INDEX(Cond_Probability!$A$6:$H$60,MATCH('Model 6_Train'!C333,Cond_Probability!$A$6:$A$60,0),7)</f>
        <v>0.17179023508137431</v>
      </c>
      <c r="G333">
        <f>Cond_Probability!$C$2</f>
        <v>0.61616161616161613</v>
      </c>
      <c r="H333">
        <f t="shared" si="30"/>
        <v>1.322087805349339E-2</v>
      </c>
      <c r="I333">
        <f t="shared" si="31"/>
        <v>1.322087805349339</v>
      </c>
      <c r="J333">
        <f>INDEX(Cond_Probability!$A$6:$H$60,MATCH('Model 6_Train'!A333,Cond_Probability!$A$6:$A$60,0),8)</f>
        <v>0.39710144927536234</v>
      </c>
      <c r="K333">
        <f>INDEX(Cond_Probability!$A$6:$H$60,MATCH('Model 6_Train'!B333,Cond_Probability!$A$6:$A$60,0),8)</f>
        <v>0.31976744186046513</v>
      </c>
      <c r="L333">
        <f>INDEX(Cond_Probability!$A$6:$H$60,MATCH('Model 6_Train'!C333,Cond_Probability!$A$6:$A$60,0),8)</f>
        <v>0.19653179190751446</v>
      </c>
      <c r="M333">
        <f>Cond_Probability!$C$3</f>
        <v>0.38383838383838381</v>
      </c>
      <c r="N333">
        <f t="shared" si="32"/>
        <v>9.5789284787338551E-3</v>
      </c>
      <c r="O333">
        <f t="shared" si="33"/>
        <v>0.95789284787338547</v>
      </c>
      <c r="P333" t="str">
        <f t="shared" si="34"/>
        <v>Won't Survive</v>
      </c>
      <c r="Q333" t="str">
        <f t="shared" si="35"/>
        <v>Dead</v>
      </c>
    </row>
    <row r="334" spans="1:17" x14ac:dyDescent="0.3">
      <c r="A334" s="1" t="s">
        <v>1234</v>
      </c>
      <c r="B334" s="2" t="s">
        <v>13</v>
      </c>
      <c r="C334" s="1" t="s">
        <v>1240</v>
      </c>
      <c r="D334">
        <f>INDEX(Cond_Probability!$A$6:$H$60,MATCH('Model 6_Train'!A334,Cond_Probability!$A$6:$A$60,0),7)</f>
        <v>0.14673913043478262</v>
      </c>
      <c r="E334">
        <f>INDEX(Cond_Probability!$A$6:$H$60,MATCH('Model 6_Train'!B334,Cond_Probability!$A$6:$A$60,0),7)</f>
        <v>0.85117967332123412</v>
      </c>
      <c r="F334">
        <f>INDEX(Cond_Probability!$A$6:$H$60,MATCH('Model 6_Train'!C334,Cond_Probability!$A$6:$A$60,0),7)</f>
        <v>0.17179023508137431</v>
      </c>
      <c r="G334">
        <f>Cond_Probability!$C$2</f>
        <v>0.61616161616161613</v>
      </c>
      <c r="H334">
        <f t="shared" si="30"/>
        <v>1.322087805349339E-2</v>
      </c>
      <c r="I334">
        <f t="shared" si="31"/>
        <v>1.322087805349339</v>
      </c>
      <c r="J334">
        <f>INDEX(Cond_Probability!$A$6:$H$60,MATCH('Model 6_Train'!A334,Cond_Probability!$A$6:$A$60,0),8)</f>
        <v>0.39710144927536234</v>
      </c>
      <c r="K334">
        <f>INDEX(Cond_Probability!$A$6:$H$60,MATCH('Model 6_Train'!B334,Cond_Probability!$A$6:$A$60,0),8)</f>
        <v>0.31976744186046513</v>
      </c>
      <c r="L334">
        <f>INDEX(Cond_Probability!$A$6:$H$60,MATCH('Model 6_Train'!C334,Cond_Probability!$A$6:$A$60,0),8)</f>
        <v>0.19653179190751446</v>
      </c>
      <c r="M334">
        <f>Cond_Probability!$C$3</f>
        <v>0.38383838383838381</v>
      </c>
      <c r="N334">
        <f t="shared" si="32"/>
        <v>9.5789284787338551E-3</v>
      </c>
      <c r="O334">
        <f t="shared" si="33"/>
        <v>0.95789284787338547</v>
      </c>
      <c r="P334" t="str">
        <f t="shared" si="34"/>
        <v>Won't Survive</v>
      </c>
      <c r="Q334" t="str">
        <f t="shared" si="35"/>
        <v>Dead</v>
      </c>
    </row>
    <row r="335" spans="1:17" x14ac:dyDescent="0.3">
      <c r="A335" s="1" t="s">
        <v>1236</v>
      </c>
      <c r="B335" s="2" t="s">
        <v>13</v>
      </c>
      <c r="C335" s="1" t="s">
        <v>1242</v>
      </c>
      <c r="D335">
        <f>INDEX(Cond_Probability!$A$6:$H$60,MATCH('Model 6_Train'!A335,Cond_Probability!$A$6:$A$60,0),7)</f>
        <v>0.67572463768115942</v>
      </c>
      <c r="E335">
        <f>INDEX(Cond_Probability!$A$6:$H$60,MATCH('Model 6_Train'!B335,Cond_Probability!$A$6:$A$60,0),7)</f>
        <v>0.85117967332123412</v>
      </c>
      <c r="F335">
        <f>INDEX(Cond_Probability!$A$6:$H$60,MATCH('Model 6_Train'!C335,Cond_Probability!$A$6:$A$60,0),7)</f>
        <v>0.51356238698010848</v>
      </c>
      <c r="G335">
        <f>Cond_Probability!$C$2</f>
        <v>0.61616161616161613</v>
      </c>
      <c r="H335">
        <f t="shared" si="30"/>
        <v>0.18200312592107368</v>
      </c>
      <c r="I335">
        <f t="shared" si="31"/>
        <v>18.200312592107366</v>
      </c>
      <c r="J335">
        <f>INDEX(Cond_Probability!$A$6:$H$60,MATCH('Model 6_Train'!A335,Cond_Probability!$A$6:$A$60,0),8)</f>
        <v>0.34782608695652173</v>
      </c>
      <c r="K335">
        <f>INDEX(Cond_Probability!$A$6:$H$60,MATCH('Model 6_Train'!B335,Cond_Probability!$A$6:$A$60,0),8)</f>
        <v>0.31976744186046513</v>
      </c>
      <c r="L335">
        <f>INDEX(Cond_Probability!$A$6:$H$60,MATCH('Model 6_Train'!C335,Cond_Probability!$A$6:$A$60,0),8)</f>
        <v>0.56936416184971095</v>
      </c>
      <c r="M335">
        <f>Cond_Probability!$C$3</f>
        <v>0.38383838383838381</v>
      </c>
      <c r="N335">
        <f t="shared" si="32"/>
        <v>2.4307199359947216E-2</v>
      </c>
      <c r="O335">
        <f t="shared" si="33"/>
        <v>2.4307199359947216</v>
      </c>
      <c r="P335" t="str">
        <f t="shared" si="34"/>
        <v>Won't Survive</v>
      </c>
      <c r="Q335" t="str">
        <f t="shared" si="35"/>
        <v>Dead</v>
      </c>
    </row>
    <row r="336" spans="1:17" x14ac:dyDescent="0.3">
      <c r="A336" s="1" t="s">
        <v>1234</v>
      </c>
      <c r="B336" s="2" t="s">
        <v>17</v>
      </c>
      <c r="C336" s="1" t="s">
        <v>1241</v>
      </c>
      <c r="D336">
        <f>INDEX(Cond_Probability!$A$6:$H$60,MATCH('Model 6_Train'!A336,Cond_Probability!$A$6:$A$60,0),7)</f>
        <v>0.14673913043478262</v>
      </c>
      <c r="E336">
        <f>INDEX(Cond_Probability!$A$6:$H$60,MATCH('Model 6_Train'!B336,Cond_Probability!$A$6:$A$60,0),7)</f>
        <v>0.14882032667876588</v>
      </c>
      <c r="F336">
        <f>INDEX(Cond_Probability!$A$6:$H$60,MATCH('Model 6_Train'!C336,Cond_Probability!$A$6:$A$60,0),7)</f>
        <v>0.22784810126582278</v>
      </c>
      <c r="G336">
        <f>Cond_Probability!$C$2</f>
        <v>0.61616161616161613</v>
      </c>
      <c r="H336">
        <f t="shared" si="30"/>
        <v>3.0658312658218764E-3</v>
      </c>
      <c r="I336">
        <f t="shared" si="31"/>
        <v>0.30658312658218767</v>
      </c>
      <c r="J336">
        <f>INDEX(Cond_Probability!$A$6:$H$60,MATCH('Model 6_Train'!A336,Cond_Probability!$A$6:$A$60,0),8)</f>
        <v>0.39710144927536234</v>
      </c>
      <c r="K336">
        <f>INDEX(Cond_Probability!$A$6:$H$60,MATCH('Model 6_Train'!B336,Cond_Probability!$A$6:$A$60,0),8)</f>
        <v>0.68023255813953487</v>
      </c>
      <c r="L336">
        <f>INDEX(Cond_Probability!$A$6:$H$60,MATCH('Model 6_Train'!C336,Cond_Probability!$A$6:$A$60,0),8)</f>
        <v>0.15317919075144509</v>
      </c>
      <c r="M336">
        <f>Cond_Probability!$C$3</f>
        <v>0.38383838383838381</v>
      </c>
      <c r="N336">
        <f t="shared" si="32"/>
        <v>1.5882068314606583E-2</v>
      </c>
      <c r="O336">
        <f t="shared" si="33"/>
        <v>1.5882068314606583</v>
      </c>
      <c r="P336" t="str">
        <f t="shared" si="34"/>
        <v>Survive</v>
      </c>
      <c r="Q336" t="str">
        <f t="shared" si="35"/>
        <v>Survived</v>
      </c>
    </row>
    <row r="337" spans="1:17" x14ac:dyDescent="0.3">
      <c r="A337" s="1" t="s">
        <v>1236</v>
      </c>
      <c r="B337" s="2" t="s">
        <v>13</v>
      </c>
      <c r="C337" s="1" t="s">
        <v>1241</v>
      </c>
      <c r="D337">
        <f>INDEX(Cond_Probability!$A$6:$H$60,MATCH('Model 6_Train'!A337,Cond_Probability!$A$6:$A$60,0),7)</f>
        <v>0.67572463768115942</v>
      </c>
      <c r="E337">
        <f>INDEX(Cond_Probability!$A$6:$H$60,MATCH('Model 6_Train'!B337,Cond_Probability!$A$6:$A$60,0),7)</f>
        <v>0.85117967332123412</v>
      </c>
      <c r="F337">
        <f>INDEX(Cond_Probability!$A$6:$H$60,MATCH('Model 6_Train'!C337,Cond_Probability!$A$6:$A$60,0),7)</f>
        <v>0.22784810126582278</v>
      </c>
      <c r="G337">
        <f>Cond_Probability!$C$2</f>
        <v>0.61616161616161613</v>
      </c>
      <c r="H337">
        <f t="shared" si="30"/>
        <v>8.0747865725546777E-2</v>
      </c>
      <c r="I337">
        <f t="shared" si="31"/>
        <v>8.074786572554677</v>
      </c>
      <c r="J337">
        <f>INDEX(Cond_Probability!$A$6:$H$60,MATCH('Model 6_Train'!A337,Cond_Probability!$A$6:$A$60,0),8)</f>
        <v>0.34782608695652173</v>
      </c>
      <c r="K337">
        <f>INDEX(Cond_Probability!$A$6:$H$60,MATCH('Model 6_Train'!B337,Cond_Probability!$A$6:$A$60,0),8)</f>
        <v>0.31976744186046513</v>
      </c>
      <c r="L337">
        <f>INDEX(Cond_Probability!$A$6:$H$60,MATCH('Model 6_Train'!C337,Cond_Probability!$A$6:$A$60,0),8)</f>
        <v>0.15317919075144509</v>
      </c>
      <c r="M337">
        <f>Cond_Probability!$C$3</f>
        <v>0.38383838383838381</v>
      </c>
      <c r="N337">
        <f t="shared" si="32"/>
        <v>6.5395003354172723E-3</v>
      </c>
      <c r="O337">
        <f t="shared" si="33"/>
        <v>0.6539500335417272</v>
      </c>
      <c r="P337" t="str">
        <f t="shared" si="34"/>
        <v>Won't Survive</v>
      </c>
      <c r="Q337" t="str">
        <f t="shared" si="35"/>
        <v>Dead</v>
      </c>
    </row>
    <row r="338" spans="1:17" x14ac:dyDescent="0.3">
      <c r="A338" s="1" t="s">
        <v>1234</v>
      </c>
      <c r="B338" s="2" t="s">
        <v>13</v>
      </c>
      <c r="C338" s="1" t="s">
        <v>1242</v>
      </c>
      <c r="D338">
        <f>INDEX(Cond_Probability!$A$6:$H$60,MATCH('Model 6_Train'!A338,Cond_Probability!$A$6:$A$60,0),7)</f>
        <v>0.14673913043478262</v>
      </c>
      <c r="E338">
        <f>INDEX(Cond_Probability!$A$6:$H$60,MATCH('Model 6_Train'!B338,Cond_Probability!$A$6:$A$60,0),7)</f>
        <v>0.85117967332123412</v>
      </c>
      <c r="F338">
        <f>INDEX(Cond_Probability!$A$6:$H$60,MATCH('Model 6_Train'!C338,Cond_Probability!$A$6:$A$60,0),7)</f>
        <v>0.51356238698010848</v>
      </c>
      <c r="G338">
        <f>Cond_Probability!$C$2</f>
        <v>0.61616161616161613</v>
      </c>
      <c r="H338">
        <f t="shared" si="30"/>
        <v>3.9523467023074986E-2</v>
      </c>
      <c r="I338">
        <f t="shared" si="31"/>
        <v>3.9523467023074987</v>
      </c>
      <c r="J338">
        <f>INDEX(Cond_Probability!$A$6:$H$60,MATCH('Model 6_Train'!A338,Cond_Probability!$A$6:$A$60,0),8)</f>
        <v>0.39710144927536234</v>
      </c>
      <c r="K338">
        <f>INDEX(Cond_Probability!$A$6:$H$60,MATCH('Model 6_Train'!B338,Cond_Probability!$A$6:$A$60,0),8)</f>
        <v>0.31976744186046513</v>
      </c>
      <c r="L338">
        <f>INDEX(Cond_Probability!$A$6:$H$60,MATCH('Model 6_Train'!C338,Cond_Probability!$A$6:$A$60,0),8)</f>
        <v>0.56936416184971095</v>
      </c>
      <c r="M338">
        <f>Cond_Probability!$C$3</f>
        <v>0.38383838383838381</v>
      </c>
      <c r="N338">
        <f t="shared" si="32"/>
        <v>2.7750719269273076E-2</v>
      </c>
      <c r="O338">
        <f t="shared" si="33"/>
        <v>2.7750719269273074</v>
      </c>
      <c r="P338" t="str">
        <f t="shared" si="34"/>
        <v>Won't Survive</v>
      </c>
      <c r="Q338" t="str">
        <f t="shared" si="35"/>
        <v>Dead</v>
      </c>
    </row>
    <row r="339" spans="1:17" x14ac:dyDescent="0.3">
      <c r="A339" s="1" t="s">
        <v>1234</v>
      </c>
      <c r="B339" s="2" t="s">
        <v>17</v>
      </c>
      <c r="C339" s="1" t="s">
        <v>1240</v>
      </c>
      <c r="D339">
        <f>INDEX(Cond_Probability!$A$6:$H$60,MATCH('Model 6_Train'!A339,Cond_Probability!$A$6:$A$60,0),7)</f>
        <v>0.14673913043478262</v>
      </c>
      <c r="E339">
        <f>INDEX(Cond_Probability!$A$6:$H$60,MATCH('Model 6_Train'!B339,Cond_Probability!$A$6:$A$60,0),7)</f>
        <v>0.14882032667876588</v>
      </c>
      <c r="F339">
        <f>INDEX(Cond_Probability!$A$6:$H$60,MATCH('Model 6_Train'!C339,Cond_Probability!$A$6:$A$60,0),7)</f>
        <v>0.17179023508137431</v>
      </c>
      <c r="G339">
        <f>Cond_Probability!$C$2</f>
        <v>0.61616161616161613</v>
      </c>
      <c r="H339">
        <f t="shared" si="30"/>
        <v>2.3115394464530018E-3</v>
      </c>
      <c r="I339">
        <f t="shared" si="31"/>
        <v>0.23115394464530017</v>
      </c>
      <c r="J339">
        <f>INDEX(Cond_Probability!$A$6:$H$60,MATCH('Model 6_Train'!A339,Cond_Probability!$A$6:$A$60,0),8)</f>
        <v>0.39710144927536234</v>
      </c>
      <c r="K339">
        <f>INDEX(Cond_Probability!$A$6:$H$60,MATCH('Model 6_Train'!B339,Cond_Probability!$A$6:$A$60,0),8)</f>
        <v>0.68023255813953487</v>
      </c>
      <c r="L339">
        <f>INDEX(Cond_Probability!$A$6:$H$60,MATCH('Model 6_Train'!C339,Cond_Probability!$A$6:$A$60,0),8)</f>
        <v>0.19653179190751446</v>
      </c>
      <c r="M339">
        <f>Cond_Probability!$C$3</f>
        <v>0.38383838383838381</v>
      </c>
      <c r="N339">
        <f t="shared" si="32"/>
        <v>2.0376993309306559E-2</v>
      </c>
      <c r="O339">
        <f t="shared" si="33"/>
        <v>2.0376993309306557</v>
      </c>
      <c r="P339" t="str">
        <f t="shared" si="34"/>
        <v>Survive</v>
      </c>
      <c r="Q339" t="str">
        <f t="shared" si="35"/>
        <v>Survived</v>
      </c>
    </row>
    <row r="340" spans="1:17" x14ac:dyDescent="0.3">
      <c r="A340" s="1" t="s">
        <v>1236</v>
      </c>
      <c r="B340" s="2" t="s">
        <v>13</v>
      </c>
      <c r="C340" s="1" t="s">
        <v>1240</v>
      </c>
      <c r="D340">
        <f>INDEX(Cond_Probability!$A$6:$H$60,MATCH('Model 6_Train'!A340,Cond_Probability!$A$6:$A$60,0),7)</f>
        <v>0.67572463768115942</v>
      </c>
      <c r="E340">
        <f>INDEX(Cond_Probability!$A$6:$H$60,MATCH('Model 6_Train'!B340,Cond_Probability!$A$6:$A$60,0),7)</f>
        <v>0.85117967332123412</v>
      </c>
      <c r="F340">
        <f>INDEX(Cond_Probability!$A$6:$H$60,MATCH('Model 6_Train'!C340,Cond_Probability!$A$6:$A$60,0),7)</f>
        <v>0.17179023508137431</v>
      </c>
      <c r="G340">
        <f>Cond_Probability!$C$2</f>
        <v>0.61616161616161613</v>
      </c>
      <c r="H340">
        <f t="shared" si="30"/>
        <v>6.0881327332753518E-2</v>
      </c>
      <c r="I340">
        <f t="shared" si="31"/>
        <v>6.0881327332753514</v>
      </c>
      <c r="J340">
        <f>INDEX(Cond_Probability!$A$6:$H$60,MATCH('Model 6_Train'!A340,Cond_Probability!$A$6:$A$60,0),8)</f>
        <v>0.34782608695652173</v>
      </c>
      <c r="K340">
        <f>INDEX(Cond_Probability!$A$6:$H$60,MATCH('Model 6_Train'!B340,Cond_Probability!$A$6:$A$60,0),8)</f>
        <v>0.31976744186046513</v>
      </c>
      <c r="L340">
        <f>INDEX(Cond_Probability!$A$6:$H$60,MATCH('Model 6_Train'!C340,Cond_Probability!$A$6:$A$60,0),8)</f>
        <v>0.19653179190751446</v>
      </c>
      <c r="M340">
        <f>Cond_Probability!$C$3</f>
        <v>0.38383838383838381</v>
      </c>
      <c r="N340">
        <f t="shared" si="32"/>
        <v>8.3903023171391401E-3</v>
      </c>
      <c r="O340">
        <f t="shared" si="33"/>
        <v>0.839030231713914</v>
      </c>
      <c r="P340" t="str">
        <f t="shared" si="34"/>
        <v>Won't Survive</v>
      </c>
      <c r="Q340" t="str">
        <f t="shared" si="35"/>
        <v>Dead</v>
      </c>
    </row>
    <row r="341" spans="1:17" x14ac:dyDescent="0.3">
      <c r="A341" s="1" t="s">
        <v>1234</v>
      </c>
      <c r="B341" s="2" t="s">
        <v>13</v>
      </c>
      <c r="C341" s="1" t="s">
        <v>1240</v>
      </c>
      <c r="D341">
        <f>INDEX(Cond_Probability!$A$6:$H$60,MATCH('Model 6_Train'!A341,Cond_Probability!$A$6:$A$60,0),7)</f>
        <v>0.14673913043478262</v>
      </c>
      <c r="E341">
        <f>INDEX(Cond_Probability!$A$6:$H$60,MATCH('Model 6_Train'!B341,Cond_Probability!$A$6:$A$60,0),7)</f>
        <v>0.85117967332123412</v>
      </c>
      <c r="F341">
        <f>INDEX(Cond_Probability!$A$6:$H$60,MATCH('Model 6_Train'!C341,Cond_Probability!$A$6:$A$60,0),7)</f>
        <v>0.17179023508137431</v>
      </c>
      <c r="G341">
        <f>Cond_Probability!$C$2</f>
        <v>0.61616161616161613</v>
      </c>
      <c r="H341">
        <f t="shared" si="30"/>
        <v>1.322087805349339E-2</v>
      </c>
      <c r="I341">
        <f t="shared" si="31"/>
        <v>1.322087805349339</v>
      </c>
      <c r="J341">
        <f>INDEX(Cond_Probability!$A$6:$H$60,MATCH('Model 6_Train'!A341,Cond_Probability!$A$6:$A$60,0),8)</f>
        <v>0.39710144927536234</v>
      </c>
      <c r="K341">
        <f>INDEX(Cond_Probability!$A$6:$H$60,MATCH('Model 6_Train'!B341,Cond_Probability!$A$6:$A$60,0),8)</f>
        <v>0.31976744186046513</v>
      </c>
      <c r="L341">
        <f>INDEX(Cond_Probability!$A$6:$H$60,MATCH('Model 6_Train'!C341,Cond_Probability!$A$6:$A$60,0),8)</f>
        <v>0.19653179190751446</v>
      </c>
      <c r="M341">
        <f>Cond_Probability!$C$3</f>
        <v>0.38383838383838381</v>
      </c>
      <c r="N341">
        <f t="shared" si="32"/>
        <v>9.5789284787338551E-3</v>
      </c>
      <c r="O341">
        <f t="shared" si="33"/>
        <v>0.95789284787338547</v>
      </c>
      <c r="P341" t="str">
        <f t="shared" si="34"/>
        <v>Won't Survive</v>
      </c>
      <c r="Q341" t="str">
        <f t="shared" si="35"/>
        <v>Dead</v>
      </c>
    </row>
    <row r="342" spans="1:17" x14ac:dyDescent="0.3">
      <c r="A342" s="1" t="s">
        <v>1235</v>
      </c>
      <c r="B342" s="2" t="s">
        <v>13</v>
      </c>
      <c r="C342" s="1" t="s">
        <v>1242</v>
      </c>
      <c r="D342">
        <f>INDEX(Cond_Probability!$A$6:$H$60,MATCH('Model 6_Train'!A342,Cond_Probability!$A$6:$A$60,0),7)</f>
        <v>0.17753623188405798</v>
      </c>
      <c r="E342">
        <f>INDEX(Cond_Probability!$A$6:$H$60,MATCH('Model 6_Train'!B342,Cond_Probability!$A$6:$A$60,0),7)</f>
        <v>0.85117967332123412</v>
      </c>
      <c r="F342">
        <f>INDEX(Cond_Probability!$A$6:$H$60,MATCH('Model 6_Train'!C342,Cond_Probability!$A$6:$A$60,0),7)</f>
        <v>0.51356238698010848</v>
      </c>
      <c r="G342">
        <f>Cond_Probability!$C$2</f>
        <v>0.61616161616161613</v>
      </c>
      <c r="H342">
        <f t="shared" si="30"/>
        <v>4.7818515657547508E-2</v>
      </c>
      <c r="I342">
        <f t="shared" si="31"/>
        <v>4.7818515657547511</v>
      </c>
      <c r="J342">
        <f>INDEX(Cond_Probability!$A$6:$H$60,MATCH('Model 6_Train'!A342,Cond_Probability!$A$6:$A$60,0),8)</f>
        <v>0.25507246376811593</v>
      </c>
      <c r="K342">
        <f>INDEX(Cond_Probability!$A$6:$H$60,MATCH('Model 6_Train'!B342,Cond_Probability!$A$6:$A$60,0),8)</f>
        <v>0.31976744186046513</v>
      </c>
      <c r="L342">
        <f>INDEX(Cond_Probability!$A$6:$H$60,MATCH('Model 6_Train'!C342,Cond_Probability!$A$6:$A$60,0),8)</f>
        <v>0.56936416184971095</v>
      </c>
      <c r="M342">
        <f>Cond_Probability!$C$3</f>
        <v>0.38383838383838381</v>
      </c>
      <c r="N342">
        <f t="shared" si="32"/>
        <v>1.7825279530627958E-2</v>
      </c>
      <c r="O342">
        <f t="shared" si="33"/>
        <v>1.7825279530627958</v>
      </c>
      <c r="P342" t="str">
        <f t="shared" si="34"/>
        <v>Won't Survive</v>
      </c>
      <c r="Q342" t="str">
        <f t="shared" si="35"/>
        <v>Dead</v>
      </c>
    </row>
    <row r="343" spans="1:17" x14ac:dyDescent="0.3">
      <c r="A343" s="1" t="s">
        <v>1234</v>
      </c>
      <c r="B343" s="2" t="s">
        <v>17</v>
      </c>
      <c r="C343" s="1" t="s">
        <v>1242</v>
      </c>
      <c r="D343">
        <f>INDEX(Cond_Probability!$A$6:$H$60,MATCH('Model 6_Train'!A343,Cond_Probability!$A$6:$A$60,0),7)</f>
        <v>0.14673913043478262</v>
      </c>
      <c r="E343">
        <f>INDEX(Cond_Probability!$A$6:$H$60,MATCH('Model 6_Train'!B343,Cond_Probability!$A$6:$A$60,0),7)</f>
        <v>0.14882032667876588</v>
      </c>
      <c r="F343">
        <f>INDEX(Cond_Probability!$A$6:$H$60,MATCH('Model 6_Train'!C343,Cond_Probability!$A$6:$A$60,0),7)</f>
        <v>0.51356238698010848</v>
      </c>
      <c r="G343">
        <f>Cond_Probability!$C$2</f>
        <v>0.61616161616161613</v>
      </c>
      <c r="H343">
        <f t="shared" si="30"/>
        <v>6.9102863451858164E-3</v>
      </c>
      <c r="I343">
        <f t="shared" si="31"/>
        <v>0.69102863451858165</v>
      </c>
      <c r="J343">
        <f>INDEX(Cond_Probability!$A$6:$H$60,MATCH('Model 6_Train'!A343,Cond_Probability!$A$6:$A$60,0),8)</f>
        <v>0.39710144927536234</v>
      </c>
      <c r="K343">
        <f>INDEX(Cond_Probability!$A$6:$H$60,MATCH('Model 6_Train'!B343,Cond_Probability!$A$6:$A$60,0),8)</f>
        <v>0.68023255813953487</v>
      </c>
      <c r="L343">
        <f>INDEX(Cond_Probability!$A$6:$H$60,MATCH('Model 6_Train'!C343,Cond_Probability!$A$6:$A$60,0),8)</f>
        <v>0.56936416184971095</v>
      </c>
      <c r="M343">
        <f>Cond_Probability!$C$3</f>
        <v>0.38383838383838381</v>
      </c>
      <c r="N343">
        <f t="shared" si="32"/>
        <v>5.9033348263726346E-2</v>
      </c>
      <c r="O343">
        <f t="shared" si="33"/>
        <v>5.9033348263726344</v>
      </c>
      <c r="P343" t="str">
        <f t="shared" si="34"/>
        <v>Survive</v>
      </c>
      <c r="Q343" t="str">
        <f t="shared" si="35"/>
        <v>Survived</v>
      </c>
    </row>
    <row r="344" spans="1:17" x14ac:dyDescent="0.3">
      <c r="A344" s="1" t="s">
        <v>1235</v>
      </c>
      <c r="B344" s="2" t="s">
        <v>13</v>
      </c>
      <c r="C344" s="1" t="s">
        <v>1242</v>
      </c>
      <c r="D344">
        <f>INDEX(Cond_Probability!$A$6:$H$60,MATCH('Model 6_Train'!A344,Cond_Probability!$A$6:$A$60,0),7)</f>
        <v>0.17753623188405798</v>
      </c>
      <c r="E344">
        <f>INDEX(Cond_Probability!$A$6:$H$60,MATCH('Model 6_Train'!B344,Cond_Probability!$A$6:$A$60,0),7)</f>
        <v>0.85117967332123412</v>
      </c>
      <c r="F344">
        <f>INDEX(Cond_Probability!$A$6:$H$60,MATCH('Model 6_Train'!C344,Cond_Probability!$A$6:$A$60,0),7)</f>
        <v>0.51356238698010848</v>
      </c>
      <c r="G344">
        <f>Cond_Probability!$C$2</f>
        <v>0.61616161616161613</v>
      </c>
      <c r="H344">
        <f t="shared" si="30"/>
        <v>4.7818515657547508E-2</v>
      </c>
      <c r="I344">
        <f t="shared" si="31"/>
        <v>4.7818515657547511</v>
      </c>
      <c r="J344">
        <f>INDEX(Cond_Probability!$A$6:$H$60,MATCH('Model 6_Train'!A344,Cond_Probability!$A$6:$A$60,0),8)</f>
        <v>0.25507246376811593</v>
      </c>
      <c r="K344">
        <f>INDEX(Cond_Probability!$A$6:$H$60,MATCH('Model 6_Train'!B344,Cond_Probability!$A$6:$A$60,0),8)</f>
        <v>0.31976744186046513</v>
      </c>
      <c r="L344">
        <f>INDEX(Cond_Probability!$A$6:$H$60,MATCH('Model 6_Train'!C344,Cond_Probability!$A$6:$A$60,0),8)</f>
        <v>0.56936416184971095</v>
      </c>
      <c r="M344">
        <f>Cond_Probability!$C$3</f>
        <v>0.38383838383838381</v>
      </c>
      <c r="N344">
        <f t="shared" si="32"/>
        <v>1.7825279530627958E-2</v>
      </c>
      <c r="O344">
        <f t="shared" si="33"/>
        <v>1.7825279530627958</v>
      </c>
      <c r="P344" t="str">
        <f t="shared" si="34"/>
        <v>Won't Survive</v>
      </c>
      <c r="Q344" t="str">
        <f t="shared" si="35"/>
        <v>Dead</v>
      </c>
    </row>
    <row r="345" spans="1:17" x14ac:dyDescent="0.3">
      <c r="A345" s="1" t="s">
        <v>1235</v>
      </c>
      <c r="B345" s="2" t="s">
        <v>13</v>
      </c>
      <c r="C345" s="1" t="s">
        <v>1242</v>
      </c>
      <c r="D345">
        <f>INDEX(Cond_Probability!$A$6:$H$60,MATCH('Model 6_Train'!A345,Cond_Probability!$A$6:$A$60,0),7)</f>
        <v>0.17753623188405798</v>
      </c>
      <c r="E345">
        <f>INDEX(Cond_Probability!$A$6:$H$60,MATCH('Model 6_Train'!B345,Cond_Probability!$A$6:$A$60,0),7)</f>
        <v>0.85117967332123412</v>
      </c>
      <c r="F345">
        <f>INDEX(Cond_Probability!$A$6:$H$60,MATCH('Model 6_Train'!C345,Cond_Probability!$A$6:$A$60,0),7)</f>
        <v>0.51356238698010848</v>
      </c>
      <c r="G345">
        <f>Cond_Probability!$C$2</f>
        <v>0.61616161616161613</v>
      </c>
      <c r="H345">
        <f t="shared" si="30"/>
        <v>4.7818515657547508E-2</v>
      </c>
      <c r="I345">
        <f t="shared" si="31"/>
        <v>4.7818515657547511</v>
      </c>
      <c r="J345">
        <f>INDEX(Cond_Probability!$A$6:$H$60,MATCH('Model 6_Train'!A345,Cond_Probability!$A$6:$A$60,0),8)</f>
        <v>0.25507246376811593</v>
      </c>
      <c r="K345">
        <f>INDEX(Cond_Probability!$A$6:$H$60,MATCH('Model 6_Train'!B345,Cond_Probability!$A$6:$A$60,0),8)</f>
        <v>0.31976744186046513</v>
      </c>
      <c r="L345">
        <f>INDEX(Cond_Probability!$A$6:$H$60,MATCH('Model 6_Train'!C345,Cond_Probability!$A$6:$A$60,0),8)</f>
        <v>0.56936416184971095</v>
      </c>
      <c r="M345">
        <f>Cond_Probability!$C$3</f>
        <v>0.38383838383838381</v>
      </c>
      <c r="N345">
        <f t="shared" si="32"/>
        <v>1.7825279530627958E-2</v>
      </c>
      <c r="O345">
        <f t="shared" si="33"/>
        <v>1.7825279530627958</v>
      </c>
      <c r="P345" t="str">
        <f t="shared" si="34"/>
        <v>Won't Survive</v>
      </c>
      <c r="Q345" t="str">
        <f t="shared" si="35"/>
        <v>Dead</v>
      </c>
    </row>
    <row r="346" spans="1:17" x14ac:dyDescent="0.3">
      <c r="A346" s="1" t="s">
        <v>1235</v>
      </c>
      <c r="B346" s="2" t="s">
        <v>13</v>
      </c>
      <c r="C346" s="1" t="s">
        <v>1240</v>
      </c>
      <c r="D346">
        <f>INDEX(Cond_Probability!$A$6:$H$60,MATCH('Model 6_Train'!A346,Cond_Probability!$A$6:$A$60,0),7)</f>
        <v>0.17753623188405798</v>
      </c>
      <c r="E346">
        <f>INDEX(Cond_Probability!$A$6:$H$60,MATCH('Model 6_Train'!B346,Cond_Probability!$A$6:$A$60,0),7)</f>
        <v>0.85117967332123412</v>
      </c>
      <c r="F346">
        <f>INDEX(Cond_Probability!$A$6:$H$60,MATCH('Model 6_Train'!C346,Cond_Probability!$A$6:$A$60,0),7)</f>
        <v>0.17179023508137431</v>
      </c>
      <c r="G346">
        <f>Cond_Probability!$C$2</f>
        <v>0.61616161616161613</v>
      </c>
      <c r="H346">
        <f t="shared" si="30"/>
        <v>1.5995630237559906E-2</v>
      </c>
      <c r="I346">
        <f t="shared" si="31"/>
        <v>1.5995630237559906</v>
      </c>
      <c r="J346">
        <f>INDEX(Cond_Probability!$A$6:$H$60,MATCH('Model 6_Train'!A346,Cond_Probability!$A$6:$A$60,0),8)</f>
        <v>0.25507246376811593</v>
      </c>
      <c r="K346">
        <f>INDEX(Cond_Probability!$A$6:$H$60,MATCH('Model 6_Train'!B346,Cond_Probability!$A$6:$A$60,0),8)</f>
        <v>0.31976744186046513</v>
      </c>
      <c r="L346">
        <f>INDEX(Cond_Probability!$A$6:$H$60,MATCH('Model 6_Train'!C346,Cond_Probability!$A$6:$A$60,0),8)</f>
        <v>0.19653179190751446</v>
      </c>
      <c r="M346">
        <f>Cond_Probability!$C$3</f>
        <v>0.38383838383838381</v>
      </c>
      <c r="N346">
        <f t="shared" si="32"/>
        <v>6.1528883659020366E-3</v>
      </c>
      <c r="O346">
        <f t="shared" si="33"/>
        <v>0.61528883659020361</v>
      </c>
      <c r="P346" t="str">
        <f t="shared" si="34"/>
        <v>Won't Survive</v>
      </c>
      <c r="Q346" t="str">
        <f t="shared" si="35"/>
        <v>Dead</v>
      </c>
    </row>
    <row r="347" spans="1:17" x14ac:dyDescent="0.3">
      <c r="A347" s="1" t="s">
        <v>1235</v>
      </c>
      <c r="B347" s="2" t="s">
        <v>17</v>
      </c>
      <c r="C347" s="1" t="s">
        <v>1242</v>
      </c>
      <c r="D347">
        <f>INDEX(Cond_Probability!$A$6:$H$60,MATCH('Model 6_Train'!A347,Cond_Probability!$A$6:$A$60,0),7)</f>
        <v>0.17753623188405798</v>
      </c>
      <c r="E347">
        <f>INDEX(Cond_Probability!$A$6:$H$60,MATCH('Model 6_Train'!B347,Cond_Probability!$A$6:$A$60,0),7)</f>
        <v>0.14882032667876588</v>
      </c>
      <c r="F347">
        <f>INDEX(Cond_Probability!$A$6:$H$60,MATCH('Model 6_Train'!C347,Cond_Probability!$A$6:$A$60,0),7)</f>
        <v>0.51356238698010848</v>
      </c>
      <c r="G347">
        <f>Cond_Probability!$C$2</f>
        <v>0.61616161616161613</v>
      </c>
      <c r="H347">
        <f t="shared" si="30"/>
        <v>8.3605933559038285E-3</v>
      </c>
      <c r="I347">
        <f t="shared" si="31"/>
        <v>0.83605933559038281</v>
      </c>
      <c r="J347">
        <f>INDEX(Cond_Probability!$A$6:$H$60,MATCH('Model 6_Train'!A347,Cond_Probability!$A$6:$A$60,0),8)</f>
        <v>0.25507246376811593</v>
      </c>
      <c r="K347">
        <f>INDEX(Cond_Probability!$A$6:$H$60,MATCH('Model 6_Train'!B347,Cond_Probability!$A$6:$A$60,0),8)</f>
        <v>0.68023255813953487</v>
      </c>
      <c r="L347">
        <f>INDEX(Cond_Probability!$A$6:$H$60,MATCH('Model 6_Train'!C347,Cond_Probability!$A$6:$A$60,0),8)</f>
        <v>0.56936416184971095</v>
      </c>
      <c r="M347">
        <f>Cond_Probability!$C$3</f>
        <v>0.38383838383838381</v>
      </c>
      <c r="N347">
        <f t="shared" si="32"/>
        <v>3.7919231001517652E-2</v>
      </c>
      <c r="O347">
        <f t="shared" si="33"/>
        <v>3.7919231001517653</v>
      </c>
      <c r="P347" t="str">
        <f t="shared" si="34"/>
        <v>Survive</v>
      </c>
      <c r="Q347" t="str">
        <f t="shared" si="35"/>
        <v>Survived</v>
      </c>
    </row>
    <row r="348" spans="1:17" x14ac:dyDescent="0.3">
      <c r="A348" s="1" t="s">
        <v>1235</v>
      </c>
      <c r="B348" s="2" t="s">
        <v>17</v>
      </c>
      <c r="C348" s="1" t="s">
        <v>1240</v>
      </c>
      <c r="D348">
        <f>INDEX(Cond_Probability!$A$6:$H$60,MATCH('Model 6_Train'!A348,Cond_Probability!$A$6:$A$60,0),7)</f>
        <v>0.17753623188405798</v>
      </c>
      <c r="E348">
        <f>INDEX(Cond_Probability!$A$6:$H$60,MATCH('Model 6_Train'!B348,Cond_Probability!$A$6:$A$60,0),7)</f>
        <v>0.14882032667876588</v>
      </c>
      <c r="F348">
        <f>INDEX(Cond_Probability!$A$6:$H$60,MATCH('Model 6_Train'!C348,Cond_Probability!$A$6:$A$60,0),7)</f>
        <v>0.17179023508137431</v>
      </c>
      <c r="G348">
        <f>Cond_Probability!$C$2</f>
        <v>0.61616161616161613</v>
      </c>
      <c r="H348">
        <f t="shared" si="30"/>
        <v>2.7966773549678299E-3</v>
      </c>
      <c r="I348">
        <f t="shared" si="31"/>
        <v>0.27966773549678298</v>
      </c>
      <c r="J348">
        <f>INDEX(Cond_Probability!$A$6:$H$60,MATCH('Model 6_Train'!A348,Cond_Probability!$A$6:$A$60,0),8)</f>
        <v>0.25507246376811593</v>
      </c>
      <c r="K348">
        <f>INDEX(Cond_Probability!$A$6:$H$60,MATCH('Model 6_Train'!B348,Cond_Probability!$A$6:$A$60,0),8)</f>
        <v>0.68023255813953487</v>
      </c>
      <c r="L348">
        <f>INDEX(Cond_Probability!$A$6:$H$60,MATCH('Model 6_Train'!C348,Cond_Probability!$A$6:$A$60,0),8)</f>
        <v>0.19653179190751446</v>
      </c>
      <c r="M348">
        <f>Cond_Probability!$C$3</f>
        <v>0.38383838383838381</v>
      </c>
      <c r="N348">
        <f t="shared" si="32"/>
        <v>1.308887161473706E-2</v>
      </c>
      <c r="O348">
        <f t="shared" si="33"/>
        <v>1.3088871614737061</v>
      </c>
      <c r="P348" t="str">
        <f t="shared" si="34"/>
        <v>Survive</v>
      </c>
      <c r="Q348" t="str">
        <f t="shared" si="35"/>
        <v>Survived</v>
      </c>
    </row>
    <row r="349" spans="1:17" x14ac:dyDescent="0.3">
      <c r="A349" s="1" t="s">
        <v>1236</v>
      </c>
      <c r="B349" s="2" t="s">
        <v>17</v>
      </c>
      <c r="C349" s="1" t="s">
        <v>1241</v>
      </c>
      <c r="D349">
        <f>INDEX(Cond_Probability!$A$6:$H$60,MATCH('Model 6_Train'!A349,Cond_Probability!$A$6:$A$60,0),7)</f>
        <v>0.67572463768115942</v>
      </c>
      <c r="E349">
        <f>INDEX(Cond_Probability!$A$6:$H$60,MATCH('Model 6_Train'!B349,Cond_Probability!$A$6:$A$60,0),7)</f>
        <v>0.14882032667876588</v>
      </c>
      <c r="F349">
        <f>INDEX(Cond_Probability!$A$6:$H$60,MATCH('Model 6_Train'!C349,Cond_Probability!$A$6:$A$60,0),7)</f>
        <v>0.22784810126582278</v>
      </c>
      <c r="G349">
        <f>Cond_Probability!$C$2</f>
        <v>0.61616161616161613</v>
      </c>
      <c r="H349">
        <f t="shared" si="30"/>
        <v>1.4117963730266171E-2</v>
      </c>
      <c r="I349">
        <f t="shared" si="31"/>
        <v>1.4117963730266172</v>
      </c>
      <c r="J349">
        <f>INDEX(Cond_Probability!$A$6:$H$60,MATCH('Model 6_Train'!A349,Cond_Probability!$A$6:$A$60,0),8)</f>
        <v>0.34782608695652173</v>
      </c>
      <c r="K349">
        <f>INDEX(Cond_Probability!$A$6:$H$60,MATCH('Model 6_Train'!B349,Cond_Probability!$A$6:$A$60,0),8)</f>
        <v>0.68023255813953487</v>
      </c>
      <c r="L349">
        <f>INDEX(Cond_Probability!$A$6:$H$60,MATCH('Model 6_Train'!C349,Cond_Probability!$A$6:$A$60,0),8)</f>
        <v>0.15317919075144509</v>
      </c>
      <c r="M349">
        <f>Cond_Probability!$C$3</f>
        <v>0.38383838383838381</v>
      </c>
      <c r="N349">
        <f t="shared" si="32"/>
        <v>1.3911300713524012E-2</v>
      </c>
      <c r="O349">
        <f t="shared" si="33"/>
        <v>1.3911300713524013</v>
      </c>
      <c r="P349" t="str">
        <f t="shared" si="34"/>
        <v>Won't Survive</v>
      </c>
      <c r="Q349" t="str">
        <f t="shared" si="35"/>
        <v>Dead</v>
      </c>
    </row>
    <row r="350" spans="1:17" x14ac:dyDescent="0.3">
      <c r="A350" s="1" t="s">
        <v>1236</v>
      </c>
      <c r="B350" s="2" t="s">
        <v>13</v>
      </c>
      <c r="C350" s="1" t="s">
        <v>1242</v>
      </c>
      <c r="D350">
        <f>INDEX(Cond_Probability!$A$6:$H$60,MATCH('Model 6_Train'!A350,Cond_Probability!$A$6:$A$60,0),7)</f>
        <v>0.67572463768115942</v>
      </c>
      <c r="E350">
        <f>INDEX(Cond_Probability!$A$6:$H$60,MATCH('Model 6_Train'!B350,Cond_Probability!$A$6:$A$60,0),7)</f>
        <v>0.85117967332123412</v>
      </c>
      <c r="F350">
        <f>INDEX(Cond_Probability!$A$6:$H$60,MATCH('Model 6_Train'!C350,Cond_Probability!$A$6:$A$60,0),7)</f>
        <v>0.51356238698010848</v>
      </c>
      <c r="G350">
        <f>Cond_Probability!$C$2</f>
        <v>0.61616161616161613</v>
      </c>
      <c r="H350">
        <f t="shared" si="30"/>
        <v>0.18200312592107368</v>
      </c>
      <c r="I350">
        <f t="shared" si="31"/>
        <v>18.200312592107366</v>
      </c>
      <c r="J350">
        <f>INDEX(Cond_Probability!$A$6:$H$60,MATCH('Model 6_Train'!A350,Cond_Probability!$A$6:$A$60,0),8)</f>
        <v>0.34782608695652173</v>
      </c>
      <c r="K350">
        <f>INDEX(Cond_Probability!$A$6:$H$60,MATCH('Model 6_Train'!B350,Cond_Probability!$A$6:$A$60,0),8)</f>
        <v>0.31976744186046513</v>
      </c>
      <c r="L350">
        <f>INDEX(Cond_Probability!$A$6:$H$60,MATCH('Model 6_Train'!C350,Cond_Probability!$A$6:$A$60,0),8)</f>
        <v>0.56936416184971095</v>
      </c>
      <c r="M350">
        <f>Cond_Probability!$C$3</f>
        <v>0.38383838383838381</v>
      </c>
      <c r="N350">
        <f t="shared" si="32"/>
        <v>2.4307199359947216E-2</v>
      </c>
      <c r="O350">
        <f t="shared" si="33"/>
        <v>2.4307199359947216</v>
      </c>
      <c r="P350" t="str">
        <f t="shared" si="34"/>
        <v>Won't Survive</v>
      </c>
      <c r="Q350" t="str">
        <f t="shared" si="35"/>
        <v>Dead</v>
      </c>
    </row>
    <row r="351" spans="1:17" x14ac:dyDescent="0.3">
      <c r="A351" s="1" t="s">
        <v>1236</v>
      </c>
      <c r="B351" s="2" t="s">
        <v>13</v>
      </c>
      <c r="C351" s="1" t="s">
        <v>1240</v>
      </c>
      <c r="D351">
        <f>INDEX(Cond_Probability!$A$6:$H$60,MATCH('Model 6_Train'!A351,Cond_Probability!$A$6:$A$60,0),7)</f>
        <v>0.67572463768115942</v>
      </c>
      <c r="E351">
        <f>INDEX(Cond_Probability!$A$6:$H$60,MATCH('Model 6_Train'!B351,Cond_Probability!$A$6:$A$60,0),7)</f>
        <v>0.85117967332123412</v>
      </c>
      <c r="F351">
        <f>INDEX(Cond_Probability!$A$6:$H$60,MATCH('Model 6_Train'!C351,Cond_Probability!$A$6:$A$60,0),7)</f>
        <v>0.17179023508137431</v>
      </c>
      <c r="G351">
        <f>Cond_Probability!$C$2</f>
        <v>0.61616161616161613</v>
      </c>
      <c r="H351">
        <f t="shared" si="30"/>
        <v>6.0881327332753518E-2</v>
      </c>
      <c r="I351">
        <f t="shared" si="31"/>
        <v>6.0881327332753514</v>
      </c>
      <c r="J351">
        <f>INDEX(Cond_Probability!$A$6:$H$60,MATCH('Model 6_Train'!A351,Cond_Probability!$A$6:$A$60,0),8)</f>
        <v>0.34782608695652173</v>
      </c>
      <c r="K351">
        <f>INDEX(Cond_Probability!$A$6:$H$60,MATCH('Model 6_Train'!B351,Cond_Probability!$A$6:$A$60,0),8)</f>
        <v>0.31976744186046513</v>
      </c>
      <c r="L351">
        <f>INDEX(Cond_Probability!$A$6:$H$60,MATCH('Model 6_Train'!C351,Cond_Probability!$A$6:$A$60,0),8)</f>
        <v>0.19653179190751446</v>
      </c>
      <c r="M351">
        <f>Cond_Probability!$C$3</f>
        <v>0.38383838383838381</v>
      </c>
      <c r="N351">
        <f t="shared" si="32"/>
        <v>8.3903023171391401E-3</v>
      </c>
      <c r="O351">
        <f t="shared" si="33"/>
        <v>0.839030231713914</v>
      </c>
      <c r="P351" t="str">
        <f t="shared" si="34"/>
        <v>Won't Survive</v>
      </c>
      <c r="Q351" t="str">
        <f t="shared" si="35"/>
        <v>Dead</v>
      </c>
    </row>
    <row r="352" spans="1:17" x14ac:dyDescent="0.3">
      <c r="A352" s="1" t="s">
        <v>1236</v>
      </c>
      <c r="B352" s="2" t="s">
        <v>13</v>
      </c>
      <c r="C352" s="1" t="s">
        <v>1242</v>
      </c>
      <c r="D352">
        <f>INDEX(Cond_Probability!$A$6:$H$60,MATCH('Model 6_Train'!A352,Cond_Probability!$A$6:$A$60,0),7)</f>
        <v>0.67572463768115942</v>
      </c>
      <c r="E352">
        <f>INDEX(Cond_Probability!$A$6:$H$60,MATCH('Model 6_Train'!B352,Cond_Probability!$A$6:$A$60,0),7)</f>
        <v>0.85117967332123412</v>
      </c>
      <c r="F352">
        <f>INDEX(Cond_Probability!$A$6:$H$60,MATCH('Model 6_Train'!C352,Cond_Probability!$A$6:$A$60,0),7)</f>
        <v>0.51356238698010848</v>
      </c>
      <c r="G352">
        <f>Cond_Probability!$C$2</f>
        <v>0.61616161616161613</v>
      </c>
      <c r="H352">
        <f t="shared" si="30"/>
        <v>0.18200312592107368</v>
      </c>
      <c r="I352">
        <f t="shared" si="31"/>
        <v>18.200312592107366</v>
      </c>
      <c r="J352">
        <f>INDEX(Cond_Probability!$A$6:$H$60,MATCH('Model 6_Train'!A352,Cond_Probability!$A$6:$A$60,0),8)</f>
        <v>0.34782608695652173</v>
      </c>
      <c r="K352">
        <f>INDEX(Cond_Probability!$A$6:$H$60,MATCH('Model 6_Train'!B352,Cond_Probability!$A$6:$A$60,0),8)</f>
        <v>0.31976744186046513</v>
      </c>
      <c r="L352">
        <f>INDEX(Cond_Probability!$A$6:$H$60,MATCH('Model 6_Train'!C352,Cond_Probability!$A$6:$A$60,0),8)</f>
        <v>0.56936416184971095</v>
      </c>
      <c r="M352">
        <f>Cond_Probability!$C$3</f>
        <v>0.38383838383838381</v>
      </c>
      <c r="N352">
        <f t="shared" si="32"/>
        <v>2.4307199359947216E-2</v>
      </c>
      <c r="O352">
        <f t="shared" si="33"/>
        <v>2.4307199359947216</v>
      </c>
      <c r="P352" t="str">
        <f t="shared" si="34"/>
        <v>Won't Survive</v>
      </c>
      <c r="Q352" t="str">
        <f t="shared" si="35"/>
        <v>Dead</v>
      </c>
    </row>
    <row r="353" spans="1:17" x14ac:dyDescent="0.3">
      <c r="A353" s="1" t="s">
        <v>1234</v>
      </c>
      <c r="B353" s="2" t="s">
        <v>13</v>
      </c>
      <c r="C353" s="1" t="s">
        <v>1241</v>
      </c>
      <c r="D353">
        <f>INDEX(Cond_Probability!$A$6:$H$60,MATCH('Model 6_Train'!A353,Cond_Probability!$A$6:$A$60,0),7)</f>
        <v>0.14673913043478262</v>
      </c>
      <c r="E353">
        <f>INDEX(Cond_Probability!$A$6:$H$60,MATCH('Model 6_Train'!B353,Cond_Probability!$A$6:$A$60,0),7)</f>
        <v>0.85117967332123412</v>
      </c>
      <c r="F353">
        <f>INDEX(Cond_Probability!$A$6:$H$60,MATCH('Model 6_Train'!C353,Cond_Probability!$A$6:$A$60,0),7)</f>
        <v>0.22784810126582278</v>
      </c>
      <c r="G353">
        <f>Cond_Probability!$C$2</f>
        <v>0.61616161616161613</v>
      </c>
      <c r="H353">
        <f t="shared" si="30"/>
        <v>1.7535059313054394E-2</v>
      </c>
      <c r="I353">
        <f t="shared" si="31"/>
        <v>1.7535059313054393</v>
      </c>
      <c r="J353">
        <f>INDEX(Cond_Probability!$A$6:$H$60,MATCH('Model 6_Train'!A353,Cond_Probability!$A$6:$A$60,0),8)</f>
        <v>0.39710144927536234</v>
      </c>
      <c r="K353">
        <f>INDEX(Cond_Probability!$A$6:$H$60,MATCH('Model 6_Train'!B353,Cond_Probability!$A$6:$A$60,0),8)</f>
        <v>0.31976744186046513</v>
      </c>
      <c r="L353">
        <f>INDEX(Cond_Probability!$A$6:$H$60,MATCH('Model 6_Train'!C353,Cond_Probability!$A$6:$A$60,0),8)</f>
        <v>0.15317919075144509</v>
      </c>
      <c r="M353">
        <f>Cond_Probability!$C$3</f>
        <v>0.38383838383838381</v>
      </c>
      <c r="N353">
        <f t="shared" si="32"/>
        <v>7.4659295496013866E-3</v>
      </c>
      <c r="O353">
        <f t="shared" si="33"/>
        <v>0.74659295496013867</v>
      </c>
      <c r="P353" t="str">
        <f t="shared" si="34"/>
        <v>Won't Survive</v>
      </c>
      <c r="Q353" t="str">
        <f t="shared" si="35"/>
        <v>Dead</v>
      </c>
    </row>
    <row r="354" spans="1:17" x14ac:dyDescent="0.3">
      <c r="A354" s="1" t="s">
        <v>1236</v>
      </c>
      <c r="B354" s="2" t="s">
        <v>13</v>
      </c>
      <c r="C354" s="1" t="s">
        <v>1242</v>
      </c>
      <c r="D354">
        <f>INDEX(Cond_Probability!$A$6:$H$60,MATCH('Model 6_Train'!A354,Cond_Probability!$A$6:$A$60,0),7)</f>
        <v>0.67572463768115942</v>
      </c>
      <c r="E354">
        <f>INDEX(Cond_Probability!$A$6:$H$60,MATCH('Model 6_Train'!B354,Cond_Probability!$A$6:$A$60,0),7)</f>
        <v>0.85117967332123412</v>
      </c>
      <c r="F354">
        <f>INDEX(Cond_Probability!$A$6:$H$60,MATCH('Model 6_Train'!C354,Cond_Probability!$A$6:$A$60,0),7)</f>
        <v>0.51356238698010848</v>
      </c>
      <c r="G354">
        <f>Cond_Probability!$C$2</f>
        <v>0.61616161616161613</v>
      </c>
      <c r="H354">
        <f t="shared" si="30"/>
        <v>0.18200312592107368</v>
      </c>
      <c r="I354">
        <f t="shared" si="31"/>
        <v>18.200312592107366</v>
      </c>
      <c r="J354">
        <f>INDEX(Cond_Probability!$A$6:$H$60,MATCH('Model 6_Train'!A354,Cond_Probability!$A$6:$A$60,0),8)</f>
        <v>0.34782608695652173</v>
      </c>
      <c r="K354">
        <f>INDEX(Cond_Probability!$A$6:$H$60,MATCH('Model 6_Train'!B354,Cond_Probability!$A$6:$A$60,0),8)</f>
        <v>0.31976744186046513</v>
      </c>
      <c r="L354">
        <f>INDEX(Cond_Probability!$A$6:$H$60,MATCH('Model 6_Train'!C354,Cond_Probability!$A$6:$A$60,0),8)</f>
        <v>0.56936416184971095</v>
      </c>
      <c r="M354">
        <f>Cond_Probability!$C$3</f>
        <v>0.38383838383838381</v>
      </c>
      <c r="N354">
        <f t="shared" si="32"/>
        <v>2.4307199359947216E-2</v>
      </c>
      <c r="O354">
        <f t="shared" si="33"/>
        <v>2.4307199359947216</v>
      </c>
      <c r="P354" t="str">
        <f t="shared" si="34"/>
        <v>Won't Survive</v>
      </c>
      <c r="Q354" t="str">
        <f t="shared" si="35"/>
        <v>Dead</v>
      </c>
    </row>
    <row r="355" spans="1:17" x14ac:dyDescent="0.3">
      <c r="A355" s="1" t="s">
        <v>1236</v>
      </c>
      <c r="B355" s="2" t="s">
        <v>13</v>
      </c>
      <c r="C355" s="1" t="s">
        <v>1242</v>
      </c>
      <c r="D355">
        <f>INDEX(Cond_Probability!$A$6:$H$60,MATCH('Model 6_Train'!A355,Cond_Probability!$A$6:$A$60,0),7)</f>
        <v>0.67572463768115942</v>
      </c>
      <c r="E355">
        <f>INDEX(Cond_Probability!$A$6:$H$60,MATCH('Model 6_Train'!B355,Cond_Probability!$A$6:$A$60,0),7)</f>
        <v>0.85117967332123412</v>
      </c>
      <c r="F355">
        <f>INDEX(Cond_Probability!$A$6:$H$60,MATCH('Model 6_Train'!C355,Cond_Probability!$A$6:$A$60,0),7)</f>
        <v>0.51356238698010848</v>
      </c>
      <c r="G355">
        <f>Cond_Probability!$C$2</f>
        <v>0.61616161616161613</v>
      </c>
      <c r="H355">
        <f t="shared" si="30"/>
        <v>0.18200312592107368</v>
      </c>
      <c r="I355">
        <f t="shared" si="31"/>
        <v>18.200312592107366</v>
      </c>
      <c r="J355">
        <f>INDEX(Cond_Probability!$A$6:$H$60,MATCH('Model 6_Train'!A355,Cond_Probability!$A$6:$A$60,0),8)</f>
        <v>0.34782608695652173</v>
      </c>
      <c r="K355">
        <f>INDEX(Cond_Probability!$A$6:$H$60,MATCH('Model 6_Train'!B355,Cond_Probability!$A$6:$A$60,0),8)</f>
        <v>0.31976744186046513</v>
      </c>
      <c r="L355">
        <f>INDEX(Cond_Probability!$A$6:$H$60,MATCH('Model 6_Train'!C355,Cond_Probability!$A$6:$A$60,0),8)</f>
        <v>0.56936416184971095</v>
      </c>
      <c r="M355">
        <f>Cond_Probability!$C$3</f>
        <v>0.38383838383838381</v>
      </c>
      <c r="N355">
        <f t="shared" si="32"/>
        <v>2.4307199359947216E-2</v>
      </c>
      <c r="O355">
        <f t="shared" si="33"/>
        <v>2.4307199359947216</v>
      </c>
      <c r="P355" t="str">
        <f t="shared" si="34"/>
        <v>Won't Survive</v>
      </c>
      <c r="Q355" t="str">
        <f t="shared" si="35"/>
        <v>Dead</v>
      </c>
    </row>
    <row r="356" spans="1:17" x14ac:dyDescent="0.3">
      <c r="A356" s="1" t="s">
        <v>1236</v>
      </c>
      <c r="B356" s="2" t="s">
        <v>13</v>
      </c>
      <c r="C356" s="1" t="s">
        <v>1241</v>
      </c>
      <c r="D356">
        <f>INDEX(Cond_Probability!$A$6:$H$60,MATCH('Model 6_Train'!A356,Cond_Probability!$A$6:$A$60,0),7)</f>
        <v>0.67572463768115942</v>
      </c>
      <c r="E356">
        <f>INDEX(Cond_Probability!$A$6:$H$60,MATCH('Model 6_Train'!B356,Cond_Probability!$A$6:$A$60,0),7)</f>
        <v>0.85117967332123412</v>
      </c>
      <c r="F356">
        <f>INDEX(Cond_Probability!$A$6:$H$60,MATCH('Model 6_Train'!C356,Cond_Probability!$A$6:$A$60,0),7)</f>
        <v>0.22784810126582278</v>
      </c>
      <c r="G356">
        <f>Cond_Probability!$C$2</f>
        <v>0.61616161616161613</v>
      </c>
      <c r="H356">
        <f t="shared" si="30"/>
        <v>8.0747865725546777E-2</v>
      </c>
      <c r="I356">
        <f t="shared" si="31"/>
        <v>8.074786572554677</v>
      </c>
      <c r="J356">
        <f>INDEX(Cond_Probability!$A$6:$H$60,MATCH('Model 6_Train'!A356,Cond_Probability!$A$6:$A$60,0),8)</f>
        <v>0.34782608695652173</v>
      </c>
      <c r="K356">
        <f>INDEX(Cond_Probability!$A$6:$H$60,MATCH('Model 6_Train'!B356,Cond_Probability!$A$6:$A$60,0),8)</f>
        <v>0.31976744186046513</v>
      </c>
      <c r="L356">
        <f>INDEX(Cond_Probability!$A$6:$H$60,MATCH('Model 6_Train'!C356,Cond_Probability!$A$6:$A$60,0),8)</f>
        <v>0.15317919075144509</v>
      </c>
      <c r="M356">
        <f>Cond_Probability!$C$3</f>
        <v>0.38383838383838381</v>
      </c>
      <c r="N356">
        <f t="shared" si="32"/>
        <v>6.5395003354172723E-3</v>
      </c>
      <c r="O356">
        <f t="shared" si="33"/>
        <v>0.6539500335417272</v>
      </c>
      <c r="P356" t="str">
        <f t="shared" si="34"/>
        <v>Won't Survive</v>
      </c>
      <c r="Q356" t="str">
        <f t="shared" si="35"/>
        <v>Dead</v>
      </c>
    </row>
    <row r="357" spans="1:17" x14ac:dyDescent="0.3">
      <c r="A357" s="1" t="s">
        <v>1236</v>
      </c>
      <c r="B357" s="2" t="s">
        <v>13</v>
      </c>
      <c r="C357" s="1" t="s">
        <v>1242</v>
      </c>
      <c r="D357">
        <f>INDEX(Cond_Probability!$A$6:$H$60,MATCH('Model 6_Train'!A357,Cond_Probability!$A$6:$A$60,0),7)</f>
        <v>0.67572463768115942</v>
      </c>
      <c r="E357">
        <f>INDEX(Cond_Probability!$A$6:$H$60,MATCH('Model 6_Train'!B357,Cond_Probability!$A$6:$A$60,0),7)</f>
        <v>0.85117967332123412</v>
      </c>
      <c r="F357">
        <f>INDEX(Cond_Probability!$A$6:$H$60,MATCH('Model 6_Train'!C357,Cond_Probability!$A$6:$A$60,0),7)</f>
        <v>0.51356238698010848</v>
      </c>
      <c r="G357">
        <f>Cond_Probability!$C$2</f>
        <v>0.61616161616161613</v>
      </c>
      <c r="H357">
        <f t="shared" si="30"/>
        <v>0.18200312592107368</v>
      </c>
      <c r="I357">
        <f t="shared" si="31"/>
        <v>18.200312592107366</v>
      </c>
      <c r="J357">
        <f>INDEX(Cond_Probability!$A$6:$H$60,MATCH('Model 6_Train'!A357,Cond_Probability!$A$6:$A$60,0),8)</f>
        <v>0.34782608695652173</v>
      </c>
      <c r="K357">
        <f>INDEX(Cond_Probability!$A$6:$H$60,MATCH('Model 6_Train'!B357,Cond_Probability!$A$6:$A$60,0),8)</f>
        <v>0.31976744186046513</v>
      </c>
      <c r="L357">
        <f>INDEX(Cond_Probability!$A$6:$H$60,MATCH('Model 6_Train'!C357,Cond_Probability!$A$6:$A$60,0),8)</f>
        <v>0.56936416184971095</v>
      </c>
      <c r="M357">
        <f>Cond_Probability!$C$3</f>
        <v>0.38383838383838381</v>
      </c>
      <c r="N357">
        <f t="shared" si="32"/>
        <v>2.4307199359947216E-2</v>
      </c>
      <c r="O357">
        <f t="shared" si="33"/>
        <v>2.4307199359947216</v>
      </c>
      <c r="P357" t="str">
        <f t="shared" si="34"/>
        <v>Won't Survive</v>
      </c>
      <c r="Q357" t="str">
        <f t="shared" si="35"/>
        <v>Dead</v>
      </c>
    </row>
    <row r="358" spans="1:17" x14ac:dyDescent="0.3">
      <c r="A358" s="1" t="s">
        <v>1234</v>
      </c>
      <c r="B358" s="2" t="s">
        <v>17</v>
      </c>
      <c r="C358" s="1" t="s">
        <v>1242</v>
      </c>
      <c r="D358">
        <f>INDEX(Cond_Probability!$A$6:$H$60,MATCH('Model 6_Train'!A358,Cond_Probability!$A$6:$A$60,0),7)</f>
        <v>0.14673913043478262</v>
      </c>
      <c r="E358">
        <f>INDEX(Cond_Probability!$A$6:$H$60,MATCH('Model 6_Train'!B358,Cond_Probability!$A$6:$A$60,0),7)</f>
        <v>0.14882032667876588</v>
      </c>
      <c r="F358">
        <f>INDEX(Cond_Probability!$A$6:$H$60,MATCH('Model 6_Train'!C358,Cond_Probability!$A$6:$A$60,0),7)</f>
        <v>0.51356238698010848</v>
      </c>
      <c r="G358">
        <f>Cond_Probability!$C$2</f>
        <v>0.61616161616161613</v>
      </c>
      <c r="H358">
        <f t="shared" si="30"/>
        <v>6.9102863451858164E-3</v>
      </c>
      <c r="I358">
        <f t="shared" si="31"/>
        <v>0.69102863451858165</v>
      </c>
      <c r="J358">
        <f>INDEX(Cond_Probability!$A$6:$H$60,MATCH('Model 6_Train'!A358,Cond_Probability!$A$6:$A$60,0),8)</f>
        <v>0.39710144927536234</v>
      </c>
      <c r="K358">
        <f>INDEX(Cond_Probability!$A$6:$H$60,MATCH('Model 6_Train'!B358,Cond_Probability!$A$6:$A$60,0),8)</f>
        <v>0.68023255813953487</v>
      </c>
      <c r="L358">
        <f>INDEX(Cond_Probability!$A$6:$H$60,MATCH('Model 6_Train'!C358,Cond_Probability!$A$6:$A$60,0),8)</f>
        <v>0.56936416184971095</v>
      </c>
      <c r="M358">
        <f>Cond_Probability!$C$3</f>
        <v>0.38383838383838381</v>
      </c>
      <c r="N358">
        <f t="shared" si="32"/>
        <v>5.9033348263726346E-2</v>
      </c>
      <c r="O358">
        <f t="shared" si="33"/>
        <v>5.9033348263726344</v>
      </c>
      <c r="P358" t="str">
        <f t="shared" si="34"/>
        <v>Survive</v>
      </c>
      <c r="Q358" t="str">
        <f t="shared" si="35"/>
        <v>Survived</v>
      </c>
    </row>
    <row r="359" spans="1:17" x14ac:dyDescent="0.3">
      <c r="A359" s="1" t="s">
        <v>1235</v>
      </c>
      <c r="B359" s="2" t="s">
        <v>17</v>
      </c>
      <c r="C359" s="1" t="s">
        <v>1240</v>
      </c>
      <c r="D359">
        <f>INDEX(Cond_Probability!$A$6:$H$60,MATCH('Model 6_Train'!A359,Cond_Probability!$A$6:$A$60,0),7)</f>
        <v>0.17753623188405798</v>
      </c>
      <c r="E359">
        <f>INDEX(Cond_Probability!$A$6:$H$60,MATCH('Model 6_Train'!B359,Cond_Probability!$A$6:$A$60,0),7)</f>
        <v>0.14882032667876588</v>
      </c>
      <c r="F359">
        <f>INDEX(Cond_Probability!$A$6:$H$60,MATCH('Model 6_Train'!C359,Cond_Probability!$A$6:$A$60,0),7)</f>
        <v>0.17179023508137431</v>
      </c>
      <c r="G359">
        <f>Cond_Probability!$C$2</f>
        <v>0.61616161616161613</v>
      </c>
      <c r="H359">
        <f t="shared" si="30"/>
        <v>2.7966773549678299E-3</v>
      </c>
      <c r="I359">
        <f t="shared" si="31"/>
        <v>0.27966773549678298</v>
      </c>
      <c r="J359">
        <f>INDEX(Cond_Probability!$A$6:$H$60,MATCH('Model 6_Train'!A359,Cond_Probability!$A$6:$A$60,0),8)</f>
        <v>0.25507246376811593</v>
      </c>
      <c r="K359">
        <f>INDEX(Cond_Probability!$A$6:$H$60,MATCH('Model 6_Train'!B359,Cond_Probability!$A$6:$A$60,0),8)</f>
        <v>0.68023255813953487</v>
      </c>
      <c r="L359">
        <f>INDEX(Cond_Probability!$A$6:$H$60,MATCH('Model 6_Train'!C359,Cond_Probability!$A$6:$A$60,0),8)</f>
        <v>0.19653179190751446</v>
      </c>
      <c r="M359">
        <f>Cond_Probability!$C$3</f>
        <v>0.38383838383838381</v>
      </c>
      <c r="N359">
        <f t="shared" si="32"/>
        <v>1.308887161473706E-2</v>
      </c>
      <c r="O359">
        <f t="shared" si="33"/>
        <v>1.3088871614737061</v>
      </c>
      <c r="P359" t="str">
        <f t="shared" si="34"/>
        <v>Survive</v>
      </c>
      <c r="Q359" t="str">
        <f t="shared" si="35"/>
        <v>Survived</v>
      </c>
    </row>
    <row r="360" spans="1:17" x14ac:dyDescent="0.3">
      <c r="A360" s="1" t="s">
        <v>1236</v>
      </c>
      <c r="B360" s="2" t="s">
        <v>17</v>
      </c>
      <c r="C360" s="1" t="s">
        <v>1241</v>
      </c>
      <c r="D360">
        <f>INDEX(Cond_Probability!$A$6:$H$60,MATCH('Model 6_Train'!A360,Cond_Probability!$A$6:$A$60,0),7)</f>
        <v>0.67572463768115942</v>
      </c>
      <c r="E360">
        <f>INDEX(Cond_Probability!$A$6:$H$60,MATCH('Model 6_Train'!B360,Cond_Probability!$A$6:$A$60,0),7)</f>
        <v>0.14882032667876588</v>
      </c>
      <c r="F360">
        <f>INDEX(Cond_Probability!$A$6:$H$60,MATCH('Model 6_Train'!C360,Cond_Probability!$A$6:$A$60,0),7)</f>
        <v>0.22784810126582278</v>
      </c>
      <c r="G360">
        <f>Cond_Probability!$C$2</f>
        <v>0.61616161616161613</v>
      </c>
      <c r="H360">
        <f t="shared" si="30"/>
        <v>1.4117963730266171E-2</v>
      </c>
      <c r="I360">
        <f t="shared" si="31"/>
        <v>1.4117963730266172</v>
      </c>
      <c r="J360">
        <f>INDEX(Cond_Probability!$A$6:$H$60,MATCH('Model 6_Train'!A360,Cond_Probability!$A$6:$A$60,0),8)</f>
        <v>0.34782608695652173</v>
      </c>
      <c r="K360">
        <f>INDEX(Cond_Probability!$A$6:$H$60,MATCH('Model 6_Train'!B360,Cond_Probability!$A$6:$A$60,0),8)</f>
        <v>0.68023255813953487</v>
      </c>
      <c r="L360">
        <f>INDEX(Cond_Probability!$A$6:$H$60,MATCH('Model 6_Train'!C360,Cond_Probability!$A$6:$A$60,0),8)</f>
        <v>0.15317919075144509</v>
      </c>
      <c r="M360">
        <f>Cond_Probability!$C$3</f>
        <v>0.38383838383838381</v>
      </c>
      <c r="N360">
        <f t="shared" si="32"/>
        <v>1.3911300713524012E-2</v>
      </c>
      <c r="O360">
        <f t="shared" si="33"/>
        <v>1.3911300713524013</v>
      </c>
      <c r="P360" t="str">
        <f t="shared" si="34"/>
        <v>Won't Survive</v>
      </c>
      <c r="Q360" t="str">
        <f t="shared" si="35"/>
        <v>Dead</v>
      </c>
    </row>
    <row r="361" spans="1:17" x14ac:dyDescent="0.3">
      <c r="A361" s="1" t="s">
        <v>1236</v>
      </c>
      <c r="B361" s="2" t="s">
        <v>17</v>
      </c>
      <c r="C361" s="1" t="s">
        <v>1241</v>
      </c>
      <c r="D361">
        <f>INDEX(Cond_Probability!$A$6:$H$60,MATCH('Model 6_Train'!A361,Cond_Probability!$A$6:$A$60,0),7)</f>
        <v>0.67572463768115942</v>
      </c>
      <c r="E361">
        <f>INDEX(Cond_Probability!$A$6:$H$60,MATCH('Model 6_Train'!B361,Cond_Probability!$A$6:$A$60,0),7)</f>
        <v>0.14882032667876588</v>
      </c>
      <c r="F361">
        <f>INDEX(Cond_Probability!$A$6:$H$60,MATCH('Model 6_Train'!C361,Cond_Probability!$A$6:$A$60,0),7)</f>
        <v>0.22784810126582278</v>
      </c>
      <c r="G361">
        <f>Cond_Probability!$C$2</f>
        <v>0.61616161616161613</v>
      </c>
      <c r="H361">
        <f t="shared" si="30"/>
        <v>1.4117963730266171E-2</v>
      </c>
      <c r="I361">
        <f t="shared" si="31"/>
        <v>1.4117963730266172</v>
      </c>
      <c r="J361">
        <f>INDEX(Cond_Probability!$A$6:$H$60,MATCH('Model 6_Train'!A361,Cond_Probability!$A$6:$A$60,0),8)</f>
        <v>0.34782608695652173</v>
      </c>
      <c r="K361">
        <f>INDEX(Cond_Probability!$A$6:$H$60,MATCH('Model 6_Train'!B361,Cond_Probability!$A$6:$A$60,0),8)</f>
        <v>0.68023255813953487</v>
      </c>
      <c r="L361">
        <f>INDEX(Cond_Probability!$A$6:$H$60,MATCH('Model 6_Train'!C361,Cond_Probability!$A$6:$A$60,0),8)</f>
        <v>0.15317919075144509</v>
      </c>
      <c r="M361">
        <f>Cond_Probability!$C$3</f>
        <v>0.38383838383838381</v>
      </c>
      <c r="N361">
        <f t="shared" si="32"/>
        <v>1.3911300713524012E-2</v>
      </c>
      <c r="O361">
        <f t="shared" si="33"/>
        <v>1.3911300713524013</v>
      </c>
      <c r="P361" t="str">
        <f t="shared" si="34"/>
        <v>Won't Survive</v>
      </c>
      <c r="Q361" t="str">
        <f t="shared" si="35"/>
        <v>Dead</v>
      </c>
    </row>
    <row r="362" spans="1:17" x14ac:dyDescent="0.3">
      <c r="A362" s="1" t="s">
        <v>1236</v>
      </c>
      <c r="B362" s="2" t="s">
        <v>13</v>
      </c>
      <c r="C362" s="1" t="s">
        <v>1240</v>
      </c>
      <c r="D362">
        <f>INDEX(Cond_Probability!$A$6:$H$60,MATCH('Model 6_Train'!A362,Cond_Probability!$A$6:$A$60,0),7)</f>
        <v>0.67572463768115942</v>
      </c>
      <c r="E362">
        <f>INDEX(Cond_Probability!$A$6:$H$60,MATCH('Model 6_Train'!B362,Cond_Probability!$A$6:$A$60,0),7)</f>
        <v>0.85117967332123412</v>
      </c>
      <c r="F362">
        <f>INDEX(Cond_Probability!$A$6:$H$60,MATCH('Model 6_Train'!C362,Cond_Probability!$A$6:$A$60,0),7)</f>
        <v>0.17179023508137431</v>
      </c>
      <c r="G362">
        <f>Cond_Probability!$C$2</f>
        <v>0.61616161616161613</v>
      </c>
      <c r="H362">
        <f t="shared" si="30"/>
        <v>6.0881327332753518E-2</v>
      </c>
      <c r="I362">
        <f t="shared" si="31"/>
        <v>6.0881327332753514</v>
      </c>
      <c r="J362">
        <f>INDEX(Cond_Probability!$A$6:$H$60,MATCH('Model 6_Train'!A362,Cond_Probability!$A$6:$A$60,0),8)</f>
        <v>0.34782608695652173</v>
      </c>
      <c r="K362">
        <f>INDEX(Cond_Probability!$A$6:$H$60,MATCH('Model 6_Train'!B362,Cond_Probability!$A$6:$A$60,0),8)</f>
        <v>0.31976744186046513</v>
      </c>
      <c r="L362">
        <f>INDEX(Cond_Probability!$A$6:$H$60,MATCH('Model 6_Train'!C362,Cond_Probability!$A$6:$A$60,0),8)</f>
        <v>0.19653179190751446</v>
      </c>
      <c r="M362">
        <f>Cond_Probability!$C$3</f>
        <v>0.38383838383838381</v>
      </c>
      <c r="N362">
        <f t="shared" si="32"/>
        <v>8.3903023171391401E-3</v>
      </c>
      <c r="O362">
        <f t="shared" si="33"/>
        <v>0.839030231713914</v>
      </c>
      <c r="P362" t="str">
        <f t="shared" si="34"/>
        <v>Won't Survive</v>
      </c>
      <c r="Q362" t="str">
        <f t="shared" si="35"/>
        <v>Dead</v>
      </c>
    </row>
    <row r="363" spans="1:17" x14ac:dyDescent="0.3">
      <c r="A363" s="1" t="s">
        <v>1235</v>
      </c>
      <c r="B363" s="2" t="s">
        <v>13</v>
      </c>
      <c r="C363" s="1" t="s">
        <v>1242</v>
      </c>
      <c r="D363">
        <f>INDEX(Cond_Probability!$A$6:$H$60,MATCH('Model 6_Train'!A363,Cond_Probability!$A$6:$A$60,0),7)</f>
        <v>0.17753623188405798</v>
      </c>
      <c r="E363">
        <f>INDEX(Cond_Probability!$A$6:$H$60,MATCH('Model 6_Train'!B363,Cond_Probability!$A$6:$A$60,0),7)</f>
        <v>0.85117967332123412</v>
      </c>
      <c r="F363">
        <f>INDEX(Cond_Probability!$A$6:$H$60,MATCH('Model 6_Train'!C363,Cond_Probability!$A$6:$A$60,0),7)</f>
        <v>0.51356238698010848</v>
      </c>
      <c r="G363">
        <f>Cond_Probability!$C$2</f>
        <v>0.61616161616161613</v>
      </c>
      <c r="H363">
        <f t="shared" si="30"/>
        <v>4.7818515657547508E-2</v>
      </c>
      <c r="I363">
        <f t="shared" si="31"/>
        <v>4.7818515657547511</v>
      </c>
      <c r="J363">
        <f>INDEX(Cond_Probability!$A$6:$H$60,MATCH('Model 6_Train'!A363,Cond_Probability!$A$6:$A$60,0),8)</f>
        <v>0.25507246376811593</v>
      </c>
      <c r="K363">
        <f>INDEX(Cond_Probability!$A$6:$H$60,MATCH('Model 6_Train'!B363,Cond_Probability!$A$6:$A$60,0),8)</f>
        <v>0.31976744186046513</v>
      </c>
      <c r="L363">
        <f>INDEX(Cond_Probability!$A$6:$H$60,MATCH('Model 6_Train'!C363,Cond_Probability!$A$6:$A$60,0),8)</f>
        <v>0.56936416184971095</v>
      </c>
      <c r="M363">
        <f>Cond_Probability!$C$3</f>
        <v>0.38383838383838381</v>
      </c>
      <c r="N363">
        <f t="shared" si="32"/>
        <v>1.7825279530627958E-2</v>
      </c>
      <c r="O363">
        <f t="shared" si="33"/>
        <v>1.7825279530627958</v>
      </c>
      <c r="P363" t="str">
        <f t="shared" si="34"/>
        <v>Won't Survive</v>
      </c>
      <c r="Q363" t="str">
        <f t="shared" si="35"/>
        <v>Dead</v>
      </c>
    </row>
    <row r="364" spans="1:17" x14ac:dyDescent="0.3">
      <c r="A364" s="1" t="s">
        <v>1236</v>
      </c>
      <c r="B364" s="2" t="s">
        <v>17</v>
      </c>
      <c r="C364" s="1" t="s">
        <v>1240</v>
      </c>
      <c r="D364">
        <f>INDEX(Cond_Probability!$A$6:$H$60,MATCH('Model 6_Train'!A364,Cond_Probability!$A$6:$A$60,0),7)</f>
        <v>0.67572463768115942</v>
      </c>
      <c r="E364">
        <f>INDEX(Cond_Probability!$A$6:$H$60,MATCH('Model 6_Train'!B364,Cond_Probability!$A$6:$A$60,0),7)</f>
        <v>0.14882032667876588</v>
      </c>
      <c r="F364">
        <f>INDEX(Cond_Probability!$A$6:$H$60,MATCH('Model 6_Train'!C364,Cond_Probability!$A$6:$A$60,0),7)</f>
        <v>0.17179023508137431</v>
      </c>
      <c r="G364">
        <f>Cond_Probability!$C$2</f>
        <v>0.61616161616161613</v>
      </c>
      <c r="H364">
        <f t="shared" si="30"/>
        <v>1.0644496463295922E-2</v>
      </c>
      <c r="I364">
        <f t="shared" si="31"/>
        <v>1.0644496463295923</v>
      </c>
      <c r="J364">
        <f>INDEX(Cond_Probability!$A$6:$H$60,MATCH('Model 6_Train'!A364,Cond_Probability!$A$6:$A$60,0),8)</f>
        <v>0.34782608695652173</v>
      </c>
      <c r="K364">
        <f>INDEX(Cond_Probability!$A$6:$H$60,MATCH('Model 6_Train'!B364,Cond_Probability!$A$6:$A$60,0),8)</f>
        <v>0.68023255813953487</v>
      </c>
      <c r="L364">
        <f>INDEX(Cond_Probability!$A$6:$H$60,MATCH('Model 6_Train'!C364,Cond_Probability!$A$6:$A$60,0),8)</f>
        <v>0.19653179190751446</v>
      </c>
      <c r="M364">
        <f>Cond_Probability!$C$3</f>
        <v>0.38383838383838381</v>
      </c>
      <c r="N364">
        <f t="shared" si="32"/>
        <v>1.7848461292823262E-2</v>
      </c>
      <c r="O364">
        <f t="shared" si="33"/>
        <v>1.7848461292823261</v>
      </c>
      <c r="P364" t="str">
        <f t="shared" si="34"/>
        <v>Survive</v>
      </c>
      <c r="Q364" t="str">
        <f t="shared" si="35"/>
        <v>Survived</v>
      </c>
    </row>
    <row r="365" spans="1:17" x14ac:dyDescent="0.3">
      <c r="A365" s="1" t="s">
        <v>1236</v>
      </c>
      <c r="B365" s="2" t="s">
        <v>13</v>
      </c>
      <c r="C365" s="1" t="s">
        <v>1240</v>
      </c>
      <c r="D365">
        <f>INDEX(Cond_Probability!$A$6:$H$60,MATCH('Model 6_Train'!A365,Cond_Probability!$A$6:$A$60,0),7)</f>
        <v>0.67572463768115942</v>
      </c>
      <c r="E365">
        <f>INDEX(Cond_Probability!$A$6:$H$60,MATCH('Model 6_Train'!B365,Cond_Probability!$A$6:$A$60,0),7)</f>
        <v>0.85117967332123412</v>
      </c>
      <c r="F365">
        <f>INDEX(Cond_Probability!$A$6:$H$60,MATCH('Model 6_Train'!C365,Cond_Probability!$A$6:$A$60,0),7)</f>
        <v>0.17179023508137431</v>
      </c>
      <c r="G365">
        <f>Cond_Probability!$C$2</f>
        <v>0.61616161616161613</v>
      </c>
      <c r="H365">
        <f t="shared" si="30"/>
        <v>6.0881327332753518E-2</v>
      </c>
      <c r="I365">
        <f t="shared" si="31"/>
        <v>6.0881327332753514</v>
      </c>
      <c r="J365">
        <f>INDEX(Cond_Probability!$A$6:$H$60,MATCH('Model 6_Train'!A365,Cond_Probability!$A$6:$A$60,0),8)</f>
        <v>0.34782608695652173</v>
      </c>
      <c r="K365">
        <f>INDEX(Cond_Probability!$A$6:$H$60,MATCH('Model 6_Train'!B365,Cond_Probability!$A$6:$A$60,0),8)</f>
        <v>0.31976744186046513</v>
      </c>
      <c r="L365">
        <f>INDEX(Cond_Probability!$A$6:$H$60,MATCH('Model 6_Train'!C365,Cond_Probability!$A$6:$A$60,0),8)</f>
        <v>0.19653179190751446</v>
      </c>
      <c r="M365">
        <f>Cond_Probability!$C$3</f>
        <v>0.38383838383838381</v>
      </c>
      <c r="N365">
        <f t="shared" si="32"/>
        <v>8.3903023171391401E-3</v>
      </c>
      <c r="O365">
        <f t="shared" si="33"/>
        <v>0.839030231713914</v>
      </c>
      <c r="P365" t="str">
        <f t="shared" si="34"/>
        <v>Won't Survive</v>
      </c>
      <c r="Q365" t="str">
        <f t="shared" si="35"/>
        <v>Dead</v>
      </c>
    </row>
    <row r="366" spans="1:17" x14ac:dyDescent="0.3">
      <c r="A366" s="1" t="s">
        <v>1236</v>
      </c>
      <c r="B366" s="2" t="s">
        <v>13</v>
      </c>
      <c r="C366" s="1" t="s">
        <v>1241</v>
      </c>
      <c r="D366">
        <f>INDEX(Cond_Probability!$A$6:$H$60,MATCH('Model 6_Train'!A366,Cond_Probability!$A$6:$A$60,0),7)</f>
        <v>0.67572463768115942</v>
      </c>
      <c r="E366">
        <f>INDEX(Cond_Probability!$A$6:$H$60,MATCH('Model 6_Train'!B366,Cond_Probability!$A$6:$A$60,0),7)</f>
        <v>0.85117967332123412</v>
      </c>
      <c r="F366">
        <f>INDEX(Cond_Probability!$A$6:$H$60,MATCH('Model 6_Train'!C366,Cond_Probability!$A$6:$A$60,0),7)</f>
        <v>0.22784810126582278</v>
      </c>
      <c r="G366">
        <f>Cond_Probability!$C$2</f>
        <v>0.61616161616161613</v>
      </c>
      <c r="H366">
        <f t="shared" si="30"/>
        <v>8.0747865725546777E-2</v>
      </c>
      <c r="I366">
        <f t="shared" si="31"/>
        <v>8.074786572554677</v>
      </c>
      <c r="J366">
        <f>INDEX(Cond_Probability!$A$6:$H$60,MATCH('Model 6_Train'!A366,Cond_Probability!$A$6:$A$60,0),8)</f>
        <v>0.34782608695652173</v>
      </c>
      <c r="K366">
        <f>INDEX(Cond_Probability!$A$6:$H$60,MATCH('Model 6_Train'!B366,Cond_Probability!$A$6:$A$60,0),8)</f>
        <v>0.31976744186046513</v>
      </c>
      <c r="L366">
        <f>INDEX(Cond_Probability!$A$6:$H$60,MATCH('Model 6_Train'!C366,Cond_Probability!$A$6:$A$60,0),8)</f>
        <v>0.15317919075144509</v>
      </c>
      <c r="M366">
        <f>Cond_Probability!$C$3</f>
        <v>0.38383838383838381</v>
      </c>
      <c r="N366">
        <f t="shared" si="32"/>
        <v>6.5395003354172723E-3</v>
      </c>
      <c r="O366">
        <f t="shared" si="33"/>
        <v>0.6539500335417272</v>
      </c>
      <c r="P366" t="str">
        <f t="shared" si="34"/>
        <v>Won't Survive</v>
      </c>
      <c r="Q366" t="str">
        <f t="shared" si="35"/>
        <v>Dead</v>
      </c>
    </row>
    <row r="367" spans="1:17" x14ac:dyDescent="0.3">
      <c r="A367" s="1" t="s">
        <v>1236</v>
      </c>
      <c r="B367" s="2" t="s">
        <v>13</v>
      </c>
      <c r="C367" s="1" t="s">
        <v>1242</v>
      </c>
      <c r="D367">
        <f>INDEX(Cond_Probability!$A$6:$H$60,MATCH('Model 6_Train'!A367,Cond_Probability!$A$6:$A$60,0),7)</f>
        <v>0.67572463768115942</v>
      </c>
      <c r="E367">
        <f>INDEX(Cond_Probability!$A$6:$H$60,MATCH('Model 6_Train'!B367,Cond_Probability!$A$6:$A$60,0),7)</f>
        <v>0.85117967332123412</v>
      </c>
      <c r="F367">
        <f>INDEX(Cond_Probability!$A$6:$H$60,MATCH('Model 6_Train'!C367,Cond_Probability!$A$6:$A$60,0),7)</f>
        <v>0.51356238698010848</v>
      </c>
      <c r="G367">
        <f>Cond_Probability!$C$2</f>
        <v>0.61616161616161613</v>
      </c>
      <c r="H367">
        <f t="shared" si="30"/>
        <v>0.18200312592107368</v>
      </c>
      <c r="I367">
        <f t="shared" si="31"/>
        <v>18.200312592107366</v>
      </c>
      <c r="J367">
        <f>INDEX(Cond_Probability!$A$6:$H$60,MATCH('Model 6_Train'!A367,Cond_Probability!$A$6:$A$60,0),8)</f>
        <v>0.34782608695652173</v>
      </c>
      <c r="K367">
        <f>INDEX(Cond_Probability!$A$6:$H$60,MATCH('Model 6_Train'!B367,Cond_Probability!$A$6:$A$60,0),8)</f>
        <v>0.31976744186046513</v>
      </c>
      <c r="L367">
        <f>INDEX(Cond_Probability!$A$6:$H$60,MATCH('Model 6_Train'!C367,Cond_Probability!$A$6:$A$60,0),8)</f>
        <v>0.56936416184971095</v>
      </c>
      <c r="M367">
        <f>Cond_Probability!$C$3</f>
        <v>0.38383838383838381</v>
      </c>
      <c r="N367">
        <f t="shared" si="32"/>
        <v>2.4307199359947216E-2</v>
      </c>
      <c r="O367">
        <f t="shared" si="33"/>
        <v>2.4307199359947216</v>
      </c>
      <c r="P367" t="str">
        <f t="shared" si="34"/>
        <v>Won't Survive</v>
      </c>
      <c r="Q367" t="str">
        <f t="shared" si="35"/>
        <v>Dead</v>
      </c>
    </row>
    <row r="368" spans="1:17" x14ac:dyDescent="0.3">
      <c r="A368" s="1" t="s">
        <v>1234</v>
      </c>
      <c r="B368" s="2" t="s">
        <v>17</v>
      </c>
      <c r="C368" s="1" t="s">
        <v>1239</v>
      </c>
      <c r="D368">
        <f>INDEX(Cond_Probability!$A$6:$H$60,MATCH('Model 6_Train'!A368,Cond_Probability!$A$6:$A$60,0),7)</f>
        <v>0.14673913043478262</v>
      </c>
      <c r="E368">
        <f>INDEX(Cond_Probability!$A$6:$H$60,MATCH('Model 6_Train'!B368,Cond_Probability!$A$6:$A$60,0),7)</f>
        <v>0.14882032667876588</v>
      </c>
      <c r="F368">
        <f>INDEX(Cond_Probability!$A$6:$H$60,MATCH('Model 6_Train'!C368,Cond_Probability!$A$6:$A$60,0),7)</f>
        <v>8.6799276672694395E-2</v>
      </c>
      <c r="G368">
        <f>Cond_Probability!$C$2</f>
        <v>0.61616161616161613</v>
      </c>
      <c r="H368">
        <f t="shared" si="30"/>
        <v>1.1679357203130958E-3</v>
      </c>
      <c r="I368">
        <f t="shared" si="31"/>
        <v>0.11679357203130958</v>
      </c>
      <c r="J368">
        <f>INDEX(Cond_Probability!$A$6:$H$60,MATCH('Model 6_Train'!A368,Cond_Probability!$A$6:$A$60,0),8)</f>
        <v>0.39710144927536234</v>
      </c>
      <c r="K368">
        <f>INDEX(Cond_Probability!$A$6:$H$60,MATCH('Model 6_Train'!B368,Cond_Probability!$A$6:$A$60,0),8)</f>
        <v>0.68023255813953487</v>
      </c>
      <c r="L368">
        <f>INDEX(Cond_Probability!$A$6:$H$60,MATCH('Model 6_Train'!C368,Cond_Probability!$A$6:$A$60,0),8)</f>
        <v>8.0924855491329481E-2</v>
      </c>
      <c r="M368">
        <f>Cond_Probability!$C$3</f>
        <v>0.38383838383838381</v>
      </c>
      <c r="N368">
        <f t="shared" si="32"/>
        <v>8.3905266567732891E-3</v>
      </c>
      <c r="O368">
        <f t="shared" si="33"/>
        <v>0.83905266567732895</v>
      </c>
      <c r="P368" t="str">
        <f t="shared" si="34"/>
        <v>Survive</v>
      </c>
      <c r="Q368" t="str">
        <f t="shared" si="35"/>
        <v>Survived</v>
      </c>
    </row>
    <row r="369" spans="1:17" x14ac:dyDescent="0.3">
      <c r="A369" s="1" t="s">
        <v>1236</v>
      </c>
      <c r="B369" s="2" t="s">
        <v>17</v>
      </c>
      <c r="C369" s="1" t="s">
        <v>1241</v>
      </c>
      <c r="D369">
        <f>INDEX(Cond_Probability!$A$6:$H$60,MATCH('Model 6_Train'!A369,Cond_Probability!$A$6:$A$60,0),7)</f>
        <v>0.67572463768115942</v>
      </c>
      <c r="E369">
        <f>INDEX(Cond_Probability!$A$6:$H$60,MATCH('Model 6_Train'!B369,Cond_Probability!$A$6:$A$60,0),7)</f>
        <v>0.14882032667876588</v>
      </c>
      <c r="F369">
        <f>INDEX(Cond_Probability!$A$6:$H$60,MATCH('Model 6_Train'!C369,Cond_Probability!$A$6:$A$60,0),7)</f>
        <v>0.22784810126582278</v>
      </c>
      <c r="G369">
        <f>Cond_Probability!$C$2</f>
        <v>0.61616161616161613</v>
      </c>
      <c r="H369">
        <f t="shared" si="30"/>
        <v>1.4117963730266171E-2</v>
      </c>
      <c r="I369">
        <f t="shared" si="31"/>
        <v>1.4117963730266172</v>
      </c>
      <c r="J369">
        <f>INDEX(Cond_Probability!$A$6:$H$60,MATCH('Model 6_Train'!A369,Cond_Probability!$A$6:$A$60,0),8)</f>
        <v>0.34782608695652173</v>
      </c>
      <c r="K369">
        <f>INDEX(Cond_Probability!$A$6:$H$60,MATCH('Model 6_Train'!B369,Cond_Probability!$A$6:$A$60,0),8)</f>
        <v>0.68023255813953487</v>
      </c>
      <c r="L369">
        <f>INDEX(Cond_Probability!$A$6:$H$60,MATCH('Model 6_Train'!C369,Cond_Probability!$A$6:$A$60,0),8)</f>
        <v>0.15317919075144509</v>
      </c>
      <c r="M369">
        <f>Cond_Probability!$C$3</f>
        <v>0.38383838383838381</v>
      </c>
      <c r="N369">
        <f t="shared" si="32"/>
        <v>1.3911300713524012E-2</v>
      </c>
      <c r="O369">
        <f t="shared" si="33"/>
        <v>1.3911300713524013</v>
      </c>
      <c r="P369" t="str">
        <f t="shared" si="34"/>
        <v>Won't Survive</v>
      </c>
      <c r="Q369" t="str">
        <f t="shared" si="35"/>
        <v>Dead</v>
      </c>
    </row>
    <row r="370" spans="1:17" x14ac:dyDescent="0.3">
      <c r="A370" s="1" t="s">
        <v>1236</v>
      </c>
      <c r="B370" s="2" t="s">
        <v>17</v>
      </c>
      <c r="C370" s="1" t="s">
        <v>1241</v>
      </c>
      <c r="D370">
        <f>INDEX(Cond_Probability!$A$6:$H$60,MATCH('Model 6_Train'!A370,Cond_Probability!$A$6:$A$60,0),7)</f>
        <v>0.67572463768115942</v>
      </c>
      <c r="E370">
        <f>INDEX(Cond_Probability!$A$6:$H$60,MATCH('Model 6_Train'!B370,Cond_Probability!$A$6:$A$60,0),7)</f>
        <v>0.14882032667876588</v>
      </c>
      <c r="F370">
        <f>INDEX(Cond_Probability!$A$6:$H$60,MATCH('Model 6_Train'!C370,Cond_Probability!$A$6:$A$60,0),7)</f>
        <v>0.22784810126582278</v>
      </c>
      <c r="G370">
        <f>Cond_Probability!$C$2</f>
        <v>0.61616161616161613</v>
      </c>
      <c r="H370">
        <f t="shared" si="30"/>
        <v>1.4117963730266171E-2</v>
      </c>
      <c r="I370">
        <f t="shared" si="31"/>
        <v>1.4117963730266172</v>
      </c>
      <c r="J370">
        <f>INDEX(Cond_Probability!$A$6:$H$60,MATCH('Model 6_Train'!A370,Cond_Probability!$A$6:$A$60,0),8)</f>
        <v>0.34782608695652173</v>
      </c>
      <c r="K370">
        <f>INDEX(Cond_Probability!$A$6:$H$60,MATCH('Model 6_Train'!B370,Cond_Probability!$A$6:$A$60,0),8)</f>
        <v>0.68023255813953487</v>
      </c>
      <c r="L370">
        <f>INDEX(Cond_Probability!$A$6:$H$60,MATCH('Model 6_Train'!C370,Cond_Probability!$A$6:$A$60,0),8)</f>
        <v>0.15317919075144509</v>
      </c>
      <c r="M370">
        <f>Cond_Probability!$C$3</f>
        <v>0.38383838383838381</v>
      </c>
      <c r="N370">
        <f t="shared" si="32"/>
        <v>1.3911300713524012E-2</v>
      </c>
      <c r="O370">
        <f t="shared" si="33"/>
        <v>1.3911300713524013</v>
      </c>
      <c r="P370" t="str">
        <f t="shared" si="34"/>
        <v>Won't Survive</v>
      </c>
      <c r="Q370" t="str">
        <f t="shared" si="35"/>
        <v>Dead</v>
      </c>
    </row>
    <row r="371" spans="1:17" x14ac:dyDescent="0.3">
      <c r="A371" s="1" t="s">
        <v>1234</v>
      </c>
      <c r="B371" s="2" t="s">
        <v>17</v>
      </c>
      <c r="C371" s="1" t="s">
        <v>1242</v>
      </c>
      <c r="D371">
        <f>INDEX(Cond_Probability!$A$6:$H$60,MATCH('Model 6_Train'!A371,Cond_Probability!$A$6:$A$60,0),7)</f>
        <v>0.14673913043478262</v>
      </c>
      <c r="E371">
        <f>INDEX(Cond_Probability!$A$6:$H$60,MATCH('Model 6_Train'!B371,Cond_Probability!$A$6:$A$60,0),7)</f>
        <v>0.14882032667876588</v>
      </c>
      <c r="F371">
        <f>INDEX(Cond_Probability!$A$6:$H$60,MATCH('Model 6_Train'!C371,Cond_Probability!$A$6:$A$60,0),7)</f>
        <v>0.51356238698010848</v>
      </c>
      <c r="G371">
        <f>Cond_Probability!$C$2</f>
        <v>0.61616161616161613</v>
      </c>
      <c r="H371">
        <f t="shared" si="30"/>
        <v>6.9102863451858164E-3</v>
      </c>
      <c r="I371">
        <f t="shared" si="31"/>
        <v>0.69102863451858165</v>
      </c>
      <c r="J371">
        <f>INDEX(Cond_Probability!$A$6:$H$60,MATCH('Model 6_Train'!A371,Cond_Probability!$A$6:$A$60,0),8)</f>
        <v>0.39710144927536234</v>
      </c>
      <c r="K371">
        <f>INDEX(Cond_Probability!$A$6:$H$60,MATCH('Model 6_Train'!B371,Cond_Probability!$A$6:$A$60,0),8)</f>
        <v>0.68023255813953487</v>
      </c>
      <c r="L371">
        <f>INDEX(Cond_Probability!$A$6:$H$60,MATCH('Model 6_Train'!C371,Cond_Probability!$A$6:$A$60,0),8)</f>
        <v>0.56936416184971095</v>
      </c>
      <c r="M371">
        <f>Cond_Probability!$C$3</f>
        <v>0.38383838383838381</v>
      </c>
      <c r="N371">
        <f t="shared" si="32"/>
        <v>5.9033348263726346E-2</v>
      </c>
      <c r="O371">
        <f t="shared" si="33"/>
        <v>5.9033348263726344</v>
      </c>
      <c r="P371" t="str">
        <f t="shared" si="34"/>
        <v>Survive</v>
      </c>
      <c r="Q371" t="str">
        <f t="shared" si="35"/>
        <v>Survived</v>
      </c>
    </row>
    <row r="372" spans="1:17" x14ac:dyDescent="0.3">
      <c r="A372" s="1" t="s">
        <v>1234</v>
      </c>
      <c r="B372" s="2" t="s">
        <v>13</v>
      </c>
      <c r="C372" s="1" t="s">
        <v>1242</v>
      </c>
      <c r="D372">
        <f>INDEX(Cond_Probability!$A$6:$H$60,MATCH('Model 6_Train'!A372,Cond_Probability!$A$6:$A$60,0),7)</f>
        <v>0.14673913043478262</v>
      </c>
      <c r="E372">
        <f>INDEX(Cond_Probability!$A$6:$H$60,MATCH('Model 6_Train'!B372,Cond_Probability!$A$6:$A$60,0),7)</f>
        <v>0.85117967332123412</v>
      </c>
      <c r="F372">
        <f>INDEX(Cond_Probability!$A$6:$H$60,MATCH('Model 6_Train'!C372,Cond_Probability!$A$6:$A$60,0),7)</f>
        <v>0.51356238698010848</v>
      </c>
      <c r="G372">
        <f>Cond_Probability!$C$2</f>
        <v>0.61616161616161613</v>
      </c>
      <c r="H372">
        <f t="shared" si="30"/>
        <v>3.9523467023074986E-2</v>
      </c>
      <c r="I372">
        <f t="shared" si="31"/>
        <v>3.9523467023074987</v>
      </c>
      <c r="J372">
        <f>INDEX(Cond_Probability!$A$6:$H$60,MATCH('Model 6_Train'!A372,Cond_Probability!$A$6:$A$60,0),8)</f>
        <v>0.39710144927536234</v>
      </c>
      <c r="K372">
        <f>INDEX(Cond_Probability!$A$6:$H$60,MATCH('Model 6_Train'!B372,Cond_Probability!$A$6:$A$60,0),8)</f>
        <v>0.31976744186046513</v>
      </c>
      <c r="L372">
        <f>INDEX(Cond_Probability!$A$6:$H$60,MATCH('Model 6_Train'!C372,Cond_Probability!$A$6:$A$60,0),8)</f>
        <v>0.56936416184971095</v>
      </c>
      <c r="M372">
        <f>Cond_Probability!$C$3</f>
        <v>0.38383838383838381</v>
      </c>
      <c r="N372">
        <f t="shared" si="32"/>
        <v>2.7750719269273076E-2</v>
      </c>
      <c r="O372">
        <f t="shared" si="33"/>
        <v>2.7750719269273074</v>
      </c>
      <c r="P372" t="str">
        <f t="shared" si="34"/>
        <v>Won't Survive</v>
      </c>
      <c r="Q372" t="str">
        <f t="shared" si="35"/>
        <v>Dead</v>
      </c>
    </row>
    <row r="373" spans="1:17" x14ac:dyDescent="0.3">
      <c r="A373" s="1" t="s">
        <v>1236</v>
      </c>
      <c r="B373" s="2" t="s">
        <v>13</v>
      </c>
      <c r="C373" s="1" t="s">
        <v>1242</v>
      </c>
      <c r="D373">
        <f>INDEX(Cond_Probability!$A$6:$H$60,MATCH('Model 6_Train'!A373,Cond_Probability!$A$6:$A$60,0),7)</f>
        <v>0.67572463768115942</v>
      </c>
      <c r="E373">
        <f>INDEX(Cond_Probability!$A$6:$H$60,MATCH('Model 6_Train'!B373,Cond_Probability!$A$6:$A$60,0),7)</f>
        <v>0.85117967332123412</v>
      </c>
      <c r="F373">
        <f>INDEX(Cond_Probability!$A$6:$H$60,MATCH('Model 6_Train'!C373,Cond_Probability!$A$6:$A$60,0),7)</f>
        <v>0.51356238698010848</v>
      </c>
      <c r="G373">
        <f>Cond_Probability!$C$2</f>
        <v>0.61616161616161613</v>
      </c>
      <c r="H373">
        <f t="shared" si="30"/>
        <v>0.18200312592107368</v>
      </c>
      <c r="I373">
        <f t="shared" si="31"/>
        <v>18.200312592107366</v>
      </c>
      <c r="J373">
        <f>INDEX(Cond_Probability!$A$6:$H$60,MATCH('Model 6_Train'!A373,Cond_Probability!$A$6:$A$60,0),8)</f>
        <v>0.34782608695652173</v>
      </c>
      <c r="K373">
        <f>INDEX(Cond_Probability!$A$6:$H$60,MATCH('Model 6_Train'!B373,Cond_Probability!$A$6:$A$60,0),8)</f>
        <v>0.31976744186046513</v>
      </c>
      <c r="L373">
        <f>INDEX(Cond_Probability!$A$6:$H$60,MATCH('Model 6_Train'!C373,Cond_Probability!$A$6:$A$60,0),8)</f>
        <v>0.56936416184971095</v>
      </c>
      <c r="M373">
        <f>Cond_Probability!$C$3</f>
        <v>0.38383838383838381</v>
      </c>
      <c r="N373">
        <f t="shared" si="32"/>
        <v>2.4307199359947216E-2</v>
      </c>
      <c r="O373">
        <f t="shared" si="33"/>
        <v>2.4307199359947216</v>
      </c>
      <c r="P373" t="str">
        <f t="shared" si="34"/>
        <v>Won't Survive</v>
      </c>
      <c r="Q373" t="str">
        <f t="shared" si="35"/>
        <v>Dead</v>
      </c>
    </row>
    <row r="374" spans="1:17" x14ac:dyDescent="0.3">
      <c r="A374" s="1" t="s">
        <v>1236</v>
      </c>
      <c r="B374" s="2" t="s">
        <v>13</v>
      </c>
      <c r="C374" s="1" t="s">
        <v>1242</v>
      </c>
      <c r="D374">
        <f>INDEX(Cond_Probability!$A$6:$H$60,MATCH('Model 6_Train'!A374,Cond_Probability!$A$6:$A$60,0),7)</f>
        <v>0.67572463768115942</v>
      </c>
      <c r="E374">
        <f>INDEX(Cond_Probability!$A$6:$H$60,MATCH('Model 6_Train'!B374,Cond_Probability!$A$6:$A$60,0),7)</f>
        <v>0.85117967332123412</v>
      </c>
      <c r="F374">
        <f>INDEX(Cond_Probability!$A$6:$H$60,MATCH('Model 6_Train'!C374,Cond_Probability!$A$6:$A$60,0),7)</f>
        <v>0.51356238698010848</v>
      </c>
      <c r="G374">
        <f>Cond_Probability!$C$2</f>
        <v>0.61616161616161613</v>
      </c>
      <c r="H374">
        <f t="shared" si="30"/>
        <v>0.18200312592107368</v>
      </c>
      <c r="I374">
        <f t="shared" si="31"/>
        <v>18.200312592107366</v>
      </c>
      <c r="J374">
        <f>INDEX(Cond_Probability!$A$6:$H$60,MATCH('Model 6_Train'!A374,Cond_Probability!$A$6:$A$60,0),8)</f>
        <v>0.34782608695652173</v>
      </c>
      <c r="K374">
        <f>INDEX(Cond_Probability!$A$6:$H$60,MATCH('Model 6_Train'!B374,Cond_Probability!$A$6:$A$60,0),8)</f>
        <v>0.31976744186046513</v>
      </c>
      <c r="L374">
        <f>INDEX(Cond_Probability!$A$6:$H$60,MATCH('Model 6_Train'!C374,Cond_Probability!$A$6:$A$60,0),8)</f>
        <v>0.56936416184971095</v>
      </c>
      <c r="M374">
        <f>Cond_Probability!$C$3</f>
        <v>0.38383838383838381</v>
      </c>
      <c r="N374">
        <f t="shared" si="32"/>
        <v>2.4307199359947216E-2</v>
      </c>
      <c r="O374">
        <f t="shared" si="33"/>
        <v>2.4307199359947216</v>
      </c>
      <c r="P374" t="str">
        <f t="shared" si="34"/>
        <v>Won't Survive</v>
      </c>
      <c r="Q374" t="str">
        <f t="shared" si="35"/>
        <v>Dead</v>
      </c>
    </row>
    <row r="375" spans="1:17" x14ac:dyDescent="0.3">
      <c r="A375" s="1" t="s">
        <v>1234</v>
      </c>
      <c r="B375" s="2" t="s">
        <v>13</v>
      </c>
      <c r="C375" s="1" t="s">
        <v>1242</v>
      </c>
      <c r="D375">
        <f>INDEX(Cond_Probability!$A$6:$H$60,MATCH('Model 6_Train'!A375,Cond_Probability!$A$6:$A$60,0),7)</f>
        <v>0.14673913043478262</v>
      </c>
      <c r="E375">
        <f>INDEX(Cond_Probability!$A$6:$H$60,MATCH('Model 6_Train'!B375,Cond_Probability!$A$6:$A$60,0),7)</f>
        <v>0.85117967332123412</v>
      </c>
      <c r="F375">
        <f>INDEX(Cond_Probability!$A$6:$H$60,MATCH('Model 6_Train'!C375,Cond_Probability!$A$6:$A$60,0),7)</f>
        <v>0.51356238698010848</v>
      </c>
      <c r="G375">
        <f>Cond_Probability!$C$2</f>
        <v>0.61616161616161613</v>
      </c>
      <c r="H375">
        <f t="shared" si="30"/>
        <v>3.9523467023074986E-2</v>
      </c>
      <c r="I375">
        <f t="shared" si="31"/>
        <v>3.9523467023074987</v>
      </c>
      <c r="J375">
        <f>INDEX(Cond_Probability!$A$6:$H$60,MATCH('Model 6_Train'!A375,Cond_Probability!$A$6:$A$60,0),8)</f>
        <v>0.39710144927536234</v>
      </c>
      <c r="K375">
        <f>INDEX(Cond_Probability!$A$6:$H$60,MATCH('Model 6_Train'!B375,Cond_Probability!$A$6:$A$60,0),8)</f>
        <v>0.31976744186046513</v>
      </c>
      <c r="L375">
        <f>INDEX(Cond_Probability!$A$6:$H$60,MATCH('Model 6_Train'!C375,Cond_Probability!$A$6:$A$60,0),8)</f>
        <v>0.56936416184971095</v>
      </c>
      <c r="M375">
        <f>Cond_Probability!$C$3</f>
        <v>0.38383838383838381</v>
      </c>
      <c r="N375">
        <f t="shared" si="32"/>
        <v>2.7750719269273076E-2</v>
      </c>
      <c r="O375">
        <f t="shared" si="33"/>
        <v>2.7750719269273074</v>
      </c>
      <c r="P375" t="str">
        <f t="shared" si="34"/>
        <v>Won't Survive</v>
      </c>
      <c r="Q375" t="str">
        <f t="shared" si="35"/>
        <v>Dead</v>
      </c>
    </row>
    <row r="376" spans="1:17" x14ac:dyDescent="0.3">
      <c r="A376" s="1" t="s">
        <v>1236</v>
      </c>
      <c r="B376" s="2" t="s">
        <v>17</v>
      </c>
      <c r="C376" s="1" t="s">
        <v>1242</v>
      </c>
      <c r="D376">
        <f>INDEX(Cond_Probability!$A$6:$H$60,MATCH('Model 6_Train'!A376,Cond_Probability!$A$6:$A$60,0),7)</f>
        <v>0.67572463768115942</v>
      </c>
      <c r="E376">
        <f>INDEX(Cond_Probability!$A$6:$H$60,MATCH('Model 6_Train'!B376,Cond_Probability!$A$6:$A$60,0),7)</f>
        <v>0.14882032667876588</v>
      </c>
      <c r="F376">
        <f>INDEX(Cond_Probability!$A$6:$H$60,MATCH('Model 6_Train'!C376,Cond_Probability!$A$6:$A$60,0),7)</f>
        <v>0.51356238698010848</v>
      </c>
      <c r="G376">
        <f>Cond_Probability!$C$2</f>
        <v>0.61616161616161613</v>
      </c>
      <c r="H376">
        <f t="shared" si="30"/>
        <v>3.1821442058695179E-2</v>
      </c>
      <c r="I376">
        <f t="shared" si="31"/>
        <v>3.182144205869518</v>
      </c>
      <c r="J376">
        <f>INDEX(Cond_Probability!$A$6:$H$60,MATCH('Model 6_Train'!A376,Cond_Probability!$A$6:$A$60,0),8)</f>
        <v>0.34782608695652173</v>
      </c>
      <c r="K376">
        <f>INDEX(Cond_Probability!$A$6:$H$60,MATCH('Model 6_Train'!B376,Cond_Probability!$A$6:$A$60,0),8)</f>
        <v>0.68023255813953487</v>
      </c>
      <c r="L376">
        <f>INDEX(Cond_Probability!$A$6:$H$60,MATCH('Model 6_Train'!C376,Cond_Probability!$A$6:$A$60,0),8)</f>
        <v>0.56936416184971095</v>
      </c>
      <c r="M376">
        <f>Cond_Probability!$C$3</f>
        <v>0.38383838383838381</v>
      </c>
      <c r="N376">
        <f t="shared" si="32"/>
        <v>5.1708042274796799E-2</v>
      </c>
      <c r="O376">
        <f t="shared" si="33"/>
        <v>5.1708042274796799</v>
      </c>
      <c r="P376" t="str">
        <f t="shared" si="34"/>
        <v>Survive</v>
      </c>
      <c r="Q376" t="str">
        <f t="shared" si="35"/>
        <v>Survived</v>
      </c>
    </row>
    <row r="377" spans="1:17" x14ac:dyDescent="0.3">
      <c r="A377" s="1" t="s">
        <v>1234</v>
      </c>
      <c r="B377" s="2" t="s">
        <v>17</v>
      </c>
      <c r="C377" s="1" t="s">
        <v>1241</v>
      </c>
      <c r="D377">
        <f>INDEX(Cond_Probability!$A$6:$H$60,MATCH('Model 6_Train'!A377,Cond_Probability!$A$6:$A$60,0),7)</f>
        <v>0.14673913043478262</v>
      </c>
      <c r="E377">
        <f>INDEX(Cond_Probability!$A$6:$H$60,MATCH('Model 6_Train'!B377,Cond_Probability!$A$6:$A$60,0),7)</f>
        <v>0.14882032667876588</v>
      </c>
      <c r="F377">
        <f>INDEX(Cond_Probability!$A$6:$H$60,MATCH('Model 6_Train'!C377,Cond_Probability!$A$6:$A$60,0),7)</f>
        <v>0.22784810126582278</v>
      </c>
      <c r="G377">
        <f>Cond_Probability!$C$2</f>
        <v>0.61616161616161613</v>
      </c>
      <c r="H377">
        <f t="shared" si="30"/>
        <v>3.0658312658218764E-3</v>
      </c>
      <c r="I377">
        <f t="shared" si="31"/>
        <v>0.30658312658218767</v>
      </c>
      <c r="J377">
        <f>INDEX(Cond_Probability!$A$6:$H$60,MATCH('Model 6_Train'!A377,Cond_Probability!$A$6:$A$60,0),8)</f>
        <v>0.39710144927536234</v>
      </c>
      <c r="K377">
        <f>INDEX(Cond_Probability!$A$6:$H$60,MATCH('Model 6_Train'!B377,Cond_Probability!$A$6:$A$60,0),8)</f>
        <v>0.68023255813953487</v>
      </c>
      <c r="L377">
        <f>INDEX(Cond_Probability!$A$6:$H$60,MATCH('Model 6_Train'!C377,Cond_Probability!$A$6:$A$60,0),8)</f>
        <v>0.15317919075144509</v>
      </c>
      <c r="M377">
        <f>Cond_Probability!$C$3</f>
        <v>0.38383838383838381</v>
      </c>
      <c r="N377">
        <f t="shared" si="32"/>
        <v>1.5882068314606583E-2</v>
      </c>
      <c r="O377">
        <f t="shared" si="33"/>
        <v>1.5882068314606583</v>
      </c>
      <c r="P377" t="str">
        <f t="shared" si="34"/>
        <v>Survive</v>
      </c>
      <c r="Q377" t="str">
        <f t="shared" si="35"/>
        <v>Survived</v>
      </c>
    </row>
    <row r="378" spans="1:17" x14ac:dyDescent="0.3">
      <c r="A378" s="1" t="s">
        <v>1236</v>
      </c>
      <c r="B378" s="2" t="s">
        <v>17</v>
      </c>
      <c r="C378" s="1" t="s">
        <v>1242</v>
      </c>
      <c r="D378">
        <f>INDEX(Cond_Probability!$A$6:$H$60,MATCH('Model 6_Train'!A378,Cond_Probability!$A$6:$A$60,0),7)</f>
        <v>0.67572463768115942</v>
      </c>
      <c r="E378">
        <f>INDEX(Cond_Probability!$A$6:$H$60,MATCH('Model 6_Train'!B378,Cond_Probability!$A$6:$A$60,0),7)</f>
        <v>0.14882032667876588</v>
      </c>
      <c r="F378">
        <f>INDEX(Cond_Probability!$A$6:$H$60,MATCH('Model 6_Train'!C378,Cond_Probability!$A$6:$A$60,0),7)</f>
        <v>0.51356238698010848</v>
      </c>
      <c r="G378">
        <f>Cond_Probability!$C$2</f>
        <v>0.61616161616161613</v>
      </c>
      <c r="H378">
        <f t="shared" si="30"/>
        <v>3.1821442058695179E-2</v>
      </c>
      <c r="I378">
        <f t="shared" si="31"/>
        <v>3.182144205869518</v>
      </c>
      <c r="J378">
        <f>INDEX(Cond_Probability!$A$6:$H$60,MATCH('Model 6_Train'!A378,Cond_Probability!$A$6:$A$60,0),8)</f>
        <v>0.34782608695652173</v>
      </c>
      <c r="K378">
        <f>INDEX(Cond_Probability!$A$6:$H$60,MATCH('Model 6_Train'!B378,Cond_Probability!$A$6:$A$60,0),8)</f>
        <v>0.68023255813953487</v>
      </c>
      <c r="L378">
        <f>INDEX(Cond_Probability!$A$6:$H$60,MATCH('Model 6_Train'!C378,Cond_Probability!$A$6:$A$60,0),8)</f>
        <v>0.56936416184971095</v>
      </c>
      <c r="M378">
        <f>Cond_Probability!$C$3</f>
        <v>0.38383838383838381</v>
      </c>
      <c r="N378">
        <f t="shared" si="32"/>
        <v>5.1708042274796799E-2</v>
      </c>
      <c r="O378">
        <f t="shared" si="33"/>
        <v>5.1708042274796799</v>
      </c>
      <c r="P378" t="str">
        <f t="shared" si="34"/>
        <v>Survive</v>
      </c>
      <c r="Q378" t="str">
        <f t="shared" si="35"/>
        <v>Survived</v>
      </c>
    </row>
    <row r="379" spans="1:17" x14ac:dyDescent="0.3">
      <c r="A379" s="1" t="s">
        <v>1234</v>
      </c>
      <c r="B379" s="2" t="s">
        <v>13</v>
      </c>
      <c r="C379" s="1" t="s">
        <v>1242</v>
      </c>
      <c r="D379">
        <f>INDEX(Cond_Probability!$A$6:$H$60,MATCH('Model 6_Train'!A379,Cond_Probability!$A$6:$A$60,0),7)</f>
        <v>0.14673913043478262</v>
      </c>
      <c r="E379">
        <f>INDEX(Cond_Probability!$A$6:$H$60,MATCH('Model 6_Train'!B379,Cond_Probability!$A$6:$A$60,0),7)</f>
        <v>0.85117967332123412</v>
      </c>
      <c r="F379">
        <f>INDEX(Cond_Probability!$A$6:$H$60,MATCH('Model 6_Train'!C379,Cond_Probability!$A$6:$A$60,0),7)</f>
        <v>0.51356238698010848</v>
      </c>
      <c r="G379">
        <f>Cond_Probability!$C$2</f>
        <v>0.61616161616161613</v>
      </c>
      <c r="H379">
        <f t="shared" si="30"/>
        <v>3.9523467023074986E-2</v>
      </c>
      <c r="I379">
        <f t="shared" si="31"/>
        <v>3.9523467023074987</v>
      </c>
      <c r="J379">
        <f>INDEX(Cond_Probability!$A$6:$H$60,MATCH('Model 6_Train'!A379,Cond_Probability!$A$6:$A$60,0),8)</f>
        <v>0.39710144927536234</v>
      </c>
      <c r="K379">
        <f>INDEX(Cond_Probability!$A$6:$H$60,MATCH('Model 6_Train'!B379,Cond_Probability!$A$6:$A$60,0),8)</f>
        <v>0.31976744186046513</v>
      </c>
      <c r="L379">
        <f>INDEX(Cond_Probability!$A$6:$H$60,MATCH('Model 6_Train'!C379,Cond_Probability!$A$6:$A$60,0),8)</f>
        <v>0.56936416184971095</v>
      </c>
      <c r="M379">
        <f>Cond_Probability!$C$3</f>
        <v>0.38383838383838381</v>
      </c>
      <c r="N379">
        <f t="shared" si="32"/>
        <v>2.7750719269273076E-2</v>
      </c>
      <c r="O379">
        <f t="shared" si="33"/>
        <v>2.7750719269273074</v>
      </c>
      <c r="P379" t="str">
        <f t="shared" si="34"/>
        <v>Won't Survive</v>
      </c>
      <c r="Q379" t="str">
        <f t="shared" si="35"/>
        <v>Dead</v>
      </c>
    </row>
    <row r="380" spans="1:17" x14ac:dyDescent="0.3">
      <c r="A380" s="1" t="s">
        <v>1236</v>
      </c>
      <c r="B380" s="2" t="s">
        <v>13</v>
      </c>
      <c r="C380" s="1" t="s">
        <v>1242</v>
      </c>
      <c r="D380">
        <f>INDEX(Cond_Probability!$A$6:$H$60,MATCH('Model 6_Train'!A380,Cond_Probability!$A$6:$A$60,0),7)</f>
        <v>0.67572463768115942</v>
      </c>
      <c r="E380">
        <f>INDEX(Cond_Probability!$A$6:$H$60,MATCH('Model 6_Train'!B380,Cond_Probability!$A$6:$A$60,0),7)</f>
        <v>0.85117967332123412</v>
      </c>
      <c r="F380">
        <f>INDEX(Cond_Probability!$A$6:$H$60,MATCH('Model 6_Train'!C380,Cond_Probability!$A$6:$A$60,0),7)</f>
        <v>0.51356238698010848</v>
      </c>
      <c r="G380">
        <f>Cond_Probability!$C$2</f>
        <v>0.61616161616161613</v>
      </c>
      <c r="H380">
        <f t="shared" si="30"/>
        <v>0.18200312592107368</v>
      </c>
      <c r="I380">
        <f t="shared" si="31"/>
        <v>18.200312592107366</v>
      </c>
      <c r="J380">
        <f>INDEX(Cond_Probability!$A$6:$H$60,MATCH('Model 6_Train'!A380,Cond_Probability!$A$6:$A$60,0),8)</f>
        <v>0.34782608695652173</v>
      </c>
      <c r="K380">
        <f>INDEX(Cond_Probability!$A$6:$H$60,MATCH('Model 6_Train'!B380,Cond_Probability!$A$6:$A$60,0),8)</f>
        <v>0.31976744186046513</v>
      </c>
      <c r="L380">
        <f>INDEX(Cond_Probability!$A$6:$H$60,MATCH('Model 6_Train'!C380,Cond_Probability!$A$6:$A$60,0),8)</f>
        <v>0.56936416184971095</v>
      </c>
      <c r="M380">
        <f>Cond_Probability!$C$3</f>
        <v>0.38383838383838381</v>
      </c>
      <c r="N380">
        <f t="shared" si="32"/>
        <v>2.4307199359947216E-2</v>
      </c>
      <c r="O380">
        <f t="shared" si="33"/>
        <v>2.4307199359947216</v>
      </c>
      <c r="P380" t="str">
        <f t="shared" si="34"/>
        <v>Won't Survive</v>
      </c>
      <c r="Q380" t="str">
        <f t="shared" si="35"/>
        <v>Dead</v>
      </c>
    </row>
    <row r="381" spans="1:17" x14ac:dyDescent="0.3">
      <c r="A381" s="1" t="s">
        <v>1236</v>
      </c>
      <c r="B381" s="2" t="s">
        <v>13</v>
      </c>
      <c r="C381" s="1" t="s">
        <v>1242</v>
      </c>
      <c r="D381">
        <f>INDEX(Cond_Probability!$A$6:$H$60,MATCH('Model 6_Train'!A381,Cond_Probability!$A$6:$A$60,0),7)</f>
        <v>0.67572463768115942</v>
      </c>
      <c r="E381">
        <f>INDEX(Cond_Probability!$A$6:$H$60,MATCH('Model 6_Train'!B381,Cond_Probability!$A$6:$A$60,0),7)</f>
        <v>0.85117967332123412</v>
      </c>
      <c r="F381">
        <f>INDEX(Cond_Probability!$A$6:$H$60,MATCH('Model 6_Train'!C381,Cond_Probability!$A$6:$A$60,0),7)</f>
        <v>0.51356238698010848</v>
      </c>
      <c r="G381">
        <f>Cond_Probability!$C$2</f>
        <v>0.61616161616161613</v>
      </c>
      <c r="H381">
        <f t="shared" si="30"/>
        <v>0.18200312592107368</v>
      </c>
      <c r="I381">
        <f t="shared" si="31"/>
        <v>18.200312592107366</v>
      </c>
      <c r="J381">
        <f>INDEX(Cond_Probability!$A$6:$H$60,MATCH('Model 6_Train'!A381,Cond_Probability!$A$6:$A$60,0),8)</f>
        <v>0.34782608695652173</v>
      </c>
      <c r="K381">
        <f>INDEX(Cond_Probability!$A$6:$H$60,MATCH('Model 6_Train'!B381,Cond_Probability!$A$6:$A$60,0),8)</f>
        <v>0.31976744186046513</v>
      </c>
      <c r="L381">
        <f>INDEX(Cond_Probability!$A$6:$H$60,MATCH('Model 6_Train'!C381,Cond_Probability!$A$6:$A$60,0),8)</f>
        <v>0.56936416184971095</v>
      </c>
      <c r="M381">
        <f>Cond_Probability!$C$3</f>
        <v>0.38383838383838381</v>
      </c>
      <c r="N381">
        <f t="shared" si="32"/>
        <v>2.4307199359947216E-2</v>
      </c>
      <c r="O381">
        <f t="shared" si="33"/>
        <v>2.4307199359947216</v>
      </c>
      <c r="P381" t="str">
        <f t="shared" si="34"/>
        <v>Won't Survive</v>
      </c>
      <c r="Q381" t="str">
        <f t="shared" si="35"/>
        <v>Dead</v>
      </c>
    </row>
    <row r="382" spans="1:17" x14ac:dyDescent="0.3">
      <c r="A382" s="1" t="s">
        <v>1234</v>
      </c>
      <c r="B382" s="2" t="s">
        <v>17</v>
      </c>
      <c r="C382" s="1" t="s">
        <v>1240</v>
      </c>
      <c r="D382">
        <f>INDEX(Cond_Probability!$A$6:$H$60,MATCH('Model 6_Train'!A382,Cond_Probability!$A$6:$A$60,0),7)</f>
        <v>0.14673913043478262</v>
      </c>
      <c r="E382">
        <f>INDEX(Cond_Probability!$A$6:$H$60,MATCH('Model 6_Train'!B382,Cond_Probability!$A$6:$A$60,0),7)</f>
        <v>0.14882032667876588</v>
      </c>
      <c r="F382">
        <f>INDEX(Cond_Probability!$A$6:$H$60,MATCH('Model 6_Train'!C382,Cond_Probability!$A$6:$A$60,0),7)</f>
        <v>0.17179023508137431</v>
      </c>
      <c r="G382">
        <f>Cond_Probability!$C$2</f>
        <v>0.61616161616161613</v>
      </c>
      <c r="H382">
        <f t="shared" si="30"/>
        <v>2.3115394464530018E-3</v>
      </c>
      <c r="I382">
        <f t="shared" si="31"/>
        <v>0.23115394464530017</v>
      </c>
      <c r="J382">
        <f>INDEX(Cond_Probability!$A$6:$H$60,MATCH('Model 6_Train'!A382,Cond_Probability!$A$6:$A$60,0),8)</f>
        <v>0.39710144927536234</v>
      </c>
      <c r="K382">
        <f>INDEX(Cond_Probability!$A$6:$H$60,MATCH('Model 6_Train'!B382,Cond_Probability!$A$6:$A$60,0),8)</f>
        <v>0.68023255813953487</v>
      </c>
      <c r="L382">
        <f>INDEX(Cond_Probability!$A$6:$H$60,MATCH('Model 6_Train'!C382,Cond_Probability!$A$6:$A$60,0),8)</f>
        <v>0.19653179190751446</v>
      </c>
      <c r="M382">
        <f>Cond_Probability!$C$3</f>
        <v>0.38383838383838381</v>
      </c>
      <c r="N382">
        <f t="shared" si="32"/>
        <v>2.0376993309306559E-2</v>
      </c>
      <c r="O382">
        <f t="shared" si="33"/>
        <v>2.0376993309306557</v>
      </c>
      <c r="P382" t="str">
        <f t="shared" si="34"/>
        <v>Survive</v>
      </c>
      <c r="Q382" t="str">
        <f t="shared" si="35"/>
        <v>Survived</v>
      </c>
    </row>
    <row r="383" spans="1:17" x14ac:dyDescent="0.3">
      <c r="A383" s="1" t="s">
        <v>1236</v>
      </c>
      <c r="B383" s="2" t="s">
        <v>17</v>
      </c>
      <c r="C383" s="1" t="s">
        <v>1242</v>
      </c>
      <c r="D383">
        <f>INDEX(Cond_Probability!$A$6:$H$60,MATCH('Model 6_Train'!A383,Cond_Probability!$A$6:$A$60,0),7)</f>
        <v>0.67572463768115942</v>
      </c>
      <c r="E383">
        <f>INDEX(Cond_Probability!$A$6:$H$60,MATCH('Model 6_Train'!B383,Cond_Probability!$A$6:$A$60,0),7)</f>
        <v>0.14882032667876588</v>
      </c>
      <c r="F383">
        <f>INDEX(Cond_Probability!$A$6:$H$60,MATCH('Model 6_Train'!C383,Cond_Probability!$A$6:$A$60,0),7)</f>
        <v>0.51356238698010848</v>
      </c>
      <c r="G383">
        <f>Cond_Probability!$C$2</f>
        <v>0.61616161616161613</v>
      </c>
      <c r="H383">
        <f t="shared" si="30"/>
        <v>3.1821442058695179E-2</v>
      </c>
      <c r="I383">
        <f t="shared" si="31"/>
        <v>3.182144205869518</v>
      </c>
      <c r="J383">
        <f>INDEX(Cond_Probability!$A$6:$H$60,MATCH('Model 6_Train'!A383,Cond_Probability!$A$6:$A$60,0),8)</f>
        <v>0.34782608695652173</v>
      </c>
      <c r="K383">
        <f>INDEX(Cond_Probability!$A$6:$H$60,MATCH('Model 6_Train'!B383,Cond_Probability!$A$6:$A$60,0),8)</f>
        <v>0.68023255813953487</v>
      </c>
      <c r="L383">
        <f>INDEX(Cond_Probability!$A$6:$H$60,MATCH('Model 6_Train'!C383,Cond_Probability!$A$6:$A$60,0),8)</f>
        <v>0.56936416184971095</v>
      </c>
      <c r="M383">
        <f>Cond_Probability!$C$3</f>
        <v>0.38383838383838381</v>
      </c>
      <c r="N383">
        <f t="shared" si="32"/>
        <v>5.1708042274796799E-2</v>
      </c>
      <c r="O383">
        <f t="shared" si="33"/>
        <v>5.1708042274796799</v>
      </c>
      <c r="P383" t="str">
        <f t="shared" si="34"/>
        <v>Survive</v>
      </c>
      <c r="Q383" t="str">
        <f t="shared" si="35"/>
        <v>Survived</v>
      </c>
    </row>
    <row r="384" spans="1:17" x14ac:dyDescent="0.3">
      <c r="A384" s="1" t="s">
        <v>1236</v>
      </c>
      <c r="B384" s="2" t="s">
        <v>13</v>
      </c>
      <c r="C384" s="1" t="s">
        <v>1242</v>
      </c>
      <c r="D384">
        <f>INDEX(Cond_Probability!$A$6:$H$60,MATCH('Model 6_Train'!A384,Cond_Probability!$A$6:$A$60,0),7)</f>
        <v>0.67572463768115942</v>
      </c>
      <c r="E384">
        <f>INDEX(Cond_Probability!$A$6:$H$60,MATCH('Model 6_Train'!B384,Cond_Probability!$A$6:$A$60,0),7)</f>
        <v>0.85117967332123412</v>
      </c>
      <c r="F384">
        <f>INDEX(Cond_Probability!$A$6:$H$60,MATCH('Model 6_Train'!C384,Cond_Probability!$A$6:$A$60,0),7)</f>
        <v>0.51356238698010848</v>
      </c>
      <c r="G384">
        <f>Cond_Probability!$C$2</f>
        <v>0.61616161616161613</v>
      </c>
      <c r="H384">
        <f t="shared" si="30"/>
        <v>0.18200312592107368</v>
      </c>
      <c r="I384">
        <f t="shared" si="31"/>
        <v>18.200312592107366</v>
      </c>
      <c r="J384">
        <f>INDEX(Cond_Probability!$A$6:$H$60,MATCH('Model 6_Train'!A384,Cond_Probability!$A$6:$A$60,0),8)</f>
        <v>0.34782608695652173</v>
      </c>
      <c r="K384">
        <f>INDEX(Cond_Probability!$A$6:$H$60,MATCH('Model 6_Train'!B384,Cond_Probability!$A$6:$A$60,0),8)</f>
        <v>0.31976744186046513</v>
      </c>
      <c r="L384">
        <f>INDEX(Cond_Probability!$A$6:$H$60,MATCH('Model 6_Train'!C384,Cond_Probability!$A$6:$A$60,0),8)</f>
        <v>0.56936416184971095</v>
      </c>
      <c r="M384">
        <f>Cond_Probability!$C$3</f>
        <v>0.38383838383838381</v>
      </c>
      <c r="N384">
        <f t="shared" si="32"/>
        <v>2.4307199359947216E-2</v>
      </c>
      <c r="O384">
        <f t="shared" si="33"/>
        <v>2.4307199359947216</v>
      </c>
      <c r="P384" t="str">
        <f t="shared" si="34"/>
        <v>Won't Survive</v>
      </c>
      <c r="Q384" t="str">
        <f t="shared" si="35"/>
        <v>Dead</v>
      </c>
    </row>
    <row r="385" spans="1:17" x14ac:dyDescent="0.3">
      <c r="A385" s="1" t="s">
        <v>1234</v>
      </c>
      <c r="B385" s="2" t="s">
        <v>17</v>
      </c>
      <c r="C385" s="1" t="s">
        <v>1240</v>
      </c>
      <c r="D385">
        <f>INDEX(Cond_Probability!$A$6:$H$60,MATCH('Model 6_Train'!A385,Cond_Probability!$A$6:$A$60,0),7)</f>
        <v>0.14673913043478262</v>
      </c>
      <c r="E385">
        <f>INDEX(Cond_Probability!$A$6:$H$60,MATCH('Model 6_Train'!B385,Cond_Probability!$A$6:$A$60,0),7)</f>
        <v>0.14882032667876588</v>
      </c>
      <c r="F385">
        <f>INDEX(Cond_Probability!$A$6:$H$60,MATCH('Model 6_Train'!C385,Cond_Probability!$A$6:$A$60,0),7)</f>
        <v>0.17179023508137431</v>
      </c>
      <c r="G385">
        <f>Cond_Probability!$C$2</f>
        <v>0.61616161616161613</v>
      </c>
      <c r="H385">
        <f t="shared" si="30"/>
        <v>2.3115394464530018E-3</v>
      </c>
      <c r="I385">
        <f t="shared" si="31"/>
        <v>0.23115394464530017</v>
      </c>
      <c r="J385">
        <f>INDEX(Cond_Probability!$A$6:$H$60,MATCH('Model 6_Train'!A385,Cond_Probability!$A$6:$A$60,0),8)</f>
        <v>0.39710144927536234</v>
      </c>
      <c r="K385">
        <f>INDEX(Cond_Probability!$A$6:$H$60,MATCH('Model 6_Train'!B385,Cond_Probability!$A$6:$A$60,0),8)</f>
        <v>0.68023255813953487</v>
      </c>
      <c r="L385">
        <f>INDEX(Cond_Probability!$A$6:$H$60,MATCH('Model 6_Train'!C385,Cond_Probability!$A$6:$A$60,0),8)</f>
        <v>0.19653179190751446</v>
      </c>
      <c r="M385">
        <f>Cond_Probability!$C$3</f>
        <v>0.38383838383838381</v>
      </c>
      <c r="N385">
        <f t="shared" si="32"/>
        <v>2.0376993309306559E-2</v>
      </c>
      <c r="O385">
        <f t="shared" si="33"/>
        <v>2.0376993309306557</v>
      </c>
      <c r="P385" t="str">
        <f t="shared" si="34"/>
        <v>Survive</v>
      </c>
      <c r="Q385" t="str">
        <f t="shared" si="35"/>
        <v>Survived</v>
      </c>
    </row>
    <row r="386" spans="1:17" x14ac:dyDescent="0.3">
      <c r="A386" s="1" t="s">
        <v>1236</v>
      </c>
      <c r="B386" s="2" t="s">
        <v>13</v>
      </c>
      <c r="C386" s="1" t="s">
        <v>1241</v>
      </c>
      <c r="D386">
        <f>INDEX(Cond_Probability!$A$6:$H$60,MATCH('Model 6_Train'!A386,Cond_Probability!$A$6:$A$60,0),7)</f>
        <v>0.67572463768115942</v>
      </c>
      <c r="E386">
        <f>INDEX(Cond_Probability!$A$6:$H$60,MATCH('Model 6_Train'!B386,Cond_Probability!$A$6:$A$60,0),7)</f>
        <v>0.85117967332123412</v>
      </c>
      <c r="F386">
        <f>INDEX(Cond_Probability!$A$6:$H$60,MATCH('Model 6_Train'!C386,Cond_Probability!$A$6:$A$60,0),7)</f>
        <v>0.22784810126582278</v>
      </c>
      <c r="G386">
        <f>Cond_Probability!$C$2</f>
        <v>0.61616161616161613</v>
      </c>
      <c r="H386">
        <f t="shared" si="30"/>
        <v>8.0747865725546777E-2</v>
      </c>
      <c r="I386">
        <f t="shared" si="31"/>
        <v>8.074786572554677</v>
      </c>
      <c r="J386">
        <f>INDEX(Cond_Probability!$A$6:$H$60,MATCH('Model 6_Train'!A386,Cond_Probability!$A$6:$A$60,0),8)</f>
        <v>0.34782608695652173</v>
      </c>
      <c r="K386">
        <f>INDEX(Cond_Probability!$A$6:$H$60,MATCH('Model 6_Train'!B386,Cond_Probability!$A$6:$A$60,0),8)</f>
        <v>0.31976744186046513</v>
      </c>
      <c r="L386">
        <f>INDEX(Cond_Probability!$A$6:$H$60,MATCH('Model 6_Train'!C386,Cond_Probability!$A$6:$A$60,0),8)</f>
        <v>0.15317919075144509</v>
      </c>
      <c r="M386">
        <f>Cond_Probability!$C$3</f>
        <v>0.38383838383838381</v>
      </c>
      <c r="N386">
        <f t="shared" si="32"/>
        <v>6.5395003354172723E-3</v>
      </c>
      <c r="O386">
        <f t="shared" si="33"/>
        <v>0.6539500335417272</v>
      </c>
      <c r="P386" t="str">
        <f t="shared" si="34"/>
        <v>Won't Survive</v>
      </c>
      <c r="Q386" t="str">
        <f t="shared" si="35"/>
        <v>Dead</v>
      </c>
    </row>
    <row r="387" spans="1:17" x14ac:dyDescent="0.3">
      <c r="A387" s="1" t="s">
        <v>1235</v>
      </c>
      <c r="B387" s="2" t="s">
        <v>13</v>
      </c>
      <c r="C387" s="1" t="s">
        <v>1242</v>
      </c>
      <c r="D387">
        <f>INDEX(Cond_Probability!$A$6:$H$60,MATCH('Model 6_Train'!A387,Cond_Probability!$A$6:$A$60,0),7)</f>
        <v>0.17753623188405798</v>
      </c>
      <c r="E387">
        <f>INDEX(Cond_Probability!$A$6:$H$60,MATCH('Model 6_Train'!B387,Cond_Probability!$A$6:$A$60,0),7)</f>
        <v>0.85117967332123412</v>
      </c>
      <c r="F387">
        <f>INDEX(Cond_Probability!$A$6:$H$60,MATCH('Model 6_Train'!C387,Cond_Probability!$A$6:$A$60,0),7)</f>
        <v>0.51356238698010848</v>
      </c>
      <c r="G387">
        <f>Cond_Probability!$C$2</f>
        <v>0.61616161616161613</v>
      </c>
      <c r="H387">
        <f t="shared" ref="H387:H450" si="36">PRODUCT(D387:G387)</f>
        <v>4.7818515657547508E-2</v>
      </c>
      <c r="I387">
        <f t="shared" ref="I387:I450" si="37">H387*100</f>
        <v>4.7818515657547511</v>
      </c>
      <c r="J387">
        <f>INDEX(Cond_Probability!$A$6:$H$60,MATCH('Model 6_Train'!A387,Cond_Probability!$A$6:$A$60,0),8)</f>
        <v>0.25507246376811593</v>
      </c>
      <c r="K387">
        <f>INDEX(Cond_Probability!$A$6:$H$60,MATCH('Model 6_Train'!B387,Cond_Probability!$A$6:$A$60,0),8)</f>
        <v>0.31976744186046513</v>
      </c>
      <c r="L387">
        <f>INDEX(Cond_Probability!$A$6:$H$60,MATCH('Model 6_Train'!C387,Cond_Probability!$A$6:$A$60,0),8)</f>
        <v>0.56936416184971095</v>
      </c>
      <c r="M387">
        <f>Cond_Probability!$C$3</f>
        <v>0.38383838383838381</v>
      </c>
      <c r="N387">
        <f t="shared" ref="N387:N450" si="38">PRODUCT(J387:M387)</f>
        <v>1.7825279530627958E-2</v>
      </c>
      <c r="O387">
        <f t="shared" ref="O387:O450" si="39">N387*100</f>
        <v>1.7825279530627958</v>
      </c>
      <c r="P387" t="str">
        <f t="shared" ref="P387:P450" si="40">IF(I387&gt;O387,"Won't Survive", "Survive")</f>
        <v>Won't Survive</v>
      </c>
      <c r="Q387" t="str">
        <f t="shared" ref="Q387:Q450" si="41">IF(P387="Survive","Survived","Dead")</f>
        <v>Dead</v>
      </c>
    </row>
    <row r="388" spans="1:17" x14ac:dyDescent="0.3">
      <c r="A388" s="1" t="s">
        <v>1236</v>
      </c>
      <c r="B388" s="2" t="s">
        <v>13</v>
      </c>
      <c r="C388" s="1" t="s">
        <v>1242</v>
      </c>
      <c r="D388">
        <f>INDEX(Cond_Probability!$A$6:$H$60,MATCH('Model 6_Train'!A388,Cond_Probability!$A$6:$A$60,0),7)</f>
        <v>0.67572463768115942</v>
      </c>
      <c r="E388">
        <f>INDEX(Cond_Probability!$A$6:$H$60,MATCH('Model 6_Train'!B388,Cond_Probability!$A$6:$A$60,0),7)</f>
        <v>0.85117967332123412</v>
      </c>
      <c r="F388">
        <f>INDEX(Cond_Probability!$A$6:$H$60,MATCH('Model 6_Train'!C388,Cond_Probability!$A$6:$A$60,0),7)</f>
        <v>0.51356238698010848</v>
      </c>
      <c r="G388">
        <f>Cond_Probability!$C$2</f>
        <v>0.61616161616161613</v>
      </c>
      <c r="H388">
        <f t="shared" si="36"/>
        <v>0.18200312592107368</v>
      </c>
      <c r="I388">
        <f t="shared" si="37"/>
        <v>18.200312592107366</v>
      </c>
      <c r="J388">
        <f>INDEX(Cond_Probability!$A$6:$H$60,MATCH('Model 6_Train'!A388,Cond_Probability!$A$6:$A$60,0),8)</f>
        <v>0.34782608695652173</v>
      </c>
      <c r="K388">
        <f>INDEX(Cond_Probability!$A$6:$H$60,MATCH('Model 6_Train'!B388,Cond_Probability!$A$6:$A$60,0),8)</f>
        <v>0.31976744186046513</v>
      </c>
      <c r="L388">
        <f>INDEX(Cond_Probability!$A$6:$H$60,MATCH('Model 6_Train'!C388,Cond_Probability!$A$6:$A$60,0),8)</f>
        <v>0.56936416184971095</v>
      </c>
      <c r="M388">
        <f>Cond_Probability!$C$3</f>
        <v>0.38383838383838381</v>
      </c>
      <c r="N388">
        <f t="shared" si="38"/>
        <v>2.4307199359947216E-2</v>
      </c>
      <c r="O388">
        <f t="shared" si="39"/>
        <v>2.4307199359947216</v>
      </c>
      <c r="P388" t="str">
        <f t="shared" si="40"/>
        <v>Won't Survive</v>
      </c>
      <c r="Q388" t="str">
        <f t="shared" si="41"/>
        <v>Dead</v>
      </c>
    </row>
    <row r="389" spans="1:17" x14ac:dyDescent="0.3">
      <c r="A389" s="1" t="s">
        <v>1235</v>
      </c>
      <c r="B389" s="2" t="s">
        <v>17</v>
      </c>
      <c r="C389" s="1" t="s">
        <v>1240</v>
      </c>
      <c r="D389">
        <f>INDEX(Cond_Probability!$A$6:$H$60,MATCH('Model 6_Train'!A389,Cond_Probability!$A$6:$A$60,0),7)</f>
        <v>0.17753623188405798</v>
      </c>
      <c r="E389">
        <f>INDEX(Cond_Probability!$A$6:$H$60,MATCH('Model 6_Train'!B389,Cond_Probability!$A$6:$A$60,0),7)</f>
        <v>0.14882032667876588</v>
      </c>
      <c r="F389">
        <f>INDEX(Cond_Probability!$A$6:$H$60,MATCH('Model 6_Train'!C389,Cond_Probability!$A$6:$A$60,0),7)</f>
        <v>0.17179023508137431</v>
      </c>
      <c r="G389">
        <f>Cond_Probability!$C$2</f>
        <v>0.61616161616161613</v>
      </c>
      <c r="H389">
        <f t="shared" si="36"/>
        <v>2.7966773549678299E-3</v>
      </c>
      <c r="I389">
        <f t="shared" si="37"/>
        <v>0.27966773549678298</v>
      </c>
      <c r="J389">
        <f>INDEX(Cond_Probability!$A$6:$H$60,MATCH('Model 6_Train'!A389,Cond_Probability!$A$6:$A$60,0),8)</f>
        <v>0.25507246376811593</v>
      </c>
      <c r="K389">
        <f>INDEX(Cond_Probability!$A$6:$H$60,MATCH('Model 6_Train'!B389,Cond_Probability!$A$6:$A$60,0),8)</f>
        <v>0.68023255813953487</v>
      </c>
      <c r="L389">
        <f>INDEX(Cond_Probability!$A$6:$H$60,MATCH('Model 6_Train'!C389,Cond_Probability!$A$6:$A$60,0),8)</f>
        <v>0.19653179190751446</v>
      </c>
      <c r="M389">
        <f>Cond_Probability!$C$3</f>
        <v>0.38383838383838381</v>
      </c>
      <c r="N389">
        <f t="shared" si="38"/>
        <v>1.308887161473706E-2</v>
      </c>
      <c r="O389">
        <f t="shared" si="39"/>
        <v>1.3088871614737061</v>
      </c>
      <c r="P389" t="str">
        <f t="shared" si="40"/>
        <v>Survive</v>
      </c>
      <c r="Q389" t="str">
        <f t="shared" si="41"/>
        <v>Survived</v>
      </c>
    </row>
    <row r="390" spans="1:17" x14ac:dyDescent="0.3">
      <c r="A390" s="1" t="s">
        <v>1236</v>
      </c>
      <c r="B390" s="2" t="s">
        <v>13</v>
      </c>
      <c r="C390" s="1" t="s">
        <v>1241</v>
      </c>
      <c r="D390">
        <f>INDEX(Cond_Probability!$A$6:$H$60,MATCH('Model 6_Train'!A390,Cond_Probability!$A$6:$A$60,0),7)</f>
        <v>0.67572463768115942</v>
      </c>
      <c r="E390">
        <f>INDEX(Cond_Probability!$A$6:$H$60,MATCH('Model 6_Train'!B390,Cond_Probability!$A$6:$A$60,0),7)</f>
        <v>0.85117967332123412</v>
      </c>
      <c r="F390">
        <f>INDEX(Cond_Probability!$A$6:$H$60,MATCH('Model 6_Train'!C390,Cond_Probability!$A$6:$A$60,0),7)</f>
        <v>0.22784810126582278</v>
      </c>
      <c r="G390">
        <f>Cond_Probability!$C$2</f>
        <v>0.61616161616161613</v>
      </c>
      <c r="H390">
        <f t="shared" si="36"/>
        <v>8.0747865725546777E-2</v>
      </c>
      <c r="I390">
        <f t="shared" si="37"/>
        <v>8.074786572554677</v>
      </c>
      <c r="J390">
        <f>INDEX(Cond_Probability!$A$6:$H$60,MATCH('Model 6_Train'!A390,Cond_Probability!$A$6:$A$60,0),8)</f>
        <v>0.34782608695652173</v>
      </c>
      <c r="K390">
        <f>INDEX(Cond_Probability!$A$6:$H$60,MATCH('Model 6_Train'!B390,Cond_Probability!$A$6:$A$60,0),8)</f>
        <v>0.31976744186046513</v>
      </c>
      <c r="L390">
        <f>INDEX(Cond_Probability!$A$6:$H$60,MATCH('Model 6_Train'!C390,Cond_Probability!$A$6:$A$60,0),8)</f>
        <v>0.15317919075144509</v>
      </c>
      <c r="M390">
        <f>Cond_Probability!$C$3</f>
        <v>0.38383838383838381</v>
      </c>
      <c r="N390">
        <f t="shared" si="38"/>
        <v>6.5395003354172723E-3</v>
      </c>
      <c r="O390">
        <f t="shared" si="39"/>
        <v>0.6539500335417272</v>
      </c>
      <c r="P390" t="str">
        <f t="shared" si="40"/>
        <v>Won't Survive</v>
      </c>
      <c r="Q390" t="str">
        <f t="shared" si="41"/>
        <v>Dead</v>
      </c>
    </row>
    <row r="391" spans="1:17" x14ac:dyDescent="0.3">
      <c r="A391" s="1" t="s">
        <v>1235</v>
      </c>
      <c r="B391" s="2" t="s">
        <v>17</v>
      </c>
      <c r="C391" s="1" t="s">
        <v>1242</v>
      </c>
      <c r="D391">
        <f>INDEX(Cond_Probability!$A$6:$H$60,MATCH('Model 6_Train'!A391,Cond_Probability!$A$6:$A$60,0),7)</f>
        <v>0.17753623188405798</v>
      </c>
      <c r="E391">
        <f>INDEX(Cond_Probability!$A$6:$H$60,MATCH('Model 6_Train'!B391,Cond_Probability!$A$6:$A$60,0),7)</f>
        <v>0.14882032667876588</v>
      </c>
      <c r="F391">
        <f>INDEX(Cond_Probability!$A$6:$H$60,MATCH('Model 6_Train'!C391,Cond_Probability!$A$6:$A$60,0),7)</f>
        <v>0.51356238698010848</v>
      </c>
      <c r="G391">
        <f>Cond_Probability!$C$2</f>
        <v>0.61616161616161613</v>
      </c>
      <c r="H391">
        <f t="shared" si="36"/>
        <v>8.3605933559038285E-3</v>
      </c>
      <c r="I391">
        <f t="shared" si="37"/>
        <v>0.83605933559038281</v>
      </c>
      <c r="J391">
        <f>INDEX(Cond_Probability!$A$6:$H$60,MATCH('Model 6_Train'!A391,Cond_Probability!$A$6:$A$60,0),8)</f>
        <v>0.25507246376811593</v>
      </c>
      <c r="K391">
        <f>INDEX(Cond_Probability!$A$6:$H$60,MATCH('Model 6_Train'!B391,Cond_Probability!$A$6:$A$60,0),8)</f>
        <v>0.68023255813953487</v>
      </c>
      <c r="L391">
        <f>INDEX(Cond_Probability!$A$6:$H$60,MATCH('Model 6_Train'!C391,Cond_Probability!$A$6:$A$60,0),8)</f>
        <v>0.56936416184971095</v>
      </c>
      <c r="M391">
        <f>Cond_Probability!$C$3</f>
        <v>0.38383838383838381</v>
      </c>
      <c r="N391">
        <f t="shared" si="38"/>
        <v>3.7919231001517652E-2</v>
      </c>
      <c r="O391">
        <f t="shared" si="39"/>
        <v>3.7919231001517653</v>
      </c>
      <c r="P391" t="str">
        <f t="shared" si="40"/>
        <v>Survive</v>
      </c>
      <c r="Q391" t="str">
        <f t="shared" si="41"/>
        <v>Survived</v>
      </c>
    </row>
    <row r="392" spans="1:17" x14ac:dyDescent="0.3">
      <c r="A392" s="1" t="s">
        <v>1234</v>
      </c>
      <c r="B392" s="2" t="s">
        <v>13</v>
      </c>
      <c r="C392" s="1" t="s">
        <v>1240</v>
      </c>
      <c r="D392">
        <f>INDEX(Cond_Probability!$A$6:$H$60,MATCH('Model 6_Train'!A392,Cond_Probability!$A$6:$A$60,0),7)</f>
        <v>0.14673913043478262</v>
      </c>
      <c r="E392">
        <f>INDEX(Cond_Probability!$A$6:$H$60,MATCH('Model 6_Train'!B392,Cond_Probability!$A$6:$A$60,0),7)</f>
        <v>0.85117967332123412</v>
      </c>
      <c r="F392">
        <f>INDEX(Cond_Probability!$A$6:$H$60,MATCH('Model 6_Train'!C392,Cond_Probability!$A$6:$A$60,0),7)</f>
        <v>0.17179023508137431</v>
      </c>
      <c r="G392">
        <f>Cond_Probability!$C$2</f>
        <v>0.61616161616161613</v>
      </c>
      <c r="H392">
        <f t="shared" si="36"/>
        <v>1.322087805349339E-2</v>
      </c>
      <c r="I392">
        <f t="shared" si="37"/>
        <v>1.322087805349339</v>
      </c>
      <c r="J392">
        <f>INDEX(Cond_Probability!$A$6:$H$60,MATCH('Model 6_Train'!A392,Cond_Probability!$A$6:$A$60,0),8)</f>
        <v>0.39710144927536234</v>
      </c>
      <c r="K392">
        <f>INDEX(Cond_Probability!$A$6:$H$60,MATCH('Model 6_Train'!B392,Cond_Probability!$A$6:$A$60,0),8)</f>
        <v>0.31976744186046513</v>
      </c>
      <c r="L392">
        <f>INDEX(Cond_Probability!$A$6:$H$60,MATCH('Model 6_Train'!C392,Cond_Probability!$A$6:$A$60,0),8)</f>
        <v>0.19653179190751446</v>
      </c>
      <c r="M392">
        <f>Cond_Probability!$C$3</f>
        <v>0.38383838383838381</v>
      </c>
      <c r="N392">
        <f t="shared" si="38"/>
        <v>9.5789284787338551E-3</v>
      </c>
      <c r="O392">
        <f t="shared" si="39"/>
        <v>0.95789284787338547</v>
      </c>
      <c r="P392" t="str">
        <f t="shared" si="40"/>
        <v>Won't Survive</v>
      </c>
      <c r="Q392" t="str">
        <f t="shared" si="41"/>
        <v>Dead</v>
      </c>
    </row>
    <row r="393" spans="1:17" x14ac:dyDescent="0.3">
      <c r="A393" s="1" t="s">
        <v>1236</v>
      </c>
      <c r="B393" s="2" t="s">
        <v>13</v>
      </c>
      <c r="C393" s="1" t="s">
        <v>1242</v>
      </c>
      <c r="D393">
        <f>INDEX(Cond_Probability!$A$6:$H$60,MATCH('Model 6_Train'!A393,Cond_Probability!$A$6:$A$60,0),7)</f>
        <v>0.67572463768115942</v>
      </c>
      <c r="E393">
        <f>INDEX(Cond_Probability!$A$6:$H$60,MATCH('Model 6_Train'!B393,Cond_Probability!$A$6:$A$60,0),7)</f>
        <v>0.85117967332123412</v>
      </c>
      <c r="F393">
        <f>INDEX(Cond_Probability!$A$6:$H$60,MATCH('Model 6_Train'!C393,Cond_Probability!$A$6:$A$60,0),7)</f>
        <v>0.51356238698010848</v>
      </c>
      <c r="G393">
        <f>Cond_Probability!$C$2</f>
        <v>0.61616161616161613</v>
      </c>
      <c r="H393">
        <f t="shared" si="36"/>
        <v>0.18200312592107368</v>
      </c>
      <c r="I393">
        <f t="shared" si="37"/>
        <v>18.200312592107366</v>
      </c>
      <c r="J393">
        <f>INDEX(Cond_Probability!$A$6:$H$60,MATCH('Model 6_Train'!A393,Cond_Probability!$A$6:$A$60,0),8)</f>
        <v>0.34782608695652173</v>
      </c>
      <c r="K393">
        <f>INDEX(Cond_Probability!$A$6:$H$60,MATCH('Model 6_Train'!B393,Cond_Probability!$A$6:$A$60,0),8)</f>
        <v>0.31976744186046513</v>
      </c>
      <c r="L393">
        <f>INDEX(Cond_Probability!$A$6:$H$60,MATCH('Model 6_Train'!C393,Cond_Probability!$A$6:$A$60,0),8)</f>
        <v>0.56936416184971095</v>
      </c>
      <c r="M393">
        <f>Cond_Probability!$C$3</f>
        <v>0.38383838383838381</v>
      </c>
      <c r="N393">
        <f t="shared" si="38"/>
        <v>2.4307199359947216E-2</v>
      </c>
      <c r="O393">
        <f t="shared" si="39"/>
        <v>2.4307199359947216</v>
      </c>
      <c r="P393" t="str">
        <f t="shared" si="40"/>
        <v>Won't Survive</v>
      </c>
      <c r="Q393" t="str">
        <f t="shared" si="41"/>
        <v>Dead</v>
      </c>
    </row>
    <row r="394" spans="1:17" x14ac:dyDescent="0.3">
      <c r="A394" s="1" t="s">
        <v>1236</v>
      </c>
      <c r="B394" s="2" t="s">
        <v>13</v>
      </c>
      <c r="C394" s="1" t="s">
        <v>1242</v>
      </c>
      <c r="D394">
        <f>INDEX(Cond_Probability!$A$6:$H$60,MATCH('Model 6_Train'!A394,Cond_Probability!$A$6:$A$60,0),7)</f>
        <v>0.67572463768115942</v>
      </c>
      <c r="E394">
        <f>INDEX(Cond_Probability!$A$6:$H$60,MATCH('Model 6_Train'!B394,Cond_Probability!$A$6:$A$60,0),7)</f>
        <v>0.85117967332123412</v>
      </c>
      <c r="F394">
        <f>INDEX(Cond_Probability!$A$6:$H$60,MATCH('Model 6_Train'!C394,Cond_Probability!$A$6:$A$60,0),7)</f>
        <v>0.51356238698010848</v>
      </c>
      <c r="G394">
        <f>Cond_Probability!$C$2</f>
        <v>0.61616161616161613</v>
      </c>
      <c r="H394">
        <f t="shared" si="36"/>
        <v>0.18200312592107368</v>
      </c>
      <c r="I394">
        <f t="shared" si="37"/>
        <v>18.200312592107366</v>
      </c>
      <c r="J394">
        <f>INDEX(Cond_Probability!$A$6:$H$60,MATCH('Model 6_Train'!A394,Cond_Probability!$A$6:$A$60,0),8)</f>
        <v>0.34782608695652173</v>
      </c>
      <c r="K394">
        <f>INDEX(Cond_Probability!$A$6:$H$60,MATCH('Model 6_Train'!B394,Cond_Probability!$A$6:$A$60,0),8)</f>
        <v>0.31976744186046513</v>
      </c>
      <c r="L394">
        <f>INDEX(Cond_Probability!$A$6:$H$60,MATCH('Model 6_Train'!C394,Cond_Probability!$A$6:$A$60,0),8)</f>
        <v>0.56936416184971095</v>
      </c>
      <c r="M394">
        <f>Cond_Probability!$C$3</f>
        <v>0.38383838383838381</v>
      </c>
      <c r="N394">
        <f t="shared" si="38"/>
        <v>2.4307199359947216E-2</v>
      </c>
      <c r="O394">
        <f t="shared" si="39"/>
        <v>2.4307199359947216</v>
      </c>
      <c r="P394" t="str">
        <f t="shared" si="40"/>
        <v>Won't Survive</v>
      </c>
      <c r="Q394" t="str">
        <f t="shared" si="41"/>
        <v>Dead</v>
      </c>
    </row>
    <row r="395" spans="1:17" x14ac:dyDescent="0.3">
      <c r="A395" s="1" t="s">
        <v>1234</v>
      </c>
      <c r="B395" s="2" t="s">
        <v>17</v>
      </c>
      <c r="C395" s="1" t="s">
        <v>1242</v>
      </c>
      <c r="D395">
        <f>INDEX(Cond_Probability!$A$6:$H$60,MATCH('Model 6_Train'!A395,Cond_Probability!$A$6:$A$60,0),7)</f>
        <v>0.14673913043478262</v>
      </c>
      <c r="E395">
        <f>INDEX(Cond_Probability!$A$6:$H$60,MATCH('Model 6_Train'!B395,Cond_Probability!$A$6:$A$60,0),7)</f>
        <v>0.14882032667876588</v>
      </c>
      <c r="F395">
        <f>INDEX(Cond_Probability!$A$6:$H$60,MATCH('Model 6_Train'!C395,Cond_Probability!$A$6:$A$60,0),7)</f>
        <v>0.51356238698010848</v>
      </c>
      <c r="G395">
        <f>Cond_Probability!$C$2</f>
        <v>0.61616161616161613</v>
      </c>
      <c r="H395">
        <f t="shared" si="36"/>
        <v>6.9102863451858164E-3</v>
      </c>
      <c r="I395">
        <f t="shared" si="37"/>
        <v>0.69102863451858165</v>
      </c>
      <c r="J395">
        <f>INDEX(Cond_Probability!$A$6:$H$60,MATCH('Model 6_Train'!A395,Cond_Probability!$A$6:$A$60,0),8)</f>
        <v>0.39710144927536234</v>
      </c>
      <c r="K395">
        <f>INDEX(Cond_Probability!$A$6:$H$60,MATCH('Model 6_Train'!B395,Cond_Probability!$A$6:$A$60,0),8)</f>
        <v>0.68023255813953487</v>
      </c>
      <c r="L395">
        <f>INDEX(Cond_Probability!$A$6:$H$60,MATCH('Model 6_Train'!C395,Cond_Probability!$A$6:$A$60,0),8)</f>
        <v>0.56936416184971095</v>
      </c>
      <c r="M395">
        <f>Cond_Probability!$C$3</f>
        <v>0.38383838383838381</v>
      </c>
      <c r="N395">
        <f t="shared" si="38"/>
        <v>5.9033348263726346E-2</v>
      </c>
      <c r="O395">
        <f t="shared" si="39"/>
        <v>5.9033348263726344</v>
      </c>
      <c r="P395" t="str">
        <f t="shared" si="40"/>
        <v>Survive</v>
      </c>
      <c r="Q395" t="str">
        <f t="shared" si="41"/>
        <v>Survived</v>
      </c>
    </row>
    <row r="396" spans="1:17" x14ac:dyDescent="0.3">
      <c r="A396" s="1" t="s">
        <v>1236</v>
      </c>
      <c r="B396" s="2" t="s">
        <v>17</v>
      </c>
      <c r="C396" s="1" t="s">
        <v>1242</v>
      </c>
      <c r="D396">
        <f>INDEX(Cond_Probability!$A$6:$H$60,MATCH('Model 6_Train'!A396,Cond_Probability!$A$6:$A$60,0),7)</f>
        <v>0.67572463768115942</v>
      </c>
      <c r="E396">
        <f>INDEX(Cond_Probability!$A$6:$H$60,MATCH('Model 6_Train'!B396,Cond_Probability!$A$6:$A$60,0),7)</f>
        <v>0.14882032667876588</v>
      </c>
      <c r="F396">
        <f>INDEX(Cond_Probability!$A$6:$H$60,MATCH('Model 6_Train'!C396,Cond_Probability!$A$6:$A$60,0),7)</f>
        <v>0.51356238698010848</v>
      </c>
      <c r="G396">
        <f>Cond_Probability!$C$2</f>
        <v>0.61616161616161613</v>
      </c>
      <c r="H396">
        <f t="shared" si="36"/>
        <v>3.1821442058695179E-2</v>
      </c>
      <c r="I396">
        <f t="shared" si="37"/>
        <v>3.182144205869518</v>
      </c>
      <c r="J396">
        <f>INDEX(Cond_Probability!$A$6:$H$60,MATCH('Model 6_Train'!A396,Cond_Probability!$A$6:$A$60,0),8)</f>
        <v>0.34782608695652173</v>
      </c>
      <c r="K396">
        <f>INDEX(Cond_Probability!$A$6:$H$60,MATCH('Model 6_Train'!B396,Cond_Probability!$A$6:$A$60,0),8)</f>
        <v>0.68023255813953487</v>
      </c>
      <c r="L396">
        <f>INDEX(Cond_Probability!$A$6:$H$60,MATCH('Model 6_Train'!C396,Cond_Probability!$A$6:$A$60,0),8)</f>
        <v>0.56936416184971095</v>
      </c>
      <c r="M396">
        <f>Cond_Probability!$C$3</f>
        <v>0.38383838383838381</v>
      </c>
      <c r="N396">
        <f t="shared" si="38"/>
        <v>5.1708042274796799E-2</v>
      </c>
      <c r="O396">
        <f t="shared" si="39"/>
        <v>5.1708042274796799</v>
      </c>
      <c r="P396" t="str">
        <f t="shared" si="40"/>
        <v>Survive</v>
      </c>
      <c r="Q396" t="str">
        <f t="shared" si="41"/>
        <v>Survived</v>
      </c>
    </row>
    <row r="397" spans="1:17" x14ac:dyDescent="0.3">
      <c r="A397" s="1" t="s">
        <v>1236</v>
      </c>
      <c r="B397" s="2" t="s">
        <v>13</v>
      </c>
      <c r="C397" s="1" t="s">
        <v>1242</v>
      </c>
      <c r="D397">
        <f>INDEX(Cond_Probability!$A$6:$H$60,MATCH('Model 6_Train'!A397,Cond_Probability!$A$6:$A$60,0),7)</f>
        <v>0.67572463768115942</v>
      </c>
      <c r="E397">
        <f>INDEX(Cond_Probability!$A$6:$H$60,MATCH('Model 6_Train'!B397,Cond_Probability!$A$6:$A$60,0),7)</f>
        <v>0.85117967332123412</v>
      </c>
      <c r="F397">
        <f>INDEX(Cond_Probability!$A$6:$H$60,MATCH('Model 6_Train'!C397,Cond_Probability!$A$6:$A$60,0),7)</f>
        <v>0.51356238698010848</v>
      </c>
      <c r="G397">
        <f>Cond_Probability!$C$2</f>
        <v>0.61616161616161613</v>
      </c>
      <c r="H397">
        <f t="shared" si="36"/>
        <v>0.18200312592107368</v>
      </c>
      <c r="I397">
        <f t="shared" si="37"/>
        <v>18.200312592107366</v>
      </c>
      <c r="J397">
        <f>INDEX(Cond_Probability!$A$6:$H$60,MATCH('Model 6_Train'!A397,Cond_Probability!$A$6:$A$60,0),8)</f>
        <v>0.34782608695652173</v>
      </c>
      <c r="K397">
        <f>INDEX(Cond_Probability!$A$6:$H$60,MATCH('Model 6_Train'!B397,Cond_Probability!$A$6:$A$60,0),8)</f>
        <v>0.31976744186046513</v>
      </c>
      <c r="L397">
        <f>INDEX(Cond_Probability!$A$6:$H$60,MATCH('Model 6_Train'!C397,Cond_Probability!$A$6:$A$60,0),8)</f>
        <v>0.56936416184971095</v>
      </c>
      <c r="M397">
        <f>Cond_Probability!$C$3</f>
        <v>0.38383838383838381</v>
      </c>
      <c r="N397">
        <f t="shared" si="38"/>
        <v>2.4307199359947216E-2</v>
      </c>
      <c r="O397">
        <f t="shared" si="39"/>
        <v>2.4307199359947216</v>
      </c>
      <c r="P397" t="str">
        <f t="shared" si="40"/>
        <v>Won't Survive</v>
      </c>
      <c r="Q397" t="str">
        <f t="shared" si="41"/>
        <v>Dead</v>
      </c>
    </row>
    <row r="398" spans="1:17" x14ac:dyDescent="0.3">
      <c r="A398" s="1" t="s">
        <v>1236</v>
      </c>
      <c r="B398" s="2" t="s">
        <v>17</v>
      </c>
      <c r="C398" s="1" t="s">
        <v>1242</v>
      </c>
      <c r="D398">
        <f>INDEX(Cond_Probability!$A$6:$H$60,MATCH('Model 6_Train'!A398,Cond_Probability!$A$6:$A$60,0),7)</f>
        <v>0.67572463768115942</v>
      </c>
      <c r="E398">
        <f>INDEX(Cond_Probability!$A$6:$H$60,MATCH('Model 6_Train'!B398,Cond_Probability!$A$6:$A$60,0),7)</f>
        <v>0.14882032667876588</v>
      </c>
      <c r="F398">
        <f>INDEX(Cond_Probability!$A$6:$H$60,MATCH('Model 6_Train'!C398,Cond_Probability!$A$6:$A$60,0),7)</f>
        <v>0.51356238698010848</v>
      </c>
      <c r="G398">
        <f>Cond_Probability!$C$2</f>
        <v>0.61616161616161613</v>
      </c>
      <c r="H398">
        <f t="shared" si="36"/>
        <v>3.1821442058695179E-2</v>
      </c>
      <c r="I398">
        <f t="shared" si="37"/>
        <v>3.182144205869518</v>
      </c>
      <c r="J398">
        <f>INDEX(Cond_Probability!$A$6:$H$60,MATCH('Model 6_Train'!A398,Cond_Probability!$A$6:$A$60,0),8)</f>
        <v>0.34782608695652173</v>
      </c>
      <c r="K398">
        <f>INDEX(Cond_Probability!$A$6:$H$60,MATCH('Model 6_Train'!B398,Cond_Probability!$A$6:$A$60,0),8)</f>
        <v>0.68023255813953487</v>
      </c>
      <c r="L398">
        <f>INDEX(Cond_Probability!$A$6:$H$60,MATCH('Model 6_Train'!C398,Cond_Probability!$A$6:$A$60,0),8)</f>
        <v>0.56936416184971095</v>
      </c>
      <c r="M398">
        <f>Cond_Probability!$C$3</f>
        <v>0.38383838383838381</v>
      </c>
      <c r="N398">
        <f t="shared" si="38"/>
        <v>5.1708042274796799E-2</v>
      </c>
      <c r="O398">
        <f t="shared" si="39"/>
        <v>5.1708042274796799</v>
      </c>
      <c r="P398" t="str">
        <f t="shared" si="40"/>
        <v>Survive</v>
      </c>
      <c r="Q398" t="str">
        <f t="shared" si="41"/>
        <v>Survived</v>
      </c>
    </row>
    <row r="399" spans="1:17" x14ac:dyDescent="0.3">
      <c r="A399" s="1" t="s">
        <v>1235</v>
      </c>
      <c r="B399" s="2" t="s">
        <v>13</v>
      </c>
      <c r="C399" s="1" t="s">
        <v>1240</v>
      </c>
      <c r="D399">
        <f>INDEX(Cond_Probability!$A$6:$H$60,MATCH('Model 6_Train'!A399,Cond_Probability!$A$6:$A$60,0),7)</f>
        <v>0.17753623188405798</v>
      </c>
      <c r="E399">
        <f>INDEX(Cond_Probability!$A$6:$H$60,MATCH('Model 6_Train'!B399,Cond_Probability!$A$6:$A$60,0),7)</f>
        <v>0.85117967332123412</v>
      </c>
      <c r="F399">
        <f>INDEX(Cond_Probability!$A$6:$H$60,MATCH('Model 6_Train'!C399,Cond_Probability!$A$6:$A$60,0),7)</f>
        <v>0.17179023508137431</v>
      </c>
      <c r="G399">
        <f>Cond_Probability!$C$2</f>
        <v>0.61616161616161613</v>
      </c>
      <c r="H399">
        <f t="shared" si="36"/>
        <v>1.5995630237559906E-2</v>
      </c>
      <c r="I399">
        <f t="shared" si="37"/>
        <v>1.5995630237559906</v>
      </c>
      <c r="J399">
        <f>INDEX(Cond_Probability!$A$6:$H$60,MATCH('Model 6_Train'!A399,Cond_Probability!$A$6:$A$60,0),8)</f>
        <v>0.25507246376811593</v>
      </c>
      <c r="K399">
        <f>INDEX(Cond_Probability!$A$6:$H$60,MATCH('Model 6_Train'!B399,Cond_Probability!$A$6:$A$60,0),8)</f>
        <v>0.31976744186046513</v>
      </c>
      <c r="L399">
        <f>INDEX(Cond_Probability!$A$6:$H$60,MATCH('Model 6_Train'!C399,Cond_Probability!$A$6:$A$60,0),8)</f>
        <v>0.19653179190751446</v>
      </c>
      <c r="M399">
        <f>Cond_Probability!$C$3</f>
        <v>0.38383838383838381</v>
      </c>
      <c r="N399">
        <f t="shared" si="38"/>
        <v>6.1528883659020366E-3</v>
      </c>
      <c r="O399">
        <f t="shared" si="39"/>
        <v>0.61528883659020361</v>
      </c>
      <c r="P399" t="str">
        <f t="shared" si="40"/>
        <v>Won't Survive</v>
      </c>
      <c r="Q399" t="str">
        <f t="shared" si="41"/>
        <v>Dead</v>
      </c>
    </row>
    <row r="400" spans="1:17" x14ac:dyDescent="0.3">
      <c r="A400" s="1" t="s">
        <v>1235</v>
      </c>
      <c r="B400" s="2" t="s">
        <v>13</v>
      </c>
      <c r="C400" s="1" t="s">
        <v>1242</v>
      </c>
      <c r="D400">
        <f>INDEX(Cond_Probability!$A$6:$H$60,MATCH('Model 6_Train'!A400,Cond_Probability!$A$6:$A$60,0),7)</f>
        <v>0.17753623188405798</v>
      </c>
      <c r="E400">
        <f>INDEX(Cond_Probability!$A$6:$H$60,MATCH('Model 6_Train'!B400,Cond_Probability!$A$6:$A$60,0),7)</f>
        <v>0.85117967332123412</v>
      </c>
      <c r="F400">
        <f>INDEX(Cond_Probability!$A$6:$H$60,MATCH('Model 6_Train'!C400,Cond_Probability!$A$6:$A$60,0),7)</f>
        <v>0.51356238698010848</v>
      </c>
      <c r="G400">
        <f>Cond_Probability!$C$2</f>
        <v>0.61616161616161613</v>
      </c>
      <c r="H400">
        <f t="shared" si="36"/>
        <v>4.7818515657547508E-2</v>
      </c>
      <c r="I400">
        <f t="shared" si="37"/>
        <v>4.7818515657547511</v>
      </c>
      <c r="J400">
        <f>INDEX(Cond_Probability!$A$6:$H$60,MATCH('Model 6_Train'!A400,Cond_Probability!$A$6:$A$60,0),8)</f>
        <v>0.25507246376811593</v>
      </c>
      <c r="K400">
        <f>INDEX(Cond_Probability!$A$6:$H$60,MATCH('Model 6_Train'!B400,Cond_Probability!$A$6:$A$60,0),8)</f>
        <v>0.31976744186046513</v>
      </c>
      <c r="L400">
        <f>INDEX(Cond_Probability!$A$6:$H$60,MATCH('Model 6_Train'!C400,Cond_Probability!$A$6:$A$60,0),8)</f>
        <v>0.56936416184971095</v>
      </c>
      <c r="M400">
        <f>Cond_Probability!$C$3</f>
        <v>0.38383838383838381</v>
      </c>
      <c r="N400">
        <f t="shared" si="38"/>
        <v>1.7825279530627958E-2</v>
      </c>
      <c r="O400">
        <f t="shared" si="39"/>
        <v>1.7825279530627958</v>
      </c>
      <c r="P400" t="str">
        <f t="shared" si="40"/>
        <v>Won't Survive</v>
      </c>
      <c r="Q400" t="str">
        <f t="shared" si="41"/>
        <v>Dead</v>
      </c>
    </row>
    <row r="401" spans="1:17" x14ac:dyDescent="0.3">
      <c r="A401" s="1" t="s">
        <v>1235</v>
      </c>
      <c r="B401" s="2" t="s">
        <v>17</v>
      </c>
      <c r="C401" s="1" t="s">
        <v>1242</v>
      </c>
      <c r="D401">
        <f>INDEX(Cond_Probability!$A$6:$H$60,MATCH('Model 6_Train'!A401,Cond_Probability!$A$6:$A$60,0),7)</f>
        <v>0.17753623188405798</v>
      </c>
      <c r="E401">
        <f>INDEX(Cond_Probability!$A$6:$H$60,MATCH('Model 6_Train'!B401,Cond_Probability!$A$6:$A$60,0),7)</f>
        <v>0.14882032667876588</v>
      </c>
      <c r="F401">
        <f>INDEX(Cond_Probability!$A$6:$H$60,MATCH('Model 6_Train'!C401,Cond_Probability!$A$6:$A$60,0),7)</f>
        <v>0.51356238698010848</v>
      </c>
      <c r="G401">
        <f>Cond_Probability!$C$2</f>
        <v>0.61616161616161613</v>
      </c>
      <c r="H401">
        <f t="shared" si="36"/>
        <v>8.3605933559038285E-3</v>
      </c>
      <c r="I401">
        <f t="shared" si="37"/>
        <v>0.83605933559038281</v>
      </c>
      <c r="J401">
        <f>INDEX(Cond_Probability!$A$6:$H$60,MATCH('Model 6_Train'!A401,Cond_Probability!$A$6:$A$60,0),8)</f>
        <v>0.25507246376811593</v>
      </c>
      <c r="K401">
        <f>INDEX(Cond_Probability!$A$6:$H$60,MATCH('Model 6_Train'!B401,Cond_Probability!$A$6:$A$60,0),8)</f>
        <v>0.68023255813953487</v>
      </c>
      <c r="L401">
        <f>INDEX(Cond_Probability!$A$6:$H$60,MATCH('Model 6_Train'!C401,Cond_Probability!$A$6:$A$60,0),8)</f>
        <v>0.56936416184971095</v>
      </c>
      <c r="M401">
        <f>Cond_Probability!$C$3</f>
        <v>0.38383838383838381</v>
      </c>
      <c r="N401">
        <f t="shared" si="38"/>
        <v>3.7919231001517652E-2</v>
      </c>
      <c r="O401">
        <f t="shared" si="39"/>
        <v>3.7919231001517653</v>
      </c>
      <c r="P401" t="str">
        <f t="shared" si="40"/>
        <v>Survive</v>
      </c>
      <c r="Q401" t="str">
        <f t="shared" si="41"/>
        <v>Survived</v>
      </c>
    </row>
    <row r="402" spans="1:17" x14ac:dyDescent="0.3">
      <c r="A402" s="1" t="s">
        <v>1236</v>
      </c>
      <c r="B402" s="2" t="s">
        <v>13</v>
      </c>
      <c r="C402" s="1" t="s">
        <v>1240</v>
      </c>
      <c r="D402">
        <f>INDEX(Cond_Probability!$A$6:$H$60,MATCH('Model 6_Train'!A402,Cond_Probability!$A$6:$A$60,0),7)</f>
        <v>0.67572463768115942</v>
      </c>
      <c r="E402">
        <f>INDEX(Cond_Probability!$A$6:$H$60,MATCH('Model 6_Train'!B402,Cond_Probability!$A$6:$A$60,0),7)</f>
        <v>0.85117967332123412</v>
      </c>
      <c r="F402">
        <f>INDEX(Cond_Probability!$A$6:$H$60,MATCH('Model 6_Train'!C402,Cond_Probability!$A$6:$A$60,0),7)</f>
        <v>0.17179023508137431</v>
      </c>
      <c r="G402">
        <f>Cond_Probability!$C$2</f>
        <v>0.61616161616161613</v>
      </c>
      <c r="H402">
        <f t="shared" si="36"/>
        <v>6.0881327332753518E-2</v>
      </c>
      <c r="I402">
        <f t="shared" si="37"/>
        <v>6.0881327332753514</v>
      </c>
      <c r="J402">
        <f>INDEX(Cond_Probability!$A$6:$H$60,MATCH('Model 6_Train'!A402,Cond_Probability!$A$6:$A$60,0),8)</f>
        <v>0.34782608695652173</v>
      </c>
      <c r="K402">
        <f>INDEX(Cond_Probability!$A$6:$H$60,MATCH('Model 6_Train'!B402,Cond_Probability!$A$6:$A$60,0),8)</f>
        <v>0.31976744186046513</v>
      </c>
      <c r="L402">
        <f>INDEX(Cond_Probability!$A$6:$H$60,MATCH('Model 6_Train'!C402,Cond_Probability!$A$6:$A$60,0),8)</f>
        <v>0.19653179190751446</v>
      </c>
      <c r="M402">
        <f>Cond_Probability!$C$3</f>
        <v>0.38383838383838381</v>
      </c>
      <c r="N402">
        <f t="shared" si="38"/>
        <v>8.3903023171391401E-3</v>
      </c>
      <c r="O402">
        <f t="shared" si="39"/>
        <v>0.839030231713914</v>
      </c>
      <c r="P402" t="str">
        <f t="shared" si="40"/>
        <v>Won't Survive</v>
      </c>
      <c r="Q402" t="str">
        <f t="shared" si="41"/>
        <v>Dead</v>
      </c>
    </row>
    <row r="403" spans="1:17" x14ac:dyDescent="0.3">
      <c r="A403" s="1" t="s">
        <v>1236</v>
      </c>
      <c r="B403" s="2" t="s">
        <v>13</v>
      </c>
      <c r="C403" s="1" t="s">
        <v>1242</v>
      </c>
      <c r="D403">
        <f>INDEX(Cond_Probability!$A$6:$H$60,MATCH('Model 6_Train'!A403,Cond_Probability!$A$6:$A$60,0),7)</f>
        <v>0.67572463768115942</v>
      </c>
      <c r="E403">
        <f>INDEX(Cond_Probability!$A$6:$H$60,MATCH('Model 6_Train'!B403,Cond_Probability!$A$6:$A$60,0),7)</f>
        <v>0.85117967332123412</v>
      </c>
      <c r="F403">
        <f>INDEX(Cond_Probability!$A$6:$H$60,MATCH('Model 6_Train'!C403,Cond_Probability!$A$6:$A$60,0),7)</f>
        <v>0.51356238698010848</v>
      </c>
      <c r="G403">
        <f>Cond_Probability!$C$2</f>
        <v>0.61616161616161613</v>
      </c>
      <c r="H403">
        <f t="shared" si="36"/>
        <v>0.18200312592107368</v>
      </c>
      <c r="I403">
        <f t="shared" si="37"/>
        <v>18.200312592107366</v>
      </c>
      <c r="J403">
        <f>INDEX(Cond_Probability!$A$6:$H$60,MATCH('Model 6_Train'!A403,Cond_Probability!$A$6:$A$60,0),8)</f>
        <v>0.34782608695652173</v>
      </c>
      <c r="K403">
        <f>INDEX(Cond_Probability!$A$6:$H$60,MATCH('Model 6_Train'!B403,Cond_Probability!$A$6:$A$60,0),8)</f>
        <v>0.31976744186046513</v>
      </c>
      <c r="L403">
        <f>INDEX(Cond_Probability!$A$6:$H$60,MATCH('Model 6_Train'!C403,Cond_Probability!$A$6:$A$60,0),8)</f>
        <v>0.56936416184971095</v>
      </c>
      <c r="M403">
        <f>Cond_Probability!$C$3</f>
        <v>0.38383838383838381</v>
      </c>
      <c r="N403">
        <f t="shared" si="38"/>
        <v>2.4307199359947216E-2</v>
      </c>
      <c r="O403">
        <f t="shared" si="39"/>
        <v>2.4307199359947216</v>
      </c>
      <c r="P403" t="str">
        <f t="shared" si="40"/>
        <v>Won't Survive</v>
      </c>
      <c r="Q403" t="str">
        <f t="shared" si="41"/>
        <v>Dead</v>
      </c>
    </row>
    <row r="404" spans="1:17" x14ac:dyDescent="0.3">
      <c r="A404" s="1" t="s">
        <v>1236</v>
      </c>
      <c r="B404" s="2" t="s">
        <v>17</v>
      </c>
      <c r="C404" s="1" t="s">
        <v>1242</v>
      </c>
      <c r="D404">
        <f>INDEX(Cond_Probability!$A$6:$H$60,MATCH('Model 6_Train'!A404,Cond_Probability!$A$6:$A$60,0),7)</f>
        <v>0.67572463768115942</v>
      </c>
      <c r="E404">
        <f>INDEX(Cond_Probability!$A$6:$H$60,MATCH('Model 6_Train'!B404,Cond_Probability!$A$6:$A$60,0),7)</f>
        <v>0.14882032667876588</v>
      </c>
      <c r="F404">
        <f>INDEX(Cond_Probability!$A$6:$H$60,MATCH('Model 6_Train'!C404,Cond_Probability!$A$6:$A$60,0),7)</f>
        <v>0.51356238698010848</v>
      </c>
      <c r="G404">
        <f>Cond_Probability!$C$2</f>
        <v>0.61616161616161613</v>
      </c>
      <c r="H404">
        <f t="shared" si="36"/>
        <v>3.1821442058695179E-2</v>
      </c>
      <c r="I404">
        <f t="shared" si="37"/>
        <v>3.182144205869518</v>
      </c>
      <c r="J404">
        <f>INDEX(Cond_Probability!$A$6:$H$60,MATCH('Model 6_Train'!A404,Cond_Probability!$A$6:$A$60,0),8)</f>
        <v>0.34782608695652173</v>
      </c>
      <c r="K404">
        <f>INDEX(Cond_Probability!$A$6:$H$60,MATCH('Model 6_Train'!B404,Cond_Probability!$A$6:$A$60,0),8)</f>
        <v>0.68023255813953487</v>
      </c>
      <c r="L404">
        <f>INDEX(Cond_Probability!$A$6:$H$60,MATCH('Model 6_Train'!C404,Cond_Probability!$A$6:$A$60,0),8)</f>
        <v>0.56936416184971095</v>
      </c>
      <c r="M404">
        <f>Cond_Probability!$C$3</f>
        <v>0.38383838383838381</v>
      </c>
      <c r="N404">
        <f t="shared" si="38"/>
        <v>5.1708042274796799E-2</v>
      </c>
      <c r="O404">
        <f t="shared" si="39"/>
        <v>5.1708042274796799</v>
      </c>
      <c r="P404" t="str">
        <f t="shared" si="40"/>
        <v>Survive</v>
      </c>
      <c r="Q404" t="str">
        <f t="shared" si="41"/>
        <v>Survived</v>
      </c>
    </row>
    <row r="405" spans="1:17" x14ac:dyDescent="0.3">
      <c r="A405" s="1" t="s">
        <v>1236</v>
      </c>
      <c r="B405" s="2" t="s">
        <v>13</v>
      </c>
      <c r="C405" s="1" t="s">
        <v>1242</v>
      </c>
      <c r="D405">
        <f>INDEX(Cond_Probability!$A$6:$H$60,MATCH('Model 6_Train'!A405,Cond_Probability!$A$6:$A$60,0),7)</f>
        <v>0.67572463768115942</v>
      </c>
      <c r="E405">
        <f>INDEX(Cond_Probability!$A$6:$H$60,MATCH('Model 6_Train'!B405,Cond_Probability!$A$6:$A$60,0),7)</f>
        <v>0.85117967332123412</v>
      </c>
      <c r="F405">
        <f>INDEX(Cond_Probability!$A$6:$H$60,MATCH('Model 6_Train'!C405,Cond_Probability!$A$6:$A$60,0),7)</f>
        <v>0.51356238698010848</v>
      </c>
      <c r="G405">
        <f>Cond_Probability!$C$2</f>
        <v>0.61616161616161613</v>
      </c>
      <c r="H405">
        <f t="shared" si="36"/>
        <v>0.18200312592107368</v>
      </c>
      <c r="I405">
        <f t="shared" si="37"/>
        <v>18.200312592107366</v>
      </c>
      <c r="J405">
        <f>INDEX(Cond_Probability!$A$6:$H$60,MATCH('Model 6_Train'!A405,Cond_Probability!$A$6:$A$60,0),8)</f>
        <v>0.34782608695652173</v>
      </c>
      <c r="K405">
        <f>INDEX(Cond_Probability!$A$6:$H$60,MATCH('Model 6_Train'!B405,Cond_Probability!$A$6:$A$60,0),8)</f>
        <v>0.31976744186046513</v>
      </c>
      <c r="L405">
        <f>INDEX(Cond_Probability!$A$6:$H$60,MATCH('Model 6_Train'!C405,Cond_Probability!$A$6:$A$60,0),8)</f>
        <v>0.56936416184971095</v>
      </c>
      <c r="M405">
        <f>Cond_Probability!$C$3</f>
        <v>0.38383838383838381</v>
      </c>
      <c r="N405">
        <f t="shared" si="38"/>
        <v>2.4307199359947216E-2</v>
      </c>
      <c r="O405">
        <f t="shared" si="39"/>
        <v>2.4307199359947216</v>
      </c>
      <c r="P405" t="str">
        <f t="shared" si="40"/>
        <v>Won't Survive</v>
      </c>
      <c r="Q405" t="str">
        <f t="shared" si="41"/>
        <v>Dead</v>
      </c>
    </row>
    <row r="406" spans="1:17" x14ac:dyDescent="0.3">
      <c r="A406" s="1" t="s">
        <v>1236</v>
      </c>
      <c r="B406" s="2" t="s">
        <v>17</v>
      </c>
      <c r="C406" s="1" t="s">
        <v>1242</v>
      </c>
      <c r="D406">
        <f>INDEX(Cond_Probability!$A$6:$H$60,MATCH('Model 6_Train'!A406,Cond_Probability!$A$6:$A$60,0),7)</f>
        <v>0.67572463768115942</v>
      </c>
      <c r="E406">
        <f>INDEX(Cond_Probability!$A$6:$H$60,MATCH('Model 6_Train'!B406,Cond_Probability!$A$6:$A$60,0),7)</f>
        <v>0.14882032667876588</v>
      </c>
      <c r="F406">
        <f>INDEX(Cond_Probability!$A$6:$H$60,MATCH('Model 6_Train'!C406,Cond_Probability!$A$6:$A$60,0),7)</f>
        <v>0.51356238698010848</v>
      </c>
      <c r="G406">
        <f>Cond_Probability!$C$2</f>
        <v>0.61616161616161613</v>
      </c>
      <c r="H406">
        <f t="shared" si="36"/>
        <v>3.1821442058695179E-2</v>
      </c>
      <c r="I406">
        <f t="shared" si="37"/>
        <v>3.182144205869518</v>
      </c>
      <c r="J406">
        <f>INDEX(Cond_Probability!$A$6:$H$60,MATCH('Model 6_Train'!A406,Cond_Probability!$A$6:$A$60,0),8)</f>
        <v>0.34782608695652173</v>
      </c>
      <c r="K406">
        <f>INDEX(Cond_Probability!$A$6:$H$60,MATCH('Model 6_Train'!B406,Cond_Probability!$A$6:$A$60,0),8)</f>
        <v>0.68023255813953487</v>
      </c>
      <c r="L406">
        <f>INDEX(Cond_Probability!$A$6:$H$60,MATCH('Model 6_Train'!C406,Cond_Probability!$A$6:$A$60,0),8)</f>
        <v>0.56936416184971095</v>
      </c>
      <c r="M406">
        <f>Cond_Probability!$C$3</f>
        <v>0.38383838383838381</v>
      </c>
      <c r="N406">
        <f t="shared" si="38"/>
        <v>5.1708042274796799E-2</v>
      </c>
      <c r="O406">
        <f t="shared" si="39"/>
        <v>5.1708042274796799</v>
      </c>
      <c r="P406" t="str">
        <f t="shared" si="40"/>
        <v>Survive</v>
      </c>
      <c r="Q406" t="str">
        <f t="shared" si="41"/>
        <v>Survived</v>
      </c>
    </row>
    <row r="407" spans="1:17" x14ac:dyDescent="0.3">
      <c r="A407" s="1" t="s">
        <v>1235</v>
      </c>
      <c r="B407" s="2" t="s">
        <v>13</v>
      </c>
      <c r="C407" s="1" t="s">
        <v>1242</v>
      </c>
      <c r="D407">
        <f>INDEX(Cond_Probability!$A$6:$H$60,MATCH('Model 6_Train'!A407,Cond_Probability!$A$6:$A$60,0),7)</f>
        <v>0.17753623188405798</v>
      </c>
      <c r="E407">
        <f>INDEX(Cond_Probability!$A$6:$H$60,MATCH('Model 6_Train'!B407,Cond_Probability!$A$6:$A$60,0),7)</f>
        <v>0.85117967332123412</v>
      </c>
      <c r="F407">
        <f>INDEX(Cond_Probability!$A$6:$H$60,MATCH('Model 6_Train'!C407,Cond_Probability!$A$6:$A$60,0),7)</f>
        <v>0.51356238698010848</v>
      </c>
      <c r="G407">
        <f>Cond_Probability!$C$2</f>
        <v>0.61616161616161613</v>
      </c>
      <c r="H407">
        <f t="shared" si="36"/>
        <v>4.7818515657547508E-2</v>
      </c>
      <c r="I407">
        <f t="shared" si="37"/>
        <v>4.7818515657547511</v>
      </c>
      <c r="J407">
        <f>INDEX(Cond_Probability!$A$6:$H$60,MATCH('Model 6_Train'!A407,Cond_Probability!$A$6:$A$60,0),8)</f>
        <v>0.25507246376811593</v>
      </c>
      <c r="K407">
        <f>INDEX(Cond_Probability!$A$6:$H$60,MATCH('Model 6_Train'!B407,Cond_Probability!$A$6:$A$60,0),8)</f>
        <v>0.31976744186046513</v>
      </c>
      <c r="L407">
        <f>INDEX(Cond_Probability!$A$6:$H$60,MATCH('Model 6_Train'!C407,Cond_Probability!$A$6:$A$60,0),8)</f>
        <v>0.56936416184971095</v>
      </c>
      <c r="M407">
        <f>Cond_Probability!$C$3</f>
        <v>0.38383838383838381</v>
      </c>
      <c r="N407">
        <f t="shared" si="38"/>
        <v>1.7825279530627958E-2</v>
      </c>
      <c r="O407">
        <f t="shared" si="39"/>
        <v>1.7825279530627958</v>
      </c>
      <c r="P407" t="str">
        <f t="shared" si="40"/>
        <v>Won't Survive</v>
      </c>
      <c r="Q407" t="str">
        <f t="shared" si="41"/>
        <v>Dead</v>
      </c>
    </row>
    <row r="408" spans="1:17" x14ac:dyDescent="0.3">
      <c r="A408" s="1" t="s">
        <v>1236</v>
      </c>
      <c r="B408" s="2" t="s">
        <v>13</v>
      </c>
      <c r="C408" s="1" t="s">
        <v>1239</v>
      </c>
      <c r="D408">
        <f>INDEX(Cond_Probability!$A$6:$H$60,MATCH('Model 6_Train'!A408,Cond_Probability!$A$6:$A$60,0),7)</f>
        <v>0.67572463768115942</v>
      </c>
      <c r="E408">
        <f>INDEX(Cond_Probability!$A$6:$H$60,MATCH('Model 6_Train'!B408,Cond_Probability!$A$6:$A$60,0),7)</f>
        <v>0.85117967332123412</v>
      </c>
      <c r="F408">
        <f>INDEX(Cond_Probability!$A$6:$H$60,MATCH('Model 6_Train'!C408,Cond_Probability!$A$6:$A$60,0),7)</f>
        <v>8.6799276672694395E-2</v>
      </c>
      <c r="G408">
        <f>Cond_Probability!$C$2</f>
        <v>0.61616161616161613</v>
      </c>
      <c r="H408">
        <f t="shared" si="36"/>
        <v>3.0761091704970201E-2</v>
      </c>
      <c r="I408">
        <f t="shared" si="37"/>
        <v>3.0761091704970203</v>
      </c>
      <c r="J408">
        <f>INDEX(Cond_Probability!$A$6:$H$60,MATCH('Model 6_Train'!A408,Cond_Probability!$A$6:$A$60,0),8)</f>
        <v>0.34782608695652173</v>
      </c>
      <c r="K408">
        <f>INDEX(Cond_Probability!$A$6:$H$60,MATCH('Model 6_Train'!B408,Cond_Probability!$A$6:$A$60,0),8)</f>
        <v>0.31976744186046513</v>
      </c>
      <c r="L408">
        <f>INDEX(Cond_Probability!$A$6:$H$60,MATCH('Model 6_Train'!C408,Cond_Probability!$A$6:$A$60,0),8)</f>
        <v>8.0924855491329481E-2</v>
      </c>
      <c r="M408">
        <f>Cond_Probability!$C$3</f>
        <v>0.38383838383838381</v>
      </c>
      <c r="N408">
        <f t="shared" si="38"/>
        <v>3.4548303658808225E-3</v>
      </c>
      <c r="O408">
        <f t="shared" si="39"/>
        <v>0.34548303658808227</v>
      </c>
      <c r="P408" t="str">
        <f t="shared" si="40"/>
        <v>Won't Survive</v>
      </c>
      <c r="Q408" t="str">
        <f t="shared" si="41"/>
        <v>Dead</v>
      </c>
    </row>
    <row r="409" spans="1:17" x14ac:dyDescent="0.3">
      <c r="A409" s="1" t="s">
        <v>1235</v>
      </c>
      <c r="B409" s="2" t="s">
        <v>13</v>
      </c>
      <c r="C409" s="1" t="s">
        <v>1242</v>
      </c>
      <c r="D409">
        <f>INDEX(Cond_Probability!$A$6:$H$60,MATCH('Model 6_Train'!A409,Cond_Probability!$A$6:$A$60,0),7)</f>
        <v>0.17753623188405798</v>
      </c>
      <c r="E409">
        <f>INDEX(Cond_Probability!$A$6:$H$60,MATCH('Model 6_Train'!B409,Cond_Probability!$A$6:$A$60,0),7)</f>
        <v>0.85117967332123412</v>
      </c>
      <c r="F409">
        <f>INDEX(Cond_Probability!$A$6:$H$60,MATCH('Model 6_Train'!C409,Cond_Probability!$A$6:$A$60,0),7)</f>
        <v>0.51356238698010848</v>
      </c>
      <c r="G409">
        <f>Cond_Probability!$C$2</f>
        <v>0.61616161616161613</v>
      </c>
      <c r="H409">
        <f t="shared" si="36"/>
        <v>4.7818515657547508E-2</v>
      </c>
      <c r="I409">
        <f t="shared" si="37"/>
        <v>4.7818515657547511</v>
      </c>
      <c r="J409">
        <f>INDEX(Cond_Probability!$A$6:$H$60,MATCH('Model 6_Train'!A409,Cond_Probability!$A$6:$A$60,0),8)</f>
        <v>0.25507246376811593</v>
      </c>
      <c r="K409">
        <f>INDEX(Cond_Probability!$A$6:$H$60,MATCH('Model 6_Train'!B409,Cond_Probability!$A$6:$A$60,0),8)</f>
        <v>0.31976744186046513</v>
      </c>
      <c r="L409">
        <f>INDEX(Cond_Probability!$A$6:$H$60,MATCH('Model 6_Train'!C409,Cond_Probability!$A$6:$A$60,0),8)</f>
        <v>0.56936416184971095</v>
      </c>
      <c r="M409">
        <f>Cond_Probability!$C$3</f>
        <v>0.38383838383838381</v>
      </c>
      <c r="N409">
        <f t="shared" si="38"/>
        <v>1.7825279530627958E-2</v>
      </c>
      <c r="O409">
        <f t="shared" si="39"/>
        <v>1.7825279530627958</v>
      </c>
      <c r="P409" t="str">
        <f t="shared" si="40"/>
        <v>Won't Survive</v>
      </c>
      <c r="Q409" t="str">
        <f t="shared" si="41"/>
        <v>Dead</v>
      </c>
    </row>
    <row r="410" spans="1:17" x14ac:dyDescent="0.3">
      <c r="A410" s="1" t="s">
        <v>1236</v>
      </c>
      <c r="B410" s="2" t="s">
        <v>13</v>
      </c>
      <c r="C410" s="1" t="s">
        <v>1242</v>
      </c>
      <c r="D410">
        <f>INDEX(Cond_Probability!$A$6:$H$60,MATCH('Model 6_Train'!A410,Cond_Probability!$A$6:$A$60,0),7)</f>
        <v>0.67572463768115942</v>
      </c>
      <c r="E410">
        <f>INDEX(Cond_Probability!$A$6:$H$60,MATCH('Model 6_Train'!B410,Cond_Probability!$A$6:$A$60,0),7)</f>
        <v>0.85117967332123412</v>
      </c>
      <c r="F410">
        <f>INDEX(Cond_Probability!$A$6:$H$60,MATCH('Model 6_Train'!C410,Cond_Probability!$A$6:$A$60,0),7)</f>
        <v>0.51356238698010848</v>
      </c>
      <c r="G410">
        <f>Cond_Probability!$C$2</f>
        <v>0.61616161616161613</v>
      </c>
      <c r="H410">
        <f t="shared" si="36"/>
        <v>0.18200312592107368</v>
      </c>
      <c r="I410">
        <f t="shared" si="37"/>
        <v>18.200312592107366</v>
      </c>
      <c r="J410">
        <f>INDEX(Cond_Probability!$A$6:$H$60,MATCH('Model 6_Train'!A410,Cond_Probability!$A$6:$A$60,0),8)</f>
        <v>0.34782608695652173</v>
      </c>
      <c r="K410">
        <f>INDEX(Cond_Probability!$A$6:$H$60,MATCH('Model 6_Train'!B410,Cond_Probability!$A$6:$A$60,0),8)</f>
        <v>0.31976744186046513</v>
      </c>
      <c r="L410">
        <f>INDEX(Cond_Probability!$A$6:$H$60,MATCH('Model 6_Train'!C410,Cond_Probability!$A$6:$A$60,0),8)</f>
        <v>0.56936416184971095</v>
      </c>
      <c r="M410">
        <f>Cond_Probability!$C$3</f>
        <v>0.38383838383838381</v>
      </c>
      <c r="N410">
        <f t="shared" si="38"/>
        <v>2.4307199359947216E-2</v>
      </c>
      <c r="O410">
        <f t="shared" si="39"/>
        <v>2.4307199359947216</v>
      </c>
      <c r="P410" t="str">
        <f t="shared" si="40"/>
        <v>Won't Survive</v>
      </c>
      <c r="Q410" t="str">
        <f t="shared" si="41"/>
        <v>Dead</v>
      </c>
    </row>
    <row r="411" spans="1:17" x14ac:dyDescent="0.3">
      <c r="A411" s="1" t="s">
        <v>1236</v>
      </c>
      <c r="B411" s="2" t="s">
        <v>17</v>
      </c>
      <c r="C411" s="1" t="s">
        <v>1241</v>
      </c>
      <c r="D411">
        <f>INDEX(Cond_Probability!$A$6:$H$60,MATCH('Model 6_Train'!A411,Cond_Probability!$A$6:$A$60,0),7)</f>
        <v>0.67572463768115942</v>
      </c>
      <c r="E411">
        <f>INDEX(Cond_Probability!$A$6:$H$60,MATCH('Model 6_Train'!B411,Cond_Probability!$A$6:$A$60,0),7)</f>
        <v>0.14882032667876588</v>
      </c>
      <c r="F411">
        <f>INDEX(Cond_Probability!$A$6:$H$60,MATCH('Model 6_Train'!C411,Cond_Probability!$A$6:$A$60,0),7)</f>
        <v>0.22784810126582278</v>
      </c>
      <c r="G411">
        <f>Cond_Probability!$C$2</f>
        <v>0.61616161616161613</v>
      </c>
      <c r="H411">
        <f t="shared" si="36"/>
        <v>1.4117963730266171E-2</v>
      </c>
      <c r="I411">
        <f t="shared" si="37"/>
        <v>1.4117963730266172</v>
      </c>
      <c r="J411">
        <f>INDEX(Cond_Probability!$A$6:$H$60,MATCH('Model 6_Train'!A411,Cond_Probability!$A$6:$A$60,0),8)</f>
        <v>0.34782608695652173</v>
      </c>
      <c r="K411">
        <f>INDEX(Cond_Probability!$A$6:$H$60,MATCH('Model 6_Train'!B411,Cond_Probability!$A$6:$A$60,0),8)</f>
        <v>0.68023255813953487</v>
      </c>
      <c r="L411">
        <f>INDEX(Cond_Probability!$A$6:$H$60,MATCH('Model 6_Train'!C411,Cond_Probability!$A$6:$A$60,0),8)</f>
        <v>0.15317919075144509</v>
      </c>
      <c r="M411">
        <f>Cond_Probability!$C$3</f>
        <v>0.38383838383838381</v>
      </c>
      <c r="N411">
        <f t="shared" si="38"/>
        <v>1.3911300713524012E-2</v>
      </c>
      <c r="O411">
        <f t="shared" si="39"/>
        <v>1.3911300713524013</v>
      </c>
      <c r="P411" t="str">
        <f t="shared" si="40"/>
        <v>Won't Survive</v>
      </c>
      <c r="Q411" t="str">
        <f t="shared" si="41"/>
        <v>Dead</v>
      </c>
    </row>
    <row r="412" spans="1:17" x14ac:dyDescent="0.3">
      <c r="A412" s="1" t="s">
        <v>1236</v>
      </c>
      <c r="B412" s="2" t="s">
        <v>13</v>
      </c>
      <c r="C412" s="1" t="s">
        <v>1241</v>
      </c>
      <c r="D412">
        <f>INDEX(Cond_Probability!$A$6:$H$60,MATCH('Model 6_Train'!A412,Cond_Probability!$A$6:$A$60,0),7)</f>
        <v>0.67572463768115942</v>
      </c>
      <c r="E412">
        <f>INDEX(Cond_Probability!$A$6:$H$60,MATCH('Model 6_Train'!B412,Cond_Probability!$A$6:$A$60,0),7)</f>
        <v>0.85117967332123412</v>
      </c>
      <c r="F412">
        <f>INDEX(Cond_Probability!$A$6:$H$60,MATCH('Model 6_Train'!C412,Cond_Probability!$A$6:$A$60,0),7)</f>
        <v>0.22784810126582278</v>
      </c>
      <c r="G412">
        <f>Cond_Probability!$C$2</f>
        <v>0.61616161616161613</v>
      </c>
      <c r="H412">
        <f t="shared" si="36"/>
        <v>8.0747865725546777E-2</v>
      </c>
      <c r="I412">
        <f t="shared" si="37"/>
        <v>8.074786572554677</v>
      </c>
      <c r="J412">
        <f>INDEX(Cond_Probability!$A$6:$H$60,MATCH('Model 6_Train'!A412,Cond_Probability!$A$6:$A$60,0),8)</f>
        <v>0.34782608695652173</v>
      </c>
      <c r="K412">
        <f>INDEX(Cond_Probability!$A$6:$H$60,MATCH('Model 6_Train'!B412,Cond_Probability!$A$6:$A$60,0),8)</f>
        <v>0.31976744186046513</v>
      </c>
      <c r="L412">
        <f>INDEX(Cond_Probability!$A$6:$H$60,MATCH('Model 6_Train'!C412,Cond_Probability!$A$6:$A$60,0),8)</f>
        <v>0.15317919075144509</v>
      </c>
      <c r="M412">
        <f>Cond_Probability!$C$3</f>
        <v>0.38383838383838381</v>
      </c>
      <c r="N412">
        <f t="shared" si="38"/>
        <v>6.5395003354172723E-3</v>
      </c>
      <c r="O412">
        <f t="shared" si="39"/>
        <v>0.6539500335417272</v>
      </c>
      <c r="P412" t="str">
        <f t="shared" si="40"/>
        <v>Won't Survive</v>
      </c>
      <c r="Q412" t="str">
        <f t="shared" si="41"/>
        <v>Dead</v>
      </c>
    </row>
    <row r="413" spans="1:17" x14ac:dyDescent="0.3">
      <c r="A413" s="1" t="s">
        <v>1236</v>
      </c>
      <c r="B413" s="2" t="s">
        <v>13</v>
      </c>
      <c r="C413" s="1" t="s">
        <v>1241</v>
      </c>
      <c r="D413">
        <f>INDEX(Cond_Probability!$A$6:$H$60,MATCH('Model 6_Train'!A413,Cond_Probability!$A$6:$A$60,0),7)</f>
        <v>0.67572463768115942</v>
      </c>
      <c r="E413">
        <f>INDEX(Cond_Probability!$A$6:$H$60,MATCH('Model 6_Train'!B413,Cond_Probability!$A$6:$A$60,0),7)</f>
        <v>0.85117967332123412</v>
      </c>
      <c r="F413">
        <f>INDEX(Cond_Probability!$A$6:$H$60,MATCH('Model 6_Train'!C413,Cond_Probability!$A$6:$A$60,0),7)</f>
        <v>0.22784810126582278</v>
      </c>
      <c r="G413">
        <f>Cond_Probability!$C$2</f>
        <v>0.61616161616161613</v>
      </c>
      <c r="H413">
        <f t="shared" si="36"/>
        <v>8.0747865725546777E-2</v>
      </c>
      <c r="I413">
        <f t="shared" si="37"/>
        <v>8.074786572554677</v>
      </c>
      <c r="J413">
        <f>INDEX(Cond_Probability!$A$6:$H$60,MATCH('Model 6_Train'!A413,Cond_Probability!$A$6:$A$60,0),8)</f>
        <v>0.34782608695652173</v>
      </c>
      <c r="K413">
        <f>INDEX(Cond_Probability!$A$6:$H$60,MATCH('Model 6_Train'!B413,Cond_Probability!$A$6:$A$60,0),8)</f>
        <v>0.31976744186046513</v>
      </c>
      <c r="L413">
        <f>INDEX(Cond_Probability!$A$6:$H$60,MATCH('Model 6_Train'!C413,Cond_Probability!$A$6:$A$60,0),8)</f>
        <v>0.15317919075144509</v>
      </c>
      <c r="M413">
        <f>Cond_Probability!$C$3</f>
        <v>0.38383838383838381</v>
      </c>
      <c r="N413">
        <f t="shared" si="38"/>
        <v>6.5395003354172723E-3</v>
      </c>
      <c r="O413">
        <f t="shared" si="39"/>
        <v>0.6539500335417272</v>
      </c>
      <c r="P413" t="str">
        <f t="shared" si="40"/>
        <v>Won't Survive</v>
      </c>
      <c r="Q413" t="str">
        <f t="shared" si="41"/>
        <v>Dead</v>
      </c>
    </row>
    <row r="414" spans="1:17" x14ac:dyDescent="0.3">
      <c r="A414" s="1" t="s">
        <v>1234</v>
      </c>
      <c r="B414" s="2" t="s">
        <v>17</v>
      </c>
      <c r="C414" s="1" t="s">
        <v>1242</v>
      </c>
      <c r="D414">
        <f>INDEX(Cond_Probability!$A$6:$H$60,MATCH('Model 6_Train'!A414,Cond_Probability!$A$6:$A$60,0),7)</f>
        <v>0.14673913043478262</v>
      </c>
      <c r="E414">
        <f>INDEX(Cond_Probability!$A$6:$H$60,MATCH('Model 6_Train'!B414,Cond_Probability!$A$6:$A$60,0),7)</f>
        <v>0.14882032667876588</v>
      </c>
      <c r="F414">
        <f>INDEX(Cond_Probability!$A$6:$H$60,MATCH('Model 6_Train'!C414,Cond_Probability!$A$6:$A$60,0),7)</f>
        <v>0.51356238698010848</v>
      </c>
      <c r="G414">
        <f>Cond_Probability!$C$2</f>
        <v>0.61616161616161613</v>
      </c>
      <c r="H414">
        <f t="shared" si="36"/>
        <v>6.9102863451858164E-3</v>
      </c>
      <c r="I414">
        <f t="shared" si="37"/>
        <v>0.69102863451858165</v>
      </c>
      <c r="J414">
        <f>INDEX(Cond_Probability!$A$6:$H$60,MATCH('Model 6_Train'!A414,Cond_Probability!$A$6:$A$60,0),8)</f>
        <v>0.39710144927536234</v>
      </c>
      <c r="K414">
        <f>INDEX(Cond_Probability!$A$6:$H$60,MATCH('Model 6_Train'!B414,Cond_Probability!$A$6:$A$60,0),8)</f>
        <v>0.68023255813953487</v>
      </c>
      <c r="L414">
        <f>INDEX(Cond_Probability!$A$6:$H$60,MATCH('Model 6_Train'!C414,Cond_Probability!$A$6:$A$60,0),8)</f>
        <v>0.56936416184971095</v>
      </c>
      <c r="M414">
        <f>Cond_Probability!$C$3</f>
        <v>0.38383838383838381</v>
      </c>
      <c r="N414">
        <f t="shared" si="38"/>
        <v>5.9033348263726346E-2</v>
      </c>
      <c r="O414">
        <f t="shared" si="39"/>
        <v>5.9033348263726344</v>
      </c>
      <c r="P414" t="str">
        <f t="shared" si="40"/>
        <v>Survive</v>
      </c>
      <c r="Q414" t="str">
        <f t="shared" si="41"/>
        <v>Survived</v>
      </c>
    </row>
    <row r="415" spans="1:17" x14ac:dyDescent="0.3">
      <c r="A415" s="1" t="s">
        <v>1235</v>
      </c>
      <c r="B415" s="2" t="s">
        <v>13</v>
      </c>
      <c r="C415" s="1" t="s">
        <v>1241</v>
      </c>
      <c r="D415">
        <f>INDEX(Cond_Probability!$A$6:$H$60,MATCH('Model 6_Train'!A415,Cond_Probability!$A$6:$A$60,0),7)</f>
        <v>0.17753623188405798</v>
      </c>
      <c r="E415">
        <f>INDEX(Cond_Probability!$A$6:$H$60,MATCH('Model 6_Train'!B415,Cond_Probability!$A$6:$A$60,0),7)</f>
        <v>0.85117967332123412</v>
      </c>
      <c r="F415">
        <f>INDEX(Cond_Probability!$A$6:$H$60,MATCH('Model 6_Train'!C415,Cond_Probability!$A$6:$A$60,0),7)</f>
        <v>0.22784810126582278</v>
      </c>
      <c r="G415">
        <f>Cond_Probability!$C$2</f>
        <v>0.61616161616161613</v>
      </c>
      <c r="H415">
        <f t="shared" si="36"/>
        <v>2.1215256946658403E-2</v>
      </c>
      <c r="I415">
        <f t="shared" si="37"/>
        <v>2.1215256946658401</v>
      </c>
      <c r="J415">
        <f>INDEX(Cond_Probability!$A$6:$H$60,MATCH('Model 6_Train'!A415,Cond_Probability!$A$6:$A$60,0),8)</f>
        <v>0.25507246376811593</v>
      </c>
      <c r="K415">
        <f>INDEX(Cond_Probability!$A$6:$H$60,MATCH('Model 6_Train'!B415,Cond_Probability!$A$6:$A$60,0),8)</f>
        <v>0.31976744186046513</v>
      </c>
      <c r="L415">
        <f>INDEX(Cond_Probability!$A$6:$H$60,MATCH('Model 6_Train'!C415,Cond_Probability!$A$6:$A$60,0),8)</f>
        <v>0.15317919075144509</v>
      </c>
      <c r="M415">
        <f>Cond_Probability!$C$3</f>
        <v>0.38383838383838381</v>
      </c>
      <c r="N415">
        <f t="shared" si="38"/>
        <v>4.7956335793059987E-3</v>
      </c>
      <c r="O415">
        <f t="shared" si="39"/>
        <v>0.47956335793059984</v>
      </c>
      <c r="P415" t="str">
        <f t="shared" si="40"/>
        <v>Won't Survive</v>
      </c>
      <c r="Q415" t="str">
        <f t="shared" si="41"/>
        <v>Dead</v>
      </c>
    </row>
    <row r="416" spans="1:17" x14ac:dyDescent="0.3">
      <c r="A416" s="1" t="s">
        <v>1236</v>
      </c>
      <c r="B416" s="2" t="s">
        <v>13</v>
      </c>
      <c r="C416" s="1" t="s">
        <v>1240</v>
      </c>
      <c r="D416">
        <f>INDEX(Cond_Probability!$A$6:$H$60,MATCH('Model 6_Train'!A416,Cond_Probability!$A$6:$A$60,0),7)</f>
        <v>0.67572463768115942</v>
      </c>
      <c r="E416">
        <f>INDEX(Cond_Probability!$A$6:$H$60,MATCH('Model 6_Train'!B416,Cond_Probability!$A$6:$A$60,0),7)</f>
        <v>0.85117967332123412</v>
      </c>
      <c r="F416">
        <f>INDEX(Cond_Probability!$A$6:$H$60,MATCH('Model 6_Train'!C416,Cond_Probability!$A$6:$A$60,0),7)</f>
        <v>0.17179023508137431</v>
      </c>
      <c r="G416">
        <f>Cond_Probability!$C$2</f>
        <v>0.61616161616161613</v>
      </c>
      <c r="H416">
        <f t="shared" si="36"/>
        <v>6.0881327332753518E-2</v>
      </c>
      <c r="I416">
        <f t="shared" si="37"/>
        <v>6.0881327332753514</v>
      </c>
      <c r="J416">
        <f>INDEX(Cond_Probability!$A$6:$H$60,MATCH('Model 6_Train'!A416,Cond_Probability!$A$6:$A$60,0),8)</f>
        <v>0.34782608695652173</v>
      </c>
      <c r="K416">
        <f>INDEX(Cond_Probability!$A$6:$H$60,MATCH('Model 6_Train'!B416,Cond_Probability!$A$6:$A$60,0),8)</f>
        <v>0.31976744186046513</v>
      </c>
      <c r="L416">
        <f>INDEX(Cond_Probability!$A$6:$H$60,MATCH('Model 6_Train'!C416,Cond_Probability!$A$6:$A$60,0),8)</f>
        <v>0.19653179190751446</v>
      </c>
      <c r="M416">
        <f>Cond_Probability!$C$3</f>
        <v>0.38383838383838381</v>
      </c>
      <c r="N416">
        <f t="shared" si="38"/>
        <v>8.3903023171391401E-3</v>
      </c>
      <c r="O416">
        <f t="shared" si="39"/>
        <v>0.839030231713914</v>
      </c>
      <c r="P416" t="str">
        <f t="shared" si="40"/>
        <v>Won't Survive</v>
      </c>
      <c r="Q416" t="str">
        <f t="shared" si="41"/>
        <v>Dead</v>
      </c>
    </row>
    <row r="417" spans="1:17" x14ac:dyDescent="0.3">
      <c r="A417" s="1" t="s">
        <v>1236</v>
      </c>
      <c r="B417" s="2" t="s">
        <v>17</v>
      </c>
      <c r="C417" s="1" t="s">
        <v>1241</v>
      </c>
      <c r="D417">
        <f>INDEX(Cond_Probability!$A$6:$H$60,MATCH('Model 6_Train'!A417,Cond_Probability!$A$6:$A$60,0),7)</f>
        <v>0.67572463768115942</v>
      </c>
      <c r="E417">
        <f>INDEX(Cond_Probability!$A$6:$H$60,MATCH('Model 6_Train'!B417,Cond_Probability!$A$6:$A$60,0),7)</f>
        <v>0.14882032667876588</v>
      </c>
      <c r="F417">
        <f>INDEX(Cond_Probability!$A$6:$H$60,MATCH('Model 6_Train'!C417,Cond_Probability!$A$6:$A$60,0),7)</f>
        <v>0.22784810126582278</v>
      </c>
      <c r="G417">
        <f>Cond_Probability!$C$2</f>
        <v>0.61616161616161613</v>
      </c>
      <c r="H417">
        <f t="shared" si="36"/>
        <v>1.4117963730266171E-2</v>
      </c>
      <c r="I417">
        <f t="shared" si="37"/>
        <v>1.4117963730266172</v>
      </c>
      <c r="J417">
        <f>INDEX(Cond_Probability!$A$6:$H$60,MATCH('Model 6_Train'!A417,Cond_Probability!$A$6:$A$60,0),8)</f>
        <v>0.34782608695652173</v>
      </c>
      <c r="K417">
        <f>INDEX(Cond_Probability!$A$6:$H$60,MATCH('Model 6_Train'!B417,Cond_Probability!$A$6:$A$60,0),8)</f>
        <v>0.68023255813953487</v>
      </c>
      <c r="L417">
        <f>INDEX(Cond_Probability!$A$6:$H$60,MATCH('Model 6_Train'!C417,Cond_Probability!$A$6:$A$60,0),8)</f>
        <v>0.15317919075144509</v>
      </c>
      <c r="M417">
        <f>Cond_Probability!$C$3</f>
        <v>0.38383838383838381</v>
      </c>
      <c r="N417">
        <f t="shared" si="38"/>
        <v>1.3911300713524012E-2</v>
      </c>
      <c r="O417">
        <f t="shared" si="39"/>
        <v>1.3911300713524013</v>
      </c>
      <c r="P417" t="str">
        <f t="shared" si="40"/>
        <v>Won't Survive</v>
      </c>
      <c r="Q417" t="str">
        <f t="shared" si="41"/>
        <v>Dead</v>
      </c>
    </row>
    <row r="418" spans="1:17" x14ac:dyDescent="0.3">
      <c r="A418" s="1" t="s">
        <v>1235</v>
      </c>
      <c r="B418" s="2" t="s">
        <v>17</v>
      </c>
      <c r="C418" s="1" t="s">
        <v>1242</v>
      </c>
      <c r="D418">
        <f>INDEX(Cond_Probability!$A$6:$H$60,MATCH('Model 6_Train'!A418,Cond_Probability!$A$6:$A$60,0),7)</f>
        <v>0.17753623188405798</v>
      </c>
      <c r="E418">
        <f>INDEX(Cond_Probability!$A$6:$H$60,MATCH('Model 6_Train'!B418,Cond_Probability!$A$6:$A$60,0),7)</f>
        <v>0.14882032667876588</v>
      </c>
      <c r="F418">
        <f>INDEX(Cond_Probability!$A$6:$H$60,MATCH('Model 6_Train'!C418,Cond_Probability!$A$6:$A$60,0),7)</f>
        <v>0.51356238698010848</v>
      </c>
      <c r="G418">
        <f>Cond_Probability!$C$2</f>
        <v>0.61616161616161613</v>
      </c>
      <c r="H418">
        <f t="shared" si="36"/>
        <v>8.3605933559038285E-3</v>
      </c>
      <c r="I418">
        <f t="shared" si="37"/>
        <v>0.83605933559038281</v>
      </c>
      <c r="J418">
        <f>INDEX(Cond_Probability!$A$6:$H$60,MATCH('Model 6_Train'!A418,Cond_Probability!$A$6:$A$60,0),8)</f>
        <v>0.25507246376811593</v>
      </c>
      <c r="K418">
        <f>INDEX(Cond_Probability!$A$6:$H$60,MATCH('Model 6_Train'!B418,Cond_Probability!$A$6:$A$60,0),8)</f>
        <v>0.68023255813953487</v>
      </c>
      <c r="L418">
        <f>INDEX(Cond_Probability!$A$6:$H$60,MATCH('Model 6_Train'!C418,Cond_Probability!$A$6:$A$60,0),8)</f>
        <v>0.56936416184971095</v>
      </c>
      <c r="M418">
        <f>Cond_Probability!$C$3</f>
        <v>0.38383838383838381</v>
      </c>
      <c r="N418">
        <f t="shared" si="38"/>
        <v>3.7919231001517652E-2</v>
      </c>
      <c r="O418">
        <f t="shared" si="39"/>
        <v>3.7919231001517653</v>
      </c>
      <c r="P418" t="str">
        <f t="shared" si="40"/>
        <v>Survive</v>
      </c>
      <c r="Q418" t="str">
        <f t="shared" si="41"/>
        <v>Survived</v>
      </c>
    </row>
    <row r="419" spans="1:17" x14ac:dyDescent="0.3">
      <c r="A419" s="1" t="s">
        <v>1235</v>
      </c>
      <c r="B419" s="2" t="s">
        <v>17</v>
      </c>
      <c r="C419" s="1" t="s">
        <v>1242</v>
      </c>
      <c r="D419">
        <f>INDEX(Cond_Probability!$A$6:$H$60,MATCH('Model 6_Train'!A419,Cond_Probability!$A$6:$A$60,0),7)</f>
        <v>0.17753623188405798</v>
      </c>
      <c r="E419">
        <f>INDEX(Cond_Probability!$A$6:$H$60,MATCH('Model 6_Train'!B419,Cond_Probability!$A$6:$A$60,0),7)</f>
        <v>0.14882032667876588</v>
      </c>
      <c r="F419">
        <f>INDEX(Cond_Probability!$A$6:$H$60,MATCH('Model 6_Train'!C419,Cond_Probability!$A$6:$A$60,0),7)</f>
        <v>0.51356238698010848</v>
      </c>
      <c r="G419">
        <f>Cond_Probability!$C$2</f>
        <v>0.61616161616161613</v>
      </c>
      <c r="H419">
        <f t="shared" si="36"/>
        <v>8.3605933559038285E-3</v>
      </c>
      <c r="I419">
        <f t="shared" si="37"/>
        <v>0.83605933559038281</v>
      </c>
      <c r="J419">
        <f>INDEX(Cond_Probability!$A$6:$H$60,MATCH('Model 6_Train'!A419,Cond_Probability!$A$6:$A$60,0),8)</f>
        <v>0.25507246376811593</v>
      </c>
      <c r="K419">
        <f>INDEX(Cond_Probability!$A$6:$H$60,MATCH('Model 6_Train'!B419,Cond_Probability!$A$6:$A$60,0),8)</f>
        <v>0.68023255813953487</v>
      </c>
      <c r="L419">
        <f>INDEX(Cond_Probability!$A$6:$H$60,MATCH('Model 6_Train'!C419,Cond_Probability!$A$6:$A$60,0),8)</f>
        <v>0.56936416184971095</v>
      </c>
      <c r="M419">
        <f>Cond_Probability!$C$3</f>
        <v>0.38383838383838381</v>
      </c>
      <c r="N419">
        <f t="shared" si="38"/>
        <v>3.7919231001517652E-2</v>
      </c>
      <c r="O419">
        <f t="shared" si="39"/>
        <v>3.7919231001517653</v>
      </c>
      <c r="P419" t="str">
        <f t="shared" si="40"/>
        <v>Survive</v>
      </c>
      <c r="Q419" t="str">
        <f t="shared" si="41"/>
        <v>Survived</v>
      </c>
    </row>
    <row r="420" spans="1:17" x14ac:dyDescent="0.3">
      <c r="A420" s="1" t="s">
        <v>1235</v>
      </c>
      <c r="B420" s="2" t="s">
        <v>13</v>
      </c>
      <c r="C420" s="1" t="s">
        <v>1242</v>
      </c>
      <c r="D420">
        <f>INDEX(Cond_Probability!$A$6:$H$60,MATCH('Model 6_Train'!A420,Cond_Probability!$A$6:$A$60,0),7)</f>
        <v>0.17753623188405798</v>
      </c>
      <c r="E420">
        <f>INDEX(Cond_Probability!$A$6:$H$60,MATCH('Model 6_Train'!B420,Cond_Probability!$A$6:$A$60,0),7)</f>
        <v>0.85117967332123412</v>
      </c>
      <c r="F420">
        <f>INDEX(Cond_Probability!$A$6:$H$60,MATCH('Model 6_Train'!C420,Cond_Probability!$A$6:$A$60,0),7)</f>
        <v>0.51356238698010848</v>
      </c>
      <c r="G420">
        <f>Cond_Probability!$C$2</f>
        <v>0.61616161616161613</v>
      </c>
      <c r="H420">
        <f t="shared" si="36"/>
        <v>4.7818515657547508E-2</v>
      </c>
      <c r="I420">
        <f t="shared" si="37"/>
        <v>4.7818515657547511</v>
      </c>
      <c r="J420">
        <f>INDEX(Cond_Probability!$A$6:$H$60,MATCH('Model 6_Train'!A420,Cond_Probability!$A$6:$A$60,0),8)</f>
        <v>0.25507246376811593</v>
      </c>
      <c r="K420">
        <f>INDEX(Cond_Probability!$A$6:$H$60,MATCH('Model 6_Train'!B420,Cond_Probability!$A$6:$A$60,0),8)</f>
        <v>0.31976744186046513</v>
      </c>
      <c r="L420">
        <f>INDEX(Cond_Probability!$A$6:$H$60,MATCH('Model 6_Train'!C420,Cond_Probability!$A$6:$A$60,0),8)</f>
        <v>0.56936416184971095</v>
      </c>
      <c r="M420">
        <f>Cond_Probability!$C$3</f>
        <v>0.38383838383838381</v>
      </c>
      <c r="N420">
        <f t="shared" si="38"/>
        <v>1.7825279530627958E-2</v>
      </c>
      <c r="O420">
        <f t="shared" si="39"/>
        <v>1.7825279530627958</v>
      </c>
      <c r="P420" t="str">
        <f t="shared" si="40"/>
        <v>Won't Survive</v>
      </c>
      <c r="Q420" t="str">
        <f t="shared" si="41"/>
        <v>Dead</v>
      </c>
    </row>
    <row r="421" spans="1:17" x14ac:dyDescent="0.3">
      <c r="A421" s="1" t="s">
        <v>1236</v>
      </c>
      <c r="B421" s="2" t="s">
        <v>17</v>
      </c>
      <c r="C421" s="1" t="s">
        <v>1242</v>
      </c>
      <c r="D421">
        <f>INDEX(Cond_Probability!$A$6:$H$60,MATCH('Model 6_Train'!A421,Cond_Probability!$A$6:$A$60,0),7)</f>
        <v>0.67572463768115942</v>
      </c>
      <c r="E421">
        <f>INDEX(Cond_Probability!$A$6:$H$60,MATCH('Model 6_Train'!B421,Cond_Probability!$A$6:$A$60,0),7)</f>
        <v>0.14882032667876588</v>
      </c>
      <c r="F421">
        <f>INDEX(Cond_Probability!$A$6:$H$60,MATCH('Model 6_Train'!C421,Cond_Probability!$A$6:$A$60,0),7)</f>
        <v>0.51356238698010848</v>
      </c>
      <c r="G421">
        <f>Cond_Probability!$C$2</f>
        <v>0.61616161616161613</v>
      </c>
      <c r="H421">
        <f t="shared" si="36"/>
        <v>3.1821442058695179E-2</v>
      </c>
      <c r="I421">
        <f t="shared" si="37"/>
        <v>3.182144205869518</v>
      </c>
      <c r="J421">
        <f>INDEX(Cond_Probability!$A$6:$H$60,MATCH('Model 6_Train'!A421,Cond_Probability!$A$6:$A$60,0),8)</f>
        <v>0.34782608695652173</v>
      </c>
      <c r="K421">
        <f>INDEX(Cond_Probability!$A$6:$H$60,MATCH('Model 6_Train'!B421,Cond_Probability!$A$6:$A$60,0),8)</f>
        <v>0.68023255813953487</v>
      </c>
      <c r="L421">
        <f>INDEX(Cond_Probability!$A$6:$H$60,MATCH('Model 6_Train'!C421,Cond_Probability!$A$6:$A$60,0),8)</f>
        <v>0.56936416184971095</v>
      </c>
      <c r="M421">
        <f>Cond_Probability!$C$3</f>
        <v>0.38383838383838381</v>
      </c>
      <c r="N421">
        <f t="shared" si="38"/>
        <v>5.1708042274796799E-2</v>
      </c>
      <c r="O421">
        <f t="shared" si="39"/>
        <v>5.1708042274796799</v>
      </c>
      <c r="P421" t="str">
        <f t="shared" si="40"/>
        <v>Survive</v>
      </c>
      <c r="Q421" t="str">
        <f t="shared" si="41"/>
        <v>Survived</v>
      </c>
    </row>
    <row r="422" spans="1:17" x14ac:dyDescent="0.3">
      <c r="A422" s="1" t="s">
        <v>1236</v>
      </c>
      <c r="B422" s="2" t="s">
        <v>13</v>
      </c>
      <c r="C422" s="1" t="s">
        <v>1241</v>
      </c>
      <c r="D422">
        <f>INDEX(Cond_Probability!$A$6:$H$60,MATCH('Model 6_Train'!A422,Cond_Probability!$A$6:$A$60,0),7)</f>
        <v>0.67572463768115942</v>
      </c>
      <c r="E422">
        <f>INDEX(Cond_Probability!$A$6:$H$60,MATCH('Model 6_Train'!B422,Cond_Probability!$A$6:$A$60,0),7)</f>
        <v>0.85117967332123412</v>
      </c>
      <c r="F422">
        <f>INDEX(Cond_Probability!$A$6:$H$60,MATCH('Model 6_Train'!C422,Cond_Probability!$A$6:$A$60,0),7)</f>
        <v>0.22784810126582278</v>
      </c>
      <c r="G422">
        <f>Cond_Probability!$C$2</f>
        <v>0.61616161616161613</v>
      </c>
      <c r="H422">
        <f t="shared" si="36"/>
        <v>8.0747865725546777E-2</v>
      </c>
      <c r="I422">
        <f t="shared" si="37"/>
        <v>8.074786572554677</v>
      </c>
      <c r="J422">
        <f>INDEX(Cond_Probability!$A$6:$H$60,MATCH('Model 6_Train'!A422,Cond_Probability!$A$6:$A$60,0),8)</f>
        <v>0.34782608695652173</v>
      </c>
      <c r="K422">
        <f>INDEX(Cond_Probability!$A$6:$H$60,MATCH('Model 6_Train'!B422,Cond_Probability!$A$6:$A$60,0),8)</f>
        <v>0.31976744186046513</v>
      </c>
      <c r="L422">
        <f>INDEX(Cond_Probability!$A$6:$H$60,MATCH('Model 6_Train'!C422,Cond_Probability!$A$6:$A$60,0),8)</f>
        <v>0.15317919075144509</v>
      </c>
      <c r="M422">
        <f>Cond_Probability!$C$3</f>
        <v>0.38383838383838381</v>
      </c>
      <c r="N422">
        <f t="shared" si="38"/>
        <v>6.5395003354172723E-3</v>
      </c>
      <c r="O422">
        <f t="shared" si="39"/>
        <v>0.6539500335417272</v>
      </c>
      <c r="P422" t="str">
        <f t="shared" si="40"/>
        <v>Won't Survive</v>
      </c>
      <c r="Q422" t="str">
        <f t="shared" si="41"/>
        <v>Dead</v>
      </c>
    </row>
    <row r="423" spans="1:17" x14ac:dyDescent="0.3">
      <c r="A423" s="1" t="s">
        <v>1236</v>
      </c>
      <c r="B423" s="2" t="s">
        <v>13</v>
      </c>
      <c r="C423" s="1" t="s">
        <v>1242</v>
      </c>
      <c r="D423">
        <f>INDEX(Cond_Probability!$A$6:$H$60,MATCH('Model 6_Train'!A423,Cond_Probability!$A$6:$A$60,0),7)</f>
        <v>0.67572463768115942</v>
      </c>
      <c r="E423">
        <f>INDEX(Cond_Probability!$A$6:$H$60,MATCH('Model 6_Train'!B423,Cond_Probability!$A$6:$A$60,0),7)</f>
        <v>0.85117967332123412</v>
      </c>
      <c r="F423">
        <f>INDEX(Cond_Probability!$A$6:$H$60,MATCH('Model 6_Train'!C423,Cond_Probability!$A$6:$A$60,0),7)</f>
        <v>0.51356238698010848</v>
      </c>
      <c r="G423">
        <f>Cond_Probability!$C$2</f>
        <v>0.61616161616161613</v>
      </c>
      <c r="H423">
        <f t="shared" si="36"/>
        <v>0.18200312592107368</v>
      </c>
      <c r="I423">
        <f t="shared" si="37"/>
        <v>18.200312592107366</v>
      </c>
      <c r="J423">
        <f>INDEX(Cond_Probability!$A$6:$H$60,MATCH('Model 6_Train'!A423,Cond_Probability!$A$6:$A$60,0),8)</f>
        <v>0.34782608695652173</v>
      </c>
      <c r="K423">
        <f>INDEX(Cond_Probability!$A$6:$H$60,MATCH('Model 6_Train'!B423,Cond_Probability!$A$6:$A$60,0),8)</f>
        <v>0.31976744186046513</v>
      </c>
      <c r="L423">
        <f>INDEX(Cond_Probability!$A$6:$H$60,MATCH('Model 6_Train'!C423,Cond_Probability!$A$6:$A$60,0),8)</f>
        <v>0.56936416184971095</v>
      </c>
      <c r="M423">
        <f>Cond_Probability!$C$3</f>
        <v>0.38383838383838381</v>
      </c>
      <c r="N423">
        <f t="shared" si="38"/>
        <v>2.4307199359947216E-2</v>
      </c>
      <c r="O423">
        <f t="shared" si="39"/>
        <v>2.4307199359947216</v>
      </c>
      <c r="P423" t="str">
        <f t="shared" si="40"/>
        <v>Won't Survive</v>
      </c>
      <c r="Q423" t="str">
        <f t="shared" si="41"/>
        <v>Dead</v>
      </c>
    </row>
    <row r="424" spans="1:17" x14ac:dyDescent="0.3">
      <c r="A424" s="1" t="s">
        <v>1236</v>
      </c>
      <c r="B424" s="2" t="s">
        <v>13</v>
      </c>
      <c r="C424" s="1" t="s">
        <v>1242</v>
      </c>
      <c r="D424">
        <f>INDEX(Cond_Probability!$A$6:$H$60,MATCH('Model 6_Train'!A424,Cond_Probability!$A$6:$A$60,0),7)</f>
        <v>0.67572463768115942</v>
      </c>
      <c r="E424">
        <f>INDEX(Cond_Probability!$A$6:$H$60,MATCH('Model 6_Train'!B424,Cond_Probability!$A$6:$A$60,0),7)</f>
        <v>0.85117967332123412</v>
      </c>
      <c r="F424">
        <f>INDEX(Cond_Probability!$A$6:$H$60,MATCH('Model 6_Train'!C424,Cond_Probability!$A$6:$A$60,0),7)</f>
        <v>0.51356238698010848</v>
      </c>
      <c r="G424">
        <f>Cond_Probability!$C$2</f>
        <v>0.61616161616161613</v>
      </c>
      <c r="H424">
        <f t="shared" si="36"/>
        <v>0.18200312592107368</v>
      </c>
      <c r="I424">
        <f t="shared" si="37"/>
        <v>18.200312592107366</v>
      </c>
      <c r="J424">
        <f>INDEX(Cond_Probability!$A$6:$H$60,MATCH('Model 6_Train'!A424,Cond_Probability!$A$6:$A$60,0),8)</f>
        <v>0.34782608695652173</v>
      </c>
      <c r="K424">
        <f>INDEX(Cond_Probability!$A$6:$H$60,MATCH('Model 6_Train'!B424,Cond_Probability!$A$6:$A$60,0),8)</f>
        <v>0.31976744186046513</v>
      </c>
      <c r="L424">
        <f>INDEX(Cond_Probability!$A$6:$H$60,MATCH('Model 6_Train'!C424,Cond_Probability!$A$6:$A$60,0),8)</f>
        <v>0.56936416184971095</v>
      </c>
      <c r="M424">
        <f>Cond_Probability!$C$3</f>
        <v>0.38383838383838381</v>
      </c>
      <c r="N424">
        <f t="shared" si="38"/>
        <v>2.4307199359947216E-2</v>
      </c>
      <c r="O424">
        <f t="shared" si="39"/>
        <v>2.4307199359947216</v>
      </c>
      <c r="P424" t="str">
        <f t="shared" si="40"/>
        <v>Won't Survive</v>
      </c>
      <c r="Q424" t="str">
        <f t="shared" si="41"/>
        <v>Dead</v>
      </c>
    </row>
    <row r="425" spans="1:17" x14ac:dyDescent="0.3">
      <c r="A425" s="1" t="s">
        <v>1236</v>
      </c>
      <c r="B425" s="2" t="s">
        <v>17</v>
      </c>
      <c r="C425" s="1" t="s">
        <v>1242</v>
      </c>
      <c r="D425">
        <f>INDEX(Cond_Probability!$A$6:$H$60,MATCH('Model 6_Train'!A425,Cond_Probability!$A$6:$A$60,0),7)</f>
        <v>0.67572463768115942</v>
      </c>
      <c r="E425">
        <f>INDEX(Cond_Probability!$A$6:$H$60,MATCH('Model 6_Train'!B425,Cond_Probability!$A$6:$A$60,0),7)</f>
        <v>0.14882032667876588</v>
      </c>
      <c r="F425">
        <f>INDEX(Cond_Probability!$A$6:$H$60,MATCH('Model 6_Train'!C425,Cond_Probability!$A$6:$A$60,0),7)</f>
        <v>0.51356238698010848</v>
      </c>
      <c r="G425">
        <f>Cond_Probability!$C$2</f>
        <v>0.61616161616161613</v>
      </c>
      <c r="H425">
        <f t="shared" si="36"/>
        <v>3.1821442058695179E-2</v>
      </c>
      <c r="I425">
        <f t="shared" si="37"/>
        <v>3.182144205869518</v>
      </c>
      <c r="J425">
        <f>INDEX(Cond_Probability!$A$6:$H$60,MATCH('Model 6_Train'!A425,Cond_Probability!$A$6:$A$60,0),8)</f>
        <v>0.34782608695652173</v>
      </c>
      <c r="K425">
        <f>INDEX(Cond_Probability!$A$6:$H$60,MATCH('Model 6_Train'!B425,Cond_Probability!$A$6:$A$60,0),8)</f>
        <v>0.68023255813953487</v>
      </c>
      <c r="L425">
        <f>INDEX(Cond_Probability!$A$6:$H$60,MATCH('Model 6_Train'!C425,Cond_Probability!$A$6:$A$60,0),8)</f>
        <v>0.56936416184971095</v>
      </c>
      <c r="M425">
        <f>Cond_Probability!$C$3</f>
        <v>0.38383838383838381</v>
      </c>
      <c r="N425">
        <f t="shared" si="38"/>
        <v>5.1708042274796799E-2</v>
      </c>
      <c r="O425">
        <f t="shared" si="39"/>
        <v>5.1708042274796799</v>
      </c>
      <c r="P425" t="str">
        <f t="shared" si="40"/>
        <v>Survive</v>
      </c>
      <c r="Q425" t="str">
        <f t="shared" si="41"/>
        <v>Survived</v>
      </c>
    </row>
    <row r="426" spans="1:17" x14ac:dyDescent="0.3">
      <c r="A426" s="1" t="s">
        <v>1236</v>
      </c>
      <c r="B426" s="2" t="s">
        <v>13</v>
      </c>
      <c r="C426" s="1" t="s">
        <v>1242</v>
      </c>
      <c r="D426">
        <f>INDEX(Cond_Probability!$A$6:$H$60,MATCH('Model 6_Train'!A426,Cond_Probability!$A$6:$A$60,0),7)</f>
        <v>0.67572463768115942</v>
      </c>
      <c r="E426">
        <f>INDEX(Cond_Probability!$A$6:$H$60,MATCH('Model 6_Train'!B426,Cond_Probability!$A$6:$A$60,0),7)</f>
        <v>0.85117967332123412</v>
      </c>
      <c r="F426">
        <f>INDEX(Cond_Probability!$A$6:$H$60,MATCH('Model 6_Train'!C426,Cond_Probability!$A$6:$A$60,0),7)</f>
        <v>0.51356238698010848</v>
      </c>
      <c r="G426">
        <f>Cond_Probability!$C$2</f>
        <v>0.61616161616161613</v>
      </c>
      <c r="H426">
        <f t="shared" si="36"/>
        <v>0.18200312592107368</v>
      </c>
      <c r="I426">
        <f t="shared" si="37"/>
        <v>18.200312592107366</v>
      </c>
      <c r="J426">
        <f>INDEX(Cond_Probability!$A$6:$H$60,MATCH('Model 6_Train'!A426,Cond_Probability!$A$6:$A$60,0),8)</f>
        <v>0.34782608695652173</v>
      </c>
      <c r="K426">
        <f>INDEX(Cond_Probability!$A$6:$H$60,MATCH('Model 6_Train'!B426,Cond_Probability!$A$6:$A$60,0),8)</f>
        <v>0.31976744186046513</v>
      </c>
      <c r="L426">
        <f>INDEX(Cond_Probability!$A$6:$H$60,MATCH('Model 6_Train'!C426,Cond_Probability!$A$6:$A$60,0),8)</f>
        <v>0.56936416184971095</v>
      </c>
      <c r="M426">
        <f>Cond_Probability!$C$3</f>
        <v>0.38383838383838381</v>
      </c>
      <c r="N426">
        <f t="shared" si="38"/>
        <v>2.4307199359947216E-2</v>
      </c>
      <c r="O426">
        <f t="shared" si="39"/>
        <v>2.4307199359947216</v>
      </c>
      <c r="P426" t="str">
        <f t="shared" si="40"/>
        <v>Won't Survive</v>
      </c>
      <c r="Q426" t="str">
        <f t="shared" si="41"/>
        <v>Dead</v>
      </c>
    </row>
    <row r="427" spans="1:17" x14ac:dyDescent="0.3">
      <c r="A427" s="1" t="s">
        <v>1236</v>
      </c>
      <c r="B427" s="2" t="s">
        <v>13</v>
      </c>
      <c r="C427" s="1" t="s">
        <v>1241</v>
      </c>
      <c r="D427">
        <f>INDEX(Cond_Probability!$A$6:$H$60,MATCH('Model 6_Train'!A427,Cond_Probability!$A$6:$A$60,0),7)</f>
        <v>0.67572463768115942</v>
      </c>
      <c r="E427">
        <f>INDEX(Cond_Probability!$A$6:$H$60,MATCH('Model 6_Train'!B427,Cond_Probability!$A$6:$A$60,0),7)</f>
        <v>0.85117967332123412</v>
      </c>
      <c r="F427">
        <f>INDEX(Cond_Probability!$A$6:$H$60,MATCH('Model 6_Train'!C427,Cond_Probability!$A$6:$A$60,0),7)</f>
        <v>0.22784810126582278</v>
      </c>
      <c r="G427">
        <f>Cond_Probability!$C$2</f>
        <v>0.61616161616161613</v>
      </c>
      <c r="H427">
        <f t="shared" si="36"/>
        <v>8.0747865725546777E-2</v>
      </c>
      <c r="I427">
        <f t="shared" si="37"/>
        <v>8.074786572554677</v>
      </c>
      <c r="J427">
        <f>INDEX(Cond_Probability!$A$6:$H$60,MATCH('Model 6_Train'!A427,Cond_Probability!$A$6:$A$60,0),8)</f>
        <v>0.34782608695652173</v>
      </c>
      <c r="K427">
        <f>INDEX(Cond_Probability!$A$6:$H$60,MATCH('Model 6_Train'!B427,Cond_Probability!$A$6:$A$60,0),8)</f>
        <v>0.31976744186046513</v>
      </c>
      <c r="L427">
        <f>INDEX(Cond_Probability!$A$6:$H$60,MATCH('Model 6_Train'!C427,Cond_Probability!$A$6:$A$60,0),8)</f>
        <v>0.15317919075144509</v>
      </c>
      <c r="M427">
        <f>Cond_Probability!$C$3</f>
        <v>0.38383838383838381</v>
      </c>
      <c r="N427">
        <f t="shared" si="38"/>
        <v>6.5395003354172723E-3</v>
      </c>
      <c r="O427">
        <f t="shared" si="39"/>
        <v>0.6539500335417272</v>
      </c>
      <c r="P427" t="str">
        <f t="shared" si="40"/>
        <v>Won't Survive</v>
      </c>
      <c r="Q427" t="str">
        <f t="shared" si="41"/>
        <v>Dead</v>
      </c>
    </row>
    <row r="428" spans="1:17" x14ac:dyDescent="0.3">
      <c r="A428" s="1" t="s">
        <v>1235</v>
      </c>
      <c r="B428" s="2" t="s">
        <v>17</v>
      </c>
      <c r="C428" s="1" t="s">
        <v>1242</v>
      </c>
      <c r="D428">
        <f>INDEX(Cond_Probability!$A$6:$H$60,MATCH('Model 6_Train'!A428,Cond_Probability!$A$6:$A$60,0),7)</f>
        <v>0.17753623188405798</v>
      </c>
      <c r="E428">
        <f>INDEX(Cond_Probability!$A$6:$H$60,MATCH('Model 6_Train'!B428,Cond_Probability!$A$6:$A$60,0),7)</f>
        <v>0.14882032667876588</v>
      </c>
      <c r="F428">
        <f>INDEX(Cond_Probability!$A$6:$H$60,MATCH('Model 6_Train'!C428,Cond_Probability!$A$6:$A$60,0),7)</f>
        <v>0.51356238698010848</v>
      </c>
      <c r="G428">
        <f>Cond_Probability!$C$2</f>
        <v>0.61616161616161613</v>
      </c>
      <c r="H428">
        <f t="shared" si="36"/>
        <v>8.3605933559038285E-3</v>
      </c>
      <c r="I428">
        <f t="shared" si="37"/>
        <v>0.83605933559038281</v>
      </c>
      <c r="J428">
        <f>INDEX(Cond_Probability!$A$6:$H$60,MATCH('Model 6_Train'!A428,Cond_Probability!$A$6:$A$60,0),8)</f>
        <v>0.25507246376811593</v>
      </c>
      <c r="K428">
        <f>INDEX(Cond_Probability!$A$6:$H$60,MATCH('Model 6_Train'!B428,Cond_Probability!$A$6:$A$60,0),8)</f>
        <v>0.68023255813953487</v>
      </c>
      <c r="L428">
        <f>INDEX(Cond_Probability!$A$6:$H$60,MATCH('Model 6_Train'!C428,Cond_Probability!$A$6:$A$60,0),8)</f>
        <v>0.56936416184971095</v>
      </c>
      <c r="M428">
        <f>Cond_Probability!$C$3</f>
        <v>0.38383838383838381</v>
      </c>
      <c r="N428">
        <f t="shared" si="38"/>
        <v>3.7919231001517652E-2</v>
      </c>
      <c r="O428">
        <f t="shared" si="39"/>
        <v>3.7919231001517653</v>
      </c>
      <c r="P428" t="str">
        <f t="shared" si="40"/>
        <v>Survive</v>
      </c>
      <c r="Q428" t="str">
        <f t="shared" si="41"/>
        <v>Survived</v>
      </c>
    </row>
    <row r="429" spans="1:17" x14ac:dyDescent="0.3">
      <c r="A429" s="1" t="s">
        <v>1235</v>
      </c>
      <c r="B429" s="2" t="s">
        <v>17</v>
      </c>
      <c r="C429" s="1" t="s">
        <v>1242</v>
      </c>
      <c r="D429">
        <f>INDEX(Cond_Probability!$A$6:$H$60,MATCH('Model 6_Train'!A429,Cond_Probability!$A$6:$A$60,0),7)</f>
        <v>0.17753623188405798</v>
      </c>
      <c r="E429">
        <f>INDEX(Cond_Probability!$A$6:$H$60,MATCH('Model 6_Train'!B429,Cond_Probability!$A$6:$A$60,0),7)</f>
        <v>0.14882032667876588</v>
      </c>
      <c r="F429">
        <f>INDEX(Cond_Probability!$A$6:$H$60,MATCH('Model 6_Train'!C429,Cond_Probability!$A$6:$A$60,0),7)</f>
        <v>0.51356238698010848</v>
      </c>
      <c r="G429">
        <f>Cond_Probability!$C$2</f>
        <v>0.61616161616161613</v>
      </c>
      <c r="H429">
        <f t="shared" si="36"/>
        <v>8.3605933559038285E-3</v>
      </c>
      <c r="I429">
        <f t="shared" si="37"/>
        <v>0.83605933559038281</v>
      </c>
      <c r="J429">
        <f>INDEX(Cond_Probability!$A$6:$H$60,MATCH('Model 6_Train'!A429,Cond_Probability!$A$6:$A$60,0),8)</f>
        <v>0.25507246376811593</v>
      </c>
      <c r="K429">
        <f>INDEX(Cond_Probability!$A$6:$H$60,MATCH('Model 6_Train'!B429,Cond_Probability!$A$6:$A$60,0),8)</f>
        <v>0.68023255813953487</v>
      </c>
      <c r="L429">
        <f>INDEX(Cond_Probability!$A$6:$H$60,MATCH('Model 6_Train'!C429,Cond_Probability!$A$6:$A$60,0),8)</f>
        <v>0.56936416184971095</v>
      </c>
      <c r="M429">
        <f>Cond_Probability!$C$3</f>
        <v>0.38383838383838381</v>
      </c>
      <c r="N429">
        <f t="shared" si="38"/>
        <v>3.7919231001517652E-2</v>
      </c>
      <c r="O429">
        <f t="shared" si="39"/>
        <v>3.7919231001517653</v>
      </c>
      <c r="P429" t="str">
        <f t="shared" si="40"/>
        <v>Survive</v>
      </c>
      <c r="Q429" t="str">
        <f t="shared" si="41"/>
        <v>Survived</v>
      </c>
    </row>
    <row r="430" spans="1:17" x14ac:dyDescent="0.3">
      <c r="A430" s="1" t="s">
        <v>1236</v>
      </c>
      <c r="B430" s="2" t="s">
        <v>13</v>
      </c>
      <c r="C430" s="1" t="s">
        <v>1241</v>
      </c>
      <c r="D430">
        <f>INDEX(Cond_Probability!$A$6:$H$60,MATCH('Model 6_Train'!A430,Cond_Probability!$A$6:$A$60,0),7)</f>
        <v>0.67572463768115942</v>
      </c>
      <c r="E430">
        <f>INDEX(Cond_Probability!$A$6:$H$60,MATCH('Model 6_Train'!B430,Cond_Probability!$A$6:$A$60,0),7)</f>
        <v>0.85117967332123412</v>
      </c>
      <c r="F430">
        <f>INDEX(Cond_Probability!$A$6:$H$60,MATCH('Model 6_Train'!C430,Cond_Probability!$A$6:$A$60,0),7)</f>
        <v>0.22784810126582278</v>
      </c>
      <c r="G430">
        <f>Cond_Probability!$C$2</f>
        <v>0.61616161616161613</v>
      </c>
      <c r="H430">
        <f t="shared" si="36"/>
        <v>8.0747865725546777E-2</v>
      </c>
      <c r="I430">
        <f t="shared" si="37"/>
        <v>8.074786572554677</v>
      </c>
      <c r="J430">
        <f>INDEX(Cond_Probability!$A$6:$H$60,MATCH('Model 6_Train'!A430,Cond_Probability!$A$6:$A$60,0),8)</f>
        <v>0.34782608695652173</v>
      </c>
      <c r="K430">
        <f>INDEX(Cond_Probability!$A$6:$H$60,MATCH('Model 6_Train'!B430,Cond_Probability!$A$6:$A$60,0),8)</f>
        <v>0.31976744186046513</v>
      </c>
      <c r="L430">
        <f>INDEX(Cond_Probability!$A$6:$H$60,MATCH('Model 6_Train'!C430,Cond_Probability!$A$6:$A$60,0),8)</f>
        <v>0.15317919075144509</v>
      </c>
      <c r="M430">
        <f>Cond_Probability!$C$3</f>
        <v>0.38383838383838381</v>
      </c>
      <c r="N430">
        <f t="shared" si="38"/>
        <v>6.5395003354172723E-3</v>
      </c>
      <c r="O430">
        <f t="shared" si="39"/>
        <v>0.6539500335417272</v>
      </c>
      <c r="P430" t="str">
        <f t="shared" si="40"/>
        <v>Won't Survive</v>
      </c>
      <c r="Q430" t="str">
        <f t="shared" si="41"/>
        <v>Dead</v>
      </c>
    </row>
    <row r="431" spans="1:17" x14ac:dyDescent="0.3">
      <c r="A431" s="1" t="s">
        <v>1236</v>
      </c>
      <c r="B431" s="2" t="s">
        <v>13</v>
      </c>
      <c r="C431" s="1" t="s">
        <v>1242</v>
      </c>
      <c r="D431">
        <f>INDEX(Cond_Probability!$A$6:$H$60,MATCH('Model 6_Train'!A431,Cond_Probability!$A$6:$A$60,0),7)</f>
        <v>0.67572463768115942</v>
      </c>
      <c r="E431">
        <f>INDEX(Cond_Probability!$A$6:$H$60,MATCH('Model 6_Train'!B431,Cond_Probability!$A$6:$A$60,0),7)</f>
        <v>0.85117967332123412</v>
      </c>
      <c r="F431">
        <f>INDEX(Cond_Probability!$A$6:$H$60,MATCH('Model 6_Train'!C431,Cond_Probability!$A$6:$A$60,0),7)</f>
        <v>0.51356238698010848</v>
      </c>
      <c r="G431">
        <f>Cond_Probability!$C$2</f>
        <v>0.61616161616161613</v>
      </c>
      <c r="H431">
        <f t="shared" si="36"/>
        <v>0.18200312592107368</v>
      </c>
      <c r="I431">
        <f t="shared" si="37"/>
        <v>18.200312592107366</v>
      </c>
      <c r="J431">
        <f>INDEX(Cond_Probability!$A$6:$H$60,MATCH('Model 6_Train'!A431,Cond_Probability!$A$6:$A$60,0),8)</f>
        <v>0.34782608695652173</v>
      </c>
      <c r="K431">
        <f>INDEX(Cond_Probability!$A$6:$H$60,MATCH('Model 6_Train'!B431,Cond_Probability!$A$6:$A$60,0),8)</f>
        <v>0.31976744186046513</v>
      </c>
      <c r="L431">
        <f>INDEX(Cond_Probability!$A$6:$H$60,MATCH('Model 6_Train'!C431,Cond_Probability!$A$6:$A$60,0),8)</f>
        <v>0.56936416184971095</v>
      </c>
      <c r="M431">
        <f>Cond_Probability!$C$3</f>
        <v>0.38383838383838381</v>
      </c>
      <c r="N431">
        <f t="shared" si="38"/>
        <v>2.4307199359947216E-2</v>
      </c>
      <c r="O431">
        <f t="shared" si="39"/>
        <v>2.4307199359947216</v>
      </c>
      <c r="P431" t="str">
        <f t="shared" si="40"/>
        <v>Won't Survive</v>
      </c>
      <c r="Q431" t="str">
        <f t="shared" si="41"/>
        <v>Dead</v>
      </c>
    </row>
    <row r="432" spans="1:17" x14ac:dyDescent="0.3">
      <c r="A432" s="1" t="s">
        <v>1234</v>
      </c>
      <c r="B432" s="2" t="s">
        <v>13</v>
      </c>
      <c r="C432" s="1" t="s">
        <v>1242</v>
      </c>
      <c r="D432">
        <f>INDEX(Cond_Probability!$A$6:$H$60,MATCH('Model 6_Train'!A432,Cond_Probability!$A$6:$A$60,0),7)</f>
        <v>0.14673913043478262</v>
      </c>
      <c r="E432">
        <f>INDEX(Cond_Probability!$A$6:$H$60,MATCH('Model 6_Train'!B432,Cond_Probability!$A$6:$A$60,0),7)</f>
        <v>0.85117967332123412</v>
      </c>
      <c r="F432">
        <f>INDEX(Cond_Probability!$A$6:$H$60,MATCH('Model 6_Train'!C432,Cond_Probability!$A$6:$A$60,0),7)</f>
        <v>0.51356238698010848</v>
      </c>
      <c r="G432">
        <f>Cond_Probability!$C$2</f>
        <v>0.61616161616161613</v>
      </c>
      <c r="H432">
        <f t="shared" si="36"/>
        <v>3.9523467023074986E-2</v>
      </c>
      <c r="I432">
        <f t="shared" si="37"/>
        <v>3.9523467023074987</v>
      </c>
      <c r="J432">
        <f>INDEX(Cond_Probability!$A$6:$H$60,MATCH('Model 6_Train'!A432,Cond_Probability!$A$6:$A$60,0),8)</f>
        <v>0.39710144927536234</v>
      </c>
      <c r="K432">
        <f>INDEX(Cond_Probability!$A$6:$H$60,MATCH('Model 6_Train'!B432,Cond_Probability!$A$6:$A$60,0),8)</f>
        <v>0.31976744186046513</v>
      </c>
      <c r="L432">
        <f>INDEX(Cond_Probability!$A$6:$H$60,MATCH('Model 6_Train'!C432,Cond_Probability!$A$6:$A$60,0),8)</f>
        <v>0.56936416184971095</v>
      </c>
      <c r="M432">
        <f>Cond_Probability!$C$3</f>
        <v>0.38383838383838381</v>
      </c>
      <c r="N432">
        <f t="shared" si="38"/>
        <v>2.7750719269273076E-2</v>
      </c>
      <c r="O432">
        <f t="shared" si="39"/>
        <v>2.7750719269273074</v>
      </c>
      <c r="P432" t="str">
        <f t="shared" si="40"/>
        <v>Won't Survive</v>
      </c>
      <c r="Q432" t="str">
        <f t="shared" si="41"/>
        <v>Dead</v>
      </c>
    </row>
    <row r="433" spans="1:17" x14ac:dyDescent="0.3">
      <c r="A433" s="1" t="s">
        <v>1236</v>
      </c>
      <c r="B433" s="2" t="s">
        <v>17</v>
      </c>
      <c r="C433" s="1" t="s">
        <v>1241</v>
      </c>
      <c r="D433">
        <f>INDEX(Cond_Probability!$A$6:$H$60,MATCH('Model 6_Train'!A433,Cond_Probability!$A$6:$A$60,0),7)</f>
        <v>0.67572463768115942</v>
      </c>
      <c r="E433">
        <f>INDEX(Cond_Probability!$A$6:$H$60,MATCH('Model 6_Train'!B433,Cond_Probability!$A$6:$A$60,0),7)</f>
        <v>0.14882032667876588</v>
      </c>
      <c r="F433">
        <f>INDEX(Cond_Probability!$A$6:$H$60,MATCH('Model 6_Train'!C433,Cond_Probability!$A$6:$A$60,0),7)</f>
        <v>0.22784810126582278</v>
      </c>
      <c r="G433">
        <f>Cond_Probability!$C$2</f>
        <v>0.61616161616161613</v>
      </c>
      <c r="H433">
        <f t="shared" si="36"/>
        <v>1.4117963730266171E-2</v>
      </c>
      <c r="I433">
        <f t="shared" si="37"/>
        <v>1.4117963730266172</v>
      </c>
      <c r="J433">
        <f>INDEX(Cond_Probability!$A$6:$H$60,MATCH('Model 6_Train'!A433,Cond_Probability!$A$6:$A$60,0),8)</f>
        <v>0.34782608695652173</v>
      </c>
      <c r="K433">
        <f>INDEX(Cond_Probability!$A$6:$H$60,MATCH('Model 6_Train'!B433,Cond_Probability!$A$6:$A$60,0),8)</f>
        <v>0.68023255813953487</v>
      </c>
      <c r="L433">
        <f>INDEX(Cond_Probability!$A$6:$H$60,MATCH('Model 6_Train'!C433,Cond_Probability!$A$6:$A$60,0),8)</f>
        <v>0.15317919075144509</v>
      </c>
      <c r="M433">
        <f>Cond_Probability!$C$3</f>
        <v>0.38383838383838381</v>
      </c>
      <c r="N433">
        <f t="shared" si="38"/>
        <v>1.3911300713524012E-2</v>
      </c>
      <c r="O433">
        <f t="shared" si="39"/>
        <v>1.3911300713524013</v>
      </c>
      <c r="P433" t="str">
        <f t="shared" si="40"/>
        <v>Won't Survive</v>
      </c>
      <c r="Q433" t="str">
        <f t="shared" si="41"/>
        <v>Dead</v>
      </c>
    </row>
    <row r="434" spans="1:17" x14ac:dyDescent="0.3">
      <c r="A434" s="1" t="s">
        <v>1235</v>
      </c>
      <c r="B434" s="2" t="s">
        <v>17</v>
      </c>
      <c r="C434" s="1" t="s">
        <v>1240</v>
      </c>
      <c r="D434">
        <f>INDEX(Cond_Probability!$A$6:$H$60,MATCH('Model 6_Train'!A434,Cond_Probability!$A$6:$A$60,0),7)</f>
        <v>0.17753623188405798</v>
      </c>
      <c r="E434">
        <f>INDEX(Cond_Probability!$A$6:$H$60,MATCH('Model 6_Train'!B434,Cond_Probability!$A$6:$A$60,0),7)</f>
        <v>0.14882032667876588</v>
      </c>
      <c r="F434">
        <f>INDEX(Cond_Probability!$A$6:$H$60,MATCH('Model 6_Train'!C434,Cond_Probability!$A$6:$A$60,0),7)</f>
        <v>0.17179023508137431</v>
      </c>
      <c r="G434">
        <f>Cond_Probability!$C$2</f>
        <v>0.61616161616161613</v>
      </c>
      <c r="H434">
        <f t="shared" si="36"/>
        <v>2.7966773549678299E-3</v>
      </c>
      <c r="I434">
        <f t="shared" si="37"/>
        <v>0.27966773549678298</v>
      </c>
      <c r="J434">
        <f>INDEX(Cond_Probability!$A$6:$H$60,MATCH('Model 6_Train'!A434,Cond_Probability!$A$6:$A$60,0),8)</f>
        <v>0.25507246376811593</v>
      </c>
      <c r="K434">
        <f>INDEX(Cond_Probability!$A$6:$H$60,MATCH('Model 6_Train'!B434,Cond_Probability!$A$6:$A$60,0),8)</f>
        <v>0.68023255813953487</v>
      </c>
      <c r="L434">
        <f>INDEX(Cond_Probability!$A$6:$H$60,MATCH('Model 6_Train'!C434,Cond_Probability!$A$6:$A$60,0),8)</f>
        <v>0.19653179190751446</v>
      </c>
      <c r="M434">
        <f>Cond_Probability!$C$3</f>
        <v>0.38383838383838381</v>
      </c>
      <c r="N434">
        <f t="shared" si="38"/>
        <v>1.308887161473706E-2</v>
      </c>
      <c r="O434">
        <f t="shared" si="39"/>
        <v>1.3088871614737061</v>
      </c>
      <c r="P434" t="str">
        <f t="shared" si="40"/>
        <v>Survive</v>
      </c>
      <c r="Q434" t="str">
        <f t="shared" si="41"/>
        <v>Survived</v>
      </c>
    </row>
    <row r="435" spans="1:17" x14ac:dyDescent="0.3">
      <c r="A435" s="1" t="s">
        <v>1236</v>
      </c>
      <c r="B435" s="2" t="s">
        <v>13</v>
      </c>
      <c r="C435" s="1" t="s">
        <v>1242</v>
      </c>
      <c r="D435">
        <f>INDEX(Cond_Probability!$A$6:$H$60,MATCH('Model 6_Train'!A435,Cond_Probability!$A$6:$A$60,0),7)</f>
        <v>0.67572463768115942</v>
      </c>
      <c r="E435">
        <f>INDEX(Cond_Probability!$A$6:$H$60,MATCH('Model 6_Train'!B435,Cond_Probability!$A$6:$A$60,0),7)</f>
        <v>0.85117967332123412</v>
      </c>
      <c r="F435">
        <f>INDEX(Cond_Probability!$A$6:$H$60,MATCH('Model 6_Train'!C435,Cond_Probability!$A$6:$A$60,0),7)</f>
        <v>0.51356238698010848</v>
      </c>
      <c r="G435">
        <f>Cond_Probability!$C$2</f>
        <v>0.61616161616161613</v>
      </c>
      <c r="H435">
        <f t="shared" si="36"/>
        <v>0.18200312592107368</v>
      </c>
      <c r="I435">
        <f t="shared" si="37"/>
        <v>18.200312592107366</v>
      </c>
      <c r="J435">
        <f>INDEX(Cond_Probability!$A$6:$H$60,MATCH('Model 6_Train'!A435,Cond_Probability!$A$6:$A$60,0),8)</f>
        <v>0.34782608695652173</v>
      </c>
      <c r="K435">
        <f>INDEX(Cond_Probability!$A$6:$H$60,MATCH('Model 6_Train'!B435,Cond_Probability!$A$6:$A$60,0),8)</f>
        <v>0.31976744186046513</v>
      </c>
      <c r="L435">
        <f>INDEX(Cond_Probability!$A$6:$H$60,MATCH('Model 6_Train'!C435,Cond_Probability!$A$6:$A$60,0),8)</f>
        <v>0.56936416184971095</v>
      </c>
      <c r="M435">
        <f>Cond_Probability!$C$3</f>
        <v>0.38383838383838381</v>
      </c>
      <c r="N435">
        <f t="shared" si="38"/>
        <v>2.4307199359947216E-2</v>
      </c>
      <c r="O435">
        <f t="shared" si="39"/>
        <v>2.4307199359947216</v>
      </c>
      <c r="P435" t="str">
        <f t="shared" si="40"/>
        <v>Won't Survive</v>
      </c>
      <c r="Q435" t="str">
        <f t="shared" si="41"/>
        <v>Dead</v>
      </c>
    </row>
    <row r="436" spans="1:17" x14ac:dyDescent="0.3">
      <c r="A436" s="1" t="s">
        <v>1234</v>
      </c>
      <c r="B436" s="2" t="s">
        <v>13</v>
      </c>
      <c r="C436" s="1" t="s">
        <v>1239</v>
      </c>
      <c r="D436">
        <f>INDEX(Cond_Probability!$A$6:$H$60,MATCH('Model 6_Train'!A436,Cond_Probability!$A$6:$A$60,0),7)</f>
        <v>0.14673913043478262</v>
      </c>
      <c r="E436">
        <f>INDEX(Cond_Probability!$A$6:$H$60,MATCH('Model 6_Train'!B436,Cond_Probability!$A$6:$A$60,0),7)</f>
        <v>0.85117967332123412</v>
      </c>
      <c r="F436">
        <f>INDEX(Cond_Probability!$A$6:$H$60,MATCH('Model 6_Train'!C436,Cond_Probability!$A$6:$A$60,0),7)</f>
        <v>8.6799276672694395E-2</v>
      </c>
      <c r="G436">
        <f>Cond_Probability!$C$2</f>
        <v>0.61616161616161613</v>
      </c>
      <c r="H436">
        <f t="shared" si="36"/>
        <v>6.6800225954492922E-3</v>
      </c>
      <c r="I436">
        <f t="shared" si="37"/>
        <v>0.6680022595449292</v>
      </c>
      <c r="J436">
        <f>INDEX(Cond_Probability!$A$6:$H$60,MATCH('Model 6_Train'!A436,Cond_Probability!$A$6:$A$60,0),8)</f>
        <v>0.39710144927536234</v>
      </c>
      <c r="K436">
        <f>INDEX(Cond_Probability!$A$6:$H$60,MATCH('Model 6_Train'!B436,Cond_Probability!$A$6:$A$60,0),8)</f>
        <v>0.31976744186046513</v>
      </c>
      <c r="L436">
        <f>INDEX(Cond_Probability!$A$6:$H$60,MATCH('Model 6_Train'!C436,Cond_Probability!$A$6:$A$60,0),8)</f>
        <v>8.0924855491329481E-2</v>
      </c>
      <c r="M436">
        <f>Cond_Probability!$C$3</f>
        <v>0.38383838383838381</v>
      </c>
      <c r="N436">
        <f t="shared" si="38"/>
        <v>3.9442646677139391E-3</v>
      </c>
      <c r="O436">
        <f t="shared" si="39"/>
        <v>0.39442646677139392</v>
      </c>
      <c r="P436" t="str">
        <f t="shared" si="40"/>
        <v>Won't Survive</v>
      </c>
      <c r="Q436" t="str">
        <f t="shared" si="41"/>
        <v>Dead</v>
      </c>
    </row>
    <row r="437" spans="1:17" x14ac:dyDescent="0.3">
      <c r="A437" s="1" t="s">
        <v>1234</v>
      </c>
      <c r="B437" s="2" t="s">
        <v>17</v>
      </c>
      <c r="C437" s="1" t="s">
        <v>1242</v>
      </c>
      <c r="D437">
        <f>INDEX(Cond_Probability!$A$6:$H$60,MATCH('Model 6_Train'!A437,Cond_Probability!$A$6:$A$60,0),7)</f>
        <v>0.14673913043478262</v>
      </c>
      <c r="E437">
        <f>INDEX(Cond_Probability!$A$6:$H$60,MATCH('Model 6_Train'!B437,Cond_Probability!$A$6:$A$60,0),7)</f>
        <v>0.14882032667876588</v>
      </c>
      <c r="F437">
        <f>INDEX(Cond_Probability!$A$6:$H$60,MATCH('Model 6_Train'!C437,Cond_Probability!$A$6:$A$60,0),7)</f>
        <v>0.51356238698010848</v>
      </c>
      <c r="G437">
        <f>Cond_Probability!$C$2</f>
        <v>0.61616161616161613</v>
      </c>
      <c r="H437">
        <f t="shared" si="36"/>
        <v>6.9102863451858164E-3</v>
      </c>
      <c r="I437">
        <f t="shared" si="37"/>
        <v>0.69102863451858165</v>
      </c>
      <c r="J437">
        <f>INDEX(Cond_Probability!$A$6:$H$60,MATCH('Model 6_Train'!A437,Cond_Probability!$A$6:$A$60,0),8)</f>
        <v>0.39710144927536234</v>
      </c>
      <c r="K437">
        <f>INDEX(Cond_Probability!$A$6:$H$60,MATCH('Model 6_Train'!B437,Cond_Probability!$A$6:$A$60,0),8)</f>
        <v>0.68023255813953487</v>
      </c>
      <c r="L437">
        <f>INDEX(Cond_Probability!$A$6:$H$60,MATCH('Model 6_Train'!C437,Cond_Probability!$A$6:$A$60,0),8)</f>
        <v>0.56936416184971095</v>
      </c>
      <c r="M437">
        <f>Cond_Probability!$C$3</f>
        <v>0.38383838383838381</v>
      </c>
      <c r="N437">
        <f t="shared" si="38"/>
        <v>5.9033348263726346E-2</v>
      </c>
      <c r="O437">
        <f t="shared" si="39"/>
        <v>5.9033348263726344</v>
      </c>
      <c r="P437" t="str">
        <f t="shared" si="40"/>
        <v>Survive</v>
      </c>
      <c r="Q437" t="str">
        <f t="shared" si="41"/>
        <v>Survived</v>
      </c>
    </row>
    <row r="438" spans="1:17" x14ac:dyDescent="0.3">
      <c r="A438" s="1" t="s">
        <v>1236</v>
      </c>
      <c r="B438" s="2" t="s">
        <v>17</v>
      </c>
      <c r="C438" s="1" t="s">
        <v>1242</v>
      </c>
      <c r="D438">
        <f>INDEX(Cond_Probability!$A$6:$H$60,MATCH('Model 6_Train'!A438,Cond_Probability!$A$6:$A$60,0),7)</f>
        <v>0.67572463768115942</v>
      </c>
      <c r="E438">
        <f>INDEX(Cond_Probability!$A$6:$H$60,MATCH('Model 6_Train'!B438,Cond_Probability!$A$6:$A$60,0),7)</f>
        <v>0.14882032667876588</v>
      </c>
      <c r="F438">
        <f>INDEX(Cond_Probability!$A$6:$H$60,MATCH('Model 6_Train'!C438,Cond_Probability!$A$6:$A$60,0),7)</f>
        <v>0.51356238698010848</v>
      </c>
      <c r="G438">
        <f>Cond_Probability!$C$2</f>
        <v>0.61616161616161613</v>
      </c>
      <c r="H438">
        <f t="shared" si="36"/>
        <v>3.1821442058695179E-2</v>
      </c>
      <c r="I438">
        <f t="shared" si="37"/>
        <v>3.182144205869518</v>
      </c>
      <c r="J438">
        <f>INDEX(Cond_Probability!$A$6:$H$60,MATCH('Model 6_Train'!A438,Cond_Probability!$A$6:$A$60,0),8)</f>
        <v>0.34782608695652173</v>
      </c>
      <c r="K438">
        <f>INDEX(Cond_Probability!$A$6:$H$60,MATCH('Model 6_Train'!B438,Cond_Probability!$A$6:$A$60,0),8)</f>
        <v>0.68023255813953487</v>
      </c>
      <c r="L438">
        <f>INDEX(Cond_Probability!$A$6:$H$60,MATCH('Model 6_Train'!C438,Cond_Probability!$A$6:$A$60,0),8)</f>
        <v>0.56936416184971095</v>
      </c>
      <c r="M438">
        <f>Cond_Probability!$C$3</f>
        <v>0.38383838383838381</v>
      </c>
      <c r="N438">
        <f t="shared" si="38"/>
        <v>5.1708042274796799E-2</v>
      </c>
      <c r="O438">
        <f t="shared" si="39"/>
        <v>5.1708042274796799</v>
      </c>
      <c r="P438" t="str">
        <f t="shared" si="40"/>
        <v>Survive</v>
      </c>
      <c r="Q438" t="str">
        <f t="shared" si="41"/>
        <v>Survived</v>
      </c>
    </row>
    <row r="439" spans="1:17" x14ac:dyDescent="0.3">
      <c r="A439" s="1" t="s">
        <v>1235</v>
      </c>
      <c r="B439" s="2" t="s">
        <v>17</v>
      </c>
      <c r="C439" s="1" t="s">
        <v>1242</v>
      </c>
      <c r="D439">
        <f>INDEX(Cond_Probability!$A$6:$H$60,MATCH('Model 6_Train'!A439,Cond_Probability!$A$6:$A$60,0),7)</f>
        <v>0.17753623188405798</v>
      </c>
      <c r="E439">
        <f>INDEX(Cond_Probability!$A$6:$H$60,MATCH('Model 6_Train'!B439,Cond_Probability!$A$6:$A$60,0),7)</f>
        <v>0.14882032667876588</v>
      </c>
      <c r="F439">
        <f>INDEX(Cond_Probability!$A$6:$H$60,MATCH('Model 6_Train'!C439,Cond_Probability!$A$6:$A$60,0),7)</f>
        <v>0.51356238698010848</v>
      </c>
      <c r="G439">
        <f>Cond_Probability!$C$2</f>
        <v>0.61616161616161613</v>
      </c>
      <c r="H439">
        <f t="shared" si="36"/>
        <v>8.3605933559038285E-3</v>
      </c>
      <c r="I439">
        <f t="shared" si="37"/>
        <v>0.83605933559038281</v>
      </c>
      <c r="J439">
        <f>INDEX(Cond_Probability!$A$6:$H$60,MATCH('Model 6_Train'!A439,Cond_Probability!$A$6:$A$60,0),8)</f>
        <v>0.25507246376811593</v>
      </c>
      <c r="K439">
        <f>INDEX(Cond_Probability!$A$6:$H$60,MATCH('Model 6_Train'!B439,Cond_Probability!$A$6:$A$60,0),8)</f>
        <v>0.68023255813953487</v>
      </c>
      <c r="L439">
        <f>INDEX(Cond_Probability!$A$6:$H$60,MATCH('Model 6_Train'!C439,Cond_Probability!$A$6:$A$60,0),8)</f>
        <v>0.56936416184971095</v>
      </c>
      <c r="M439">
        <f>Cond_Probability!$C$3</f>
        <v>0.38383838383838381</v>
      </c>
      <c r="N439">
        <f t="shared" si="38"/>
        <v>3.7919231001517652E-2</v>
      </c>
      <c r="O439">
        <f t="shared" si="39"/>
        <v>3.7919231001517653</v>
      </c>
      <c r="P439" t="str">
        <f t="shared" si="40"/>
        <v>Survive</v>
      </c>
      <c r="Q439" t="str">
        <f t="shared" si="41"/>
        <v>Survived</v>
      </c>
    </row>
    <row r="440" spans="1:17" x14ac:dyDescent="0.3">
      <c r="A440" s="1" t="s">
        <v>1234</v>
      </c>
      <c r="B440" s="2" t="s">
        <v>13</v>
      </c>
      <c r="C440" s="1" t="s">
        <v>1239</v>
      </c>
      <c r="D440">
        <f>INDEX(Cond_Probability!$A$6:$H$60,MATCH('Model 6_Train'!A440,Cond_Probability!$A$6:$A$60,0),7)</f>
        <v>0.14673913043478262</v>
      </c>
      <c r="E440">
        <f>INDEX(Cond_Probability!$A$6:$H$60,MATCH('Model 6_Train'!B440,Cond_Probability!$A$6:$A$60,0),7)</f>
        <v>0.85117967332123412</v>
      </c>
      <c r="F440">
        <f>INDEX(Cond_Probability!$A$6:$H$60,MATCH('Model 6_Train'!C440,Cond_Probability!$A$6:$A$60,0),7)</f>
        <v>8.6799276672694395E-2</v>
      </c>
      <c r="G440">
        <f>Cond_Probability!$C$2</f>
        <v>0.61616161616161613</v>
      </c>
      <c r="H440">
        <f t="shared" si="36"/>
        <v>6.6800225954492922E-3</v>
      </c>
      <c r="I440">
        <f t="shared" si="37"/>
        <v>0.6680022595449292</v>
      </c>
      <c r="J440">
        <f>INDEX(Cond_Probability!$A$6:$H$60,MATCH('Model 6_Train'!A440,Cond_Probability!$A$6:$A$60,0),8)</f>
        <v>0.39710144927536234</v>
      </c>
      <c r="K440">
        <f>INDEX(Cond_Probability!$A$6:$H$60,MATCH('Model 6_Train'!B440,Cond_Probability!$A$6:$A$60,0),8)</f>
        <v>0.31976744186046513</v>
      </c>
      <c r="L440">
        <f>INDEX(Cond_Probability!$A$6:$H$60,MATCH('Model 6_Train'!C440,Cond_Probability!$A$6:$A$60,0),8)</f>
        <v>8.0924855491329481E-2</v>
      </c>
      <c r="M440">
        <f>Cond_Probability!$C$3</f>
        <v>0.38383838383838381</v>
      </c>
      <c r="N440">
        <f t="shared" si="38"/>
        <v>3.9442646677139391E-3</v>
      </c>
      <c r="O440">
        <f t="shared" si="39"/>
        <v>0.39442646677139392</v>
      </c>
      <c r="P440" t="str">
        <f t="shared" si="40"/>
        <v>Won't Survive</v>
      </c>
      <c r="Q440" t="str">
        <f t="shared" si="41"/>
        <v>Dead</v>
      </c>
    </row>
    <row r="441" spans="1:17" x14ac:dyDescent="0.3">
      <c r="A441" s="1" t="s">
        <v>1235</v>
      </c>
      <c r="B441" s="2" t="s">
        <v>13</v>
      </c>
      <c r="C441" s="1" t="s">
        <v>1242</v>
      </c>
      <c r="D441">
        <f>INDEX(Cond_Probability!$A$6:$H$60,MATCH('Model 6_Train'!A441,Cond_Probability!$A$6:$A$60,0),7)</f>
        <v>0.17753623188405798</v>
      </c>
      <c r="E441">
        <f>INDEX(Cond_Probability!$A$6:$H$60,MATCH('Model 6_Train'!B441,Cond_Probability!$A$6:$A$60,0),7)</f>
        <v>0.85117967332123412</v>
      </c>
      <c r="F441">
        <f>INDEX(Cond_Probability!$A$6:$H$60,MATCH('Model 6_Train'!C441,Cond_Probability!$A$6:$A$60,0),7)</f>
        <v>0.51356238698010848</v>
      </c>
      <c r="G441">
        <f>Cond_Probability!$C$2</f>
        <v>0.61616161616161613</v>
      </c>
      <c r="H441">
        <f t="shared" si="36"/>
        <v>4.7818515657547508E-2</v>
      </c>
      <c r="I441">
        <f t="shared" si="37"/>
        <v>4.7818515657547511</v>
      </c>
      <c r="J441">
        <f>INDEX(Cond_Probability!$A$6:$H$60,MATCH('Model 6_Train'!A441,Cond_Probability!$A$6:$A$60,0),8)</f>
        <v>0.25507246376811593</v>
      </c>
      <c r="K441">
        <f>INDEX(Cond_Probability!$A$6:$H$60,MATCH('Model 6_Train'!B441,Cond_Probability!$A$6:$A$60,0),8)</f>
        <v>0.31976744186046513</v>
      </c>
      <c r="L441">
        <f>INDEX(Cond_Probability!$A$6:$H$60,MATCH('Model 6_Train'!C441,Cond_Probability!$A$6:$A$60,0),8)</f>
        <v>0.56936416184971095</v>
      </c>
      <c r="M441">
        <f>Cond_Probability!$C$3</f>
        <v>0.38383838383838381</v>
      </c>
      <c r="N441">
        <f t="shared" si="38"/>
        <v>1.7825279530627958E-2</v>
      </c>
      <c r="O441">
        <f t="shared" si="39"/>
        <v>1.7825279530627958</v>
      </c>
      <c r="P441" t="str">
        <f t="shared" si="40"/>
        <v>Won't Survive</v>
      </c>
      <c r="Q441" t="str">
        <f t="shared" si="41"/>
        <v>Dead</v>
      </c>
    </row>
    <row r="442" spans="1:17" x14ac:dyDescent="0.3">
      <c r="A442" s="1" t="s">
        <v>1235</v>
      </c>
      <c r="B442" s="2" t="s">
        <v>17</v>
      </c>
      <c r="C442" s="1" t="s">
        <v>1240</v>
      </c>
      <c r="D442">
        <f>INDEX(Cond_Probability!$A$6:$H$60,MATCH('Model 6_Train'!A442,Cond_Probability!$A$6:$A$60,0),7)</f>
        <v>0.17753623188405798</v>
      </c>
      <c r="E442">
        <f>INDEX(Cond_Probability!$A$6:$H$60,MATCH('Model 6_Train'!B442,Cond_Probability!$A$6:$A$60,0),7)</f>
        <v>0.14882032667876588</v>
      </c>
      <c r="F442">
        <f>INDEX(Cond_Probability!$A$6:$H$60,MATCH('Model 6_Train'!C442,Cond_Probability!$A$6:$A$60,0),7)</f>
        <v>0.17179023508137431</v>
      </c>
      <c r="G442">
        <f>Cond_Probability!$C$2</f>
        <v>0.61616161616161613</v>
      </c>
      <c r="H442">
        <f t="shared" si="36"/>
        <v>2.7966773549678299E-3</v>
      </c>
      <c r="I442">
        <f t="shared" si="37"/>
        <v>0.27966773549678298</v>
      </c>
      <c r="J442">
        <f>INDEX(Cond_Probability!$A$6:$H$60,MATCH('Model 6_Train'!A442,Cond_Probability!$A$6:$A$60,0),8)</f>
        <v>0.25507246376811593</v>
      </c>
      <c r="K442">
        <f>INDEX(Cond_Probability!$A$6:$H$60,MATCH('Model 6_Train'!B442,Cond_Probability!$A$6:$A$60,0),8)</f>
        <v>0.68023255813953487</v>
      </c>
      <c r="L442">
        <f>INDEX(Cond_Probability!$A$6:$H$60,MATCH('Model 6_Train'!C442,Cond_Probability!$A$6:$A$60,0),8)</f>
        <v>0.19653179190751446</v>
      </c>
      <c r="M442">
        <f>Cond_Probability!$C$3</f>
        <v>0.38383838383838381</v>
      </c>
      <c r="N442">
        <f t="shared" si="38"/>
        <v>1.308887161473706E-2</v>
      </c>
      <c r="O442">
        <f t="shared" si="39"/>
        <v>1.3088871614737061</v>
      </c>
      <c r="P442" t="str">
        <f t="shared" si="40"/>
        <v>Survive</v>
      </c>
      <c r="Q442" t="str">
        <f t="shared" si="41"/>
        <v>Survived</v>
      </c>
    </row>
    <row r="443" spans="1:17" x14ac:dyDescent="0.3">
      <c r="A443" s="1" t="s">
        <v>1236</v>
      </c>
      <c r="B443" s="2" t="s">
        <v>13</v>
      </c>
      <c r="C443" s="1" t="s">
        <v>1242</v>
      </c>
      <c r="D443">
        <f>INDEX(Cond_Probability!$A$6:$H$60,MATCH('Model 6_Train'!A443,Cond_Probability!$A$6:$A$60,0),7)</f>
        <v>0.67572463768115942</v>
      </c>
      <c r="E443">
        <f>INDEX(Cond_Probability!$A$6:$H$60,MATCH('Model 6_Train'!B443,Cond_Probability!$A$6:$A$60,0),7)</f>
        <v>0.85117967332123412</v>
      </c>
      <c r="F443">
        <f>INDEX(Cond_Probability!$A$6:$H$60,MATCH('Model 6_Train'!C443,Cond_Probability!$A$6:$A$60,0),7)</f>
        <v>0.51356238698010848</v>
      </c>
      <c r="G443">
        <f>Cond_Probability!$C$2</f>
        <v>0.61616161616161613</v>
      </c>
      <c r="H443">
        <f t="shared" si="36"/>
        <v>0.18200312592107368</v>
      </c>
      <c r="I443">
        <f t="shared" si="37"/>
        <v>18.200312592107366</v>
      </c>
      <c r="J443">
        <f>INDEX(Cond_Probability!$A$6:$H$60,MATCH('Model 6_Train'!A443,Cond_Probability!$A$6:$A$60,0),8)</f>
        <v>0.34782608695652173</v>
      </c>
      <c r="K443">
        <f>INDEX(Cond_Probability!$A$6:$H$60,MATCH('Model 6_Train'!B443,Cond_Probability!$A$6:$A$60,0),8)</f>
        <v>0.31976744186046513</v>
      </c>
      <c r="L443">
        <f>INDEX(Cond_Probability!$A$6:$H$60,MATCH('Model 6_Train'!C443,Cond_Probability!$A$6:$A$60,0),8)</f>
        <v>0.56936416184971095</v>
      </c>
      <c r="M443">
        <f>Cond_Probability!$C$3</f>
        <v>0.38383838383838381</v>
      </c>
      <c r="N443">
        <f t="shared" si="38"/>
        <v>2.4307199359947216E-2</v>
      </c>
      <c r="O443">
        <f t="shared" si="39"/>
        <v>2.4307199359947216</v>
      </c>
      <c r="P443" t="str">
        <f t="shared" si="40"/>
        <v>Won't Survive</v>
      </c>
      <c r="Q443" t="str">
        <f t="shared" si="41"/>
        <v>Dead</v>
      </c>
    </row>
    <row r="444" spans="1:17" x14ac:dyDescent="0.3">
      <c r="A444" s="1" t="s">
        <v>1236</v>
      </c>
      <c r="B444" s="2" t="s">
        <v>13</v>
      </c>
      <c r="C444" s="1" t="s">
        <v>1242</v>
      </c>
      <c r="D444">
        <f>INDEX(Cond_Probability!$A$6:$H$60,MATCH('Model 6_Train'!A444,Cond_Probability!$A$6:$A$60,0),7)</f>
        <v>0.67572463768115942</v>
      </c>
      <c r="E444">
        <f>INDEX(Cond_Probability!$A$6:$H$60,MATCH('Model 6_Train'!B444,Cond_Probability!$A$6:$A$60,0),7)</f>
        <v>0.85117967332123412</v>
      </c>
      <c r="F444">
        <f>INDEX(Cond_Probability!$A$6:$H$60,MATCH('Model 6_Train'!C444,Cond_Probability!$A$6:$A$60,0),7)</f>
        <v>0.51356238698010848</v>
      </c>
      <c r="G444">
        <f>Cond_Probability!$C$2</f>
        <v>0.61616161616161613</v>
      </c>
      <c r="H444">
        <f t="shared" si="36"/>
        <v>0.18200312592107368</v>
      </c>
      <c r="I444">
        <f t="shared" si="37"/>
        <v>18.200312592107366</v>
      </c>
      <c r="J444">
        <f>INDEX(Cond_Probability!$A$6:$H$60,MATCH('Model 6_Train'!A444,Cond_Probability!$A$6:$A$60,0),8)</f>
        <v>0.34782608695652173</v>
      </c>
      <c r="K444">
        <f>INDEX(Cond_Probability!$A$6:$H$60,MATCH('Model 6_Train'!B444,Cond_Probability!$A$6:$A$60,0),8)</f>
        <v>0.31976744186046513</v>
      </c>
      <c r="L444">
        <f>INDEX(Cond_Probability!$A$6:$H$60,MATCH('Model 6_Train'!C444,Cond_Probability!$A$6:$A$60,0),8)</f>
        <v>0.56936416184971095</v>
      </c>
      <c r="M444">
        <f>Cond_Probability!$C$3</f>
        <v>0.38383838383838381</v>
      </c>
      <c r="N444">
        <f t="shared" si="38"/>
        <v>2.4307199359947216E-2</v>
      </c>
      <c r="O444">
        <f t="shared" si="39"/>
        <v>2.4307199359947216</v>
      </c>
      <c r="P444" t="str">
        <f t="shared" si="40"/>
        <v>Won't Survive</v>
      </c>
      <c r="Q444" t="str">
        <f t="shared" si="41"/>
        <v>Dead</v>
      </c>
    </row>
    <row r="445" spans="1:17" x14ac:dyDescent="0.3">
      <c r="A445" s="1" t="s">
        <v>1235</v>
      </c>
      <c r="B445" s="2" t="s">
        <v>17</v>
      </c>
      <c r="C445" s="1" t="s">
        <v>1242</v>
      </c>
      <c r="D445">
        <f>INDEX(Cond_Probability!$A$6:$H$60,MATCH('Model 6_Train'!A445,Cond_Probability!$A$6:$A$60,0),7)</f>
        <v>0.17753623188405798</v>
      </c>
      <c r="E445">
        <f>INDEX(Cond_Probability!$A$6:$H$60,MATCH('Model 6_Train'!B445,Cond_Probability!$A$6:$A$60,0),7)</f>
        <v>0.14882032667876588</v>
      </c>
      <c r="F445">
        <f>INDEX(Cond_Probability!$A$6:$H$60,MATCH('Model 6_Train'!C445,Cond_Probability!$A$6:$A$60,0),7)</f>
        <v>0.51356238698010848</v>
      </c>
      <c r="G445">
        <f>Cond_Probability!$C$2</f>
        <v>0.61616161616161613</v>
      </c>
      <c r="H445">
        <f t="shared" si="36"/>
        <v>8.3605933559038285E-3</v>
      </c>
      <c r="I445">
        <f t="shared" si="37"/>
        <v>0.83605933559038281</v>
      </c>
      <c r="J445">
        <f>INDEX(Cond_Probability!$A$6:$H$60,MATCH('Model 6_Train'!A445,Cond_Probability!$A$6:$A$60,0),8)</f>
        <v>0.25507246376811593</v>
      </c>
      <c r="K445">
        <f>INDEX(Cond_Probability!$A$6:$H$60,MATCH('Model 6_Train'!B445,Cond_Probability!$A$6:$A$60,0),8)</f>
        <v>0.68023255813953487</v>
      </c>
      <c r="L445">
        <f>INDEX(Cond_Probability!$A$6:$H$60,MATCH('Model 6_Train'!C445,Cond_Probability!$A$6:$A$60,0),8)</f>
        <v>0.56936416184971095</v>
      </c>
      <c r="M445">
        <f>Cond_Probability!$C$3</f>
        <v>0.38383838383838381</v>
      </c>
      <c r="N445">
        <f t="shared" si="38"/>
        <v>3.7919231001517652E-2</v>
      </c>
      <c r="O445">
        <f t="shared" si="39"/>
        <v>3.7919231001517653</v>
      </c>
      <c r="P445" t="str">
        <f t="shared" si="40"/>
        <v>Survive</v>
      </c>
      <c r="Q445" t="str">
        <f t="shared" si="41"/>
        <v>Survived</v>
      </c>
    </row>
    <row r="446" spans="1:17" x14ac:dyDescent="0.3">
      <c r="A446" s="1" t="s">
        <v>1236</v>
      </c>
      <c r="B446" s="2" t="s">
        <v>13</v>
      </c>
      <c r="C446" s="1" t="s">
        <v>1241</v>
      </c>
      <c r="D446">
        <f>INDEX(Cond_Probability!$A$6:$H$60,MATCH('Model 6_Train'!A446,Cond_Probability!$A$6:$A$60,0),7)</f>
        <v>0.67572463768115942</v>
      </c>
      <c r="E446">
        <f>INDEX(Cond_Probability!$A$6:$H$60,MATCH('Model 6_Train'!B446,Cond_Probability!$A$6:$A$60,0),7)</f>
        <v>0.85117967332123412</v>
      </c>
      <c r="F446">
        <f>INDEX(Cond_Probability!$A$6:$H$60,MATCH('Model 6_Train'!C446,Cond_Probability!$A$6:$A$60,0),7)</f>
        <v>0.22784810126582278</v>
      </c>
      <c r="G446">
        <f>Cond_Probability!$C$2</f>
        <v>0.61616161616161613</v>
      </c>
      <c r="H446">
        <f t="shared" si="36"/>
        <v>8.0747865725546777E-2</v>
      </c>
      <c r="I446">
        <f t="shared" si="37"/>
        <v>8.074786572554677</v>
      </c>
      <c r="J446">
        <f>INDEX(Cond_Probability!$A$6:$H$60,MATCH('Model 6_Train'!A446,Cond_Probability!$A$6:$A$60,0),8)</f>
        <v>0.34782608695652173</v>
      </c>
      <c r="K446">
        <f>INDEX(Cond_Probability!$A$6:$H$60,MATCH('Model 6_Train'!B446,Cond_Probability!$A$6:$A$60,0),8)</f>
        <v>0.31976744186046513</v>
      </c>
      <c r="L446">
        <f>INDEX(Cond_Probability!$A$6:$H$60,MATCH('Model 6_Train'!C446,Cond_Probability!$A$6:$A$60,0),8)</f>
        <v>0.15317919075144509</v>
      </c>
      <c r="M446">
        <f>Cond_Probability!$C$3</f>
        <v>0.38383838383838381</v>
      </c>
      <c r="N446">
        <f t="shared" si="38"/>
        <v>6.5395003354172723E-3</v>
      </c>
      <c r="O446">
        <f t="shared" si="39"/>
        <v>0.6539500335417272</v>
      </c>
      <c r="P446" t="str">
        <f t="shared" si="40"/>
        <v>Won't Survive</v>
      </c>
      <c r="Q446" t="str">
        <f t="shared" si="41"/>
        <v>Dead</v>
      </c>
    </row>
    <row r="447" spans="1:17" x14ac:dyDescent="0.3">
      <c r="A447" s="1" t="s">
        <v>1234</v>
      </c>
      <c r="B447" s="2" t="s">
        <v>13</v>
      </c>
      <c r="C447" s="1" t="s">
        <v>1242</v>
      </c>
      <c r="D447">
        <f>INDEX(Cond_Probability!$A$6:$H$60,MATCH('Model 6_Train'!A447,Cond_Probability!$A$6:$A$60,0),7)</f>
        <v>0.14673913043478262</v>
      </c>
      <c r="E447">
        <f>INDEX(Cond_Probability!$A$6:$H$60,MATCH('Model 6_Train'!B447,Cond_Probability!$A$6:$A$60,0),7)</f>
        <v>0.85117967332123412</v>
      </c>
      <c r="F447">
        <f>INDEX(Cond_Probability!$A$6:$H$60,MATCH('Model 6_Train'!C447,Cond_Probability!$A$6:$A$60,0),7)</f>
        <v>0.51356238698010848</v>
      </c>
      <c r="G447">
        <f>Cond_Probability!$C$2</f>
        <v>0.61616161616161613</v>
      </c>
      <c r="H447">
        <f t="shared" si="36"/>
        <v>3.9523467023074986E-2</v>
      </c>
      <c r="I447">
        <f t="shared" si="37"/>
        <v>3.9523467023074987</v>
      </c>
      <c r="J447">
        <f>INDEX(Cond_Probability!$A$6:$H$60,MATCH('Model 6_Train'!A447,Cond_Probability!$A$6:$A$60,0),8)</f>
        <v>0.39710144927536234</v>
      </c>
      <c r="K447">
        <f>INDEX(Cond_Probability!$A$6:$H$60,MATCH('Model 6_Train'!B447,Cond_Probability!$A$6:$A$60,0),8)</f>
        <v>0.31976744186046513</v>
      </c>
      <c r="L447">
        <f>INDEX(Cond_Probability!$A$6:$H$60,MATCH('Model 6_Train'!C447,Cond_Probability!$A$6:$A$60,0),8)</f>
        <v>0.56936416184971095</v>
      </c>
      <c r="M447">
        <f>Cond_Probability!$C$3</f>
        <v>0.38383838383838381</v>
      </c>
      <c r="N447">
        <f t="shared" si="38"/>
        <v>2.7750719269273076E-2</v>
      </c>
      <c r="O447">
        <f t="shared" si="39"/>
        <v>2.7750719269273074</v>
      </c>
      <c r="P447" t="str">
        <f t="shared" si="40"/>
        <v>Won't Survive</v>
      </c>
      <c r="Q447" t="str">
        <f t="shared" si="41"/>
        <v>Dead</v>
      </c>
    </row>
    <row r="448" spans="1:17" x14ac:dyDescent="0.3">
      <c r="A448" s="1" t="s">
        <v>1235</v>
      </c>
      <c r="B448" s="2" t="s">
        <v>17</v>
      </c>
      <c r="C448" s="1" t="s">
        <v>1242</v>
      </c>
      <c r="D448">
        <f>INDEX(Cond_Probability!$A$6:$H$60,MATCH('Model 6_Train'!A448,Cond_Probability!$A$6:$A$60,0),7)</f>
        <v>0.17753623188405798</v>
      </c>
      <c r="E448">
        <f>INDEX(Cond_Probability!$A$6:$H$60,MATCH('Model 6_Train'!B448,Cond_Probability!$A$6:$A$60,0),7)</f>
        <v>0.14882032667876588</v>
      </c>
      <c r="F448">
        <f>INDEX(Cond_Probability!$A$6:$H$60,MATCH('Model 6_Train'!C448,Cond_Probability!$A$6:$A$60,0),7)</f>
        <v>0.51356238698010848</v>
      </c>
      <c r="G448">
        <f>Cond_Probability!$C$2</f>
        <v>0.61616161616161613</v>
      </c>
      <c r="H448">
        <f t="shared" si="36"/>
        <v>8.3605933559038285E-3</v>
      </c>
      <c r="I448">
        <f t="shared" si="37"/>
        <v>0.83605933559038281</v>
      </c>
      <c r="J448">
        <f>INDEX(Cond_Probability!$A$6:$H$60,MATCH('Model 6_Train'!A448,Cond_Probability!$A$6:$A$60,0),8)</f>
        <v>0.25507246376811593</v>
      </c>
      <c r="K448">
        <f>INDEX(Cond_Probability!$A$6:$H$60,MATCH('Model 6_Train'!B448,Cond_Probability!$A$6:$A$60,0),8)</f>
        <v>0.68023255813953487</v>
      </c>
      <c r="L448">
        <f>INDEX(Cond_Probability!$A$6:$H$60,MATCH('Model 6_Train'!C448,Cond_Probability!$A$6:$A$60,0),8)</f>
        <v>0.56936416184971095</v>
      </c>
      <c r="M448">
        <f>Cond_Probability!$C$3</f>
        <v>0.38383838383838381</v>
      </c>
      <c r="N448">
        <f t="shared" si="38"/>
        <v>3.7919231001517652E-2</v>
      </c>
      <c r="O448">
        <f t="shared" si="39"/>
        <v>3.7919231001517653</v>
      </c>
      <c r="P448" t="str">
        <f t="shared" si="40"/>
        <v>Survive</v>
      </c>
      <c r="Q448" t="str">
        <f t="shared" si="41"/>
        <v>Survived</v>
      </c>
    </row>
    <row r="449" spans="1:17" x14ac:dyDescent="0.3">
      <c r="A449" s="1" t="s">
        <v>1234</v>
      </c>
      <c r="B449" s="2" t="s">
        <v>13</v>
      </c>
      <c r="C449" s="1" t="s">
        <v>1242</v>
      </c>
      <c r="D449">
        <f>INDEX(Cond_Probability!$A$6:$H$60,MATCH('Model 6_Train'!A449,Cond_Probability!$A$6:$A$60,0),7)</f>
        <v>0.14673913043478262</v>
      </c>
      <c r="E449">
        <f>INDEX(Cond_Probability!$A$6:$H$60,MATCH('Model 6_Train'!B449,Cond_Probability!$A$6:$A$60,0),7)</f>
        <v>0.85117967332123412</v>
      </c>
      <c r="F449">
        <f>INDEX(Cond_Probability!$A$6:$H$60,MATCH('Model 6_Train'!C449,Cond_Probability!$A$6:$A$60,0),7)</f>
        <v>0.51356238698010848</v>
      </c>
      <c r="G449">
        <f>Cond_Probability!$C$2</f>
        <v>0.61616161616161613</v>
      </c>
      <c r="H449">
        <f t="shared" si="36"/>
        <v>3.9523467023074986E-2</v>
      </c>
      <c r="I449">
        <f t="shared" si="37"/>
        <v>3.9523467023074987</v>
      </c>
      <c r="J449">
        <f>INDEX(Cond_Probability!$A$6:$H$60,MATCH('Model 6_Train'!A449,Cond_Probability!$A$6:$A$60,0),8)</f>
        <v>0.39710144927536234</v>
      </c>
      <c r="K449">
        <f>INDEX(Cond_Probability!$A$6:$H$60,MATCH('Model 6_Train'!B449,Cond_Probability!$A$6:$A$60,0),8)</f>
        <v>0.31976744186046513</v>
      </c>
      <c r="L449">
        <f>INDEX(Cond_Probability!$A$6:$H$60,MATCH('Model 6_Train'!C449,Cond_Probability!$A$6:$A$60,0),8)</f>
        <v>0.56936416184971095</v>
      </c>
      <c r="M449">
        <f>Cond_Probability!$C$3</f>
        <v>0.38383838383838381</v>
      </c>
      <c r="N449">
        <f t="shared" si="38"/>
        <v>2.7750719269273076E-2</v>
      </c>
      <c r="O449">
        <f t="shared" si="39"/>
        <v>2.7750719269273074</v>
      </c>
      <c r="P449" t="str">
        <f t="shared" si="40"/>
        <v>Won't Survive</v>
      </c>
      <c r="Q449" t="str">
        <f t="shared" si="41"/>
        <v>Dead</v>
      </c>
    </row>
    <row r="450" spans="1:17" x14ac:dyDescent="0.3">
      <c r="A450" s="1" t="s">
        <v>1236</v>
      </c>
      <c r="B450" s="2" t="s">
        <v>17</v>
      </c>
      <c r="C450" s="1" t="s">
        <v>1242</v>
      </c>
      <c r="D450">
        <f>INDEX(Cond_Probability!$A$6:$H$60,MATCH('Model 6_Train'!A450,Cond_Probability!$A$6:$A$60,0),7)</f>
        <v>0.67572463768115942</v>
      </c>
      <c r="E450">
        <f>INDEX(Cond_Probability!$A$6:$H$60,MATCH('Model 6_Train'!B450,Cond_Probability!$A$6:$A$60,0),7)</f>
        <v>0.14882032667876588</v>
      </c>
      <c r="F450">
        <f>INDEX(Cond_Probability!$A$6:$H$60,MATCH('Model 6_Train'!C450,Cond_Probability!$A$6:$A$60,0),7)</f>
        <v>0.51356238698010848</v>
      </c>
      <c r="G450">
        <f>Cond_Probability!$C$2</f>
        <v>0.61616161616161613</v>
      </c>
      <c r="H450">
        <f t="shared" si="36"/>
        <v>3.1821442058695179E-2</v>
      </c>
      <c r="I450">
        <f t="shared" si="37"/>
        <v>3.182144205869518</v>
      </c>
      <c r="J450">
        <f>INDEX(Cond_Probability!$A$6:$H$60,MATCH('Model 6_Train'!A450,Cond_Probability!$A$6:$A$60,0),8)</f>
        <v>0.34782608695652173</v>
      </c>
      <c r="K450">
        <f>INDEX(Cond_Probability!$A$6:$H$60,MATCH('Model 6_Train'!B450,Cond_Probability!$A$6:$A$60,0),8)</f>
        <v>0.68023255813953487</v>
      </c>
      <c r="L450">
        <f>INDEX(Cond_Probability!$A$6:$H$60,MATCH('Model 6_Train'!C450,Cond_Probability!$A$6:$A$60,0),8)</f>
        <v>0.56936416184971095</v>
      </c>
      <c r="M450">
        <f>Cond_Probability!$C$3</f>
        <v>0.38383838383838381</v>
      </c>
      <c r="N450">
        <f t="shared" si="38"/>
        <v>5.1708042274796799E-2</v>
      </c>
      <c r="O450">
        <f t="shared" si="39"/>
        <v>5.1708042274796799</v>
      </c>
      <c r="P450" t="str">
        <f t="shared" si="40"/>
        <v>Survive</v>
      </c>
      <c r="Q450" t="str">
        <f t="shared" si="41"/>
        <v>Survived</v>
      </c>
    </row>
    <row r="451" spans="1:17" x14ac:dyDescent="0.3">
      <c r="A451" s="1" t="s">
        <v>1234</v>
      </c>
      <c r="B451" s="2" t="s">
        <v>13</v>
      </c>
      <c r="C451" s="1" t="s">
        <v>1239</v>
      </c>
      <c r="D451">
        <f>INDEX(Cond_Probability!$A$6:$H$60,MATCH('Model 6_Train'!A451,Cond_Probability!$A$6:$A$60,0),7)</f>
        <v>0.14673913043478262</v>
      </c>
      <c r="E451">
        <f>INDEX(Cond_Probability!$A$6:$H$60,MATCH('Model 6_Train'!B451,Cond_Probability!$A$6:$A$60,0),7)</f>
        <v>0.85117967332123412</v>
      </c>
      <c r="F451">
        <f>INDEX(Cond_Probability!$A$6:$H$60,MATCH('Model 6_Train'!C451,Cond_Probability!$A$6:$A$60,0),7)</f>
        <v>8.6799276672694395E-2</v>
      </c>
      <c r="G451">
        <f>Cond_Probability!$C$2</f>
        <v>0.61616161616161613</v>
      </c>
      <c r="H451">
        <f t="shared" ref="H451:H514" si="42">PRODUCT(D451:G451)</f>
        <v>6.6800225954492922E-3</v>
      </c>
      <c r="I451">
        <f t="shared" ref="I451:I514" si="43">H451*100</f>
        <v>0.6680022595449292</v>
      </c>
      <c r="J451">
        <f>INDEX(Cond_Probability!$A$6:$H$60,MATCH('Model 6_Train'!A451,Cond_Probability!$A$6:$A$60,0),8)</f>
        <v>0.39710144927536234</v>
      </c>
      <c r="K451">
        <f>INDEX(Cond_Probability!$A$6:$H$60,MATCH('Model 6_Train'!B451,Cond_Probability!$A$6:$A$60,0),8)</f>
        <v>0.31976744186046513</v>
      </c>
      <c r="L451">
        <f>INDEX(Cond_Probability!$A$6:$H$60,MATCH('Model 6_Train'!C451,Cond_Probability!$A$6:$A$60,0),8)</f>
        <v>8.0924855491329481E-2</v>
      </c>
      <c r="M451">
        <f>Cond_Probability!$C$3</f>
        <v>0.38383838383838381</v>
      </c>
      <c r="N451">
        <f t="shared" ref="N451:N514" si="44">PRODUCT(J451:M451)</f>
        <v>3.9442646677139391E-3</v>
      </c>
      <c r="O451">
        <f t="shared" ref="O451:O514" si="45">N451*100</f>
        <v>0.39442646677139392</v>
      </c>
      <c r="P451" t="str">
        <f t="shared" ref="P451:P514" si="46">IF(I451&gt;O451,"Won't Survive", "Survive")</f>
        <v>Won't Survive</v>
      </c>
      <c r="Q451" t="str">
        <f t="shared" ref="Q451:Q514" si="47">IF(P451="Survive","Survived","Dead")</f>
        <v>Dead</v>
      </c>
    </row>
    <row r="452" spans="1:17" x14ac:dyDescent="0.3">
      <c r="A452" s="1" t="s">
        <v>1235</v>
      </c>
      <c r="B452" s="2" t="s">
        <v>13</v>
      </c>
      <c r="C452" s="1" t="s">
        <v>1240</v>
      </c>
      <c r="D452">
        <f>INDEX(Cond_Probability!$A$6:$H$60,MATCH('Model 6_Train'!A452,Cond_Probability!$A$6:$A$60,0),7)</f>
        <v>0.17753623188405798</v>
      </c>
      <c r="E452">
        <f>INDEX(Cond_Probability!$A$6:$H$60,MATCH('Model 6_Train'!B452,Cond_Probability!$A$6:$A$60,0),7)</f>
        <v>0.85117967332123412</v>
      </c>
      <c r="F452">
        <f>INDEX(Cond_Probability!$A$6:$H$60,MATCH('Model 6_Train'!C452,Cond_Probability!$A$6:$A$60,0),7)</f>
        <v>0.17179023508137431</v>
      </c>
      <c r="G452">
        <f>Cond_Probability!$C$2</f>
        <v>0.61616161616161613</v>
      </c>
      <c r="H452">
        <f t="shared" si="42"/>
        <v>1.5995630237559906E-2</v>
      </c>
      <c r="I452">
        <f t="shared" si="43"/>
        <v>1.5995630237559906</v>
      </c>
      <c r="J452">
        <f>INDEX(Cond_Probability!$A$6:$H$60,MATCH('Model 6_Train'!A452,Cond_Probability!$A$6:$A$60,0),8)</f>
        <v>0.25507246376811593</v>
      </c>
      <c r="K452">
        <f>INDEX(Cond_Probability!$A$6:$H$60,MATCH('Model 6_Train'!B452,Cond_Probability!$A$6:$A$60,0),8)</f>
        <v>0.31976744186046513</v>
      </c>
      <c r="L452">
        <f>INDEX(Cond_Probability!$A$6:$H$60,MATCH('Model 6_Train'!C452,Cond_Probability!$A$6:$A$60,0),8)</f>
        <v>0.19653179190751446</v>
      </c>
      <c r="M452">
        <f>Cond_Probability!$C$3</f>
        <v>0.38383838383838381</v>
      </c>
      <c r="N452">
        <f t="shared" si="44"/>
        <v>6.1528883659020366E-3</v>
      </c>
      <c r="O452">
        <f t="shared" si="45"/>
        <v>0.61528883659020361</v>
      </c>
      <c r="P452" t="str">
        <f t="shared" si="46"/>
        <v>Won't Survive</v>
      </c>
      <c r="Q452" t="str">
        <f t="shared" si="47"/>
        <v>Dead</v>
      </c>
    </row>
    <row r="453" spans="1:17" x14ac:dyDescent="0.3">
      <c r="A453" s="1" t="s">
        <v>1236</v>
      </c>
      <c r="B453" s="2" t="s">
        <v>13</v>
      </c>
      <c r="C453" s="1" t="s">
        <v>1241</v>
      </c>
      <c r="D453">
        <f>INDEX(Cond_Probability!$A$6:$H$60,MATCH('Model 6_Train'!A453,Cond_Probability!$A$6:$A$60,0),7)</f>
        <v>0.67572463768115942</v>
      </c>
      <c r="E453">
        <f>INDEX(Cond_Probability!$A$6:$H$60,MATCH('Model 6_Train'!B453,Cond_Probability!$A$6:$A$60,0),7)</f>
        <v>0.85117967332123412</v>
      </c>
      <c r="F453">
        <f>INDEX(Cond_Probability!$A$6:$H$60,MATCH('Model 6_Train'!C453,Cond_Probability!$A$6:$A$60,0),7)</f>
        <v>0.22784810126582278</v>
      </c>
      <c r="G453">
        <f>Cond_Probability!$C$2</f>
        <v>0.61616161616161613</v>
      </c>
      <c r="H453">
        <f t="shared" si="42"/>
        <v>8.0747865725546777E-2</v>
      </c>
      <c r="I453">
        <f t="shared" si="43"/>
        <v>8.074786572554677</v>
      </c>
      <c r="J453">
        <f>INDEX(Cond_Probability!$A$6:$H$60,MATCH('Model 6_Train'!A453,Cond_Probability!$A$6:$A$60,0),8)</f>
        <v>0.34782608695652173</v>
      </c>
      <c r="K453">
        <f>INDEX(Cond_Probability!$A$6:$H$60,MATCH('Model 6_Train'!B453,Cond_Probability!$A$6:$A$60,0),8)</f>
        <v>0.31976744186046513</v>
      </c>
      <c r="L453">
        <f>INDEX(Cond_Probability!$A$6:$H$60,MATCH('Model 6_Train'!C453,Cond_Probability!$A$6:$A$60,0),8)</f>
        <v>0.15317919075144509</v>
      </c>
      <c r="M453">
        <f>Cond_Probability!$C$3</f>
        <v>0.38383838383838381</v>
      </c>
      <c r="N453">
        <f t="shared" si="44"/>
        <v>6.5395003354172723E-3</v>
      </c>
      <c r="O453">
        <f t="shared" si="45"/>
        <v>0.6539500335417272</v>
      </c>
      <c r="P453" t="str">
        <f t="shared" si="46"/>
        <v>Won't Survive</v>
      </c>
      <c r="Q453" t="str">
        <f t="shared" si="47"/>
        <v>Dead</v>
      </c>
    </row>
    <row r="454" spans="1:17" x14ac:dyDescent="0.3">
      <c r="A454" s="1" t="s">
        <v>1234</v>
      </c>
      <c r="B454" s="2" t="s">
        <v>13</v>
      </c>
      <c r="C454" s="1" t="s">
        <v>1242</v>
      </c>
      <c r="D454">
        <f>INDEX(Cond_Probability!$A$6:$H$60,MATCH('Model 6_Train'!A454,Cond_Probability!$A$6:$A$60,0),7)</f>
        <v>0.14673913043478262</v>
      </c>
      <c r="E454">
        <f>INDEX(Cond_Probability!$A$6:$H$60,MATCH('Model 6_Train'!B454,Cond_Probability!$A$6:$A$60,0),7)</f>
        <v>0.85117967332123412</v>
      </c>
      <c r="F454">
        <f>INDEX(Cond_Probability!$A$6:$H$60,MATCH('Model 6_Train'!C454,Cond_Probability!$A$6:$A$60,0),7)</f>
        <v>0.51356238698010848</v>
      </c>
      <c r="G454">
        <f>Cond_Probability!$C$2</f>
        <v>0.61616161616161613</v>
      </c>
      <c r="H454">
        <f t="shared" si="42"/>
        <v>3.9523467023074986E-2</v>
      </c>
      <c r="I454">
        <f t="shared" si="43"/>
        <v>3.9523467023074987</v>
      </c>
      <c r="J454">
        <f>INDEX(Cond_Probability!$A$6:$H$60,MATCH('Model 6_Train'!A454,Cond_Probability!$A$6:$A$60,0),8)</f>
        <v>0.39710144927536234</v>
      </c>
      <c r="K454">
        <f>INDEX(Cond_Probability!$A$6:$H$60,MATCH('Model 6_Train'!B454,Cond_Probability!$A$6:$A$60,0),8)</f>
        <v>0.31976744186046513</v>
      </c>
      <c r="L454">
        <f>INDEX(Cond_Probability!$A$6:$H$60,MATCH('Model 6_Train'!C454,Cond_Probability!$A$6:$A$60,0),8)</f>
        <v>0.56936416184971095</v>
      </c>
      <c r="M454">
        <f>Cond_Probability!$C$3</f>
        <v>0.38383838383838381</v>
      </c>
      <c r="N454">
        <f t="shared" si="44"/>
        <v>2.7750719269273076E-2</v>
      </c>
      <c r="O454">
        <f t="shared" si="45"/>
        <v>2.7750719269273074</v>
      </c>
      <c r="P454" t="str">
        <f t="shared" si="46"/>
        <v>Won't Survive</v>
      </c>
      <c r="Q454" t="str">
        <f t="shared" si="47"/>
        <v>Dead</v>
      </c>
    </row>
    <row r="455" spans="1:17" x14ac:dyDescent="0.3">
      <c r="A455" s="1" t="s">
        <v>1234</v>
      </c>
      <c r="B455" s="2" t="s">
        <v>13</v>
      </c>
      <c r="C455" s="1" t="s">
        <v>1240</v>
      </c>
      <c r="D455">
        <f>INDEX(Cond_Probability!$A$6:$H$60,MATCH('Model 6_Train'!A455,Cond_Probability!$A$6:$A$60,0),7)</f>
        <v>0.14673913043478262</v>
      </c>
      <c r="E455">
        <f>INDEX(Cond_Probability!$A$6:$H$60,MATCH('Model 6_Train'!B455,Cond_Probability!$A$6:$A$60,0),7)</f>
        <v>0.85117967332123412</v>
      </c>
      <c r="F455">
        <f>INDEX(Cond_Probability!$A$6:$H$60,MATCH('Model 6_Train'!C455,Cond_Probability!$A$6:$A$60,0),7)</f>
        <v>0.17179023508137431</v>
      </c>
      <c r="G455">
        <f>Cond_Probability!$C$2</f>
        <v>0.61616161616161613</v>
      </c>
      <c r="H455">
        <f t="shared" si="42"/>
        <v>1.322087805349339E-2</v>
      </c>
      <c r="I455">
        <f t="shared" si="43"/>
        <v>1.322087805349339</v>
      </c>
      <c r="J455">
        <f>INDEX(Cond_Probability!$A$6:$H$60,MATCH('Model 6_Train'!A455,Cond_Probability!$A$6:$A$60,0),8)</f>
        <v>0.39710144927536234</v>
      </c>
      <c r="K455">
        <f>INDEX(Cond_Probability!$A$6:$H$60,MATCH('Model 6_Train'!B455,Cond_Probability!$A$6:$A$60,0),8)</f>
        <v>0.31976744186046513</v>
      </c>
      <c r="L455">
        <f>INDEX(Cond_Probability!$A$6:$H$60,MATCH('Model 6_Train'!C455,Cond_Probability!$A$6:$A$60,0),8)</f>
        <v>0.19653179190751446</v>
      </c>
      <c r="M455">
        <f>Cond_Probability!$C$3</f>
        <v>0.38383838383838381</v>
      </c>
      <c r="N455">
        <f t="shared" si="44"/>
        <v>9.5789284787338551E-3</v>
      </c>
      <c r="O455">
        <f t="shared" si="45"/>
        <v>0.95789284787338547</v>
      </c>
      <c r="P455" t="str">
        <f t="shared" si="46"/>
        <v>Won't Survive</v>
      </c>
      <c r="Q455" t="str">
        <f t="shared" si="47"/>
        <v>Dead</v>
      </c>
    </row>
    <row r="456" spans="1:17" x14ac:dyDescent="0.3">
      <c r="A456" s="1" t="s">
        <v>1236</v>
      </c>
      <c r="B456" s="2" t="s">
        <v>13</v>
      </c>
      <c r="C456" s="1" t="s">
        <v>1241</v>
      </c>
      <c r="D456">
        <f>INDEX(Cond_Probability!$A$6:$H$60,MATCH('Model 6_Train'!A456,Cond_Probability!$A$6:$A$60,0),7)</f>
        <v>0.67572463768115942</v>
      </c>
      <c r="E456">
        <f>INDEX(Cond_Probability!$A$6:$H$60,MATCH('Model 6_Train'!B456,Cond_Probability!$A$6:$A$60,0),7)</f>
        <v>0.85117967332123412</v>
      </c>
      <c r="F456">
        <f>INDEX(Cond_Probability!$A$6:$H$60,MATCH('Model 6_Train'!C456,Cond_Probability!$A$6:$A$60,0),7)</f>
        <v>0.22784810126582278</v>
      </c>
      <c r="G456">
        <f>Cond_Probability!$C$2</f>
        <v>0.61616161616161613</v>
      </c>
      <c r="H456">
        <f t="shared" si="42"/>
        <v>8.0747865725546777E-2</v>
      </c>
      <c r="I456">
        <f t="shared" si="43"/>
        <v>8.074786572554677</v>
      </c>
      <c r="J456">
        <f>INDEX(Cond_Probability!$A$6:$H$60,MATCH('Model 6_Train'!A456,Cond_Probability!$A$6:$A$60,0),8)</f>
        <v>0.34782608695652173</v>
      </c>
      <c r="K456">
        <f>INDEX(Cond_Probability!$A$6:$H$60,MATCH('Model 6_Train'!B456,Cond_Probability!$A$6:$A$60,0),8)</f>
        <v>0.31976744186046513</v>
      </c>
      <c r="L456">
        <f>INDEX(Cond_Probability!$A$6:$H$60,MATCH('Model 6_Train'!C456,Cond_Probability!$A$6:$A$60,0),8)</f>
        <v>0.15317919075144509</v>
      </c>
      <c r="M456">
        <f>Cond_Probability!$C$3</f>
        <v>0.38383838383838381</v>
      </c>
      <c r="N456">
        <f t="shared" si="44"/>
        <v>6.5395003354172723E-3</v>
      </c>
      <c r="O456">
        <f t="shared" si="45"/>
        <v>0.6539500335417272</v>
      </c>
      <c r="P456" t="str">
        <f t="shared" si="46"/>
        <v>Won't Survive</v>
      </c>
      <c r="Q456" t="str">
        <f t="shared" si="47"/>
        <v>Dead</v>
      </c>
    </row>
    <row r="457" spans="1:17" x14ac:dyDescent="0.3">
      <c r="A457" s="1" t="s">
        <v>1236</v>
      </c>
      <c r="B457" s="2" t="s">
        <v>13</v>
      </c>
      <c r="C457" s="1" t="s">
        <v>1242</v>
      </c>
      <c r="D457">
        <f>INDEX(Cond_Probability!$A$6:$H$60,MATCH('Model 6_Train'!A457,Cond_Probability!$A$6:$A$60,0),7)</f>
        <v>0.67572463768115942</v>
      </c>
      <c r="E457">
        <f>INDEX(Cond_Probability!$A$6:$H$60,MATCH('Model 6_Train'!B457,Cond_Probability!$A$6:$A$60,0),7)</f>
        <v>0.85117967332123412</v>
      </c>
      <c r="F457">
        <f>INDEX(Cond_Probability!$A$6:$H$60,MATCH('Model 6_Train'!C457,Cond_Probability!$A$6:$A$60,0),7)</f>
        <v>0.51356238698010848</v>
      </c>
      <c r="G457">
        <f>Cond_Probability!$C$2</f>
        <v>0.61616161616161613</v>
      </c>
      <c r="H457">
        <f t="shared" si="42"/>
        <v>0.18200312592107368</v>
      </c>
      <c r="I457">
        <f t="shared" si="43"/>
        <v>18.200312592107366</v>
      </c>
      <c r="J457">
        <f>INDEX(Cond_Probability!$A$6:$H$60,MATCH('Model 6_Train'!A457,Cond_Probability!$A$6:$A$60,0),8)</f>
        <v>0.34782608695652173</v>
      </c>
      <c r="K457">
        <f>INDEX(Cond_Probability!$A$6:$H$60,MATCH('Model 6_Train'!B457,Cond_Probability!$A$6:$A$60,0),8)</f>
        <v>0.31976744186046513</v>
      </c>
      <c r="L457">
        <f>INDEX(Cond_Probability!$A$6:$H$60,MATCH('Model 6_Train'!C457,Cond_Probability!$A$6:$A$60,0),8)</f>
        <v>0.56936416184971095</v>
      </c>
      <c r="M457">
        <f>Cond_Probability!$C$3</f>
        <v>0.38383838383838381</v>
      </c>
      <c r="N457">
        <f t="shared" si="44"/>
        <v>2.4307199359947216E-2</v>
      </c>
      <c r="O457">
        <f t="shared" si="45"/>
        <v>2.4307199359947216</v>
      </c>
      <c r="P457" t="str">
        <f t="shared" si="46"/>
        <v>Won't Survive</v>
      </c>
      <c r="Q457" t="str">
        <f t="shared" si="47"/>
        <v>Dead</v>
      </c>
    </row>
    <row r="458" spans="1:17" x14ac:dyDescent="0.3">
      <c r="A458" s="1" t="s">
        <v>1234</v>
      </c>
      <c r="B458" s="2" t="s">
        <v>13</v>
      </c>
      <c r="C458" s="1" t="s">
        <v>1239</v>
      </c>
      <c r="D458">
        <f>INDEX(Cond_Probability!$A$6:$H$60,MATCH('Model 6_Train'!A458,Cond_Probability!$A$6:$A$60,0),7)</f>
        <v>0.14673913043478262</v>
      </c>
      <c r="E458">
        <f>INDEX(Cond_Probability!$A$6:$H$60,MATCH('Model 6_Train'!B458,Cond_Probability!$A$6:$A$60,0),7)</f>
        <v>0.85117967332123412</v>
      </c>
      <c r="F458">
        <f>INDEX(Cond_Probability!$A$6:$H$60,MATCH('Model 6_Train'!C458,Cond_Probability!$A$6:$A$60,0),7)</f>
        <v>8.6799276672694395E-2</v>
      </c>
      <c r="G458">
        <f>Cond_Probability!$C$2</f>
        <v>0.61616161616161613</v>
      </c>
      <c r="H458">
        <f t="shared" si="42"/>
        <v>6.6800225954492922E-3</v>
      </c>
      <c r="I458">
        <f t="shared" si="43"/>
        <v>0.6680022595449292</v>
      </c>
      <c r="J458">
        <f>INDEX(Cond_Probability!$A$6:$H$60,MATCH('Model 6_Train'!A458,Cond_Probability!$A$6:$A$60,0),8)</f>
        <v>0.39710144927536234</v>
      </c>
      <c r="K458">
        <f>INDEX(Cond_Probability!$A$6:$H$60,MATCH('Model 6_Train'!B458,Cond_Probability!$A$6:$A$60,0),8)</f>
        <v>0.31976744186046513</v>
      </c>
      <c r="L458">
        <f>INDEX(Cond_Probability!$A$6:$H$60,MATCH('Model 6_Train'!C458,Cond_Probability!$A$6:$A$60,0),8)</f>
        <v>8.0924855491329481E-2</v>
      </c>
      <c r="M458">
        <f>Cond_Probability!$C$3</f>
        <v>0.38383838383838381</v>
      </c>
      <c r="N458">
        <f t="shared" si="44"/>
        <v>3.9442646677139391E-3</v>
      </c>
      <c r="O458">
        <f t="shared" si="45"/>
        <v>0.39442646677139392</v>
      </c>
      <c r="P458" t="str">
        <f t="shared" si="46"/>
        <v>Won't Survive</v>
      </c>
      <c r="Q458" t="str">
        <f t="shared" si="47"/>
        <v>Dead</v>
      </c>
    </row>
    <row r="459" spans="1:17" x14ac:dyDescent="0.3">
      <c r="A459" s="1" t="s">
        <v>1234</v>
      </c>
      <c r="B459" s="2" t="s">
        <v>17</v>
      </c>
      <c r="C459" s="1" t="s">
        <v>1241</v>
      </c>
      <c r="D459">
        <f>INDEX(Cond_Probability!$A$6:$H$60,MATCH('Model 6_Train'!A459,Cond_Probability!$A$6:$A$60,0),7)</f>
        <v>0.14673913043478262</v>
      </c>
      <c r="E459">
        <f>INDEX(Cond_Probability!$A$6:$H$60,MATCH('Model 6_Train'!B459,Cond_Probability!$A$6:$A$60,0),7)</f>
        <v>0.14882032667876588</v>
      </c>
      <c r="F459">
        <f>INDEX(Cond_Probability!$A$6:$H$60,MATCH('Model 6_Train'!C459,Cond_Probability!$A$6:$A$60,0),7)</f>
        <v>0.22784810126582278</v>
      </c>
      <c r="G459">
        <f>Cond_Probability!$C$2</f>
        <v>0.61616161616161613</v>
      </c>
      <c r="H459">
        <f t="shared" si="42"/>
        <v>3.0658312658218764E-3</v>
      </c>
      <c r="I459">
        <f t="shared" si="43"/>
        <v>0.30658312658218767</v>
      </c>
      <c r="J459">
        <f>INDEX(Cond_Probability!$A$6:$H$60,MATCH('Model 6_Train'!A459,Cond_Probability!$A$6:$A$60,0),8)</f>
        <v>0.39710144927536234</v>
      </c>
      <c r="K459">
        <f>INDEX(Cond_Probability!$A$6:$H$60,MATCH('Model 6_Train'!B459,Cond_Probability!$A$6:$A$60,0),8)</f>
        <v>0.68023255813953487</v>
      </c>
      <c r="L459">
        <f>INDEX(Cond_Probability!$A$6:$H$60,MATCH('Model 6_Train'!C459,Cond_Probability!$A$6:$A$60,0),8)</f>
        <v>0.15317919075144509</v>
      </c>
      <c r="M459">
        <f>Cond_Probability!$C$3</f>
        <v>0.38383838383838381</v>
      </c>
      <c r="N459">
        <f t="shared" si="44"/>
        <v>1.5882068314606583E-2</v>
      </c>
      <c r="O459">
        <f t="shared" si="45"/>
        <v>1.5882068314606583</v>
      </c>
      <c r="P459" t="str">
        <f t="shared" si="46"/>
        <v>Survive</v>
      </c>
      <c r="Q459" t="str">
        <f t="shared" si="47"/>
        <v>Survived</v>
      </c>
    </row>
    <row r="460" spans="1:17" x14ac:dyDescent="0.3">
      <c r="A460" s="1" t="s">
        <v>1235</v>
      </c>
      <c r="B460" s="2" t="s">
        <v>17</v>
      </c>
      <c r="C460" s="1" t="s">
        <v>1239</v>
      </c>
      <c r="D460">
        <f>INDEX(Cond_Probability!$A$6:$H$60,MATCH('Model 6_Train'!A460,Cond_Probability!$A$6:$A$60,0),7)</f>
        <v>0.17753623188405798</v>
      </c>
      <c r="E460">
        <f>INDEX(Cond_Probability!$A$6:$H$60,MATCH('Model 6_Train'!B460,Cond_Probability!$A$6:$A$60,0),7)</f>
        <v>0.14882032667876588</v>
      </c>
      <c r="F460">
        <f>INDEX(Cond_Probability!$A$6:$H$60,MATCH('Model 6_Train'!C460,Cond_Probability!$A$6:$A$60,0),7)</f>
        <v>8.6799276672694395E-2</v>
      </c>
      <c r="G460">
        <f>Cond_Probability!$C$2</f>
        <v>0.61616161616161613</v>
      </c>
      <c r="H460">
        <f t="shared" si="42"/>
        <v>1.4130580319837458E-3</v>
      </c>
      <c r="I460">
        <f t="shared" si="43"/>
        <v>0.14130580319837457</v>
      </c>
      <c r="J460">
        <f>INDEX(Cond_Probability!$A$6:$H$60,MATCH('Model 6_Train'!A460,Cond_Probability!$A$6:$A$60,0),8)</f>
        <v>0.25507246376811593</v>
      </c>
      <c r="K460">
        <f>INDEX(Cond_Probability!$A$6:$H$60,MATCH('Model 6_Train'!B460,Cond_Probability!$A$6:$A$60,0),8)</f>
        <v>0.68023255813953487</v>
      </c>
      <c r="L460">
        <f>INDEX(Cond_Probability!$A$6:$H$60,MATCH('Model 6_Train'!C460,Cond_Probability!$A$6:$A$60,0),8)</f>
        <v>8.0924855491329481E-2</v>
      </c>
      <c r="M460">
        <f>Cond_Probability!$C$3</f>
        <v>0.38383838383838381</v>
      </c>
      <c r="N460">
        <f t="shared" si="44"/>
        <v>5.3895353707740824E-3</v>
      </c>
      <c r="O460">
        <f t="shared" si="45"/>
        <v>0.53895353707740823</v>
      </c>
      <c r="P460" t="str">
        <f t="shared" si="46"/>
        <v>Survive</v>
      </c>
      <c r="Q460" t="str">
        <f t="shared" si="47"/>
        <v>Survived</v>
      </c>
    </row>
    <row r="461" spans="1:17" x14ac:dyDescent="0.3">
      <c r="A461" s="1" t="s">
        <v>1236</v>
      </c>
      <c r="B461" s="2" t="s">
        <v>13</v>
      </c>
      <c r="C461" s="1" t="s">
        <v>1241</v>
      </c>
      <c r="D461">
        <f>INDEX(Cond_Probability!$A$6:$H$60,MATCH('Model 6_Train'!A461,Cond_Probability!$A$6:$A$60,0),7)</f>
        <v>0.67572463768115942</v>
      </c>
      <c r="E461">
        <f>INDEX(Cond_Probability!$A$6:$H$60,MATCH('Model 6_Train'!B461,Cond_Probability!$A$6:$A$60,0),7)</f>
        <v>0.85117967332123412</v>
      </c>
      <c r="F461">
        <f>INDEX(Cond_Probability!$A$6:$H$60,MATCH('Model 6_Train'!C461,Cond_Probability!$A$6:$A$60,0),7)</f>
        <v>0.22784810126582278</v>
      </c>
      <c r="G461">
        <f>Cond_Probability!$C$2</f>
        <v>0.61616161616161613</v>
      </c>
      <c r="H461">
        <f t="shared" si="42"/>
        <v>8.0747865725546777E-2</v>
      </c>
      <c r="I461">
        <f t="shared" si="43"/>
        <v>8.074786572554677</v>
      </c>
      <c r="J461">
        <f>INDEX(Cond_Probability!$A$6:$H$60,MATCH('Model 6_Train'!A461,Cond_Probability!$A$6:$A$60,0),8)</f>
        <v>0.34782608695652173</v>
      </c>
      <c r="K461">
        <f>INDEX(Cond_Probability!$A$6:$H$60,MATCH('Model 6_Train'!B461,Cond_Probability!$A$6:$A$60,0),8)</f>
        <v>0.31976744186046513</v>
      </c>
      <c r="L461">
        <f>INDEX(Cond_Probability!$A$6:$H$60,MATCH('Model 6_Train'!C461,Cond_Probability!$A$6:$A$60,0),8)</f>
        <v>0.15317919075144509</v>
      </c>
      <c r="M461">
        <f>Cond_Probability!$C$3</f>
        <v>0.38383838383838381</v>
      </c>
      <c r="N461">
        <f t="shared" si="44"/>
        <v>6.5395003354172723E-3</v>
      </c>
      <c r="O461">
        <f t="shared" si="45"/>
        <v>0.6539500335417272</v>
      </c>
      <c r="P461" t="str">
        <f t="shared" si="46"/>
        <v>Won't Survive</v>
      </c>
      <c r="Q461" t="str">
        <f t="shared" si="47"/>
        <v>Dead</v>
      </c>
    </row>
    <row r="462" spans="1:17" x14ac:dyDescent="0.3">
      <c r="A462" s="1" t="s">
        <v>1234</v>
      </c>
      <c r="B462" s="2" t="s">
        <v>13</v>
      </c>
      <c r="C462" s="1" t="s">
        <v>1240</v>
      </c>
      <c r="D462">
        <f>INDEX(Cond_Probability!$A$6:$H$60,MATCH('Model 6_Train'!A462,Cond_Probability!$A$6:$A$60,0),7)</f>
        <v>0.14673913043478262</v>
      </c>
      <c r="E462">
        <f>INDEX(Cond_Probability!$A$6:$H$60,MATCH('Model 6_Train'!B462,Cond_Probability!$A$6:$A$60,0),7)</f>
        <v>0.85117967332123412</v>
      </c>
      <c r="F462">
        <f>INDEX(Cond_Probability!$A$6:$H$60,MATCH('Model 6_Train'!C462,Cond_Probability!$A$6:$A$60,0),7)</f>
        <v>0.17179023508137431</v>
      </c>
      <c r="G462">
        <f>Cond_Probability!$C$2</f>
        <v>0.61616161616161613</v>
      </c>
      <c r="H462">
        <f t="shared" si="42"/>
        <v>1.322087805349339E-2</v>
      </c>
      <c r="I462">
        <f t="shared" si="43"/>
        <v>1.322087805349339</v>
      </c>
      <c r="J462">
        <f>INDEX(Cond_Probability!$A$6:$H$60,MATCH('Model 6_Train'!A462,Cond_Probability!$A$6:$A$60,0),8)</f>
        <v>0.39710144927536234</v>
      </c>
      <c r="K462">
        <f>INDEX(Cond_Probability!$A$6:$H$60,MATCH('Model 6_Train'!B462,Cond_Probability!$A$6:$A$60,0),8)</f>
        <v>0.31976744186046513</v>
      </c>
      <c r="L462">
        <f>INDEX(Cond_Probability!$A$6:$H$60,MATCH('Model 6_Train'!C462,Cond_Probability!$A$6:$A$60,0),8)</f>
        <v>0.19653179190751446</v>
      </c>
      <c r="M462">
        <f>Cond_Probability!$C$3</f>
        <v>0.38383838383838381</v>
      </c>
      <c r="N462">
        <f t="shared" si="44"/>
        <v>9.5789284787338551E-3</v>
      </c>
      <c r="O462">
        <f t="shared" si="45"/>
        <v>0.95789284787338547</v>
      </c>
      <c r="P462" t="str">
        <f t="shared" si="46"/>
        <v>Won't Survive</v>
      </c>
      <c r="Q462" t="str">
        <f t="shared" si="47"/>
        <v>Dead</v>
      </c>
    </row>
    <row r="463" spans="1:17" x14ac:dyDescent="0.3">
      <c r="A463" s="1" t="s">
        <v>1236</v>
      </c>
      <c r="B463" s="2" t="s">
        <v>13</v>
      </c>
      <c r="C463" s="1" t="s">
        <v>1242</v>
      </c>
      <c r="D463">
        <f>INDEX(Cond_Probability!$A$6:$H$60,MATCH('Model 6_Train'!A463,Cond_Probability!$A$6:$A$60,0),7)</f>
        <v>0.67572463768115942</v>
      </c>
      <c r="E463">
        <f>INDEX(Cond_Probability!$A$6:$H$60,MATCH('Model 6_Train'!B463,Cond_Probability!$A$6:$A$60,0),7)</f>
        <v>0.85117967332123412</v>
      </c>
      <c r="F463">
        <f>INDEX(Cond_Probability!$A$6:$H$60,MATCH('Model 6_Train'!C463,Cond_Probability!$A$6:$A$60,0),7)</f>
        <v>0.51356238698010848</v>
      </c>
      <c r="G463">
        <f>Cond_Probability!$C$2</f>
        <v>0.61616161616161613</v>
      </c>
      <c r="H463">
        <f t="shared" si="42"/>
        <v>0.18200312592107368</v>
      </c>
      <c r="I463">
        <f t="shared" si="43"/>
        <v>18.200312592107366</v>
      </c>
      <c r="J463">
        <f>INDEX(Cond_Probability!$A$6:$H$60,MATCH('Model 6_Train'!A463,Cond_Probability!$A$6:$A$60,0),8)</f>
        <v>0.34782608695652173</v>
      </c>
      <c r="K463">
        <f>INDEX(Cond_Probability!$A$6:$H$60,MATCH('Model 6_Train'!B463,Cond_Probability!$A$6:$A$60,0),8)</f>
        <v>0.31976744186046513</v>
      </c>
      <c r="L463">
        <f>INDEX(Cond_Probability!$A$6:$H$60,MATCH('Model 6_Train'!C463,Cond_Probability!$A$6:$A$60,0),8)</f>
        <v>0.56936416184971095</v>
      </c>
      <c r="M463">
        <f>Cond_Probability!$C$3</f>
        <v>0.38383838383838381</v>
      </c>
      <c r="N463">
        <f t="shared" si="44"/>
        <v>2.4307199359947216E-2</v>
      </c>
      <c r="O463">
        <f t="shared" si="45"/>
        <v>2.4307199359947216</v>
      </c>
      <c r="P463" t="str">
        <f t="shared" si="46"/>
        <v>Won't Survive</v>
      </c>
      <c r="Q463" t="str">
        <f t="shared" si="47"/>
        <v>Dead</v>
      </c>
    </row>
    <row r="464" spans="1:17" x14ac:dyDescent="0.3">
      <c r="A464" s="1" t="s">
        <v>1234</v>
      </c>
      <c r="B464" s="2" t="s">
        <v>13</v>
      </c>
      <c r="C464" s="1" t="s">
        <v>1240</v>
      </c>
      <c r="D464">
        <f>INDEX(Cond_Probability!$A$6:$H$60,MATCH('Model 6_Train'!A464,Cond_Probability!$A$6:$A$60,0),7)</f>
        <v>0.14673913043478262</v>
      </c>
      <c r="E464">
        <f>INDEX(Cond_Probability!$A$6:$H$60,MATCH('Model 6_Train'!B464,Cond_Probability!$A$6:$A$60,0),7)</f>
        <v>0.85117967332123412</v>
      </c>
      <c r="F464">
        <f>INDEX(Cond_Probability!$A$6:$H$60,MATCH('Model 6_Train'!C464,Cond_Probability!$A$6:$A$60,0),7)</f>
        <v>0.17179023508137431</v>
      </c>
      <c r="G464">
        <f>Cond_Probability!$C$2</f>
        <v>0.61616161616161613</v>
      </c>
      <c r="H464">
        <f t="shared" si="42"/>
        <v>1.322087805349339E-2</v>
      </c>
      <c r="I464">
        <f t="shared" si="43"/>
        <v>1.322087805349339</v>
      </c>
      <c r="J464">
        <f>INDEX(Cond_Probability!$A$6:$H$60,MATCH('Model 6_Train'!A464,Cond_Probability!$A$6:$A$60,0),8)</f>
        <v>0.39710144927536234</v>
      </c>
      <c r="K464">
        <f>INDEX(Cond_Probability!$A$6:$H$60,MATCH('Model 6_Train'!B464,Cond_Probability!$A$6:$A$60,0),8)</f>
        <v>0.31976744186046513</v>
      </c>
      <c r="L464">
        <f>INDEX(Cond_Probability!$A$6:$H$60,MATCH('Model 6_Train'!C464,Cond_Probability!$A$6:$A$60,0),8)</f>
        <v>0.19653179190751446</v>
      </c>
      <c r="M464">
        <f>Cond_Probability!$C$3</f>
        <v>0.38383838383838381</v>
      </c>
      <c r="N464">
        <f t="shared" si="44"/>
        <v>9.5789284787338551E-3</v>
      </c>
      <c r="O464">
        <f t="shared" si="45"/>
        <v>0.95789284787338547</v>
      </c>
      <c r="P464" t="str">
        <f t="shared" si="46"/>
        <v>Won't Survive</v>
      </c>
      <c r="Q464" t="str">
        <f t="shared" si="47"/>
        <v>Dead</v>
      </c>
    </row>
    <row r="465" spans="1:17" x14ac:dyDescent="0.3">
      <c r="A465" s="1" t="s">
        <v>1235</v>
      </c>
      <c r="B465" s="2" t="s">
        <v>13</v>
      </c>
      <c r="C465" s="1" t="s">
        <v>1240</v>
      </c>
      <c r="D465">
        <f>INDEX(Cond_Probability!$A$6:$H$60,MATCH('Model 6_Train'!A465,Cond_Probability!$A$6:$A$60,0),7)</f>
        <v>0.17753623188405798</v>
      </c>
      <c r="E465">
        <f>INDEX(Cond_Probability!$A$6:$H$60,MATCH('Model 6_Train'!B465,Cond_Probability!$A$6:$A$60,0),7)</f>
        <v>0.85117967332123412</v>
      </c>
      <c r="F465">
        <f>INDEX(Cond_Probability!$A$6:$H$60,MATCH('Model 6_Train'!C465,Cond_Probability!$A$6:$A$60,0),7)</f>
        <v>0.17179023508137431</v>
      </c>
      <c r="G465">
        <f>Cond_Probability!$C$2</f>
        <v>0.61616161616161613</v>
      </c>
      <c r="H465">
        <f t="shared" si="42"/>
        <v>1.5995630237559906E-2</v>
      </c>
      <c r="I465">
        <f t="shared" si="43"/>
        <v>1.5995630237559906</v>
      </c>
      <c r="J465">
        <f>INDEX(Cond_Probability!$A$6:$H$60,MATCH('Model 6_Train'!A465,Cond_Probability!$A$6:$A$60,0),8)</f>
        <v>0.25507246376811593</v>
      </c>
      <c r="K465">
        <f>INDEX(Cond_Probability!$A$6:$H$60,MATCH('Model 6_Train'!B465,Cond_Probability!$A$6:$A$60,0),8)</f>
        <v>0.31976744186046513</v>
      </c>
      <c r="L465">
        <f>INDEX(Cond_Probability!$A$6:$H$60,MATCH('Model 6_Train'!C465,Cond_Probability!$A$6:$A$60,0),8)</f>
        <v>0.19653179190751446</v>
      </c>
      <c r="M465">
        <f>Cond_Probability!$C$3</f>
        <v>0.38383838383838381</v>
      </c>
      <c r="N465">
        <f t="shared" si="44"/>
        <v>6.1528883659020366E-3</v>
      </c>
      <c r="O465">
        <f t="shared" si="45"/>
        <v>0.61528883659020361</v>
      </c>
      <c r="P465" t="str">
        <f t="shared" si="46"/>
        <v>Won't Survive</v>
      </c>
      <c r="Q465" t="str">
        <f t="shared" si="47"/>
        <v>Dead</v>
      </c>
    </row>
    <row r="466" spans="1:17" x14ac:dyDescent="0.3">
      <c r="A466" s="1" t="s">
        <v>1236</v>
      </c>
      <c r="B466" s="2" t="s">
        <v>13</v>
      </c>
      <c r="C466" s="1" t="s">
        <v>1241</v>
      </c>
      <c r="D466">
        <f>INDEX(Cond_Probability!$A$6:$H$60,MATCH('Model 6_Train'!A466,Cond_Probability!$A$6:$A$60,0),7)</f>
        <v>0.67572463768115942</v>
      </c>
      <c r="E466">
        <f>INDEX(Cond_Probability!$A$6:$H$60,MATCH('Model 6_Train'!B466,Cond_Probability!$A$6:$A$60,0),7)</f>
        <v>0.85117967332123412</v>
      </c>
      <c r="F466">
        <f>INDEX(Cond_Probability!$A$6:$H$60,MATCH('Model 6_Train'!C466,Cond_Probability!$A$6:$A$60,0),7)</f>
        <v>0.22784810126582278</v>
      </c>
      <c r="G466">
        <f>Cond_Probability!$C$2</f>
        <v>0.61616161616161613</v>
      </c>
      <c r="H466">
        <f t="shared" si="42"/>
        <v>8.0747865725546777E-2</v>
      </c>
      <c r="I466">
        <f t="shared" si="43"/>
        <v>8.074786572554677</v>
      </c>
      <c r="J466">
        <f>INDEX(Cond_Probability!$A$6:$H$60,MATCH('Model 6_Train'!A466,Cond_Probability!$A$6:$A$60,0),8)</f>
        <v>0.34782608695652173</v>
      </c>
      <c r="K466">
        <f>INDEX(Cond_Probability!$A$6:$H$60,MATCH('Model 6_Train'!B466,Cond_Probability!$A$6:$A$60,0),8)</f>
        <v>0.31976744186046513</v>
      </c>
      <c r="L466">
        <f>INDEX(Cond_Probability!$A$6:$H$60,MATCH('Model 6_Train'!C466,Cond_Probability!$A$6:$A$60,0),8)</f>
        <v>0.15317919075144509</v>
      </c>
      <c r="M466">
        <f>Cond_Probability!$C$3</f>
        <v>0.38383838383838381</v>
      </c>
      <c r="N466">
        <f t="shared" si="44"/>
        <v>6.5395003354172723E-3</v>
      </c>
      <c r="O466">
        <f t="shared" si="45"/>
        <v>0.6539500335417272</v>
      </c>
      <c r="P466" t="str">
        <f t="shared" si="46"/>
        <v>Won't Survive</v>
      </c>
      <c r="Q466" t="str">
        <f t="shared" si="47"/>
        <v>Dead</v>
      </c>
    </row>
    <row r="467" spans="1:17" x14ac:dyDescent="0.3">
      <c r="A467" s="1" t="s">
        <v>1236</v>
      </c>
      <c r="B467" s="2" t="s">
        <v>13</v>
      </c>
      <c r="C467" s="1" t="s">
        <v>1240</v>
      </c>
      <c r="D467">
        <f>INDEX(Cond_Probability!$A$6:$H$60,MATCH('Model 6_Train'!A467,Cond_Probability!$A$6:$A$60,0),7)</f>
        <v>0.67572463768115942</v>
      </c>
      <c r="E467">
        <f>INDEX(Cond_Probability!$A$6:$H$60,MATCH('Model 6_Train'!B467,Cond_Probability!$A$6:$A$60,0),7)</f>
        <v>0.85117967332123412</v>
      </c>
      <c r="F467">
        <f>INDEX(Cond_Probability!$A$6:$H$60,MATCH('Model 6_Train'!C467,Cond_Probability!$A$6:$A$60,0),7)</f>
        <v>0.17179023508137431</v>
      </c>
      <c r="G467">
        <f>Cond_Probability!$C$2</f>
        <v>0.61616161616161613</v>
      </c>
      <c r="H467">
        <f t="shared" si="42"/>
        <v>6.0881327332753518E-2</v>
      </c>
      <c r="I467">
        <f t="shared" si="43"/>
        <v>6.0881327332753514</v>
      </c>
      <c r="J467">
        <f>INDEX(Cond_Probability!$A$6:$H$60,MATCH('Model 6_Train'!A467,Cond_Probability!$A$6:$A$60,0),8)</f>
        <v>0.34782608695652173</v>
      </c>
      <c r="K467">
        <f>INDEX(Cond_Probability!$A$6:$H$60,MATCH('Model 6_Train'!B467,Cond_Probability!$A$6:$A$60,0),8)</f>
        <v>0.31976744186046513</v>
      </c>
      <c r="L467">
        <f>INDEX(Cond_Probability!$A$6:$H$60,MATCH('Model 6_Train'!C467,Cond_Probability!$A$6:$A$60,0),8)</f>
        <v>0.19653179190751446</v>
      </c>
      <c r="M467">
        <f>Cond_Probability!$C$3</f>
        <v>0.38383838383838381</v>
      </c>
      <c r="N467">
        <f t="shared" si="44"/>
        <v>8.3903023171391401E-3</v>
      </c>
      <c r="O467">
        <f t="shared" si="45"/>
        <v>0.839030231713914</v>
      </c>
      <c r="P467" t="str">
        <f t="shared" si="46"/>
        <v>Won't Survive</v>
      </c>
      <c r="Q467" t="str">
        <f t="shared" si="47"/>
        <v>Dead</v>
      </c>
    </row>
    <row r="468" spans="1:17" x14ac:dyDescent="0.3">
      <c r="A468" s="1" t="s">
        <v>1235</v>
      </c>
      <c r="B468" s="2" t="s">
        <v>13</v>
      </c>
      <c r="C468" s="1" t="s">
        <v>1241</v>
      </c>
      <c r="D468">
        <f>INDEX(Cond_Probability!$A$6:$H$60,MATCH('Model 6_Train'!A468,Cond_Probability!$A$6:$A$60,0),7)</f>
        <v>0.17753623188405798</v>
      </c>
      <c r="E468">
        <f>INDEX(Cond_Probability!$A$6:$H$60,MATCH('Model 6_Train'!B468,Cond_Probability!$A$6:$A$60,0),7)</f>
        <v>0.85117967332123412</v>
      </c>
      <c r="F468">
        <f>INDEX(Cond_Probability!$A$6:$H$60,MATCH('Model 6_Train'!C468,Cond_Probability!$A$6:$A$60,0),7)</f>
        <v>0.22784810126582278</v>
      </c>
      <c r="G468">
        <f>Cond_Probability!$C$2</f>
        <v>0.61616161616161613</v>
      </c>
      <c r="H468">
        <f t="shared" si="42"/>
        <v>2.1215256946658403E-2</v>
      </c>
      <c r="I468">
        <f t="shared" si="43"/>
        <v>2.1215256946658401</v>
      </c>
      <c r="J468">
        <f>INDEX(Cond_Probability!$A$6:$H$60,MATCH('Model 6_Train'!A468,Cond_Probability!$A$6:$A$60,0),8)</f>
        <v>0.25507246376811593</v>
      </c>
      <c r="K468">
        <f>INDEX(Cond_Probability!$A$6:$H$60,MATCH('Model 6_Train'!B468,Cond_Probability!$A$6:$A$60,0),8)</f>
        <v>0.31976744186046513</v>
      </c>
      <c r="L468">
        <f>INDEX(Cond_Probability!$A$6:$H$60,MATCH('Model 6_Train'!C468,Cond_Probability!$A$6:$A$60,0),8)</f>
        <v>0.15317919075144509</v>
      </c>
      <c r="M468">
        <f>Cond_Probability!$C$3</f>
        <v>0.38383838383838381</v>
      </c>
      <c r="N468">
        <f t="shared" si="44"/>
        <v>4.7956335793059987E-3</v>
      </c>
      <c r="O468">
        <f t="shared" si="45"/>
        <v>0.47956335793059984</v>
      </c>
      <c r="P468" t="str">
        <f t="shared" si="46"/>
        <v>Won't Survive</v>
      </c>
      <c r="Q468" t="str">
        <f t="shared" si="47"/>
        <v>Dead</v>
      </c>
    </row>
    <row r="469" spans="1:17" x14ac:dyDescent="0.3">
      <c r="A469" s="1" t="s">
        <v>1234</v>
      </c>
      <c r="B469" s="2" t="s">
        <v>13</v>
      </c>
      <c r="C469" s="1" t="s">
        <v>1239</v>
      </c>
      <c r="D469">
        <f>INDEX(Cond_Probability!$A$6:$H$60,MATCH('Model 6_Train'!A469,Cond_Probability!$A$6:$A$60,0),7)</f>
        <v>0.14673913043478262</v>
      </c>
      <c r="E469">
        <f>INDEX(Cond_Probability!$A$6:$H$60,MATCH('Model 6_Train'!B469,Cond_Probability!$A$6:$A$60,0),7)</f>
        <v>0.85117967332123412</v>
      </c>
      <c r="F469">
        <f>INDEX(Cond_Probability!$A$6:$H$60,MATCH('Model 6_Train'!C469,Cond_Probability!$A$6:$A$60,0),7)</f>
        <v>8.6799276672694395E-2</v>
      </c>
      <c r="G469">
        <f>Cond_Probability!$C$2</f>
        <v>0.61616161616161613</v>
      </c>
      <c r="H469">
        <f t="shared" si="42"/>
        <v>6.6800225954492922E-3</v>
      </c>
      <c r="I469">
        <f t="shared" si="43"/>
        <v>0.6680022595449292</v>
      </c>
      <c r="J469">
        <f>INDEX(Cond_Probability!$A$6:$H$60,MATCH('Model 6_Train'!A469,Cond_Probability!$A$6:$A$60,0),8)</f>
        <v>0.39710144927536234</v>
      </c>
      <c r="K469">
        <f>INDEX(Cond_Probability!$A$6:$H$60,MATCH('Model 6_Train'!B469,Cond_Probability!$A$6:$A$60,0),8)</f>
        <v>0.31976744186046513</v>
      </c>
      <c r="L469">
        <f>INDEX(Cond_Probability!$A$6:$H$60,MATCH('Model 6_Train'!C469,Cond_Probability!$A$6:$A$60,0),8)</f>
        <v>8.0924855491329481E-2</v>
      </c>
      <c r="M469">
        <f>Cond_Probability!$C$3</f>
        <v>0.38383838383838381</v>
      </c>
      <c r="N469">
        <f t="shared" si="44"/>
        <v>3.9442646677139391E-3</v>
      </c>
      <c r="O469">
        <f t="shared" si="45"/>
        <v>0.39442646677139392</v>
      </c>
      <c r="P469" t="str">
        <f t="shared" si="46"/>
        <v>Won't Survive</v>
      </c>
      <c r="Q469" t="str">
        <f t="shared" si="47"/>
        <v>Dead</v>
      </c>
    </row>
    <row r="470" spans="1:17" x14ac:dyDescent="0.3">
      <c r="A470" s="1" t="s">
        <v>1236</v>
      </c>
      <c r="B470" s="2" t="s">
        <v>13</v>
      </c>
      <c r="C470" s="1" t="s">
        <v>1241</v>
      </c>
      <c r="D470">
        <f>INDEX(Cond_Probability!$A$6:$H$60,MATCH('Model 6_Train'!A470,Cond_Probability!$A$6:$A$60,0),7)</f>
        <v>0.67572463768115942</v>
      </c>
      <c r="E470">
        <f>INDEX(Cond_Probability!$A$6:$H$60,MATCH('Model 6_Train'!B470,Cond_Probability!$A$6:$A$60,0),7)</f>
        <v>0.85117967332123412</v>
      </c>
      <c r="F470">
        <f>INDEX(Cond_Probability!$A$6:$H$60,MATCH('Model 6_Train'!C470,Cond_Probability!$A$6:$A$60,0),7)</f>
        <v>0.22784810126582278</v>
      </c>
      <c r="G470">
        <f>Cond_Probability!$C$2</f>
        <v>0.61616161616161613</v>
      </c>
      <c r="H470">
        <f t="shared" si="42"/>
        <v>8.0747865725546777E-2</v>
      </c>
      <c r="I470">
        <f t="shared" si="43"/>
        <v>8.074786572554677</v>
      </c>
      <c r="J470">
        <f>INDEX(Cond_Probability!$A$6:$H$60,MATCH('Model 6_Train'!A470,Cond_Probability!$A$6:$A$60,0),8)</f>
        <v>0.34782608695652173</v>
      </c>
      <c r="K470">
        <f>INDEX(Cond_Probability!$A$6:$H$60,MATCH('Model 6_Train'!B470,Cond_Probability!$A$6:$A$60,0),8)</f>
        <v>0.31976744186046513</v>
      </c>
      <c r="L470">
        <f>INDEX(Cond_Probability!$A$6:$H$60,MATCH('Model 6_Train'!C470,Cond_Probability!$A$6:$A$60,0),8)</f>
        <v>0.15317919075144509</v>
      </c>
      <c r="M470">
        <f>Cond_Probability!$C$3</f>
        <v>0.38383838383838381</v>
      </c>
      <c r="N470">
        <f t="shared" si="44"/>
        <v>6.5395003354172723E-3</v>
      </c>
      <c r="O470">
        <f t="shared" si="45"/>
        <v>0.6539500335417272</v>
      </c>
      <c r="P470" t="str">
        <f t="shared" si="46"/>
        <v>Won't Survive</v>
      </c>
      <c r="Q470" t="str">
        <f t="shared" si="47"/>
        <v>Dead</v>
      </c>
    </row>
    <row r="471" spans="1:17" x14ac:dyDescent="0.3">
      <c r="A471" s="1" t="s">
        <v>1236</v>
      </c>
      <c r="B471" s="2" t="s">
        <v>17</v>
      </c>
      <c r="C471" s="1" t="s">
        <v>1242</v>
      </c>
      <c r="D471">
        <f>INDEX(Cond_Probability!$A$6:$H$60,MATCH('Model 6_Train'!A471,Cond_Probability!$A$6:$A$60,0),7)</f>
        <v>0.67572463768115942</v>
      </c>
      <c r="E471">
        <f>INDEX(Cond_Probability!$A$6:$H$60,MATCH('Model 6_Train'!B471,Cond_Probability!$A$6:$A$60,0),7)</f>
        <v>0.14882032667876588</v>
      </c>
      <c r="F471">
        <f>INDEX(Cond_Probability!$A$6:$H$60,MATCH('Model 6_Train'!C471,Cond_Probability!$A$6:$A$60,0),7)</f>
        <v>0.51356238698010848</v>
      </c>
      <c r="G471">
        <f>Cond_Probability!$C$2</f>
        <v>0.61616161616161613</v>
      </c>
      <c r="H471">
        <f t="shared" si="42"/>
        <v>3.1821442058695179E-2</v>
      </c>
      <c r="I471">
        <f t="shared" si="43"/>
        <v>3.182144205869518</v>
      </c>
      <c r="J471">
        <f>INDEX(Cond_Probability!$A$6:$H$60,MATCH('Model 6_Train'!A471,Cond_Probability!$A$6:$A$60,0),8)</f>
        <v>0.34782608695652173</v>
      </c>
      <c r="K471">
        <f>INDEX(Cond_Probability!$A$6:$H$60,MATCH('Model 6_Train'!B471,Cond_Probability!$A$6:$A$60,0),8)</f>
        <v>0.68023255813953487</v>
      </c>
      <c r="L471">
        <f>INDEX(Cond_Probability!$A$6:$H$60,MATCH('Model 6_Train'!C471,Cond_Probability!$A$6:$A$60,0),8)</f>
        <v>0.56936416184971095</v>
      </c>
      <c r="M471">
        <f>Cond_Probability!$C$3</f>
        <v>0.38383838383838381</v>
      </c>
      <c r="N471">
        <f t="shared" si="44"/>
        <v>5.1708042274796799E-2</v>
      </c>
      <c r="O471">
        <f t="shared" si="45"/>
        <v>5.1708042274796799</v>
      </c>
      <c r="P471" t="str">
        <f t="shared" si="46"/>
        <v>Survive</v>
      </c>
      <c r="Q471" t="str">
        <f t="shared" si="47"/>
        <v>Survived</v>
      </c>
    </row>
    <row r="472" spans="1:17" x14ac:dyDescent="0.3">
      <c r="A472" s="1" t="s">
        <v>1236</v>
      </c>
      <c r="B472" s="2" t="s">
        <v>13</v>
      </c>
      <c r="C472" s="1" t="s">
        <v>1241</v>
      </c>
      <c r="D472">
        <f>INDEX(Cond_Probability!$A$6:$H$60,MATCH('Model 6_Train'!A472,Cond_Probability!$A$6:$A$60,0),7)</f>
        <v>0.67572463768115942</v>
      </c>
      <c r="E472">
        <f>INDEX(Cond_Probability!$A$6:$H$60,MATCH('Model 6_Train'!B472,Cond_Probability!$A$6:$A$60,0),7)</f>
        <v>0.85117967332123412</v>
      </c>
      <c r="F472">
        <f>INDEX(Cond_Probability!$A$6:$H$60,MATCH('Model 6_Train'!C472,Cond_Probability!$A$6:$A$60,0),7)</f>
        <v>0.22784810126582278</v>
      </c>
      <c r="G472">
        <f>Cond_Probability!$C$2</f>
        <v>0.61616161616161613</v>
      </c>
      <c r="H472">
        <f t="shared" si="42"/>
        <v>8.0747865725546777E-2</v>
      </c>
      <c r="I472">
        <f t="shared" si="43"/>
        <v>8.074786572554677</v>
      </c>
      <c r="J472">
        <f>INDEX(Cond_Probability!$A$6:$H$60,MATCH('Model 6_Train'!A472,Cond_Probability!$A$6:$A$60,0),8)</f>
        <v>0.34782608695652173</v>
      </c>
      <c r="K472">
        <f>INDEX(Cond_Probability!$A$6:$H$60,MATCH('Model 6_Train'!B472,Cond_Probability!$A$6:$A$60,0),8)</f>
        <v>0.31976744186046513</v>
      </c>
      <c r="L472">
        <f>INDEX(Cond_Probability!$A$6:$H$60,MATCH('Model 6_Train'!C472,Cond_Probability!$A$6:$A$60,0),8)</f>
        <v>0.15317919075144509</v>
      </c>
      <c r="M472">
        <f>Cond_Probability!$C$3</f>
        <v>0.38383838383838381</v>
      </c>
      <c r="N472">
        <f t="shared" si="44"/>
        <v>6.5395003354172723E-3</v>
      </c>
      <c r="O472">
        <f t="shared" si="45"/>
        <v>0.6539500335417272</v>
      </c>
      <c r="P472" t="str">
        <f t="shared" si="46"/>
        <v>Won't Survive</v>
      </c>
      <c r="Q472" t="str">
        <f t="shared" si="47"/>
        <v>Dead</v>
      </c>
    </row>
    <row r="473" spans="1:17" x14ac:dyDescent="0.3">
      <c r="A473" s="1" t="s">
        <v>1236</v>
      </c>
      <c r="B473" s="2" t="s">
        <v>13</v>
      </c>
      <c r="C473" s="1" t="s">
        <v>1240</v>
      </c>
      <c r="D473">
        <f>INDEX(Cond_Probability!$A$6:$H$60,MATCH('Model 6_Train'!A473,Cond_Probability!$A$6:$A$60,0),7)</f>
        <v>0.67572463768115942</v>
      </c>
      <c r="E473">
        <f>INDEX(Cond_Probability!$A$6:$H$60,MATCH('Model 6_Train'!B473,Cond_Probability!$A$6:$A$60,0),7)</f>
        <v>0.85117967332123412</v>
      </c>
      <c r="F473">
        <f>INDEX(Cond_Probability!$A$6:$H$60,MATCH('Model 6_Train'!C473,Cond_Probability!$A$6:$A$60,0),7)</f>
        <v>0.17179023508137431</v>
      </c>
      <c r="G473">
        <f>Cond_Probability!$C$2</f>
        <v>0.61616161616161613</v>
      </c>
      <c r="H473">
        <f t="shared" si="42"/>
        <v>6.0881327332753518E-2</v>
      </c>
      <c r="I473">
        <f t="shared" si="43"/>
        <v>6.0881327332753514</v>
      </c>
      <c r="J473">
        <f>INDEX(Cond_Probability!$A$6:$H$60,MATCH('Model 6_Train'!A473,Cond_Probability!$A$6:$A$60,0),8)</f>
        <v>0.34782608695652173</v>
      </c>
      <c r="K473">
        <f>INDEX(Cond_Probability!$A$6:$H$60,MATCH('Model 6_Train'!B473,Cond_Probability!$A$6:$A$60,0),8)</f>
        <v>0.31976744186046513</v>
      </c>
      <c r="L473">
        <f>INDEX(Cond_Probability!$A$6:$H$60,MATCH('Model 6_Train'!C473,Cond_Probability!$A$6:$A$60,0),8)</f>
        <v>0.19653179190751446</v>
      </c>
      <c r="M473">
        <f>Cond_Probability!$C$3</f>
        <v>0.38383838383838381</v>
      </c>
      <c r="N473">
        <f t="shared" si="44"/>
        <v>8.3903023171391401E-3</v>
      </c>
      <c r="O473">
        <f t="shared" si="45"/>
        <v>0.839030231713914</v>
      </c>
      <c r="P473" t="str">
        <f t="shared" si="46"/>
        <v>Won't Survive</v>
      </c>
      <c r="Q473" t="str">
        <f t="shared" si="47"/>
        <v>Dead</v>
      </c>
    </row>
    <row r="474" spans="1:17" x14ac:dyDescent="0.3">
      <c r="A474" s="1" t="s">
        <v>1235</v>
      </c>
      <c r="B474" s="2" t="s">
        <v>17</v>
      </c>
      <c r="C474" s="1" t="s">
        <v>1242</v>
      </c>
      <c r="D474">
        <f>INDEX(Cond_Probability!$A$6:$H$60,MATCH('Model 6_Train'!A474,Cond_Probability!$A$6:$A$60,0),7)</f>
        <v>0.17753623188405798</v>
      </c>
      <c r="E474">
        <f>INDEX(Cond_Probability!$A$6:$H$60,MATCH('Model 6_Train'!B474,Cond_Probability!$A$6:$A$60,0),7)</f>
        <v>0.14882032667876588</v>
      </c>
      <c r="F474">
        <f>INDEX(Cond_Probability!$A$6:$H$60,MATCH('Model 6_Train'!C474,Cond_Probability!$A$6:$A$60,0),7)</f>
        <v>0.51356238698010848</v>
      </c>
      <c r="G474">
        <f>Cond_Probability!$C$2</f>
        <v>0.61616161616161613</v>
      </c>
      <c r="H474">
        <f t="shared" si="42"/>
        <v>8.3605933559038285E-3</v>
      </c>
      <c r="I474">
        <f t="shared" si="43"/>
        <v>0.83605933559038281</v>
      </c>
      <c r="J474">
        <f>INDEX(Cond_Probability!$A$6:$H$60,MATCH('Model 6_Train'!A474,Cond_Probability!$A$6:$A$60,0),8)</f>
        <v>0.25507246376811593</v>
      </c>
      <c r="K474">
        <f>INDEX(Cond_Probability!$A$6:$H$60,MATCH('Model 6_Train'!B474,Cond_Probability!$A$6:$A$60,0),8)</f>
        <v>0.68023255813953487</v>
      </c>
      <c r="L474">
        <f>INDEX(Cond_Probability!$A$6:$H$60,MATCH('Model 6_Train'!C474,Cond_Probability!$A$6:$A$60,0),8)</f>
        <v>0.56936416184971095</v>
      </c>
      <c r="M474">
        <f>Cond_Probability!$C$3</f>
        <v>0.38383838383838381</v>
      </c>
      <c r="N474">
        <f t="shared" si="44"/>
        <v>3.7919231001517652E-2</v>
      </c>
      <c r="O474">
        <f t="shared" si="45"/>
        <v>3.7919231001517653</v>
      </c>
      <c r="P474" t="str">
        <f t="shared" si="46"/>
        <v>Survive</v>
      </c>
      <c r="Q474" t="str">
        <f t="shared" si="47"/>
        <v>Survived</v>
      </c>
    </row>
    <row r="475" spans="1:17" x14ac:dyDescent="0.3">
      <c r="A475" s="1" t="s">
        <v>1235</v>
      </c>
      <c r="B475" s="2" t="s">
        <v>17</v>
      </c>
      <c r="C475" s="1" t="s">
        <v>1242</v>
      </c>
      <c r="D475">
        <f>INDEX(Cond_Probability!$A$6:$H$60,MATCH('Model 6_Train'!A475,Cond_Probability!$A$6:$A$60,0),7)</f>
        <v>0.17753623188405798</v>
      </c>
      <c r="E475">
        <f>INDEX(Cond_Probability!$A$6:$H$60,MATCH('Model 6_Train'!B475,Cond_Probability!$A$6:$A$60,0),7)</f>
        <v>0.14882032667876588</v>
      </c>
      <c r="F475">
        <f>INDEX(Cond_Probability!$A$6:$H$60,MATCH('Model 6_Train'!C475,Cond_Probability!$A$6:$A$60,0),7)</f>
        <v>0.51356238698010848</v>
      </c>
      <c r="G475">
        <f>Cond_Probability!$C$2</f>
        <v>0.61616161616161613</v>
      </c>
      <c r="H475">
        <f t="shared" si="42"/>
        <v>8.3605933559038285E-3</v>
      </c>
      <c r="I475">
        <f t="shared" si="43"/>
        <v>0.83605933559038281</v>
      </c>
      <c r="J475">
        <f>INDEX(Cond_Probability!$A$6:$H$60,MATCH('Model 6_Train'!A475,Cond_Probability!$A$6:$A$60,0),8)</f>
        <v>0.25507246376811593</v>
      </c>
      <c r="K475">
        <f>INDEX(Cond_Probability!$A$6:$H$60,MATCH('Model 6_Train'!B475,Cond_Probability!$A$6:$A$60,0),8)</f>
        <v>0.68023255813953487</v>
      </c>
      <c r="L475">
        <f>INDEX(Cond_Probability!$A$6:$H$60,MATCH('Model 6_Train'!C475,Cond_Probability!$A$6:$A$60,0),8)</f>
        <v>0.56936416184971095</v>
      </c>
      <c r="M475">
        <f>Cond_Probability!$C$3</f>
        <v>0.38383838383838381</v>
      </c>
      <c r="N475">
        <f t="shared" si="44"/>
        <v>3.7919231001517652E-2</v>
      </c>
      <c r="O475">
        <f t="shared" si="45"/>
        <v>3.7919231001517653</v>
      </c>
      <c r="P475" t="str">
        <f t="shared" si="46"/>
        <v>Survive</v>
      </c>
      <c r="Q475" t="str">
        <f t="shared" si="47"/>
        <v>Survived</v>
      </c>
    </row>
    <row r="476" spans="1:17" x14ac:dyDescent="0.3">
      <c r="A476" s="1" t="s">
        <v>1236</v>
      </c>
      <c r="B476" s="2" t="s">
        <v>17</v>
      </c>
      <c r="C476" s="1" t="s">
        <v>1242</v>
      </c>
      <c r="D476">
        <f>INDEX(Cond_Probability!$A$6:$H$60,MATCH('Model 6_Train'!A476,Cond_Probability!$A$6:$A$60,0),7)</f>
        <v>0.67572463768115942</v>
      </c>
      <c r="E476">
        <f>INDEX(Cond_Probability!$A$6:$H$60,MATCH('Model 6_Train'!B476,Cond_Probability!$A$6:$A$60,0),7)</f>
        <v>0.14882032667876588</v>
      </c>
      <c r="F476">
        <f>INDEX(Cond_Probability!$A$6:$H$60,MATCH('Model 6_Train'!C476,Cond_Probability!$A$6:$A$60,0),7)</f>
        <v>0.51356238698010848</v>
      </c>
      <c r="G476">
        <f>Cond_Probability!$C$2</f>
        <v>0.61616161616161613</v>
      </c>
      <c r="H476">
        <f t="shared" si="42"/>
        <v>3.1821442058695179E-2</v>
      </c>
      <c r="I476">
        <f t="shared" si="43"/>
        <v>3.182144205869518</v>
      </c>
      <c r="J476">
        <f>INDEX(Cond_Probability!$A$6:$H$60,MATCH('Model 6_Train'!A476,Cond_Probability!$A$6:$A$60,0),8)</f>
        <v>0.34782608695652173</v>
      </c>
      <c r="K476">
        <f>INDEX(Cond_Probability!$A$6:$H$60,MATCH('Model 6_Train'!B476,Cond_Probability!$A$6:$A$60,0),8)</f>
        <v>0.68023255813953487</v>
      </c>
      <c r="L476">
        <f>INDEX(Cond_Probability!$A$6:$H$60,MATCH('Model 6_Train'!C476,Cond_Probability!$A$6:$A$60,0),8)</f>
        <v>0.56936416184971095</v>
      </c>
      <c r="M476">
        <f>Cond_Probability!$C$3</f>
        <v>0.38383838383838381</v>
      </c>
      <c r="N476">
        <f t="shared" si="44"/>
        <v>5.1708042274796799E-2</v>
      </c>
      <c r="O476">
        <f t="shared" si="45"/>
        <v>5.1708042274796799</v>
      </c>
      <c r="P476" t="str">
        <f t="shared" si="46"/>
        <v>Survive</v>
      </c>
      <c r="Q476" t="str">
        <f t="shared" si="47"/>
        <v>Survived</v>
      </c>
    </row>
    <row r="477" spans="1:17" x14ac:dyDescent="0.3">
      <c r="A477" s="1" t="s">
        <v>1234</v>
      </c>
      <c r="B477" s="2" t="s">
        <v>13</v>
      </c>
      <c r="C477" s="1" t="s">
        <v>1241</v>
      </c>
      <c r="D477">
        <f>INDEX(Cond_Probability!$A$6:$H$60,MATCH('Model 6_Train'!A477,Cond_Probability!$A$6:$A$60,0),7)</f>
        <v>0.14673913043478262</v>
      </c>
      <c r="E477">
        <f>INDEX(Cond_Probability!$A$6:$H$60,MATCH('Model 6_Train'!B477,Cond_Probability!$A$6:$A$60,0),7)</f>
        <v>0.85117967332123412</v>
      </c>
      <c r="F477">
        <f>INDEX(Cond_Probability!$A$6:$H$60,MATCH('Model 6_Train'!C477,Cond_Probability!$A$6:$A$60,0),7)</f>
        <v>0.22784810126582278</v>
      </c>
      <c r="G477">
        <f>Cond_Probability!$C$2</f>
        <v>0.61616161616161613</v>
      </c>
      <c r="H477">
        <f t="shared" si="42"/>
        <v>1.7535059313054394E-2</v>
      </c>
      <c r="I477">
        <f t="shared" si="43"/>
        <v>1.7535059313054393</v>
      </c>
      <c r="J477">
        <f>INDEX(Cond_Probability!$A$6:$H$60,MATCH('Model 6_Train'!A477,Cond_Probability!$A$6:$A$60,0),8)</f>
        <v>0.39710144927536234</v>
      </c>
      <c r="K477">
        <f>INDEX(Cond_Probability!$A$6:$H$60,MATCH('Model 6_Train'!B477,Cond_Probability!$A$6:$A$60,0),8)</f>
        <v>0.31976744186046513</v>
      </c>
      <c r="L477">
        <f>INDEX(Cond_Probability!$A$6:$H$60,MATCH('Model 6_Train'!C477,Cond_Probability!$A$6:$A$60,0),8)</f>
        <v>0.15317919075144509</v>
      </c>
      <c r="M477">
        <f>Cond_Probability!$C$3</f>
        <v>0.38383838383838381</v>
      </c>
      <c r="N477">
        <f t="shared" si="44"/>
        <v>7.4659295496013866E-3</v>
      </c>
      <c r="O477">
        <f t="shared" si="45"/>
        <v>0.74659295496013867</v>
      </c>
      <c r="P477" t="str">
        <f t="shared" si="46"/>
        <v>Won't Survive</v>
      </c>
      <c r="Q477" t="str">
        <f t="shared" si="47"/>
        <v>Dead</v>
      </c>
    </row>
    <row r="478" spans="1:17" x14ac:dyDescent="0.3">
      <c r="A478" s="1" t="s">
        <v>1235</v>
      </c>
      <c r="B478" s="2" t="s">
        <v>13</v>
      </c>
      <c r="C478" s="1" t="s">
        <v>1242</v>
      </c>
      <c r="D478">
        <f>INDEX(Cond_Probability!$A$6:$H$60,MATCH('Model 6_Train'!A478,Cond_Probability!$A$6:$A$60,0),7)</f>
        <v>0.17753623188405798</v>
      </c>
      <c r="E478">
        <f>INDEX(Cond_Probability!$A$6:$H$60,MATCH('Model 6_Train'!B478,Cond_Probability!$A$6:$A$60,0),7)</f>
        <v>0.85117967332123412</v>
      </c>
      <c r="F478">
        <f>INDEX(Cond_Probability!$A$6:$H$60,MATCH('Model 6_Train'!C478,Cond_Probability!$A$6:$A$60,0),7)</f>
        <v>0.51356238698010848</v>
      </c>
      <c r="G478">
        <f>Cond_Probability!$C$2</f>
        <v>0.61616161616161613</v>
      </c>
      <c r="H478">
        <f t="shared" si="42"/>
        <v>4.7818515657547508E-2</v>
      </c>
      <c r="I478">
        <f t="shared" si="43"/>
        <v>4.7818515657547511</v>
      </c>
      <c r="J478">
        <f>INDEX(Cond_Probability!$A$6:$H$60,MATCH('Model 6_Train'!A478,Cond_Probability!$A$6:$A$60,0),8)</f>
        <v>0.25507246376811593</v>
      </c>
      <c r="K478">
        <f>INDEX(Cond_Probability!$A$6:$H$60,MATCH('Model 6_Train'!B478,Cond_Probability!$A$6:$A$60,0),8)</f>
        <v>0.31976744186046513</v>
      </c>
      <c r="L478">
        <f>INDEX(Cond_Probability!$A$6:$H$60,MATCH('Model 6_Train'!C478,Cond_Probability!$A$6:$A$60,0),8)</f>
        <v>0.56936416184971095</v>
      </c>
      <c r="M478">
        <f>Cond_Probability!$C$3</f>
        <v>0.38383838383838381</v>
      </c>
      <c r="N478">
        <f t="shared" si="44"/>
        <v>1.7825279530627958E-2</v>
      </c>
      <c r="O478">
        <f t="shared" si="45"/>
        <v>1.7825279530627958</v>
      </c>
      <c r="P478" t="str">
        <f t="shared" si="46"/>
        <v>Won't Survive</v>
      </c>
      <c r="Q478" t="str">
        <f t="shared" si="47"/>
        <v>Dead</v>
      </c>
    </row>
    <row r="479" spans="1:17" x14ac:dyDescent="0.3">
      <c r="A479" s="1" t="s">
        <v>1236</v>
      </c>
      <c r="B479" s="2" t="s">
        <v>13</v>
      </c>
      <c r="C479" s="1" t="s">
        <v>1242</v>
      </c>
      <c r="D479">
        <f>INDEX(Cond_Probability!$A$6:$H$60,MATCH('Model 6_Train'!A479,Cond_Probability!$A$6:$A$60,0),7)</f>
        <v>0.67572463768115942</v>
      </c>
      <c r="E479">
        <f>INDEX(Cond_Probability!$A$6:$H$60,MATCH('Model 6_Train'!B479,Cond_Probability!$A$6:$A$60,0),7)</f>
        <v>0.85117967332123412</v>
      </c>
      <c r="F479">
        <f>INDEX(Cond_Probability!$A$6:$H$60,MATCH('Model 6_Train'!C479,Cond_Probability!$A$6:$A$60,0),7)</f>
        <v>0.51356238698010848</v>
      </c>
      <c r="G479">
        <f>Cond_Probability!$C$2</f>
        <v>0.61616161616161613</v>
      </c>
      <c r="H479">
        <f t="shared" si="42"/>
        <v>0.18200312592107368</v>
      </c>
      <c r="I479">
        <f t="shared" si="43"/>
        <v>18.200312592107366</v>
      </c>
      <c r="J479">
        <f>INDEX(Cond_Probability!$A$6:$H$60,MATCH('Model 6_Train'!A479,Cond_Probability!$A$6:$A$60,0),8)</f>
        <v>0.34782608695652173</v>
      </c>
      <c r="K479">
        <f>INDEX(Cond_Probability!$A$6:$H$60,MATCH('Model 6_Train'!B479,Cond_Probability!$A$6:$A$60,0),8)</f>
        <v>0.31976744186046513</v>
      </c>
      <c r="L479">
        <f>INDEX(Cond_Probability!$A$6:$H$60,MATCH('Model 6_Train'!C479,Cond_Probability!$A$6:$A$60,0),8)</f>
        <v>0.56936416184971095</v>
      </c>
      <c r="M479">
        <f>Cond_Probability!$C$3</f>
        <v>0.38383838383838381</v>
      </c>
      <c r="N479">
        <f t="shared" si="44"/>
        <v>2.4307199359947216E-2</v>
      </c>
      <c r="O479">
        <f t="shared" si="45"/>
        <v>2.4307199359947216</v>
      </c>
      <c r="P479" t="str">
        <f t="shared" si="46"/>
        <v>Won't Survive</v>
      </c>
      <c r="Q479" t="str">
        <f t="shared" si="47"/>
        <v>Dead</v>
      </c>
    </row>
    <row r="480" spans="1:17" x14ac:dyDescent="0.3">
      <c r="A480" s="1" t="s">
        <v>1236</v>
      </c>
      <c r="B480" s="2" t="s">
        <v>13</v>
      </c>
      <c r="C480" s="1" t="s">
        <v>1242</v>
      </c>
      <c r="D480">
        <f>INDEX(Cond_Probability!$A$6:$H$60,MATCH('Model 6_Train'!A480,Cond_Probability!$A$6:$A$60,0),7)</f>
        <v>0.67572463768115942</v>
      </c>
      <c r="E480">
        <f>INDEX(Cond_Probability!$A$6:$H$60,MATCH('Model 6_Train'!B480,Cond_Probability!$A$6:$A$60,0),7)</f>
        <v>0.85117967332123412</v>
      </c>
      <c r="F480">
        <f>INDEX(Cond_Probability!$A$6:$H$60,MATCH('Model 6_Train'!C480,Cond_Probability!$A$6:$A$60,0),7)</f>
        <v>0.51356238698010848</v>
      </c>
      <c r="G480">
        <f>Cond_Probability!$C$2</f>
        <v>0.61616161616161613</v>
      </c>
      <c r="H480">
        <f t="shared" si="42"/>
        <v>0.18200312592107368</v>
      </c>
      <c r="I480">
        <f t="shared" si="43"/>
        <v>18.200312592107366</v>
      </c>
      <c r="J480">
        <f>INDEX(Cond_Probability!$A$6:$H$60,MATCH('Model 6_Train'!A480,Cond_Probability!$A$6:$A$60,0),8)</f>
        <v>0.34782608695652173</v>
      </c>
      <c r="K480">
        <f>INDEX(Cond_Probability!$A$6:$H$60,MATCH('Model 6_Train'!B480,Cond_Probability!$A$6:$A$60,0),8)</f>
        <v>0.31976744186046513</v>
      </c>
      <c r="L480">
        <f>INDEX(Cond_Probability!$A$6:$H$60,MATCH('Model 6_Train'!C480,Cond_Probability!$A$6:$A$60,0),8)</f>
        <v>0.56936416184971095</v>
      </c>
      <c r="M480">
        <f>Cond_Probability!$C$3</f>
        <v>0.38383838383838381</v>
      </c>
      <c r="N480">
        <f t="shared" si="44"/>
        <v>2.4307199359947216E-2</v>
      </c>
      <c r="O480">
        <f t="shared" si="45"/>
        <v>2.4307199359947216</v>
      </c>
      <c r="P480" t="str">
        <f t="shared" si="46"/>
        <v>Won't Survive</v>
      </c>
      <c r="Q480" t="str">
        <f t="shared" si="47"/>
        <v>Dead</v>
      </c>
    </row>
    <row r="481" spans="1:17" x14ac:dyDescent="0.3">
      <c r="A481" s="1" t="s">
        <v>1236</v>
      </c>
      <c r="B481" s="2" t="s">
        <v>17</v>
      </c>
      <c r="C481" s="1" t="s">
        <v>1242</v>
      </c>
      <c r="D481">
        <f>INDEX(Cond_Probability!$A$6:$H$60,MATCH('Model 6_Train'!A481,Cond_Probability!$A$6:$A$60,0),7)</f>
        <v>0.67572463768115942</v>
      </c>
      <c r="E481">
        <f>INDEX(Cond_Probability!$A$6:$H$60,MATCH('Model 6_Train'!B481,Cond_Probability!$A$6:$A$60,0),7)</f>
        <v>0.14882032667876588</v>
      </c>
      <c r="F481">
        <f>INDEX(Cond_Probability!$A$6:$H$60,MATCH('Model 6_Train'!C481,Cond_Probability!$A$6:$A$60,0),7)</f>
        <v>0.51356238698010848</v>
      </c>
      <c r="G481">
        <f>Cond_Probability!$C$2</f>
        <v>0.61616161616161613</v>
      </c>
      <c r="H481">
        <f t="shared" si="42"/>
        <v>3.1821442058695179E-2</v>
      </c>
      <c r="I481">
        <f t="shared" si="43"/>
        <v>3.182144205869518</v>
      </c>
      <c r="J481">
        <f>INDEX(Cond_Probability!$A$6:$H$60,MATCH('Model 6_Train'!A481,Cond_Probability!$A$6:$A$60,0),8)</f>
        <v>0.34782608695652173</v>
      </c>
      <c r="K481">
        <f>INDEX(Cond_Probability!$A$6:$H$60,MATCH('Model 6_Train'!B481,Cond_Probability!$A$6:$A$60,0),8)</f>
        <v>0.68023255813953487</v>
      </c>
      <c r="L481">
        <f>INDEX(Cond_Probability!$A$6:$H$60,MATCH('Model 6_Train'!C481,Cond_Probability!$A$6:$A$60,0),8)</f>
        <v>0.56936416184971095</v>
      </c>
      <c r="M481">
        <f>Cond_Probability!$C$3</f>
        <v>0.38383838383838381</v>
      </c>
      <c r="N481">
        <f t="shared" si="44"/>
        <v>5.1708042274796799E-2</v>
      </c>
      <c r="O481">
        <f t="shared" si="45"/>
        <v>5.1708042274796799</v>
      </c>
      <c r="P481" t="str">
        <f t="shared" si="46"/>
        <v>Survive</v>
      </c>
      <c r="Q481" t="str">
        <f t="shared" si="47"/>
        <v>Survived</v>
      </c>
    </row>
    <row r="482" spans="1:17" x14ac:dyDescent="0.3">
      <c r="A482" s="1" t="s">
        <v>1236</v>
      </c>
      <c r="B482" s="2" t="s">
        <v>13</v>
      </c>
      <c r="C482" s="1" t="s">
        <v>1242</v>
      </c>
      <c r="D482">
        <f>INDEX(Cond_Probability!$A$6:$H$60,MATCH('Model 6_Train'!A482,Cond_Probability!$A$6:$A$60,0),7)</f>
        <v>0.67572463768115942</v>
      </c>
      <c r="E482">
        <f>INDEX(Cond_Probability!$A$6:$H$60,MATCH('Model 6_Train'!B482,Cond_Probability!$A$6:$A$60,0),7)</f>
        <v>0.85117967332123412</v>
      </c>
      <c r="F482">
        <f>INDEX(Cond_Probability!$A$6:$H$60,MATCH('Model 6_Train'!C482,Cond_Probability!$A$6:$A$60,0),7)</f>
        <v>0.51356238698010848</v>
      </c>
      <c r="G482">
        <f>Cond_Probability!$C$2</f>
        <v>0.61616161616161613</v>
      </c>
      <c r="H482">
        <f t="shared" si="42"/>
        <v>0.18200312592107368</v>
      </c>
      <c r="I482">
        <f t="shared" si="43"/>
        <v>18.200312592107366</v>
      </c>
      <c r="J482">
        <f>INDEX(Cond_Probability!$A$6:$H$60,MATCH('Model 6_Train'!A482,Cond_Probability!$A$6:$A$60,0),8)</f>
        <v>0.34782608695652173</v>
      </c>
      <c r="K482">
        <f>INDEX(Cond_Probability!$A$6:$H$60,MATCH('Model 6_Train'!B482,Cond_Probability!$A$6:$A$60,0),8)</f>
        <v>0.31976744186046513</v>
      </c>
      <c r="L482">
        <f>INDEX(Cond_Probability!$A$6:$H$60,MATCH('Model 6_Train'!C482,Cond_Probability!$A$6:$A$60,0),8)</f>
        <v>0.56936416184971095</v>
      </c>
      <c r="M482">
        <f>Cond_Probability!$C$3</f>
        <v>0.38383838383838381</v>
      </c>
      <c r="N482">
        <f t="shared" si="44"/>
        <v>2.4307199359947216E-2</v>
      </c>
      <c r="O482">
        <f t="shared" si="45"/>
        <v>2.4307199359947216</v>
      </c>
      <c r="P482" t="str">
        <f t="shared" si="46"/>
        <v>Won't Survive</v>
      </c>
      <c r="Q482" t="str">
        <f t="shared" si="47"/>
        <v>Dead</v>
      </c>
    </row>
    <row r="483" spans="1:17" x14ac:dyDescent="0.3">
      <c r="A483" s="1" t="s">
        <v>1235</v>
      </c>
      <c r="B483" s="2" t="s">
        <v>13</v>
      </c>
      <c r="C483" s="1" t="s">
        <v>1241</v>
      </c>
      <c r="D483">
        <f>INDEX(Cond_Probability!$A$6:$H$60,MATCH('Model 6_Train'!A483,Cond_Probability!$A$6:$A$60,0),7)</f>
        <v>0.17753623188405798</v>
      </c>
      <c r="E483">
        <f>INDEX(Cond_Probability!$A$6:$H$60,MATCH('Model 6_Train'!B483,Cond_Probability!$A$6:$A$60,0),7)</f>
        <v>0.85117967332123412</v>
      </c>
      <c r="F483">
        <f>INDEX(Cond_Probability!$A$6:$H$60,MATCH('Model 6_Train'!C483,Cond_Probability!$A$6:$A$60,0),7)</f>
        <v>0.22784810126582278</v>
      </c>
      <c r="G483">
        <f>Cond_Probability!$C$2</f>
        <v>0.61616161616161613</v>
      </c>
      <c r="H483">
        <f t="shared" si="42"/>
        <v>2.1215256946658403E-2</v>
      </c>
      <c r="I483">
        <f t="shared" si="43"/>
        <v>2.1215256946658401</v>
      </c>
      <c r="J483">
        <f>INDEX(Cond_Probability!$A$6:$H$60,MATCH('Model 6_Train'!A483,Cond_Probability!$A$6:$A$60,0),8)</f>
        <v>0.25507246376811593</v>
      </c>
      <c r="K483">
        <f>INDEX(Cond_Probability!$A$6:$H$60,MATCH('Model 6_Train'!B483,Cond_Probability!$A$6:$A$60,0),8)</f>
        <v>0.31976744186046513</v>
      </c>
      <c r="L483">
        <f>INDEX(Cond_Probability!$A$6:$H$60,MATCH('Model 6_Train'!C483,Cond_Probability!$A$6:$A$60,0),8)</f>
        <v>0.15317919075144509</v>
      </c>
      <c r="M483">
        <f>Cond_Probability!$C$3</f>
        <v>0.38383838383838381</v>
      </c>
      <c r="N483">
        <f t="shared" si="44"/>
        <v>4.7956335793059987E-3</v>
      </c>
      <c r="O483">
        <f t="shared" si="45"/>
        <v>0.47956335793059984</v>
      </c>
      <c r="P483" t="str">
        <f t="shared" si="46"/>
        <v>Won't Survive</v>
      </c>
      <c r="Q483" t="str">
        <f t="shared" si="47"/>
        <v>Dead</v>
      </c>
    </row>
    <row r="484" spans="1:17" x14ac:dyDescent="0.3">
      <c r="A484" s="1" t="s">
        <v>1236</v>
      </c>
      <c r="B484" s="2" t="s">
        <v>13</v>
      </c>
      <c r="C484" s="1" t="s">
        <v>1239</v>
      </c>
      <c r="D484">
        <f>INDEX(Cond_Probability!$A$6:$H$60,MATCH('Model 6_Train'!A484,Cond_Probability!$A$6:$A$60,0),7)</f>
        <v>0.67572463768115942</v>
      </c>
      <c r="E484">
        <f>INDEX(Cond_Probability!$A$6:$H$60,MATCH('Model 6_Train'!B484,Cond_Probability!$A$6:$A$60,0),7)</f>
        <v>0.85117967332123412</v>
      </c>
      <c r="F484">
        <f>INDEX(Cond_Probability!$A$6:$H$60,MATCH('Model 6_Train'!C484,Cond_Probability!$A$6:$A$60,0),7)</f>
        <v>8.6799276672694395E-2</v>
      </c>
      <c r="G484">
        <f>Cond_Probability!$C$2</f>
        <v>0.61616161616161613</v>
      </c>
      <c r="H484">
        <f t="shared" si="42"/>
        <v>3.0761091704970201E-2</v>
      </c>
      <c r="I484">
        <f t="shared" si="43"/>
        <v>3.0761091704970203</v>
      </c>
      <c r="J484">
        <f>INDEX(Cond_Probability!$A$6:$H$60,MATCH('Model 6_Train'!A484,Cond_Probability!$A$6:$A$60,0),8)</f>
        <v>0.34782608695652173</v>
      </c>
      <c r="K484">
        <f>INDEX(Cond_Probability!$A$6:$H$60,MATCH('Model 6_Train'!B484,Cond_Probability!$A$6:$A$60,0),8)</f>
        <v>0.31976744186046513</v>
      </c>
      <c r="L484">
        <f>INDEX(Cond_Probability!$A$6:$H$60,MATCH('Model 6_Train'!C484,Cond_Probability!$A$6:$A$60,0),8)</f>
        <v>8.0924855491329481E-2</v>
      </c>
      <c r="M484">
        <f>Cond_Probability!$C$3</f>
        <v>0.38383838383838381</v>
      </c>
      <c r="N484">
        <f t="shared" si="44"/>
        <v>3.4548303658808225E-3</v>
      </c>
      <c r="O484">
        <f t="shared" si="45"/>
        <v>0.34548303658808227</v>
      </c>
      <c r="P484" t="str">
        <f t="shared" si="46"/>
        <v>Won't Survive</v>
      </c>
      <c r="Q484" t="str">
        <f t="shared" si="47"/>
        <v>Dead</v>
      </c>
    </row>
    <row r="485" spans="1:17" x14ac:dyDescent="0.3">
      <c r="A485" s="1" t="s">
        <v>1236</v>
      </c>
      <c r="B485" s="2" t="s">
        <v>17</v>
      </c>
      <c r="C485" s="1" t="s">
        <v>1239</v>
      </c>
      <c r="D485">
        <f>INDEX(Cond_Probability!$A$6:$H$60,MATCH('Model 6_Train'!A485,Cond_Probability!$A$6:$A$60,0),7)</f>
        <v>0.67572463768115942</v>
      </c>
      <c r="E485">
        <f>INDEX(Cond_Probability!$A$6:$H$60,MATCH('Model 6_Train'!B485,Cond_Probability!$A$6:$A$60,0),7)</f>
        <v>0.14882032667876588</v>
      </c>
      <c r="F485">
        <f>INDEX(Cond_Probability!$A$6:$H$60,MATCH('Model 6_Train'!C485,Cond_Probability!$A$6:$A$60,0),7)</f>
        <v>8.6799276672694395E-2</v>
      </c>
      <c r="G485">
        <f>Cond_Probability!$C$2</f>
        <v>0.61616161616161613</v>
      </c>
      <c r="H485">
        <f t="shared" si="42"/>
        <v>5.3782718972442559E-3</v>
      </c>
      <c r="I485">
        <f t="shared" si="43"/>
        <v>0.53782718972442556</v>
      </c>
      <c r="J485">
        <f>INDEX(Cond_Probability!$A$6:$H$60,MATCH('Model 6_Train'!A485,Cond_Probability!$A$6:$A$60,0),8)</f>
        <v>0.34782608695652173</v>
      </c>
      <c r="K485">
        <f>INDEX(Cond_Probability!$A$6:$H$60,MATCH('Model 6_Train'!B485,Cond_Probability!$A$6:$A$60,0),8)</f>
        <v>0.68023255813953487</v>
      </c>
      <c r="L485">
        <f>INDEX(Cond_Probability!$A$6:$H$60,MATCH('Model 6_Train'!C485,Cond_Probability!$A$6:$A$60,0),8)</f>
        <v>8.0924855491329481E-2</v>
      </c>
      <c r="M485">
        <f>Cond_Probability!$C$3</f>
        <v>0.38383838383838381</v>
      </c>
      <c r="N485">
        <f t="shared" si="44"/>
        <v>7.3493664146919314E-3</v>
      </c>
      <c r="O485">
        <f t="shared" si="45"/>
        <v>0.73493664146919313</v>
      </c>
      <c r="P485" t="str">
        <f t="shared" si="46"/>
        <v>Survive</v>
      </c>
      <c r="Q485" t="str">
        <f t="shared" si="47"/>
        <v>Survived</v>
      </c>
    </row>
    <row r="486" spans="1:17" x14ac:dyDescent="0.3">
      <c r="A486" s="1" t="s">
        <v>1234</v>
      </c>
      <c r="B486" s="2" t="s">
        <v>13</v>
      </c>
      <c r="C486" s="1" t="s">
        <v>1242</v>
      </c>
      <c r="D486">
        <f>INDEX(Cond_Probability!$A$6:$H$60,MATCH('Model 6_Train'!A486,Cond_Probability!$A$6:$A$60,0),7)</f>
        <v>0.14673913043478262</v>
      </c>
      <c r="E486">
        <f>INDEX(Cond_Probability!$A$6:$H$60,MATCH('Model 6_Train'!B486,Cond_Probability!$A$6:$A$60,0),7)</f>
        <v>0.85117967332123412</v>
      </c>
      <c r="F486">
        <f>INDEX(Cond_Probability!$A$6:$H$60,MATCH('Model 6_Train'!C486,Cond_Probability!$A$6:$A$60,0),7)</f>
        <v>0.51356238698010848</v>
      </c>
      <c r="G486">
        <f>Cond_Probability!$C$2</f>
        <v>0.61616161616161613</v>
      </c>
      <c r="H486">
        <f t="shared" si="42"/>
        <v>3.9523467023074986E-2</v>
      </c>
      <c r="I486">
        <f t="shared" si="43"/>
        <v>3.9523467023074987</v>
      </c>
      <c r="J486">
        <f>INDEX(Cond_Probability!$A$6:$H$60,MATCH('Model 6_Train'!A486,Cond_Probability!$A$6:$A$60,0),8)</f>
        <v>0.39710144927536234</v>
      </c>
      <c r="K486">
        <f>INDEX(Cond_Probability!$A$6:$H$60,MATCH('Model 6_Train'!B486,Cond_Probability!$A$6:$A$60,0),8)</f>
        <v>0.31976744186046513</v>
      </c>
      <c r="L486">
        <f>INDEX(Cond_Probability!$A$6:$H$60,MATCH('Model 6_Train'!C486,Cond_Probability!$A$6:$A$60,0),8)</f>
        <v>0.56936416184971095</v>
      </c>
      <c r="M486">
        <f>Cond_Probability!$C$3</f>
        <v>0.38383838383838381</v>
      </c>
      <c r="N486">
        <f t="shared" si="44"/>
        <v>2.7750719269273076E-2</v>
      </c>
      <c r="O486">
        <f t="shared" si="45"/>
        <v>2.7750719269273074</v>
      </c>
      <c r="P486" t="str">
        <f t="shared" si="46"/>
        <v>Won't Survive</v>
      </c>
      <c r="Q486" t="str">
        <f t="shared" si="47"/>
        <v>Dead</v>
      </c>
    </row>
    <row r="487" spans="1:17" x14ac:dyDescent="0.3">
      <c r="A487" s="1" t="s">
        <v>1236</v>
      </c>
      <c r="B487" s="2" t="s">
        <v>17</v>
      </c>
      <c r="C487" s="1" t="s">
        <v>1241</v>
      </c>
      <c r="D487">
        <f>INDEX(Cond_Probability!$A$6:$H$60,MATCH('Model 6_Train'!A487,Cond_Probability!$A$6:$A$60,0),7)</f>
        <v>0.67572463768115942</v>
      </c>
      <c r="E487">
        <f>INDEX(Cond_Probability!$A$6:$H$60,MATCH('Model 6_Train'!B487,Cond_Probability!$A$6:$A$60,0),7)</f>
        <v>0.14882032667876588</v>
      </c>
      <c r="F487">
        <f>INDEX(Cond_Probability!$A$6:$H$60,MATCH('Model 6_Train'!C487,Cond_Probability!$A$6:$A$60,0),7)</f>
        <v>0.22784810126582278</v>
      </c>
      <c r="G487">
        <f>Cond_Probability!$C$2</f>
        <v>0.61616161616161613</v>
      </c>
      <c r="H487">
        <f t="shared" si="42"/>
        <v>1.4117963730266171E-2</v>
      </c>
      <c r="I487">
        <f t="shared" si="43"/>
        <v>1.4117963730266172</v>
      </c>
      <c r="J487">
        <f>INDEX(Cond_Probability!$A$6:$H$60,MATCH('Model 6_Train'!A487,Cond_Probability!$A$6:$A$60,0),8)</f>
        <v>0.34782608695652173</v>
      </c>
      <c r="K487">
        <f>INDEX(Cond_Probability!$A$6:$H$60,MATCH('Model 6_Train'!B487,Cond_Probability!$A$6:$A$60,0),8)</f>
        <v>0.68023255813953487</v>
      </c>
      <c r="L487">
        <f>INDEX(Cond_Probability!$A$6:$H$60,MATCH('Model 6_Train'!C487,Cond_Probability!$A$6:$A$60,0),8)</f>
        <v>0.15317919075144509</v>
      </c>
      <c r="M487">
        <f>Cond_Probability!$C$3</f>
        <v>0.38383838383838381</v>
      </c>
      <c r="N487">
        <f t="shared" si="44"/>
        <v>1.3911300713524012E-2</v>
      </c>
      <c r="O487">
        <f t="shared" si="45"/>
        <v>1.3911300713524013</v>
      </c>
      <c r="P487" t="str">
        <f t="shared" si="46"/>
        <v>Won't Survive</v>
      </c>
      <c r="Q487" t="str">
        <f t="shared" si="47"/>
        <v>Dead</v>
      </c>
    </row>
    <row r="488" spans="1:17" x14ac:dyDescent="0.3">
      <c r="A488" s="1" t="s">
        <v>1234</v>
      </c>
      <c r="B488" s="2" t="s">
        <v>17</v>
      </c>
      <c r="C488" s="1" t="s">
        <v>1240</v>
      </c>
      <c r="D488">
        <f>INDEX(Cond_Probability!$A$6:$H$60,MATCH('Model 6_Train'!A488,Cond_Probability!$A$6:$A$60,0),7)</f>
        <v>0.14673913043478262</v>
      </c>
      <c r="E488">
        <f>INDEX(Cond_Probability!$A$6:$H$60,MATCH('Model 6_Train'!B488,Cond_Probability!$A$6:$A$60,0),7)</f>
        <v>0.14882032667876588</v>
      </c>
      <c r="F488">
        <f>INDEX(Cond_Probability!$A$6:$H$60,MATCH('Model 6_Train'!C488,Cond_Probability!$A$6:$A$60,0),7)</f>
        <v>0.17179023508137431</v>
      </c>
      <c r="G488">
        <f>Cond_Probability!$C$2</f>
        <v>0.61616161616161613</v>
      </c>
      <c r="H488">
        <f t="shared" si="42"/>
        <v>2.3115394464530018E-3</v>
      </c>
      <c r="I488">
        <f t="shared" si="43"/>
        <v>0.23115394464530017</v>
      </c>
      <c r="J488">
        <f>INDEX(Cond_Probability!$A$6:$H$60,MATCH('Model 6_Train'!A488,Cond_Probability!$A$6:$A$60,0),8)</f>
        <v>0.39710144927536234</v>
      </c>
      <c r="K488">
        <f>INDEX(Cond_Probability!$A$6:$H$60,MATCH('Model 6_Train'!B488,Cond_Probability!$A$6:$A$60,0),8)</f>
        <v>0.68023255813953487</v>
      </c>
      <c r="L488">
        <f>INDEX(Cond_Probability!$A$6:$H$60,MATCH('Model 6_Train'!C488,Cond_Probability!$A$6:$A$60,0),8)</f>
        <v>0.19653179190751446</v>
      </c>
      <c r="M488">
        <f>Cond_Probability!$C$3</f>
        <v>0.38383838383838381</v>
      </c>
      <c r="N488">
        <f t="shared" si="44"/>
        <v>2.0376993309306559E-2</v>
      </c>
      <c r="O488">
        <f t="shared" si="45"/>
        <v>2.0376993309306557</v>
      </c>
      <c r="P488" t="str">
        <f t="shared" si="46"/>
        <v>Survive</v>
      </c>
      <c r="Q488" t="str">
        <f t="shared" si="47"/>
        <v>Survived</v>
      </c>
    </row>
    <row r="489" spans="1:17" x14ac:dyDescent="0.3">
      <c r="A489" s="1" t="s">
        <v>1234</v>
      </c>
      <c r="B489" s="2" t="s">
        <v>13</v>
      </c>
      <c r="C489" s="1" t="s">
        <v>1239</v>
      </c>
      <c r="D489">
        <f>INDEX(Cond_Probability!$A$6:$H$60,MATCH('Model 6_Train'!A489,Cond_Probability!$A$6:$A$60,0),7)</f>
        <v>0.14673913043478262</v>
      </c>
      <c r="E489">
        <f>INDEX(Cond_Probability!$A$6:$H$60,MATCH('Model 6_Train'!B489,Cond_Probability!$A$6:$A$60,0),7)</f>
        <v>0.85117967332123412</v>
      </c>
      <c r="F489">
        <f>INDEX(Cond_Probability!$A$6:$H$60,MATCH('Model 6_Train'!C489,Cond_Probability!$A$6:$A$60,0),7)</f>
        <v>8.6799276672694395E-2</v>
      </c>
      <c r="G489">
        <f>Cond_Probability!$C$2</f>
        <v>0.61616161616161613</v>
      </c>
      <c r="H489">
        <f t="shared" si="42"/>
        <v>6.6800225954492922E-3</v>
      </c>
      <c r="I489">
        <f t="shared" si="43"/>
        <v>0.6680022595449292</v>
      </c>
      <c r="J489">
        <f>INDEX(Cond_Probability!$A$6:$H$60,MATCH('Model 6_Train'!A489,Cond_Probability!$A$6:$A$60,0),8)</f>
        <v>0.39710144927536234</v>
      </c>
      <c r="K489">
        <f>INDEX(Cond_Probability!$A$6:$H$60,MATCH('Model 6_Train'!B489,Cond_Probability!$A$6:$A$60,0),8)</f>
        <v>0.31976744186046513</v>
      </c>
      <c r="L489">
        <f>INDEX(Cond_Probability!$A$6:$H$60,MATCH('Model 6_Train'!C489,Cond_Probability!$A$6:$A$60,0),8)</f>
        <v>8.0924855491329481E-2</v>
      </c>
      <c r="M489">
        <f>Cond_Probability!$C$3</f>
        <v>0.38383838383838381</v>
      </c>
      <c r="N489">
        <f t="shared" si="44"/>
        <v>3.9442646677139391E-3</v>
      </c>
      <c r="O489">
        <f t="shared" si="45"/>
        <v>0.39442646677139392</v>
      </c>
      <c r="P489" t="str">
        <f t="shared" si="46"/>
        <v>Won't Survive</v>
      </c>
      <c r="Q489" t="str">
        <f t="shared" si="47"/>
        <v>Dead</v>
      </c>
    </row>
    <row r="490" spans="1:17" x14ac:dyDescent="0.3">
      <c r="A490" s="1" t="s">
        <v>1236</v>
      </c>
      <c r="B490" s="2" t="s">
        <v>13</v>
      </c>
      <c r="C490" s="1" t="s">
        <v>1242</v>
      </c>
      <c r="D490">
        <f>INDEX(Cond_Probability!$A$6:$H$60,MATCH('Model 6_Train'!A490,Cond_Probability!$A$6:$A$60,0),7)</f>
        <v>0.67572463768115942</v>
      </c>
      <c r="E490">
        <f>INDEX(Cond_Probability!$A$6:$H$60,MATCH('Model 6_Train'!B490,Cond_Probability!$A$6:$A$60,0),7)</f>
        <v>0.85117967332123412</v>
      </c>
      <c r="F490">
        <f>INDEX(Cond_Probability!$A$6:$H$60,MATCH('Model 6_Train'!C490,Cond_Probability!$A$6:$A$60,0),7)</f>
        <v>0.51356238698010848</v>
      </c>
      <c r="G490">
        <f>Cond_Probability!$C$2</f>
        <v>0.61616161616161613</v>
      </c>
      <c r="H490">
        <f t="shared" si="42"/>
        <v>0.18200312592107368</v>
      </c>
      <c r="I490">
        <f t="shared" si="43"/>
        <v>18.200312592107366</v>
      </c>
      <c r="J490">
        <f>INDEX(Cond_Probability!$A$6:$H$60,MATCH('Model 6_Train'!A490,Cond_Probability!$A$6:$A$60,0),8)</f>
        <v>0.34782608695652173</v>
      </c>
      <c r="K490">
        <f>INDEX(Cond_Probability!$A$6:$H$60,MATCH('Model 6_Train'!B490,Cond_Probability!$A$6:$A$60,0),8)</f>
        <v>0.31976744186046513</v>
      </c>
      <c r="L490">
        <f>INDEX(Cond_Probability!$A$6:$H$60,MATCH('Model 6_Train'!C490,Cond_Probability!$A$6:$A$60,0),8)</f>
        <v>0.56936416184971095</v>
      </c>
      <c r="M490">
        <f>Cond_Probability!$C$3</f>
        <v>0.38383838383838381</v>
      </c>
      <c r="N490">
        <f t="shared" si="44"/>
        <v>2.4307199359947216E-2</v>
      </c>
      <c r="O490">
        <f t="shared" si="45"/>
        <v>2.4307199359947216</v>
      </c>
      <c r="P490" t="str">
        <f t="shared" si="46"/>
        <v>Won't Survive</v>
      </c>
      <c r="Q490" t="str">
        <f t="shared" si="47"/>
        <v>Dead</v>
      </c>
    </row>
    <row r="491" spans="1:17" x14ac:dyDescent="0.3">
      <c r="A491" s="1" t="s">
        <v>1236</v>
      </c>
      <c r="B491" s="2" t="s">
        <v>13</v>
      </c>
      <c r="C491" s="1" t="s">
        <v>1242</v>
      </c>
      <c r="D491">
        <f>INDEX(Cond_Probability!$A$6:$H$60,MATCH('Model 6_Train'!A491,Cond_Probability!$A$6:$A$60,0),7)</f>
        <v>0.67572463768115942</v>
      </c>
      <c r="E491">
        <f>INDEX(Cond_Probability!$A$6:$H$60,MATCH('Model 6_Train'!B491,Cond_Probability!$A$6:$A$60,0),7)</f>
        <v>0.85117967332123412</v>
      </c>
      <c r="F491">
        <f>INDEX(Cond_Probability!$A$6:$H$60,MATCH('Model 6_Train'!C491,Cond_Probability!$A$6:$A$60,0),7)</f>
        <v>0.51356238698010848</v>
      </c>
      <c r="G491">
        <f>Cond_Probability!$C$2</f>
        <v>0.61616161616161613</v>
      </c>
      <c r="H491">
        <f t="shared" si="42"/>
        <v>0.18200312592107368</v>
      </c>
      <c r="I491">
        <f t="shared" si="43"/>
        <v>18.200312592107366</v>
      </c>
      <c r="J491">
        <f>INDEX(Cond_Probability!$A$6:$H$60,MATCH('Model 6_Train'!A491,Cond_Probability!$A$6:$A$60,0),8)</f>
        <v>0.34782608695652173</v>
      </c>
      <c r="K491">
        <f>INDEX(Cond_Probability!$A$6:$H$60,MATCH('Model 6_Train'!B491,Cond_Probability!$A$6:$A$60,0),8)</f>
        <v>0.31976744186046513</v>
      </c>
      <c r="L491">
        <f>INDEX(Cond_Probability!$A$6:$H$60,MATCH('Model 6_Train'!C491,Cond_Probability!$A$6:$A$60,0),8)</f>
        <v>0.56936416184971095</v>
      </c>
      <c r="M491">
        <f>Cond_Probability!$C$3</f>
        <v>0.38383838383838381</v>
      </c>
      <c r="N491">
        <f t="shared" si="44"/>
        <v>2.4307199359947216E-2</v>
      </c>
      <c r="O491">
        <f t="shared" si="45"/>
        <v>2.4307199359947216</v>
      </c>
      <c r="P491" t="str">
        <f t="shared" si="46"/>
        <v>Won't Survive</v>
      </c>
      <c r="Q491" t="str">
        <f t="shared" si="47"/>
        <v>Dead</v>
      </c>
    </row>
    <row r="492" spans="1:17" x14ac:dyDescent="0.3">
      <c r="A492" s="1" t="s">
        <v>1236</v>
      </c>
      <c r="B492" s="2" t="s">
        <v>13</v>
      </c>
      <c r="C492" s="1" t="s">
        <v>1241</v>
      </c>
      <c r="D492">
        <f>INDEX(Cond_Probability!$A$6:$H$60,MATCH('Model 6_Train'!A492,Cond_Probability!$A$6:$A$60,0),7)</f>
        <v>0.67572463768115942</v>
      </c>
      <c r="E492">
        <f>INDEX(Cond_Probability!$A$6:$H$60,MATCH('Model 6_Train'!B492,Cond_Probability!$A$6:$A$60,0),7)</f>
        <v>0.85117967332123412</v>
      </c>
      <c r="F492">
        <f>INDEX(Cond_Probability!$A$6:$H$60,MATCH('Model 6_Train'!C492,Cond_Probability!$A$6:$A$60,0),7)</f>
        <v>0.22784810126582278</v>
      </c>
      <c r="G492">
        <f>Cond_Probability!$C$2</f>
        <v>0.61616161616161613</v>
      </c>
      <c r="H492">
        <f t="shared" si="42"/>
        <v>8.0747865725546777E-2</v>
      </c>
      <c r="I492">
        <f t="shared" si="43"/>
        <v>8.074786572554677</v>
      </c>
      <c r="J492">
        <f>INDEX(Cond_Probability!$A$6:$H$60,MATCH('Model 6_Train'!A492,Cond_Probability!$A$6:$A$60,0),8)</f>
        <v>0.34782608695652173</v>
      </c>
      <c r="K492">
        <f>INDEX(Cond_Probability!$A$6:$H$60,MATCH('Model 6_Train'!B492,Cond_Probability!$A$6:$A$60,0),8)</f>
        <v>0.31976744186046513</v>
      </c>
      <c r="L492">
        <f>INDEX(Cond_Probability!$A$6:$H$60,MATCH('Model 6_Train'!C492,Cond_Probability!$A$6:$A$60,0),8)</f>
        <v>0.15317919075144509</v>
      </c>
      <c r="M492">
        <f>Cond_Probability!$C$3</f>
        <v>0.38383838383838381</v>
      </c>
      <c r="N492">
        <f t="shared" si="44"/>
        <v>6.5395003354172723E-3</v>
      </c>
      <c r="O492">
        <f t="shared" si="45"/>
        <v>0.6539500335417272</v>
      </c>
      <c r="P492" t="str">
        <f t="shared" si="46"/>
        <v>Won't Survive</v>
      </c>
      <c r="Q492" t="str">
        <f t="shared" si="47"/>
        <v>Dead</v>
      </c>
    </row>
    <row r="493" spans="1:17" x14ac:dyDescent="0.3">
      <c r="A493" s="1" t="s">
        <v>1236</v>
      </c>
      <c r="B493" s="2" t="s">
        <v>13</v>
      </c>
      <c r="C493" s="1" t="s">
        <v>1242</v>
      </c>
      <c r="D493">
        <f>INDEX(Cond_Probability!$A$6:$H$60,MATCH('Model 6_Train'!A493,Cond_Probability!$A$6:$A$60,0),7)</f>
        <v>0.67572463768115942</v>
      </c>
      <c r="E493">
        <f>INDEX(Cond_Probability!$A$6:$H$60,MATCH('Model 6_Train'!B493,Cond_Probability!$A$6:$A$60,0),7)</f>
        <v>0.85117967332123412</v>
      </c>
      <c r="F493">
        <f>INDEX(Cond_Probability!$A$6:$H$60,MATCH('Model 6_Train'!C493,Cond_Probability!$A$6:$A$60,0),7)</f>
        <v>0.51356238698010848</v>
      </c>
      <c r="G493">
        <f>Cond_Probability!$C$2</f>
        <v>0.61616161616161613</v>
      </c>
      <c r="H493">
        <f t="shared" si="42"/>
        <v>0.18200312592107368</v>
      </c>
      <c r="I493">
        <f t="shared" si="43"/>
        <v>18.200312592107366</v>
      </c>
      <c r="J493">
        <f>INDEX(Cond_Probability!$A$6:$H$60,MATCH('Model 6_Train'!A493,Cond_Probability!$A$6:$A$60,0),8)</f>
        <v>0.34782608695652173</v>
      </c>
      <c r="K493">
        <f>INDEX(Cond_Probability!$A$6:$H$60,MATCH('Model 6_Train'!B493,Cond_Probability!$A$6:$A$60,0),8)</f>
        <v>0.31976744186046513</v>
      </c>
      <c r="L493">
        <f>INDEX(Cond_Probability!$A$6:$H$60,MATCH('Model 6_Train'!C493,Cond_Probability!$A$6:$A$60,0),8)</f>
        <v>0.56936416184971095</v>
      </c>
      <c r="M493">
        <f>Cond_Probability!$C$3</f>
        <v>0.38383838383838381</v>
      </c>
      <c r="N493">
        <f t="shared" si="44"/>
        <v>2.4307199359947216E-2</v>
      </c>
      <c r="O493">
        <f t="shared" si="45"/>
        <v>2.4307199359947216</v>
      </c>
      <c r="P493" t="str">
        <f t="shared" si="46"/>
        <v>Won't Survive</v>
      </c>
      <c r="Q493" t="str">
        <f t="shared" si="47"/>
        <v>Dead</v>
      </c>
    </row>
    <row r="494" spans="1:17" x14ac:dyDescent="0.3">
      <c r="A494" s="1" t="s">
        <v>1234</v>
      </c>
      <c r="B494" s="2" t="s">
        <v>13</v>
      </c>
      <c r="C494" s="1" t="s">
        <v>1239</v>
      </c>
      <c r="D494">
        <f>INDEX(Cond_Probability!$A$6:$H$60,MATCH('Model 6_Train'!A494,Cond_Probability!$A$6:$A$60,0),7)</f>
        <v>0.14673913043478262</v>
      </c>
      <c r="E494">
        <f>INDEX(Cond_Probability!$A$6:$H$60,MATCH('Model 6_Train'!B494,Cond_Probability!$A$6:$A$60,0),7)</f>
        <v>0.85117967332123412</v>
      </c>
      <c r="F494">
        <f>INDEX(Cond_Probability!$A$6:$H$60,MATCH('Model 6_Train'!C494,Cond_Probability!$A$6:$A$60,0),7)</f>
        <v>8.6799276672694395E-2</v>
      </c>
      <c r="G494">
        <f>Cond_Probability!$C$2</f>
        <v>0.61616161616161613</v>
      </c>
      <c r="H494">
        <f t="shared" si="42"/>
        <v>6.6800225954492922E-3</v>
      </c>
      <c r="I494">
        <f t="shared" si="43"/>
        <v>0.6680022595449292</v>
      </c>
      <c r="J494">
        <f>INDEX(Cond_Probability!$A$6:$H$60,MATCH('Model 6_Train'!A494,Cond_Probability!$A$6:$A$60,0),8)</f>
        <v>0.39710144927536234</v>
      </c>
      <c r="K494">
        <f>INDEX(Cond_Probability!$A$6:$H$60,MATCH('Model 6_Train'!B494,Cond_Probability!$A$6:$A$60,0),8)</f>
        <v>0.31976744186046513</v>
      </c>
      <c r="L494">
        <f>INDEX(Cond_Probability!$A$6:$H$60,MATCH('Model 6_Train'!C494,Cond_Probability!$A$6:$A$60,0),8)</f>
        <v>8.0924855491329481E-2</v>
      </c>
      <c r="M494">
        <f>Cond_Probability!$C$3</f>
        <v>0.38383838383838381</v>
      </c>
      <c r="N494">
        <f t="shared" si="44"/>
        <v>3.9442646677139391E-3</v>
      </c>
      <c r="O494">
        <f t="shared" si="45"/>
        <v>0.39442646677139392</v>
      </c>
      <c r="P494" t="str">
        <f t="shared" si="46"/>
        <v>Won't Survive</v>
      </c>
      <c r="Q494" t="str">
        <f t="shared" si="47"/>
        <v>Dead</v>
      </c>
    </row>
    <row r="495" spans="1:17" x14ac:dyDescent="0.3">
      <c r="A495" s="1" t="s">
        <v>1234</v>
      </c>
      <c r="B495" s="2" t="s">
        <v>13</v>
      </c>
      <c r="C495" s="1" t="s">
        <v>1239</v>
      </c>
      <c r="D495">
        <f>INDEX(Cond_Probability!$A$6:$H$60,MATCH('Model 6_Train'!A495,Cond_Probability!$A$6:$A$60,0),7)</f>
        <v>0.14673913043478262</v>
      </c>
      <c r="E495">
        <f>INDEX(Cond_Probability!$A$6:$H$60,MATCH('Model 6_Train'!B495,Cond_Probability!$A$6:$A$60,0),7)</f>
        <v>0.85117967332123412</v>
      </c>
      <c r="F495">
        <f>INDEX(Cond_Probability!$A$6:$H$60,MATCH('Model 6_Train'!C495,Cond_Probability!$A$6:$A$60,0),7)</f>
        <v>8.6799276672694395E-2</v>
      </c>
      <c r="G495">
        <f>Cond_Probability!$C$2</f>
        <v>0.61616161616161613</v>
      </c>
      <c r="H495">
        <f t="shared" si="42"/>
        <v>6.6800225954492922E-3</v>
      </c>
      <c r="I495">
        <f t="shared" si="43"/>
        <v>0.6680022595449292</v>
      </c>
      <c r="J495">
        <f>INDEX(Cond_Probability!$A$6:$H$60,MATCH('Model 6_Train'!A495,Cond_Probability!$A$6:$A$60,0),8)</f>
        <v>0.39710144927536234</v>
      </c>
      <c r="K495">
        <f>INDEX(Cond_Probability!$A$6:$H$60,MATCH('Model 6_Train'!B495,Cond_Probability!$A$6:$A$60,0),8)</f>
        <v>0.31976744186046513</v>
      </c>
      <c r="L495">
        <f>INDEX(Cond_Probability!$A$6:$H$60,MATCH('Model 6_Train'!C495,Cond_Probability!$A$6:$A$60,0),8)</f>
        <v>8.0924855491329481E-2</v>
      </c>
      <c r="M495">
        <f>Cond_Probability!$C$3</f>
        <v>0.38383838383838381</v>
      </c>
      <c r="N495">
        <f t="shared" si="44"/>
        <v>3.9442646677139391E-3</v>
      </c>
      <c r="O495">
        <f t="shared" si="45"/>
        <v>0.39442646677139392</v>
      </c>
      <c r="P495" t="str">
        <f t="shared" si="46"/>
        <v>Won't Survive</v>
      </c>
      <c r="Q495" t="str">
        <f t="shared" si="47"/>
        <v>Dead</v>
      </c>
    </row>
    <row r="496" spans="1:17" x14ac:dyDescent="0.3">
      <c r="A496" s="1" t="s">
        <v>1236</v>
      </c>
      <c r="B496" s="2" t="s">
        <v>13</v>
      </c>
      <c r="C496" s="1" t="s">
        <v>1242</v>
      </c>
      <c r="D496">
        <f>INDEX(Cond_Probability!$A$6:$H$60,MATCH('Model 6_Train'!A496,Cond_Probability!$A$6:$A$60,0),7)</f>
        <v>0.67572463768115942</v>
      </c>
      <c r="E496">
        <f>INDEX(Cond_Probability!$A$6:$H$60,MATCH('Model 6_Train'!B496,Cond_Probability!$A$6:$A$60,0),7)</f>
        <v>0.85117967332123412</v>
      </c>
      <c r="F496">
        <f>INDEX(Cond_Probability!$A$6:$H$60,MATCH('Model 6_Train'!C496,Cond_Probability!$A$6:$A$60,0),7)</f>
        <v>0.51356238698010848</v>
      </c>
      <c r="G496">
        <f>Cond_Probability!$C$2</f>
        <v>0.61616161616161613</v>
      </c>
      <c r="H496">
        <f t="shared" si="42"/>
        <v>0.18200312592107368</v>
      </c>
      <c r="I496">
        <f t="shared" si="43"/>
        <v>18.200312592107366</v>
      </c>
      <c r="J496">
        <f>INDEX(Cond_Probability!$A$6:$H$60,MATCH('Model 6_Train'!A496,Cond_Probability!$A$6:$A$60,0),8)</f>
        <v>0.34782608695652173</v>
      </c>
      <c r="K496">
        <f>INDEX(Cond_Probability!$A$6:$H$60,MATCH('Model 6_Train'!B496,Cond_Probability!$A$6:$A$60,0),8)</f>
        <v>0.31976744186046513</v>
      </c>
      <c r="L496">
        <f>INDEX(Cond_Probability!$A$6:$H$60,MATCH('Model 6_Train'!C496,Cond_Probability!$A$6:$A$60,0),8)</f>
        <v>0.56936416184971095</v>
      </c>
      <c r="M496">
        <f>Cond_Probability!$C$3</f>
        <v>0.38383838383838381</v>
      </c>
      <c r="N496">
        <f t="shared" si="44"/>
        <v>2.4307199359947216E-2</v>
      </c>
      <c r="O496">
        <f t="shared" si="45"/>
        <v>2.4307199359947216</v>
      </c>
      <c r="P496" t="str">
        <f t="shared" si="46"/>
        <v>Won't Survive</v>
      </c>
      <c r="Q496" t="str">
        <f t="shared" si="47"/>
        <v>Dead</v>
      </c>
    </row>
    <row r="497" spans="1:17" x14ac:dyDescent="0.3">
      <c r="A497" s="1" t="s">
        <v>1236</v>
      </c>
      <c r="B497" s="2" t="s">
        <v>13</v>
      </c>
      <c r="C497" s="1" t="s">
        <v>1241</v>
      </c>
      <c r="D497">
        <f>INDEX(Cond_Probability!$A$6:$H$60,MATCH('Model 6_Train'!A497,Cond_Probability!$A$6:$A$60,0),7)</f>
        <v>0.67572463768115942</v>
      </c>
      <c r="E497">
        <f>INDEX(Cond_Probability!$A$6:$H$60,MATCH('Model 6_Train'!B497,Cond_Probability!$A$6:$A$60,0),7)</f>
        <v>0.85117967332123412</v>
      </c>
      <c r="F497">
        <f>INDEX(Cond_Probability!$A$6:$H$60,MATCH('Model 6_Train'!C497,Cond_Probability!$A$6:$A$60,0),7)</f>
        <v>0.22784810126582278</v>
      </c>
      <c r="G497">
        <f>Cond_Probability!$C$2</f>
        <v>0.61616161616161613</v>
      </c>
      <c r="H497">
        <f t="shared" si="42"/>
        <v>8.0747865725546777E-2</v>
      </c>
      <c r="I497">
        <f t="shared" si="43"/>
        <v>8.074786572554677</v>
      </c>
      <c r="J497">
        <f>INDEX(Cond_Probability!$A$6:$H$60,MATCH('Model 6_Train'!A497,Cond_Probability!$A$6:$A$60,0),8)</f>
        <v>0.34782608695652173</v>
      </c>
      <c r="K497">
        <f>INDEX(Cond_Probability!$A$6:$H$60,MATCH('Model 6_Train'!B497,Cond_Probability!$A$6:$A$60,0),8)</f>
        <v>0.31976744186046513</v>
      </c>
      <c r="L497">
        <f>INDEX(Cond_Probability!$A$6:$H$60,MATCH('Model 6_Train'!C497,Cond_Probability!$A$6:$A$60,0),8)</f>
        <v>0.15317919075144509</v>
      </c>
      <c r="M497">
        <f>Cond_Probability!$C$3</f>
        <v>0.38383838383838381</v>
      </c>
      <c r="N497">
        <f t="shared" si="44"/>
        <v>6.5395003354172723E-3</v>
      </c>
      <c r="O497">
        <f t="shared" si="45"/>
        <v>0.6539500335417272</v>
      </c>
      <c r="P497" t="str">
        <f t="shared" si="46"/>
        <v>Won't Survive</v>
      </c>
      <c r="Q497" t="str">
        <f t="shared" si="47"/>
        <v>Dead</v>
      </c>
    </row>
    <row r="498" spans="1:17" x14ac:dyDescent="0.3">
      <c r="A498" s="1" t="s">
        <v>1234</v>
      </c>
      <c r="B498" s="2" t="s">
        <v>17</v>
      </c>
      <c r="C498" s="1" t="s">
        <v>1239</v>
      </c>
      <c r="D498">
        <f>INDEX(Cond_Probability!$A$6:$H$60,MATCH('Model 6_Train'!A498,Cond_Probability!$A$6:$A$60,0),7)</f>
        <v>0.14673913043478262</v>
      </c>
      <c r="E498">
        <f>INDEX(Cond_Probability!$A$6:$H$60,MATCH('Model 6_Train'!B498,Cond_Probability!$A$6:$A$60,0),7)</f>
        <v>0.14882032667876588</v>
      </c>
      <c r="F498">
        <f>INDEX(Cond_Probability!$A$6:$H$60,MATCH('Model 6_Train'!C498,Cond_Probability!$A$6:$A$60,0),7)</f>
        <v>8.6799276672694395E-2</v>
      </c>
      <c r="G498">
        <f>Cond_Probability!$C$2</f>
        <v>0.61616161616161613</v>
      </c>
      <c r="H498">
        <f t="shared" si="42"/>
        <v>1.1679357203130958E-3</v>
      </c>
      <c r="I498">
        <f t="shared" si="43"/>
        <v>0.11679357203130958</v>
      </c>
      <c r="J498">
        <f>INDEX(Cond_Probability!$A$6:$H$60,MATCH('Model 6_Train'!A498,Cond_Probability!$A$6:$A$60,0),8)</f>
        <v>0.39710144927536234</v>
      </c>
      <c r="K498">
        <f>INDEX(Cond_Probability!$A$6:$H$60,MATCH('Model 6_Train'!B498,Cond_Probability!$A$6:$A$60,0),8)</f>
        <v>0.68023255813953487</v>
      </c>
      <c r="L498">
        <f>INDEX(Cond_Probability!$A$6:$H$60,MATCH('Model 6_Train'!C498,Cond_Probability!$A$6:$A$60,0),8)</f>
        <v>8.0924855491329481E-2</v>
      </c>
      <c r="M498">
        <f>Cond_Probability!$C$3</f>
        <v>0.38383838383838381</v>
      </c>
      <c r="N498">
        <f t="shared" si="44"/>
        <v>8.3905266567732891E-3</v>
      </c>
      <c r="O498">
        <f t="shared" si="45"/>
        <v>0.83905266567732895</v>
      </c>
      <c r="P498" t="str">
        <f t="shared" si="46"/>
        <v>Survive</v>
      </c>
      <c r="Q498" t="str">
        <f t="shared" si="47"/>
        <v>Survived</v>
      </c>
    </row>
    <row r="499" spans="1:17" x14ac:dyDescent="0.3">
      <c r="A499" s="1" t="s">
        <v>1236</v>
      </c>
      <c r="B499" s="2" t="s">
        <v>13</v>
      </c>
      <c r="C499" s="1" t="s">
        <v>1241</v>
      </c>
      <c r="D499">
        <f>INDEX(Cond_Probability!$A$6:$H$60,MATCH('Model 6_Train'!A499,Cond_Probability!$A$6:$A$60,0),7)</f>
        <v>0.67572463768115942</v>
      </c>
      <c r="E499">
        <f>INDEX(Cond_Probability!$A$6:$H$60,MATCH('Model 6_Train'!B499,Cond_Probability!$A$6:$A$60,0),7)</f>
        <v>0.85117967332123412</v>
      </c>
      <c r="F499">
        <f>INDEX(Cond_Probability!$A$6:$H$60,MATCH('Model 6_Train'!C499,Cond_Probability!$A$6:$A$60,0),7)</f>
        <v>0.22784810126582278</v>
      </c>
      <c r="G499">
        <f>Cond_Probability!$C$2</f>
        <v>0.61616161616161613</v>
      </c>
      <c r="H499">
        <f t="shared" si="42"/>
        <v>8.0747865725546777E-2</v>
      </c>
      <c r="I499">
        <f t="shared" si="43"/>
        <v>8.074786572554677</v>
      </c>
      <c r="J499">
        <f>INDEX(Cond_Probability!$A$6:$H$60,MATCH('Model 6_Train'!A499,Cond_Probability!$A$6:$A$60,0),8)</f>
        <v>0.34782608695652173</v>
      </c>
      <c r="K499">
        <f>INDEX(Cond_Probability!$A$6:$H$60,MATCH('Model 6_Train'!B499,Cond_Probability!$A$6:$A$60,0),8)</f>
        <v>0.31976744186046513</v>
      </c>
      <c r="L499">
        <f>INDEX(Cond_Probability!$A$6:$H$60,MATCH('Model 6_Train'!C499,Cond_Probability!$A$6:$A$60,0),8)</f>
        <v>0.15317919075144509</v>
      </c>
      <c r="M499">
        <f>Cond_Probability!$C$3</f>
        <v>0.38383838383838381</v>
      </c>
      <c r="N499">
        <f t="shared" si="44"/>
        <v>6.5395003354172723E-3</v>
      </c>
      <c r="O499">
        <f t="shared" si="45"/>
        <v>0.6539500335417272</v>
      </c>
      <c r="P499" t="str">
        <f t="shared" si="46"/>
        <v>Won't Survive</v>
      </c>
      <c r="Q499" t="str">
        <f t="shared" si="47"/>
        <v>Dead</v>
      </c>
    </row>
    <row r="500" spans="1:17" x14ac:dyDescent="0.3">
      <c r="A500" s="1" t="s">
        <v>1234</v>
      </c>
      <c r="B500" s="2" t="s">
        <v>17</v>
      </c>
      <c r="C500" s="1" t="s">
        <v>1242</v>
      </c>
      <c r="D500">
        <f>INDEX(Cond_Probability!$A$6:$H$60,MATCH('Model 6_Train'!A500,Cond_Probability!$A$6:$A$60,0),7)</f>
        <v>0.14673913043478262</v>
      </c>
      <c r="E500">
        <f>INDEX(Cond_Probability!$A$6:$H$60,MATCH('Model 6_Train'!B500,Cond_Probability!$A$6:$A$60,0),7)</f>
        <v>0.14882032667876588</v>
      </c>
      <c r="F500">
        <f>INDEX(Cond_Probability!$A$6:$H$60,MATCH('Model 6_Train'!C500,Cond_Probability!$A$6:$A$60,0),7)</f>
        <v>0.51356238698010848</v>
      </c>
      <c r="G500">
        <f>Cond_Probability!$C$2</f>
        <v>0.61616161616161613</v>
      </c>
      <c r="H500">
        <f t="shared" si="42"/>
        <v>6.9102863451858164E-3</v>
      </c>
      <c r="I500">
        <f t="shared" si="43"/>
        <v>0.69102863451858165</v>
      </c>
      <c r="J500">
        <f>INDEX(Cond_Probability!$A$6:$H$60,MATCH('Model 6_Train'!A500,Cond_Probability!$A$6:$A$60,0),8)</f>
        <v>0.39710144927536234</v>
      </c>
      <c r="K500">
        <f>INDEX(Cond_Probability!$A$6:$H$60,MATCH('Model 6_Train'!B500,Cond_Probability!$A$6:$A$60,0),8)</f>
        <v>0.68023255813953487</v>
      </c>
      <c r="L500">
        <f>INDEX(Cond_Probability!$A$6:$H$60,MATCH('Model 6_Train'!C500,Cond_Probability!$A$6:$A$60,0),8)</f>
        <v>0.56936416184971095</v>
      </c>
      <c r="M500">
        <f>Cond_Probability!$C$3</f>
        <v>0.38383838383838381</v>
      </c>
      <c r="N500">
        <f t="shared" si="44"/>
        <v>5.9033348263726346E-2</v>
      </c>
      <c r="O500">
        <f t="shared" si="45"/>
        <v>5.9033348263726344</v>
      </c>
      <c r="P500" t="str">
        <f t="shared" si="46"/>
        <v>Survive</v>
      </c>
      <c r="Q500" t="str">
        <f t="shared" si="47"/>
        <v>Survived</v>
      </c>
    </row>
    <row r="501" spans="1:17" x14ac:dyDescent="0.3">
      <c r="A501" s="1" t="s">
        <v>1236</v>
      </c>
      <c r="B501" s="2" t="s">
        <v>13</v>
      </c>
      <c r="C501" s="1" t="s">
        <v>1242</v>
      </c>
      <c r="D501">
        <f>INDEX(Cond_Probability!$A$6:$H$60,MATCH('Model 6_Train'!A501,Cond_Probability!$A$6:$A$60,0),7)</f>
        <v>0.67572463768115942</v>
      </c>
      <c r="E501">
        <f>INDEX(Cond_Probability!$A$6:$H$60,MATCH('Model 6_Train'!B501,Cond_Probability!$A$6:$A$60,0),7)</f>
        <v>0.85117967332123412</v>
      </c>
      <c r="F501">
        <f>INDEX(Cond_Probability!$A$6:$H$60,MATCH('Model 6_Train'!C501,Cond_Probability!$A$6:$A$60,0),7)</f>
        <v>0.51356238698010848</v>
      </c>
      <c r="G501">
        <f>Cond_Probability!$C$2</f>
        <v>0.61616161616161613</v>
      </c>
      <c r="H501">
        <f t="shared" si="42"/>
        <v>0.18200312592107368</v>
      </c>
      <c r="I501">
        <f t="shared" si="43"/>
        <v>18.200312592107366</v>
      </c>
      <c r="J501">
        <f>INDEX(Cond_Probability!$A$6:$H$60,MATCH('Model 6_Train'!A501,Cond_Probability!$A$6:$A$60,0),8)</f>
        <v>0.34782608695652173</v>
      </c>
      <c r="K501">
        <f>INDEX(Cond_Probability!$A$6:$H$60,MATCH('Model 6_Train'!B501,Cond_Probability!$A$6:$A$60,0),8)</f>
        <v>0.31976744186046513</v>
      </c>
      <c r="L501">
        <f>INDEX(Cond_Probability!$A$6:$H$60,MATCH('Model 6_Train'!C501,Cond_Probability!$A$6:$A$60,0),8)</f>
        <v>0.56936416184971095</v>
      </c>
      <c r="M501">
        <f>Cond_Probability!$C$3</f>
        <v>0.38383838383838381</v>
      </c>
      <c r="N501">
        <f t="shared" si="44"/>
        <v>2.4307199359947216E-2</v>
      </c>
      <c r="O501">
        <f t="shared" si="45"/>
        <v>2.4307199359947216</v>
      </c>
      <c r="P501" t="str">
        <f t="shared" si="46"/>
        <v>Won't Survive</v>
      </c>
      <c r="Q501" t="str">
        <f t="shared" si="47"/>
        <v>Dead</v>
      </c>
    </row>
    <row r="502" spans="1:17" x14ac:dyDescent="0.3">
      <c r="A502" s="1" t="s">
        <v>1236</v>
      </c>
      <c r="B502" s="2" t="s">
        <v>13</v>
      </c>
      <c r="C502" s="1" t="s">
        <v>1242</v>
      </c>
      <c r="D502">
        <f>INDEX(Cond_Probability!$A$6:$H$60,MATCH('Model 6_Train'!A502,Cond_Probability!$A$6:$A$60,0),7)</f>
        <v>0.67572463768115942</v>
      </c>
      <c r="E502">
        <f>INDEX(Cond_Probability!$A$6:$H$60,MATCH('Model 6_Train'!B502,Cond_Probability!$A$6:$A$60,0),7)</f>
        <v>0.85117967332123412</v>
      </c>
      <c r="F502">
        <f>INDEX(Cond_Probability!$A$6:$H$60,MATCH('Model 6_Train'!C502,Cond_Probability!$A$6:$A$60,0),7)</f>
        <v>0.51356238698010848</v>
      </c>
      <c r="G502">
        <f>Cond_Probability!$C$2</f>
        <v>0.61616161616161613</v>
      </c>
      <c r="H502">
        <f t="shared" si="42"/>
        <v>0.18200312592107368</v>
      </c>
      <c r="I502">
        <f t="shared" si="43"/>
        <v>18.200312592107366</v>
      </c>
      <c r="J502">
        <f>INDEX(Cond_Probability!$A$6:$H$60,MATCH('Model 6_Train'!A502,Cond_Probability!$A$6:$A$60,0),8)</f>
        <v>0.34782608695652173</v>
      </c>
      <c r="K502">
        <f>INDEX(Cond_Probability!$A$6:$H$60,MATCH('Model 6_Train'!B502,Cond_Probability!$A$6:$A$60,0),8)</f>
        <v>0.31976744186046513</v>
      </c>
      <c r="L502">
        <f>INDEX(Cond_Probability!$A$6:$H$60,MATCH('Model 6_Train'!C502,Cond_Probability!$A$6:$A$60,0),8)</f>
        <v>0.56936416184971095</v>
      </c>
      <c r="M502">
        <f>Cond_Probability!$C$3</f>
        <v>0.38383838383838381</v>
      </c>
      <c r="N502">
        <f t="shared" si="44"/>
        <v>2.4307199359947216E-2</v>
      </c>
      <c r="O502">
        <f t="shared" si="45"/>
        <v>2.4307199359947216</v>
      </c>
      <c r="P502" t="str">
        <f t="shared" si="46"/>
        <v>Won't Survive</v>
      </c>
      <c r="Q502" t="str">
        <f t="shared" si="47"/>
        <v>Dead</v>
      </c>
    </row>
    <row r="503" spans="1:17" x14ac:dyDescent="0.3">
      <c r="A503" s="1" t="s">
        <v>1236</v>
      </c>
      <c r="B503" s="2" t="s">
        <v>17</v>
      </c>
      <c r="C503" s="1" t="s">
        <v>1242</v>
      </c>
      <c r="D503">
        <f>INDEX(Cond_Probability!$A$6:$H$60,MATCH('Model 6_Train'!A503,Cond_Probability!$A$6:$A$60,0),7)</f>
        <v>0.67572463768115942</v>
      </c>
      <c r="E503">
        <f>INDEX(Cond_Probability!$A$6:$H$60,MATCH('Model 6_Train'!B503,Cond_Probability!$A$6:$A$60,0),7)</f>
        <v>0.14882032667876588</v>
      </c>
      <c r="F503">
        <f>INDEX(Cond_Probability!$A$6:$H$60,MATCH('Model 6_Train'!C503,Cond_Probability!$A$6:$A$60,0),7)</f>
        <v>0.51356238698010848</v>
      </c>
      <c r="G503">
        <f>Cond_Probability!$C$2</f>
        <v>0.61616161616161613</v>
      </c>
      <c r="H503">
        <f t="shared" si="42"/>
        <v>3.1821442058695179E-2</v>
      </c>
      <c r="I503">
        <f t="shared" si="43"/>
        <v>3.182144205869518</v>
      </c>
      <c r="J503">
        <f>INDEX(Cond_Probability!$A$6:$H$60,MATCH('Model 6_Train'!A503,Cond_Probability!$A$6:$A$60,0),8)</f>
        <v>0.34782608695652173</v>
      </c>
      <c r="K503">
        <f>INDEX(Cond_Probability!$A$6:$H$60,MATCH('Model 6_Train'!B503,Cond_Probability!$A$6:$A$60,0),8)</f>
        <v>0.68023255813953487</v>
      </c>
      <c r="L503">
        <f>INDEX(Cond_Probability!$A$6:$H$60,MATCH('Model 6_Train'!C503,Cond_Probability!$A$6:$A$60,0),8)</f>
        <v>0.56936416184971095</v>
      </c>
      <c r="M503">
        <f>Cond_Probability!$C$3</f>
        <v>0.38383838383838381</v>
      </c>
      <c r="N503">
        <f t="shared" si="44"/>
        <v>5.1708042274796799E-2</v>
      </c>
      <c r="O503">
        <f t="shared" si="45"/>
        <v>5.1708042274796799</v>
      </c>
      <c r="P503" t="str">
        <f t="shared" si="46"/>
        <v>Survive</v>
      </c>
      <c r="Q503" t="str">
        <f t="shared" si="47"/>
        <v>Survived</v>
      </c>
    </row>
    <row r="504" spans="1:17" x14ac:dyDescent="0.3">
      <c r="A504" s="1" t="s">
        <v>1236</v>
      </c>
      <c r="B504" s="2" t="s">
        <v>17</v>
      </c>
      <c r="C504" s="1" t="s">
        <v>1241</v>
      </c>
      <c r="D504">
        <f>INDEX(Cond_Probability!$A$6:$H$60,MATCH('Model 6_Train'!A504,Cond_Probability!$A$6:$A$60,0),7)</f>
        <v>0.67572463768115942</v>
      </c>
      <c r="E504">
        <f>INDEX(Cond_Probability!$A$6:$H$60,MATCH('Model 6_Train'!B504,Cond_Probability!$A$6:$A$60,0),7)</f>
        <v>0.14882032667876588</v>
      </c>
      <c r="F504">
        <f>INDEX(Cond_Probability!$A$6:$H$60,MATCH('Model 6_Train'!C504,Cond_Probability!$A$6:$A$60,0),7)</f>
        <v>0.22784810126582278</v>
      </c>
      <c r="G504">
        <f>Cond_Probability!$C$2</f>
        <v>0.61616161616161613</v>
      </c>
      <c r="H504">
        <f t="shared" si="42"/>
        <v>1.4117963730266171E-2</v>
      </c>
      <c r="I504">
        <f t="shared" si="43"/>
        <v>1.4117963730266172</v>
      </c>
      <c r="J504">
        <f>INDEX(Cond_Probability!$A$6:$H$60,MATCH('Model 6_Train'!A504,Cond_Probability!$A$6:$A$60,0),8)</f>
        <v>0.34782608695652173</v>
      </c>
      <c r="K504">
        <f>INDEX(Cond_Probability!$A$6:$H$60,MATCH('Model 6_Train'!B504,Cond_Probability!$A$6:$A$60,0),8)</f>
        <v>0.68023255813953487</v>
      </c>
      <c r="L504">
        <f>INDEX(Cond_Probability!$A$6:$H$60,MATCH('Model 6_Train'!C504,Cond_Probability!$A$6:$A$60,0),8)</f>
        <v>0.15317919075144509</v>
      </c>
      <c r="M504">
        <f>Cond_Probability!$C$3</f>
        <v>0.38383838383838381</v>
      </c>
      <c r="N504">
        <f t="shared" si="44"/>
        <v>1.3911300713524012E-2</v>
      </c>
      <c r="O504">
        <f t="shared" si="45"/>
        <v>1.3911300713524013</v>
      </c>
      <c r="P504" t="str">
        <f t="shared" si="46"/>
        <v>Won't Survive</v>
      </c>
      <c r="Q504" t="str">
        <f t="shared" si="47"/>
        <v>Dead</v>
      </c>
    </row>
    <row r="505" spans="1:17" x14ac:dyDescent="0.3">
      <c r="A505" s="1" t="s">
        <v>1236</v>
      </c>
      <c r="B505" s="2" t="s">
        <v>17</v>
      </c>
      <c r="C505" s="1" t="s">
        <v>1240</v>
      </c>
      <c r="D505">
        <f>INDEX(Cond_Probability!$A$6:$H$60,MATCH('Model 6_Train'!A505,Cond_Probability!$A$6:$A$60,0),7)</f>
        <v>0.67572463768115942</v>
      </c>
      <c r="E505">
        <f>INDEX(Cond_Probability!$A$6:$H$60,MATCH('Model 6_Train'!B505,Cond_Probability!$A$6:$A$60,0),7)</f>
        <v>0.14882032667876588</v>
      </c>
      <c r="F505">
        <f>INDEX(Cond_Probability!$A$6:$H$60,MATCH('Model 6_Train'!C505,Cond_Probability!$A$6:$A$60,0),7)</f>
        <v>0.17179023508137431</v>
      </c>
      <c r="G505">
        <f>Cond_Probability!$C$2</f>
        <v>0.61616161616161613</v>
      </c>
      <c r="H505">
        <f t="shared" si="42"/>
        <v>1.0644496463295922E-2</v>
      </c>
      <c r="I505">
        <f t="shared" si="43"/>
        <v>1.0644496463295923</v>
      </c>
      <c r="J505">
        <f>INDEX(Cond_Probability!$A$6:$H$60,MATCH('Model 6_Train'!A505,Cond_Probability!$A$6:$A$60,0),8)</f>
        <v>0.34782608695652173</v>
      </c>
      <c r="K505">
        <f>INDEX(Cond_Probability!$A$6:$H$60,MATCH('Model 6_Train'!B505,Cond_Probability!$A$6:$A$60,0),8)</f>
        <v>0.68023255813953487</v>
      </c>
      <c r="L505">
        <f>INDEX(Cond_Probability!$A$6:$H$60,MATCH('Model 6_Train'!C505,Cond_Probability!$A$6:$A$60,0),8)</f>
        <v>0.19653179190751446</v>
      </c>
      <c r="M505">
        <f>Cond_Probability!$C$3</f>
        <v>0.38383838383838381</v>
      </c>
      <c r="N505">
        <f t="shared" si="44"/>
        <v>1.7848461292823262E-2</v>
      </c>
      <c r="O505">
        <f t="shared" si="45"/>
        <v>1.7848461292823261</v>
      </c>
      <c r="P505" t="str">
        <f t="shared" si="46"/>
        <v>Survive</v>
      </c>
      <c r="Q505" t="str">
        <f t="shared" si="47"/>
        <v>Survived</v>
      </c>
    </row>
    <row r="506" spans="1:17" x14ac:dyDescent="0.3">
      <c r="A506" s="1" t="s">
        <v>1234</v>
      </c>
      <c r="B506" s="2" t="s">
        <v>17</v>
      </c>
      <c r="C506" s="1" t="s">
        <v>1242</v>
      </c>
      <c r="D506">
        <f>INDEX(Cond_Probability!$A$6:$H$60,MATCH('Model 6_Train'!A506,Cond_Probability!$A$6:$A$60,0),7)</f>
        <v>0.14673913043478262</v>
      </c>
      <c r="E506">
        <f>INDEX(Cond_Probability!$A$6:$H$60,MATCH('Model 6_Train'!B506,Cond_Probability!$A$6:$A$60,0),7)</f>
        <v>0.14882032667876588</v>
      </c>
      <c r="F506">
        <f>INDEX(Cond_Probability!$A$6:$H$60,MATCH('Model 6_Train'!C506,Cond_Probability!$A$6:$A$60,0),7)</f>
        <v>0.51356238698010848</v>
      </c>
      <c r="G506">
        <f>Cond_Probability!$C$2</f>
        <v>0.61616161616161613</v>
      </c>
      <c r="H506">
        <f t="shared" si="42"/>
        <v>6.9102863451858164E-3</v>
      </c>
      <c r="I506">
        <f t="shared" si="43"/>
        <v>0.69102863451858165</v>
      </c>
      <c r="J506">
        <f>INDEX(Cond_Probability!$A$6:$H$60,MATCH('Model 6_Train'!A506,Cond_Probability!$A$6:$A$60,0),8)</f>
        <v>0.39710144927536234</v>
      </c>
      <c r="K506">
        <f>INDEX(Cond_Probability!$A$6:$H$60,MATCH('Model 6_Train'!B506,Cond_Probability!$A$6:$A$60,0),8)</f>
        <v>0.68023255813953487</v>
      </c>
      <c r="L506">
        <f>INDEX(Cond_Probability!$A$6:$H$60,MATCH('Model 6_Train'!C506,Cond_Probability!$A$6:$A$60,0),8)</f>
        <v>0.56936416184971095</v>
      </c>
      <c r="M506">
        <f>Cond_Probability!$C$3</f>
        <v>0.38383838383838381</v>
      </c>
      <c r="N506">
        <f t="shared" si="44"/>
        <v>5.9033348263726346E-2</v>
      </c>
      <c r="O506">
        <f t="shared" si="45"/>
        <v>5.9033348263726344</v>
      </c>
      <c r="P506" t="str">
        <f t="shared" si="46"/>
        <v>Survive</v>
      </c>
      <c r="Q506" t="str">
        <f t="shared" si="47"/>
        <v>Survived</v>
      </c>
    </row>
    <row r="507" spans="1:17" x14ac:dyDescent="0.3">
      <c r="A507" s="1" t="s">
        <v>1234</v>
      </c>
      <c r="B507" s="2" t="s">
        <v>13</v>
      </c>
      <c r="C507" s="1" t="s">
        <v>1242</v>
      </c>
      <c r="D507">
        <f>INDEX(Cond_Probability!$A$6:$H$60,MATCH('Model 6_Train'!A507,Cond_Probability!$A$6:$A$60,0),7)</f>
        <v>0.14673913043478262</v>
      </c>
      <c r="E507">
        <f>INDEX(Cond_Probability!$A$6:$H$60,MATCH('Model 6_Train'!B507,Cond_Probability!$A$6:$A$60,0),7)</f>
        <v>0.85117967332123412</v>
      </c>
      <c r="F507">
        <f>INDEX(Cond_Probability!$A$6:$H$60,MATCH('Model 6_Train'!C507,Cond_Probability!$A$6:$A$60,0),7)</f>
        <v>0.51356238698010848</v>
      </c>
      <c r="G507">
        <f>Cond_Probability!$C$2</f>
        <v>0.61616161616161613</v>
      </c>
      <c r="H507">
        <f t="shared" si="42"/>
        <v>3.9523467023074986E-2</v>
      </c>
      <c r="I507">
        <f t="shared" si="43"/>
        <v>3.9523467023074987</v>
      </c>
      <c r="J507">
        <f>INDEX(Cond_Probability!$A$6:$H$60,MATCH('Model 6_Train'!A507,Cond_Probability!$A$6:$A$60,0),8)</f>
        <v>0.39710144927536234</v>
      </c>
      <c r="K507">
        <f>INDEX(Cond_Probability!$A$6:$H$60,MATCH('Model 6_Train'!B507,Cond_Probability!$A$6:$A$60,0),8)</f>
        <v>0.31976744186046513</v>
      </c>
      <c r="L507">
        <f>INDEX(Cond_Probability!$A$6:$H$60,MATCH('Model 6_Train'!C507,Cond_Probability!$A$6:$A$60,0),8)</f>
        <v>0.56936416184971095</v>
      </c>
      <c r="M507">
        <f>Cond_Probability!$C$3</f>
        <v>0.38383838383838381</v>
      </c>
      <c r="N507">
        <f t="shared" si="44"/>
        <v>2.7750719269273076E-2</v>
      </c>
      <c r="O507">
        <f t="shared" si="45"/>
        <v>2.7750719269273074</v>
      </c>
      <c r="P507" t="str">
        <f t="shared" si="46"/>
        <v>Won't Survive</v>
      </c>
      <c r="Q507" t="str">
        <f t="shared" si="47"/>
        <v>Dead</v>
      </c>
    </row>
    <row r="508" spans="1:17" x14ac:dyDescent="0.3">
      <c r="A508" s="1" t="s">
        <v>1235</v>
      </c>
      <c r="B508" s="2" t="s">
        <v>17</v>
      </c>
      <c r="C508" s="1" t="s">
        <v>1242</v>
      </c>
      <c r="D508">
        <f>INDEX(Cond_Probability!$A$6:$H$60,MATCH('Model 6_Train'!A508,Cond_Probability!$A$6:$A$60,0),7)</f>
        <v>0.17753623188405798</v>
      </c>
      <c r="E508">
        <f>INDEX(Cond_Probability!$A$6:$H$60,MATCH('Model 6_Train'!B508,Cond_Probability!$A$6:$A$60,0),7)</f>
        <v>0.14882032667876588</v>
      </c>
      <c r="F508">
        <f>INDEX(Cond_Probability!$A$6:$H$60,MATCH('Model 6_Train'!C508,Cond_Probability!$A$6:$A$60,0),7)</f>
        <v>0.51356238698010848</v>
      </c>
      <c r="G508">
        <f>Cond_Probability!$C$2</f>
        <v>0.61616161616161613</v>
      </c>
      <c r="H508">
        <f t="shared" si="42"/>
        <v>8.3605933559038285E-3</v>
      </c>
      <c r="I508">
        <f t="shared" si="43"/>
        <v>0.83605933559038281</v>
      </c>
      <c r="J508">
        <f>INDEX(Cond_Probability!$A$6:$H$60,MATCH('Model 6_Train'!A508,Cond_Probability!$A$6:$A$60,0),8)</f>
        <v>0.25507246376811593</v>
      </c>
      <c r="K508">
        <f>INDEX(Cond_Probability!$A$6:$H$60,MATCH('Model 6_Train'!B508,Cond_Probability!$A$6:$A$60,0),8)</f>
        <v>0.68023255813953487</v>
      </c>
      <c r="L508">
        <f>INDEX(Cond_Probability!$A$6:$H$60,MATCH('Model 6_Train'!C508,Cond_Probability!$A$6:$A$60,0),8)</f>
        <v>0.56936416184971095</v>
      </c>
      <c r="M508">
        <f>Cond_Probability!$C$3</f>
        <v>0.38383838383838381</v>
      </c>
      <c r="N508">
        <f t="shared" si="44"/>
        <v>3.7919231001517652E-2</v>
      </c>
      <c r="O508">
        <f t="shared" si="45"/>
        <v>3.7919231001517653</v>
      </c>
      <c r="P508" t="str">
        <f t="shared" si="46"/>
        <v>Survive</v>
      </c>
      <c r="Q508" t="str">
        <f t="shared" si="47"/>
        <v>Survived</v>
      </c>
    </row>
    <row r="509" spans="1:17" x14ac:dyDescent="0.3">
      <c r="A509" s="1" t="s">
        <v>1234</v>
      </c>
      <c r="B509" s="2" t="s">
        <v>13</v>
      </c>
      <c r="C509" s="1" t="s">
        <v>1241</v>
      </c>
      <c r="D509">
        <f>INDEX(Cond_Probability!$A$6:$H$60,MATCH('Model 6_Train'!A509,Cond_Probability!$A$6:$A$60,0),7)</f>
        <v>0.14673913043478262</v>
      </c>
      <c r="E509">
        <f>INDEX(Cond_Probability!$A$6:$H$60,MATCH('Model 6_Train'!B509,Cond_Probability!$A$6:$A$60,0),7)</f>
        <v>0.85117967332123412</v>
      </c>
      <c r="F509">
        <f>INDEX(Cond_Probability!$A$6:$H$60,MATCH('Model 6_Train'!C509,Cond_Probability!$A$6:$A$60,0),7)</f>
        <v>0.22784810126582278</v>
      </c>
      <c r="G509">
        <f>Cond_Probability!$C$2</f>
        <v>0.61616161616161613</v>
      </c>
      <c r="H509">
        <f t="shared" si="42"/>
        <v>1.7535059313054394E-2</v>
      </c>
      <c r="I509">
        <f t="shared" si="43"/>
        <v>1.7535059313054393</v>
      </c>
      <c r="J509">
        <f>INDEX(Cond_Probability!$A$6:$H$60,MATCH('Model 6_Train'!A509,Cond_Probability!$A$6:$A$60,0),8)</f>
        <v>0.39710144927536234</v>
      </c>
      <c r="K509">
        <f>INDEX(Cond_Probability!$A$6:$H$60,MATCH('Model 6_Train'!B509,Cond_Probability!$A$6:$A$60,0),8)</f>
        <v>0.31976744186046513</v>
      </c>
      <c r="L509">
        <f>INDEX(Cond_Probability!$A$6:$H$60,MATCH('Model 6_Train'!C509,Cond_Probability!$A$6:$A$60,0),8)</f>
        <v>0.15317919075144509</v>
      </c>
      <c r="M509">
        <f>Cond_Probability!$C$3</f>
        <v>0.38383838383838381</v>
      </c>
      <c r="N509">
        <f t="shared" si="44"/>
        <v>7.4659295496013866E-3</v>
      </c>
      <c r="O509">
        <f t="shared" si="45"/>
        <v>0.74659295496013867</v>
      </c>
      <c r="P509" t="str">
        <f t="shared" si="46"/>
        <v>Won't Survive</v>
      </c>
      <c r="Q509" t="str">
        <f t="shared" si="47"/>
        <v>Dead</v>
      </c>
    </row>
    <row r="510" spans="1:17" x14ac:dyDescent="0.3">
      <c r="A510" s="1" t="s">
        <v>1236</v>
      </c>
      <c r="B510" s="2" t="s">
        <v>13</v>
      </c>
      <c r="C510" s="1" t="s">
        <v>1242</v>
      </c>
      <c r="D510">
        <f>INDEX(Cond_Probability!$A$6:$H$60,MATCH('Model 6_Train'!A510,Cond_Probability!$A$6:$A$60,0),7)</f>
        <v>0.67572463768115942</v>
      </c>
      <c r="E510">
        <f>INDEX(Cond_Probability!$A$6:$H$60,MATCH('Model 6_Train'!B510,Cond_Probability!$A$6:$A$60,0),7)</f>
        <v>0.85117967332123412</v>
      </c>
      <c r="F510">
        <f>INDEX(Cond_Probability!$A$6:$H$60,MATCH('Model 6_Train'!C510,Cond_Probability!$A$6:$A$60,0),7)</f>
        <v>0.51356238698010848</v>
      </c>
      <c r="G510">
        <f>Cond_Probability!$C$2</f>
        <v>0.61616161616161613</v>
      </c>
      <c r="H510">
        <f t="shared" si="42"/>
        <v>0.18200312592107368</v>
      </c>
      <c r="I510">
        <f t="shared" si="43"/>
        <v>18.200312592107366</v>
      </c>
      <c r="J510">
        <f>INDEX(Cond_Probability!$A$6:$H$60,MATCH('Model 6_Train'!A510,Cond_Probability!$A$6:$A$60,0),8)</f>
        <v>0.34782608695652173</v>
      </c>
      <c r="K510">
        <f>INDEX(Cond_Probability!$A$6:$H$60,MATCH('Model 6_Train'!B510,Cond_Probability!$A$6:$A$60,0),8)</f>
        <v>0.31976744186046513</v>
      </c>
      <c r="L510">
        <f>INDEX(Cond_Probability!$A$6:$H$60,MATCH('Model 6_Train'!C510,Cond_Probability!$A$6:$A$60,0),8)</f>
        <v>0.56936416184971095</v>
      </c>
      <c r="M510">
        <f>Cond_Probability!$C$3</f>
        <v>0.38383838383838381</v>
      </c>
      <c r="N510">
        <f t="shared" si="44"/>
        <v>2.4307199359947216E-2</v>
      </c>
      <c r="O510">
        <f t="shared" si="45"/>
        <v>2.4307199359947216</v>
      </c>
      <c r="P510" t="str">
        <f t="shared" si="46"/>
        <v>Won't Survive</v>
      </c>
      <c r="Q510" t="str">
        <f t="shared" si="47"/>
        <v>Dead</v>
      </c>
    </row>
    <row r="511" spans="1:17" x14ac:dyDescent="0.3">
      <c r="A511" s="1" t="s">
        <v>1236</v>
      </c>
      <c r="B511" s="2" t="s">
        <v>13</v>
      </c>
      <c r="C511" s="1" t="s">
        <v>1242</v>
      </c>
      <c r="D511">
        <f>INDEX(Cond_Probability!$A$6:$H$60,MATCH('Model 6_Train'!A511,Cond_Probability!$A$6:$A$60,0),7)</f>
        <v>0.67572463768115942</v>
      </c>
      <c r="E511">
        <f>INDEX(Cond_Probability!$A$6:$H$60,MATCH('Model 6_Train'!B511,Cond_Probability!$A$6:$A$60,0),7)</f>
        <v>0.85117967332123412</v>
      </c>
      <c r="F511">
        <f>INDEX(Cond_Probability!$A$6:$H$60,MATCH('Model 6_Train'!C511,Cond_Probability!$A$6:$A$60,0),7)</f>
        <v>0.51356238698010848</v>
      </c>
      <c r="G511">
        <f>Cond_Probability!$C$2</f>
        <v>0.61616161616161613</v>
      </c>
      <c r="H511">
        <f t="shared" si="42"/>
        <v>0.18200312592107368</v>
      </c>
      <c r="I511">
        <f t="shared" si="43"/>
        <v>18.200312592107366</v>
      </c>
      <c r="J511">
        <f>INDEX(Cond_Probability!$A$6:$H$60,MATCH('Model 6_Train'!A511,Cond_Probability!$A$6:$A$60,0),8)</f>
        <v>0.34782608695652173</v>
      </c>
      <c r="K511">
        <f>INDEX(Cond_Probability!$A$6:$H$60,MATCH('Model 6_Train'!B511,Cond_Probability!$A$6:$A$60,0),8)</f>
        <v>0.31976744186046513</v>
      </c>
      <c r="L511">
        <f>INDEX(Cond_Probability!$A$6:$H$60,MATCH('Model 6_Train'!C511,Cond_Probability!$A$6:$A$60,0),8)</f>
        <v>0.56936416184971095</v>
      </c>
      <c r="M511">
        <f>Cond_Probability!$C$3</f>
        <v>0.38383838383838381</v>
      </c>
      <c r="N511">
        <f t="shared" si="44"/>
        <v>2.4307199359947216E-2</v>
      </c>
      <c r="O511">
        <f t="shared" si="45"/>
        <v>2.4307199359947216</v>
      </c>
      <c r="P511" t="str">
        <f t="shared" si="46"/>
        <v>Won't Survive</v>
      </c>
      <c r="Q511" t="str">
        <f t="shared" si="47"/>
        <v>Dead</v>
      </c>
    </row>
    <row r="512" spans="1:17" x14ac:dyDescent="0.3">
      <c r="A512" s="1" t="s">
        <v>1236</v>
      </c>
      <c r="B512" s="2" t="s">
        <v>13</v>
      </c>
      <c r="C512" s="1" t="s">
        <v>1242</v>
      </c>
      <c r="D512">
        <f>INDEX(Cond_Probability!$A$6:$H$60,MATCH('Model 6_Train'!A512,Cond_Probability!$A$6:$A$60,0),7)</f>
        <v>0.67572463768115942</v>
      </c>
      <c r="E512">
        <f>INDEX(Cond_Probability!$A$6:$H$60,MATCH('Model 6_Train'!B512,Cond_Probability!$A$6:$A$60,0),7)</f>
        <v>0.85117967332123412</v>
      </c>
      <c r="F512">
        <f>INDEX(Cond_Probability!$A$6:$H$60,MATCH('Model 6_Train'!C512,Cond_Probability!$A$6:$A$60,0),7)</f>
        <v>0.51356238698010848</v>
      </c>
      <c r="G512">
        <f>Cond_Probability!$C$2</f>
        <v>0.61616161616161613</v>
      </c>
      <c r="H512">
        <f t="shared" si="42"/>
        <v>0.18200312592107368</v>
      </c>
      <c r="I512">
        <f t="shared" si="43"/>
        <v>18.200312592107366</v>
      </c>
      <c r="J512">
        <f>INDEX(Cond_Probability!$A$6:$H$60,MATCH('Model 6_Train'!A512,Cond_Probability!$A$6:$A$60,0),8)</f>
        <v>0.34782608695652173</v>
      </c>
      <c r="K512">
        <f>INDEX(Cond_Probability!$A$6:$H$60,MATCH('Model 6_Train'!B512,Cond_Probability!$A$6:$A$60,0),8)</f>
        <v>0.31976744186046513</v>
      </c>
      <c r="L512">
        <f>INDEX(Cond_Probability!$A$6:$H$60,MATCH('Model 6_Train'!C512,Cond_Probability!$A$6:$A$60,0),8)</f>
        <v>0.56936416184971095</v>
      </c>
      <c r="M512">
        <f>Cond_Probability!$C$3</f>
        <v>0.38383838383838381</v>
      </c>
      <c r="N512">
        <f t="shared" si="44"/>
        <v>2.4307199359947216E-2</v>
      </c>
      <c r="O512">
        <f t="shared" si="45"/>
        <v>2.4307199359947216</v>
      </c>
      <c r="P512" t="str">
        <f t="shared" si="46"/>
        <v>Won't Survive</v>
      </c>
      <c r="Q512" t="str">
        <f t="shared" si="47"/>
        <v>Dead</v>
      </c>
    </row>
    <row r="513" spans="1:17" x14ac:dyDescent="0.3">
      <c r="A513" s="1" t="s">
        <v>1236</v>
      </c>
      <c r="B513" s="2" t="s">
        <v>13</v>
      </c>
      <c r="C513" s="1" t="s">
        <v>1241</v>
      </c>
      <c r="D513">
        <f>INDEX(Cond_Probability!$A$6:$H$60,MATCH('Model 6_Train'!A513,Cond_Probability!$A$6:$A$60,0),7)</f>
        <v>0.67572463768115942</v>
      </c>
      <c r="E513">
        <f>INDEX(Cond_Probability!$A$6:$H$60,MATCH('Model 6_Train'!B513,Cond_Probability!$A$6:$A$60,0),7)</f>
        <v>0.85117967332123412</v>
      </c>
      <c r="F513">
        <f>INDEX(Cond_Probability!$A$6:$H$60,MATCH('Model 6_Train'!C513,Cond_Probability!$A$6:$A$60,0),7)</f>
        <v>0.22784810126582278</v>
      </c>
      <c r="G513">
        <f>Cond_Probability!$C$2</f>
        <v>0.61616161616161613</v>
      </c>
      <c r="H513">
        <f t="shared" si="42"/>
        <v>8.0747865725546777E-2</v>
      </c>
      <c r="I513">
        <f t="shared" si="43"/>
        <v>8.074786572554677</v>
      </c>
      <c r="J513">
        <f>INDEX(Cond_Probability!$A$6:$H$60,MATCH('Model 6_Train'!A513,Cond_Probability!$A$6:$A$60,0),8)</f>
        <v>0.34782608695652173</v>
      </c>
      <c r="K513">
        <f>INDEX(Cond_Probability!$A$6:$H$60,MATCH('Model 6_Train'!B513,Cond_Probability!$A$6:$A$60,0),8)</f>
        <v>0.31976744186046513</v>
      </c>
      <c r="L513">
        <f>INDEX(Cond_Probability!$A$6:$H$60,MATCH('Model 6_Train'!C513,Cond_Probability!$A$6:$A$60,0),8)</f>
        <v>0.15317919075144509</v>
      </c>
      <c r="M513">
        <f>Cond_Probability!$C$3</f>
        <v>0.38383838383838381</v>
      </c>
      <c r="N513">
        <f t="shared" si="44"/>
        <v>6.5395003354172723E-3</v>
      </c>
      <c r="O513">
        <f t="shared" si="45"/>
        <v>0.6539500335417272</v>
      </c>
      <c r="P513" t="str">
        <f t="shared" si="46"/>
        <v>Won't Survive</v>
      </c>
      <c r="Q513" t="str">
        <f t="shared" si="47"/>
        <v>Dead</v>
      </c>
    </row>
    <row r="514" spans="1:17" x14ac:dyDescent="0.3">
      <c r="A514" s="1" t="s">
        <v>1234</v>
      </c>
      <c r="B514" s="2" t="s">
        <v>13</v>
      </c>
      <c r="C514" s="1" t="s">
        <v>1240</v>
      </c>
      <c r="D514">
        <f>INDEX(Cond_Probability!$A$6:$H$60,MATCH('Model 6_Train'!A514,Cond_Probability!$A$6:$A$60,0),7)</f>
        <v>0.14673913043478262</v>
      </c>
      <c r="E514">
        <f>INDEX(Cond_Probability!$A$6:$H$60,MATCH('Model 6_Train'!B514,Cond_Probability!$A$6:$A$60,0),7)</f>
        <v>0.85117967332123412</v>
      </c>
      <c r="F514">
        <f>INDEX(Cond_Probability!$A$6:$H$60,MATCH('Model 6_Train'!C514,Cond_Probability!$A$6:$A$60,0),7)</f>
        <v>0.17179023508137431</v>
      </c>
      <c r="G514">
        <f>Cond_Probability!$C$2</f>
        <v>0.61616161616161613</v>
      </c>
      <c r="H514">
        <f t="shared" si="42"/>
        <v>1.322087805349339E-2</v>
      </c>
      <c r="I514">
        <f t="shared" si="43"/>
        <v>1.322087805349339</v>
      </c>
      <c r="J514">
        <f>INDEX(Cond_Probability!$A$6:$H$60,MATCH('Model 6_Train'!A514,Cond_Probability!$A$6:$A$60,0),8)</f>
        <v>0.39710144927536234</v>
      </c>
      <c r="K514">
        <f>INDEX(Cond_Probability!$A$6:$H$60,MATCH('Model 6_Train'!B514,Cond_Probability!$A$6:$A$60,0),8)</f>
        <v>0.31976744186046513</v>
      </c>
      <c r="L514">
        <f>INDEX(Cond_Probability!$A$6:$H$60,MATCH('Model 6_Train'!C514,Cond_Probability!$A$6:$A$60,0),8)</f>
        <v>0.19653179190751446</v>
      </c>
      <c r="M514">
        <f>Cond_Probability!$C$3</f>
        <v>0.38383838383838381</v>
      </c>
      <c r="N514">
        <f t="shared" si="44"/>
        <v>9.5789284787338551E-3</v>
      </c>
      <c r="O514">
        <f t="shared" si="45"/>
        <v>0.95789284787338547</v>
      </c>
      <c r="P514" t="str">
        <f t="shared" si="46"/>
        <v>Won't Survive</v>
      </c>
      <c r="Q514" t="str">
        <f t="shared" si="47"/>
        <v>Dead</v>
      </c>
    </row>
    <row r="515" spans="1:17" x14ac:dyDescent="0.3">
      <c r="A515" s="1" t="s">
        <v>1234</v>
      </c>
      <c r="B515" s="2" t="s">
        <v>17</v>
      </c>
      <c r="C515" s="1" t="s">
        <v>1239</v>
      </c>
      <c r="D515">
        <f>INDEX(Cond_Probability!$A$6:$H$60,MATCH('Model 6_Train'!A515,Cond_Probability!$A$6:$A$60,0),7)</f>
        <v>0.14673913043478262</v>
      </c>
      <c r="E515">
        <f>INDEX(Cond_Probability!$A$6:$H$60,MATCH('Model 6_Train'!B515,Cond_Probability!$A$6:$A$60,0),7)</f>
        <v>0.14882032667876588</v>
      </c>
      <c r="F515">
        <f>INDEX(Cond_Probability!$A$6:$H$60,MATCH('Model 6_Train'!C515,Cond_Probability!$A$6:$A$60,0),7)</f>
        <v>8.6799276672694395E-2</v>
      </c>
      <c r="G515">
        <f>Cond_Probability!$C$2</f>
        <v>0.61616161616161613</v>
      </c>
      <c r="H515">
        <f t="shared" ref="H515:H578" si="48">PRODUCT(D515:G515)</f>
        <v>1.1679357203130958E-3</v>
      </c>
      <c r="I515">
        <f t="shared" ref="I515:I578" si="49">H515*100</f>
        <v>0.11679357203130958</v>
      </c>
      <c r="J515">
        <f>INDEX(Cond_Probability!$A$6:$H$60,MATCH('Model 6_Train'!A515,Cond_Probability!$A$6:$A$60,0),8)</f>
        <v>0.39710144927536234</v>
      </c>
      <c r="K515">
        <f>INDEX(Cond_Probability!$A$6:$H$60,MATCH('Model 6_Train'!B515,Cond_Probability!$A$6:$A$60,0),8)</f>
        <v>0.68023255813953487</v>
      </c>
      <c r="L515">
        <f>INDEX(Cond_Probability!$A$6:$H$60,MATCH('Model 6_Train'!C515,Cond_Probability!$A$6:$A$60,0),8)</f>
        <v>8.0924855491329481E-2</v>
      </c>
      <c r="M515">
        <f>Cond_Probability!$C$3</f>
        <v>0.38383838383838381</v>
      </c>
      <c r="N515">
        <f t="shared" ref="N515:N578" si="50">PRODUCT(J515:M515)</f>
        <v>8.3905266567732891E-3</v>
      </c>
      <c r="O515">
        <f t="shared" ref="O515:O578" si="51">N515*100</f>
        <v>0.83905266567732895</v>
      </c>
      <c r="P515" t="str">
        <f t="shared" ref="P515:P578" si="52">IF(I515&gt;O515,"Won't Survive", "Survive")</f>
        <v>Survive</v>
      </c>
      <c r="Q515" t="str">
        <f t="shared" ref="Q515:Q578" si="53">IF(P515="Survive","Survived","Dead")</f>
        <v>Survived</v>
      </c>
    </row>
    <row r="516" spans="1:17" x14ac:dyDescent="0.3">
      <c r="A516" s="1" t="s">
        <v>1236</v>
      </c>
      <c r="B516" s="2" t="s">
        <v>13</v>
      </c>
      <c r="C516" s="1" t="s">
        <v>1242</v>
      </c>
      <c r="D516">
        <f>INDEX(Cond_Probability!$A$6:$H$60,MATCH('Model 6_Train'!A516,Cond_Probability!$A$6:$A$60,0),7)</f>
        <v>0.67572463768115942</v>
      </c>
      <c r="E516">
        <f>INDEX(Cond_Probability!$A$6:$H$60,MATCH('Model 6_Train'!B516,Cond_Probability!$A$6:$A$60,0),7)</f>
        <v>0.85117967332123412</v>
      </c>
      <c r="F516">
        <f>INDEX(Cond_Probability!$A$6:$H$60,MATCH('Model 6_Train'!C516,Cond_Probability!$A$6:$A$60,0),7)</f>
        <v>0.51356238698010848</v>
      </c>
      <c r="G516">
        <f>Cond_Probability!$C$2</f>
        <v>0.61616161616161613</v>
      </c>
      <c r="H516">
        <f t="shared" si="48"/>
        <v>0.18200312592107368</v>
      </c>
      <c r="I516">
        <f t="shared" si="49"/>
        <v>18.200312592107366</v>
      </c>
      <c r="J516">
        <f>INDEX(Cond_Probability!$A$6:$H$60,MATCH('Model 6_Train'!A516,Cond_Probability!$A$6:$A$60,0),8)</f>
        <v>0.34782608695652173</v>
      </c>
      <c r="K516">
        <f>INDEX(Cond_Probability!$A$6:$H$60,MATCH('Model 6_Train'!B516,Cond_Probability!$A$6:$A$60,0),8)</f>
        <v>0.31976744186046513</v>
      </c>
      <c r="L516">
        <f>INDEX(Cond_Probability!$A$6:$H$60,MATCH('Model 6_Train'!C516,Cond_Probability!$A$6:$A$60,0),8)</f>
        <v>0.56936416184971095</v>
      </c>
      <c r="M516">
        <f>Cond_Probability!$C$3</f>
        <v>0.38383838383838381</v>
      </c>
      <c r="N516">
        <f t="shared" si="50"/>
        <v>2.4307199359947216E-2</v>
      </c>
      <c r="O516">
        <f t="shared" si="51"/>
        <v>2.4307199359947216</v>
      </c>
      <c r="P516" t="str">
        <f t="shared" si="52"/>
        <v>Won't Survive</v>
      </c>
      <c r="Q516" t="str">
        <f t="shared" si="53"/>
        <v>Dead</v>
      </c>
    </row>
    <row r="517" spans="1:17" x14ac:dyDescent="0.3">
      <c r="A517" s="1" t="s">
        <v>1234</v>
      </c>
      <c r="B517" s="2" t="s">
        <v>13</v>
      </c>
      <c r="C517" s="1" t="s">
        <v>1240</v>
      </c>
      <c r="D517">
        <f>INDEX(Cond_Probability!$A$6:$H$60,MATCH('Model 6_Train'!A517,Cond_Probability!$A$6:$A$60,0),7)</f>
        <v>0.14673913043478262</v>
      </c>
      <c r="E517">
        <f>INDEX(Cond_Probability!$A$6:$H$60,MATCH('Model 6_Train'!B517,Cond_Probability!$A$6:$A$60,0),7)</f>
        <v>0.85117967332123412</v>
      </c>
      <c r="F517">
        <f>INDEX(Cond_Probability!$A$6:$H$60,MATCH('Model 6_Train'!C517,Cond_Probability!$A$6:$A$60,0),7)</f>
        <v>0.17179023508137431</v>
      </c>
      <c r="G517">
        <f>Cond_Probability!$C$2</f>
        <v>0.61616161616161613</v>
      </c>
      <c r="H517">
        <f t="shared" si="48"/>
        <v>1.322087805349339E-2</v>
      </c>
      <c r="I517">
        <f t="shared" si="49"/>
        <v>1.322087805349339</v>
      </c>
      <c r="J517">
        <f>INDEX(Cond_Probability!$A$6:$H$60,MATCH('Model 6_Train'!A517,Cond_Probability!$A$6:$A$60,0),8)</f>
        <v>0.39710144927536234</v>
      </c>
      <c r="K517">
        <f>INDEX(Cond_Probability!$A$6:$H$60,MATCH('Model 6_Train'!B517,Cond_Probability!$A$6:$A$60,0),8)</f>
        <v>0.31976744186046513</v>
      </c>
      <c r="L517">
        <f>INDEX(Cond_Probability!$A$6:$H$60,MATCH('Model 6_Train'!C517,Cond_Probability!$A$6:$A$60,0),8)</f>
        <v>0.19653179190751446</v>
      </c>
      <c r="M517">
        <f>Cond_Probability!$C$3</f>
        <v>0.38383838383838381</v>
      </c>
      <c r="N517">
        <f t="shared" si="50"/>
        <v>9.5789284787338551E-3</v>
      </c>
      <c r="O517">
        <f t="shared" si="51"/>
        <v>0.95789284787338547</v>
      </c>
      <c r="P517" t="str">
        <f t="shared" si="52"/>
        <v>Won't Survive</v>
      </c>
      <c r="Q517" t="str">
        <f t="shared" si="53"/>
        <v>Dead</v>
      </c>
    </row>
    <row r="518" spans="1:17" x14ac:dyDescent="0.3">
      <c r="A518" s="1" t="s">
        <v>1235</v>
      </c>
      <c r="B518" s="2" t="s">
        <v>17</v>
      </c>
      <c r="C518" s="1" t="s">
        <v>1242</v>
      </c>
      <c r="D518">
        <f>INDEX(Cond_Probability!$A$6:$H$60,MATCH('Model 6_Train'!A518,Cond_Probability!$A$6:$A$60,0),7)</f>
        <v>0.17753623188405798</v>
      </c>
      <c r="E518">
        <f>INDEX(Cond_Probability!$A$6:$H$60,MATCH('Model 6_Train'!B518,Cond_Probability!$A$6:$A$60,0),7)</f>
        <v>0.14882032667876588</v>
      </c>
      <c r="F518">
        <f>INDEX(Cond_Probability!$A$6:$H$60,MATCH('Model 6_Train'!C518,Cond_Probability!$A$6:$A$60,0),7)</f>
        <v>0.51356238698010848</v>
      </c>
      <c r="G518">
        <f>Cond_Probability!$C$2</f>
        <v>0.61616161616161613</v>
      </c>
      <c r="H518">
        <f t="shared" si="48"/>
        <v>8.3605933559038285E-3</v>
      </c>
      <c r="I518">
        <f t="shared" si="49"/>
        <v>0.83605933559038281</v>
      </c>
      <c r="J518">
        <f>INDEX(Cond_Probability!$A$6:$H$60,MATCH('Model 6_Train'!A518,Cond_Probability!$A$6:$A$60,0),8)</f>
        <v>0.25507246376811593</v>
      </c>
      <c r="K518">
        <f>INDEX(Cond_Probability!$A$6:$H$60,MATCH('Model 6_Train'!B518,Cond_Probability!$A$6:$A$60,0),8)</f>
        <v>0.68023255813953487</v>
      </c>
      <c r="L518">
        <f>INDEX(Cond_Probability!$A$6:$H$60,MATCH('Model 6_Train'!C518,Cond_Probability!$A$6:$A$60,0),8)</f>
        <v>0.56936416184971095</v>
      </c>
      <c r="M518">
        <f>Cond_Probability!$C$3</f>
        <v>0.38383838383838381</v>
      </c>
      <c r="N518">
        <f t="shared" si="50"/>
        <v>3.7919231001517652E-2</v>
      </c>
      <c r="O518">
        <f t="shared" si="51"/>
        <v>3.7919231001517653</v>
      </c>
      <c r="P518" t="str">
        <f t="shared" si="52"/>
        <v>Survive</v>
      </c>
      <c r="Q518" t="str">
        <f t="shared" si="53"/>
        <v>Survived</v>
      </c>
    </row>
    <row r="519" spans="1:17" x14ac:dyDescent="0.3">
      <c r="A519" s="1" t="s">
        <v>1236</v>
      </c>
      <c r="B519" s="2" t="s">
        <v>13</v>
      </c>
      <c r="C519" s="1" t="s">
        <v>1241</v>
      </c>
      <c r="D519">
        <f>INDEX(Cond_Probability!$A$6:$H$60,MATCH('Model 6_Train'!A519,Cond_Probability!$A$6:$A$60,0),7)</f>
        <v>0.67572463768115942</v>
      </c>
      <c r="E519">
        <f>INDEX(Cond_Probability!$A$6:$H$60,MATCH('Model 6_Train'!B519,Cond_Probability!$A$6:$A$60,0),7)</f>
        <v>0.85117967332123412</v>
      </c>
      <c r="F519">
        <f>INDEX(Cond_Probability!$A$6:$H$60,MATCH('Model 6_Train'!C519,Cond_Probability!$A$6:$A$60,0),7)</f>
        <v>0.22784810126582278</v>
      </c>
      <c r="G519">
        <f>Cond_Probability!$C$2</f>
        <v>0.61616161616161613</v>
      </c>
      <c r="H519">
        <f t="shared" si="48"/>
        <v>8.0747865725546777E-2</v>
      </c>
      <c r="I519">
        <f t="shared" si="49"/>
        <v>8.074786572554677</v>
      </c>
      <c r="J519">
        <f>INDEX(Cond_Probability!$A$6:$H$60,MATCH('Model 6_Train'!A519,Cond_Probability!$A$6:$A$60,0),8)</f>
        <v>0.34782608695652173</v>
      </c>
      <c r="K519">
        <f>INDEX(Cond_Probability!$A$6:$H$60,MATCH('Model 6_Train'!B519,Cond_Probability!$A$6:$A$60,0),8)</f>
        <v>0.31976744186046513</v>
      </c>
      <c r="L519">
        <f>INDEX(Cond_Probability!$A$6:$H$60,MATCH('Model 6_Train'!C519,Cond_Probability!$A$6:$A$60,0),8)</f>
        <v>0.15317919075144509</v>
      </c>
      <c r="M519">
        <f>Cond_Probability!$C$3</f>
        <v>0.38383838383838381</v>
      </c>
      <c r="N519">
        <f t="shared" si="50"/>
        <v>6.5395003354172723E-3</v>
      </c>
      <c r="O519">
        <f t="shared" si="51"/>
        <v>0.6539500335417272</v>
      </c>
      <c r="P519" t="str">
        <f t="shared" si="52"/>
        <v>Won't Survive</v>
      </c>
      <c r="Q519" t="str">
        <f t="shared" si="53"/>
        <v>Dead</v>
      </c>
    </row>
    <row r="520" spans="1:17" x14ac:dyDescent="0.3">
      <c r="A520" s="1" t="s">
        <v>1235</v>
      </c>
      <c r="B520" s="2" t="s">
        <v>17</v>
      </c>
      <c r="C520" s="1" t="s">
        <v>1240</v>
      </c>
      <c r="D520">
        <f>INDEX(Cond_Probability!$A$6:$H$60,MATCH('Model 6_Train'!A520,Cond_Probability!$A$6:$A$60,0),7)</f>
        <v>0.17753623188405798</v>
      </c>
      <c r="E520">
        <f>INDEX(Cond_Probability!$A$6:$H$60,MATCH('Model 6_Train'!B520,Cond_Probability!$A$6:$A$60,0),7)</f>
        <v>0.14882032667876588</v>
      </c>
      <c r="F520">
        <f>INDEX(Cond_Probability!$A$6:$H$60,MATCH('Model 6_Train'!C520,Cond_Probability!$A$6:$A$60,0),7)</f>
        <v>0.17179023508137431</v>
      </c>
      <c r="G520">
        <f>Cond_Probability!$C$2</f>
        <v>0.61616161616161613</v>
      </c>
      <c r="H520">
        <f t="shared" si="48"/>
        <v>2.7966773549678299E-3</v>
      </c>
      <c r="I520">
        <f t="shared" si="49"/>
        <v>0.27966773549678298</v>
      </c>
      <c r="J520">
        <f>INDEX(Cond_Probability!$A$6:$H$60,MATCH('Model 6_Train'!A520,Cond_Probability!$A$6:$A$60,0),8)</f>
        <v>0.25507246376811593</v>
      </c>
      <c r="K520">
        <f>INDEX(Cond_Probability!$A$6:$H$60,MATCH('Model 6_Train'!B520,Cond_Probability!$A$6:$A$60,0),8)</f>
        <v>0.68023255813953487</v>
      </c>
      <c r="L520">
        <f>INDEX(Cond_Probability!$A$6:$H$60,MATCH('Model 6_Train'!C520,Cond_Probability!$A$6:$A$60,0),8)</f>
        <v>0.19653179190751446</v>
      </c>
      <c r="M520">
        <f>Cond_Probability!$C$3</f>
        <v>0.38383838383838381</v>
      </c>
      <c r="N520">
        <f t="shared" si="50"/>
        <v>1.308887161473706E-2</v>
      </c>
      <c r="O520">
        <f t="shared" si="51"/>
        <v>1.3088871614737061</v>
      </c>
      <c r="P520" t="str">
        <f t="shared" si="52"/>
        <v>Survive</v>
      </c>
      <c r="Q520" t="str">
        <f t="shared" si="53"/>
        <v>Survived</v>
      </c>
    </row>
    <row r="521" spans="1:17" x14ac:dyDescent="0.3">
      <c r="A521" s="1" t="s">
        <v>1236</v>
      </c>
      <c r="B521" s="2" t="s">
        <v>13</v>
      </c>
      <c r="C521" s="1" t="s">
        <v>1242</v>
      </c>
      <c r="D521">
        <f>INDEX(Cond_Probability!$A$6:$H$60,MATCH('Model 6_Train'!A521,Cond_Probability!$A$6:$A$60,0),7)</f>
        <v>0.67572463768115942</v>
      </c>
      <c r="E521">
        <f>INDEX(Cond_Probability!$A$6:$H$60,MATCH('Model 6_Train'!B521,Cond_Probability!$A$6:$A$60,0),7)</f>
        <v>0.85117967332123412</v>
      </c>
      <c r="F521">
        <f>INDEX(Cond_Probability!$A$6:$H$60,MATCH('Model 6_Train'!C521,Cond_Probability!$A$6:$A$60,0),7)</f>
        <v>0.51356238698010848</v>
      </c>
      <c r="G521">
        <f>Cond_Probability!$C$2</f>
        <v>0.61616161616161613</v>
      </c>
      <c r="H521">
        <f t="shared" si="48"/>
        <v>0.18200312592107368</v>
      </c>
      <c r="I521">
        <f t="shared" si="49"/>
        <v>18.200312592107366</v>
      </c>
      <c r="J521">
        <f>INDEX(Cond_Probability!$A$6:$H$60,MATCH('Model 6_Train'!A521,Cond_Probability!$A$6:$A$60,0),8)</f>
        <v>0.34782608695652173</v>
      </c>
      <c r="K521">
        <f>INDEX(Cond_Probability!$A$6:$H$60,MATCH('Model 6_Train'!B521,Cond_Probability!$A$6:$A$60,0),8)</f>
        <v>0.31976744186046513</v>
      </c>
      <c r="L521">
        <f>INDEX(Cond_Probability!$A$6:$H$60,MATCH('Model 6_Train'!C521,Cond_Probability!$A$6:$A$60,0),8)</f>
        <v>0.56936416184971095</v>
      </c>
      <c r="M521">
        <f>Cond_Probability!$C$3</f>
        <v>0.38383838383838381</v>
      </c>
      <c r="N521">
        <f t="shared" si="50"/>
        <v>2.4307199359947216E-2</v>
      </c>
      <c r="O521">
        <f t="shared" si="51"/>
        <v>2.4307199359947216</v>
      </c>
      <c r="P521" t="str">
        <f t="shared" si="52"/>
        <v>Won't Survive</v>
      </c>
      <c r="Q521" t="str">
        <f t="shared" si="53"/>
        <v>Dead</v>
      </c>
    </row>
    <row r="522" spans="1:17" x14ac:dyDescent="0.3">
      <c r="A522" s="1" t="s">
        <v>1234</v>
      </c>
      <c r="B522" s="2" t="s">
        <v>17</v>
      </c>
      <c r="C522" s="1" t="s">
        <v>1242</v>
      </c>
      <c r="D522">
        <f>INDEX(Cond_Probability!$A$6:$H$60,MATCH('Model 6_Train'!A522,Cond_Probability!$A$6:$A$60,0),7)</f>
        <v>0.14673913043478262</v>
      </c>
      <c r="E522">
        <f>INDEX(Cond_Probability!$A$6:$H$60,MATCH('Model 6_Train'!B522,Cond_Probability!$A$6:$A$60,0),7)</f>
        <v>0.14882032667876588</v>
      </c>
      <c r="F522">
        <f>INDEX(Cond_Probability!$A$6:$H$60,MATCH('Model 6_Train'!C522,Cond_Probability!$A$6:$A$60,0),7)</f>
        <v>0.51356238698010848</v>
      </c>
      <c r="G522">
        <f>Cond_Probability!$C$2</f>
        <v>0.61616161616161613</v>
      </c>
      <c r="H522">
        <f t="shared" si="48"/>
        <v>6.9102863451858164E-3</v>
      </c>
      <c r="I522">
        <f t="shared" si="49"/>
        <v>0.69102863451858165</v>
      </c>
      <c r="J522">
        <f>INDEX(Cond_Probability!$A$6:$H$60,MATCH('Model 6_Train'!A522,Cond_Probability!$A$6:$A$60,0),8)</f>
        <v>0.39710144927536234</v>
      </c>
      <c r="K522">
        <f>INDEX(Cond_Probability!$A$6:$H$60,MATCH('Model 6_Train'!B522,Cond_Probability!$A$6:$A$60,0),8)</f>
        <v>0.68023255813953487</v>
      </c>
      <c r="L522">
        <f>INDEX(Cond_Probability!$A$6:$H$60,MATCH('Model 6_Train'!C522,Cond_Probability!$A$6:$A$60,0),8)</f>
        <v>0.56936416184971095</v>
      </c>
      <c r="M522">
        <f>Cond_Probability!$C$3</f>
        <v>0.38383838383838381</v>
      </c>
      <c r="N522">
        <f t="shared" si="50"/>
        <v>5.9033348263726346E-2</v>
      </c>
      <c r="O522">
        <f t="shared" si="51"/>
        <v>5.9033348263726344</v>
      </c>
      <c r="P522" t="str">
        <f t="shared" si="52"/>
        <v>Survive</v>
      </c>
      <c r="Q522" t="str">
        <f t="shared" si="53"/>
        <v>Survived</v>
      </c>
    </row>
    <row r="523" spans="1:17" x14ac:dyDescent="0.3">
      <c r="A523" s="1" t="s">
        <v>1236</v>
      </c>
      <c r="B523" s="2" t="s">
        <v>13</v>
      </c>
      <c r="C523" s="1" t="s">
        <v>1242</v>
      </c>
      <c r="D523">
        <f>INDEX(Cond_Probability!$A$6:$H$60,MATCH('Model 6_Train'!A523,Cond_Probability!$A$6:$A$60,0),7)</f>
        <v>0.67572463768115942</v>
      </c>
      <c r="E523">
        <f>INDEX(Cond_Probability!$A$6:$H$60,MATCH('Model 6_Train'!B523,Cond_Probability!$A$6:$A$60,0),7)</f>
        <v>0.85117967332123412</v>
      </c>
      <c r="F523">
        <f>INDEX(Cond_Probability!$A$6:$H$60,MATCH('Model 6_Train'!C523,Cond_Probability!$A$6:$A$60,0),7)</f>
        <v>0.51356238698010848</v>
      </c>
      <c r="G523">
        <f>Cond_Probability!$C$2</f>
        <v>0.61616161616161613</v>
      </c>
      <c r="H523">
        <f t="shared" si="48"/>
        <v>0.18200312592107368</v>
      </c>
      <c r="I523">
        <f t="shared" si="49"/>
        <v>18.200312592107366</v>
      </c>
      <c r="J523">
        <f>INDEX(Cond_Probability!$A$6:$H$60,MATCH('Model 6_Train'!A523,Cond_Probability!$A$6:$A$60,0),8)</f>
        <v>0.34782608695652173</v>
      </c>
      <c r="K523">
        <f>INDEX(Cond_Probability!$A$6:$H$60,MATCH('Model 6_Train'!B523,Cond_Probability!$A$6:$A$60,0),8)</f>
        <v>0.31976744186046513</v>
      </c>
      <c r="L523">
        <f>INDEX(Cond_Probability!$A$6:$H$60,MATCH('Model 6_Train'!C523,Cond_Probability!$A$6:$A$60,0),8)</f>
        <v>0.56936416184971095</v>
      </c>
      <c r="M523">
        <f>Cond_Probability!$C$3</f>
        <v>0.38383838383838381</v>
      </c>
      <c r="N523">
        <f t="shared" si="50"/>
        <v>2.4307199359947216E-2</v>
      </c>
      <c r="O523">
        <f t="shared" si="51"/>
        <v>2.4307199359947216</v>
      </c>
      <c r="P523" t="str">
        <f t="shared" si="52"/>
        <v>Won't Survive</v>
      </c>
      <c r="Q523" t="str">
        <f t="shared" si="53"/>
        <v>Dead</v>
      </c>
    </row>
    <row r="524" spans="1:17" x14ac:dyDescent="0.3">
      <c r="A524" s="1" t="s">
        <v>1236</v>
      </c>
      <c r="B524" s="2" t="s">
        <v>13</v>
      </c>
      <c r="C524" s="1" t="s">
        <v>1241</v>
      </c>
      <c r="D524">
        <f>INDEX(Cond_Probability!$A$6:$H$60,MATCH('Model 6_Train'!A524,Cond_Probability!$A$6:$A$60,0),7)</f>
        <v>0.67572463768115942</v>
      </c>
      <c r="E524">
        <f>INDEX(Cond_Probability!$A$6:$H$60,MATCH('Model 6_Train'!B524,Cond_Probability!$A$6:$A$60,0),7)</f>
        <v>0.85117967332123412</v>
      </c>
      <c r="F524">
        <f>INDEX(Cond_Probability!$A$6:$H$60,MATCH('Model 6_Train'!C524,Cond_Probability!$A$6:$A$60,0),7)</f>
        <v>0.22784810126582278</v>
      </c>
      <c r="G524">
        <f>Cond_Probability!$C$2</f>
        <v>0.61616161616161613</v>
      </c>
      <c r="H524">
        <f t="shared" si="48"/>
        <v>8.0747865725546777E-2</v>
      </c>
      <c r="I524">
        <f t="shared" si="49"/>
        <v>8.074786572554677</v>
      </c>
      <c r="J524">
        <f>INDEX(Cond_Probability!$A$6:$H$60,MATCH('Model 6_Train'!A524,Cond_Probability!$A$6:$A$60,0),8)</f>
        <v>0.34782608695652173</v>
      </c>
      <c r="K524">
        <f>INDEX(Cond_Probability!$A$6:$H$60,MATCH('Model 6_Train'!B524,Cond_Probability!$A$6:$A$60,0),8)</f>
        <v>0.31976744186046513</v>
      </c>
      <c r="L524">
        <f>INDEX(Cond_Probability!$A$6:$H$60,MATCH('Model 6_Train'!C524,Cond_Probability!$A$6:$A$60,0),8)</f>
        <v>0.15317919075144509</v>
      </c>
      <c r="M524">
        <f>Cond_Probability!$C$3</f>
        <v>0.38383838383838381</v>
      </c>
      <c r="N524">
        <f t="shared" si="50"/>
        <v>6.5395003354172723E-3</v>
      </c>
      <c r="O524">
        <f t="shared" si="51"/>
        <v>0.6539500335417272</v>
      </c>
      <c r="P524" t="str">
        <f t="shared" si="52"/>
        <v>Won't Survive</v>
      </c>
      <c r="Q524" t="str">
        <f t="shared" si="53"/>
        <v>Dead</v>
      </c>
    </row>
    <row r="525" spans="1:17" x14ac:dyDescent="0.3">
      <c r="A525" s="1" t="s">
        <v>1234</v>
      </c>
      <c r="B525" s="2" t="s">
        <v>17</v>
      </c>
      <c r="C525" s="1" t="s">
        <v>1240</v>
      </c>
      <c r="D525">
        <f>INDEX(Cond_Probability!$A$6:$H$60,MATCH('Model 6_Train'!A525,Cond_Probability!$A$6:$A$60,0),7)</f>
        <v>0.14673913043478262</v>
      </c>
      <c r="E525">
        <f>INDEX(Cond_Probability!$A$6:$H$60,MATCH('Model 6_Train'!B525,Cond_Probability!$A$6:$A$60,0),7)</f>
        <v>0.14882032667876588</v>
      </c>
      <c r="F525">
        <f>INDEX(Cond_Probability!$A$6:$H$60,MATCH('Model 6_Train'!C525,Cond_Probability!$A$6:$A$60,0),7)</f>
        <v>0.17179023508137431</v>
      </c>
      <c r="G525">
        <f>Cond_Probability!$C$2</f>
        <v>0.61616161616161613</v>
      </c>
      <c r="H525">
        <f t="shared" si="48"/>
        <v>2.3115394464530018E-3</v>
      </c>
      <c r="I525">
        <f t="shared" si="49"/>
        <v>0.23115394464530017</v>
      </c>
      <c r="J525">
        <f>INDEX(Cond_Probability!$A$6:$H$60,MATCH('Model 6_Train'!A525,Cond_Probability!$A$6:$A$60,0),8)</f>
        <v>0.39710144927536234</v>
      </c>
      <c r="K525">
        <f>INDEX(Cond_Probability!$A$6:$H$60,MATCH('Model 6_Train'!B525,Cond_Probability!$A$6:$A$60,0),8)</f>
        <v>0.68023255813953487</v>
      </c>
      <c r="L525">
        <f>INDEX(Cond_Probability!$A$6:$H$60,MATCH('Model 6_Train'!C525,Cond_Probability!$A$6:$A$60,0),8)</f>
        <v>0.19653179190751446</v>
      </c>
      <c r="M525">
        <f>Cond_Probability!$C$3</f>
        <v>0.38383838383838381</v>
      </c>
      <c r="N525">
        <f t="shared" si="50"/>
        <v>2.0376993309306559E-2</v>
      </c>
      <c r="O525">
        <f t="shared" si="51"/>
        <v>2.0376993309306557</v>
      </c>
      <c r="P525" t="str">
        <f t="shared" si="52"/>
        <v>Survive</v>
      </c>
      <c r="Q525" t="str">
        <f t="shared" si="53"/>
        <v>Survived</v>
      </c>
    </row>
    <row r="526" spans="1:17" x14ac:dyDescent="0.3">
      <c r="A526" s="1" t="s">
        <v>1236</v>
      </c>
      <c r="B526" s="2" t="s">
        <v>13</v>
      </c>
      <c r="C526" s="1" t="s">
        <v>1241</v>
      </c>
      <c r="D526">
        <f>INDEX(Cond_Probability!$A$6:$H$60,MATCH('Model 6_Train'!A526,Cond_Probability!$A$6:$A$60,0),7)</f>
        <v>0.67572463768115942</v>
      </c>
      <c r="E526">
        <f>INDEX(Cond_Probability!$A$6:$H$60,MATCH('Model 6_Train'!B526,Cond_Probability!$A$6:$A$60,0),7)</f>
        <v>0.85117967332123412</v>
      </c>
      <c r="F526">
        <f>INDEX(Cond_Probability!$A$6:$H$60,MATCH('Model 6_Train'!C526,Cond_Probability!$A$6:$A$60,0),7)</f>
        <v>0.22784810126582278</v>
      </c>
      <c r="G526">
        <f>Cond_Probability!$C$2</f>
        <v>0.61616161616161613</v>
      </c>
      <c r="H526">
        <f t="shared" si="48"/>
        <v>8.0747865725546777E-2</v>
      </c>
      <c r="I526">
        <f t="shared" si="49"/>
        <v>8.074786572554677</v>
      </c>
      <c r="J526">
        <f>INDEX(Cond_Probability!$A$6:$H$60,MATCH('Model 6_Train'!A526,Cond_Probability!$A$6:$A$60,0),8)</f>
        <v>0.34782608695652173</v>
      </c>
      <c r="K526">
        <f>INDEX(Cond_Probability!$A$6:$H$60,MATCH('Model 6_Train'!B526,Cond_Probability!$A$6:$A$60,0),8)</f>
        <v>0.31976744186046513</v>
      </c>
      <c r="L526">
        <f>INDEX(Cond_Probability!$A$6:$H$60,MATCH('Model 6_Train'!C526,Cond_Probability!$A$6:$A$60,0),8)</f>
        <v>0.15317919075144509</v>
      </c>
      <c r="M526">
        <f>Cond_Probability!$C$3</f>
        <v>0.38383838383838381</v>
      </c>
      <c r="N526">
        <f t="shared" si="50"/>
        <v>6.5395003354172723E-3</v>
      </c>
      <c r="O526">
        <f t="shared" si="51"/>
        <v>0.6539500335417272</v>
      </c>
      <c r="P526" t="str">
        <f t="shared" si="52"/>
        <v>Won't Survive</v>
      </c>
      <c r="Q526" t="str">
        <f t="shared" si="53"/>
        <v>Dead</v>
      </c>
    </row>
    <row r="527" spans="1:17" x14ac:dyDescent="0.3">
      <c r="A527" s="1" t="s">
        <v>1236</v>
      </c>
      <c r="B527" s="2" t="s">
        <v>13</v>
      </c>
      <c r="C527" s="1" t="s">
        <v>1240</v>
      </c>
      <c r="D527">
        <f>INDEX(Cond_Probability!$A$6:$H$60,MATCH('Model 6_Train'!A527,Cond_Probability!$A$6:$A$60,0),7)</f>
        <v>0.67572463768115942</v>
      </c>
      <c r="E527">
        <f>INDEX(Cond_Probability!$A$6:$H$60,MATCH('Model 6_Train'!B527,Cond_Probability!$A$6:$A$60,0),7)</f>
        <v>0.85117967332123412</v>
      </c>
      <c r="F527">
        <f>INDEX(Cond_Probability!$A$6:$H$60,MATCH('Model 6_Train'!C527,Cond_Probability!$A$6:$A$60,0),7)</f>
        <v>0.17179023508137431</v>
      </c>
      <c r="G527">
        <f>Cond_Probability!$C$2</f>
        <v>0.61616161616161613</v>
      </c>
      <c r="H527">
        <f t="shared" si="48"/>
        <v>6.0881327332753518E-2</v>
      </c>
      <c r="I527">
        <f t="shared" si="49"/>
        <v>6.0881327332753514</v>
      </c>
      <c r="J527">
        <f>INDEX(Cond_Probability!$A$6:$H$60,MATCH('Model 6_Train'!A527,Cond_Probability!$A$6:$A$60,0),8)</f>
        <v>0.34782608695652173</v>
      </c>
      <c r="K527">
        <f>INDEX(Cond_Probability!$A$6:$H$60,MATCH('Model 6_Train'!B527,Cond_Probability!$A$6:$A$60,0),8)</f>
        <v>0.31976744186046513</v>
      </c>
      <c r="L527">
        <f>INDEX(Cond_Probability!$A$6:$H$60,MATCH('Model 6_Train'!C527,Cond_Probability!$A$6:$A$60,0),8)</f>
        <v>0.19653179190751446</v>
      </c>
      <c r="M527">
        <f>Cond_Probability!$C$3</f>
        <v>0.38383838383838381</v>
      </c>
      <c r="N527">
        <f t="shared" si="50"/>
        <v>8.3903023171391401E-3</v>
      </c>
      <c r="O527">
        <f t="shared" si="51"/>
        <v>0.839030231713914</v>
      </c>
      <c r="P527" t="str">
        <f t="shared" si="52"/>
        <v>Won't Survive</v>
      </c>
      <c r="Q527" t="str">
        <f t="shared" si="53"/>
        <v>Dead</v>
      </c>
    </row>
    <row r="528" spans="1:17" x14ac:dyDescent="0.3">
      <c r="A528" s="1" t="s">
        <v>1235</v>
      </c>
      <c r="B528" s="2" t="s">
        <v>17</v>
      </c>
      <c r="C528" s="1" t="s">
        <v>1239</v>
      </c>
      <c r="D528">
        <f>INDEX(Cond_Probability!$A$6:$H$60,MATCH('Model 6_Train'!A528,Cond_Probability!$A$6:$A$60,0),7)</f>
        <v>0.17753623188405798</v>
      </c>
      <c r="E528">
        <f>INDEX(Cond_Probability!$A$6:$H$60,MATCH('Model 6_Train'!B528,Cond_Probability!$A$6:$A$60,0),7)</f>
        <v>0.14882032667876588</v>
      </c>
      <c r="F528">
        <f>INDEX(Cond_Probability!$A$6:$H$60,MATCH('Model 6_Train'!C528,Cond_Probability!$A$6:$A$60,0),7)</f>
        <v>8.6799276672694395E-2</v>
      </c>
      <c r="G528">
        <f>Cond_Probability!$C$2</f>
        <v>0.61616161616161613</v>
      </c>
      <c r="H528">
        <f t="shared" si="48"/>
        <v>1.4130580319837458E-3</v>
      </c>
      <c r="I528">
        <f t="shared" si="49"/>
        <v>0.14130580319837457</v>
      </c>
      <c r="J528">
        <f>INDEX(Cond_Probability!$A$6:$H$60,MATCH('Model 6_Train'!A528,Cond_Probability!$A$6:$A$60,0),8)</f>
        <v>0.25507246376811593</v>
      </c>
      <c r="K528">
        <f>INDEX(Cond_Probability!$A$6:$H$60,MATCH('Model 6_Train'!B528,Cond_Probability!$A$6:$A$60,0),8)</f>
        <v>0.68023255813953487</v>
      </c>
      <c r="L528">
        <f>INDEX(Cond_Probability!$A$6:$H$60,MATCH('Model 6_Train'!C528,Cond_Probability!$A$6:$A$60,0),8)</f>
        <v>8.0924855491329481E-2</v>
      </c>
      <c r="M528">
        <f>Cond_Probability!$C$3</f>
        <v>0.38383838383838381</v>
      </c>
      <c r="N528">
        <f t="shared" si="50"/>
        <v>5.3895353707740824E-3</v>
      </c>
      <c r="O528">
        <f t="shared" si="51"/>
        <v>0.53895353707740823</v>
      </c>
      <c r="P528" t="str">
        <f t="shared" si="52"/>
        <v>Survive</v>
      </c>
      <c r="Q528" t="str">
        <f t="shared" si="53"/>
        <v>Survived</v>
      </c>
    </row>
    <row r="529" spans="1:17" x14ac:dyDescent="0.3">
      <c r="A529" s="1" t="s">
        <v>1234</v>
      </c>
      <c r="B529" s="2" t="s">
        <v>13</v>
      </c>
      <c r="C529" s="1" t="s">
        <v>1241</v>
      </c>
      <c r="D529">
        <f>INDEX(Cond_Probability!$A$6:$H$60,MATCH('Model 6_Train'!A529,Cond_Probability!$A$6:$A$60,0),7)</f>
        <v>0.14673913043478262</v>
      </c>
      <c r="E529">
        <f>INDEX(Cond_Probability!$A$6:$H$60,MATCH('Model 6_Train'!B529,Cond_Probability!$A$6:$A$60,0),7)</f>
        <v>0.85117967332123412</v>
      </c>
      <c r="F529">
        <f>INDEX(Cond_Probability!$A$6:$H$60,MATCH('Model 6_Train'!C529,Cond_Probability!$A$6:$A$60,0),7)</f>
        <v>0.22784810126582278</v>
      </c>
      <c r="G529">
        <f>Cond_Probability!$C$2</f>
        <v>0.61616161616161613</v>
      </c>
      <c r="H529">
        <f t="shared" si="48"/>
        <v>1.7535059313054394E-2</v>
      </c>
      <c r="I529">
        <f t="shared" si="49"/>
        <v>1.7535059313054393</v>
      </c>
      <c r="J529">
        <f>INDEX(Cond_Probability!$A$6:$H$60,MATCH('Model 6_Train'!A529,Cond_Probability!$A$6:$A$60,0),8)</f>
        <v>0.39710144927536234</v>
      </c>
      <c r="K529">
        <f>INDEX(Cond_Probability!$A$6:$H$60,MATCH('Model 6_Train'!B529,Cond_Probability!$A$6:$A$60,0),8)</f>
        <v>0.31976744186046513</v>
      </c>
      <c r="L529">
        <f>INDEX(Cond_Probability!$A$6:$H$60,MATCH('Model 6_Train'!C529,Cond_Probability!$A$6:$A$60,0),8)</f>
        <v>0.15317919075144509</v>
      </c>
      <c r="M529">
        <f>Cond_Probability!$C$3</f>
        <v>0.38383838383838381</v>
      </c>
      <c r="N529">
        <f t="shared" si="50"/>
        <v>7.4659295496013866E-3</v>
      </c>
      <c r="O529">
        <f t="shared" si="51"/>
        <v>0.74659295496013867</v>
      </c>
      <c r="P529" t="str">
        <f t="shared" si="52"/>
        <v>Won't Survive</v>
      </c>
      <c r="Q529" t="str">
        <f t="shared" si="53"/>
        <v>Dead</v>
      </c>
    </row>
    <row r="530" spans="1:17" x14ac:dyDescent="0.3">
      <c r="A530" s="1" t="s">
        <v>1236</v>
      </c>
      <c r="B530" s="2" t="s">
        <v>13</v>
      </c>
      <c r="C530" s="1" t="s">
        <v>1240</v>
      </c>
      <c r="D530">
        <f>INDEX(Cond_Probability!$A$6:$H$60,MATCH('Model 6_Train'!A530,Cond_Probability!$A$6:$A$60,0),7)</f>
        <v>0.67572463768115942</v>
      </c>
      <c r="E530">
        <f>INDEX(Cond_Probability!$A$6:$H$60,MATCH('Model 6_Train'!B530,Cond_Probability!$A$6:$A$60,0),7)</f>
        <v>0.85117967332123412</v>
      </c>
      <c r="F530">
        <f>INDEX(Cond_Probability!$A$6:$H$60,MATCH('Model 6_Train'!C530,Cond_Probability!$A$6:$A$60,0),7)</f>
        <v>0.17179023508137431</v>
      </c>
      <c r="G530">
        <f>Cond_Probability!$C$2</f>
        <v>0.61616161616161613</v>
      </c>
      <c r="H530">
        <f t="shared" si="48"/>
        <v>6.0881327332753518E-2</v>
      </c>
      <c r="I530">
        <f t="shared" si="49"/>
        <v>6.0881327332753514</v>
      </c>
      <c r="J530">
        <f>INDEX(Cond_Probability!$A$6:$H$60,MATCH('Model 6_Train'!A530,Cond_Probability!$A$6:$A$60,0),8)</f>
        <v>0.34782608695652173</v>
      </c>
      <c r="K530">
        <f>INDEX(Cond_Probability!$A$6:$H$60,MATCH('Model 6_Train'!B530,Cond_Probability!$A$6:$A$60,0),8)</f>
        <v>0.31976744186046513</v>
      </c>
      <c r="L530">
        <f>INDEX(Cond_Probability!$A$6:$H$60,MATCH('Model 6_Train'!C530,Cond_Probability!$A$6:$A$60,0),8)</f>
        <v>0.19653179190751446</v>
      </c>
      <c r="M530">
        <f>Cond_Probability!$C$3</f>
        <v>0.38383838383838381</v>
      </c>
      <c r="N530">
        <f t="shared" si="50"/>
        <v>8.3903023171391401E-3</v>
      </c>
      <c r="O530">
        <f t="shared" si="51"/>
        <v>0.839030231713914</v>
      </c>
      <c r="P530" t="str">
        <f t="shared" si="52"/>
        <v>Won't Survive</v>
      </c>
      <c r="Q530" t="str">
        <f t="shared" si="53"/>
        <v>Dead</v>
      </c>
    </row>
    <row r="531" spans="1:17" x14ac:dyDescent="0.3">
      <c r="A531" s="1" t="s">
        <v>1235</v>
      </c>
      <c r="B531" s="2" t="s">
        <v>13</v>
      </c>
      <c r="C531" s="1" t="s">
        <v>1242</v>
      </c>
      <c r="D531">
        <f>INDEX(Cond_Probability!$A$6:$H$60,MATCH('Model 6_Train'!A531,Cond_Probability!$A$6:$A$60,0),7)</f>
        <v>0.17753623188405798</v>
      </c>
      <c r="E531">
        <f>INDEX(Cond_Probability!$A$6:$H$60,MATCH('Model 6_Train'!B531,Cond_Probability!$A$6:$A$60,0),7)</f>
        <v>0.85117967332123412</v>
      </c>
      <c r="F531">
        <f>INDEX(Cond_Probability!$A$6:$H$60,MATCH('Model 6_Train'!C531,Cond_Probability!$A$6:$A$60,0),7)</f>
        <v>0.51356238698010848</v>
      </c>
      <c r="G531">
        <f>Cond_Probability!$C$2</f>
        <v>0.61616161616161613</v>
      </c>
      <c r="H531">
        <f t="shared" si="48"/>
        <v>4.7818515657547508E-2</v>
      </c>
      <c r="I531">
        <f t="shared" si="49"/>
        <v>4.7818515657547511</v>
      </c>
      <c r="J531">
        <f>INDEX(Cond_Probability!$A$6:$H$60,MATCH('Model 6_Train'!A531,Cond_Probability!$A$6:$A$60,0),8)</f>
        <v>0.25507246376811593</v>
      </c>
      <c r="K531">
        <f>INDEX(Cond_Probability!$A$6:$H$60,MATCH('Model 6_Train'!B531,Cond_Probability!$A$6:$A$60,0),8)</f>
        <v>0.31976744186046513</v>
      </c>
      <c r="L531">
        <f>INDEX(Cond_Probability!$A$6:$H$60,MATCH('Model 6_Train'!C531,Cond_Probability!$A$6:$A$60,0),8)</f>
        <v>0.56936416184971095</v>
      </c>
      <c r="M531">
        <f>Cond_Probability!$C$3</f>
        <v>0.38383838383838381</v>
      </c>
      <c r="N531">
        <f t="shared" si="50"/>
        <v>1.7825279530627958E-2</v>
      </c>
      <c r="O531">
        <f t="shared" si="51"/>
        <v>1.7825279530627958</v>
      </c>
      <c r="P531" t="str">
        <f t="shared" si="52"/>
        <v>Won't Survive</v>
      </c>
      <c r="Q531" t="str">
        <f t="shared" si="53"/>
        <v>Dead</v>
      </c>
    </row>
    <row r="532" spans="1:17" x14ac:dyDescent="0.3">
      <c r="A532" s="1" t="s">
        <v>1235</v>
      </c>
      <c r="B532" s="2" t="s">
        <v>17</v>
      </c>
      <c r="C532" s="1" t="s">
        <v>1242</v>
      </c>
      <c r="D532">
        <f>INDEX(Cond_Probability!$A$6:$H$60,MATCH('Model 6_Train'!A532,Cond_Probability!$A$6:$A$60,0),7)</f>
        <v>0.17753623188405798</v>
      </c>
      <c r="E532">
        <f>INDEX(Cond_Probability!$A$6:$H$60,MATCH('Model 6_Train'!B532,Cond_Probability!$A$6:$A$60,0),7)</f>
        <v>0.14882032667876588</v>
      </c>
      <c r="F532">
        <f>INDEX(Cond_Probability!$A$6:$H$60,MATCH('Model 6_Train'!C532,Cond_Probability!$A$6:$A$60,0),7)</f>
        <v>0.51356238698010848</v>
      </c>
      <c r="G532">
        <f>Cond_Probability!$C$2</f>
        <v>0.61616161616161613</v>
      </c>
      <c r="H532">
        <f t="shared" si="48"/>
        <v>8.3605933559038285E-3</v>
      </c>
      <c r="I532">
        <f t="shared" si="49"/>
        <v>0.83605933559038281</v>
      </c>
      <c r="J532">
        <f>INDEX(Cond_Probability!$A$6:$H$60,MATCH('Model 6_Train'!A532,Cond_Probability!$A$6:$A$60,0),8)</f>
        <v>0.25507246376811593</v>
      </c>
      <c r="K532">
        <f>INDEX(Cond_Probability!$A$6:$H$60,MATCH('Model 6_Train'!B532,Cond_Probability!$A$6:$A$60,0),8)</f>
        <v>0.68023255813953487</v>
      </c>
      <c r="L532">
        <f>INDEX(Cond_Probability!$A$6:$H$60,MATCH('Model 6_Train'!C532,Cond_Probability!$A$6:$A$60,0),8)</f>
        <v>0.56936416184971095</v>
      </c>
      <c r="M532">
        <f>Cond_Probability!$C$3</f>
        <v>0.38383838383838381</v>
      </c>
      <c r="N532">
        <f t="shared" si="50"/>
        <v>3.7919231001517652E-2</v>
      </c>
      <c r="O532">
        <f t="shared" si="51"/>
        <v>3.7919231001517653</v>
      </c>
      <c r="P532" t="str">
        <f t="shared" si="52"/>
        <v>Survive</v>
      </c>
      <c r="Q532" t="str">
        <f t="shared" si="53"/>
        <v>Survived</v>
      </c>
    </row>
    <row r="533" spans="1:17" x14ac:dyDescent="0.3">
      <c r="A533" s="1" t="s">
        <v>1236</v>
      </c>
      <c r="B533" s="2" t="s">
        <v>13</v>
      </c>
      <c r="C533" s="1" t="s">
        <v>1241</v>
      </c>
      <c r="D533">
        <f>INDEX(Cond_Probability!$A$6:$H$60,MATCH('Model 6_Train'!A533,Cond_Probability!$A$6:$A$60,0),7)</f>
        <v>0.67572463768115942</v>
      </c>
      <c r="E533">
        <f>INDEX(Cond_Probability!$A$6:$H$60,MATCH('Model 6_Train'!B533,Cond_Probability!$A$6:$A$60,0),7)</f>
        <v>0.85117967332123412</v>
      </c>
      <c r="F533">
        <f>INDEX(Cond_Probability!$A$6:$H$60,MATCH('Model 6_Train'!C533,Cond_Probability!$A$6:$A$60,0),7)</f>
        <v>0.22784810126582278</v>
      </c>
      <c r="G533">
        <f>Cond_Probability!$C$2</f>
        <v>0.61616161616161613</v>
      </c>
      <c r="H533">
        <f t="shared" si="48"/>
        <v>8.0747865725546777E-2</v>
      </c>
      <c r="I533">
        <f t="shared" si="49"/>
        <v>8.074786572554677</v>
      </c>
      <c r="J533">
        <f>INDEX(Cond_Probability!$A$6:$H$60,MATCH('Model 6_Train'!A533,Cond_Probability!$A$6:$A$60,0),8)</f>
        <v>0.34782608695652173</v>
      </c>
      <c r="K533">
        <f>INDEX(Cond_Probability!$A$6:$H$60,MATCH('Model 6_Train'!B533,Cond_Probability!$A$6:$A$60,0),8)</f>
        <v>0.31976744186046513</v>
      </c>
      <c r="L533">
        <f>INDEX(Cond_Probability!$A$6:$H$60,MATCH('Model 6_Train'!C533,Cond_Probability!$A$6:$A$60,0),8)</f>
        <v>0.15317919075144509</v>
      </c>
      <c r="M533">
        <f>Cond_Probability!$C$3</f>
        <v>0.38383838383838381</v>
      </c>
      <c r="N533">
        <f t="shared" si="50"/>
        <v>6.5395003354172723E-3</v>
      </c>
      <c r="O533">
        <f t="shared" si="51"/>
        <v>0.6539500335417272</v>
      </c>
      <c r="P533" t="str">
        <f t="shared" si="52"/>
        <v>Won't Survive</v>
      </c>
      <c r="Q533" t="str">
        <f t="shared" si="53"/>
        <v>Dead</v>
      </c>
    </row>
    <row r="534" spans="1:17" x14ac:dyDescent="0.3">
      <c r="A534" s="1" t="s">
        <v>1236</v>
      </c>
      <c r="B534" s="2" t="s">
        <v>13</v>
      </c>
      <c r="C534" s="1" t="s">
        <v>1242</v>
      </c>
      <c r="D534">
        <f>INDEX(Cond_Probability!$A$6:$H$60,MATCH('Model 6_Train'!A534,Cond_Probability!$A$6:$A$60,0),7)</f>
        <v>0.67572463768115942</v>
      </c>
      <c r="E534">
        <f>INDEX(Cond_Probability!$A$6:$H$60,MATCH('Model 6_Train'!B534,Cond_Probability!$A$6:$A$60,0),7)</f>
        <v>0.85117967332123412</v>
      </c>
      <c r="F534">
        <f>INDEX(Cond_Probability!$A$6:$H$60,MATCH('Model 6_Train'!C534,Cond_Probability!$A$6:$A$60,0),7)</f>
        <v>0.51356238698010848</v>
      </c>
      <c r="G534">
        <f>Cond_Probability!$C$2</f>
        <v>0.61616161616161613</v>
      </c>
      <c r="H534">
        <f t="shared" si="48"/>
        <v>0.18200312592107368</v>
      </c>
      <c r="I534">
        <f t="shared" si="49"/>
        <v>18.200312592107366</v>
      </c>
      <c r="J534">
        <f>INDEX(Cond_Probability!$A$6:$H$60,MATCH('Model 6_Train'!A534,Cond_Probability!$A$6:$A$60,0),8)</f>
        <v>0.34782608695652173</v>
      </c>
      <c r="K534">
        <f>INDEX(Cond_Probability!$A$6:$H$60,MATCH('Model 6_Train'!B534,Cond_Probability!$A$6:$A$60,0),8)</f>
        <v>0.31976744186046513</v>
      </c>
      <c r="L534">
        <f>INDEX(Cond_Probability!$A$6:$H$60,MATCH('Model 6_Train'!C534,Cond_Probability!$A$6:$A$60,0),8)</f>
        <v>0.56936416184971095</v>
      </c>
      <c r="M534">
        <f>Cond_Probability!$C$3</f>
        <v>0.38383838383838381</v>
      </c>
      <c r="N534">
        <f t="shared" si="50"/>
        <v>2.4307199359947216E-2</v>
      </c>
      <c r="O534">
        <f t="shared" si="51"/>
        <v>2.4307199359947216</v>
      </c>
      <c r="P534" t="str">
        <f t="shared" si="52"/>
        <v>Won't Survive</v>
      </c>
      <c r="Q534" t="str">
        <f t="shared" si="53"/>
        <v>Dead</v>
      </c>
    </row>
    <row r="535" spans="1:17" x14ac:dyDescent="0.3">
      <c r="A535" s="1" t="s">
        <v>1236</v>
      </c>
      <c r="B535" s="2" t="s">
        <v>17</v>
      </c>
      <c r="C535" s="1" t="s">
        <v>1241</v>
      </c>
      <c r="D535">
        <f>INDEX(Cond_Probability!$A$6:$H$60,MATCH('Model 6_Train'!A535,Cond_Probability!$A$6:$A$60,0),7)</f>
        <v>0.67572463768115942</v>
      </c>
      <c r="E535">
        <f>INDEX(Cond_Probability!$A$6:$H$60,MATCH('Model 6_Train'!B535,Cond_Probability!$A$6:$A$60,0),7)</f>
        <v>0.14882032667876588</v>
      </c>
      <c r="F535">
        <f>INDEX(Cond_Probability!$A$6:$H$60,MATCH('Model 6_Train'!C535,Cond_Probability!$A$6:$A$60,0),7)</f>
        <v>0.22784810126582278</v>
      </c>
      <c r="G535">
        <f>Cond_Probability!$C$2</f>
        <v>0.61616161616161613</v>
      </c>
      <c r="H535">
        <f t="shared" si="48"/>
        <v>1.4117963730266171E-2</v>
      </c>
      <c r="I535">
        <f t="shared" si="49"/>
        <v>1.4117963730266172</v>
      </c>
      <c r="J535">
        <f>INDEX(Cond_Probability!$A$6:$H$60,MATCH('Model 6_Train'!A535,Cond_Probability!$A$6:$A$60,0),8)</f>
        <v>0.34782608695652173</v>
      </c>
      <c r="K535">
        <f>INDEX(Cond_Probability!$A$6:$H$60,MATCH('Model 6_Train'!B535,Cond_Probability!$A$6:$A$60,0),8)</f>
        <v>0.68023255813953487</v>
      </c>
      <c r="L535">
        <f>INDEX(Cond_Probability!$A$6:$H$60,MATCH('Model 6_Train'!C535,Cond_Probability!$A$6:$A$60,0),8)</f>
        <v>0.15317919075144509</v>
      </c>
      <c r="M535">
        <f>Cond_Probability!$C$3</f>
        <v>0.38383838383838381</v>
      </c>
      <c r="N535">
        <f t="shared" si="50"/>
        <v>1.3911300713524012E-2</v>
      </c>
      <c r="O535">
        <f t="shared" si="51"/>
        <v>1.3911300713524013</v>
      </c>
      <c r="P535" t="str">
        <f t="shared" si="52"/>
        <v>Won't Survive</v>
      </c>
      <c r="Q535" t="str">
        <f t="shared" si="53"/>
        <v>Dead</v>
      </c>
    </row>
    <row r="536" spans="1:17" x14ac:dyDescent="0.3">
      <c r="A536" s="1" t="s">
        <v>1236</v>
      </c>
      <c r="B536" s="2" t="s">
        <v>17</v>
      </c>
      <c r="C536" s="1" t="s">
        <v>1242</v>
      </c>
      <c r="D536">
        <f>INDEX(Cond_Probability!$A$6:$H$60,MATCH('Model 6_Train'!A536,Cond_Probability!$A$6:$A$60,0),7)</f>
        <v>0.67572463768115942</v>
      </c>
      <c r="E536">
        <f>INDEX(Cond_Probability!$A$6:$H$60,MATCH('Model 6_Train'!B536,Cond_Probability!$A$6:$A$60,0),7)</f>
        <v>0.14882032667876588</v>
      </c>
      <c r="F536">
        <f>INDEX(Cond_Probability!$A$6:$H$60,MATCH('Model 6_Train'!C536,Cond_Probability!$A$6:$A$60,0),7)</f>
        <v>0.51356238698010848</v>
      </c>
      <c r="G536">
        <f>Cond_Probability!$C$2</f>
        <v>0.61616161616161613</v>
      </c>
      <c r="H536">
        <f t="shared" si="48"/>
        <v>3.1821442058695179E-2</v>
      </c>
      <c r="I536">
        <f t="shared" si="49"/>
        <v>3.182144205869518</v>
      </c>
      <c r="J536">
        <f>INDEX(Cond_Probability!$A$6:$H$60,MATCH('Model 6_Train'!A536,Cond_Probability!$A$6:$A$60,0),8)</f>
        <v>0.34782608695652173</v>
      </c>
      <c r="K536">
        <f>INDEX(Cond_Probability!$A$6:$H$60,MATCH('Model 6_Train'!B536,Cond_Probability!$A$6:$A$60,0),8)</f>
        <v>0.68023255813953487</v>
      </c>
      <c r="L536">
        <f>INDEX(Cond_Probability!$A$6:$H$60,MATCH('Model 6_Train'!C536,Cond_Probability!$A$6:$A$60,0),8)</f>
        <v>0.56936416184971095</v>
      </c>
      <c r="M536">
        <f>Cond_Probability!$C$3</f>
        <v>0.38383838383838381</v>
      </c>
      <c r="N536">
        <f t="shared" si="50"/>
        <v>5.1708042274796799E-2</v>
      </c>
      <c r="O536">
        <f t="shared" si="51"/>
        <v>5.1708042274796799</v>
      </c>
      <c r="P536" t="str">
        <f t="shared" si="52"/>
        <v>Survive</v>
      </c>
      <c r="Q536" t="str">
        <f t="shared" si="53"/>
        <v>Survived</v>
      </c>
    </row>
    <row r="537" spans="1:17" x14ac:dyDescent="0.3">
      <c r="A537" s="1" t="s">
        <v>1235</v>
      </c>
      <c r="B537" s="2" t="s">
        <v>17</v>
      </c>
      <c r="C537" s="1" t="s">
        <v>1242</v>
      </c>
      <c r="D537">
        <f>INDEX(Cond_Probability!$A$6:$H$60,MATCH('Model 6_Train'!A537,Cond_Probability!$A$6:$A$60,0),7)</f>
        <v>0.17753623188405798</v>
      </c>
      <c r="E537">
        <f>INDEX(Cond_Probability!$A$6:$H$60,MATCH('Model 6_Train'!B537,Cond_Probability!$A$6:$A$60,0),7)</f>
        <v>0.14882032667876588</v>
      </c>
      <c r="F537">
        <f>INDEX(Cond_Probability!$A$6:$H$60,MATCH('Model 6_Train'!C537,Cond_Probability!$A$6:$A$60,0),7)</f>
        <v>0.51356238698010848</v>
      </c>
      <c r="G537">
        <f>Cond_Probability!$C$2</f>
        <v>0.61616161616161613</v>
      </c>
      <c r="H537">
        <f t="shared" si="48"/>
        <v>8.3605933559038285E-3</v>
      </c>
      <c r="I537">
        <f t="shared" si="49"/>
        <v>0.83605933559038281</v>
      </c>
      <c r="J537">
        <f>INDEX(Cond_Probability!$A$6:$H$60,MATCH('Model 6_Train'!A537,Cond_Probability!$A$6:$A$60,0),8)</f>
        <v>0.25507246376811593</v>
      </c>
      <c r="K537">
        <f>INDEX(Cond_Probability!$A$6:$H$60,MATCH('Model 6_Train'!B537,Cond_Probability!$A$6:$A$60,0),8)</f>
        <v>0.68023255813953487</v>
      </c>
      <c r="L537">
        <f>INDEX(Cond_Probability!$A$6:$H$60,MATCH('Model 6_Train'!C537,Cond_Probability!$A$6:$A$60,0),8)</f>
        <v>0.56936416184971095</v>
      </c>
      <c r="M537">
        <f>Cond_Probability!$C$3</f>
        <v>0.38383838383838381</v>
      </c>
      <c r="N537">
        <f t="shared" si="50"/>
        <v>3.7919231001517652E-2</v>
      </c>
      <c r="O537">
        <f t="shared" si="51"/>
        <v>3.7919231001517653</v>
      </c>
      <c r="P537" t="str">
        <f t="shared" si="52"/>
        <v>Survive</v>
      </c>
      <c r="Q537" t="str">
        <f t="shared" si="53"/>
        <v>Survived</v>
      </c>
    </row>
    <row r="538" spans="1:17" x14ac:dyDescent="0.3">
      <c r="A538" s="1" t="s">
        <v>1234</v>
      </c>
      <c r="B538" s="2" t="s">
        <v>13</v>
      </c>
      <c r="C538" s="1" t="s">
        <v>1240</v>
      </c>
      <c r="D538">
        <f>INDEX(Cond_Probability!$A$6:$H$60,MATCH('Model 6_Train'!A538,Cond_Probability!$A$6:$A$60,0),7)</f>
        <v>0.14673913043478262</v>
      </c>
      <c r="E538">
        <f>INDEX(Cond_Probability!$A$6:$H$60,MATCH('Model 6_Train'!B538,Cond_Probability!$A$6:$A$60,0),7)</f>
        <v>0.85117967332123412</v>
      </c>
      <c r="F538">
        <f>INDEX(Cond_Probability!$A$6:$H$60,MATCH('Model 6_Train'!C538,Cond_Probability!$A$6:$A$60,0),7)</f>
        <v>0.17179023508137431</v>
      </c>
      <c r="G538">
        <f>Cond_Probability!$C$2</f>
        <v>0.61616161616161613</v>
      </c>
      <c r="H538">
        <f t="shared" si="48"/>
        <v>1.322087805349339E-2</v>
      </c>
      <c r="I538">
        <f t="shared" si="49"/>
        <v>1.322087805349339</v>
      </c>
      <c r="J538">
        <f>INDEX(Cond_Probability!$A$6:$H$60,MATCH('Model 6_Train'!A538,Cond_Probability!$A$6:$A$60,0),8)</f>
        <v>0.39710144927536234</v>
      </c>
      <c r="K538">
        <f>INDEX(Cond_Probability!$A$6:$H$60,MATCH('Model 6_Train'!B538,Cond_Probability!$A$6:$A$60,0),8)</f>
        <v>0.31976744186046513</v>
      </c>
      <c r="L538">
        <f>INDEX(Cond_Probability!$A$6:$H$60,MATCH('Model 6_Train'!C538,Cond_Probability!$A$6:$A$60,0),8)</f>
        <v>0.19653179190751446</v>
      </c>
      <c r="M538">
        <f>Cond_Probability!$C$3</f>
        <v>0.38383838383838381</v>
      </c>
      <c r="N538">
        <f t="shared" si="50"/>
        <v>9.5789284787338551E-3</v>
      </c>
      <c r="O538">
        <f t="shared" si="51"/>
        <v>0.95789284787338547</v>
      </c>
      <c r="P538" t="str">
        <f t="shared" si="52"/>
        <v>Won't Survive</v>
      </c>
      <c r="Q538" t="str">
        <f t="shared" si="53"/>
        <v>Dead</v>
      </c>
    </row>
    <row r="539" spans="1:17" x14ac:dyDescent="0.3">
      <c r="A539" s="1" t="s">
        <v>1234</v>
      </c>
      <c r="B539" s="2" t="s">
        <v>17</v>
      </c>
      <c r="C539" s="1" t="s">
        <v>1242</v>
      </c>
      <c r="D539">
        <f>INDEX(Cond_Probability!$A$6:$H$60,MATCH('Model 6_Train'!A539,Cond_Probability!$A$6:$A$60,0),7)</f>
        <v>0.14673913043478262</v>
      </c>
      <c r="E539">
        <f>INDEX(Cond_Probability!$A$6:$H$60,MATCH('Model 6_Train'!B539,Cond_Probability!$A$6:$A$60,0),7)</f>
        <v>0.14882032667876588</v>
      </c>
      <c r="F539">
        <f>INDEX(Cond_Probability!$A$6:$H$60,MATCH('Model 6_Train'!C539,Cond_Probability!$A$6:$A$60,0),7)</f>
        <v>0.51356238698010848</v>
      </c>
      <c r="G539">
        <f>Cond_Probability!$C$2</f>
        <v>0.61616161616161613</v>
      </c>
      <c r="H539">
        <f t="shared" si="48"/>
        <v>6.9102863451858164E-3</v>
      </c>
      <c r="I539">
        <f t="shared" si="49"/>
        <v>0.69102863451858165</v>
      </c>
      <c r="J539">
        <f>INDEX(Cond_Probability!$A$6:$H$60,MATCH('Model 6_Train'!A539,Cond_Probability!$A$6:$A$60,0),8)</f>
        <v>0.39710144927536234</v>
      </c>
      <c r="K539">
        <f>INDEX(Cond_Probability!$A$6:$H$60,MATCH('Model 6_Train'!B539,Cond_Probability!$A$6:$A$60,0),8)</f>
        <v>0.68023255813953487</v>
      </c>
      <c r="L539">
        <f>INDEX(Cond_Probability!$A$6:$H$60,MATCH('Model 6_Train'!C539,Cond_Probability!$A$6:$A$60,0),8)</f>
        <v>0.56936416184971095</v>
      </c>
      <c r="M539">
        <f>Cond_Probability!$C$3</f>
        <v>0.38383838383838381</v>
      </c>
      <c r="N539">
        <f t="shared" si="50"/>
        <v>5.9033348263726346E-2</v>
      </c>
      <c r="O539">
        <f t="shared" si="51"/>
        <v>5.9033348263726344</v>
      </c>
      <c r="P539" t="str">
        <f t="shared" si="52"/>
        <v>Survive</v>
      </c>
      <c r="Q539" t="str">
        <f t="shared" si="53"/>
        <v>Survived</v>
      </c>
    </row>
    <row r="540" spans="1:17" x14ac:dyDescent="0.3">
      <c r="A540" s="1" t="s">
        <v>1236</v>
      </c>
      <c r="B540" s="2" t="s">
        <v>13</v>
      </c>
      <c r="C540" s="1" t="s">
        <v>1241</v>
      </c>
      <c r="D540">
        <f>INDEX(Cond_Probability!$A$6:$H$60,MATCH('Model 6_Train'!A540,Cond_Probability!$A$6:$A$60,0),7)</f>
        <v>0.67572463768115942</v>
      </c>
      <c r="E540">
        <f>INDEX(Cond_Probability!$A$6:$H$60,MATCH('Model 6_Train'!B540,Cond_Probability!$A$6:$A$60,0),7)</f>
        <v>0.85117967332123412</v>
      </c>
      <c r="F540">
        <f>INDEX(Cond_Probability!$A$6:$H$60,MATCH('Model 6_Train'!C540,Cond_Probability!$A$6:$A$60,0),7)</f>
        <v>0.22784810126582278</v>
      </c>
      <c r="G540">
        <f>Cond_Probability!$C$2</f>
        <v>0.61616161616161613</v>
      </c>
      <c r="H540">
        <f t="shared" si="48"/>
        <v>8.0747865725546777E-2</v>
      </c>
      <c r="I540">
        <f t="shared" si="49"/>
        <v>8.074786572554677</v>
      </c>
      <c r="J540">
        <f>INDEX(Cond_Probability!$A$6:$H$60,MATCH('Model 6_Train'!A540,Cond_Probability!$A$6:$A$60,0),8)</f>
        <v>0.34782608695652173</v>
      </c>
      <c r="K540">
        <f>INDEX(Cond_Probability!$A$6:$H$60,MATCH('Model 6_Train'!B540,Cond_Probability!$A$6:$A$60,0),8)</f>
        <v>0.31976744186046513</v>
      </c>
      <c r="L540">
        <f>INDEX(Cond_Probability!$A$6:$H$60,MATCH('Model 6_Train'!C540,Cond_Probability!$A$6:$A$60,0),8)</f>
        <v>0.15317919075144509</v>
      </c>
      <c r="M540">
        <f>Cond_Probability!$C$3</f>
        <v>0.38383838383838381</v>
      </c>
      <c r="N540">
        <f t="shared" si="50"/>
        <v>6.5395003354172723E-3</v>
      </c>
      <c r="O540">
        <f t="shared" si="51"/>
        <v>0.6539500335417272</v>
      </c>
      <c r="P540" t="str">
        <f t="shared" si="52"/>
        <v>Won't Survive</v>
      </c>
      <c r="Q540" t="str">
        <f t="shared" si="53"/>
        <v>Dead</v>
      </c>
    </row>
    <row r="541" spans="1:17" x14ac:dyDescent="0.3">
      <c r="A541" s="1" t="s">
        <v>1234</v>
      </c>
      <c r="B541" s="2" t="s">
        <v>17</v>
      </c>
      <c r="C541" s="1" t="s">
        <v>1242</v>
      </c>
      <c r="D541">
        <f>INDEX(Cond_Probability!$A$6:$H$60,MATCH('Model 6_Train'!A541,Cond_Probability!$A$6:$A$60,0),7)</f>
        <v>0.14673913043478262</v>
      </c>
      <c r="E541">
        <f>INDEX(Cond_Probability!$A$6:$H$60,MATCH('Model 6_Train'!B541,Cond_Probability!$A$6:$A$60,0),7)</f>
        <v>0.14882032667876588</v>
      </c>
      <c r="F541">
        <f>INDEX(Cond_Probability!$A$6:$H$60,MATCH('Model 6_Train'!C541,Cond_Probability!$A$6:$A$60,0),7)</f>
        <v>0.51356238698010848</v>
      </c>
      <c r="G541">
        <f>Cond_Probability!$C$2</f>
        <v>0.61616161616161613</v>
      </c>
      <c r="H541">
        <f t="shared" si="48"/>
        <v>6.9102863451858164E-3</v>
      </c>
      <c r="I541">
        <f t="shared" si="49"/>
        <v>0.69102863451858165</v>
      </c>
      <c r="J541">
        <f>INDEX(Cond_Probability!$A$6:$H$60,MATCH('Model 6_Train'!A541,Cond_Probability!$A$6:$A$60,0),8)</f>
        <v>0.39710144927536234</v>
      </c>
      <c r="K541">
        <f>INDEX(Cond_Probability!$A$6:$H$60,MATCH('Model 6_Train'!B541,Cond_Probability!$A$6:$A$60,0),8)</f>
        <v>0.68023255813953487</v>
      </c>
      <c r="L541">
        <f>INDEX(Cond_Probability!$A$6:$H$60,MATCH('Model 6_Train'!C541,Cond_Probability!$A$6:$A$60,0),8)</f>
        <v>0.56936416184971095</v>
      </c>
      <c r="M541">
        <f>Cond_Probability!$C$3</f>
        <v>0.38383838383838381</v>
      </c>
      <c r="N541">
        <f t="shared" si="50"/>
        <v>5.9033348263726346E-2</v>
      </c>
      <c r="O541">
        <f t="shared" si="51"/>
        <v>5.9033348263726344</v>
      </c>
      <c r="P541" t="str">
        <f t="shared" si="52"/>
        <v>Survive</v>
      </c>
      <c r="Q541" t="str">
        <f t="shared" si="53"/>
        <v>Survived</v>
      </c>
    </row>
    <row r="542" spans="1:17" x14ac:dyDescent="0.3">
      <c r="A542" s="1" t="s">
        <v>1234</v>
      </c>
      <c r="B542" s="2" t="s">
        <v>17</v>
      </c>
      <c r="C542" s="1" t="s">
        <v>1240</v>
      </c>
      <c r="D542">
        <f>INDEX(Cond_Probability!$A$6:$H$60,MATCH('Model 6_Train'!A542,Cond_Probability!$A$6:$A$60,0),7)</f>
        <v>0.14673913043478262</v>
      </c>
      <c r="E542">
        <f>INDEX(Cond_Probability!$A$6:$H$60,MATCH('Model 6_Train'!B542,Cond_Probability!$A$6:$A$60,0),7)</f>
        <v>0.14882032667876588</v>
      </c>
      <c r="F542">
        <f>INDEX(Cond_Probability!$A$6:$H$60,MATCH('Model 6_Train'!C542,Cond_Probability!$A$6:$A$60,0),7)</f>
        <v>0.17179023508137431</v>
      </c>
      <c r="G542">
        <f>Cond_Probability!$C$2</f>
        <v>0.61616161616161613</v>
      </c>
      <c r="H542">
        <f t="shared" si="48"/>
        <v>2.3115394464530018E-3</v>
      </c>
      <c r="I542">
        <f t="shared" si="49"/>
        <v>0.23115394464530017</v>
      </c>
      <c r="J542">
        <f>INDEX(Cond_Probability!$A$6:$H$60,MATCH('Model 6_Train'!A542,Cond_Probability!$A$6:$A$60,0),8)</f>
        <v>0.39710144927536234</v>
      </c>
      <c r="K542">
        <f>INDEX(Cond_Probability!$A$6:$H$60,MATCH('Model 6_Train'!B542,Cond_Probability!$A$6:$A$60,0),8)</f>
        <v>0.68023255813953487</v>
      </c>
      <c r="L542">
        <f>INDEX(Cond_Probability!$A$6:$H$60,MATCH('Model 6_Train'!C542,Cond_Probability!$A$6:$A$60,0),8)</f>
        <v>0.19653179190751446</v>
      </c>
      <c r="M542">
        <f>Cond_Probability!$C$3</f>
        <v>0.38383838383838381</v>
      </c>
      <c r="N542">
        <f t="shared" si="50"/>
        <v>2.0376993309306559E-2</v>
      </c>
      <c r="O542">
        <f t="shared" si="51"/>
        <v>2.0376993309306557</v>
      </c>
      <c r="P542" t="str">
        <f t="shared" si="52"/>
        <v>Survive</v>
      </c>
      <c r="Q542" t="str">
        <f t="shared" si="53"/>
        <v>Survived</v>
      </c>
    </row>
    <row r="543" spans="1:17" x14ac:dyDescent="0.3">
      <c r="A543" s="1" t="s">
        <v>1236</v>
      </c>
      <c r="B543" s="2" t="s">
        <v>17</v>
      </c>
      <c r="C543" s="1" t="s">
        <v>1242</v>
      </c>
      <c r="D543">
        <f>INDEX(Cond_Probability!$A$6:$H$60,MATCH('Model 6_Train'!A543,Cond_Probability!$A$6:$A$60,0),7)</f>
        <v>0.67572463768115942</v>
      </c>
      <c r="E543">
        <f>INDEX(Cond_Probability!$A$6:$H$60,MATCH('Model 6_Train'!B543,Cond_Probability!$A$6:$A$60,0),7)</f>
        <v>0.14882032667876588</v>
      </c>
      <c r="F543">
        <f>INDEX(Cond_Probability!$A$6:$H$60,MATCH('Model 6_Train'!C543,Cond_Probability!$A$6:$A$60,0),7)</f>
        <v>0.51356238698010848</v>
      </c>
      <c r="G543">
        <f>Cond_Probability!$C$2</f>
        <v>0.61616161616161613</v>
      </c>
      <c r="H543">
        <f t="shared" si="48"/>
        <v>3.1821442058695179E-2</v>
      </c>
      <c r="I543">
        <f t="shared" si="49"/>
        <v>3.182144205869518</v>
      </c>
      <c r="J543">
        <f>INDEX(Cond_Probability!$A$6:$H$60,MATCH('Model 6_Train'!A543,Cond_Probability!$A$6:$A$60,0),8)</f>
        <v>0.34782608695652173</v>
      </c>
      <c r="K543">
        <f>INDEX(Cond_Probability!$A$6:$H$60,MATCH('Model 6_Train'!B543,Cond_Probability!$A$6:$A$60,0),8)</f>
        <v>0.68023255813953487</v>
      </c>
      <c r="L543">
        <f>INDEX(Cond_Probability!$A$6:$H$60,MATCH('Model 6_Train'!C543,Cond_Probability!$A$6:$A$60,0),8)</f>
        <v>0.56936416184971095</v>
      </c>
      <c r="M543">
        <f>Cond_Probability!$C$3</f>
        <v>0.38383838383838381</v>
      </c>
      <c r="N543">
        <f t="shared" si="50"/>
        <v>5.1708042274796799E-2</v>
      </c>
      <c r="O543">
        <f t="shared" si="51"/>
        <v>5.1708042274796799</v>
      </c>
      <c r="P543" t="str">
        <f t="shared" si="52"/>
        <v>Survive</v>
      </c>
      <c r="Q543" t="str">
        <f t="shared" si="53"/>
        <v>Survived</v>
      </c>
    </row>
    <row r="544" spans="1:17" x14ac:dyDescent="0.3">
      <c r="A544" s="1" t="s">
        <v>1236</v>
      </c>
      <c r="B544" s="2" t="s">
        <v>17</v>
      </c>
      <c r="C544" s="1" t="s">
        <v>1242</v>
      </c>
      <c r="D544">
        <f>INDEX(Cond_Probability!$A$6:$H$60,MATCH('Model 6_Train'!A544,Cond_Probability!$A$6:$A$60,0),7)</f>
        <v>0.67572463768115942</v>
      </c>
      <c r="E544">
        <f>INDEX(Cond_Probability!$A$6:$H$60,MATCH('Model 6_Train'!B544,Cond_Probability!$A$6:$A$60,0),7)</f>
        <v>0.14882032667876588</v>
      </c>
      <c r="F544">
        <f>INDEX(Cond_Probability!$A$6:$H$60,MATCH('Model 6_Train'!C544,Cond_Probability!$A$6:$A$60,0),7)</f>
        <v>0.51356238698010848</v>
      </c>
      <c r="G544">
        <f>Cond_Probability!$C$2</f>
        <v>0.61616161616161613</v>
      </c>
      <c r="H544">
        <f t="shared" si="48"/>
        <v>3.1821442058695179E-2</v>
      </c>
      <c r="I544">
        <f t="shared" si="49"/>
        <v>3.182144205869518</v>
      </c>
      <c r="J544">
        <f>INDEX(Cond_Probability!$A$6:$H$60,MATCH('Model 6_Train'!A544,Cond_Probability!$A$6:$A$60,0),8)</f>
        <v>0.34782608695652173</v>
      </c>
      <c r="K544">
        <f>INDEX(Cond_Probability!$A$6:$H$60,MATCH('Model 6_Train'!B544,Cond_Probability!$A$6:$A$60,0),8)</f>
        <v>0.68023255813953487</v>
      </c>
      <c r="L544">
        <f>INDEX(Cond_Probability!$A$6:$H$60,MATCH('Model 6_Train'!C544,Cond_Probability!$A$6:$A$60,0),8)</f>
        <v>0.56936416184971095</v>
      </c>
      <c r="M544">
        <f>Cond_Probability!$C$3</f>
        <v>0.38383838383838381</v>
      </c>
      <c r="N544">
        <f t="shared" si="50"/>
        <v>5.1708042274796799E-2</v>
      </c>
      <c r="O544">
        <f t="shared" si="51"/>
        <v>5.1708042274796799</v>
      </c>
      <c r="P544" t="str">
        <f t="shared" si="52"/>
        <v>Survive</v>
      </c>
      <c r="Q544" t="str">
        <f t="shared" si="53"/>
        <v>Survived</v>
      </c>
    </row>
    <row r="545" spans="1:17" x14ac:dyDescent="0.3">
      <c r="A545" s="1" t="s">
        <v>1235</v>
      </c>
      <c r="B545" s="2" t="s">
        <v>13</v>
      </c>
      <c r="C545" s="1" t="s">
        <v>1242</v>
      </c>
      <c r="D545">
        <f>INDEX(Cond_Probability!$A$6:$H$60,MATCH('Model 6_Train'!A545,Cond_Probability!$A$6:$A$60,0),7)</f>
        <v>0.17753623188405798</v>
      </c>
      <c r="E545">
        <f>INDEX(Cond_Probability!$A$6:$H$60,MATCH('Model 6_Train'!B545,Cond_Probability!$A$6:$A$60,0),7)</f>
        <v>0.85117967332123412</v>
      </c>
      <c r="F545">
        <f>INDEX(Cond_Probability!$A$6:$H$60,MATCH('Model 6_Train'!C545,Cond_Probability!$A$6:$A$60,0),7)</f>
        <v>0.51356238698010848</v>
      </c>
      <c r="G545">
        <f>Cond_Probability!$C$2</f>
        <v>0.61616161616161613</v>
      </c>
      <c r="H545">
        <f t="shared" si="48"/>
        <v>4.7818515657547508E-2</v>
      </c>
      <c r="I545">
        <f t="shared" si="49"/>
        <v>4.7818515657547511</v>
      </c>
      <c r="J545">
        <f>INDEX(Cond_Probability!$A$6:$H$60,MATCH('Model 6_Train'!A545,Cond_Probability!$A$6:$A$60,0),8)</f>
        <v>0.25507246376811593</v>
      </c>
      <c r="K545">
        <f>INDEX(Cond_Probability!$A$6:$H$60,MATCH('Model 6_Train'!B545,Cond_Probability!$A$6:$A$60,0),8)</f>
        <v>0.31976744186046513</v>
      </c>
      <c r="L545">
        <f>INDEX(Cond_Probability!$A$6:$H$60,MATCH('Model 6_Train'!C545,Cond_Probability!$A$6:$A$60,0),8)</f>
        <v>0.56936416184971095</v>
      </c>
      <c r="M545">
        <f>Cond_Probability!$C$3</f>
        <v>0.38383838383838381</v>
      </c>
      <c r="N545">
        <f t="shared" si="50"/>
        <v>1.7825279530627958E-2</v>
      </c>
      <c r="O545">
        <f t="shared" si="51"/>
        <v>1.7825279530627958</v>
      </c>
      <c r="P545" t="str">
        <f t="shared" si="52"/>
        <v>Won't Survive</v>
      </c>
      <c r="Q545" t="str">
        <f t="shared" si="53"/>
        <v>Dead</v>
      </c>
    </row>
    <row r="546" spans="1:17" x14ac:dyDescent="0.3">
      <c r="A546" s="1" t="s">
        <v>1234</v>
      </c>
      <c r="B546" s="2" t="s">
        <v>13</v>
      </c>
      <c r="C546" s="1" t="s">
        <v>1239</v>
      </c>
      <c r="D546">
        <f>INDEX(Cond_Probability!$A$6:$H$60,MATCH('Model 6_Train'!A546,Cond_Probability!$A$6:$A$60,0),7)</f>
        <v>0.14673913043478262</v>
      </c>
      <c r="E546">
        <f>INDEX(Cond_Probability!$A$6:$H$60,MATCH('Model 6_Train'!B546,Cond_Probability!$A$6:$A$60,0),7)</f>
        <v>0.85117967332123412</v>
      </c>
      <c r="F546">
        <f>INDEX(Cond_Probability!$A$6:$H$60,MATCH('Model 6_Train'!C546,Cond_Probability!$A$6:$A$60,0),7)</f>
        <v>8.6799276672694395E-2</v>
      </c>
      <c r="G546">
        <f>Cond_Probability!$C$2</f>
        <v>0.61616161616161613</v>
      </c>
      <c r="H546">
        <f t="shared" si="48"/>
        <v>6.6800225954492922E-3</v>
      </c>
      <c r="I546">
        <f t="shared" si="49"/>
        <v>0.6680022595449292</v>
      </c>
      <c r="J546">
        <f>INDEX(Cond_Probability!$A$6:$H$60,MATCH('Model 6_Train'!A546,Cond_Probability!$A$6:$A$60,0),8)</f>
        <v>0.39710144927536234</v>
      </c>
      <c r="K546">
        <f>INDEX(Cond_Probability!$A$6:$H$60,MATCH('Model 6_Train'!B546,Cond_Probability!$A$6:$A$60,0),8)</f>
        <v>0.31976744186046513</v>
      </c>
      <c r="L546">
        <f>INDEX(Cond_Probability!$A$6:$H$60,MATCH('Model 6_Train'!C546,Cond_Probability!$A$6:$A$60,0),8)</f>
        <v>8.0924855491329481E-2</v>
      </c>
      <c r="M546">
        <f>Cond_Probability!$C$3</f>
        <v>0.38383838383838381</v>
      </c>
      <c r="N546">
        <f t="shared" si="50"/>
        <v>3.9442646677139391E-3</v>
      </c>
      <c r="O546">
        <f t="shared" si="51"/>
        <v>0.39442646677139392</v>
      </c>
      <c r="P546" t="str">
        <f t="shared" si="52"/>
        <v>Won't Survive</v>
      </c>
      <c r="Q546" t="str">
        <f t="shared" si="53"/>
        <v>Dead</v>
      </c>
    </row>
    <row r="547" spans="1:17" x14ac:dyDescent="0.3">
      <c r="A547" s="1" t="s">
        <v>1234</v>
      </c>
      <c r="B547" s="2" t="s">
        <v>13</v>
      </c>
      <c r="C547" s="1" t="s">
        <v>1239</v>
      </c>
      <c r="D547">
        <f>INDEX(Cond_Probability!$A$6:$H$60,MATCH('Model 6_Train'!A547,Cond_Probability!$A$6:$A$60,0),7)</f>
        <v>0.14673913043478262</v>
      </c>
      <c r="E547">
        <f>INDEX(Cond_Probability!$A$6:$H$60,MATCH('Model 6_Train'!B547,Cond_Probability!$A$6:$A$60,0),7)</f>
        <v>0.85117967332123412</v>
      </c>
      <c r="F547">
        <f>INDEX(Cond_Probability!$A$6:$H$60,MATCH('Model 6_Train'!C547,Cond_Probability!$A$6:$A$60,0),7)</f>
        <v>8.6799276672694395E-2</v>
      </c>
      <c r="G547">
        <f>Cond_Probability!$C$2</f>
        <v>0.61616161616161613</v>
      </c>
      <c r="H547">
        <f t="shared" si="48"/>
        <v>6.6800225954492922E-3</v>
      </c>
      <c r="I547">
        <f t="shared" si="49"/>
        <v>0.6680022595449292</v>
      </c>
      <c r="J547">
        <f>INDEX(Cond_Probability!$A$6:$H$60,MATCH('Model 6_Train'!A547,Cond_Probability!$A$6:$A$60,0),8)</f>
        <v>0.39710144927536234</v>
      </c>
      <c r="K547">
        <f>INDEX(Cond_Probability!$A$6:$H$60,MATCH('Model 6_Train'!B547,Cond_Probability!$A$6:$A$60,0),8)</f>
        <v>0.31976744186046513</v>
      </c>
      <c r="L547">
        <f>INDEX(Cond_Probability!$A$6:$H$60,MATCH('Model 6_Train'!C547,Cond_Probability!$A$6:$A$60,0),8)</f>
        <v>8.0924855491329481E-2</v>
      </c>
      <c r="M547">
        <f>Cond_Probability!$C$3</f>
        <v>0.38383838383838381</v>
      </c>
      <c r="N547">
        <f t="shared" si="50"/>
        <v>3.9442646677139391E-3</v>
      </c>
      <c r="O547">
        <f t="shared" si="51"/>
        <v>0.39442646677139392</v>
      </c>
      <c r="P547" t="str">
        <f t="shared" si="52"/>
        <v>Won't Survive</v>
      </c>
      <c r="Q547" t="str">
        <f t="shared" si="53"/>
        <v>Dead</v>
      </c>
    </row>
    <row r="548" spans="1:17" x14ac:dyDescent="0.3">
      <c r="A548" s="1" t="s">
        <v>1235</v>
      </c>
      <c r="B548" s="2" t="s">
        <v>17</v>
      </c>
      <c r="C548" s="1" t="s">
        <v>1242</v>
      </c>
      <c r="D548">
        <f>INDEX(Cond_Probability!$A$6:$H$60,MATCH('Model 6_Train'!A548,Cond_Probability!$A$6:$A$60,0),7)</f>
        <v>0.17753623188405798</v>
      </c>
      <c r="E548">
        <f>INDEX(Cond_Probability!$A$6:$H$60,MATCH('Model 6_Train'!B548,Cond_Probability!$A$6:$A$60,0),7)</f>
        <v>0.14882032667876588</v>
      </c>
      <c r="F548">
        <f>INDEX(Cond_Probability!$A$6:$H$60,MATCH('Model 6_Train'!C548,Cond_Probability!$A$6:$A$60,0),7)</f>
        <v>0.51356238698010848</v>
      </c>
      <c r="G548">
        <f>Cond_Probability!$C$2</f>
        <v>0.61616161616161613</v>
      </c>
      <c r="H548">
        <f t="shared" si="48"/>
        <v>8.3605933559038285E-3</v>
      </c>
      <c r="I548">
        <f t="shared" si="49"/>
        <v>0.83605933559038281</v>
      </c>
      <c r="J548">
        <f>INDEX(Cond_Probability!$A$6:$H$60,MATCH('Model 6_Train'!A548,Cond_Probability!$A$6:$A$60,0),8)</f>
        <v>0.25507246376811593</v>
      </c>
      <c r="K548">
        <f>INDEX(Cond_Probability!$A$6:$H$60,MATCH('Model 6_Train'!B548,Cond_Probability!$A$6:$A$60,0),8)</f>
        <v>0.68023255813953487</v>
      </c>
      <c r="L548">
        <f>INDEX(Cond_Probability!$A$6:$H$60,MATCH('Model 6_Train'!C548,Cond_Probability!$A$6:$A$60,0),8)</f>
        <v>0.56936416184971095</v>
      </c>
      <c r="M548">
        <f>Cond_Probability!$C$3</f>
        <v>0.38383838383838381</v>
      </c>
      <c r="N548">
        <f t="shared" si="50"/>
        <v>3.7919231001517652E-2</v>
      </c>
      <c r="O548">
        <f t="shared" si="51"/>
        <v>3.7919231001517653</v>
      </c>
      <c r="P548" t="str">
        <f t="shared" si="52"/>
        <v>Survive</v>
      </c>
      <c r="Q548" t="str">
        <f t="shared" si="53"/>
        <v>Survived</v>
      </c>
    </row>
    <row r="549" spans="1:17" x14ac:dyDescent="0.3">
      <c r="A549" s="1" t="s">
        <v>1235</v>
      </c>
      <c r="B549" s="2" t="s">
        <v>13</v>
      </c>
      <c r="C549" s="1" t="s">
        <v>1241</v>
      </c>
      <c r="D549">
        <f>INDEX(Cond_Probability!$A$6:$H$60,MATCH('Model 6_Train'!A549,Cond_Probability!$A$6:$A$60,0),7)</f>
        <v>0.17753623188405798</v>
      </c>
      <c r="E549">
        <f>INDEX(Cond_Probability!$A$6:$H$60,MATCH('Model 6_Train'!B549,Cond_Probability!$A$6:$A$60,0),7)</f>
        <v>0.85117967332123412</v>
      </c>
      <c r="F549">
        <f>INDEX(Cond_Probability!$A$6:$H$60,MATCH('Model 6_Train'!C549,Cond_Probability!$A$6:$A$60,0),7)</f>
        <v>0.22784810126582278</v>
      </c>
      <c r="G549">
        <f>Cond_Probability!$C$2</f>
        <v>0.61616161616161613</v>
      </c>
      <c r="H549">
        <f t="shared" si="48"/>
        <v>2.1215256946658403E-2</v>
      </c>
      <c r="I549">
        <f t="shared" si="49"/>
        <v>2.1215256946658401</v>
      </c>
      <c r="J549">
        <f>INDEX(Cond_Probability!$A$6:$H$60,MATCH('Model 6_Train'!A549,Cond_Probability!$A$6:$A$60,0),8)</f>
        <v>0.25507246376811593</v>
      </c>
      <c r="K549">
        <f>INDEX(Cond_Probability!$A$6:$H$60,MATCH('Model 6_Train'!B549,Cond_Probability!$A$6:$A$60,0),8)</f>
        <v>0.31976744186046513</v>
      </c>
      <c r="L549">
        <f>INDEX(Cond_Probability!$A$6:$H$60,MATCH('Model 6_Train'!C549,Cond_Probability!$A$6:$A$60,0),8)</f>
        <v>0.15317919075144509</v>
      </c>
      <c r="M549">
        <f>Cond_Probability!$C$3</f>
        <v>0.38383838383838381</v>
      </c>
      <c r="N549">
        <f t="shared" si="50"/>
        <v>4.7956335793059987E-3</v>
      </c>
      <c r="O549">
        <f t="shared" si="51"/>
        <v>0.47956335793059984</v>
      </c>
      <c r="P549" t="str">
        <f t="shared" si="52"/>
        <v>Won't Survive</v>
      </c>
      <c r="Q549" t="str">
        <f t="shared" si="53"/>
        <v>Dead</v>
      </c>
    </row>
    <row r="550" spans="1:17" x14ac:dyDescent="0.3">
      <c r="A550" s="1" t="s">
        <v>1236</v>
      </c>
      <c r="B550" s="2" t="s">
        <v>13</v>
      </c>
      <c r="C550" s="1" t="s">
        <v>1242</v>
      </c>
      <c r="D550">
        <f>INDEX(Cond_Probability!$A$6:$H$60,MATCH('Model 6_Train'!A550,Cond_Probability!$A$6:$A$60,0),7)</f>
        <v>0.67572463768115942</v>
      </c>
      <c r="E550">
        <f>INDEX(Cond_Probability!$A$6:$H$60,MATCH('Model 6_Train'!B550,Cond_Probability!$A$6:$A$60,0),7)</f>
        <v>0.85117967332123412</v>
      </c>
      <c r="F550">
        <f>INDEX(Cond_Probability!$A$6:$H$60,MATCH('Model 6_Train'!C550,Cond_Probability!$A$6:$A$60,0),7)</f>
        <v>0.51356238698010848</v>
      </c>
      <c r="G550">
        <f>Cond_Probability!$C$2</f>
        <v>0.61616161616161613</v>
      </c>
      <c r="H550">
        <f t="shared" si="48"/>
        <v>0.18200312592107368</v>
      </c>
      <c r="I550">
        <f t="shared" si="49"/>
        <v>18.200312592107366</v>
      </c>
      <c r="J550">
        <f>INDEX(Cond_Probability!$A$6:$H$60,MATCH('Model 6_Train'!A550,Cond_Probability!$A$6:$A$60,0),8)</f>
        <v>0.34782608695652173</v>
      </c>
      <c r="K550">
        <f>INDEX(Cond_Probability!$A$6:$H$60,MATCH('Model 6_Train'!B550,Cond_Probability!$A$6:$A$60,0),8)</f>
        <v>0.31976744186046513</v>
      </c>
      <c r="L550">
        <f>INDEX(Cond_Probability!$A$6:$H$60,MATCH('Model 6_Train'!C550,Cond_Probability!$A$6:$A$60,0),8)</f>
        <v>0.56936416184971095</v>
      </c>
      <c r="M550">
        <f>Cond_Probability!$C$3</f>
        <v>0.38383838383838381</v>
      </c>
      <c r="N550">
        <f t="shared" si="50"/>
        <v>2.4307199359947216E-2</v>
      </c>
      <c r="O550">
        <f t="shared" si="51"/>
        <v>2.4307199359947216</v>
      </c>
      <c r="P550" t="str">
        <f t="shared" si="52"/>
        <v>Won't Survive</v>
      </c>
      <c r="Q550" t="str">
        <f t="shared" si="53"/>
        <v>Dead</v>
      </c>
    </row>
    <row r="551" spans="1:17" x14ac:dyDescent="0.3">
      <c r="A551" s="1" t="s">
        <v>1235</v>
      </c>
      <c r="B551" s="2" t="s">
        <v>13</v>
      </c>
      <c r="C551" s="1" t="s">
        <v>1242</v>
      </c>
      <c r="D551">
        <f>INDEX(Cond_Probability!$A$6:$H$60,MATCH('Model 6_Train'!A551,Cond_Probability!$A$6:$A$60,0),7)</f>
        <v>0.17753623188405798</v>
      </c>
      <c r="E551">
        <f>INDEX(Cond_Probability!$A$6:$H$60,MATCH('Model 6_Train'!B551,Cond_Probability!$A$6:$A$60,0),7)</f>
        <v>0.85117967332123412</v>
      </c>
      <c r="F551">
        <f>INDEX(Cond_Probability!$A$6:$H$60,MATCH('Model 6_Train'!C551,Cond_Probability!$A$6:$A$60,0),7)</f>
        <v>0.51356238698010848</v>
      </c>
      <c r="G551">
        <f>Cond_Probability!$C$2</f>
        <v>0.61616161616161613</v>
      </c>
      <c r="H551">
        <f t="shared" si="48"/>
        <v>4.7818515657547508E-2</v>
      </c>
      <c r="I551">
        <f t="shared" si="49"/>
        <v>4.7818515657547511</v>
      </c>
      <c r="J551">
        <f>INDEX(Cond_Probability!$A$6:$H$60,MATCH('Model 6_Train'!A551,Cond_Probability!$A$6:$A$60,0),8)</f>
        <v>0.25507246376811593</v>
      </c>
      <c r="K551">
        <f>INDEX(Cond_Probability!$A$6:$H$60,MATCH('Model 6_Train'!B551,Cond_Probability!$A$6:$A$60,0),8)</f>
        <v>0.31976744186046513</v>
      </c>
      <c r="L551">
        <f>INDEX(Cond_Probability!$A$6:$H$60,MATCH('Model 6_Train'!C551,Cond_Probability!$A$6:$A$60,0),8)</f>
        <v>0.56936416184971095</v>
      </c>
      <c r="M551">
        <f>Cond_Probability!$C$3</f>
        <v>0.38383838383838381</v>
      </c>
      <c r="N551">
        <f t="shared" si="50"/>
        <v>1.7825279530627958E-2</v>
      </c>
      <c r="O551">
        <f t="shared" si="51"/>
        <v>1.7825279530627958</v>
      </c>
      <c r="P551" t="str">
        <f t="shared" si="52"/>
        <v>Won't Survive</v>
      </c>
      <c r="Q551" t="str">
        <f t="shared" si="53"/>
        <v>Dead</v>
      </c>
    </row>
    <row r="552" spans="1:17" x14ac:dyDescent="0.3">
      <c r="A552" s="1" t="s">
        <v>1234</v>
      </c>
      <c r="B552" s="2" t="s">
        <v>13</v>
      </c>
      <c r="C552" s="1" t="s">
        <v>1242</v>
      </c>
      <c r="D552">
        <f>INDEX(Cond_Probability!$A$6:$H$60,MATCH('Model 6_Train'!A552,Cond_Probability!$A$6:$A$60,0),7)</f>
        <v>0.14673913043478262</v>
      </c>
      <c r="E552">
        <f>INDEX(Cond_Probability!$A$6:$H$60,MATCH('Model 6_Train'!B552,Cond_Probability!$A$6:$A$60,0),7)</f>
        <v>0.85117967332123412</v>
      </c>
      <c r="F552">
        <f>INDEX(Cond_Probability!$A$6:$H$60,MATCH('Model 6_Train'!C552,Cond_Probability!$A$6:$A$60,0),7)</f>
        <v>0.51356238698010848</v>
      </c>
      <c r="G552">
        <f>Cond_Probability!$C$2</f>
        <v>0.61616161616161613</v>
      </c>
      <c r="H552">
        <f t="shared" si="48"/>
        <v>3.9523467023074986E-2</v>
      </c>
      <c r="I552">
        <f t="shared" si="49"/>
        <v>3.9523467023074987</v>
      </c>
      <c r="J552">
        <f>INDEX(Cond_Probability!$A$6:$H$60,MATCH('Model 6_Train'!A552,Cond_Probability!$A$6:$A$60,0),8)</f>
        <v>0.39710144927536234</v>
      </c>
      <c r="K552">
        <f>INDEX(Cond_Probability!$A$6:$H$60,MATCH('Model 6_Train'!B552,Cond_Probability!$A$6:$A$60,0),8)</f>
        <v>0.31976744186046513</v>
      </c>
      <c r="L552">
        <f>INDEX(Cond_Probability!$A$6:$H$60,MATCH('Model 6_Train'!C552,Cond_Probability!$A$6:$A$60,0),8)</f>
        <v>0.56936416184971095</v>
      </c>
      <c r="M552">
        <f>Cond_Probability!$C$3</f>
        <v>0.38383838383838381</v>
      </c>
      <c r="N552">
        <f t="shared" si="50"/>
        <v>2.7750719269273076E-2</v>
      </c>
      <c r="O552">
        <f t="shared" si="51"/>
        <v>2.7750719269273074</v>
      </c>
      <c r="P552" t="str">
        <f t="shared" si="52"/>
        <v>Won't Survive</v>
      </c>
      <c r="Q552" t="str">
        <f t="shared" si="53"/>
        <v>Dead</v>
      </c>
    </row>
    <row r="553" spans="1:17" x14ac:dyDescent="0.3">
      <c r="A553" s="1" t="s">
        <v>1235</v>
      </c>
      <c r="B553" s="2" t="s">
        <v>13</v>
      </c>
      <c r="C553" s="1" t="s">
        <v>1242</v>
      </c>
      <c r="D553">
        <f>INDEX(Cond_Probability!$A$6:$H$60,MATCH('Model 6_Train'!A553,Cond_Probability!$A$6:$A$60,0),7)</f>
        <v>0.17753623188405798</v>
      </c>
      <c r="E553">
        <f>INDEX(Cond_Probability!$A$6:$H$60,MATCH('Model 6_Train'!B553,Cond_Probability!$A$6:$A$60,0),7)</f>
        <v>0.85117967332123412</v>
      </c>
      <c r="F553">
        <f>INDEX(Cond_Probability!$A$6:$H$60,MATCH('Model 6_Train'!C553,Cond_Probability!$A$6:$A$60,0),7)</f>
        <v>0.51356238698010848</v>
      </c>
      <c r="G553">
        <f>Cond_Probability!$C$2</f>
        <v>0.61616161616161613</v>
      </c>
      <c r="H553">
        <f t="shared" si="48"/>
        <v>4.7818515657547508E-2</v>
      </c>
      <c r="I553">
        <f t="shared" si="49"/>
        <v>4.7818515657547511</v>
      </c>
      <c r="J553">
        <f>INDEX(Cond_Probability!$A$6:$H$60,MATCH('Model 6_Train'!A553,Cond_Probability!$A$6:$A$60,0),8)</f>
        <v>0.25507246376811593</v>
      </c>
      <c r="K553">
        <f>INDEX(Cond_Probability!$A$6:$H$60,MATCH('Model 6_Train'!B553,Cond_Probability!$A$6:$A$60,0),8)</f>
        <v>0.31976744186046513</v>
      </c>
      <c r="L553">
        <f>INDEX(Cond_Probability!$A$6:$H$60,MATCH('Model 6_Train'!C553,Cond_Probability!$A$6:$A$60,0),8)</f>
        <v>0.56936416184971095</v>
      </c>
      <c r="M553">
        <f>Cond_Probability!$C$3</f>
        <v>0.38383838383838381</v>
      </c>
      <c r="N553">
        <f t="shared" si="50"/>
        <v>1.7825279530627958E-2</v>
      </c>
      <c r="O553">
        <f t="shared" si="51"/>
        <v>1.7825279530627958</v>
      </c>
      <c r="P553" t="str">
        <f t="shared" si="52"/>
        <v>Won't Survive</v>
      </c>
      <c r="Q553" t="str">
        <f t="shared" si="53"/>
        <v>Dead</v>
      </c>
    </row>
    <row r="554" spans="1:17" x14ac:dyDescent="0.3">
      <c r="A554" s="1" t="s">
        <v>1236</v>
      </c>
      <c r="B554" s="2" t="s">
        <v>13</v>
      </c>
      <c r="C554" s="1" t="s">
        <v>1241</v>
      </c>
      <c r="D554">
        <f>INDEX(Cond_Probability!$A$6:$H$60,MATCH('Model 6_Train'!A554,Cond_Probability!$A$6:$A$60,0),7)</f>
        <v>0.67572463768115942</v>
      </c>
      <c r="E554">
        <f>INDEX(Cond_Probability!$A$6:$H$60,MATCH('Model 6_Train'!B554,Cond_Probability!$A$6:$A$60,0),7)</f>
        <v>0.85117967332123412</v>
      </c>
      <c r="F554">
        <f>INDEX(Cond_Probability!$A$6:$H$60,MATCH('Model 6_Train'!C554,Cond_Probability!$A$6:$A$60,0),7)</f>
        <v>0.22784810126582278</v>
      </c>
      <c r="G554">
        <f>Cond_Probability!$C$2</f>
        <v>0.61616161616161613</v>
      </c>
      <c r="H554">
        <f t="shared" si="48"/>
        <v>8.0747865725546777E-2</v>
      </c>
      <c r="I554">
        <f t="shared" si="49"/>
        <v>8.074786572554677</v>
      </c>
      <c r="J554">
        <f>INDEX(Cond_Probability!$A$6:$H$60,MATCH('Model 6_Train'!A554,Cond_Probability!$A$6:$A$60,0),8)</f>
        <v>0.34782608695652173</v>
      </c>
      <c r="K554">
        <f>INDEX(Cond_Probability!$A$6:$H$60,MATCH('Model 6_Train'!B554,Cond_Probability!$A$6:$A$60,0),8)</f>
        <v>0.31976744186046513</v>
      </c>
      <c r="L554">
        <f>INDEX(Cond_Probability!$A$6:$H$60,MATCH('Model 6_Train'!C554,Cond_Probability!$A$6:$A$60,0),8)</f>
        <v>0.15317919075144509</v>
      </c>
      <c r="M554">
        <f>Cond_Probability!$C$3</f>
        <v>0.38383838383838381</v>
      </c>
      <c r="N554">
        <f t="shared" si="50"/>
        <v>6.5395003354172723E-3</v>
      </c>
      <c r="O554">
        <f t="shared" si="51"/>
        <v>0.6539500335417272</v>
      </c>
      <c r="P554" t="str">
        <f t="shared" si="52"/>
        <v>Won't Survive</v>
      </c>
      <c r="Q554" t="str">
        <f t="shared" si="53"/>
        <v>Dead</v>
      </c>
    </row>
    <row r="555" spans="1:17" x14ac:dyDescent="0.3">
      <c r="A555" s="1" t="s">
        <v>1236</v>
      </c>
      <c r="B555" s="2" t="s">
        <v>13</v>
      </c>
      <c r="C555" s="1" t="s">
        <v>1242</v>
      </c>
      <c r="D555">
        <f>INDEX(Cond_Probability!$A$6:$H$60,MATCH('Model 6_Train'!A555,Cond_Probability!$A$6:$A$60,0),7)</f>
        <v>0.67572463768115942</v>
      </c>
      <c r="E555">
        <f>INDEX(Cond_Probability!$A$6:$H$60,MATCH('Model 6_Train'!B555,Cond_Probability!$A$6:$A$60,0),7)</f>
        <v>0.85117967332123412</v>
      </c>
      <c r="F555">
        <f>INDEX(Cond_Probability!$A$6:$H$60,MATCH('Model 6_Train'!C555,Cond_Probability!$A$6:$A$60,0),7)</f>
        <v>0.51356238698010848</v>
      </c>
      <c r="G555">
        <f>Cond_Probability!$C$2</f>
        <v>0.61616161616161613</v>
      </c>
      <c r="H555">
        <f t="shared" si="48"/>
        <v>0.18200312592107368</v>
      </c>
      <c r="I555">
        <f t="shared" si="49"/>
        <v>18.200312592107366</v>
      </c>
      <c r="J555">
        <f>INDEX(Cond_Probability!$A$6:$H$60,MATCH('Model 6_Train'!A555,Cond_Probability!$A$6:$A$60,0),8)</f>
        <v>0.34782608695652173</v>
      </c>
      <c r="K555">
        <f>INDEX(Cond_Probability!$A$6:$H$60,MATCH('Model 6_Train'!B555,Cond_Probability!$A$6:$A$60,0),8)</f>
        <v>0.31976744186046513</v>
      </c>
      <c r="L555">
        <f>INDEX(Cond_Probability!$A$6:$H$60,MATCH('Model 6_Train'!C555,Cond_Probability!$A$6:$A$60,0),8)</f>
        <v>0.56936416184971095</v>
      </c>
      <c r="M555">
        <f>Cond_Probability!$C$3</f>
        <v>0.38383838383838381</v>
      </c>
      <c r="N555">
        <f t="shared" si="50"/>
        <v>2.4307199359947216E-2</v>
      </c>
      <c r="O555">
        <f t="shared" si="51"/>
        <v>2.4307199359947216</v>
      </c>
      <c r="P555" t="str">
        <f t="shared" si="52"/>
        <v>Won't Survive</v>
      </c>
      <c r="Q555" t="str">
        <f t="shared" si="53"/>
        <v>Dead</v>
      </c>
    </row>
    <row r="556" spans="1:17" x14ac:dyDescent="0.3">
      <c r="A556" s="1" t="s">
        <v>1236</v>
      </c>
      <c r="B556" s="2" t="s">
        <v>17</v>
      </c>
      <c r="C556" s="1" t="s">
        <v>1242</v>
      </c>
      <c r="D556">
        <f>INDEX(Cond_Probability!$A$6:$H$60,MATCH('Model 6_Train'!A556,Cond_Probability!$A$6:$A$60,0),7)</f>
        <v>0.67572463768115942</v>
      </c>
      <c r="E556">
        <f>INDEX(Cond_Probability!$A$6:$H$60,MATCH('Model 6_Train'!B556,Cond_Probability!$A$6:$A$60,0),7)</f>
        <v>0.14882032667876588</v>
      </c>
      <c r="F556">
        <f>INDEX(Cond_Probability!$A$6:$H$60,MATCH('Model 6_Train'!C556,Cond_Probability!$A$6:$A$60,0),7)</f>
        <v>0.51356238698010848</v>
      </c>
      <c r="G556">
        <f>Cond_Probability!$C$2</f>
        <v>0.61616161616161613</v>
      </c>
      <c r="H556">
        <f t="shared" si="48"/>
        <v>3.1821442058695179E-2</v>
      </c>
      <c r="I556">
        <f t="shared" si="49"/>
        <v>3.182144205869518</v>
      </c>
      <c r="J556">
        <f>INDEX(Cond_Probability!$A$6:$H$60,MATCH('Model 6_Train'!A556,Cond_Probability!$A$6:$A$60,0),8)</f>
        <v>0.34782608695652173</v>
      </c>
      <c r="K556">
        <f>INDEX(Cond_Probability!$A$6:$H$60,MATCH('Model 6_Train'!B556,Cond_Probability!$A$6:$A$60,0),8)</f>
        <v>0.68023255813953487</v>
      </c>
      <c r="L556">
        <f>INDEX(Cond_Probability!$A$6:$H$60,MATCH('Model 6_Train'!C556,Cond_Probability!$A$6:$A$60,0),8)</f>
        <v>0.56936416184971095</v>
      </c>
      <c r="M556">
        <f>Cond_Probability!$C$3</f>
        <v>0.38383838383838381</v>
      </c>
      <c r="N556">
        <f t="shared" si="50"/>
        <v>5.1708042274796799E-2</v>
      </c>
      <c r="O556">
        <f t="shared" si="51"/>
        <v>5.1708042274796799</v>
      </c>
      <c r="P556" t="str">
        <f t="shared" si="52"/>
        <v>Survive</v>
      </c>
      <c r="Q556" t="str">
        <f t="shared" si="53"/>
        <v>Survived</v>
      </c>
    </row>
    <row r="557" spans="1:17" x14ac:dyDescent="0.3">
      <c r="A557" s="1" t="s">
        <v>1234</v>
      </c>
      <c r="B557" s="2" t="s">
        <v>13</v>
      </c>
      <c r="C557" s="1" t="s">
        <v>1239</v>
      </c>
      <c r="D557">
        <f>INDEX(Cond_Probability!$A$6:$H$60,MATCH('Model 6_Train'!A557,Cond_Probability!$A$6:$A$60,0),7)</f>
        <v>0.14673913043478262</v>
      </c>
      <c r="E557">
        <f>INDEX(Cond_Probability!$A$6:$H$60,MATCH('Model 6_Train'!B557,Cond_Probability!$A$6:$A$60,0),7)</f>
        <v>0.85117967332123412</v>
      </c>
      <c r="F557">
        <f>INDEX(Cond_Probability!$A$6:$H$60,MATCH('Model 6_Train'!C557,Cond_Probability!$A$6:$A$60,0),7)</f>
        <v>8.6799276672694395E-2</v>
      </c>
      <c r="G557">
        <f>Cond_Probability!$C$2</f>
        <v>0.61616161616161613</v>
      </c>
      <c r="H557">
        <f t="shared" si="48"/>
        <v>6.6800225954492922E-3</v>
      </c>
      <c r="I557">
        <f t="shared" si="49"/>
        <v>0.6680022595449292</v>
      </c>
      <c r="J557">
        <f>INDEX(Cond_Probability!$A$6:$H$60,MATCH('Model 6_Train'!A557,Cond_Probability!$A$6:$A$60,0),8)</f>
        <v>0.39710144927536234</v>
      </c>
      <c r="K557">
        <f>INDEX(Cond_Probability!$A$6:$H$60,MATCH('Model 6_Train'!B557,Cond_Probability!$A$6:$A$60,0),8)</f>
        <v>0.31976744186046513</v>
      </c>
      <c r="L557">
        <f>INDEX(Cond_Probability!$A$6:$H$60,MATCH('Model 6_Train'!C557,Cond_Probability!$A$6:$A$60,0),8)</f>
        <v>8.0924855491329481E-2</v>
      </c>
      <c r="M557">
        <f>Cond_Probability!$C$3</f>
        <v>0.38383838383838381</v>
      </c>
      <c r="N557">
        <f t="shared" si="50"/>
        <v>3.9442646677139391E-3</v>
      </c>
      <c r="O557">
        <f t="shared" si="51"/>
        <v>0.39442646677139392</v>
      </c>
      <c r="P557" t="str">
        <f t="shared" si="52"/>
        <v>Won't Survive</v>
      </c>
      <c r="Q557" t="str">
        <f t="shared" si="53"/>
        <v>Dead</v>
      </c>
    </row>
    <row r="558" spans="1:17" x14ac:dyDescent="0.3">
      <c r="A558" s="1" t="s">
        <v>1234</v>
      </c>
      <c r="B558" s="2" t="s">
        <v>17</v>
      </c>
      <c r="C558" s="1" t="s">
        <v>1240</v>
      </c>
      <c r="D558">
        <f>INDEX(Cond_Probability!$A$6:$H$60,MATCH('Model 6_Train'!A558,Cond_Probability!$A$6:$A$60,0),7)</f>
        <v>0.14673913043478262</v>
      </c>
      <c r="E558">
        <f>INDEX(Cond_Probability!$A$6:$H$60,MATCH('Model 6_Train'!B558,Cond_Probability!$A$6:$A$60,0),7)</f>
        <v>0.14882032667876588</v>
      </c>
      <c r="F558">
        <f>INDEX(Cond_Probability!$A$6:$H$60,MATCH('Model 6_Train'!C558,Cond_Probability!$A$6:$A$60,0),7)</f>
        <v>0.17179023508137431</v>
      </c>
      <c r="G558">
        <f>Cond_Probability!$C$2</f>
        <v>0.61616161616161613</v>
      </c>
      <c r="H558">
        <f t="shared" si="48"/>
        <v>2.3115394464530018E-3</v>
      </c>
      <c r="I558">
        <f t="shared" si="49"/>
        <v>0.23115394464530017</v>
      </c>
      <c r="J558">
        <f>INDEX(Cond_Probability!$A$6:$H$60,MATCH('Model 6_Train'!A558,Cond_Probability!$A$6:$A$60,0),8)</f>
        <v>0.39710144927536234</v>
      </c>
      <c r="K558">
        <f>INDEX(Cond_Probability!$A$6:$H$60,MATCH('Model 6_Train'!B558,Cond_Probability!$A$6:$A$60,0),8)</f>
        <v>0.68023255813953487</v>
      </c>
      <c r="L558">
        <f>INDEX(Cond_Probability!$A$6:$H$60,MATCH('Model 6_Train'!C558,Cond_Probability!$A$6:$A$60,0),8)</f>
        <v>0.19653179190751446</v>
      </c>
      <c r="M558">
        <f>Cond_Probability!$C$3</f>
        <v>0.38383838383838381</v>
      </c>
      <c r="N558">
        <f t="shared" si="50"/>
        <v>2.0376993309306559E-2</v>
      </c>
      <c r="O558">
        <f t="shared" si="51"/>
        <v>2.0376993309306557</v>
      </c>
      <c r="P558" t="str">
        <f t="shared" si="52"/>
        <v>Survive</v>
      </c>
      <c r="Q558" t="str">
        <f t="shared" si="53"/>
        <v>Survived</v>
      </c>
    </row>
    <row r="559" spans="1:17" x14ac:dyDescent="0.3">
      <c r="A559" s="1" t="s">
        <v>1234</v>
      </c>
      <c r="B559" s="2" t="s">
        <v>13</v>
      </c>
      <c r="C559" s="1" t="s">
        <v>1241</v>
      </c>
      <c r="D559">
        <f>INDEX(Cond_Probability!$A$6:$H$60,MATCH('Model 6_Train'!A559,Cond_Probability!$A$6:$A$60,0),7)</f>
        <v>0.14673913043478262</v>
      </c>
      <c r="E559">
        <f>INDEX(Cond_Probability!$A$6:$H$60,MATCH('Model 6_Train'!B559,Cond_Probability!$A$6:$A$60,0),7)</f>
        <v>0.85117967332123412</v>
      </c>
      <c r="F559">
        <f>INDEX(Cond_Probability!$A$6:$H$60,MATCH('Model 6_Train'!C559,Cond_Probability!$A$6:$A$60,0),7)</f>
        <v>0.22784810126582278</v>
      </c>
      <c r="G559">
        <f>Cond_Probability!$C$2</f>
        <v>0.61616161616161613</v>
      </c>
      <c r="H559">
        <f t="shared" si="48"/>
        <v>1.7535059313054394E-2</v>
      </c>
      <c r="I559">
        <f t="shared" si="49"/>
        <v>1.7535059313054393</v>
      </c>
      <c r="J559">
        <f>INDEX(Cond_Probability!$A$6:$H$60,MATCH('Model 6_Train'!A559,Cond_Probability!$A$6:$A$60,0),8)</f>
        <v>0.39710144927536234</v>
      </c>
      <c r="K559">
        <f>INDEX(Cond_Probability!$A$6:$H$60,MATCH('Model 6_Train'!B559,Cond_Probability!$A$6:$A$60,0),8)</f>
        <v>0.31976744186046513</v>
      </c>
      <c r="L559">
        <f>INDEX(Cond_Probability!$A$6:$H$60,MATCH('Model 6_Train'!C559,Cond_Probability!$A$6:$A$60,0),8)</f>
        <v>0.15317919075144509</v>
      </c>
      <c r="M559">
        <f>Cond_Probability!$C$3</f>
        <v>0.38383838383838381</v>
      </c>
      <c r="N559">
        <f t="shared" si="50"/>
        <v>7.4659295496013866E-3</v>
      </c>
      <c r="O559">
        <f t="shared" si="51"/>
        <v>0.74659295496013867</v>
      </c>
      <c r="P559" t="str">
        <f t="shared" si="52"/>
        <v>Won't Survive</v>
      </c>
      <c r="Q559" t="str">
        <f t="shared" si="53"/>
        <v>Dead</v>
      </c>
    </row>
    <row r="560" spans="1:17" x14ac:dyDescent="0.3">
      <c r="A560" s="1" t="s">
        <v>1234</v>
      </c>
      <c r="B560" s="2" t="s">
        <v>17</v>
      </c>
      <c r="C560" s="1" t="s">
        <v>1240</v>
      </c>
      <c r="D560">
        <f>INDEX(Cond_Probability!$A$6:$H$60,MATCH('Model 6_Train'!A560,Cond_Probability!$A$6:$A$60,0),7)</f>
        <v>0.14673913043478262</v>
      </c>
      <c r="E560">
        <f>INDEX(Cond_Probability!$A$6:$H$60,MATCH('Model 6_Train'!B560,Cond_Probability!$A$6:$A$60,0),7)</f>
        <v>0.14882032667876588</v>
      </c>
      <c r="F560">
        <f>INDEX(Cond_Probability!$A$6:$H$60,MATCH('Model 6_Train'!C560,Cond_Probability!$A$6:$A$60,0),7)</f>
        <v>0.17179023508137431</v>
      </c>
      <c r="G560">
        <f>Cond_Probability!$C$2</f>
        <v>0.61616161616161613</v>
      </c>
      <c r="H560">
        <f t="shared" si="48"/>
        <v>2.3115394464530018E-3</v>
      </c>
      <c r="I560">
        <f t="shared" si="49"/>
        <v>0.23115394464530017</v>
      </c>
      <c r="J560">
        <f>INDEX(Cond_Probability!$A$6:$H$60,MATCH('Model 6_Train'!A560,Cond_Probability!$A$6:$A$60,0),8)</f>
        <v>0.39710144927536234</v>
      </c>
      <c r="K560">
        <f>INDEX(Cond_Probability!$A$6:$H$60,MATCH('Model 6_Train'!B560,Cond_Probability!$A$6:$A$60,0),8)</f>
        <v>0.68023255813953487</v>
      </c>
      <c r="L560">
        <f>INDEX(Cond_Probability!$A$6:$H$60,MATCH('Model 6_Train'!C560,Cond_Probability!$A$6:$A$60,0),8)</f>
        <v>0.19653179190751446</v>
      </c>
      <c r="M560">
        <f>Cond_Probability!$C$3</f>
        <v>0.38383838383838381</v>
      </c>
      <c r="N560">
        <f t="shared" si="50"/>
        <v>2.0376993309306559E-2</v>
      </c>
      <c r="O560">
        <f t="shared" si="51"/>
        <v>2.0376993309306557</v>
      </c>
      <c r="P560" t="str">
        <f t="shared" si="52"/>
        <v>Survive</v>
      </c>
      <c r="Q560" t="str">
        <f t="shared" si="53"/>
        <v>Survived</v>
      </c>
    </row>
    <row r="561" spans="1:17" x14ac:dyDescent="0.3">
      <c r="A561" s="1" t="s">
        <v>1236</v>
      </c>
      <c r="B561" s="2" t="s">
        <v>17</v>
      </c>
      <c r="C561" s="1" t="s">
        <v>1240</v>
      </c>
      <c r="D561">
        <f>INDEX(Cond_Probability!$A$6:$H$60,MATCH('Model 6_Train'!A561,Cond_Probability!$A$6:$A$60,0),7)</f>
        <v>0.67572463768115942</v>
      </c>
      <c r="E561">
        <f>INDEX(Cond_Probability!$A$6:$H$60,MATCH('Model 6_Train'!B561,Cond_Probability!$A$6:$A$60,0),7)</f>
        <v>0.14882032667876588</v>
      </c>
      <c r="F561">
        <f>INDEX(Cond_Probability!$A$6:$H$60,MATCH('Model 6_Train'!C561,Cond_Probability!$A$6:$A$60,0),7)</f>
        <v>0.17179023508137431</v>
      </c>
      <c r="G561">
        <f>Cond_Probability!$C$2</f>
        <v>0.61616161616161613</v>
      </c>
      <c r="H561">
        <f t="shared" si="48"/>
        <v>1.0644496463295922E-2</v>
      </c>
      <c r="I561">
        <f t="shared" si="49"/>
        <v>1.0644496463295923</v>
      </c>
      <c r="J561">
        <f>INDEX(Cond_Probability!$A$6:$H$60,MATCH('Model 6_Train'!A561,Cond_Probability!$A$6:$A$60,0),8)</f>
        <v>0.34782608695652173</v>
      </c>
      <c r="K561">
        <f>INDEX(Cond_Probability!$A$6:$H$60,MATCH('Model 6_Train'!B561,Cond_Probability!$A$6:$A$60,0),8)</f>
        <v>0.68023255813953487</v>
      </c>
      <c r="L561">
        <f>INDEX(Cond_Probability!$A$6:$H$60,MATCH('Model 6_Train'!C561,Cond_Probability!$A$6:$A$60,0),8)</f>
        <v>0.19653179190751446</v>
      </c>
      <c r="M561">
        <f>Cond_Probability!$C$3</f>
        <v>0.38383838383838381</v>
      </c>
      <c r="N561">
        <f t="shared" si="50"/>
        <v>1.7848461292823262E-2</v>
      </c>
      <c r="O561">
        <f t="shared" si="51"/>
        <v>1.7848461292823261</v>
      </c>
      <c r="P561" t="str">
        <f t="shared" si="52"/>
        <v>Survive</v>
      </c>
      <c r="Q561" t="str">
        <f t="shared" si="53"/>
        <v>Survived</v>
      </c>
    </row>
    <row r="562" spans="1:17" x14ac:dyDescent="0.3">
      <c r="A562" s="1" t="s">
        <v>1236</v>
      </c>
      <c r="B562" s="2" t="s">
        <v>13</v>
      </c>
      <c r="C562" s="1" t="s">
        <v>1241</v>
      </c>
      <c r="D562">
        <f>INDEX(Cond_Probability!$A$6:$H$60,MATCH('Model 6_Train'!A562,Cond_Probability!$A$6:$A$60,0),7)</f>
        <v>0.67572463768115942</v>
      </c>
      <c r="E562">
        <f>INDEX(Cond_Probability!$A$6:$H$60,MATCH('Model 6_Train'!B562,Cond_Probability!$A$6:$A$60,0),7)</f>
        <v>0.85117967332123412</v>
      </c>
      <c r="F562">
        <f>INDEX(Cond_Probability!$A$6:$H$60,MATCH('Model 6_Train'!C562,Cond_Probability!$A$6:$A$60,0),7)</f>
        <v>0.22784810126582278</v>
      </c>
      <c r="G562">
        <f>Cond_Probability!$C$2</f>
        <v>0.61616161616161613</v>
      </c>
      <c r="H562">
        <f t="shared" si="48"/>
        <v>8.0747865725546777E-2</v>
      </c>
      <c r="I562">
        <f t="shared" si="49"/>
        <v>8.074786572554677</v>
      </c>
      <c r="J562">
        <f>INDEX(Cond_Probability!$A$6:$H$60,MATCH('Model 6_Train'!A562,Cond_Probability!$A$6:$A$60,0),8)</f>
        <v>0.34782608695652173</v>
      </c>
      <c r="K562">
        <f>INDEX(Cond_Probability!$A$6:$H$60,MATCH('Model 6_Train'!B562,Cond_Probability!$A$6:$A$60,0),8)</f>
        <v>0.31976744186046513</v>
      </c>
      <c r="L562">
        <f>INDEX(Cond_Probability!$A$6:$H$60,MATCH('Model 6_Train'!C562,Cond_Probability!$A$6:$A$60,0),8)</f>
        <v>0.15317919075144509</v>
      </c>
      <c r="M562">
        <f>Cond_Probability!$C$3</f>
        <v>0.38383838383838381</v>
      </c>
      <c r="N562">
        <f t="shared" si="50"/>
        <v>6.5395003354172723E-3</v>
      </c>
      <c r="O562">
        <f t="shared" si="51"/>
        <v>0.6539500335417272</v>
      </c>
      <c r="P562" t="str">
        <f t="shared" si="52"/>
        <v>Won't Survive</v>
      </c>
      <c r="Q562" t="str">
        <f t="shared" si="53"/>
        <v>Dead</v>
      </c>
    </row>
    <row r="563" spans="1:17" x14ac:dyDescent="0.3">
      <c r="A563" s="1" t="s">
        <v>1236</v>
      </c>
      <c r="B563" s="2" t="s">
        <v>13</v>
      </c>
      <c r="C563" s="1" t="s">
        <v>1240</v>
      </c>
      <c r="D563">
        <f>INDEX(Cond_Probability!$A$6:$H$60,MATCH('Model 6_Train'!A563,Cond_Probability!$A$6:$A$60,0),7)</f>
        <v>0.67572463768115942</v>
      </c>
      <c r="E563">
        <f>INDEX(Cond_Probability!$A$6:$H$60,MATCH('Model 6_Train'!B563,Cond_Probability!$A$6:$A$60,0),7)</f>
        <v>0.85117967332123412</v>
      </c>
      <c r="F563">
        <f>INDEX(Cond_Probability!$A$6:$H$60,MATCH('Model 6_Train'!C563,Cond_Probability!$A$6:$A$60,0),7)</f>
        <v>0.17179023508137431</v>
      </c>
      <c r="G563">
        <f>Cond_Probability!$C$2</f>
        <v>0.61616161616161613</v>
      </c>
      <c r="H563">
        <f t="shared" si="48"/>
        <v>6.0881327332753518E-2</v>
      </c>
      <c r="I563">
        <f t="shared" si="49"/>
        <v>6.0881327332753514</v>
      </c>
      <c r="J563">
        <f>INDEX(Cond_Probability!$A$6:$H$60,MATCH('Model 6_Train'!A563,Cond_Probability!$A$6:$A$60,0),8)</f>
        <v>0.34782608695652173</v>
      </c>
      <c r="K563">
        <f>INDEX(Cond_Probability!$A$6:$H$60,MATCH('Model 6_Train'!B563,Cond_Probability!$A$6:$A$60,0),8)</f>
        <v>0.31976744186046513</v>
      </c>
      <c r="L563">
        <f>INDEX(Cond_Probability!$A$6:$H$60,MATCH('Model 6_Train'!C563,Cond_Probability!$A$6:$A$60,0),8)</f>
        <v>0.19653179190751446</v>
      </c>
      <c r="M563">
        <f>Cond_Probability!$C$3</f>
        <v>0.38383838383838381</v>
      </c>
      <c r="N563">
        <f t="shared" si="50"/>
        <v>8.3903023171391401E-3</v>
      </c>
      <c r="O563">
        <f t="shared" si="51"/>
        <v>0.839030231713914</v>
      </c>
      <c r="P563" t="str">
        <f t="shared" si="52"/>
        <v>Won't Survive</v>
      </c>
      <c r="Q563" t="str">
        <f t="shared" si="53"/>
        <v>Dead</v>
      </c>
    </row>
    <row r="564" spans="1:17" x14ac:dyDescent="0.3">
      <c r="A564" s="1" t="s">
        <v>1235</v>
      </c>
      <c r="B564" s="2" t="s">
        <v>13</v>
      </c>
      <c r="C564" s="1" t="s">
        <v>1242</v>
      </c>
      <c r="D564">
        <f>INDEX(Cond_Probability!$A$6:$H$60,MATCH('Model 6_Train'!A564,Cond_Probability!$A$6:$A$60,0),7)</f>
        <v>0.17753623188405798</v>
      </c>
      <c r="E564">
        <f>INDEX(Cond_Probability!$A$6:$H$60,MATCH('Model 6_Train'!B564,Cond_Probability!$A$6:$A$60,0),7)</f>
        <v>0.85117967332123412</v>
      </c>
      <c r="F564">
        <f>INDEX(Cond_Probability!$A$6:$H$60,MATCH('Model 6_Train'!C564,Cond_Probability!$A$6:$A$60,0),7)</f>
        <v>0.51356238698010848</v>
      </c>
      <c r="G564">
        <f>Cond_Probability!$C$2</f>
        <v>0.61616161616161613</v>
      </c>
      <c r="H564">
        <f t="shared" si="48"/>
        <v>4.7818515657547508E-2</v>
      </c>
      <c r="I564">
        <f t="shared" si="49"/>
        <v>4.7818515657547511</v>
      </c>
      <c r="J564">
        <f>INDEX(Cond_Probability!$A$6:$H$60,MATCH('Model 6_Train'!A564,Cond_Probability!$A$6:$A$60,0),8)</f>
        <v>0.25507246376811593</v>
      </c>
      <c r="K564">
        <f>INDEX(Cond_Probability!$A$6:$H$60,MATCH('Model 6_Train'!B564,Cond_Probability!$A$6:$A$60,0),8)</f>
        <v>0.31976744186046513</v>
      </c>
      <c r="L564">
        <f>INDEX(Cond_Probability!$A$6:$H$60,MATCH('Model 6_Train'!C564,Cond_Probability!$A$6:$A$60,0),8)</f>
        <v>0.56936416184971095</v>
      </c>
      <c r="M564">
        <f>Cond_Probability!$C$3</f>
        <v>0.38383838383838381</v>
      </c>
      <c r="N564">
        <f t="shared" si="50"/>
        <v>1.7825279530627958E-2</v>
      </c>
      <c r="O564">
        <f t="shared" si="51"/>
        <v>1.7825279530627958</v>
      </c>
      <c r="P564" t="str">
        <f t="shared" si="52"/>
        <v>Won't Survive</v>
      </c>
      <c r="Q564" t="str">
        <f t="shared" si="53"/>
        <v>Dead</v>
      </c>
    </row>
    <row r="565" spans="1:17" x14ac:dyDescent="0.3">
      <c r="A565" s="1" t="s">
        <v>1236</v>
      </c>
      <c r="B565" s="2" t="s">
        <v>13</v>
      </c>
      <c r="C565" s="1" t="s">
        <v>1241</v>
      </c>
      <c r="D565">
        <f>INDEX(Cond_Probability!$A$6:$H$60,MATCH('Model 6_Train'!A565,Cond_Probability!$A$6:$A$60,0),7)</f>
        <v>0.67572463768115942</v>
      </c>
      <c r="E565">
        <f>INDEX(Cond_Probability!$A$6:$H$60,MATCH('Model 6_Train'!B565,Cond_Probability!$A$6:$A$60,0),7)</f>
        <v>0.85117967332123412</v>
      </c>
      <c r="F565">
        <f>INDEX(Cond_Probability!$A$6:$H$60,MATCH('Model 6_Train'!C565,Cond_Probability!$A$6:$A$60,0),7)</f>
        <v>0.22784810126582278</v>
      </c>
      <c r="G565">
        <f>Cond_Probability!$C$2</f>
        <v>0.61616161616161613</v>
      </c>
      <c r="H565">
        <f t="shared" si="48"/>
        <v>8.0747865725546777E-2</v>
      </c>
      <c r="I565">
        <f t="shared" si="49"/>
        <v>8.074786572554677</v>
      </c>
      <c r="J565">
        <f>INDEX(Cond_Probability!$A$6:$H$60,MATCH('Model 6_Train'!A565,Cond_Probability!$A$6:$A$60,0),8)</f>
        <v>0.34782608695652173</v>
      </c>
      <c r="K565">
        <f>INDEX(Cond_Probability!$A$6:$H$60,MATCH('Model 6_Train'!B565,Cond_Probability!$A$6:$A$60,0),8)</f>
        <v>0.31976744186046513</v>
      </c>
      <c r="L565">
        <f>INDEX(Cond_Probability!$A$6:$H$60,MATCH('Model 6_Train'!C565,Cond_Probability!$A$6:$A$60,0),8)</f>
        <v>0.15317919075144509</v>
      </c>
      <c r="M565">
        <f>Cond_Probability!$C$3</f>
        <v>0.38383838383838381</v>
      </c>
      <c r="N565">
        <f t="shared" si="50"/>
        <v>6.5395003354172723E-3</v>
      </c>
      <c r="O565">
        <f t="shared" si="51"/>
        <v>0.6539500335417272</v>
      </c>
      <c r="P565" t="str">
        <f t="shared" si="52"/>
        <v>Won't Survive</v>
      </c>
      <c r="Q565" t="str">
        <f t="shared" si="53"/>
        <v>Dead</v>
      </c>
    </row>
    <row r="566" spans="1:17" x14ac:dyDescent="0.3">
      <c r="A566" s="1" t="s">
        <v>1236</v>
      </c>
      <c r="B566" s="2" t="s">
        <v>17</v>
      </c>
      <c r="C566" s="1" t="s">
        <v>1241</v>
      </c>
      <c r="D566">
        <f>INDEX(Cond_Probability!$A$6:$H$60,MATCH('Model 6_Train'!A566,Cond_Probability!$A$6:$A$60,0),7)</f>
        <v>0.67572463768115942</v>
      </c>
      <c r="E566">
        <f>INDEX(Cond_Probability!$A$6:$H$60,MATCH('Model 6_Train'!B566,Cond_Probability!$A$6:$A$60,0),7)</f>
        <v>0.14882032667876588</v>
      </c>
      <c r="F566">
        <f>INDEX(Cond_Probability!$A$6:$H$60,MATCH('Model 6_Train'!C566,Cond_Probability!$A$6:$A$60,0),7)</f>
        <v>0.22784810126582278</v>
      </c>
      <c r="G566">
        <f>Cond_Probability!$C$2</f>
        <v>0.61616161616161613</v>
      </c>
      <c r="H566">
        <f t="shared" si="48"/>
        <v>1.4117963730266171E-2</v>
      </c>
      <c r="I566">
        <f t="shared" si="49"/>
        <v>1.4117963730266172</v>
      </c>
      <c r="J566">
        <f>INDEX(Cond_Probability!$A$6:$H$60,MATCH('Model 6_Train'!A566,Cond_Probability!$A$6:$A$60,0),8)</f>
        <v>0.34782608695652173</v>
      </c>
      <c r="K566">
        <f>INDEX(Cond_Probability!$A$6:$H$60,MATCH('Model 6_Train'!B566,Cond_Probability!$A$6:$A$60,0),8)</f>
        <v>0.68023255813953487</v>
      </c>
      <c r="L566">
        <f>INDEX(Cond_Probability!$A$6:$H$60,MATCH('Model 6_Train'!C566,Cond_Probability!$A$6:$A$60,0),8)</f>
        <v>0.15317919075144509</v>
      </c>
      <c r="M566">
        <f>Cond_Probability!$C$3</f>
        <v>0.38383838383838381</v>
      </c>
      <c r="N566">
        <f t="shared" si="50"/>
        <v>1.3911300713524012E-2</v>
      </c>
      <c r="O566">
        <f t="shared" si="51"/>
        <v>1.3911300713524013</v>
      </c>
      <c r="P566" t="str">
        <f t="shared" si="52"/>
        <v>Won't Survive</v>
      </c>
      <c r="Q566" t="str">
        <f t="shared" si="53"/>
        <v>Dead</v>
      </c>
    </row>
    <row r="567" spans="1:17" x14ac:dyDescent="0.3">
      <c r="A567" s="1" t="s">
        <v>1236</v>
      </c>
      <c r="B567" s="2" t="s">
        <v>13</v>
      </c>
      <c r="C567" s="1" t="s">
        <v>1242</v>
      </c>
      <c r="D567">
        <f>INDEX(Cond_Probability!$A$6:$H$60,MATCH('Model 6_Train'!A567,Cond_Probability!$A$6:$A$60,0),7)</f>
        <v>0.67572463768115942</v>
      </c>
      <c r="E567">
        <f>INDEX(Cond_Probability!$A$6:$H$60,MATCH('Model 6_Train'!B567,Cond_Probability!$A$6:$A$60,0),7)</f>
        <v>0.85117967332123412</v>
      </c>
      <c r="F567">
        <f>INDEX(Cond_Probability!$A$6:$H$60,MATCH('Model 6_Train'!C567,Cond_Probability!$A$6:$A$60,0),7)</f>
        <v>0.51356238698010848</v>
      </c>
      <c r="G567">
        <f>Cond_Probability!$C$2</f>
        <v>0.61616161616161613</v>
      </c>
      <c r="H567">
        <f t="shared" si="48"/>
        <v>0.18200312592107368</v>
      </c>
      <c r="I567">
        <f t="shared" si="49"/>
        <v>18.200312592107366</v>
      </c>
      <c r="J567">
        <f>INDEX(Cond_Probability!$A$6:$H$60,MATCH('Model 6_Train'!A567,Cond_Probability!$A$6:$A$60,0),8)</f>
        <v>0.34782608695652173</v>
      </c>
      <c r="K567">
        <f>INDEX(Cond_Probability!$A$6:$H$60,MATCH('Model 6_Train'!B567,Cond_Probability!$A$6:$A$60,0),8)</f>
        <v>0.31976744186046513</v>
      </c>
      <c r="L567">
        <f>INDEX(Cond_Probability!$A$6:$H$60,MATCH('Model 6_Train'!C567,Cond_Probability!$A$6:$A$60,0),8)</f>
        <v>0.56936416184971095</v>
      </c>
      <c r="M567">
        <f>Cond_Probability!$C$3</f>
        <v>0.38383838383838381</v>
      </c>
      <c r="N567">
        <f t="shared" si="50"/>
        <v>2.4307199359947216E-2</v>
      </c>
      <c r="O567">
        <f t="shared" si="51"/>
        <v>2.4307199359947216</v>
      </c>
      <c r="P567" t="str">
        <f t="shared" si="52"/>
        <v>Won't Survive</v>
      </c>
      <c r="Q567" t="str">
        <f t="shared" si="53"/>
        <v>Dead</v>
      </c>
    </row>
    <row r="568" spans="1:17" x14ac:dyDescent="0.3">
      <c r="A568" s="1" t="s">
        <v>1236</v>
      </c>
      <c r="B568" s="2" t="s">
        <v>13</v>
      </c>
      <c r="C568" s="1" t="s">
        <v>1242</v>
      </c>
      <c r="D568">
        <f>INDEX(Cond_Probability!$A$6:$H$60,MATCH('Model 6_Train'!A568,Cond_Probability!$A$6:$A$60,0),7)</f>
        <v>0.67572463768115942</v>
      </c>
      <c r="E568">
        <f>INDEX(Cond_Probability!$A$6:$H$60,MATCH('Model 6_Train'!B568,Cond_Probability!$A$6:$A$60,0),7)</f>
        <v>0.85117967332123412</v>
      </c>
      <c r="F568">
        <f>INDEX(Cond_Probability!$A$6:$H$60,MATCH('Model 6_Train'!C568,Cond_Probability!$A$6:$A$60,0),7)</f>
        <v>0.51356238698010848</v>
      </c>
      <c r="G568">
        <f>Cond_Probability!$C$2</f>
        <v>0.61616161616161613</v>
      </c>
      <c r="H568">
        <f t="shared" si="48"/>
        <v>0.18200312592107368</v>
      </c>
      <c r="I568">
        <f t="shared" si="49"/>
        <v>18.200312592107366</v>
      </c>
      <c r="J568">
        <f>INDEX(Cond_Probability!$A$6:$H$60,MATCH('Model 6_Train'!A568,Cond_Probability!$A$6:$A$60,0),8)</f>
        <v>0.34782608695652173</v>
      </c>
      <c r="K568">
        <f>INDEX(Cond_Probability!$A$6:$H$60,MATCH('Model 6_Train'!B568,Cond_Probability!$A$6:$A$60,0),8)</f>
        <v>0.31976744186046513</v>
      </c>
      <c r="L568">
        <f>INDEX(Cond_Probability!$A$6:$H$60,MATCH('Model 6_Train'!C568,Cond_Probability!$A$6:$A$60,0),8)</f>
        <v>0.56936416184971095</v>
      </c>
      <c r="M568">
        <f>Cond_Probability!$C$3</f>
        <v>0.38383838383838381</v>
      </c>
      <c r="N568">
        <f t="shared" si="50"/>
        <v>2.4307199359947216E-2</v>
      </c>
      <c r="O568">
        <f t="shared" si="51"/>
        <v>2.4307199359947216</v>
      </c>
      <c r="P568" t="str">
        <f t="shared" si="52"/>
        <v>Won't Survive</v>
      </c>
      <c r="Q568" t="str">
        <f t="shared" si="53"/>
        <v>Dead</v>
      </c>
    </row>
    <row r="569" spans="1:17" x14ac:dyDescent="0.3">
      <c r="A569" s="1" t="s">
        <v>1236</v>
      </c>
      <c r="B569" s="2" t="s">
        <v>17</v>
      </c>
      <c r="C569" s="1" t="s">
        <v>1242</v>
      </c>
      <c r="D569">
        <f>INDEX(Cond_Probability!$A$6:$H$60,MATCH('Model 6_Train'!A569,Cond_Probability!$A$6:$A$60,0),7)</f>
        <v>0.67572463768115942</v>
      </c>
      <c r="E569">
        <f>INDEX(Cond_Probability!$A$6:$H$60,MATCH('Model 6_Train'!B569,Cond_Probability!$A$6:$A$60,0),7)</f>
        <v>0.14882032667876588</v>
      </c>
      <c r="F569">
        <f>INDEX(Cond_Probability!$A$6:$H$60,MATCH('Model 6_Train'!C569,Cond_Probability!$A$6:$A$60,0),7)</f>
        <v>0.51356238698010848</v>
      </c>
      <c r="G569">
        <f>Cond_Probability!$C$2</f>
        <v>0.61616161616161613</v>
      </c>
      <c r="H569">
        <f t="shared" si="48"/>
        <v>3.1821442058695179E-2</v>
      </c>
      <c r="I569">
        <f t="shared" si="49"/>
        <v>3.182144205869518</v>
      </c>
      <c r="J569">
        <f>INDEX(Cond_Probability!$A$6:$H$60,MATCH('Model 6_Train'!A569,Cond_Probability!$A$6:$A$60,0),8)</f>
        <v>0.34782608695652173</v>
      </c>
      <c r="K569">
        <f>INDEX(Cond_Probability!$A$6:$H$60,MATCH('Model 6_Train'!B569,Cond_Probability!$A$6:$A$60,0),8)</f>
        <v>0.68023255813953487</v>
      </c>
      <c r="L569">
        <f>INDEX(Cond_Probability!$A$6:$H$60,MATCH('Model 6_Train'!C569,Cond_Probability!$A$6:$A$60,0),8)</f>
        <v>0.56936416184971095</v>
      </c>
      <c r="M569">
        <f>Cond_Probability!$C$3</f>
        <v>0.38383838383838381</v>
      </c>
      <c r="N569">
        <f t="shared" si="50"/>
        <v>5.1708042274796799E-2</v>
      </c>
      <c r="O569">
        <f t="shared" si="51"/>
        <v>5.1708042274796799</v>
      </c>
      <c r="P569" t="str">
        <f t="shared" si="52"/>
        <v>Survive</v>
      </c>
      <c r="Q569" t="str">
        <f t="shared" si="53"/>
        <v>Survived</v>
      </c>
    </row>
    <row r="570" spans="1:17" x14ac:dyDescent="0.3">
      <c r="A570" s="1" t="s">
        <v>1236</v>
      </c>
      <c r="B570" s="2" t="s">
        <v>13</v>
      </c>
      <c r="C570" s="1" t="s">
        <v>1241</v>
      </c>
      <c r="D570">
        <f>INDEX(Cond_Probability!$A$6:$H$60,MATCH('Model 6_Train'!A570,Cond_Probability!$A$6:$A$60,0),7)</f>
        <v>0.67572463768115942</v>
      </c>
      <c r="E570">
        <f>INDEX(Cond_Probability!$A$6:$H$60,MATCH('Model 6_Train'!B570,Cond_Probability!$A$6:$A$60,0),7)</f>
        <v>0.85117967332123412</v>
      </c>
      <c r="F570">
        <f>INDEX(Cond_Probability!$A$6:$H$60,MATCH('Model 6_Train'!C570,Cond_Probability!$A$6:$A$60,0),7)</f>
        <v>0.22784810126582278</v>
      </c>
      <c r="G570">
        <f>Cond_Probability!$C$2</f>
        <v>0.61616161616161613</v>
      </c>
      <c r="H570">
        <f t="shared" si="48"/>
        <v>8.0747865725546777E-2</v>
      </c>
      <c r="I570">
        <f t="shared" si="49"/>
        <v>8.074786572554677</v>
      </c>
      <c r="J570">
        <f>INDEX(Cond_Probability!$A$6:$H$60,MATCH('Model 6_Train'!A570,Cond_Probability!$A$6:$A$60,0),8)</f>
        <v>0.34782608695652173</v>
      </c>
      <c r="K570">
        <f>INDEX(Cond_Probability!$A$6:$H$60,MATCH('Model 6_Train'!B570,Cond_Probability!$A$6:$A$60,0),8)</f>
        <v>0.31976744186046513</v>
      </c>
      <c r="L570">
        <f>INDEX(Cond_Probability!$A$6:$H$60,MATCH('Model 6_Train'!C570,Cond_Probability!$A$6:$A$60,0),8)</f>
        <v>0.15317919075144509</v>
      </c>
      <c r="M570">
        <f>Cond_Probability!$C$3</f>
        <v>0.38383838383838381</v>
      </c>
      <c r="N570">
        <f t="shared" si="50"/>
        <v>6.5395003354172723E-3</v>
      </c>
      <c r="O570">
        <f t="shared" si="51"/>
        <v>0.6539500335417272</v>
      </c>
      <c r="P570" t="str">
        <f t="shared" si="52"/>
        <v>Won't Survive</v>
      </c>
      <c r="Q570" t="str">
        <f t="shared" si="53"/>
        <v>Dead</v>
      </c>
    </row>
    <row r="571" spans="1:17" x14ac:dyDescent="0.3">
      <c r="A571" s="1" t="s">
        <v>1236</v>
      </c>
      <c r="B571" s="2" t="s">
        <v>13</v>
      </c>
      <c r="C571" s="1" t="s">
        <v>1242</v>
      </c>
      <c r="D571">
        <f>INDEX(Cond_Probability!$A$6:$H$60,MATCH('Model 6_Train'!A571,Cond_Probability!$A$6:$A$60,0),7)</f>
        <v>0.67572463768115942</v>
      </c>
      <c r="E571">
        <f>INDEX(Cond_Probability!$A$6:$H$60,MATCH('Model 6_Train'!B571,Cond_Probability!$A$6:$A$60,0),7)</f>
        <v>0.85117967332123412</v>
      </c>
      <c r="F571">
        <f>INDEX(Cond_Probability!$A$6:$H$60,MATCH('Model 6_Train'!C571,Cond_Probability!$A$6:$A$60,0),7)</f>
        <v>0.51356238698010848</v>
      </c>
      <c r="G571">
        <f>Cond_Probability!$C$2</f>
        <v>0.61616161616161613</v>
      </c>
      <c r="H571">
        <f t="shared" si="48"/>
        <v>0.18200312592107368</v>
      </c>
      <c r="I571">
        <f t="shared" si="49"/>
        <v>18.200312592107366</v>
      </c>
      <c r="J571">
        <f>INDEX(Cond_Probability!$A$6:$H$60,MATCH('Model 6_Train'!A571,Cond_Probability!$A$6:$A$60,0),8)</f>
        <v>0.34782608695652173</v>
      </c>
      <c r="K571">
        <f>INDEX(Cond_Probability!$A$6:$H$60,MATCH('Model 6_Train'!B571,Cond_Probability!$A$6:$A$60,0),8)</f>
        <v>0.31976744186046513</v>
      </c>
      <c r="L571">
        <f>INDEX(Cond_Probability!$A$6:$H$60,MATCH('Model 6_Train'!C571,Cond_Probability!$A$6:$A$60,0),8)</f>
        <v>0.56936416184971095</v>
      </c>
      <c r="M571">
        <f>Cond_Probability!$C$3</f>
        <v>0.38383838383838381</v>
      </c>
      <c r="N571">
        <f t="shared" si="50"/>
        <v>2.4307199359947216E-2</v>
      </c>
      <c r="O571">
        <f t="shared" si="51"/>
        <v>2.4307199359947216</v>
      </c>
      <c r="P571" t="str">
        <f t="shared" si="52"/>
        <v>Won't Survive</v>
      </c>
      <c r="Q571" t="str">
        <f t="shared" si="53"/>
        <v>Dead</v>
      </c>
    </row>
    <row r="572" spans="1:17" x14ac:dyDescent="0.3">
      <c r="A572" s="1" t="s">
        <v>1235</v>
      </c>
      <c r="B572" s="2" t="s">
        <v>13</v>
      </c>
      <c r="C572" s="1" t="s">
        <v>1239</v>
      </c>
      <c r="D572">
        <f>INDEX(Cond_Probability!$A$6:$H$60,MATCH('Model 6_Train'!A572,Cond_Probability!$A$6:$A$60,0),7)</f>
        <v>0.17753623188405798</v>
      </c>
      <c r="E572">
        <f>INDEX(Cond_Probability!$A$6:$H$60,MATCH('Model 6_Train'!B572,Cond_Probability!$A$6:$A$60,0),7)</f>
        <v>0.85117967332123412</v>
      </c>
      <c r="F572">
        <f>INDEX(Cond_Probability!$A$6:$H$60,MATCH('Model 6_Train'!C572,Cond_Probability!$A$6:$A$60,0),7)</f>
        <v>8.6799276672694395E-2</v>
      </c>
      <c r="G572">
        <f>Cond_Probability!$C$2</f>
        <v>0.61616161616161613</v>
      </c>
      <c r="H572">
        <f t="shared" si="48"/>
        <v>8.0820026463460579E-3</v>
      </c>
      <c r="I572">
        <f t="shared" si="49"/>
        <v>0.80820026463460581</v>
      </c>
      <c r="J572">
        <f>INDEX(Cond_Probability!$A$6:$H$60,MATCH('Model 6_Train'!A572,Cond_Probability!$A$6:$A$60,0),8)</f>
        <v>0.25507246376811593</v>
      </c>
      <c r="K572">
        <f>INDEX(Cond_Probability!$A$6:$H$60,MATCH('Model 6_Train'!B572,Cond_Probability!$A$6:$A$60,0),8)</f>
        <v>0.31976744186046513</v>
      </c>
      <c r="L572">
        <f>INDEX(Cond_Probability!$A$6:$H$60,MATCH('Model 6_Train'!C572,Cond_Probability!$A$6:$A$60,0),8)</f>
        <v>8.0924855491329481E-2</v>
      </c>
      <c r="M572">
        <f>Cond_Probability!$C$3</f>
        <v>0.38383838383838381</v>
      </c>
      <c r="N572">
        <f t="shared" si="50"/>
        <v>2.5335422683126032E-3</v>
      </c>
      <c r="O572">
        <f t="shared" si="51"/>
        <v>0.2533542268312603</v>
      </c>
      <c r="P572" t="str">
        <f t="shared" si="52"/>
        <v>Won't Survive</v>
      </c>
      <c r="Q572" t="str">
        <f t="shared" si="53"/>
        <v>Dead</v>
      </c>
    </row>
    <row r="573" spans="1:17" x14ac:dyDescent="0.3">
      <c r="A573" s="1" t="s">
        <v>1234</v>
      </c>
      <c r="B573" s="2" t="s">
        <v>17</v>
      </c>
      <c r="C573" s="1" t="s">
        <v>1239</v>
      </c>
      <c r="D573">
        <f>INDEX(Cond_Probability!$A$6:$H$60,MATCH('Model 6_Train'!A573,Cond_Probability!$A$6:$A$60,0),7)</f>
        <v>0.14673913043478262</v>
      </c>
      <c r="E573">
        <f>INDEX(Cond_Probability!$A$6:$H$60,MATCH('Model 6_Train'!B573,Cond_Probability!$A$6:$A$60,0),7)</f>
        <v>0.14882032667876588</v>
      </c>
      <c r="F573">
        <f>INDEX(Cond_Probability!$A$6:$H$60,MATCH('Model 6_Train'!C573,Cond_Probability!$A$6:$A$60,0),7)</f>
        <v>8.6799276672694395E-2</v>
      </c>
      <c r="G573">
        <f>Cond_Probability!$C$2</f>
        <v>0.61616161616161613</v>
      </c>
      <c r="H573">
        <f t="shared" si="48"/>
        <v>1.1679357203130958E-3</v>
      </c>
      <c r="I573">
        <f t="shared" si="49"/>
        <v>0.11679357203130958</v>
      </c>
      <c r="J573">
        <f>INDEX(Cond_Probability!$A$6:$H$60,MATCH('Model 6_Train'!A573,Cond_Probability!$A$6:$A$60,0),8)</f>
        <v>0.39710144927536234</v>
      </c>
      <c r="K573">
        <f>INDEX(Cond_Probability!$A$6:$H$60,MATCH('Model 6_Train'!B573,Cond_Probability!$A$6:$A$60,0),8)</f>
        <v>0.68023255813953487</v>
      </c>
      <c r="L573">
        <f>INDEX(Cond_Probability!$A$6:$H$60,MATCH('Model 6_Train'!C573,Cond_Probability!$A$6:$A$60,0),8)</f>
        <v>8.0924855491329481E-2</v>
      </c>
      <c r="M573">
        <f>Cond_Probability!$C$3</f>
        <v>0.38383838383838381</v>
      </c>
      <c r="N573">
        <f t="shared" si="50"/>
        <v>8.3905266567732891E-3</v>
      </c>
      <c r="O573">
        <f t="shared" si="51"/>
        <v>0.83905266567732895</v>
      </c>
      <c r="P573" t="str">
        <f t="shared" si="52"/>
        <v>Survive</v>
      </c>
      <c r="Q573" t="str">
        <f t="shared" si="53"/>
        <v>Survived</v>
      </c>
    </row>
    <row r="574" spans="1:17" x14ac:dyDescent="0.3">
      <c r="A574" s="1" t="s">
        <v>1234</v>
      </c>
      <c r="B574" s="2" t="s">
        <v>13</v>
      </c>
      <c r="C574" s="1" t="s">
        <v>1240</v>
      </c>
      <c r="D574">
        <f>INDEX(Cond_Probability!$A$6:$H$60,MATCH('Model 6_Train'!A574,Cond_Probability!$A$6:$A$60,0),7)</f>
        <v>0.14673913043478262</v>
      </c>
      <c r="E574">
        <f>INDEX(Cond_Probability!$A$6:$H$60,MATCH('Model 6_Train'!B574,Cond_Probability!$A$6:$A$60,0),7)</f>
        <v>0.85117967332123412</v>
      </c>
      <c r="F574">
        <f>INDEX(Cond_Probability!$A$6:$H$60,MATCH('Model 6_Train'!C574,Cond_Probability!$A$6:$A$60,0),7)</f>
        <v>0.17179023508137431</v>
      </c>
      <c r="G574">
        <f>Cond_Probability!$C$2</f>
        <v>0.61616161616161613</v>
      </c>
      <c r="H574">
        <f t="shared" si="48"/>
        <v>1.322087805349339E-2</v>
      </c>
      <c r="I574">
        <f t="shared" si="49"/>
        <v>1.322087805349339</v>
      </c>
      <c r="J574">
        <f>INDEX(Cond_Probability!$A$6:$H$60,MATCH('Model 6_Train'!A574,Cond_Probability!$A$6:$A$60,0),8)</f>
        <v>0.39710144927536234</v>
      </c>
      <c r="K574">
        <f>INDEX(Cond_Probability!$A$6:$H$60,MATCH('Model 6_Train'!B574,Cond_Probability!$A$6:$A$60,0),8)</f>
        <v>0.31976744186046513</v>
      </c>
      <c r="L574">
        <f>INDEX(Cond_Probability!$A$6:$H$60,MATCH('Model 6_Train'!C574,Cond_Probability!$A$6:$A$60,0),8)</f>
        <v>0.19653179190751446</v>
      </c>
      <c r="M574">
        <f>Cond_Probability!$C$3</f>
        <v>0.38383838383838381</v>
      </c>
      <c r="N574">
        <f t="shared" si="50"/>
        <v>9.5789284787338551E-3</v>
      </c>
      <c r="O574">
        <f t="shared" si="51"/>
        <v>0.95789284787338547</v>
      </c>
      <c r="P574" t="str">
        <f t="shared" si="52"/>
        <v>Won't Survive</v>
      </c>
      <c r="Q574" t="str">
        <f t="shared" si="53"/>
        <v>Dead</v>
      </c>
    </row>
    <row r="575" spans="1:17" x14ac:dyDescent="0.3">
      <c r="A575" s="1" t="s">
        <v>1236</v>
      </c>
      <c r="B575" s="2" t="s">
        <v>17</v>
      </c>
      <c r="C575" s="1" t="s">
        <v>1241</v>
      </c>
      <c r="D575">
        <f>INDEX(Cond_Probability!$A$6:$H$60,MATCH('Model 6_Train'!A575,Cond_Probability!$A$6:$A$60,0),7)</f>
        <v>0.67572463768115942</v>
      </c>
      <c r="E575">
        <f>INDEX(Cond_Probability!$A$6:$H$60,MATCH('Model 6_Train'!B575,Cond_Probability!$A$6:$A$60,0),7)</f>
        <v>0.14882032667876588</v>
      </c>
      <c r="F575">
        <f>INDEX(Cond_Probability!$A$6:$H$60,MATCH('Model 6_Train'!C575,Cond_Probability!$A$6:$A$60,0),7)</f>
        <v>0.22784810126582278</v>
      </c>
      <c r="G575">
        <f>Cond_Probability!$C$2</f>
        <v>0.61616161616161613</v>
      </c>
      <c r="H575">
        <f t="shared" si="48"/>
        <v>1.4117963730266171E-2</v>
      </c>
      <c r="I575">
        <f t="shared" si="49"/>
        <v>1.4117963730266172</v>
      </c>
      <c r="J575">
        <f>INDEX(Cond_Probability!$A$6:$H$60,MATCH('Model 6_Train'!A575,Cond_Probability!$A$6:$A$60,0),8)</f>
        <v>0.34782608695652173</v>
      </c>
      <c r="K575">
        <f>INDEX(Cond_Probability!$A$6:$H$60,MATCH('Model 6_Train'!B575,Cond_Probability!$A$6:$A$60,0),8)</f>
        <v>0.68023255813953487</v>
      </c>
      <c r="L575">
        <f>INDEX(Cond_Probability!$A$6:$H$60,MATCH('Model 6_Train'!C575,Cond_Probability!$A$6:$A$60,0),8)</f>
        <v>0.15317919075144509</v>
      </c>
      <c r="M575">
        <f>Cond_Probability!$C$3</f>
        <v>0.38383838383838381</v>
      </c>
      <c r="N575">
        <f t="shared" si="50"/>
        <v>1.3911300713524012E-2</v>
      </c>
      <c r="O575">
        <f t="shared" si="51"/>
        <v>1.3911300713524013</v>
      </c>
      <c r="P575" t="str">
        <f t="shared" si="52"/>
        <v>Won't Survive</v>
      </c>
      <c r="Q575" t="str">
        <f t="shared" si="53"/>
        <v>Dead</v>
      </c>
    </row>
    <row r="576" spans="1:17" x14ac:dyDescent="0.3">
      <c r="A576" s="1" t="s">
        <v>1236</v>
      </c>
      <c r="B576" s="2" t="s">
        <v>13</v>
      </c>
      <c r="C576" s="1" t="s">
        <v>1242</v>
      </c>
      <c r="D576">
        <f>INDEX(Cond_Probability!$A$6:$H$60,MATCH('Model 6_Train'!A576,Cond_Probability!$A$6:$A$60,0),7)</f>
        <v>0.67572463768115942</v>
      </c>
      <c r="E576">
        <f>INDEX(Cond_Probability!$A$6:$H$60,MATCH('Model 6_Train'!B576,Cond_Probability!$A$6:$A$60,0),7)</f>
        <v>0.85117967332123412</v>
      </c>
      <c r="F576">
        <f>INDEX(Cond_Probability!$A$6:$H$60,MATCH('Model 6_Train'!C576,Cond_Probability!$A$6:$A$60,0),7)</f>
        <v>0.51356238698010848</v>
      </c>
      <c r="G576">
        <f>Cond_Probability!$C$2</f>
        <v>0.61616161616161613</v>
      </c>
      <c r="H576">
        <f t="shared" si="48"/>
        <v>0.18200312592107368</v>
      </c>
      <c r="I576">
        <f t="shared" si="49"/>
        <v>18.200312592107366</v>
      </c>
      <c r="J576">
        <f>INDEX(Cond_Probability!$A$6:$H$60,MATCH('Model 6_Train'!A576,Cond_Probability!$A$6:$A$60,0),8)</f>
        <v>0.34782608695652173</v>
      </c>
      <c r="K576">
        <f>INDEX(Cond_Probability!$A$6:$H$60,MATCH('Model 6_Train'!B576,Cond_Probability!$A$6:$A$60,0),8)</f>
        <v>0.31976744186046513</v>
      </c>
      <c r="L576">
        <f>INDEX(Cond_Probability!$A$6:$H$60,MATCH('Model 6_Train'!C576,Cond_Probability!$A$6:$A$60,0),8)</f>
        <v>0.56936416184971095</v>
      </c>
      <c r="M576">
        <f>Cond_Probability!$C$3</f>
        <v>0.38383838383838381</v>
      </c>
      <c r="N576">
        <f t="shared" si="50"/>
        <v>2.4307199359947216E-2</v>
      </c>
      <c r="O576">
        <f t="shared" si="51"/>
        <v>2.4307199359947216</v>
      </c>
      <c r="P576" t="str">
        <f t="shared" si="52"/>
        <v>Won't Survive</v>
      </c>
      <c r="Q576" t="str">
        <f t="shared" si="53"/>
        <v>Dead</v>
      </c>
    </row>
    <row r="577" spans="1:17" x14ac:dyDescent="0.3">
      <c r="A577" s="1" t="s">
        <v>1236</v>
      </c>
      <c r="B577" s="2" t="s">
        <v>13</v>
      </c>
      <c r="C577" s="1" t="s">
        <v>1242</v>
      </c>
      <c r="D577">
        <f>INDEX(Cond_Probability!$A$6:$H$60,MATCH('Model 6_Train'!A577,Cond_Probability!$A$6:$A$60,0),7)</f>
        <v>0.67572463768115942</v>
      </c>
      <c r="E577">
        <f>INDEX(Cond_Probability!$A$6:$H$60,MATCH('Model 6_Train'!B577,Cond_Probability!$A$6:$A$60,0),7)</f>
        <v>0.85117967332123412</v>
      </c>
      <c r="F577">
        <f>INDEX(Cond_Probability!$A$6:$H$60,MATCH('Model 6_Train'!C577,Cond_Probability!$A$6:$A$60,0),7)</f>
        <v>0.51356238698010848</v>
      </c>
      <c r="G577">
        <f>Cond_Probability!$C$2</f>
        <v>0.61616161616161613</v>
      </c>
      <c r="H577">
        <f t="shared" si="48"/>
        <v>0.18200312592107368</v>
      </c>
      <c r="I577">
        <f t="shared" si="49"/>
        <v>18.200312592107366</v>
      </c>
      <c r="J577">
        <f>INDEX(Cond_Probability!$A$6:$H$60,MATCH('Model 6_Train'!A577,Cond_Probability!$A$6:$A$60,0),8)</f>
        <v>0.34782608695652173</v>
      </c>
      <c r="K577">
        <f>INDEX(Cond_Probability!$A$6:$H$60,MATCH('Model 6_Train'!B577,Cond_Probability!$A$6:$A$60,0),8)</f>
        <v>0.31976744186046513</v>
      </c>
      <c r="L577">
        <f>INDEX(Cond_Probability!$A$6:$H$60,MATCH('Model 6_Train'!C577,Cond_Probability!$A$6:$A$60,0),8)</f>
        <v>0.56936416184971095</v>
      </c>
      <c r="M577">
        <f>Cond_Probability!$C$3</f>
        <v>0.38383838383838381</v>
      </c>
      <c r="N577">
        <f t="shared" si="50"/>
        <v>2.4307199359947216E-2</v>
      </c>
      <c r="O577">
        <f t="shared" si="51"/>
        <v>2.4307199359947216</v>
      </c>
      <c r="P577" t="str">
        <f t="shared" si="52"/>
        <v>Won't Survive</v>
      </c>
      <c r="Q577" t="str">
        <f t="shared" si="53"/>
        <v>Dead</v>
      </c>
    </row>
    <row r="578" spans="1:17" x14ac:dyDescent="0.3">
      <c r="A578" s="1" t="s">
        <v>1235</v>
      </c>
      <c r="B578" s="2" t="s">
        <v>17</v>
      </c>
      <c r="C578" s="1" t="s">
        <v>1242</v>
      </c>
      <c r="D578">
        <f>INDEX(Cond_Probability!$A$6:$H$60,MATCH('Model 6_Train'!A578,Cond_Probability!$A$6:$A$60,0),7)</f>
        <v>0.17753623188405798</v>
      </c>
      <c r="E578">
        <f>INDEX(Cond_Probability!$A$6:$H$60,MATCH('Model 6_Train'!B578,Cond_Probability!$A$6:$A$60,0),7)</f>
        <v>0.14882032667876588</v>
      </c>
      <c r="F578">
        <f>INDEX(Cond_Probability!$A$6:$H$60,MATCH('Model 6_Train'!C578,Cond_Probability!$A$6:$A$60,0),7)</f>
        <v>0.51356238698010848</v>
      </c>
      <c r="G578">
        <f>Cond_Probability!$C$2</f>
        <v>0.61616161616161613</v>
      </c>
      <c r="H578">
        <f t="shared" si="48"/>
        <v>8.3605933559038285E-3</v>
      </c>
      <c r="I578">
        <f t="shared" si="49"/>
        <v>0.83605933559038281</v>
      </c>
      <c r="J578">
        <f>INDEX(Cond_Probability!$A$6:$H$60,MATCH('Model 6_Train'!A578,Cond_Probability!$A$6:$A$60,0),8)</f>
        <v>0.25507246376811593</v>
      </c>
      <c r="K578">
        <f>INDEX(Cond_Probability!$A$6:$H$60,MATCH('Model 6_Train'!B578,Cond_Probability!$A$6:$A$60,0),8)</f>
        <v>0.68023255813953487</v>
      </c>
      <c r="L578">
        <f>INDEX(Cond_Probability!$A$6:$H$60,MATCH('Model 6_Train'!C578,Cond_Probability!$A$6:$A$60,0),8)</f>
        <v>0.56936416184971095</v>
      </c>
      <c r="M578">
        <f>Cond_Probability!$C$3</f>
        <v>0.38383838383838381</v>
      </c>
      <c r="N578">
        <f t="shared" si="50"/>
        <v>3.7919231001517652E-2</v>
      </c>
      <c r="O578">
        <f t="shared" si="51"/>
        <v>3.7919231001517653</v>
      </c>
      <c r="P578" t="str">
        <f t="shared" si="52"/>
        <v>Survive</v>
      </c>
      <c r="Q578" t="str">
        <f t="shared" si="53"/>
        <v>Survived</v>
      </c>
    </row>
    <row r="579" spans="1:17" x14ac:dyDescent="0.3">
      <c r="A579" s="1" t="s">
        <v>1234</v>
      </c>
      <c r="B579" s="2" t="s">
        <v>17</v>
      </c>
      <c r="C579" s="1" t="s">
        <v>1240</v>
      </c>
      <c r="D579">
        <f>INDEX(Cond_Probability!$A$6:$H$60,MATCH('Model 6_Train'!A579,Cond_Probability!$A$6:$A$60,0),7)</f>
        <v>0.14673913043478262</v>
      </c>
      <c r="E579">
        <f>INDEX(Cond_Probability!$A$6:$H$60,MATCH('Model 6_Train'!B579,Cond_Probability!$A$6:$A$60,0),7)</f>
        <v>0.14882032667876588</v>
      </c>
      <c r="F579">
        <f>INDEX(Cond_Probability!$A$6:$H$60,MATCH('Model 6_Train'!C579,Cond_Probability!$A$6:$A$60,0),7)</f>
        <v>0.17179023508137431</v>
      </c>
      <c r="G579">
        <f>Cond_Probability!$C$2</f>
        <v>0.61616161616161613</v>
      </c>
      <c r="H579">
        <f t="shared" ref="H579:H642" si="54">PRODUCT(D579:G579)</f>
        <v>2.3115394464530018E-3</v>
      </c>
      <c r="I579">
        <f t="shared" ref="I579:I642" si="55">H579*100</f>
        <v>0.23115394464530017</v>
      </c>
      <c r="J579">
        <f>INDEX(Cond_Probability!$A$6:$H$60,MATCH('Model 6_Train'!A579,Cond_Probability!$A$6:$A$60,0),8)</f>
        <v>0.39710144927536234</v>
      </c>
      <c r="K579">
        <f>INDEX(Cond_Probability!$A$6:$H$60,MATCH('Model 6_Train'!B579,Cond_Probability!$A$6:$A$60,0),8)</f>
        <v>0.68023255813953487</v>
      </c>
      <c r="L579">
        <f>INDEX(Cond_Probability!$A$6:$H$60,MATCH('Model 6_Train'!C579,Cond_Probability!$A$6:$A$60,0),8)</f>
        <v>0.19653179190751446</v>
      </c>
      <c r="M579">
        <f>Cond_Probability!$C$3</f>
        <v>0.38383838383838381</v>
      </c>
      <c r="N579">
        <f t="shared" ref="N579:N642" si="56">PRODUCT(J579:M579)</f>
        <v>2.0376993309306559E-2</v>
      </c>
      <c r="O579">
        <f t="shared" ref="O579:O642" si="57">N579*100</f>
        <v>2.0376993309306557</v>
      </c>
      <c r="P579" t="str">
        <f t="shared" ref="P579:P642" si="58">IF(I579&gt;O579,"Won't Survive", "Survive")</f>
        <v>Survive</v>
      </c>
      <c r="Q579" t="str">
        <f t="shared" ref="Q579:Q642" si="59">IF(P579="Survive","Survived","Dead")</f>
        <v>Survived</v>
      </c>
    </row>
    <row r="580" spans="1:17" x14ac:dyDescent="0.3">
      <c r="A580" s="1" t="s">
        <v>1236</v>
      </c>
      <c r="B580" s="2" t="s">
        <v>17</v>
      </c>
      <c r="C580" s="1" t="s">
        <v>1241</v>
      </c>
      <c r="D580">
        <f>INDEX(Cond_Probability!$A$6:$H$60,MATCH('Model 6_Train'!A580,Cond_Probability!$A$6:$A$60,0),7)</f>
        <v>0.67572463768115942</v>
      </c>
      <c r="E580">
        <f>INDEX(Cond_Probability!$A$6:$H$60,MATCH('Model 6_Train'!B580,Cond_Probability!$A$6:$A$60,0),7)</f>
        <v>0.14882032667876588</v>
      </c>
      <c r="F580">
        <f>INDEX(Cond_Probability!$A$6:$H$60,MATCH('Model 6_Train'!C580,Cond_Probability!$A$6:$A$60,0),7)</f>
        <v>0.22784810126582278</v>
      </c>
      <c r="G580">
        <f>Cond_Probability!$C$2</f>
        <v>0.61616161616161613</v>
      </c>
      <c r="H580">
        <f t="shared" si="54"/>
        <v>1.4117963730266171E-2</v>
      </c>
      <c r="I580">
        <f t="shared" si="55"/>
        <v>1.4117963730266172</v>
      </c>
      <c r="J580">
        <f>INDEX(Cond_Probability!$A$6:$H$60,MATCH('Model 6_Train'!A580,Cond_Probability!$A$6:$A$60,0),8)</f>
        <v>0.34782608695652173</v>
      </c>
      <c r="K580">
        <f>INDEX(Cond_Probability!$A$6:$H$60,MATCH('Model 6_Train'!B580,Cond_Probability!$A$6:$A$60,0),8)</f>
        <v>0.68023255813953487</v>
      </c>
      <c r="L580">
        <f>INDEX(Cond_Probability!$A$6:$H$60,MATCH('Model 6_Train'!C580,Cond_Probability!$A$6:$A$60,0),8)</f>
        <v>0.15317919075144509</v>
      </c>
      <c r="M580">
        <f>Cond_Probability!$C$3</f>
        <v>0.38383838383838381</v>
      </c>
      <c r="N580">
        <f t="shared" si="56"/>
        <v>1.3911300713524012E-2</v>
      </c>
      <c r="O580">
        <f t="shared" si="57"/>
        <v>1.3911300713524013</v>
      </c>
      <c r="P580" t="str">
        <f t="shared" si="58"/>
        <v>Won't Survive</v>
      </c>
      <c r="Q580" t="str">
        <f t="shared" si="59"/>
        <v>Dead</v>
      </c>
    </row>
    <row r="581" spans="1:17" x14ac:dyDescent="0.3">
      <c r="A581" s="1" t="s">
        <v>1236</v>
      </c>
      <c r="B581" s="2" t="s">
        <v>13</v>
      </c>
      <c r="C581" s="1" t="s">
        <v>1242</v>
      </c>
      <c r="D581">
        <f>INDEX(Cond_Probability!$A$6:$H$60,MATCH('Model 6_Train'!A581,Cond_Probability!$A$6:$A$60,0),7)</f>
        <v>0.67572463768115942</v>
      </c>
      <c r="E581">
        <f>INDEX(Cond_Probability!$A$6:$H$60,MATCH('Model 6_Train'!B581,Cond_Probability!$A$6:$A$60,0),7)</f>
        <v>0.85117967332123412</v>
      </c>
      <c r="F581">
        <f>INDEX(Cond_Probability!$A$6:$H$60,MATCH('Model 6_Train'!C581,Cond_Probability!$A$6:$A$60,0),7)</f>
        <v>0.51356238698010848</v>
      </c>
      <c r="G581">
        <f>Cond_Probability!$C$2</f>
        <v>0.61616161616161613</v>
      </c>
      <c r="H581">
        <f t="shared" si="54"/>
        <v>0.18200312592107368</v>
      </c>
      <c r="I581">
        <f t="shared" si="55"/>
        <v>18.200312592107366</v>
      </c>
      <c r="J581">
        <f>INDEX(Cond_Probability!$A$6:$H$60,MATCH('Model 6_Train'!A581,Cond_Probability!$A$6:$A$60,0),8)</f>
        <v>0.34782608695652173</v>
      </c>
      <c r="K581">
        <f>INDEX(Cond_Probability!$A$6:$H$60,MATCH('Model 6_Train'!B581,Cond_Probability!$A$6:$A$60,0),8)</f>
        <v>0.31976744186046513</v>
      </c>
      <c r="L581">
        <f>INDEX(Cond_Probability!$A$6:$H$60,MATCH('Model 6_Train'!C581,Cond_Probability!$A$6:$A$60,0),8)</f>
        <v>0.56936416184971095</v>
      </c>
      <c r="M581">
        <f>Cond_Probability!$C$3</f>
        <v>0.38383838383838381</v>
      </c>
      <c r="N581">
        <f t="shared" si="56"/>
        <v>2.4307199359947216E-2</v>
      </c>
      <c r="O581">
        <f t="shared" si="57"/>
        <v>2.4307199359947216</v>
      </c>
      <c r="P581" t="str">
        <f t="shared" si="58"/>
        <v>Won't Survive</v>
      </c>
      <c r="Q581" t="str">
        <f t="shared" si="59"/>
        <v>Dead</v>
      </c>
    </row>
    <row r="582" spans="1:17" x14ac:dyDescent="0.3">
      <c r="A582" s="1" t="s">
        <v>1235</v>
      </c>
      <c r="B582" s="2" t="s">
        <v>17</v>
      </c>
      <c r="C582" s="1" t="s">
        <v>1242</v>
      </c>
      <c r="D582">
        <f>INDEX(Cond_Probability!$A$6:$H$60,MATCH('Model 6_Train'!A582,Cond_Probability!$A$6:$A$60,0),7)</f>
        <v>0.17753623188405798</v>
      </c>
      <c r="E582">
        <f>INDEX(Cond_Probability!$A$6:$H$60,MATCH('Model 6_Train'!B582,Cond_Probability!$A$6:$A$60,0),7)</f>
        <v>0.14882032667876588</v>
      </c>
      <c r="F582">
        <f>INDEX(Cond_Probability!$A$6:$H$60,MATCH('Model 6_Train'!C582,Cond_Probability!$A$6:$A$60,0),7)</f>
        <v>0.51356238698010848</v>
      </c>
      <c r="G582">
        <f>Cond_Probability!$C$2</f>
        <v>0.61616161616161613</v>
      </c>
      <c r="H582">
        <f t="shared" si="54"/>
        <v>8.3605933559038285E-3</v>
      </c>
      <c r="I582">
        <f t="shared" si="55"/>
        <v>0.83605933559038281</v>
      </c>
      <c r="J582">
        <f>INDEX(Cond_Probability!$A$6:$H$60,MATCH('Model 6_Train'!A582,Cond_Probability!$A$6:$A$60,0),8)</f>
        <v>0.25507246376811593</v>
      </c>
      <c r="K582">
        <f>INDEX(Cond_Probability!$A$6:$H$60,MATCH('Model 6_Train'!B582,Cond_Probability!$A$6:$A$60,0),8)</f>
        <v>0.68023255813953487</v>
      </c>
      <c r="L582">
        <f>INDEX(Cond_Probability!$A$6:$H$60,MATCH('Model 6_Train'!C582,Cond_Probability!$A$6:$A$60,0),8)</f>
        <v>0.56936416184971095</v>
      </c>
      <c r="M582">
        <f>Cond_Probability!$C$3</f>
        <v>0.38383838383838381</v>
      </c>
      <c r="N582">
        <f t="shared" si="56"/>
        <v>3.7919231001517652E-2</v>
      </c>
      <c r="O582">
        <f t="shared" si="57"/>
        <v>3.7919231001517653</v>
      </c>
      <c r="P582" t="str">
        <f t="shared" si="58"/>
        <v>Survive</v>
      </c>
      <c r="Q582" t="str">
        <f t="shared" si="59"/>
        <v>Survived</v>
      </c>
    </row>
    <row r="583" spans="1:17" x14ac:dyDescent="0.3">
      <c r="A583" s="1" t="s">
        <v>1234</v>
      </c>
      <c r="B583" s="2" t="s">
        <v>17</v>
      </c>
      <c r="C583" s="1" t="s">
        <v>1240</v>
      </c>
      <c r="D583">
        <f>INDEX(Cond_Probability!$A$6:$H$60,MATCH('Model 6_Train'!A583,Cond_Probability!$A$6:$A$60,0),7)</f>
        <v>0.14673913043478262</v>
      </c>
      <c r="E583">
        <f>INDEX(Cond_Probability!$A$6:$H$60,MATCH('Model 6_Train'!B583,Cond_Probability!$A$6:$A$60,0),7)</f>
        <v>0.14882032667876588</v>
      </c>
      <c r="F583">
        <f>INDEX(Cond_Probability!$A$6:$H$60,MATCH('Model 6_Train'!C583,Cond_Probability!$A$6:$A$60,0),7)</f>
        <v>0.17179023508137431</v>
      </c>
      <c r="G583">
        <f>Cond_Probability!$C$2</f>
        <v>0.61616161616161613</v>
      </c>
      <c r="H583">
        <f t="shared" si="54"/>
        <v>2.3115394464530018E-3</v>
      </c>
      <c r="I583">
        <f t="shared" si="55"/>
        <v>0.23115394464530017</v>
      </c>
      <c r="J583">
        <f>INDEX(Cond_Probability!$A$6:$H$60,MATCH('Model 6_Train'!A583,Cond_Probability!$A$6:$A$60,0),8)</f>
        <v>0.39710144927536234</v>
      </c>
      <c r="K583">
        <f>INDEX(Cond_Probability!$A$6:$H$60,MATCH('Model 6_Train'!B583,Cond_Probability!$A$6:$A$60,0),8)</f>
        <v>0.68023255813953487</v>
      </c>
      <c r="L583">
        <f>INDEX(Cond_Probability!$A$6:$H$60,MATCH('Model 6_Train'!C583,Cond_Probability!$A$6:$A$60,0),8)</f>
        <v>0.19653179190751446</v>
      </c>
      <c r="M583">
        <f>Cond_Probability!$C$3</f>
        <v>0.38383838383838381</v>
      </c>
      <c r="N583">
        <f t="shared" si="56"/>
        <v>2.0376993309306559E-2</v>
      </c>
      <c r="O583">
        <f t="shared" si="57"/>
        <v>2.0376993309306557</v>
      </c>
      <c r="P583" t="str">
        <f t="shared" si="58"/>
        <v>Survive</v>
      </c>
      <c r="Q583" t="str">
        <f t="shared" si="59"/>
        <v>Survived</v>
      </c>
    </row>
    <row r="584" spans="1:17" x14ac:dyDescent="0.3">
      <c r="A584" s="1" t="s">
        <v>1235</v>
      </c>
      <c r="B584" s="2" t="s">
        <v>13</v>
      </c>
      <c r="C584" s="1" t="s">
        <v>1239</v>
      </c>
      <c r="D584">
        <f>INDEX(Cond_Probability!$A$6:$H$60,MATCH('Model 6_Train'!A584,Cond_Probability!$A$6:$A$60,0),7)</f>
        <v>0.17753623188405798</v>
      </c>
      <c r="E584">
        <f>INDEX(Cond_Probability!$A$6:$H$60,MATCH('Model 6_Train'!B584,Cond_Probability!$A$6:$A$60,0),7)</f>
        <v>0.85117967332123412</v>
      </c>
      <c r="F584">
        <f>INDEX(Cond_Probability!$A$6:$H$60,MATCH('Model 6_Train'!C584,Cond_Probability!$A$6:$A$60,0),7)</f>
        <v>8.6799276672694395E-2</v>
      </c>
      <c r="G584">
        <f>Cond_Probability!$C$2</f>
        <v>0.61616161616161613</v>
      </c>
      <c r="H584">
        <f t="shared" si="54"/>
        <v>8.0820026463460579E-3</v>
      </c>
      <c r="I584">
        <f t="shared" si="55"/>
        <v>0.80820026463460581</v>
      </c>
      <c r="J584">
        <f>INDEX(Cond_Probability!$A$6:$H$60,MATCH('Model 6_Train'!A584,Cond_Probability!$A$6:$A$60,0),8)</f>
        <v>0.25507246376811593</v>
      </c>
      <c r="K584">
        <f>INDEX(Cond_Probability!$A$6:$H$60,MATCH('Model 6_Train'!B584,Cond_Probability!$A$6:$A$60,0),8)</f>
        <v>0.31976744186046513</v>
      </c>
      <c r="L584">
        <f>INDEX(Cond_Probability!$A$6:$H$60,MATCH('Model 6_Train'!C584,Cond_Probability!$A$6:$A$60,0),8)</f>
        <v>8.0924855491329481E-2</v>
      </c>
      <c r="M584">
        <f>Cond_Probability!$C$3</f>
        <v>0.38383838383838381</v>
      </c>
      <c r="N584">
        <f t="shared" si="56"/>
        <v>2.5335422683126032E-3</v>
      </c>
      <c r="O584">
        <f t="shared" si="57"/>
        <v>0.2533542268312603</v>
      </c>
      <c r="P584" t="str">
        <f t="shared" si="58"/>
        <v>Won't Survive</v>
      </c>
      <c r="Q584" t="str">
        <f t="shared" si="59"/>
        <v>Dead</v>
      </c>
    </row>
    <row r="585" spans="1:17" x14ac:dyDescent="0.3">
      <c r="A585" s="1" t="s">
        <v>1234</v>
      </c>
      <c r="B585" s="2" t="s">
        <v>13</v>
      </c>
      <c r="C585" s="1" t="s">
        <v>1240</v>
      </c>
      <c r="D585">
        <f>INDEX(Cond_Probability!$A$6:$H$60,MATCH('Model 6_Train'!A585,Cond_Probability!$A$6:$A$60,0),7)</f>
        <v>0.14673913043478262</v>
      </c>
      <c r="E585">
        <f>INDEX(Cond_Probability!$A$6:$H$60,MATCH('Model 6_Train'!B585,Cond_Probability!$A$6:$A$60,0),7)</f>
        <v>0.85117967332123412</v>
      </c>
      <c r="F585">
        <f>INDEX(Cond_Probability!$A$6:$H$60,MATCH('Model 6_Train'!C585,Cond_Probability!$A$6:$A$60,0),7)</f>
        <v>0.17179023508137431</v>
      </c>
      <c r="G585">
        <f>Cond_Probability!$C$2</f>
        <v>0.61616161616161613</v>
      </c>
      <c r="H585">
        <f t="shared" si="54"/>
        <v>1.322087805349339E-2</v>
      </c>
      <c r="I585">
        <f t="shared" si="55"/>
        <v>1.322087805349339</v>
      </c>
      <c r="J585">
        <f>INDEX(Cond_Probability!$A$6:$H$60,MATCH('Model 6_Train'!A585,Cond_Probability!$A$6:$A$60,0),8)</f>
        <v>0.39710144927536234</v>
      </c>
      <c r="K585">
        <f>INDEX(Cond_Probability!$A$6:$H$60,MATCH('Model 6_Train'!B585,Cond_Probability!$A$6:$A$60,0),8)</f>
        <v>0.31976744186046513</v>
      </c>
      <c r="L585">
        <f>INDEX(Cond_Probability!$A$6:$H$60,MATCH('Model 6_Train'!C585,Cond_Probability!$A$6:$A$60,0),8)</f>
        <v>0.19653179190751446</v>
      </c>
      <c r="M585">
        <f>Cond_Probability!$C$3</f>
        <v>0.38383838383838381</v>
      </c>
      <c r="N585">
        <f t="shared" si="56"/>
        <v>9.5789284787338551E-3</v>
      </c>
      <c r="O585">
        <f t="shared" si="57"/>
        <v>0.95789284787338547</v>
      </c>
      <c r="P585" t="str">
        <f t="shared" si="58"/>
        <v>Won't Survive</v>
      </c>
      <c r="Q585" t="str">
        <f t="shared" si="59"/>
        <v>Dead</v>
      </c>
    </row>
    <row r="586" spans="1:17" x14ac:dyDescent="0.3">
      <c r="A586" s="1" t="s">
        <v>1236</v>
      </c>
      <c r="B586" s="2" t="s">
        <v>13</v>
      </c>
      <c r="C586" s="1" t="s">
        <v>1241</v>
      </c>
      <c r="D586">
        <f>INDEX(Cond_Probability!$A$6:$H$60,MATCH('Model 6_Train'!A586,Cond_Probability!$A$6:$A$60,0),7)</f>
        <v>0.67572463768115942</v>
      </c>
      <c r="E586">
        <f>INDEX(Cond_Probability!$A$6:$H$60,MATCH('Model 6_Train'!B586,Cond_Probability!$A$6:$A$60,0),7)</f>
        <v>0.85117967332123412</v>
      </c>
      <c r="F586">
        <f>INDEX(Cond_Probability!$A$6:$H$60,MATCH('Model 6_Train'!C586,Cond_Probability!$A$6:$A$60,0),7)</f>
        <v>0.22784810126582278</v>
      </c>
      <c r="G586">
        <f>Cond_Probability!$C$2</f>
        <v>0.61616161616161613</v>
      </c>
      <c r="H586">
        <f t="shared" si="54"/>
        <v>8.0747865725546777E-2</v>
      </c>
      <c r="I586">
        <f t="shared" si="55"/>
        <v>8.074786572554677</v>
      </c>
      <c r="J586">
        <f>INDEX(Cond_Probability!$A$6:$H$60,MATCH('Model 6_Train'!A586,Cond_Probability!$A$6:$A$60,0),8)</f>
        <v>0.34782608695652173</v>
      </c>
      <c r="K586">
        <f>INDEX(Cond_Probability!$A$6:$H$60,MATCH('Model 6_Train'!B586,Cond_Probability!$A$6:$A$60,0),8)</f>
        <v>0.31976744186046513</v>
      </c>
      <c r="L586">
        <f>INDEX(Cond_Probability!$A$6:$H$60,MATCH('Model 6_Train'!C586,Cond_Probability!$A$6:$A$60,0),8)</f>
        <v>0.15317919075144509</v>
      </c>
      <c r="M586">
        <f>Cond_Probability!$C$3</f>
        <v>0.38383838383838381</v>
      </c>
      <c r="N586">
        <f t="shared" si="56"/>
        <v>6.5395003354172723E-3</v>
      </c>
      <c r="O586">
        <f t="shared" si="57"/>
        <v>0.6539500335417272</v>
      </c>
      <c r="P586" t="str">
        <f t="shared" si="58"/>
        <v>Won't Survive</v>
      </c>
      <c r="Q586" t="str">
        <f t="shared" si="59"/>
        <v>Dead</v>
      </c>
    </row>
    <row r="587" spans="1:17" x14ac:dyDescent="0.3">
      <c r="A587" s="1" t="s">
        <v>1234</v>
      </c>
      <c r="B587" s="2" t="s">
        <v>17</v>
      </c>
      <c r="C587" s="1" t="s">
        <v>1242</v>
      </c>
      <c r="D587">
        <f>INDEX(Cond_Probability!$A$6:$H$60,MATCH('Model 6_Train'!A587,Cond_Probability!$A$6:$A$60,0),7)</f>
        <v>0.14673913043478262</v>
      </c>
      <c r="E587">
        <f>INDEX(Cond_Probability!$A$6:$H$60,MATCH('Model 6_Train'!B587,Cond_Probability!$A$6:$A$60,0),7)</f>
        <v>0.14882032667876588</v>
      </c>
      <c r="F587">
        <f>INDEX(Cond_Probability!$A$6:$H$60,MATCH('Model 6_Train'!C587,Cond_Probability!$A$6:$A$60,0),7)</f>
        <v>0.51356238698010848</v>
      </c>
      <c r="G587">
        <f>Cond_Probability!$C$2</f>
        <v>0.61616161616161613</v>
      </c>
      <c r="H587">
        <f t="shared" si="54"/>
        <v>6.9102863451858164E-3</v>
      </c>
      <c r="I587">
        <f t="shared" si="55"/>
        <v>0.69102863451858165</v>
      </c>
      <c r="J587">
        <f>INDEX(Cond_Probability!$A$6:$H$60,MATCH('Model 6_Train'!A587,Cond_Probability!$A$6:$A$60,0),8)</f>
        <v>0.39710144927536234</v>
      </c>
      <c r="K587">
        <f>INDEX(Cond_Probability!$A$6:$H$60,MATCH('Model 6_Train'!B587,Cond_Probability!$A$6:$A$60,0),8)</f>
        <v>0.68023255813953487</v>
      </c>
      <c r="L587">
        <f>INDEX(Cond_Probability!$A$6:$H$60,MATCH('Model 6_Train'!C587,Cond_Probability!$A$6:$A$60,0),8)</f>
        <v>0.56936416184971095</v>
      </c>
      <c r="M587">
        <f>Cond_Probability!$C$3</f>
        <v>0.38383838383838381</v>
      </c>
      <c r="N587">
        <f t="shared" si="56"/>
        <v>5.9033348263726346E-2</v>
      </c>
      <c r="O587">
        <f t="shared" si="57"/>
        <v>5.9033348263726344</v>
      </c>
      <c r="P587" t="str">
        <f t="shared" si="58"/>
        <v>Survive</v>
      </c>
      <c r="Q587" t="str">
        <f t="shared" si="59"/>
        <v>Survived</v>
      </c>
    </row>
    <row r="588" spans="1:17" x14ac:dyDescent="0.3">
      <c r="A588" s="1" t="s">
        <v>1235</v>
      </c>
      <c r="B588" s="2" t="s">
        <v>13</v>
      </c>
      <c r="C588" s="1" t="s">
        <v>1240</v>
      </c>
      <c r="D588">
        <f>INDEX(Cond_Probability!$A$6:$H$60,MATCH('Model 6_Train'!A588,Cond_Probability!$A$6:$A$60,0),7)</f>
        <v>0.17753623188405798</v>
      </c>
      <c r="E588">
        <f>INDEX(Cond_Probability!$A$6:$H$60,MATCH('Model 6_Train'!B588,Cond_Probability!$A$6:$A$60,0),7)</f>
        <v>0.85117967332123412</v>
      </c>
      <c r="F588">
        <f>INDEX(Cond_Probability!$A$6:$H$60,MATCH('Model 6_Train'!C588,Cond_Probability!$A$6:$A$60,0),7)</f>
        <v>0.17179023508137431</v>
      </c>
      <c r="G588">
        <f>Cond_Probability!$C$2</f>
        <v>0.61616161616161613</v>
      </c>
      <c r="H588">
        <f t="shared" si="54"/>
        <v>1.5995630237559906E-2</v>
      </c>
      <c r="I588">
        <f t="shared" si="55"/>
        <v>1.5995630237559906</v>
      </c>
      <c r="J588">
        <f>INDEX(Cond_Probability!$A$6:$H$60,MATCH('Model 6_Train'!A588,Cond_Probability!$A$6:$A$60,0),8)</f>
        <v>0.25507246376811593</v>
      </c>
      <c r="K588">
        <f>INDEX(Cond_Probability!$A$6:$H$60,MATCH('Model 6_Train'!B588,Cond_Probability!$A$6:$A$60,0),8)</f>
        <v>0.31976744186046513</v>
      </c>
      <c r="L588">
        <f>INDEX(Cond_Probability!$A$6:$H$60,MATCH('Model 6_Train'!C588,Cond_Probability!$A$6:$A$60,0),8)</f>
        <v>0.19653179190751446</v>
      </c>
      <c r="M588">
        <f>Cond_Probability!$C$3</f>
        <v>0.38383838383838381</v>
      </c>
      <c r="N588">
        <f t="shared" si="56"/>
        <v>6.1528883659020366E-3</v>
      </c>
      <c r="O588">
        <f t="shared" si="57"/>
        <v>0.61528883659020361</v>
      </c>
      <c r="P588" t="str">
        <f t="shared" si="58"/>
        <v>Won't Survive</v>
      </c>
      <c r="Q588" t="str">
        <f t="shared" si="59"/>
        <v>Dead</v>
      </c>
    </row>
    <row r="589" spans="1:17" x14ac:dyDescent="0.3">
      <c r="A589" s="1" t="s">
        <v>1234</v>
      </c>
      <c r="B589" s="2" t="s">
        <v>13</v>
      </c>
      <c r="C589" s="1" t="s">
        <v>1239</v>
      </c>
      <c r="D589">
        <f>INDEX(Cond_Probability!$A$6:$H$60,MATCH('Model 6_Train'!A589,Cond_Probability!$A$6:$A$60,0),7)</f>
        <v>0.14673913043478262</v>
      </c>
      <c r="E589">
        <f>INDEX(Cond_Probability!$A$6:$H$60,MATCH('Model 6_Train'!B589,Cond_Probability!$A$6:$A$60,0),7)</f>
        <v>0.85117967332123412</v>
      </c>
      <c r="F589">
        <f>INDEX(Cond_Probability!$A$6:$H$60,MATCH('Model 6_Train'!C589,Cond_Probability!$A$6:$A$60,0),7)</f>
        <v>8.6799276672694395E-2</v>
      </c>
      <c r="G589">
        <f>Cond_Probability!$C$2</f>
        <v>0.61616161616161613</v>
      </c>
      <c r="H589">
        <f t="shared" si="54"/>
        <v>6.6800225954492922E-3</v>
      </c>
      <c r="I589">
        <f t="shared" si="55"/>
        <v>0.6680022595449292</v>
      </c>
      <c r="J589">
        <f>INDEX(Cond_Probability!$A$6:$H$60,MATCH('Model 6_Train'!A589,Cond_Probability!$A$6:$A$60,0),8)</f>
        <v>0.39710144927536234</v>
      </c>
      <c r="K589">
        <f>INDEX(Cond_Probability!$A$6:$H$60,MATCH('Model 6_Train'!B589,Cond_Probability!$A$6:$A$60,0),8)</f>
        <v>0.31976744186046513</v>
      </c>
      <c r="L589">
        <f>INDEX(Cond_Probability!$A$6:$H$60,MATCH('Model 6_Train'!C589,Cond_Probability!$A$6:$A$60,0),8)</f>
        <v>8.0924855491329481E-2</v>
      </c>
      <c r="M589">
        <f>Cond_Probability!$C$3</f>
        <v>0.38383838383838381</v>
      </c>
      <c r="N589">
        <f t="shared" si="56"/>
        <v>3.9442646677139391E-3</v>
      </c>
      <c r="O589">
        <f t="shared" si="57"/>
        <v>0.39442646677139392</v>
      </c>
      <c r="P589" t="str">
        <f t="shared" si="58"/>
        <v>Won't Survive</v>
      </c>
      <c r="Q589" t="str">
        <f t="shared" si="59"/>
        <v>Dead</v>
      </c>
    </row>
    <row r="590" spans="1:17" x14ac:dyDescent="0.3">
      <c r="A590" s="1" t="s">
        <v>1236</v>
      </c>
      <c r="B590" s="2" t="s">
        <v>13</v>
      </c>
      <c r="C590" s="1" t="s">
        <v>1242</v>
      </c>
      <c r="D590">
        <f>INDEX(Cond_Probability!$A$6:$H$60,MATCH('Model 6_Train'!A590,Cond_Probability!$A$6:$A$60,0),7)</f>
        <v>0.67572463768115942</v>
      </c>
      <c r="E590">
        <f>INDEX(Cond_Probability!$A$6:$H$60,MATCH('Model 6_Train'!B590,Cond_Probability!$A$6:$A$60,0),7)</f>
        <v>0.85117967332123412</v>
      </c>
      <c r="F590">
        <f>INDEX(Cond_Probability!$A$6:$H$60,MATCH('Model 6_Train'!C590,Cond_Probability!$A$6:$A$60,0),7)</f>
        <v>0.51356238698010848</v>
      </c>
      <c r="G590">
        <f>Cond_Probability!$C$2</f>
        <v>0.61616161616161613</v>
      </c>
      <c r="H590">
        <f t="shared" si="54"/>
        <v>0.18200312592107368</v>
      </c>
      <c r="I590">
        <f t="shared" si="55"/>
        <v>18.200312592107366</v>
      </c>
      <c r="J590">
        <f>INDEX(Cond_Probability!$A$6:$H$60,MATCH('Model 6_Train'!A590,Cond_Probability!$A$6:$A$60,0),8)</f>
        <v>0.34782608695652173</v>
      </c>
      <c r="K590">
        <f>INDEX(Cond_Probability!$A$6:$H$60,MATCH('Model 6_Train'!B590,Cond_Probability!$A$6:$A$60,0),8)</f>
        <v>0.31976744186046513</v>
      </c>
      <c r="L590">
        <f>INDEX(Cond_Probability!$A$6:$H$60,MATCH('Model 6_Train'!C590,Cond_Probability!$A$6:$A$60,0),8)</f>
        <v>0.56936416184971095</v>
      </c>
      <c r="M590">
        <f>Cond_Probability!$C$3</f>
        <v>0.38383838383838381</v>
      </c>
      <c r="N590">
        <f t="shared" si="56"/>
        <v>2.4307199359947216E-2</v>
      </c>
      <c r="O590">
        <f t="shared" si="57"/>
        <v>2.4307199359947216</v>
      </c>
      <c r="P590" t="str">
        <f t="shared" si="58"/>
        <v>Won't Survive</v>
      </c>
      <c r="Q590" t="str">
        <f t="shared" si="59"/>
        <v>Dead</v>
      </c>
    </row>
    <row r="591" spans="1:17" x14ac:dyDescent="0.3">
      <c r="A591" s="1" t="s">
        <v>1236</v>
      </c>
      <c r="B591" s="2" t="s">
        <v>13</v>
      </c>
      <c r="C591" s="1" t="s">
        <v>1241</v>
      </c>
      <c r="D591">
        <f>INDEX(Cond_Probability!$A$6:$H$60,MATCH('Model 6_Train'!A591,Cond_Probability!$A$6:$A$60,0),7)</f>
        <v>0.67572463768115942</v>
      </c>
      <c r="E591">
        <f>INDEX(Cond_Probability!$A$6:$H$60,MATCH('Model 6_Train'!B591,Cond_Probability!$A$6:$A$60,0),7)</f>
        <v>0.85117967332123412</v>
      </c>
      <c r="F591">
        <f>INDEX(Cond_Probability!$A$6:$H$60,MATCH('Model 6_Train'!C591,Cond_Probability!$A$6:$A$60,0),7)</f>
        <v>0.22784810126582278</v>
      </c>
      <c r="G591">
        <f>Cond_Probability!$C$2</f>
        <v>0.61616161616161613</v>
      </c>
      <c r="H591">
        <f t="shared" si="54"/>
        <v>8.0747865725546777E-2</v>
      </c>
      <c r="I591">
        <f t="shared" si="55"/>
        <v>8.074786572554677</v>
      </c>
      <c r="J591">
        <f>INDEX(Cond_Probability!$A$6:$H$60,MATCH('Model 6_Train'!A591,Cond_Probability!$A$6:$A$60,0),8)</f>
        <v>0.34782608695652173</v>
      </c>
      <c r="K591">
        <f>INDEX(Cond_Probability!$A$6:$H$60,MATCH('Model 6_Train'!B591,Cond_Probability!$A$6:$A$60,0),8)</f>
        <v>0.31976744186046513</v>
      </c>
      <c r="L591">
        <f>INDEX(Cond_Probability!$A$6:$H$60,MATCH('Model 6_Train'!C591,Cond_Probability!$A$6:$A$60,0),8)</f>
        <v>0.15317919075144509</v>
      </c>
      <c r="M591">
        <f>Cond_Probability!$C$3</f>
        <v>0.38383838383838381</v>
      </c>
      <c r="N591">
        <f t="shared" si="56"/>
        <v>6.5395003354172723E-3</v>
      </c>
      <c r="O591">
        <f t="shared" si="57"/>
        <v>0.6539500335417272</v>
      </c>
      <c r="P591" t="str">
        <f t="shared" si="58"/>
        <v>Won't Survive</v>
      </c>
      <c r="Q591" t="str">
        <f t="shared" si="59"/>
        <v>Dead</v>
      </c>
    </row>
    <row r="592" spans="1:17" x14ac:dyDescent="0.3">
      <c r="A592" s="1" t="s">
        <v>1236</v>
      </c>
      <c r="B592" s="2" t="s">
        <v>13</v>
      </c>
      <c r="C592" s="1" t="s">
        <v>1240</v>
      </c>
      <c r="D592">
        <f>INDEX(Cond_Probability!$A$6:$H$60,MATCH('Model 6_Train'!A592,Cond_Probability!$A$6:$A$60,0),7)</f>
        <v>0.67572463768115942</v>
      </c>
      <c r="E592">
        <f>INDEX(Cond_Probability!$A$6:$H$60,MATCH('Model 6_Train'!B592,Cond_Probability!$A$6:$A$60,0),7)</f>
        <v>0.85117967332123412</v>
      </c>
      <c r="F592">
        <f>INDEX(Cond_Probability!$A$6:$H$60,MATCH('Model 6_Train'!C592,Cond_Probability!$A$6:$A$60,0),7)</f>
        <v>0.17179023508137431</v>
      </c>
      <c r="G592">
        <f>Cond_Probability!$C$2</f>
        <v>0.61616161616161613</v>
      </c>
      <c r="H592">
        <f t="shared" si="54"/>
        <v>6.0881327332753518E-2</v>
      </c>
      <c r="I592">
        <f t="shared" si="55"/>
        <v>6.0881327332753514</v>
      </c>
      <c r="J592">
        <f>INDEX(Cond_Probability!$A$6:$H$60,MATCH('Model 6_Train'!A592,Cond_Probability!$A$6:$A$60,0),8)</f>
        <v>0.34782608695652173</v>
      </c>
      <c r="K592">
        <f>INDEX(Cond_Probability!$A$6:$H$60,MATCH('Model 6_Train'!B592,Cond_Probability!$A$6:$A$60,0),8)</f>
        <v>0.31976744186046513</v>
      </c>
      <c r="L592">
        <f>INDEX(Cond_Probability!$A$6:$H$60,MATCH('Model 6_Train'!C592,Cond_Probability!$A$6:$A$60,0),8)</f>
        <v>0.19653179190751446</v>
      </c>
      <c r="M592">
        <f>Cond_Probability!$C$3</f>
        <v>0.38383838383838381</v>
      </c>
      <c r="N592">
        <f t="shared" si="56"/>
        <v>8.3903023171391401E-3</v>
      </c>
      <c r="O592">
        <f t="shared" si="57"/>
        <v>0.839030231713914</v>
      </c>
      <c r="P592" t="str">
        <f t="shared" si="58"/>
        <v>Won't Survive</v>
      </c>
      <c r="Q592" t="str">
        <f t="shared" si="59"/>
        <v>Dead</v>
      </c>
    </row>
    <row r="593" spans="1:17" x14ac:dyDescent="0.3">
      <c r="A593" s="1" t="s">
        <v>1234</v>
      </c>
      <c r="B593" s="2" t="s">
        <v>17</v>
      </c>
      <c r="C593" s="1" t="s">
        <v>1239</v>
      </c>
      <c r="D593">
        <f>INDEX(Cond_Probability!$A$6:$H$60,MATCH('Model 6_Train'!A593,Cond_Probability!$A$6:$A$60,0),7)</f>
        <v>0.14673913043478262</v>
      </c>
      <c r="E593">
        <f>INDEX(Cond_Probability!$A$6:$H$60,MATCH('Model 6_Train'!B593,Cond_Probability!$A$6:$A$60,0),7)</f>
        <v>0.14882032667876588</v>
      </c>
      <c r="F593">
        <f>INDEX(Cond_Probability!$A$6:$H$60,MATCH('Model 6_Train'!C593,Cond_Probability!$A$6:$A$60,0),7)</f>
        <v>8.6799276672694395E-2</v>
      </c>
      <c r="G593">
        <f>Cond_Probability!$C$2</f>
        <v>0.61616161616161613</v>
      </c>
      <c r="H593">
        <f t="shared" si="54"/>
        <v>1.1679357203130958E-3</v>
      </c>
      <c r="I593">
        <f t="shared" si="55"/>
        <v>0.11679357203130958</v>
      </c>
      <c r="J593">
        <f>INDEX(Cond_Probability!$A$6:$H$60,MATCH('Model 6_Train'!A593,Cond_Probability!$A$6:$A$60,0),8)</f>
        <v>0.39710144927536234</v>
      </c>
      <c r="K593">
        <f>INDEX(Cond_Probability!$A$6:$H$60,MATCH('Model 6_Train'!B593,Cond_Probability!$A$6:$A$60,0),8)</f>
        <v>0.68023255813953487</v>
      </c>
      <c r="L593">
        <f>INDEX(Cond_Probability!$A$6:$H$60,MATCH('Model 6_Train'!C593,Cond_Probability!$A$6:$A$60,0),8)</f>
        <v>8.0924855491329481E-2</v>
      </c>
      <c r="M593">
        <f>Cond_Probability!$C$3</f>
        <v>0.38383838383838381</v>
      </c>
      <c r="N593">
        <f t="shared" si="56"/>
        <v>8.3905266567732891E-3</v>
      </c>
      <c r="O593">
        <f t="shared" si="57"/>
        <v>0.83905266567732895</v>
      </c>
      <c r="P593" t="str">
        <f t="shared" si="58"/>
        <v>Survive</v>
      </c>
      <c r="Q593" t="str">
        <f t="shared" si="59"/>
        <v>Survived</v>
      </c>
    </row>
    <row r="594" spans="1:17" x14ac:dyDescent="0.3">
      <c r="A594" s="1" t="s">
        <v>1236</v>
      </c>
      <c r="B594" s="2" t="s">
        <v>13</v>
      </c>
      <c r="C594" s="1" t="s">
        <v>1240</v>
      </c>
      <c r="D594">
        <f>INDEX(Cond_Probability!$A$6:$H$60,MATCH('Model 6_Train'!A594,Cond_Probability!$A$6:$A$60,0),7)</f>
        <v>0.67572463768115942</v>
      </c>
      <c r="E594">
        <f>INDEX(Cond_Probability!$A$6:$H$60,MATCH('Model 6_Train'!B594,Cond_Probability!$A$6:$A$60,0),7)</f>
        <v>0.85117967332123412</v>
      </c>
      <c r="F594">
        <f>INDEX(Cond_Probability!$A$6:$H$60,MATCH('Model 6_Train'!C594,Cond_Probability!$A$6:$A$60,0),7)</f>
        <v>0.17179023508137431</v>
      </c>
      <c r="G594">
        <f>Cond_Probability!$C$2</f>
        <v>0.61616161616161613</v>
      </c>
      <c r="H594">
        <f t="shared" si="54"/>
        <v>6.0881327332753518E-2</v>
      </c>
      <c r="I594">
        <f t="shared" si="55"/>
        <v>6.0881327332753514</v>
      </c>
      <c r="J594">
        <f>INDEX(Cond_Probability!$A$6:$H$60,MATCH('Model 6_Train'!A594,Cond_Probability!$A$6:$A$60,0),8)</f>
        <v>0.34782608695652173</v>
      </c>
      <c r="K594">
        <f>INDEX(Cond_Probability!$A$6:$H$60,MATCH('Model 6_Train'!B594,Cond_Probability!$A$6:$A$60,0),8)</f>
        <v>0.31976744186046513</v>
      </c>
      <c r="L594">
        <f>INDEX(Cond_Probability!$A$6:$H$60,MATCH('Model 6_Train'!C594,Cond_Probability!$A$6:$A$60,0),8)</f>
        <v>0.19653179190751446</v>
      </c>
      <c r="M594">
        <f>Cond_Probability!$C$3</f>
        <v>0.38383838383838381</v>
      </c>
      <c r="N594">
        <f t="shared" si="56"/>
        <v>8.3903023171391401E-3</v>
      </c>
      <c r="O594">
        <f t="shared" si="57"/>
        <v>0.839030231713914</v>
      </c>
      <c r="P594" t="str">
        <f t="shared" si="58"/>
        <v>Won't Survive</v>
      </c>
      <c r="Q594" t="str">
        <f t="shared" si="59"/>
        <v>Dead</v>
      </c>
    </row>
    <row r="595" spans="1:17" x14ac:dyDescent="0.3">
      <c r="A595" s="1" t="s">
        <v>1236</v>
      </c>
      <c r="B595" s="2" t="s">
        <v>17</v>
      </c>
      <c r="C595" s="1" t="s">
        <v>1241</v>
      </c>
      <c r="D595">
        <f>INDEX(Cond_Probability!$A$6:$H$60,MATCH('Model 6_Train'!A595,Cond_Probability!$A$6:$A$60,0),7)</f>
        <v>0.67572463768115942</v>
      </c>
      <c r="E595">
        <f>INDEX(Cond_Probability!$A$6:$H$60,MATCH('Model 6_Train'!B595,Cond_Probability!$A$6:$A$60,0),7)</f>
        <v>0.14882032667876588</v>
      </c>
      <c r="F595">
        <f>INDEX(Cond_Probability!$A$6:$H$60,MATCH('Model 6_Train'!C595,Cond_Probability!$A$6:$A$60,0),7)</f>
        <v>0.22784810126582278</v>
      </c>
      <c r="G595">
        <f>Cond_Probability!$C$2</f>
        <v>0.61616161616161613</v>
      </c>
      <c r="H595">
        <f t="shared" si="54"/>
        <v>1.4117963730266171E-2</v>
      </c>
      <c r="I595">
        <f t="shared" si="55"/>
        <v>1.4117963730266172</v>
      </c>
      <c r="J595">
        <f>INDEX(Cond_Probability!$A$6:$H$60,MATCH('Model 6_Train'!A595,Cond_Probability!$A$6:$A$60,0),8)</f>
        <v>0.34782608695652173</v>
      </c>
      <c r="K595">
        <f>INDEX(Cond_Probability!$A$6:$H$60,MATCH('Model 6_Train'!B595,Cond_Probability!$A$6:$A$60,0),8)</f>
        <v>0.68023255813953487</v>
      </c>
      <c r="L595">
        <f>INDEX(Cond_Probability!$A$6:$H$60,MATCH('Model 6_Train'!C595,Cond_Probability!$A$6:$A$60,0),8)</f>
        <v>0.15317919075144509</v>
      </c>
      <c r="M595">
        <f>Cond_Probability!$C$3</f>
        <v>0.38383838383838381</v>
      </c>
      <c r="N595">
        <f t="shared" si="56"/>
        <v>1.3911300713524012E-2</v>
      </c>
      <c r="O595">
        <f t="shared" si="57"/>
        <v>1.3911300713524013</v>
      </c>
      <c r="P595" t="str">
        <f t="shared" si="58"/>
        <v>Won't Survive</v>
      </c>
      <c r="Q595" t="str">
        <f t="shared" si="59"/>
        <v>Dead</v>
      </c>
    </row>
    <row r="596" spans="1:17" x14ac:dyDescent="0.3">
      <c r="A596" s="1" t="s">
        <v>1235</v>
      </c>
      <c r="B596" s="2" t="s">
        <v>13</v>
      </c>
      <c r="C596" s="1" t="s">
        <v>1240</v>
      </c>
      <c r="D596">
        <f>INDEX(Cond_Probability!$A$6:$H$60,MATCH('Model 6_Train'!A596,Cond_Probability!$A$6:$A$60,0),7)</f>
        <v>0.17753623188405798</v>
      </c>
      <c r="E596">
        <f>INDEX(Cond_Probability!$A$6:$H$60,MATCH('Model 6_Train'!B596,Cond_Probability!$A$6:$A$60,0),7)</f>
        <v>0.85117967332123412</v>
      </c>
      <c r="F596">
        <f>INDEX(Cond_Probability!$A$6:$H$60,MATCH('Model 6_Train'!C596,Cond_Probability!$A$6:$A$60,0),7)</f>
        <v>0.17179023508137431</v>
      </c>
      <c r="G596">
        <f>Cond_Probability!$C$2</f>
        <v>0.61616161616161613</v>
      </c>
      <c r="H596">
        <f t="shared" si="54"/>
        <v>1.5995630237559906E-2</v>
      </c>
      <c r="I596">
        <f t="shared" si="55"/>
        <v>1.5995630237559906</v>
      </c>
      <c r="J596">
        <f>INDEX(Cond_Probability!$A$6:$H$60,MATCH('Model 6_Train'!A596,Cond_Probability!$A$6:$A$60,0),8)</f>
        <v>0.25507246376811593</v>
      </c>
      <c r="K596">
        <f>INDEX(Cond_Probability!$A$6:$H$60,MATCH('Model 6_Train'!B596,Cond_Probability!$A$6:$A$60,0),8)</f>
        <v>0.31976744186046513</v>
      </c>
      <c r="L596">
        <f>INDEX(Cond_Probability!$A$6:$H$60,MATCH('Model 6_Train'!C596,Cond_Probability!$A$6:$A$60,0),8)</f>
        <v>0.19653179190751446</v>
      </c>
      <c r="M596">
        <f>Cond_Probability!$C$3</f>
        <v>0.38383838383838381</v>
      </c>
      <c r="N596">
        <f t="shared" si="56"/>
        <v>6.1528883659020366E-3</v>
      </c>
      <c r="O596">
        <f t="shared" si="57"/>
        <v>0.61528883659020361</v>
      </c>
      <c r="P596" t="str">
        <f t="shared" si="58"/>
        <v>Won't Survive</v>
      </c>
      <c r="Q596" t="str">
        <f t="shared" si="59"/>
        <v>Dead</v>
      </c>
    </row>
    <row r="597" spans="1:17" x14ac:dyDescent="0.3">
      <c r="A597" s="1" t="s">
        <v>1236</v>
      </c>
      <c r="B597" s="2" t="s">
        <v>13</v>
      </c>
      <c r="C597" s="1" t="s">
        <v>1240</v>
      </c>
      <c r="D597">
        <f>INDEX(Cond_Probability!$A$6:$H$60,MATCH('Model 6_Train'!A597,Cond_Probability!$A$6:$A$60,0),7)</f>
        <v>0.67572463768115942</v>
      </c>
      <c r="E597">
        <f>INDEX(Cond_Probability!$A$6:$H$60,MATCH('Model 6_Train'!B597,Cond_Probability!$A$6:$A$60,0),7)</f>
        <v>0.85117967332123412</v>
      </c>
      <c r="F597">
        <f>INDEX(Cond_Probability!$A$6:$H$60,MATCH('Model 6_Train'!C597,Cond_Probability!$A$6:$A$60,0),7)</f>
        <v>0.17179023508137431</v>
      </c>
      <c r="G597">
        <f>Cond_Probability!$C$2</f>
        <v>0.61616161616161613</v>
      </c>
      <c r="H597">
        <f t="shared" si="54"/>
        <v>6.0881327332753518E-2</v>
      </c>
      <c r="I597">
        <f t="shared" si="55"/>
        <v>6.0881327332753514</v>
      </c>
      <c r="J597">
        <f>INDEX(Cond_Probability!$A$6:$H$60,MATCH('Model 6_Train'!A597,Cond_Probability!$A$6:$A$60,0),8)</f>
        <v>0.34782608695652173</v>
      </c>
      <c r="K597">
        <f>INDEX(Cond_Probability!$A$6:$H$60,MATCH('Model 6_Train'!B597,Cond_Probability!$A$6:$A$60,0),8)</f>
        <v>0.31976744186046513</v>
      </c>
      <c r="L597">
        <f>INDEX(Cond_Probability!$A$6:$H$60,MATCH('Model 6_Train'!C597,Cond_Probability!$A$6:$A$60,0),8)</f>
        <v>0.19653179190751446</v>
      </c>
      <c r="M597">
        <f>Cond_Probability!$C$3</f>
        <v>0.38383838383838381</v>
      </c>
      <c r="N597">
        <f t="shared" si="56"/>
        <v>8.3903023171391401E-3</v>
      </c>
      <c r="O597">
        <f t="shared" si="57"/>
        <v>0.839030231713914</v>
      </c>
      <c r="P597" t="str">
        <f t="shared" si="58"/>
        <v>Won't Survive</v>
      </c>
      <c r="Q597" t="str">
        <f t="shared" si="59"/>
        <v>Dead</v>
      </c>
    </row>
    <row r="598" spans="1:17" x14ac:dyDescent="0.3">
      <c r="A598" s="1" t="s">
        <v>1235</v>
      </c>
      <c r="B598" s="2" t="s">
        <v>17</v>
      </c>
      <c r="C598" s="1" t="s">
        <v>1241</v>
      </c>
      <c r="D598">
        <f>INDEX(Cond_Probability!$A$6:$H$60,MATCH('Model 6_Train'!A598,Cond_Probability!$A$6:$A$60,0),7)</f>
        <v>0.17753623188405798</v>
      </c>
      <c r="E598">
        <f>INDEX(Cond_Probability!$A$6:$H$60,MATCH('Model 6_Train'!B598,Cond_Probability!$A$6:$A$60,0),7)</f>
        <v>0.14882032667876588</v>
      </c>
      <c r="F598">
        <f>INDEX(Cond_Probability!$A$6:$H$60,MATCH('Model 6_Train'!C598,Cond_Probability!$A$6:$A$60,0),7)</f>
        <v>0.22784810126582278</v>
      </c>
      <c r="G598">
        <f>Cond_Probability!$C$2</f>
        <v>0.61616161616161613</v>
      </c>
      <c r="H598">
        <f t="shared" si="54"/>
        <v>3.7092773339573322E-3</v>
      </c>
      <c r="I598">
        <f t="shared" si="55"/>
        <v>0.37092773339573321</v>
      </c>
      <c r="J598">
        <f>INDEX(Cond_Probability!$A$6:$H$60,MATCH('Model 6_Train'!A598,Cond_Probability!$A$6:$A$60,0),8)</f>
        <v>0.25507246376811593</v>
      </c>
      <c r="K598">
        <f>INDEX(Cond_Probability!$A$6:$H$60,MATCH('Model 6_Train'!B598,Cond_Probability!$A$6:$A$60,0),8)</f>
        <v>0.68023255813953487</v>
      </c>
      <c r="L598">
        <f>INDEX(Cond_Probability!$A$6:$H$60,MATCH('Model 6_Train'!C598,Cond_Probability!$A$6:$A$60,0),8)</f>
        <v>0.15317919075144509</v>
      </c>
      <c r="M598">
        <f>Cond_Probability!$C$3</f>
        <v>0.38383838383838381</v>
      </c>
      <c r="N598">
        <f t="shared" si="56"/>
        <v>1.0201620523250944E-2</v>
      </c>
      <c r="O598">
        <f t="shared" si="57"/>
        <v>1.0201620523250945</v>
      </c>
      <c r="P598" t="str">
        <f t="shared" si="58"/>
        <v>Survive</v>
      </c>
      <c r="Q598" t="str">
        <f t="shared" si="59"/>
        <v>Survived</v>
      </c>
    </row>
    <row r="599" spans="1:17" x14ac:dyDescent="0.3">
      <c r="A599" s="1" t="s">
        <v>1236</v>
      </c>
      <c r="B599" s="2" t="s">
        <v>13</v>
      </c>
      <c r="C599" s="1" t="s">
        <v>1240</v>
      </c>
      <c r="D599">
        <f>INDEX(Cond_Probability!$A$6:$H$60,MATCH('Model 6_Train'!A599,Cond_Probability!$A$6:$A$60,0),7)</f>
        <v>0.67572463768115942</v>
      </c>
      <c r="E599">
        <f>INDEX(Cond_Probability!$A$6:$H$60,MATCH('Model 6_Train'!B599,Cond_Probability!$A$6:$A$60,0),7)</f>
        <v>0.85117967332123412</v>
      </c>
      <c r="F599">
        <f>INDEX(Cond_Probability!$A$6:$H$60,MATCH('Model 6_Train'!C599,Cond_Probability!$A$6:$A$60,0),7)</f>
        <v>0.17179023508137431</v>
      </c>
      <c r="G599">
        <f>Cond_Probability!$C$2</f>
        <v>0.61616161616161613</v>
      </c>
      <c r="H599">
        <f t="shared" si="54"/>
        <v>6.0881327332753518E-2</v>
      </c>
      <c r="I599">
        <f t="shared" si="55"/>
        <v>6.0881327332753514</v>
      </c>
      <c r="J599">
        <f>INDEX(Cond_Probability!$A$6:$H$60,MATCH('Model 6_Train'!A599,Cond_Probability!$A$6:$A$60,0),8)</f>
        <v>0.34782608695652173</v>
      </c>
      <c r="K599">
        <f>INDEX(Cond_Probability!$A$6:$H$60,MATCH('Model 6_Train'!B599,Cond_Probability!$A$6:$A$60,0),8)</f>
        <v>0.31976744186046513</v>
      </c>
      <c r="L599">
        <f>INDEX(Cond_Probability!$A$6:$H$60,MATCH('Model 6_Train'!C599,Cond_Probability!$A$6:$A$60,0),8)</f>
        <v>0.19653179190751446</v>
      </c>
      <c r="M599">
        <f>Cond_Probability!$C$3</f>
        <v>0.38383838383838381</v>
      </c>
      <c r="N599">
        <f t="shared" si="56"/>
        <v>8.3903023171391401E-3</v>
      </c>
      <c r="O599">
        <f t="shared" si="57"/>
        <v>0.839030231713914</v>
      </c>
      <c r="P599" t="str">
        <f t="shared" si="58"/>
        <v>Won't Survive</v>
      </c>
      <c r="Q599" t="str">
        <f t="shared" si="59"/>
        <v>Dead</v>
      </c>
    </row>
    <row r="600" spans="1:17" x14ac:dyDescent="0.3">
      <c r="A600" s="1" t="s">
        <v>1236</v>
      </c>
      <c r="B600" s="2" t="s">
        <v>13</v>
      </c>
      <c r="C600" s="1" t="s">
        <v>1241</v>
      </c>
      <c r="D600">
        <f>INDEX(Cond_Probability!$A$6:$H$60,MATCH('Model 6_Train'!A600,Cond_Probability!$A$6:$A$60,0),7)</f>
        <v>0.67572463768115942</v>
      </c>
      <c r="E600">
        <f>INDEX(Cond_Probability!$A$6:$H$60,MATCH('Model 6_Train'!B600,Cond_Probability!$A$6:$A$60,0),7)</f>
        <v>0.85117967332123412</v>
      </c>
      <c r="F600">
        <f>INDEX(Cond_Probability!$A$6:$H$60,MATCH('Model 6_Train'!C600,Cond_Probability!$A$6:$A$60,0),7)</f>
        <v>0.22784810126582278</v>
      </c>
      <c r="G600">
        <f>Cond_Probability!$C$2</f>
        <v>0.61616161616161613</v>
      </c>
      <c r="H600">
        <f t="shared" si="54"/>
        <v>8.0747865725546777E-2</v>
      </c>
      <c r="I600">
        <f t="shared" si="55"/>
        <v>8.074786572554677</v>
      </c>
      <c r="J600">
        <f>INDEX(Cond_Probability!$A$6:$H$60,MATCH('Model 6_Train'!A600,Cond_Probability!$A$6:$A$60,0),8)</f>
        <v>0.34782608695652173</v>
      </c>
      <c r="K600">
        <f>INDEX(Cond_Probability!$A$6:$H$60,MATCH('Model 6_Train'!B600,Cond_Probability!$A$6:$A$60,0),8)</f>
        <v>0.31976744186046513</v>
      </c>
      <c r="L600">
        <f>INDEX(Cond_Probability!$A$6:$H$60,MATCH('Model 6_Train'!C600,Cond_Probability!$A$6:$A$60,0),8)</f>
        <v>0.15317919075144509</v>
      </c>
      <c r="M600">
        <f>Cond_Probability!$C$3</f>
        <v>0.38383838383838381</v>
      </c>
      <c r="N600">
        <f t="shared" si="56"/>
        <v>6.5395003354172723E-3</v>
      </c>
      <c r="O600">
        <f t="shared" si="57"/>
        <v>0.6539500335417272</v>
      </c>
      <c r="P600" t="str">
        <f t="shared" si="58"/>
        <v>Won't Survive</v>
      </c>
      <c r="Q600" t="str">
        <f t="shared" si="59"/>
        <v>Dead</v>
      </c>
    </row>
    <row r="601" spans="1:17" x14ac:dyDescent="0.3">
      <c r="A601" s="1" t="s">
        <v>1234</v>
      </c>
      <c r="B601" s="2" t="s">
        <v>13</v>
      </c>
      <c r="C601" s="1" t="s">
        <v>1240</v>
      </c>
      <c r="D601">
        <f>INDEX(Cond_Probability!$A$6:$H$60,MATCH('Model 6_Train'!A601,Cond_Probability!$A$6:$A$60,0),7)</f>
        <v>0.14673913043478262</v>
      </c>
      <c r="E601">
        <f>INDEX(Cond_Probability!$A$6:$H$60,MATCH('Model 6_Train'!B601,Cond_Probability!$A$6:$A$60,0),7)</f>
        <v>0.85117967332123412</v>
      </c>
      <c r="F601">
        <f>INDEX(Cond_Probability!$A$6:$H$60,MATCH('Model 6_Train'!C601,Cond_Probability!$A$6:$A$60,0),7)</f>
        <v>0.17179023508137431</v>
      </c>
      <c r="G601">
        <f>Cond_Probability!$C$2</f>
        <v>0.61616161616161613</v>
      </c>
      <c r="H601">
        <f t="shared" si="54"/>
        <v>1.322087805349339E-2</v>
      </c>
      <c r="I601">
        <f t="shared" si="55"/>
        <v>1.322087805349339</v>
      </c>
      <c r="J601">
        <f>INDEX(Cond_Probability!$A$6:$H$60,MATCH('Model 6_Train'!A601,Cond_Probability!$A$6:$A$60,0),8)</f>
        <v>0.39710144927536234</v>
      </c>
      <c r="K601">
        <f>INDEX(Cond_Probability!$A$6:$H$60,MATCH('Model 6_Train'!B601,Cond_Probability!$A$6:$A$60,0),8)</f>
        <v>0.31976744186046513</v>
      </c>
      <c r="L601">
        <f>INDEX(Cond_Probability!$A$6:$H$60,MATCH('Model 6_Train'!C601,Cond_Probability!$A$6:$A$60,0),8)</f>
        <v>0.19653179190751446</v>
      </c>
      <c r="M601">
        <f>Cond_Probability!$C$3</f>
        <v>0.38383838383838381</v>
      </c>
      <c r="N601">
        <f t="shared" si="56"/>
        <v>9.5789284787338551E-3</v>
      </c>
      <c r="O601">
        <f t="shared" si="57"/>
        <v>0.95789284787338547</v>
      </c>
      <c r="P601" t="str">
        <f t="shared" si="58"/>
        <v>Won't Survive</v>
      </c>
      <c r="Q601" t="str">
        <f t="shared" si="59"/>
        <v>Dead</v>
      </c>
    </row>
    <row r="602" spans="1:17" x14ac:dyDescent="0.3">
      <c r="A602" s="1" t="s">
        <v>1235</v>
      </c>
      <c r="B602" s="2" t="s">
        <v>17</v>
      </c>
      <c r="C602" s="1" t="s">
        <v>1242</v>
      </c>
      <c r="D602">
        <f>INDEX(Cond_Probability!$A$6:$H$60,MATCH('Model 6_Train'!A602,Cond_Probability!$A$6:$A$60,0),7)</f>
        <v>0.17753623188405798</v>
      </c>
      <c r="E602">
        <f>INDEX(Cond_Probability!$A$6:$H$60,MATCH('Model 6_Train'!B602,Cond_Probability!$A$6:$A$60,0),7)</f>
        <v>0.14882032667876588</v>
      </c>
      <c r="F602">
        <f>INDEX(Cond_Probability!$A$6:$H$60,MATCH('Model 6_Train'!C602,Cond_Probability!$A$6:$A$60,0),7)</f>
        <v>0.51356238698010848</v>
      </c>
      <c r="G602">
        <f>Cond_Probability!$C$2</f>
        <v>0.61616161616161613</v>
      </c>
      <c r="H602">
        <f t="shared" si="54"/>
        <v>8.3605933559038285E-3</v>
      </c>
      <c r="I602">
        <f t="shared" si="55"/>
        <v>0.83605933559038281</v>
      </c>
      <c r="J602">
        <f>INDEX(Cond_Probability!$A$6:$H$60,MATCH('Model 6_Train'!A602,Cond_Probability!$A$6:$A$60,0),8)</f>
        <v>0.25507246376811593</v>
      </c>
      <c r="K602">
        <f>INDEX(Cond_Probability!$A$6:$H$60,MATCH('Model 6_Train'!B602,Cond_Probability!$A$6:$A$60,0),8)</f>
        <v>0.68023255813953487</v>
      </c>
      <c r="L602">
        <f>INDEX(Cond_Probability!$A$6:$H$60,MATCH('Model 6_Train'!C602,Cond_Probability!$A$6:$A$60,0),8)</f>
        <v>0.56936416184971095</v>
      </c>
      <c r="M602">
        <f>Cond_Probability!$C$3</f>
        <v>0.38383838383838381</v>
      </c>
      <c r="N602">
        <f t="shared" si="56"/>
        <v>3.7919231001517652E-2</v>
      </c>
      <c r="O602">
        <f t="shared" si="57"/>
        <v>3.7919231001517653</v>
      </c>
      <c r="P602" t="str">
        <f t="shared" si="58"/>
        <v>Survive</v>
      </c>
      <c r="Q602" t="str">
        <f t="shared" si="59"/>
        <v>Survived</v>
      </c>
    </row>
    <row r="603" spans="1:17" x14ac:dyDescent="0.3">
      <c r="A603" s="1" t="s">
        <v>1236</v>
      </c>
      <c r="B603" s="2" t="s">
        <v>13</v>
      </c>
      <c r="C603" s="1" t="s">
        <v>1241</v>
      </c>
      <c r="D603">
        <f>INDEX(Cond_Probability!$A$6:$H$60,MATCH('Model 6_Train'!A603,Cond_Probability!$A$6:$A$60,0),7)</f>
        <v>0.67572463768115942</v>
      </c>
      <c r="E603">
        <f>INDEX(Cond_Probability!$A$6:$H$60,MATCH('Model 6_Train'!B603,Cond_Probability!$A$6:$A$60,0),7)</f>
        <v>0.85117967332123412</v>
      </c>
      <c r="F603">
        <f>INDEX(Cond_Probability!$A$6:$H$60,MATCH('Model 6_Train'!C603,Cond_Probability!$A$6:$A$60,0),7)</f>
        <v>0.22784810126582278</v>
      </c>
      <c r="G603">
        <f>Cond_Probability!$C$2</f>
        <v>0.61616161616161613</v>
      </c>
      <c r="H603">
        <f t="shared" si="54"/>
        <v>8.0747865725546777E-2</v>
      </c>
      <c r="I603">
        <f t="shared" si="55"/>
        <v>8.074786572554677</v>
      </c>
      <c r="J603">
        <f>INDEX(Cond_Probability!$A$6:$H$60,MATCH('Model 6_Train'!A603,Cond_Probability!$A$6:$A$60,0),8)</f>
        <v>0.34782608695652173</v>
      </c>
      <c r="K603">
        <f>INDEX(Cond_Probability!$A$6:$H$60,MATCH('Model 6_Train'!B603,Cond_Probability!$A$6:$A$60,0),8)</f>
        <v>0.31976744186046513</v>
      </c>
      <c r="L603">
        <f>INDEX(Cond_Probability!$A$6:$H$60,MATCH('Model 6_Train'!C603,Cond_Probability!$A$6:$A$60,0),8)</f>
        <v>0.15317919075144509</v>
      </c>
      <c r="M603">
        <f>Cond_Probability!$C$3</f>
        <v>0.38383838383838381</v>
      </c>
      <c r="N603">
        <f t="shared" si="56"/>
        <v>6.5395003354172723E-3</v>
      </c>
      <c r="O603">
        <f t="shared" si="57"/>
        <v>0.6539500335417272</v>
      </c>
      <c r="P603" t="str">
        <f t="shared" si="58"/>
        <v>Won't Survive</v>
      </c>
      <c r="Q603" t="str">
        <f t="shared" si="59"/>
        <v>Dead</v>
      </c>
    </row>
    <row r="604" spans="1:17" x14ac:dyDescent="0.3">
      <c r="A604" s="1" t="s">
        <v>1234</v>
      </c>
      <c r="B604" s="2" t="s">
        <v>13</v>
      </c>
      <c r="C604" s="1" t="s">
        <v>1241</v>
      </c>
      <c r="D604">
        <f>INDEX(Cond_Probability!$A$6:$H$60,MATCH('Model 6_Train'!A604,Cond_Probability!$A$6:$A$60,0),7)</f>
        <v>0.14673913043478262</v>
      </c>
      <c r="E604">
        <f>INDEX(Cond_Probability!$A$6:$H$60,MATCH('Model 6_Train'!B604,Cond_Probability!$A$6:$A$60,0),7)</f>
        <v>0.85117967332123412</v>
      </c>
      <c r="F604">
        <f>INDEX(Cond_Probability!$A$6:$H$60,MATCH('Model 6_Train'!C604,Cond_Probability!$A$6:$A$60,0),7)</f>
        <v>0.22784810126582278</v>
      </c>
      <c r="G604">
        <f>Cond_Probability!$C$2</f>
        <v>0.61616161616161613</v>
      </c>
      <c r="H604">
        <f t="shared" si="54"/>
        <v>1.7535059313054394E-2</v>
      </c>
      <c r="I604">
        <f t="shared" si="55"/>
        <v>1.7535059313054393</v>
      </c>
      <c r="J604">
        <f>INDEX(Cond_Probability!$A$6:$H$60,MATCH('Model 6_Train'!A604,Cond_Probability!$A$6:$A$60,0),8)</f>
        <v>0.39710144927536234</v>
      </c>
      <c r="K604">
        <f>INDEX(Cond_Probability!$A$6:$H$60,MATCH('Model 6_Train'!B604,Cond_Probability!$A$6:$A$60,0),8)</f>
        <v>0.31976744186046513</v>
      </c>
      <c r="L604">
        <f>INDEX(Cond_Probability!$A$6:$H$60,MATCH('Model 6_Train'!C604,Cond_Probability!$A$6:$A$60,0),8)</f>
        <v>0.15317919075144509</v>
      </c>
      <c r="M604">
        <f>Cond_Probability!$C$3</f>
        <v>0.38383838383838381</v>
      </c>
      <c r="N604">
        <f t="shared" si="56"/>
        <v>7.4659295496013866E-3</v>
      </c>
      <c r="O604">
        <f t="shared" si="57"/>
        <v>0.74659295496013867</v>
      </c>
      <c r="P604" t="str">
        <f t="shared" si="58"/>
        <v>Won't Survive</v>
      </c>
      <c r="Q604" t="str">
        <f t="shared" si="59"/>
        <v>Dead</v>
      </c>
    </row>
    <row r="605" spans="1:17" x14ac:dyDescent="0.3">
      <c r="A605" s="1" t="s">
        <v>1236</v>
      </c>
      <c r="B605" s="2" t="s">
        <v>13</v>
      </c>
      <c r="C605" s="1" t="s">
        <v>1240</v>
      </c>
      <c r="D605">
        <f>INDEX(Cond_Probability!$A$6:$H$60,MATCH('Model 6_Train'!A605,Cond_Probability!$A$6:$A$60,0),7)</f>
        <v>0.67572463768115942</v>
      </c>
      <c r="E605">
        <f>INDEX(Cond_Probability!$A$6:$H$60,MATCH('Model 6_Train'!B605,Cond_Probability!$A$6:$A$60,0),7)</f>
        <v>0.85117967332123412</v>
      </c>
      <c r="F605">
        <f>INDEX(Cond_Probability!$A$6:$H$60,MATCH('Model 6_Train'!C605,Cond_Probability!$A$6:$A$60,0),7)</f>
        <v>0.17179023508137431</v>
      </c>
      <c r="G605">
        <f>Cond_Probability!$C$2</f>
        <v>0.61616161616161613</v>
      </c>
      <c r="H605">
        <f t="shared" si="54"/>
        <v>6.0881327332753518E-2</v>
      </c>
      <c r="I605">
        <f t="shared" si="55"/>
        <v>6.0881327332753514</v>
      </c>
      <c r="J605">
        <f>INDEX(Cond_Probability!$A$6:$H$60,MATCH('Model 6_Train'!A605,Cond_Probability!$A$6:$A$60,0),8)</f>
        <v>0.34782608695652173</v>
      </c>
      <c r="K605">
        <f>INDEX(Cond_Probability!$A$6:$H$60,MATCH('Model 6_Train'!B605,Cond_Probability!$A$6:$A$60,0),8)</f>
        <v>0.31976744186046513</v>
      </c>
      <c r="L605">
        <f>INDEX(Cond_Probability!$A$6:$H$60,MATCH('Model 6_Train'!C605,Cond_Probability!$A$6:$A$60,0),8)</f>
        <v>0.19653179190751446</v>
      </c>
      <c r="M605">
        <f>Cond_Probability!$C$3</f>
        <v>0.38383838383838381</v>
      </c>
      <c r="N605">
        <f t="shared" si="56"/>
        <v>8.3903023171391401E-3</v>
      </c>
      <c r="O605">
        <f t="shared" si="57"/>
        <v>0.839030231713914</v>
      </c>
      <c r="P605" t="str">
        <f t="shared" si="58"/>
        <v>Won't Survive</v>
      </c>
      <c r="Q605" t="str">
        <f t="shared" si="59"/>
        <v>Dead</v>
      </c>
    </row>
    <row r="606" spans="1:17" x14ac:dyDescent="0.3">
      <c r="A606" s="1" t="s">
        <v>1234</v>
      </c>
      <c r="B606" s="2" t="s">
        <v>13</v>
      </c>
      <c r="C606" s="1" t="s">
        <v>1240</v>
      </c>
      <c r="D606">
        <f>INDEX(Cond_Probability!$A$6:$H$60,MATCH('Model 6_Train'!A606,Cond_Probability!$A$6:$A$60,0),7)</f>
        <v>0.14673913043478262</v>
      </c>
      <c r="E606">
        <f>INDEX(Cond_Probability!$A$6:$H$60,MATCH('Model 6_Train'!B606,Cond_Probability!$A$6:$A$60,0),7)</f>
        <v>0.85117967332123412</v>
      </c>
      <c r="F606">
        <f>INDEX(Cond_Probability!$A$6:$H$60,MATCH('Model 6_Train'!C606,Cond_Probability!$A$6:$A$60,0),7)</f>
        <v>0.17179023508137431</v>
      </c>
      <c r="G606">
        <f>Cond_Probability!$C$2</f>
        <v>0.61616161616161613</v>
      </c>
      <c r="H606">
        <f t="shared" si="54"/>
        <v>1.322087805349339E-2</v>
      </c>
      <c r="I606">
        <f t="shared" si="55"/>
        <v>1.322087805349339</v>
      </c>
      <c r="J606">
        <f>INDEX(Cond_Probability!$A$6:$H$60,MATCH('Model 6_Train'!A606,Cond_Probability!$A$6:$A$60,0),8)</f>
        <v>0.39710144927536234</v>
      </c>
      <c r="K606">
        <f>INDEX(Cond_Probability!$A$6:$H$60,MATCH('Model 6_Train'!B606,Cond_Probability!$A$6:$A$60,0),8)</f>
        <v>0.31976744186046513</v>
      </c>
      <c r="L606">
        <f>INDEX(Cond_Probability!$A$6:$H$60,MATCH('Model 6_Train'!C606,Cond_Probability!$A$6:$A$60,0),8)</f>
        <v>0.19653179190751446</v>
      </c>
      <c r="M606">
        <f>Cond_Probability!$C$3</f>
        <v>0.38383838383838381</v>
      </c>
      <c r="N606">
        <f t="shared" si="56"/>
        <v>9.5789284787338551E-3</v>
      </c>
      <c r="O606">
        <f t="shared" si="57"/>
        <v>0.95789284787338547</v>
      </c>
      <c r="P606" t="str">
        <f t="shared" si="58"/>
        <v>Won't Survive</v>
      </c>
      <c r="Q606" t="str">
        <f t="shared" si="59"/>
        <v>Dead</v>
      </c>
    </row>
    <row r="607" spans="1:17" x14ac:dyDescent="0.3">
      <c r="A607" s="1" t="s">
        <v>1236</v>
      </c>
      <c r="B607" s="2" t="s">
        <v>13</v>
      </c>
      <c r="C607" s="1" t="s">
        <v>1240</v>
      </c>
      <c r="D607">
        <f>INDEX(Cond_Probability!$A$6:$H$60,MATCH('Model 6_Train'!A607,Cond_Probability!$A$6:$A$60,0),7)</f>
        <v>0.67572463768115942</v>
      </c>
      <c r="E607">
        <f>INDEX(Cond_Probability!$A$6:$H$60,MATCH('Model 6_Train'!B607,Cond_Probability!$A$6:$A$60,0),7)</f>
        <v>0.85117967332123412</v>
      </c>
      <c r="F607">
        <f>INDEX(Cond_Probability!$A$6:$H$60,MATCH('Model 6_Train'!C607,Cond_Probability!$A$6:$A$60,0),7)</f>
        <v>0.17179023508137431</v>
      </c>
      <c r="G607">
        <f>Cond_Probability!$C$2</f>
        <v>0.61616161616161613</v>
      </c>
      <c r="H607">
        <f t="shared" si="54"/>
        <v>6.0881327332753518E-2</v>
      </c>
      <c r="I607">
        <f t="shared" si="55"/>
        <v>6.0881327332753514</v>
      </c>
      <c r="J607">
        <f>INDEX(Cond_Probability!$A$6:$H$60,MATCH('Model 6_Train'!A607,Cond_Probability!$A$6:$A$60,0),8)</f>
        <v>0.34782608695652173</v>
      </c>
      <c r="K607">
        <f>INDEX(Cond_Probability!$A$6:$H$60,MATCH('Model 6_Train'!B607,Cond_Probability!$A$6:$A$60,0),8)</f>
        <v>0.31976744186046513</v>
      </c>
      <c r="L607">
        <f>INDEX(Cond_Probability!$A$6:$H$60,MATCH('Model 6_Train'!C607,Cond_Probability!$A$6:$A$60,0),8)</f>
        <v>0.19653179190751446</v>
      </c>
      <c r="M607">
        <f>Cond_Probability!$C$3</f>
        <v>0.38383838383838381</v>
      </c>
      <c r="N607">
        <f t="shared" si="56"/>
        <v>8.3903023171391401E-3</v>
      </c>
      <c r="O607">
        <f t="shared" si="57"/>
        <v>0.839030231713914</v>
      </c>
      <c r="P607" t="str">
        <f t="shared" si="58"/>
        <v>Won't Survive</v>
      </c>
      <c r="Q607" t="str">
        <f t="shared" si="59"/>
        <v>Dead</v>
      </c>
    </row>
    <row r="608" spans="1:17" x14ac:dyDescent="0.3">
      <c r="A608" s="1" t="s">
        <v>1236</v>
      </c>
      <c r="B608" s="2" t="s">
        <v>13</v>
      </c>
      <c r="C608" s="1" t="s">
        <v>1242</v>
      </c>
      <c r="D608">
        <f>INDEX(Cond_Probability!$A$6:$H$60,MATCH('Model 6_Train'!A608,Cond_Probability!$A$6:$A$60,0),7)</f>
        <v>0.67572463768115942</v>
      </c>
      <c r="E608">
        <f>INDEX(Cond_Probability!$A$6:$H$60,MATCH('Model 6_Train'!B608,Cond_Probability!$A$6:$A$60,0),7)</f>
        <v>0.85117967332123412</v>
      </c>
      <c r="F608">
        <f>INDEX(Cond_Probability!$A$6:$H$60,MATCH('Model 6_Train'!C608,Cond_Probability!$A$6:$A$60,0),7)</f>
        <v>0.51356238698010848</v>
      </c>
      <c r="G608">
        <f>Cond_Probability!$C$2</f>
        <v>0.61616161616161613</v>
      </c>
      <c r="H608">
        <f t="shared" si="54"/>
        <v>0.18200312592107368</v>
      </c>
      <c r="I608">
        <f t="shared" si="55"/>
        <v>18.200312592107366</v>
      </c>
      <c r="J608">
        <f>INDEX(Cond_Probability!$A$6:$H$60,MATCH('Model 6_Train'!A608,Cond_Probability!$A$6:$A$60,0),8)</f>
        <v>0.34782608695652173</v>
      </c>
      <c r="K608">
        <f>INDEX(Cond_Probability!$A$6:$H$60,MATCH('Model 6_Train'!B608,Cond_Probability!$A$6:$A$60,0),8)</f>
        <v>0.31976744186046513</v>
      </c>
      <c r="L608">
        <f>INDEX(Cond_Probability!$A$6:$H$60,MATCH('Model 6_Train'!C608,Cond_Probability!$A$6:$A$60,0),8)</f>
        <v>0.56936416184971095</v>
      </c>
      <c r="M608">
        <f>Cond_Probability!$C$3</f>
        <v>0.38383838383838381</v>
      </c>
      <c r="N608">
        <f t="shared" si="56"/>
        <v>2.4307199359947216E-2</v>
      </c>
      <c r="O608">
        <f t="shared" si="57"/>
        <v>2.4307199359947216</v>
      </c>
      <c r="P608" t="str">
        <f t="shared" si="58"/>
        <v>Won't Survive</v>
      </c>
      <c r="Q608" t="str">
        <f t="shared" si="59"/>
        <v>Dead</v>
      </c>
    </row>
    <row r="609" spans="1:17" x14ac:dyDescent="0.3">
      <c r="A609" s="1" t="s">
        <v>1234</v>
      </c>
      <c r="B609" s="2" t="s">
        <v>13</v>
      </c>
      <c r="C609" s="1" t="s">
        <v>1242</v>
      </c>
      <c r="D609">
        <f>INDEX(Cond_Probability!$A$6:$H$60,MATCH('Model 6_Train'!A609,Cond_Probability!$A$6:$A$60,0),7)</f>
        <v>0.14673913043478262</v>
      </c>
      <c r="E609">
        <f>INDEX(Cond_Probability!$A$6:$H$60,MATCH('Model 6_Train'!B609,Cond_Probability!$A$6:$A$60,0),7)</f>
        <v>0.85117967332123412</v>
      </c>
      <c r="F609">
        <f>INDEX(Cond_Probability!$A$6:$H$60,MATCH('Model 6_Train'!C609,Cond_Probability!$A$6:$A$60,0),7)</f>
        <v>0.51356238698010848</v>
      </c>
      <c r="G609">
        <f>Cond_Probability!$C$2</f>
        <v>0.61616161616161613</v>
      </c>
      <c r="H609">
        <f t="shared" si="54"/>
        <v>3.9523467023074986E-2</v>
      </c>
      <c r="I609">
        <f t="shared" si="55"/>
        <v>3.9523467023074987</v>
      </c>
      <c r="J609">
        <f>INDEX(Cond_Probability!$A$6:$H$60,MATCH('Model 6_Train'!A609,Cond_Probability!$A$6:$A$60,0),8)</f>
        <v>0.39710144927536234</v>
      </c>
      <c r="K609">
        <f>INDEX(Cond_Probability!$A$6:$H$60,MATCH('Model 6_Train'!B609,Cond_Probability!$A$6:$A$60,0),8)</f>
        <v>0.31976744186046513</v>
      </c>
      <c r="L609">
        <f>INDEX(Cond_Probability!$A$6:$H$60,MATCH('Model 6_Train'!C609,Cond_Probability!$A$6:$A$60,0),8)</f>
        <v>0.56936416184971095</v>
      </c>
      <c r="M609">
        <f>Cond_Probability!$C$3</f>
        <v>0.38383838383838381</v>
      </c>
      <c r="N609">
        <f t="shared" si="56"/>
        <v>2.7750719269273076E-2</v>
      </c>
      <c r="O609">
        <f t="shared" si="57"/>
        <v>2.7750719269273074</v>
      </c>
      <c r="P609" t="str">
        <f t="shared" si="58"/>
        <v>Won't Survive</v>
      </c>
      <c r="Q609" t="str">
        <f t="shared" si="59"/>
        <v>Dead</v>
      </c>
    </row>
    <row r="610" spans="1:17" x14ac:dyDescent="0.3">
      <c r="A610" s="1" t="s">
        <v>1235</v>
      </c>
      <c r="B610" s="2" t="s">
        <v>17</v>
      </c>
      <c r="C610" s="1" t="s">
        <v>1242</v>
      </c>
      <c r="D610">
        <f>INDEX(Cond_Probability!$A$6:$H$60,MATCH('Model 6_Train'!A610,Cond_Probability!$A$6:$A$60,0),7)</f>
        <v>0.17753623188405798</v>
      </c>
      <c r="E610">
        <f>INDEX(Cond_Probability!$A$6:$H$60,MATCH('Model 6_Train'!B610,Cond_Probability!$A$6:$A$60,0),7)</f>
        <v>0.14882032667876588</v>
      </c>
      <c r="F610">
        <f>INDEX(Cond_Probability!$A$6:$H$60,MATCH('Model 6_Train'!C610,Cond_Probability!$A$6:$A$60,0),7)</f>
        <v>0.51356238698010848</v>
      </c>
      <c r="G610">
        <f>Cond_Probability!$C$2</f>
        <v>0.61616161616161613</v>
      </c>
      <c r="H610">
        <f t="shared" si="54"/>
        <v>8.3605933559038285E-3</v>
      </c>
      <c r="I610">
        <f t="shared" si="55"/>
        <v>0.83605933559038281</v>
      </c>
      <c r="J610">
        <f>INDEX(Cond_Probability!$A$6:$H$60,MATCH('Model 6_Train'!A610,Cond_Probability!$A$6:$A$60,0),8)</f>
        <v>0.25507246376811593</v>
      </c>
      <c r="K610">
        <f>INDEX(Cond_Probability!$A$6:$H$60,MATCH('Model 6_Train'!B610,Cond_Probability!$A$6:$A$60,0),8)</f>
        <v>0.68023255813953487</v>
      </c>
      <c r="L610">
        <f>INDEX(Cond_Probability!$A$6:$H$60,MATCH('Model 6_Train'!C610,Cond_Probability!$A$6:$A$60,0),8)</f>
        <v>0.56936416184971095</v>
      </c>
      <c r="M610">
        <f>Cond_Probability!$C$3</f>
        <v>0.38383838383838381</v>
      </c>
      <c r="N610">
        <f t="shared" si="56"/>
        <v>3.7919231001517652E-2</v>
      </c>
      <c r="O610">
        <f t="shared" si="57"/>
        <v>3.7919231001517653</v>
      </c>
      <c r="P610" t="str">
        <f t="shared" si="58"/>
        <v>Survive</v>
      </c>
      <c r="Q610" t="str">
        <f t="shared" si="59"/>
        <v>Survived</v>
      </c>
    </row>
    <row r="611" spans="1:17" x14ac:dyDescent="0.3">
      <c r="A611" s="1" t="s">
        <v>1234</v>
      </c>
      <c r="B611" s="2" t="s">
        <v>17</v>
      </c>
      <c r="C611" s="1" t="s">
        <v>1240</v>
      </c>
      <c r="D611">
        <f>INDEX(Cond_Probability!$A$6:$H$60,MATCH('Model 6_Train'!A611,Cond_Probability!$A$6:$A$60,0),7)</f>
        <v>0.14673913043478262</v>
      </c>
      <c r="E611">
        <f>INDEX(Cond_Probability!$A$6:$H$60,MATCH('Model 6_Train'!B611,Cond_Probability!$A$6:$A$60,0),7)</f>
        <v>0.14882032667876588</v>
      </c>
      <c r="F611">
        <f>INDEX(Cond_Probability!$A$6:$H$60,MATCH('Model 6_Train'!C611,Cond_Probability!$A$6:$A$60,0),7)</f>
        <v>0.17179023508137431</v>
      </c>
      <c r="G611">
        <f>Cond_Probability!$C$2</f>
        <v>0.61616161616161613</v>
      </c>
      <c r="H611">
        <f t="shared" si="54"/>
        <v>2.3115394464530018E-3</v>
      </c>
      <c r="I611">
        <f t="shared" si="55"/>
        <v>0.23115394464530017</v>
      </c>
      <c r="J611">
        <f>INDEX(Cond_Probability!$A$6:$H$60,MATCH('Model 6_Train'!A611,Cond_Probability!$A$6:$A$60,0),8)</f>
        <v>0.39710144927536234</v>
      </c>
      <c r="K611">
        <f>INDEX(Cond_Probability!$A$6:$H$60,MATCH('Model 6_Train'!B611,Cond_Probability!$A$6:$A$60,0),8)</f>
        <v>0.68023255813953487</v>
      </c>
      <c r="L611">
        <f>INDEX(Cond_Probability!$A$6:$H$60,MATCH('Model 6_Train'!C611,Cond_Probability!$A$6:$A$60,0),8)</f>
        <v>0.19653179190751446</v>
      </c>
      <c r="M611">
        <f>Cond_Probability!$C$3</f>
        <v>0.38383838383838381</v>
      </c>
      <c r="N611">
        <f t="shared" si="56"/>
        <v>2.0376993309306559E-2</v>
      </c>
      <c r="O611">
        <f t="shared" si="57"/>
        <v>2.0376993309306557</v>
      </c>
      <c r="P611" t="str">
        <f t="shared" si="58"/>
        <v>Survive</v>
      </c>
      <c r="Q611" t="str">
        <f t="shared" si="59"/>
        <v>Survived</v>
      </c>
    </row>
    <row r="612" spans="1:17" x14ac:dyDescent="0.3">
      <c r="A612" s="1" t="s">
        <v>1236</v>
      </c>
      <c r="B612" s="2" t="s">
        <v>17</v>
      </c>
      <c r="C612" s="1" t="s">
        <v>1240</v>
      </c>
      <c r="D612">
        <f>INDEX(Cond_Probability!$A$6:$H$60,MATCH('Model 6_Train'!A612,Cond_Probability!$A$6:$A$60,0),7)</f>
        <v>0.67572463768115942</v>
      </c>
      <c r="E612">
        <f>INDEX(Cond_Probability!$A$6:$H$60,MATCH('Model 6_Train'!B612,Cond_Probability!$A$6:$A$60,0),7)</f>
        <v>0.14882032667876588</v>
      </c>
      <c r="F612">
        <f>INDEX(Cond_Probability!$A$6:$H$60,MATCH('Model 6_Train'!C612,Cond_Probability!$A$6:$A$60,0),7)</f>
        <v>0.17179023508137431</v>
      </c>
      <c r="G612">
        <f>Cond_Probability!$C$2</f>
        <v>0.61616161616161613</v>
      </c>
      <c r="H612">
        <f t="shared" si="54"/>
        <v>1.0644496463295922E-2</v>
      </c>
      <c r="I612">
        <f t="shared" si="55"/>
        <v>1.0644496463295923</v>
      </c>
      <c r="J612">
        <f>INDEX(Cond_Probability!$A$6:$H$60,MATCH('Model 6_Train'!A612,Cond_Probability!$A$6:$A$60,0),8)</f>
        <v>0.34782608695652173</v>
      </c>
      <c r="K612">
        <f>INDEX(Cond_Probability!$A$6:$H$60,MATCH('Model 6_Train'!B612,Cond_Probability!$A$6:$A$60,0),8)</f>
        <v>0.68023255813953487</v>
      </c>
      <c r="L612">
        <f>INDEX(Cond_Probability!$A$6:$H$60,MATCH('Model 6_Train'!C612,Cond_Probability!$A$6:$A$60,0),8)</f>
        <v>0.19653179190751446</v>
      </c>
      <c r="M612">
        <f>Cond_Probability!$C$3</f>
        <v>0.38383838383838381</v>
      </c>
      <c r="N612">
        <f t="shared" si="56"/>
        <v>1.7848461292823262E-2</v>
      </c>
      <c r="O612">
        <f t="shared" si="57"/>
        <v>1.7848461292823261</v>
      </c>
      <c r="P612" t="str">
        <f t="shared" si="58"/>
        <v>Survive</v>
      </c>
      <c r="Q612" t="str">
        <f t="shared" si="59"/>
        <v>Survived</v>
      </c>
    </row>
    <row r="613" spans="1:17" x14ac:dyDescent="0.3">
      <c r="A613" s="1" t="s">
        <v>1236</v>
      </c>
      <c r="B613" s="2" t="s">
        <v>13</v>
      </c>
      <c r="C613" s="1" t="s">
        <v>1241</v>
      </c>
      <c r="D613">
        <f>INDEX(Cond_Probability!$A$6:$H$60,MATCH('Model 6_Train'!A613,Cond_Probability!$A$6:$A$60,0),7)</f>
        <v>0.67572463768115942</v>
      </c>
      <c r="E613">
        <f>INDEX(Cond_Probability!$A$6:$H$60,MATCH('Model 6_Train'!B613,Cond_Probability!$A$6:$A$60,0),7)</f>
        <v>0.85117967332123412</v>
      </c>
      <c r="F613">
        <f>INDEX(Cond_Probability!$A$6:$H$60,MATCH('Model 6_Train'!C613,Cond_Probability!$A$6:$A$60,0),7)</f>
        <v>0.22784810126582278</v>
      </c>
      <c r="G613">
        <f>Cond_Probability!$C$2</f>
        <v>0.61616161616161613</v>
      </c>
      <c r="H613">
        <f t="shared" si="54"/>
        <v>8.0747865725546777E-2</v>
      </c>
      <c r="I613">
        <f t="shared" si="55"/>
        <v>8.074786572554677</v>
      </c>
      <c r="J613">
        <f>INDEX(Cond_Probability!$A$6:$H$60,MATCH('Model 6_Train'!A613,Cond_Probability!$A$6:$A$60,0),8)</f>
        <v>0.34782608695652173</v>
      </c>
      <c r="K613">
        <f>INDEX(Cond_Probability!$A$6:$H$60,MATCH('Model 6_Train'!B613,Cond_Probability!$A$6:$A$60,0),8)</f>
        <v>0.31976744186046513</v>
      </c>
      <c r="L613">
        <f>INDEX(Cond_Probability!$A$6:$H$60,MATCH('Model 6_Train'!C613,Cond_Probability!$A$6:$A$60,0),8)</f>
        <v>0.15317919075144509</v>
      </c>
      <c r="M613">
        <f>Cond_Probability!$C$3</f>
        <v>0.38383838383838381</v>
      </c>
      <c r="N613">
        <f t="shared" si="56"/>
        <v>6.5395003354172723E-3</v>
      </c>
      <c r="O613">
        <f t="shared" si="57"/>
        <v>0.6539500335417272</v>
      </c>
      <c r="P613" t="str">
        <f t="shared" si="58"/>
        <v>Won't Survive</v>
      </c>
      <c r="Q613" t="str">
        <f t="shared" si="59"/>
        <v>Dead</v>
      </c>
    </row>
    <row r="614" spans="1:17" x14ac:dyDescent="0.3">
      <c r="A614" s="1" t="s">
        <v>1236</v>
      </c>
      <c r="B614" s="2" t="s">
        <v>17</v>
      </c>
      <c r="C614" s="1" t="s">
        <v>1241</v>
      </c>
      <c r="D614">
        <f>INDEX(Cond_Probability!$A$6:$H$60,MATCH('Model 6_Train'!A614,Cond_Probability!$A$6:$A$60,0),7)</f>
        <v>0.67572463768115942</v>
      </c>
      <c r="E614">
        <f>INDEX(Cond_Probability!$A$6:$H$60,MATCH('Model 6_Train'!B614,Cond_Probability!$A$6:$A$60,0),7)</f>
        <v>0.14882032667876588</v>
      </c>
      <c r="F614">
        <f>INDEX(Cond_Probability!$A$6:$H$60,MATCH('Model 6_Train'!C614,Cond_Probability!$A$6:$A$60,0),7)</f>
        <v>0.22784810126582278</v>
      </c>
      <c r="G614">
        <f>Cond_Probability!$C$2</f>
        <v>0.61616161616161613</v>
      </c>
      <c r="H614">
        <f t="shared" si="54"/>
        <v>1.4117963730266171E-2</v>
      </c>
      <c r="I614">
        <f t="shared" si="55"/>
        <v>1.4117963730266172</v>
      </c>
      <c r="J614">
        <f>INDEX(Cond_Probability!$A$6:$H$60,MATCH('Model 6_Train'!A614,Cond_Probability!$A$6:$A$60,0),8)</f>
        <v>0.34782608695652173</v>
      </c>
      <c r="K614">
        <f>INDEX(Cond_Probability!$A$6:$H$60,MATCH('Model 6_Train'!B614,Cond_Probability!$A$6:$A$60,0),8)</f>
        <v>0.68023255813953487</v>
      </c>
      <c r="L614">
        <f>INDEX(Cond_Probability!$A$6:$H$60,MATCH('Model 6_Train'!C614,Cond_Probability!$A$6:$A$60,0),8)</f>
        <v>0.15317919075144509</v>
      </c>
      <c r="M614">
        <f>Cond_Probability!$C$3</f>
        <v>0.38383838383838381</v>
      </c>
      <c r="N614">
        <f t="shared" si="56"/>
        <v>1.3911300713524012E-2</v>
      </c>
      <c r="O614">
        <f t="shared" si="57"/>
        <v>1.3911300713524013</v>
      </c>
      <c r="P614" t="str">
        <f t="shared" si="58"/>
        <v>Won't Survive</v>
      </c>
      <c r="Q614" t="str">
        <f t="shared" si="59"/>
        <v>Dead</v>
      </c>
    </row>
    <row r="615" spans="1:17" x14ac:dyDescent="0.3">
      <c r="A615" s="1" t="s">
        <v>1236</v>
      </c>
      <c r="B615" s="2" t="s">
        <v>13</v>
      </c>
      <c r="C615" s="1" t="s">
        <v>1241</v>
      </c>
      <c r="D615">
        <f>INDEX(Cond_Probability!$A$6:$H$60,MATCH('Model 6_Train'!A615,Cond_Probability!$A$6:$A$60,0),7)</f>
        <v>0.67572463768115942</v>
      </c>
      <c r="E615">
        <f>INDEX(Cond_Probability!$A$6:$H$60,MATCH('Model 6_Train'!B615,Cond_Probability!$A$6:$A$60,0),7)</f>
        <v>0.85117967332123412</v>
      </c>
      <c r="F615">
        <f>INDEX(Cond_Probability!$A$6:$H$60,MATCH('Model 6_Train'!C615,Cond_Probability!$A$6:$A$60,0),7)</f>
        <v>0.22784810126582278</v>
      </c>
      <c r="G615">
        <f>Cond_Probability!$C$2</f>
        <v>0.61616161616161613</v>
      </c>
      <c r="H615">
        <f t="shared" si="54"/>
        <v>8.0747865725546777E-2</v>
      </c>
      <c r="I615">
        <f t="shared" si="55"/>
        <v>8.074786572554677</v>
      </c>
      <c r="J615">
        <f>INDEX(Cond_Probability!$A$6:$H$60,MATCH('Model 6_Train'!A615,Cond_Probability!$A$6:$A$60,0),8)</f>
        <v>0.34782608695652173</v>
      </c>
      <c r="K615">
        <f>INDEX(Cond_Probability!$A$6:$H$60,MATCH('Model 6_Train'!B615,Cond_Probability!$A$6:$A$60,0),8)</f>
        <v>0.31976744186046513</v>
      </c>
      <c r="L615">
        <f>INDEX(Cond_Probability!$A$6:$H$60,MATCH('Model 6_Train'!C615,Cond_Probability!$A$6:$A$60,0),8)</f>
        <v>0.15317919075144509</v>
      </c>
      <c r="M615">
        <f>Cond_Probability!$C$3</f>
        <v>0.38383838383838381</v>
      </c>
      <c r="N615">
        <f t="shared" si="56"/>
        <v>6.5395003354172723E-3</v>
      </c>
      <c r="O615">
        <f t="shared" si="57"/>
        <v>0.6539500335417272</v>
      </c>
      <c r="P615" t="str">
        <f t="shared" si="58"/>
        <v>Won't Survive</v>
      </c>
      <c r="Q615" t="str">
        <f t="shared" si="59"/>
        <v>Dead</v>
      </c>
    </row>
    <row r="616" spans="1:17" x14ac:dyDescent="0.3">
      <c r="A616" s="1" t="s">
        <v>1236</v>
      </c>
      <c r="B616" s="2" t="s">
        <v>13</v>
      </c>
      <c r="C616" s="1" t="s">
        <v>1240</v>
      </c>
      <c r="D616">
        <f>INDEX(Cond_Probability!$A$6:$H$60,MATCH('Model 6_Train'!A616,Cond_Probability!$A$6:$A$60,0),7)</f>
        <v>0.67572463768115942</v>
      </c>
      <c r="E616">
        <f>INDEX(Cond_Probability!$A$6:$H$60,MATCH('Model 6_Train'!B616,Cond_Probability!$A$6:$A$60,0),7)</f>
        <v>0.85117967332123412</v>
      </c>
      <c r="F616">
        <f>INDEX(Cond_Probability!$A$6:$H$60,MATCH('Model 6_Train'!C616,Cond_Probability!$A$6:$A$60,0),7)</f>
        <v>0.17179023508137431</v>
      </c>
      <c r="G616">
        <f>Cond_Probability!$C$2</f>
        <v>0.61616161616161613</v>
      </c>
      <c r="H616">
        <f t="shared" si="54"/>
        <v>6.0881327332753518E-2</v>
      </c>
      <c r="I616">
        <f t="shared" si="55"/>
        <v>6.0881327332753514</v>
      </c>
      <c r="J616">
        <f>INDEX(Cond_Probability!$A$6:$H$60,MATCH('Model 6_Train'!A616,Cond_Probability!$A$6:$A$60,0),8)</f>
        <v>0.34782608695652173</v>
      </c>
      <c r="K616">
        <f>INDEX(Cond_Probability!$A$6:$H$60,MATCH('Model 6_Train'!B616,Cond_Probability!$A$6:$A$60,0),8)</f>
        <v>0.31976744186046513</v>
      </c>
      <c r="L616">
        <f>INDEX(Cond_Probability!$A$6:$H$60,MATCH('Model 6_Train'!C616,Cond_Probability!$A$6:$A$60,0),8)</f>
        <v>0.19653179190751446</v>
      </c>
      <c r="M616">
        <f>Cond_Probability!$C$3</f>
        <v>0.38383838383838381</v>
      </c>
      <c r="N616">
        <f t="shared" si="56"/>
        <v>8.3903023171391401E-3</v>
      </c>
      <c r="O616">
        <f t="shared" si="57"/>
        <v>0.839030231713914</v>
      </c>
      <c r="P616" t="str">
        <f t="shared" si="58"/>
        <v>Won't Survive</v>
      </c>
      <c r="Q616" t="str">
        <f t="shared" si="59"/>
        <v>Dead</v>
      </c>
    </row>
    <row r="617" spans="1:17" x14ac:dyDescent="0.3">
      <c r="A617" s="1" t="s">
        <v>1235</v>
      </c>
      <c r="B617" s="2" t="s">
        <v>17</v>
      </c>
      <c r="C617" s="1" t="s">
        <v>1242</v>
      </c>
      <c r="D617">
        <f>INDEX(Cond_Probability!$A$6:$H$60,MATCH('Model 6_Train'!A617,Cond_Probability!$A$6:$A$60,0),7)</f>
        <v>0.17753623188405798</v>
      </c>
      <c r="E617">
        <f>INDEX(Cond_Probability!$A$6:$H$60,MATCH('Model 6_Train'!B617,Cond_Probability!$A$6:$A$60,0),7)</f>
        <v>0.14882032667876588</v>
      </c>
      <c r="F617">
        <f>INDEX(Cond_Probability!$A$6:$H$60,MATCH('Model 6_Train'!C617,Cond_Probability!$A$6:$A$60,0),7)</f>
        <v>0.51356238698010848</v>
      </c>
      <c r="G617">
        <f>Cond_Probability!$C$2</f>
        <v>0.61616161616161613</v>
      </c>
      <c r="H617">
        <f t="shared" si="54"/>
        <v>8.3605933559038285E-3</v>
      </c>
      <c r="I617">
        <f t="shared" si="55"/>
        <v>0.83605933559038281</v>
      </c>
      <c r="J617">
        <f>INDEX(Cond_Probability!$A$6:$H$60,MATCH('Model 6_Train'!A617,Cond_Probability!$A$6:$A$60,0),8)</f>
        <v>0.25507246376811593</v>
      </c>
      <c r="K617">
        <f>INDEX(Cond_Probability!$A$6:$H$60,MATCH('Model 6_Train'!B617,Cond_Probability!$A$6:$A$60,0),8)</f>
        <v>0.68023255813953487</v>
      </c>
      <c r="L617">
        <f>INDEX(Cond_Probability!$A$6:$H$60,MATCH('Model 6_Train'!C617,Cond_Probability!$A$6:$A$60,0),8)</f>
        <v>0.56936416184971095</v>
      </c>
      <c r="M617">
        <f>Cond_Probability!$C$3</f>
        <v>0.38383838383838381</v>
      </c>
      <c r="N617">
        <f t="shared" si="56"/>
        <v>3.7919231001517652E-2</v>
      </c>
      <c r="O617">
        <f t="shared" si="57"/>
        <v>3.7919231001517653</v>
      </c>
      <c r="P617" t="str">
        <f t="shared" si="58"/>
        <v>Survive</v>
      </c>
      <c r="Q617" t="str">
        <f t="shared" si="59"/>
        <v>Survived</v>
      </c>
    </row>
    <row r="618" spans="1:17" x14ac:dyDescent="0.3">
      <c r="A618" s="1" t="s">
        <v>1236</v>
      </c>
      <c r="B618" s="2" t="s">
        <v>13</v>
      </c>
      <c r="C618" s="1" t="s">
        <v>1242</v>
      </c>
      <c r="D618">
        <f>INDEX(Cond_Probability!$A$6:$H$60,MATCH('Model 6_Train'!A618,Cond_Probability!$A$6:$A$60,0),7)</f>
        <v>0.67572463768115942</v>
      </c>
      <c r="E618">
        <f>INDEX(Cond_Probability!$A$6:$H$60,MATCH('Model 6_Train'!B618,Cond_Probability!$A$6:$A$60,0),7)</f>
        <v>0.85117967332123412</v>
      </c>
      <c r="F618">
        <f>INDEX(Cond_Probability!$A$6:$H$60,MATCH('Model 6_Train'!C618,Cond_Probability!$A$6:$A$60,0),7)</f>
        <v>0.51356238698010848</v>
      </c>
      <c r="G618">
        <f>Cond_Probability!$C$2</f>
        <v>0.61616161616161613</v>
      </c>
      <c r="H618">
        <f t="shared" si="54"/>
        <v>0.18200312592107368</v>
      </c>
      <c r="I618">
        <f t="shared" si="55"/>
        <v>18.200312592107366</v>
      </c>
      <c r="J618">
        <f>INDEX(Cond_Probability!$A$6:$H$60,MATCH('Model 6_Train'!A618,Cond_Probability!$A$6:$A$60,0),8)</f>
        <v>0.34782608695652173</v>
      </c>
      <c r="K618">
        <f>INDEX(Cond_Probability!$A$6:$H$60,MATCH('Model 6_Train'!B618,Cond_Probability!$A$6:$A$60,0),8)</f>
        <v>0.31976744186046513</v>
      </c>
      <c r="L618">
        <f>INDEX(Cond_Probability!$A$6:$H$60,MATCH('Model 6_Train'!C618,Cond_Probability!$A$6:$A$60,0),8)</f>
        <v>0.56936416184971095</v>
      </c>
      <c r="M618">
        <f>Cond_Probability!$C$3</f>
        <v>0.38383838383838381</v>
      </c>
      <c r="N618">
        <f t="shared" si="56"/>
        <v>2.4307199359947216E-2</v>
      </c>
      <c r="O618">
        <f t="shared" si="57"/>
        <v>2.4307199359947216</v>
      </c>
      <c r="P618" t="str">
        <f t="shared" si="58"/>
        <v>Won't Survive</v>
      </c>
      <c r="Q618" t="str">
        <f t="shared" si="59"/>
        <v>Dead</v>
      </c>
    </row>
    <row r="619" spans="1:17" x14ac:dyDescent="0.3">
      <c r="A619" s="1" t="s">
        <v>1236</v>
      </c>
      <c r="B619" s="2" t="s">
        <v>17</v>
      </c>
      <c r="C619" s="1" t="s">
        <v>1242</v>
      </c>
      <c r="D619">
        <f>INDEX(Cond_Probability!$A$6:$H$60,MATCH('Model 6_Train'!A619,Cond_Probability!$A$6:$A$60,0),7)</f>
        <v>0.67572463768115942</v>
      </c>
      <c r="E619">
        <f>INDEX(Cond_Probability!$A$6:$H$60,MATCH('Model 6_Train'!B619,Cond_Probability!$A$6:$A$60,0),7)</f>
        <v>0.14882032667876588</v>
      </c>
      <c r="F619">
        <f>INDEX(Cond_Probability!$A$6:$H$60,MATCH('Model 6_Train'!C619,Cond_Probability!$A$6:$A$60,0),7)</f>
        <v>0.51356238698010848</v>
      </c>
      <c r="G619">
        <f>Cond_Probability!$C$2</f>
        <v>0.61616161616161613</v>
      </c>
      <c r="H619">
        <f t="shared" si="54"/>
        <v>3.1821442058695179E-2</v>
      </c>
      <c r="I619">
        <f t="shared" si="55"/>
        <v>3.182144205869518</v>
      </c>
      <c r="J619">
        <f>INDEX(Cond_Probability!$A$6:$H$60,MATCH('Model 6_Train'!A619,Cond_Probability!$A$6:$A$60,0),8)</f>
        <v>0.34782608695652173</v>
      </c>
      <c r="K619">
        <f>INDEX(Cond_Probability!$A$6:$H$60,MATCH('Model 6_Train'!B619,Cond_Probability!$A$6:$A$60,0),8)</f>
        <v>0.68023255813953487</v>
      </c>
      <c r="L619">
        <f>INDEX(Cond_Probability!$A$6:$H$60,MATCH('Model 6_Train'!C619,Cond_Probability!$A$6:$A$60,0),8)</f>
        <v>0.56936416184971095</v>
      </c>
      <c r="M619">
        <f>Cond_Probability!$C$3</f>
        <v>0.38383838383838381</v>
      </c>
      <c r="N619">
        <f t="shared" si="56"/>
        <v>5.1708042274796799E-2</v>
      </c>
      <c r="O619">
        <f t="shared" si="57"/>
        <v>5.1708042274796799</v>
      </c>
      <c r="P619" t="str">
        <f t="shared" si="58"/>
        <v>Survive</v>
      </c>
      <c r="Q619" t="str">
        <f t="shared" si="59"/>
        <v>Survived</v>
      </c>
    </row>
    <row r="620" spans="1:17" x14ac:dyDescent="0.3">
      <c r="A620" s="1" t="s">
        <v>1235</v>
      </c>
      <c r="B620" s="2" t="s">
        <v>17</v>
      </c>
      <c r="C620" s="1" t="s">
        <v>1242</v>
      </c>
      <c r="D620">
        <f>INDEX(Cond_Probability!$A$6:$H$60,MATCH('Model 6_Train'!A620,Cond_Probability!$A$6:$A$60,0),7)</f>
        <v>0.17753623188405798</v>
      </c>
      <c r="E620">
        <f>INDEX(Cond_Probability!$A$6:$H$60,MATCH('Model 6_Train'!B620,Cond_Probability!$A$6:$A$60,0),7)</f>
        <v>0.14882032667876588</v>
      </c>
      <c r="F620">
        <f>INDEX(Cond_Probability!$A$6:$H$60,MATCH('Model 6_Train'!C620,Cond_Probability!$A$6:$A$60,0),7)</f>
        <v>0.51356238698010848</v>
      </c>
      <c r="G620">
        <f>Cond_Probability!$C$2</f>
        <v>0.61616161616161613</v>
      </c>
      <c r="H620">
        <f t="shared" si="54"/>
        <v>8.3605933559038285E-3</v>
      </c>
      <c r="I620">
        <f t="shared" si="55"/>
        <v>0.83605933559038281</v>
      </c>
      <c r="J620">
        <f>INDEX(Cond_Probability!$A$6:$H$60,MATCH('Model 6_Train'!A620,Cond_Probability!$A$6:$A$60,0),8)</f>
        <v>0.25507246376811593</v>
      </c>
      <c r="K620">
        <f>INDEX(Cond_Probability!$A$6:$H$60,MATCH('Model 6_Train'!B620,Cond_Probability!$A$6:$A$60,0),8)</f>
        <v>0.68023255813953487</v>
      </c>
      <c r="L620">
        <f>INDEX(Cond_Probability!$A$6:$H$60,MATCH('Model 6_Train'!C620,Cond_Probability!$A$6:$A$60,0),8)</f>
        <v>0.56936416184971095</v>
      </c>
      <c r="M620">
        <f>Cond_Probability!$C$3</f>
        <v>0.38383838383838381</v>
      </c>
      <c r="N620">
        <f t="shared" si="56"/>
        <v>3.7919231001517652E-2</v>
      </c>
      <c r="O620">
        <f t="shared" si="57"/>
        <v>3.7919231001517653</v>
      </c>
      <c r="P620" t="str">
        <f t="shared" si="58"/>
        <v>Survive</v>
      </c>
      <c r="Q620" t="str">
        <f t="shared" si="59"/>
        <v>Survived</v>
      </c>
    </row>
    <row r="621" spans="1:17" x14ac:dyDescent="0.3">
      <c r="A621" s="1" t="s">
        <v>1235</v>
      </c>
      <c r="B621" s="2" t="s">
        <v>13</v>
      </c>
      <c r="C621" s="1" t="s">
        <v>1242</v>
      </c>
      <c r="D621">
        <f>INDEX(Cond_Probability!$A$6:$H$60,MATCH('Model 6_Train'!A621,Cond_Probability!$A$6:$A$60,0),7)</f>
        <v>0.17753623188405798</v>
      </c>
      <c r="E621">
        <f>INDEX(Cond_Probability!$A$6:$H$60,MATCH('Model 6_Train'!B621,Cond_Probability!$A$6:$A$60,0),7)</f>
        <v>0.85117967332123412</v>
      </c>
      <c r="F621">
        <f>INDEX(Cond_Probability!$A$6:$H$60,MATCH('Model 6_Train'!C621,Cond_Probability!$A$6:$A$60,0),7)</f>
        <v>0.51356238698010848</v>
      </c>
      <c r="G621">
        <f>Cond_Probability!$C$2</f>
        <v>0.61616161616161613</v>
      </c>
      <c r="H621">
        <f t="shared" si="54"/>
        <v>4.7818515657547508E-2</v>
      </c>
      <c r="I621">
        <f t="shared" si="55"/>
        <v>4.7818515657547511</v>
      </c>
      <c r="J621">
        <f>INDEX(Cond_Probability!$A$6:$H$60,MATCH('Model 6_Train'!A621,Cond_Probability!$A$6:$A$60,0),8)</f>
        <v>0.25507246376811593</v>
      </c>
      <c r="K621">
        <f>INDEX(Cond_Probability!$A$6:$H$60,MATCH('Model 6_Train'!B621,Cond_Probability!$A$6:$A$60,0),8)</f>
        <v>0.31976744186046513</v>
      </c>
      <c r="L621">
        <f>INDEX(Cond_Probability!$A$6:$H$60,MATCH('Model 6_Train'!C621,Cond_Probability!$A$6:$A$60,0),8)</f>
        <v>0.56936416184971095</v>
      </c>
      <c r="M621">
        <f>Cond_Probability!$C$3</f>
        <v>0.38383838383838381</v>
      </c>
      <c r="N621">
        <f t="shared" si="56"/>
        <v>1.7825279530627958E-2</v>
      </c>
      <c r="O621">
        <f t="shared" si="57"/>
        <v>1.7825279530627958</v>
      </c>
      <c r="P621" t="str">
        <f t="shared" si="58"/>
        <v>Won't Survive</v>
      </c>
      <c r="Q621" t="str">
        <f t="shared" si="59"/>
        <v>Dead</v>
      </c>
    </row>
    <row r="622" spans="1:17" x14ac:dyDescent="0.3">
      <c r="A622" s="1" t="s">
        <v>1236</v>
      </c>
      <c r="B622" s="2" t="s">
        <v>13</v>
      </c>
      <c r="C622" s="1" t="s">
        <v>1242</v>
      </c>
      <c r="D622">
        <f>INDEX(Cond_Probability!$A$6:$H$60,MATCH('Model 6_Train'!A622,Cond_Probability!$A$6:$A$60,0),7)</f>
        <v>0.67572463768115942</v>
      </c>
      <c r="E622">
        <f>INDEX(Cond_Probability!$A$6:$H$60,MATCH('Model 6_Train'!B622,Cond_Probability!$A$6:$A$60,0),7)</f>
        <v>0.85117967332123412</v>
      </c>
      <c r="F622">
        <f>INDEX(Cond_Probability!$A$6:$H$60,MATCH('Model 6_Train'!C622,Cond_Probability!$A$6:$A$60,0),7)</f>
        <v>0.51356238698010848</v>
      </c>
      <c r="G622">
        <f>Cond_Probability!$C$2</f>
        <v>0.61616161616161613</v>
      </c>
      <c r="H622">
        <f t="shared" si="54"/>
        <v>0.18200312592107368</v>
      </c>
      <c r="I622">
        <f t="shared" si="55"/>
        <v>18.200312592107366</v>
      </c>
      <c r="J622">
        <f>INDEX(Cond_Probability!$A$6:$H$60,MATCH('Model 6_Train'!A622,Cond_Probability!$A$6:$A$60,0),8)</f>
        <v>0.34782608695652173</v>
      </c>
      <c r="K622">
        <f>INDEX(Cond_Probability!$A$6:$H$60,MATCH('Model 6_Train'!B622,Cond_Probability!$A$6:$A$60,0),8)</f>
        <v>0.31976744186046513</v>
      </c>
      <c r="L622">
        <f>INDEX(Cond_Probability!$A$6:$H$60,MATCH('Model 6_Train'!C622,Cond_Probability!$A$6:$A$60,0),8)</f>
        <v>0.56936416184971095</v>
      </c>
      <c r="M622">
        <f>Cond_Probability!$C$3</f>
        <v>0.38383838383838381</v>
      </c>
      <c r="N622">
        <f t="shared" si="56"/>
        <v>2.4307199359947216E-2</v>
      </c>
      <c r="O622">
        <f t="shared" si="57"/>
        <v>2.4307199359947216</v>
      </c>
      <c r="P622" t="str">
        <f t="shared" si="58"/>
        <v>Won't Survive</v>
      </c>
      <c r="Q622" t="str">
        <f t="shared" si="59"/>
        <v>Dead</v>
      </c>
    </row>
    <row r="623" spans="1:17" x14ac:dyDescent="0.3">
      <c r="A623" s="1" t="s">
        <v>1234</v>
      </c>
      <c r="B623" s="2" t="s">
        <v>13</v>
      </c>
      <c r="C623" s="1" t="s">
        <v>1240</v>
      </c>
      <c r="D623">
        <f>INDEX(Cond_Probability!$A$6:$H$60,MATCH('Model 6_Train'!A623,Cond_Probability!$A$6:$A$60,0),7)</f>
        <v>0.14673913043478262</v>
      </c>
      <c r="E623">
        <f>INDEX(Cond_Probability!$A$6:$H$60,MATCH('Model 6_Train'!B623,Cond_Probability!$A$6:$A$60,0),7)</f>
        <v>0.85117967332123412</v>
      </c>
      <c r="F623">
        <f>INDEX(Cond_Probability!$A$6:$H$60,MATCH('Model 6_Train'!C623,Cond_Probability!$A$6:$A$60,0),7)</f>
        <v>0.17179023508137431</v>
      </c>
      <c r="G623">
        <f>Cond_Probability!$C$2</f>
        <v>0.61616161616161613</v>
      </c>
      <c r="H623">
        <f t="shared" si="54"/>
        <v>1.322087805349339E-2</v>
      </c>
      <c r="I623">
        <f t="shared" si="55"/>
        <v>1.322087805349339</v>
      </c>
      <c r="J623">
        <f>INDEX(Cond_Probability!$A$6:$H$60,MATCH('Model 6_Train'!A623,Cond_Probability!$A$6:$A$60,0),8)</f>
        <v>0.39710144927536234</v>
      </c>
      <c r="K623">
        <f>INDEX(Cond_Probability!$A$6:$H$60,MATCH('Model 6_Train'!B623,Cond_Probability!$A$6:$A$60,0),8)</f>
        <v>0.31976744186046513</v>
      </c>
      <c r="L623">
        <f>INDEX(Cond_Probability!$A$6:$H$60,MATCH('Model 6_Train'!C623,Cond_Probability!$A$6:$A$60,0),8)</f>
        <v>0.19653179190751446</v>
      </c>
      <c r="M623">
        <f>Cond_Probability!$C$3</f>
        <v>0.38383838383838381</v>
      </c>
      <c r="N623">
        <f t="shared" si="56"/>
        <v>9.5789284787338551E-3</v>
      </c>
      <c r="O623">
        <f t="shared" si="57"/>
        <v>0.95789284787338547</v>
      </c>
      <c r="P623" t="str">
        <f t="shared" si="58"/>
        <v>Won't Survive</v>
      </c>
      <c r="Q623" t="str">
        <f t="shared" si="59"/>
        <v>Dead</v>
      </c>
    </row>
    <row r="624" spans="1:17" x14ac:dyDescent="0.3">
      <c r="A624" s="1" t="s">
        <v>1236</v>
      </c>
      <c r="B624" s="2" t="s">
        <v>13</v>
      </c>
      <c r="C624" s="1" t="s">
        <v>1242</v>
      </c>
      <c r="D624">
        <f>INDEX(Cond_Probability!$A$6:$H$60,MATCH('Model 6_Train'!A624,Cond_Probability!$A$6:$A$60,0),7)</f>
        <v>0.67572463768115942</v>
      </c>
      <c r="E624">
        <f>INDEX(Cond_Probability!$A$6:$H$60,MATCH('Model 6_Train'!B624,Cond_Probability!$A$6:$A$60,0),7)</f>
        <v>0.85117967332123412</v>
      </c>
      <c r="F624">
        <f>INDEX(Cond_Probability!$A$6:$H$60,MATCH('Model 6_Train'!C624,Cond_Probability!$A$6:$A$60,0),7)</f>
        <v>0.51356238698010848</v>
      </c>
      <c r="G624">
        <f>Cond_Probability!$C$2</f>
        <v>0.61616161616161613</v>
      </c>
      <c r="H624">
        <f t="shared" si="54"/>
        <v>0.18200312592107368</v>
      </c>
      <c r="I624">
        <f t="shared" si="55"/>
        <v>18.200312592107366</v>
      </c>
      <c r="J624">
        <f>INDEX(Cond_Probability!$A$6:$H$60,MATCH('Model 6_Train'!A624,Cond_Probability!$A$6:$A$60,0),8)</f>
        <v>0.34782608695652173</v>
      </c>
      <c r="K624">
        <f>INDEX(Cond_Probability!$A$6:$H$60,MATCH('Model 6_Train'!B624,Cond_Probability!$A$6:$A$60,0),8)</f>
        <v>0.31976744186046513</v>
      </c>
      <c r="L624">
        <f>INDEX(Cond_Probability!$A$6:$H$60,MATCH('Model 6_Train'!C624,Cond_Probability!$A$6:$A$60,0),8)</f>
        <v>0.56936416184971095</v>
      </c>
      <c r="M624">
        <f>Cond_Probability!$C$3</f>
        <v>0.38383838383838381</v>
      </c>
      <c r="N624">
        <f t="shared" si="56"/>
        <v>2.4307199359947216E-2</v>
      </c>
      <c r="O624">
        <f t="shared" si="57"/>
        <v>2.4307199359947216</v>
      </c>
      <c r="P624" t="str">
        <f t="shared" si="58"/>
        <v>Won't Survive</v>
      </c>
      <c r="Q624" t="str">
        <f t="shared" si="59"/>
        <v>Dead</v>
      </c>
    </row>
    <row r="625" spans="1:17" x14ac:dyDescent="0.3">
      <c r="A625" s="1" t="s">
        <v>1236</v>
      </c>
      <c r="B625" s="2" t="s">
        <v>13</v>
      </c>
      <c r="C625" s="1" t="s">
        <v>1242</v>
      </c>
      <c r="D625">
        <f>INDEX(Cond_Probability!$A$6:$H$60,MATCH('Model 6_Train'!A625,Cond_Probability!$A$6:$A$60,0),7)</f>
        <v>0.67572463768115942</v>
      </c>
      <c r="E625">
        <f>INDEX(Cond_Probability!$A$6:$H$60,MATCH('Model 6_Train'!B625,Cond_Probability!$A$6:$A$60,0),7)</f>
        <v>0.85117967332123412</v>
      </c>
      <c r="F625">
        <f>INDEX(Cond_Probability!$A$6:$H$60,MATCH('Model 6_Train'!C625,Cond_Probability!$A$6:$A$60,0),7)</f>
        <v>0.51356238698010848</v>
      </c>
      <c r="G625">
        <f>Cond_Probability!$C$2</f>
        <v>0.61616161616161613</v>
      </c>
      <c r="H625">
        <f t="shared" si="54"/>
        <v>0.18200312592107368</v>
      </c>
      <c r="I625">
        <f t="shared" si="55"/>
        <v>18.200312592107366</v>
      </c>
      <c r="J625">
        <f>INDEX(Cond_Probability!$A$6:$H$60,MATCH('Model 6_Train'!A625,Cond_Probability!$A$6:$A$60,0),8)</f>
        <v>0.34782608695652173</v>
      </c>
      <c r="K625">
        <f>INDEX(Cond_Probability!$A$6:$H$60,MATCH('Model 6_Train'!B625,Cond_Probability!$A$6:$A$60,0),8)</f>
        <v>0.31976744186046513</v>
      </c>
      <c r="L625">
        <f>INDEX(Cond_Probability!$A$6:$H$60,MATCH('Model 6_Train'!C625,Cond_Probability!$A$6:$A$60,0),8)</f>
        <v>0.56936416184971095</v>
      </c>
      <c r="M625">
        <f>Cond_Probability!$C$3</f>
        <v>0.38383838383838381</v>
      </c>
      <c r="N625">
        <f t="shared" si="56"/>
        <v>2.4307199359947216E-2</v>
      </c>
      <c r="O625">
        <f t="shared" si="57"/>
        <v>2.4307199359947216</v>
      </c>
      <c r="P625" t="str">
        <f t="shared" si="58"/>
        <v>Won't Survive</v>
      </c>
      <c r="Q625" t="str">
        <f t="shared" si="59"/>
        <v>Dead</v>
      </c>
    </row>
    <row r="626" spans="1:17" x14ac:dyDescent="0.3">
      <c r="A626" s="1" t="s">
        <v>1236</v>
      </c>
      <c r="B626" s="2" t="s">
        <v>13</v>
      </c>
      <c r="C626" s="1" t="s">
        <v>1242</v>
      </c>
      <c r="D626">
        <f>INDEX(Cond_Probability!$A$6:$H$60,MATCH('Model 6_Train'!A626,Cond_Probability!$A$6:$A$60,0),7)</f>
        <v>0.67572463768115942</v>
      </c>
      <c r="E626">
        <f>INDEX(Cond_Probability!$A$6:$H$60,MATCH('Model 6_Train'!B626,Cond_Probability!$A$6:$A$60,0),7)</f>
        <v>0.85117967332123412</v>
      </c>
      <c r="F626">
        <f>INDEX(Cond_Probability!$A$6:$H$60,MATCH('Model 6_Train'!C626,Cond_Probability!$A$6:$A$60,0),7)</f>
        <v>0.51356238698010848</v>
      </c>
      <c r="G626">
        <f>Cond_Probability!$C$2</f>
        <v>0.61616161616161613</v>
      </c>
      <c r="H626">
        <f t="shared" si="54"/>
        <v>0.18200312592107368</v>
      </c>
      <c r="I626">
        <f t="shared" si="55"/>
        <v>18.200312592107366</v>
      </c>
      <c r="J626">
        <f>INDEX(Cond_Probability!$A$6:$H$60,MATCH('Model 6_Train'!A626,Cond_Probability!$A$6:$A$60,0),8)</f>
        <v>0.34782608695652173</v>
      </c>
      <c r="K626">
        <f>INDEX(Cond_Probability!$A$6:$H$60,MATCH('Model 6_Train'!B626,Cond_Probability!$A$6:$A$60,0),8)</f>
        <v>0.31976744186046513</v>
      </c>
      <c r="L626">
        <f>INDEX(Cond_Probability!$A$6:$H$60,MATCH('Model 6_Train'!C626,Cond_Probability!$A$6:$A$60,0),8)</f>
        <v>0.56936416184971095</v>
      </c>
      <c r="M626">
        <f>Cond_Probability!$C$3</f>
        <v>0.38383838383838381</v>
      </c>
      <c r="N626">
        <f t="shared" si="56"/>
        <v>2.4307199359947216E-2</v>
      </c>
      <c r="O626">
        <f t="shared" si="57"/>
        <v>2.4307199359947216</v>
      </c>
      <c r="P626" t="str">
        <f t="shared" si="58"/>
        <v>Won't Survive</v>
      </c>
      <c r="Q626" t="str">
        <f t="shared" si="59"/>
        <v>Dead</v>
      </c>
    </row>
    <row r="627" spans="1:17" x14ac:dyDescent="0.3">
      <c r="A627" s="1" t="s">
        <v>1234</v>
      </c>
      <c r="B627" s="2" t="s">
        <v>13</v>
      </c>
      <c r="C627" s="1" t="s">
        <v>1239</v>
      </c>
      <c r="D627">
        <f>INDEX(Cond_Probability!$A$6:$H$60,MATCH('Model 6_Train'!A627,Cond_Probability!$A$6:$A$60,0),7)</f>
        <v>0.14673913043478262</v>
      </c>
      <c r="E627">
        <f>INDEX(Cond_Probability!$A$6:$H$60,MATCH('Model 6_Train'!B627,Cond_Probability!$A$6:$A$60,0),7)</f>
        <v>0.85117967332123412</v>
      </c>
      <c r="F627">
        <f>INDEX(Cond_Probability!$A$6:$H$60,MATCH('Model 6_Train'!C627,Cond_Probability!$A$6:$A$60,0),7)</f>
        <v>8.6799276672694395E-2</v>
      </c>
      <c r="G627">
        <f>Cond_Probability!$C$2</f>
        <v>0.61616161616161613</v>
      </c>
      <c r="H627">
        <f t="shared" si="54"/>
        <v>6.6800225954492922E-3</v>
      </c>
      <c r="I627">
        <f t="shared" si="55"/>
        <v>0.6680022595449292</v>
      </c>
      <c r="J627">
        <f>INDEX(Cond_Probability!$A$6:$H$60,MATCH('Model 6_Train'!A627,Cond_Probability!$A$6:$A$60,0),8)</f>
        <v>0.39710144927536234</v>
      </c>
      <c r="K627">
        <f>INDEX(Cond_Probability!$A$6:$H$60,MATCH('Model 6_Train'!B627,Cond_Probability!$A$6:$A$60,0),8)</f>
        <v>0.31976744186046513</v>
      </c>
      <c r="L627">
        <f>INDEX(Cond_Probability!$A$6:$H$60,MATCH('Model 6_Train'!C627,Cond_Probability!$A$6:$A$60,0),8)</f>
        <v>8.0924855491329481E-2</v>
      </c>
      <c r="M627">
        <f>Cond_Probability!$C$3</f>
        <v>0.38383838383838381</v>
      </c>
      <c r="N627">
        <f t="shared" si="56"/>
        <v>3.9442646677139391E-3</v>
      </c>
      <c r="O627">
        <f t="shared" si="57"/>
        <v>0.39442646677139392</v>
      </c>
      <c r="P627" t="str">
        <f t="shared" si="58"/>
        <v>Won't Survive</v>
      </c>
      <c r="Q627" t="str">
        <f t="shared" si="59"/>
        <v>Dead</v>
      </c>
    </row>
    <row r="628" spans="1:17" x14ac:dyDescent="0.3">
      <c r="A628" s="1" t="s">
        <v>1235</v>
      </c>
      <c r="B628" s="2" t="s">
        <v>13</v>
      </c>
      <c r="C628" s="1" t="s">
        <v>1239</v>
      </c>
      <c r="D628">
        <f>INDEX(Cond_Probability!$A$6:$H$60,MATCH('Model 6_Train'!A628,Cond_Probability!$A$6:$A$60,0),7)</f>
        <v>0.17753623188405798</v>
      </c>
      <c r="E628">
        <f>INDEX(Cond_Probability!$A$6:$H$60,MATCH('Model 6_Train'!B628,Cond_Probability!$A$6:$A$60,0),7)</f>
        <v>0.85117967332123412</v>
      </c>
      <c r="F628">
        <f>INDEX(Cond_Probability!$A$6:$H$60,MATCH('Model 6_Train'!C628,Cond_Probability!$A$6:$A$60,0),7)</f>
        <v>8.6799276672694395E-2</v>
      </c>
      <c r="G628">
        <f>Cond_Probability!$C$2</f>
        <v>0.61616161616161613</v>
      </c>
      <c r="H628">
        <f t="shared" si="54"/>
        <v>8.0820026463460579E-3</v>
      </c>
      <c r="I628">
        <f t="shared" si="55"/>
        <v>0.80820026463460581</v>
      </c>
      <c r="J628">
        <f>INDEX(Cond_Probability!$A$6:$H$60,MATCH('Model 6_Train'!A628,Cond_Probability!$A$6:$A$60,0),8)</f>
        <v>0.25507246376811593</v>
      </c>
      <c r="K628">
        <f>INDEX(Cond_Probability!$A$6:$H$60,MATCH('Model 6_Train'!B628,Cond_Probability!$A$6:$A$60,0),8)</f>
        <v>0.31976744186046513</v>
      </c>
      <c r="L628">
        <f>INDEX(Cond_Probability!$A$6:$H$60,MATCH('Model 6_Train'!C628,Cond_Probability!$A$6:$A$60,0),8)</f>
        <v>8.0924855491329481E-2</v>
      </c>
      <c r="M628">
        <f>Cond_Probability!$C$3</f>
        <v>0.38383838383838381</v>
      </c>
      <c r="N628">
        <f t="shared" si="56"/>
        <v>2.5335422683126032E-3</v>
      </c>
      <c r="O628">
        <f t="shared" si="57"/>
        <v>0.2533542268312603</v>
      </c>
      <c r="P628" t="str">
        <f t="shared" si="58"/>
        <v>Won't Survive</v>
      </c>
      <c r="Q628" t="str">
        <f t="shared" si="59"/>
        <v>Dead</v>
      </c>
    </row>
    <row r="629" spans="1:17" x14ac:dyDescent="0.3">
      <c r="A629" s="1" t="s">
        <v>1234</v>
      </c>
      <c r="B629" s="2" t="s">
        <v>17</v>
      </c>
      <c r="C629" s="1" t="s">
        <v>1242</v>
      </c>
      <c r="D629">
        <f>INDEX(Cond_Probability!$A$6:$H$60,MATCH('Model 6_Train'!A629,Cond_Probability!$A$6:$A$60,0),7)</f>
        <v>0.14673913043478262</v>
      </c>
      <c r="E629">
        <f>INDEX(Cond_Probability!$A$6:$H$60,MATCH('Model 6_Train'!B629,Cond_Probability!$A$6:$A$60,0),7)</f>
        <v>0.14882032667876588</v>
      </c>
      <c r="F629">
        <f>INDEX(Cond_Probability!$A$6:$H$60,MATCH('Model 6_Train'!C629,Cond_Probability!$A$6:$A$60,0),7)</f>
        <v>0.51356238698010848</v>
      </c>
      <c r="G629">
        <f>Cond_Probability!$C$2</f>
        <v>0.61616161616161613</v>
      </c>
      <c r="H629">
        <f t="shared" si="54"/>
        <v>6.9102863451858164E-3</v>
      </c>
      <c r="I629">
        <f t="shared" si="55"/>
        <v>0.69102863451858165</v>
      </c>
      <c r="J629">
        <f>INDEX(Cond_Probability!$A$6:$H$60,MATCH('Model 6_Train'!A629,Cond_Probability!$A$6:$A$60,0),8)</f>
        <v>0.39710144927536234</v>
      </c>
      <c r="K629">
        <f>INDEX(Cond_Probability!$A$6:$H$60,MATCH('Model 6_Train'!B629,Cond_Probability!$A$6:$A$60,0),8)</f>
        <v>0.68023255813953487</v>
      </c>
      <c r="L629">
        <f>INDEX(Cond_Probability!$A$6:$H$60,MATCH('Model 6_Train'!C629,Cond_Probability!$A$6:$A$60,0),8)</f>
        <v>0.56936416184971095</v>
      </c>
      <c r="M629">
        <f>Cond_Probability!$C$3</f>
        <v>0.38383838383838381</v>
      </c>
      <c r="N629">
        <f t="shared" si="56"/>
        <v>5.9033348263726346E-2</v>
      </c>
      <c r="O629">
        <f t="shared" si="57"/>
        <v>5.9033348263726344</v>
      </c>
      <c r="P629" t="str">
        <f t="shared" si="58"/>
        <v>Survive</v>
      </c>
      <c r="Q629" t="str">
        <f t="shared" si="59"/>
        <v>Survived</v>
      </c>
    </row>
    <row r="630" spans="1:17" x14ac:dyDescent="0.3">
      <c r="A630" s="1" t="s">
        <v>1236</v>
      </c>
      <c r="B630" s="2" t="s">
        <v>13</v>
      </c>
      <c r="C630" s="1" t="s">
        <v>1242</v>
      </c>
      <c r="D630">
        <f>INDEX(Cond_Probability!$A$6:$H$60,MATCH('Model 6_Train'!A630,Cond_Probability!$A$6:$A$60,0),7)</f>
        <v>0.67572463768115942</v>
      </c>
      <c r="E630">
        <f>INDEX(Cond_Probability!$A$6:$H$60,MATCH('Model 6_Train'!B630,Cond_Probability!$A$6:$A$60,0),7)</f>
        <v>0.85117967332123412</v>
      </c>
      <c r="F630">
        <f>INDEX(Cond_Probability!$A$6:$H$60,MATCH('Model 6_Train'!C630,Cond_Probability!$A$6:$A$60,0),7)</f>
        <v>0.51356238698010848</v>
      </c>
      <c r="G630">
        <f>Cond_Probability!$C$2</f>
        <v>0.61616161616161613</v>
      </c>
      <c r="H630">
        <f t="shared" si="54"/>
        <v>0.18200312592107368</v>
      </c>
      <c r="I630">
        <f t="shared" si="55"/>
        <v>18.200312592107366</v>
      </c>
      <c r="J630">
        <f>INDEX(Cond_Probability!$A$6:$H$60,MATCH('Model 6_Train'!A630,Cond_Probability!$A$6:$A$60,0),8)</f>
        <v>0.34782608695652173</v>
      </c>
      <c r="K630">
        <f>INDEX(Cond_Probability!$A$6:$H$60,MATCH('Model 6_Train'!B630,Cond_Probability!$A$6:$A$60,0),8)</f>
        <v>0.31976744186046513</v>
      </c>
      <c r="L630">
        <f>INDEX(Cond_Probability!$A$6:$H$60,MATCH('Model 6_Train'!C630,Cond_Probability!$A$6:$A$60,0),8)</f>
        <v>0.56936416184971095</v>
      </c>
      <c r="M630">
        <f>Cond_Probability!$C$3</f>
        <v>0.38383838383838381</v>
      </c>
      <c r="N630">
        <f t="shared" si="56"/>
        <v>2.4307199359947216E-2</v>
      </c>
      <c r="O630">
        <f t="shared" si="57"/>
        <v>2.4307199359947216</v>
      </c>
      <c r="P630" t="str">
        <f t="shared" si="58"/>
        <v>Won't Survive</v>
      </c>
      <c r="Q630" t="str">
        <f t="shared" si="59"/>
        <v>Dead</v>
      </c>
    </row>
    <row r="631" spans="1:17" x14ac:dyDescent="0.3">
      <c r="A631" s="1" t="s">
        <v>1236</v>
      </c>
      <c r="B631" s="2" t="s">
        <v>13</v>
      </c>
      <c r="C631" s="1" t="s">
        <v>1241</v>
      </c>
      <c r="D631">
        <f>INDEX(Cond_Probability!$A$6:$H$60,MATCH('Model 6_Train'!A631,Cond_Probability!$A$6:$A$60,0),7)</f>
        <v>0.67572463768115942</v>
      </c>
      <c r="E631">
        <f>INDEX(Cond_Probability!$A$6:$H$60,MATCH('Model 6_Train'!B631,Cond_Probability!$A$6:$A$60,0),7)</f>
        <v>0.85117967332123412</v>
      </c>
      <c r="F631">
        <f>INDEX(Cond_Probability!$A$6:$H$60,MATCH('Model 6_Train'!C631,Cond_Probability!$A$6:$A$60,0),7)</f>
        <v>0.22784810126582278</v>
      </c>
      <c r="G631">
        <f>Cond_Probability!$C$2</f>
        <v>0.61616161616161613</v>
      </c>
      <c r="H631">
        <f t="shared" si="54"/>
        <v>8.0747865725546777E-2</v>
      </c>
      <c r="I631">
        <f t="shared" si="55"/>
        <v>8.074786572554677</v>
      </c>
      <c r="J631">
        <f>INDEX(Cond_Probability!$A$6:$H$60,MATCH('Model 6_Train'!A631,Cond_Probability!$A$6:$A$60,0),8)</f>
        <v>0.34782608695652173</v>
      </c>
      <c r="K631">
        <f>INDEX(Cond_Probability!$A$6:$H$60,MATCH('Model 6_Train'!B631,Cond_Probability!$A$6:$A$60,0),8)</f>
        <v>0.31976744186046513</v>
      </c>
      <c r="L631">
        <f>INDEX(Cond_Probability!$A$6:$H$60,MATCH('Model 6_Train'!C631,Cond_Probability!$A$6:$A$60,0),8)</f>
        <v>0.15317919075144509</v>
      </c>
      <c r="M631">
        <f>Cond_Probability!$C$3</f>
        <v>0.38383838383838381</v>
      </c>
      <c r="N631">
        <f t="shared" si="56"/>
        <v>6.5395003354172723E-3</v>
      </c>
      <c r="O631">
        <f t="shared" si="57"/>
        <v>0.6539500335417272</v>
      </c>
      <c r="P631" t="str">
        <f t="shared" si="58"/>
        <v>Won't Survive</v>
      </c>
      <c r="Q631" t="str">
        <f t="shared" si="59"/>
        <v>Dead</v>
      </c>
    </row>
    <row r="632" spans="1:17" x14ac:dyDescent="0.3">
      <c r="A632" s="1" t="s">
        <v>1234</v>
      </c>
      <c r="B632" s="2" t="s">
        <v>13</v>
      </c>
      <c r="C632" s="1" t="s">
        <v>1239</v>
      </c>
      <c r="D632">
        <f>INDEX(Cond_Probability!$A$6:$H$60,MATCH('Model 6_Train'!A632,Cond_Probability!$A$6:$A$60,0),7)</f>
        <v>0.14673913043478262</v>
      </c>
      <c r="E632">
        <f>INDEX(Cond_Probability!$A$6:$H$60,MATCH('Model 6_Train'!B632,Cond_Probability!$A$6:$A$60,0),7)</f>
        <v>0.85117967332123412</v>
      </c>
      <c r="F632">
        <f>INDEX(Cond_Probability!$A$6:$H$60,MATCH('Model 6_Train'!C632,Cond_Probability!$A$6:$A$60,0),7)</f>
        <v>8.6799276672694395E-2</v>
      </c>
      <c r="G632">
        <f>Cond_Probability!$C$2</f>
        <v>0.61616161616161613</v>
      </c>
      <c r="H632">
        <f t="shared" si="54"/>
        <v>6.6800225954492922E-3</v>
      </c>
      <c r="I632">
        <f t="shared" si="55"/>
        <v>0.6680022595449292</v>
      </c>
      <c r="J632">
        <f>INDEX(Cond_Probability!$A$6:$H$60,MATCH('Model 6_Train'!A632,Cond_Probability!$A$6:$A$60,0),8)</f>
        <v>0.39710144927536234</v>
      </c>
      <c r="K632">
        <f>INDEX(Cond_Probability!$A$6:$H$60,MATCH('Model 6_Train'!B632,Cond_Probability!$A$6:$A$60,0),8)</f>
        <v>0.31976744186046513</v>
      </c>
      <c r="L632">
        <f>INDEX(Cond_Probability!$A$6:$H$60,MATCH('Model 6_Train'!C632,Cond_Probability!$A$6:$A$60,0),8)</f>
        <v>8.0924855491329481E-2</v>
      </c>
      <c r="M632">
        <f>Cond_Probability!$C$3</f>
        <v>0.38383838383838381</v>
      </c>
      <c r="N632">
        <f t="shared" si="56"/>
        <v>3.9442646677139391E-3</v>
      </c>
      <c r="O632">
        <f t="shared" si="57"/>
        <v>0.39442646677139392</v>
      </c>
      <c r="P632" t="str">
        <f t="shared" si="58"/>
        <v>Won't Survive</v>
      </c>
      <c r="Q632" t="str">
        <f t="shared" si="59"/>
        <v>Dead</v>
      </c>
    </row>
    <row r="633" spans="1:17" x14ac:dyDescent="0.3">
      <c r="A633" s="1" t="s">
        <v>1236</v>
      </c>
      <c r="B633" s="2" t="s">
        <v>13</v>
      </c>
      <c r="C633" s="1" t="s">
        <v>1239</v>
      </c>
      <c r="D633">
        <f>INDEX(Cond_Probability!$A$6:$H$60,MATCH('Model 6_Train'!A633,Cond_Probability!$A$6:$A$60,0),7)</f>
        <v>0.67572463768115942</v>
      </c>
      <c r="E633">
        <f>INDEX(Cond_Probability!$A$6:$H$60,MATCH('Model 6_Train'!B633,Cond_Probability!$A$6:$A$60,0),7)</f>
        <v>0.85117967332123412</v>
      </c>
      <c r="F633">
        <f>INDEX(Cond_Probability!$A$6:$H$60,MATCH('Model 6_Train'!C633,Cond_Probability!$A$6:$A$60,0),7)</f>
        <v>8.6799276672694395E-2</v>
      </c>
      <c r="G633">
        <f>Cond_Probability!$C$2</f>
        <v>0.61616161616161613</v>
      </c>
      <c r="H633">
        <f t="shared" si="54"/>
        <v>3.0761091704970201E-2</v>
      </c>
      <c r="I633">
        <f t="shared" si="55"/>
        <v>3.0761091704970203</v>
      </c>
      <c r="J633">
        <f>INDEX(Cond_Probability!$A$6:$H$60,MATCH('Model 6_Train'!A633,Cond_Probability!$A$6:$A$60,0),8)</f>
        <v>0.34782608695652173</v>
      </c>
      <c r="K633">
        <f>INDEX(Cond_Probability!$A$6:$H$60,MATCH('Model 6_Train'!B633,Cond_Probability!$A$6:$A$60,0),8)</f>
        <v>0.31976744186046513</v>
      </c>
      <c r="L633">
        <f>INDEX(Cond_Probability!$A$6:$H$60,MATCH('Model 6_Train'!C633,Cond_Probability!$A$6:$A$60,0),8)</f>
        <v>8.0924855491329481E-2</v>
      </c>
      <c r="M633">
        <f>Cond_Probability!$C$3</f>
        <v>0.38383838383838381</v>
      </c>
      <c r="N633">
        <f t="shared" si="56"/>
        <v>3.4548303658808225E-3</v>
      </c>
      <c r="O633">
        <f t="shared" si="57"/>
        <v>0.34548303658808227</v>
      </c>
      <c r="P633" t="str">
        <f t="shared" si="58"/>
        <v>Won't Survive</v>
      </c>
      <c r="Q633" t="str">
        <f t="shared" si="59"/>
        <v>Dead</v>
      </c>
    </row>
    <row r="634" spans="1:17" x14ac:dyDescent="0.3">
      <c r="A634" s="1" t="s">
        <v>1234</v>
      </c>
      <c r="B634" s="2" t="s">
        <v>13</v>
      </c>
      <c r="C634" s="1" t="s">
        <v>1242</v>
      </c>
      <c r="D634">
        <f>INDEX(Cond_Probability!$A$6:$H$60,MATCH('Model 6_Train'!A634,Cond_Probability!$A$6:$A$60,0),7)</f>
        <v>0.14673913043478262</v>
      </c>
      <c r="E634">
        <f>INDEX(Cond_Probability!$A$6:$H$60,MATCH('Model 6_Train'!B634,Cond_Probability!$A$6:$A$60,0),7)</f>
        <v>0.85117967332123412</v>
      </c>
      <c r="F634">
        <f>INDEX(Cond_Probability!$A$6:$H$60,MATCH('Model 6_Train'!C634,Cond_Probability!$A$6:$A$60,0),7)</f>
        <v>0.51356238698010848</v>
      </c>
      <c r="G634">
        <f>Cond_Probability!$C$2</f>
        <v>0.61616161616161613</v>
      </c>
      <c r="H634">
        <f t="shared" si="54"/>
        <v>3.9523467023074986E-2</v>
      </c>
      <c r="I634">
        <f t="shared" si="55"/>
        <v>3.9523467023074987</v>
      </c>
      <c r="J634">
        <f>INDEX(Cond_Probability!$A$6:$H$60,MATCH('Model 6_Train'!A634,Cond_Probability!$A$6:$A$60,0),8)</f>
        <v>0.39710144927536234</v>
      </c>
      <c r="K634">
        <f>INDEX(Cond_Probability!$A$6:$H$60,MATCH('Model 6_Train'!B634,Cond_Probability!$A$6:$A$60,0),8)</f>
        <v>0.31976744186046513</v>
      </c>
      <c r="L634">
        <f>INDEX(Cond_Probability!$A$6:$H$60,MATCH('Model 6_Train'!C634,Cond_Probability!$A$6:$A$60,0),8)</f>
        <v>0.56936416184971095</v>
      </c>
      <c r="M634">
        <f>Cond_Probability!$C$3</f>
        <v>0.38383838383838381</v>
      </c>
      <c r="N634">
        <f t="shared" si="56"/>
        <v>2.7750719269273076E-2</v>
      </c>
      <c r="O634">
        <f t="shared" si="57"/>
        <v>2.7750719269273074</v>
      </c>
      <c r="P634" t="str">
        <f t="shared" si="58"/>
        <v>Won't Survive</v>
      </c>
      <c r="Q634" t="str">
        <f t="shared" si="59"/>
        <v>Dead</v>
      </c>
    </row>
    <row r="635" spans="1:17" x14ac:dyDescent="0.3">
      <c r="A635" s="1" t="s">
        <v>1234</v>
      </c>
      <c r="B635" s="2" t="s">
        <v>13</v>
      </c>
      <c r="C635" s="1" t="s">
        <v>1241</v>
      </c>
      <c r="D635">
        <f>INDEX(Cond_Probability!$A$6:$H$60,MATCH('Model 6_Train'!A635,Cond_Probability!$A$6:$A$60,0),7)</f>
        <v>0.14673913043478262</v>
      </c>
      <c r="E635">
        <f>INDEX(Cond_Probability!$A$6:$H$60,MATCH('Model 6_Train'!B635,Cond_Probability!$A$6:$A$60,0),7)</f>
        <v>0.85117967332123412</v>
      </c>
      <c r="F635">
        <f>INDEX(Cond_Probability!$A$6:$H$60,MATCH('Model 6_Train'!C635,Cond_Probability!$A$6:$A$60,0),7)</f>
        <v>0.22784810126582278</v>
      </c>
      <c r="G635">
        <f>Cond_Probability!$C$2</f>
        <v>0.61616161616161613</v>
      </c>
      <c r="H635">
        <f t="shared" si="54"/>
        <v>1.7535059313054394E-2</v>
      </c>
      <c r="I635">
        <f t="shared" si="55"/>
        <v>1.7535059313054393</v>
      </c>
      <c r="J635">
        <f>INDEX(Cond_Probability!$A$6:$H$60,MATCH('Model 6_Train'!A635,Cond_Probability!$A$6:$A$60,0),8)</f>
        <v>0.39710144927536234</v>
      </c>
      <c r="K635">
        <f>INDEX(Cond_Probability!$A$6:$H$60,MATCH('Model 6_Train'!B635,Cond_Probability!$A$6:$A$60,0),8)</f>
        <v>0.31976744186046513</v>
      </c>
      <c r="L635">
        <f>INDEX(Cond_Probability!$A$6:$H$60,MATCH('Model 6_Train'!C635,Cond_Probability!$A$6:$A$60,0),8)</f>
        <v>0.15317919075144509</v>
      </c>
      <c r="M635">
        <f>Cond_Probability!$C$3</f>
        <v>0.38383838383838381</v>
      </c>
      <c r="N635">
        <f t="shared" si="56"/>
        <v>7.4659295496013866E-3</v>
      </c>
      <c r="O635">
        <f t="shared" si="57"/>
        <v>0.74659295496013867</v>
      </c>
      <c r="P635" t="str">
        <f t="shared" si="58"/>
        <v>Won't Survive</v>
      </c>
      <c r="Q635" t="str">
        <f t="shared" si="59"/>
        <v>Dead</v>
      </c>
    </row>
    <row r="636" spans="1:17" x14ac:dyDescent="0.3">
      <c r="A636" s="1" t="s">
        <v>1236</v>
      </c>
      <c r="B636" s="2" t="s">
        <v>17</v>
      </c>
      <c r="C636" s="1" t="s">
        <v>1242</v>
      </c>
      <c r="D636">
        <f>INDEX(Cond_Probability!$A$6:$H$60,MATCH('Model 6_Train'!A636,Cond_Probability!$A$6:$A$60,0),7)</f>
        <v>0.67572463768115942</v>
      </c>
      <c r="E636">
        <f>INDEX(Cond_Probability!$A$6:$H$60,MATCH('Model 6_Train'!B636,Cond_Probability!$A$6:$A$60,0),7)</f>
        <v>0.14882032667876588</v>
      </c>
      <c r="F636">
        <f>INDEX(Cond_Probability!$A$6:$H$60,MATCH('Model 6_Train'!C636,Cond_Probability!$A$6:$A$60,0),7)</f>
        <v>0.51356238698010848</v>
      </c>
      <c r="G636">
        <f>Cond_Probability!$C$2</f>
        <v>0.61616161616161613</v>
      </c>
      <c r="H636">
        <f t="shared" si="54"/>
        <v>3.1821442058695179E-2</v>
      </c>
      <c r="I636">
        <f t="shared" si="55"/>
        <v>3.182144205869518</v>
      </c>
      <c r="J636">
        <f>INDEX(Cond_Probability!$A$6:$H$60,MATCH('Model 6_Train'!A636,Cond_Probability!$A$6:$A$60,0),8)</f>
        <v>0.34782608695652173</v>
      </c>
      <c r="K636">
        <f>INDEX(Cond_Probability!$A$6:$H$60,MATCH('Model 6_Train'!B636,Cond_Probability!$A$6:$A$60,0),8)</f>
        <v>0.68023255813953487</v>
      </c>
      <c r="L636">
        <f>INDEX(Cond_Probability!$A$6:$H$60,MATCH('Model 6_Train'!C636,Cond_Probability!$A$6:$A$60,0),8)</f>
        <v>0.56936416184971095</v>
      </c>
      <c r="M636">
        <f>Cond_Probability!$C$3</f>
        <v>0.38383838383838381</v>
      </c>
      <c r="N636">
        <f t="shared" si="56"/>
        <v>5.1708042274796799E-2</v>
      </c>
      <c r="O636">
        <f t="shared" si="57"/>
        <v>5.1708042274796799</v>
      </c>
      <c r="P636" t="str">
        <f t="shared" si="58"/>
        <v>Survive</v>
      </c>
      <c r="Q636" t="str">
        <f t="shared" si="59"/>
        <v>Survived</v>
      </c>
    </row>
    <row r="637" spans="1:17" x14ac:dyDescent="0.3">
      <c r="A637" s="1" t="s">
        <v>1235</v>
      </c>
      <c r="B637" s="2" t="s">
        <v>17</v>
      </c>
      <c r="C637" s="1" t="s">
        <v>1242</v>
      </c>
      <c r="D637">
        <f>INDEX(Cond_Probability!$A$6:$H$60,MATCH('Model 6_Train'!A637,Cond_Probability!$A$6:$A$60,0),7)</f>
        <v>0.17753623188405798</v>
      </c>
      <c r="E637">
        <f>INDEX(Cond_Probability!$A$6:$H$60,MATCH('Model 6_Train'!B637,Cond_Probability!$A$6:$A$60,0),7)</f>
        <v>0.14882032667876588</v>
      </c>
      <c r="F637">
        <f>INDEX(Cond_Probability!$A$6:$H$60,MATCH('Model 6_Train'!C637,Cond_Probability!$A$6:$A$60,0),7)</f>
        <v>0.51356238698010848</v>
      </c>
      <c r="G637">
        <f>Cond_Probability!$C$2</f>
        <v>0.61616161616161613</v>
      </c>
      <c r="H637">
        <f t="shared" si="54"/>
        <v>8.3605933559038285E-3</v>
      </c>
      <c r="I637">
        <f t="shared" si="55"/>
        <v>0.83605933559038281</v>
      </c>
      <c r="J637">
        <f>INDEX(Cond_Probability!$A$6:$H$60,MATCH('Model 6_Train'!A637,Cond_Probability!$A$6:$A$60,0),8)</f>
        <v>0.25507246376811593</v>
      </c>
      <c r="K637">
        <f>INDEX(Cond_Probability!$A$6:$H$60,MATCH('Model 6_Train'!B637,Cond_Probability!$A$6:$A$60,0),8)</f>
        <v>0.68023255813953487</v>
      </c>
      <c r="L637">
        <f>INDEX(Cond_Probability!$A$6:$H$60,MATCH('Model 6_Train'!C637,Cond_Probability!$A$6:$A$60,0),8)</f>
        <v>0.56936416184971095</v>
      </c>
      <c r="M637">
        <f>Cond_Probability!$C$3</f>
        <v>0.38383838383838381</v>
      </c>
      <c r="N637">
        <f t="shared" si="56"/>
        <v>3.7919231001517652E-2</v>
      </c>
      <c r="O637">
        <f t="shared" si="57"/>
        <v>3.7919231001517653</v>
      </c>
      <c r="P637" t="str">
        <f t="shared" si="58"/>
        <v>Survive</v>
      </c>
      <c r="Q637" t="str">
        <f t="shared" si="59"/>
        <v>Survived</v>
      </c>
    </row>
    <row r="638" spans="1:17" x14ac:dyDescent="0.3">
      <c r="A638" s="1" t="s">
        <v>1236</v>
      </c>
      <c r="B638" s="2" t="s">
        <v>13</v>
      </c>
      <c r="C638" s="1" t="s">
        <v>1242</v>
      </c>
      <c r="D638">
        <f>INDEX(Cond_Probability!$A$6:$H$60,MATCH('Model 6_Train'!A638,Cond_Probability!$A$6:$A$60,0),7)</f>
        <v>0.67572463768115942</v>
      </c>
      <c r="E638">
        <f>INDEX(Cond_Probability!$A$6:$H$60,MATCH('Model 6_Train'!B638,Cond_Probability!$A$6:$A$60,0),7)</f>
        <v>0.85117967332123412</v>
      </c>
      <c r="F638">
        <f>INDEX(Cond_Probability!$A$6:$H$60,MATCH('Model 6_Train'!C638,Cond_Probability!$A$6:$A$60,0),7)</f>
        <v>0.51356238698010848</v>
      </c>
      <c r="G638">
        <f>Cond_Probability!$C$2</f>
        <v>0.61616161616161613</v>
      </c>
      <c r="H638">
        <f t="shared" si="54"/>
        <v>0.18200312592107368</v>
      </c>
      <c r="I638">
        <f t="shared" si="55"/>
        <v>18.200312592107366</v>
      </c>
      <c r="J638">
        <f>INDEX(Cond_Probability!$A$6:$H$60,MATCH('Model 6_Train'!A638,Cond_Probability!$A$6:$A$60,0),8)</f>
        <v>0.34782608695652173</v>
      </c>
      <c r="K638">
        <f>INDEX(Cond_Probability!$A$6:$H$60,MATCH('Model 6_Train'!B638,Cond_Probability!$A$6:$A$60,0),8)</f>
        <v>0.31976744186046513</v>
      </c>
      <c r="L638">
        <f>INDEX(Cond_Probability!$A$6:$H$60,MATCH('Model 6_Train'!C638,Cond_Probability!$A$6:$A$60,0),8)</f>
        <v>0.56936416184971095</v>
      </c>
      <c r="M638">
        <f>Cond_Probability!$C$3</f>
        <v>0.38383838383838381</v>
      </c>
      <c r="N638">
        <f t="shared" si="56"/>
        <v>2.4307199359947216E-2</v>
      </c>
      <c r="O638">
        <f t="shared" si="57"/>
        <v>2.4307199359947216</v>
      </c>
      <c r="P638" t="str">
        <f t="shared" si="58"/>
        <v>Won't Survive</v>
      </c>
      <c r="Q638" t="str">
        <f t="shared" si="59"/>
        <v>Dead</v>
      </c>
    </row>
    <row r="639" spans="1:17" x14ac:dyDescent="0.3">
      <c r="A639" s="1" t="s">
        <v>1235</v>
      </c>
      <c r="B639" s="2" t="s">
        <v>13</v>
      </c>
      <c r="C639" s="1" t="s">
        <v>1242</v>
      </c>
      <c r="D639">
        <f>INDEX(Cond_Probability!$A$6:$H$60,MATCH('Model 6_Train'!A639,Cond_Probability!$A$6:$A$60,0),7)</f>
        <v>0.17753623188405798</v>
      </c>
      <c r="E639">
        <f>INDEX(Cond_Probability!$A$6:$H$60,MATCH('Model 6_Train'!B639,Cond_Probability!$A$6:$A$60,0),7)</f>
        <v>0.85117967332123412</v>
      </c>
      <c r="F639">
        <f>INDEX(Cond_Probability!$A$6:$H$60,MATCH('Model 6_Train'!C639,Cond_Probability!$A$6:$A$60,0),7)</f>
        <v>0.51356238698010848</v>
      </c>
      <c r="G639">
        <f>Cond_Probability!$C$2</f>
        <v>0.61616161616161613</v>
      </c>
      <c r="H639">
        <f t="shared" si="54"/>
        <v>4.7818515657547508E-2</v>
      </c>
      <c r="I639">
        <f t="shared" si="55"/>
        <v>4.7818515657547511</v>
      </c>
      <c r="J639">
        <f>INDEX(Cond_Probability!$A$6:$H$60,MATCH('Model 6_Train'!A639,Cond_Probability!$A$6:$A$60,0),8)</f>
        <v>0.25507246376811593</v>
      </c>
      <c r="K639">
        <f>INDEX(Cond_Probability!$A$6:$H$60,MATCH('Model 6_Train'!B639,Cond_Probability!$A$6:$A$60,0),8)</f>
        <v>0.31976744186046513</v>
      </c>
      <c r="L639">
        <f>INDEX(Cond_Probability!$A$6:$H$60,MATCH('Model 6_Train'!C639,Cond_Probability!$A$6:$A$60,0),8)</f>
        <v>0.56936416184971095</v>
      </c>
      <c r="M639">
        <f>Cond_Probability!$C$3</f>
        <v>0.38383838383838381</v>
      </c>
      <c r="N639">
        <f t="shared" si="56"/>
        <v>1.7825279530627958E-2</v>
      </c>
      <c r="O639">
        <f t="shared" si="57"/>
        <v>1.7825279530627958</v>
      </c>
      <c r="P639" t="str">
        <f t="shared" si="58"/>
        <v>Won't Survive</v>
      </c>
      <c r="Q639" t="str">
        <f t="shared" si="59"/>
        <v>Dead</v>
      </c>
    </row>
    <row r="640" spans="1:17" x14ac:dyDescent="0.3">
      <c r="A640" s="1" t="s">
        <v>1236</v>
      </c>
      <c r="B640" s="2" t="s">
        <v>17</v>
      </c>
      <c r="C640" s="1" t="s">
        <v>1240</v>
      </c>
      <c r="D640">
        <f>INDEX(Cond_Probability!$A$6:$H$60,MATCH('Model 6_Train'!A640,Cond_Probability!$A$6:$A$60,0),7)</f>
        <v>0.67572463768115942</v>
      </c>
      <c r="E640">
        <f>INDEX(Cond_Probability!$A$6:$H$60,MATCH('Model 6_Train'!B640,Cond_Probability!$A$6:$A$60,0),7)</f>
        <v>0.14882032667876588</v>
      </c>
      <c r="F640">
        <f>INDEX(Cond_Probability!$A$6:$H$60,MATCH('Model 6_Train'!C640,Cond_Probability!$A$6:$A$60,0),7)</f>
        <v>0.17179023508137431</v>
      </c>
      <c r="G640">
        <f>Cond_Probability!$C$2</f>
        <v>0.61616161616161613</v>
      </c>
      <c r="H640">
        <f t="shared" si="54"/>
        <v>1.0644496463295922E-2</v>
      </c>
      <c r="I640">
        <f t="shared" si="55"/>
        <v>1.0644496463295923</v>
      </c>
      <c r="J640">
        <f>INDEX(Cond_Probability!$A$6:$H$60,MATCH('Model 6_Train'!A640,Cond_Probability!$A$6:$A$60,0),8)</f>
        <v>0.34782608695652173</v>
      </c>
      <c r="K640">
        <f>INDEX(Cond_Probability!$A$6:$H$60,MATCH('Model 6_Train'!B640,Cond_Probability!$A$6:$A$60,0),8)</f>
        <v>0.68023255813953487</v>
      </c>
      <c r="L640">
        <f>INDEX(Cond_Probability!$A$6:$H$60,MATCH('Model 6_Train'!C640,Cond_Probability!$A$6:$A$60,0),8)</f>
        <v>0.19653179190751446</v>
      </c>
      <c r="M640">
        <f>Cond_Probability!$C$3</f>
        <v>0.38383838383838381</v>
      </c>
      <c r="N640">
        <f t="shared" si="56"/>
        <v>1.7848461292823262E-2</v>
      </c>
      <c r="O640">
        <f t="shared" si="57"/>
        <v>1.7848461292823261</v>
      </c>
      <c r="P640" t="str">
        <f t="shared" si="58"/>
        <v>Survive</v>
      </c>
      <c r="Q640" t="str">
        <f t="shared" si="59"/>
        <v>Survived</v>
      </c>
    </row>
    <row r="641" spans="1:17" x14ac:dyDescent="0.3">
      <c r="A641" s="1" t="s">
        <v>1236</v>
      </c>
      <c r="B641" s="2" t="s">
        <v>13</v>
      </c>
      <c r="C641" s="1" t="s">
        <v>1241</v>
      </c>
      <c r="D641">
        <f>INDEX(Cond_Probability!$A$6:$H$60,MATCH('Model 6_Train'!A641,Cond_Probability!$A$6:$A$60,0),7)</f>
        <v>0.67572463768115942</v>
      </c>
      <c r="E641">
        <f>INDEX(Cond_Probability!$A$6:$H$60,MATCH('Model 6_Train'!B641,Cond_Probability!$A$6:$A$60,0),7)</f>
        <v>0.85117967332123412</v>
      </c>
      <c r="F641">
        <f>INDEX(Cond_Probability!$A$6:$H$60,MATCH('Model 6_Train'!C641,Cond_Probability!$A$6:$A$60,0),7)</f>
        <v>0.22784810126582278</v>
      </c>
      <c r="G641">
        <f>Cond_Probability!$C$2</f>
        <v>0.61616161616161613</v>
      </c>
      <c r="H641">
        <f t="shared" si="54"/>
        <v>8.0747865725546777E-2</v>
      </c>
      <c r="I641">
        <f t="shared" si="55"/>
        <v>8.074786572554677</v>
      </c>
      <c r="J641">
        <f>INDEX(Cond_Probability!$A$6:$H$60,MATCH('Model 6_Train'!A641,Cond_Probability!$A$6:$A$60,0),8)</f>
        <v>0.34782608695652173</v>
      </c>
      <c r="K641">
        <f>INDEX(Cond_Probability!$A$6:$H$60,MATCH('Model 6_Train'!B641,Cond_Probability!$A$6:$A$60,0),8)</f>
        <v>0.31976744186046513</v>
      </c>
      <c r="L641">
        <f>INDEX(Cond_Probability!$A$6:$H$60,MATCH('Model 6_Train'!C641,Cond_Probability!$A$6:$A$60,0),8)</f>
        <v>0.15317919075144509</v>
      </c>
      <c r="M641">
        <f>Cond_Probability!$C$3</f>
        <v>0.38383838383838381</v>
      </c>
      <c r="N641">
        <f t="shared" si="56"/>
        <v>6.5395003354172723E-3</v>
      </c>
      <c r="O641">
        <f t="shared" si="57"/>
        <v>0.6539500335417272</v>
      </c>
      <c r="P641" t="str">
        <f t="shared" si="58"/>
        <v>Won't Survive</v>
      </c>
      <c r="Q641" t="str">
        <f t="shared" si="59"/>
        <v>Dead</v>
      </c>
    </row>
    <row r="642" spans="1:17" x14ac:dyDescent="0.3">
      <c r="A642" s="1" t="s">
        <v>1236</v>
      </c>
      <c r="B642" s="2" t="s">
        <v>13</v>
      </c>
      <c r="C642" s="1" t="s">
        <v>1242</v>
      </c>
      <c r="D642">
        <f>INDEX(Cond_Probability!$A$6:$H$60,MATCH('Model 6_Train'!A642,Cond_Probability!$A$6:$A$60,0),7)</f>
        <v>0.67572463768115942</v>
      </c>
      <c r="E642">
        <f>INDEX(Cond_Probability!$A$6:$H$60,MATCH('Model 6_Train'!B642,Cond_Probability!$A$6:$A$60,0),7)</f>
        <v>0.85117967332123412</v>
      </c>
      <c r="F642">
        <f>INDEX(Cond_Probability!$A$6:$H$60,MATCH('Model 6_Train'!C642,Cond_Probability!$A$6:$A$60,0),7)</f>
        <v>0.51356238698010848</v>
      </c>
      <c r="G642">
        <f>Cond_Probability!$C$2</f>
        <v>0.61616161616161613</v>
      </c>
      <c r="H642">
        <f t="shared" si="54"/>
        <v>0.18200312592107368</v>
      </c>
      <c r="I642">
        <f t="shared" si="55"/>
        <v>18.200312592107366</v>
      </c>
      <c r="J642">
        <f>INDEX(Cond_Probability!$A$6:$H$60,MATCH('Model 6_Train'!A642,Cond_Probability!$A$6:$A$60,0),8)</f>
        <v>0.34782608695652173</v>
      </c>
      <c r="K642">
        <f>INDEX(Cond_Probability!$A$6:$H$60,MATCH('Model 6_Train'!B642,Cond_Probability!$A$6:$A$60,0),8)</f>
        <v>0.31976744186046513</v>
      </c>
      <c r="L642">
        <f>INDEX(Cond_Probability!$A$6:$H$60,MATCH('Model 6_Train'!C642,Cond_Probability!$A$6:$A$60,0),8)</f>
        <v>0.56936416184971095</v>
      </c>
      <c r="M642">
        <f>Cond_Probability!$C$3</f>
        <v>0.38383838383838381</v>
      </c>
      <c r="N642">
        <f t="shared" si="56"/>
        <v>2.4307199359947216E-2</v>
      </c>
      <c r="O642">
        <f t="shared" si="57"/>
        <v>2.4307199359947216</v>
      </c>
      <c r="P642" t="str">
        <f t="shared" si="58"/>
        <v>Won't Survive</v>
      </c>
      <c r="Q642" t="str">
        <f t="shared" si="59"/>
        <v>Dead</v>
      </c>
    </row>
    <row r="643" spans="1:17" x14ac:dyDescent="0.3">
      <c r="A643" s="1" t="s">
        <v>1234</v>
      </c>
      <c r="B643" s="2" t="s">
        <v>17</v>
      </c>
      <c r="C643" s="1" t="s">
        <v>1242</v>
      </c>
      <c r="D643">
        <f>INDEX(Cond_Probability!$A$6:$H$60,MATCH('Model 6_Train'!A643,Cond_Probability!$A$6:$A$60,0),7)</f>
        <v>0.14673913043478262</v>
      </c>
      <c r="E643">
        <f>INDEX(Cond_Probability!$A$6:$H$60,MATCH('Model 6_Train'!B643,Cond_Probability!$A$6:$A$60,0),7)</f>
        <v>0.14882032667876588</v>
      </c>
      <c r="F643">
        <f>INDEX(Cond_Probability!$A$6:$H$60,MATCH('Model 6_Train'!C643,Cond_Probability!$A$6:$A$60,0),7)</f>
        <v>0.51356238698010848</v>
      </c>
      <c r="G643">
        <f>Cond_Probability!$C$2</f>
        <v>0.61616161616161613</v>
      </c>
      <c r="H643">
        <f t="shared" ref="H643:H706" si="60">PRODUCT(D643:G643)</f>
        <v>6.9102863451858164E-3</v>
      </c>
      <c r="I643">
        <f t="shared" ref="I643:I706" si="61">H643*100</f>
        <v>0.69102863451858165</v>
      </c>
      <c r="J643">
        <f>INDEX(Cond_Probability!$A$6:$H$60,MATCH('Model 6_Train'!A643,Cond_Probability!$A$6:$A$60,0),8)</f>
        <v>0.39710144927536234</v>
      </c>
      <c r="K643">
        <f>INDEX(Cond_Probability!$A$6:$H$60,MATCH('Model 6_Train'!B643,Cond_Probability!$A$6:$A$60,0),8)</f>
        <v>0.68023255813953487</v>
      </c>
      <c r="L643">
        <f>INDEX(Cond_Probability!$A$6:$H$60,MATCH('Model 6_Train'!C643,Cond_Probability!$A$6:$A$60,0),8)</f>
        <v>0.56936416184971095</v>
      </c>
      <c r="M643">
        <f>Cond_Probability!$C$3</f>
        <v>0.38383838383838381</v>
      </c>
      <c r="N643">
        <f t="shared" ref="N643:N706" si="62">PRODUCT(J643:M643)</f>
        <v>5.9033348263726346E-2</v>
      </c>
      <c r="O643">
        <f t="shared" ref="O643:O706" si="63">N643*100</f>
        <v>5.9033348263726344</v>
      </c>
      <c r="P643" t="str">
        <f t="shared" ref="P643:P706" si="64">IF(I643&gt;O643,"Won't Survive", "Survive")</f>
        <v>Survive</v>
      </c>
      <c r="Q643" t="str">
        <f t="shared" ref="Q643:Q706" si="65">IF(P643="Survive","Survived","Dead")</f>
        <v>Survived</v>
      </c>
    </row>
    <row r="644" spans="1:17" x14ac:dyDescent="0.3">
      <c r="A644" s="1" t="s">
        <v>1236</v>
      </c>
      <c r="B644" s="2" t="s">
        <v>17</v>
      </c>
      <c r="C644" s="1" t="s">
        <v>1242</v>
      </c>
      <c r="D644">
        <f>INDEX(Cond_Probability!$A$6:$H$60,MATCH('Model 6_Train'!A644,Cond_Probability!$A$6:$A$60,0),7)</f>
        <v>0.67572463768115942</v>
      </c>
      <c r="E644">
        <f>INDEX(Cond_Probability!$A$6:$H$60,MATCH('Model 6_Train'!B644,Cond_Probability!$A$6:$A$60,0),7)</f>
        <v>0.14882032667876588</v>
      </c>
      <c r="F644">
        <f>INDEX(Cond_Probability!$A$6:$H$60,MATCH('Model 6_Train'!C644,Cond_Probability!$A$6:$A$60,0),7)</f>
        <v>0.51356238698010848</v>
      </c>
      <c r="G644">
        <f>Cond_Probability!$C$2</f>
        <v>0.61616161616161613</v>
      </c>
      <c r="H644">
        <f t="shared" si="60"/>
        <v>3.1821442058695179E-2</v>
      </c>
      <c r="I644">
        <f t="shared" si="61"/>
        <v>3.182144205869518</v>
      </c>
      <c r="J644">
        <f>INDEX(Cond_Probability!$A$6:$H$60,MATCH('Model 6_Train'!A644,Cond_Probability!$A$6:$A$60,0),8)</f>
        <v>0.34782608695652173</v>
      </c>
      <c r="K644">
        <f>INDEX(Cond_Probability!$A$6:$H$60,MATCH('Model 6_Train'!B644,Cond_Probability!$A$6:$A$60,0),8)</f>
        <v>0.68023255813953487</v>
      </c>
      <c r="L644">
        <f>INDEX(Cond_Probability!$A$6:$H$60,MATCH('Model 6_Train'!C644,Cond_Probability!$A$6:$A$60,0),8)</f>
        <v>0.56936416184971095</v>
      </c>
      <c r="M644">
        <f>Cond_Probability!$C$3</f>
        <v>0.38383838383838381</v>
      </c>
      <c r="N644">
        <f t="shared" si="62"/>
        <v>5.1708042274796799E-2</v>
      </c>
      <c r="O644">
        <f t="shared" si="63"/>
        <v>5.1708042274796799</v>
      </c>
      <c r="P644" t="str">
        <f t="shared" si="64"/>
        <v>Survive</v>
      </c>
      <c r="Q644" t="str">
        <f t="shared" si="65"/>
        <v>Survived</v>
      </c>
    </row>
    <row r="645" spans="1:17" x14ac:dyDescent="0.3">
      <c r="A645" s="1" t="s">
        <v>1236</v>
      </c>
      <c r="B645" s="2" t="s">
        <v>13</v>
      </c>
      <c r="C645" s="1" t="s">
        <v>1241</v>
      </c>
      <c r="D645">
        <f>INDEX(Cond_Probability!$A$6:$H$60,MATCH('Model 6_Train'!A645,Cond_Probability!$A$6:$A$60,0),7)</f>
        <v>0.67572463768115942</v>
      </c>
      <c r="E645">
        <f>INDEX(Cond_Probability!$A$6:$H$60,MATCH('Model 6_Train'!B645,Cond_Probability!$A$6:$A$60,0),7)</f>
        <v>0.85117967332123412</v>
      </c>
      <c r="F645">
        <f>INDEX(Cond_Probability!$A$6:$H$60,MATCH('Model 6_Train'!C645,Cond_Probability!$A$6:$A$60,0),7)</f>
        <v>0.22784810126582278</v>
      </c>
      <c r="G645">
        <f>Cond_Probability!$C$2</f>
        <v>0.61616161616161613</v>
      </c>
      <c r="H645">
        <f t="shared" si="60"/>
        <v>8.0747865725546777E-2</v>
      </c>
      <c r="I645">
        <f t="shared" si="61"/>
        <v>8.074786572554677</v>
      </c>
      <c r="J645">
        <f>INDEX(Cond_Probability!$A$6:$H$60,MATCH('Model 6_Train'!A645,Cond_Probability!$A$6:$A$60,0),8)</f>
        <v>0.34782608695652173</v>
      </c>
      <c r="K645">
        <f>INDEX(Cond_Probability!$A$6:$H$60,MATCH('Model 6_Train'!B645,Cond_Probability!$A$6:$A$60,0),8)</f>
        <v>0.31976744186046513</v>
      </c>
      <c r="L645">
        <f>INDEX(Cond_Probability!$A$6:$H$60,MATCH('Model 6_Train'!C645,Cond_Probability!$A$6:$A$60,0),8)</f>
        <v>0.15317919075144509</v>
      </c>
      <c r="M645">
        <f>Cond_Probability!$C$3</f>
        <v>0.38383838383838381</v>
      </c>
      <c r="N645">
        <f t="shared" si="62"/>
        <v>6.5395003354172723E-3</v>
      </c>
      <c r="O645">
        <f t="shared" si="63"/>
        <v>0.6539500335417272</v>
      </c>
      <c r="P645" t="str">
        <f t="shared" si="64"/>
        <v>Won't Survive</v>
      </c>
      <c r="Q645" t="str">
        <f t="shared" si="65"/>
        <v>Dead</v>
      </c>
    </row>
    <row r="646" spans="1:17" x14ac:dyDescent="0.3">
      <c r="A646" s="1" t="s">
        <v>1236</v>
      </c>
      <c r="B646" s="2" t="s">
        <v>17</v>
      </c>
      <c r="C646" s="1" t="s">
        <v>1242</v>
      </c>
      <c r="D646">
        <f>INDEX(Cond_Probability!$A$6:$H$60,MATCH('Model 6_Train'!A646,Cond_Probability!$A$6:$A$60,0),7)</f>
        <v>0.67572463768115942</v>
      </c>
      <c r="E646">
        <f>INDEX(Cond_Probability!$A$6:$H$60,MATCH('Model 6_Train'!B646,Cond_Probability!$A$6:$A$60,0),7)</f>
        <v>0.14882032667876588</v>
      </c>
      <c r="F646">
        <f>INDEX(Cond_Probability!$A$6:$H$60,MATCH('Model 6_Train'!C646,Cond_Probability!$A$6:$A$60,0),7)</f>
        <v>0.51356238698010848</v>
      </c>
      <c r="G646">
        <f>Cond_Probability!$C$2</f>
        <v>0.61616161616161613</v>
      </c>
      <c r="H646">
        <f t="shared" si="60"/>
        <v>3.1821442058695179E-2</v>
      </c>
      <c r="I646">
        <f t="shared" si="61"/>
        <v>3.182144205869518</v>
      </c>
      <c r="J646">
        <f>INDEX(Cond_Probability!$A$6:$H$60,MATCH('Model 6_Train'!A646,Cond_Probability!$A$6:$A$60,0),8)</f>
        <v>0.34782608695652173</v>
      </c>
      <c r="K646">
        <f>INDEX(Cond_Probability!$A$6:$H$60,MATCH('Model 6_Train'!B646,Cond_Probability!$A$6:$A$60,0),8)</f>
        <v>0.68023255813953487</v>
      </c>
      <c r="L646">
        <f>INDEX(Cond_Probability!$A$6:$H$60,MATCH('Model 6_Train'!C646,Cond_Probability!$A$6:$A$60,0),8)</f>
        <v>0.56936416184971095</v>
      </c>
      <c r="M646">
        <f>Cond_Probability!$C$3</f>
        <v>0.38383838383838381</v>
      </c>
      <c r="N646">
        <f t="shared" si="62"/>
        <v>5.1708042274796799E-2</v>
      </c>
      <c r="O646">
        <f t="shared" si="63"/>
        <v>5.1708042274796799</v>
      </c>
      <c r="P646" t="str">
        <f t="shared" si="64"/>
        <v>Survive</v>
      </c>
      <c r="Q646" t="str">
        <f t="shared" si="65"/>
        <v>Survived</v>
      </c>
    </row>
    <row r="647" spans="1:17" x14ac:dyDescent="0.3">
      <c r="A647" s="1" t="s">
        <v>1234</v>
      </c>
      <c r="B647" s="2" t="s">
        <v>13</v>
      </c>
      <c r="C647" s="1" t="s">
        <v>1240</v>
      </c>
      <c r="D647">
        <f>INDEX(Cond_Probability!$A$6:$H$60,MATCH('Model 6_Train'!A647,Cond_Probability!$A$6:$A$60,0),7)</f>
        <v>0.14673913043478262</v>
      </c>
      <c r="E647">
        <f>INDEX(Cond_Probability!$A$6:$H$60,MATCH('Model 6_Train'!B647,Cond_Probability!$A$6:$A$60,0),7)</f>
        <v>0.85117967332123412</v>
      </c>
      <c r="F647">
        <f>INDEX(Cond_Probability!$A$6:$H$60,MATCH('Model 6_Train'!C647,Cond_Probability!$A$6:$A$60,0),7)</f>
        <v>0.17179023508137431</v>
      </c>
      <c r="G647">
        <f>Cond_Probability!$C$2</f>
        <v>0.61616161616161613</v>
      </c>
      <c r="H647">
        <f t="shared" si="60"/>
        <v>1.322087805349339E-2</v>
      </c>
      <c r="I647">
        <f t="shared" si="61"/>
        <v>1.322087805349339</v>
      </c>
      <c r="J647">
        <f>INDEX(Cond_Probability!$A$6:$H$60,MATCH('Model 6_Train'!A647,Cond_Probability!$A$6:$A$60,0),8)</f>
        <v>0.39710144927536234</v>
      </c>
      <c r="K647">
        <f>INDEX(Cond_Probability!$A$6:$H$60,MATCH('Model 6_Train'!B647,Cond_Probability!$A$6:$A$60,0),8)</f>
        <v>0.31976744186046513</v>
      </c>
      <c r="L647">
        <f>INDEX(Cond_Probability!$A$6:$H$60,MATCH('Model 6_Train'!C647,Cond_Probability!$A$6:$A$60,0),8)</f>
        <v>0.19653179190751446</v>
      </c>
      <c r="M647">
        <f>Cond_Probability!$C$3</f>
        <v>0.38383838383838381</v>
      </c>
      <c r="N647">
        <f t="shared" si="62"/>
        <v>9.5789284787338551E-3</v>
      </c>
      <c r="O647">
        <f t="shared" si="63"/>
        <v>0.95789284787338547</v>
      </c>
      <c r="P647" t="str">
        <f t="shared" si="64"/>
        <v>Won't Survive</v>
      </c>
      <c r="Q647" t="str">
        <f t="shared" si="65"/>
        <v>Dead</v>
      </c>
    </row>
    <row r="648" spans="1:17" x14ac:dyDescent="0.3">
      <c r="A648" s="1" t="s">
        <v>1236</v>
      </c>
      <c r="B648" s="2" t="s">
        <v>13</v>
      </c>
      <c r="C648" s="1" t="s">
        <v>1242</v>
      </c>
      <c r="D648">
        <f>INDEX(Cond_Probability!$A$6:$H$60,MATCH('Model 6_Train'!A648,Cond_Probability!$A$6:$A$60,0),7)</f>
        <v>0.67572463768115942</v>
      </c>
      <c r="E648">
        <f>INDEX(Cond_Probability!$A$6:$H$60,MATCH('Model 6_Train'!B648,Cond_Probability!$A$6:$A$60,0),7)</f>
        <v>0.85117967332123412</v>
      </c>
      <c r="F648">
        <f>INDEX(Cond_Probability!$A$6:$H$60,MATCH('Model 6_Train'!C648,Cond_Probability!$A$6:$A$60,0),7)</f>
        <v>0.51356238698010848</v>
      </c>
      <c r="G648">
        <f>Cond_Probability!$C$2</f>
        <v>0.61616161616161613</v>
      </c>
      <c r="H648">
        <f t="shared" si="60"/>
        <v>0.18200312592107368</v>
      </c>
      <c r="I648">
        <f t="shared" si="61"/>
        <v>18.200312592107366</v>
      </c>
      <c r="J648">
        <f>INDEX(Cond_Probability!$A$6:$H$60,MATCH('Model 6_Train'!A648,Cond_Probability!$A$6:$A$60,0),8)</f>
        <v>0.34782608695652173</v>
      </c>
      <c r="K648">
        <f>INDEX(Cond_Probability!$A$6:$H$60,MATCH('Model 6_Train'!B648,Cond_Probability!$A$6:$A$60,0),8)</f>
        <v>0.31976744186046513</v>
      </c>
      <c r="L648">
        <f>INDEX(Cond_Probability!$A$6:$H$60,MATCH('Model 6_Train'!C648,Cond_Probability!$A$6:$A$60,0),8)</f>
        <v>0.56936416184971095</v>
      </c>
      <c r="M648">
        <f>Cond_Probability!$C$3</f>
        <v>0.38383838383838381</v>
      </c>
      <c r="N648">
        <f t="shared" si="62"/>
        <v>2.4307199359947216E-2</v>
      </c>
      <c r="O648">
        <f t="shared" si="63"/>
        <v>2.4307199359947216</v>
      </c>
      <c r="P648" t="str">
        <f t="shared" si="64"/>
        <v>Won't Survive</v>
      </c>
      <c r="Q648" t="str">
        <f t="shared" si="65"/>
        <v>Dead</v>
      </c>
    </row>
    <row r="649" spans="1:17" x14ac:dyDescent="0.3">
      <c r="A649" s="1" t="s">
        <v>1234</v>
      </c>
      <c r="B649" s="2" t="s">
        <v>13</v>
      </c>
      <c r="C649" s="1" t="s">
        <v>1239</v>
      </c>
      <c r="D649">
        <f>INDEX(Cond_Probability!$A$6:$H$60,MATCH('Model 6_Train'!A649,Cond_Probability!$A$6:$A$60,0),7)</f>
        <v>0.14673913043478262</v>
      </c>
      <c r="E649">
        <f>INDEX(Cond_Probability!$A$6:$H$60,MATCH('Model 6_Train'!B649,Cond_Probability!$A$6:$A$60,0),7)</f>
        <v>0.85117967332123412</v>
      </c>
      <c r="F649">
        <f>INDEX(Cond_Probability!$A$6:$H$60,MATCH('Model 6_Train'!C649,Cond_Probability!$A$6:$A$60,0),7)</f>
        <v>8.6799276672694395E-2</v>
      </c>
      <c r="G649">
        <f>Cond_Probability!$C$2</f>
        <v>0.61616161616161613</v>
      </c>
      <c r="H649">
        <f t="shared" si="60"/>
        <v>6.6800225954492922E-3</v>
      </c>
      <c r="I649">
        <f t="shared" si="61"/>
        <v>0.6680022595449292</v>
      </c>
      <c r="J649">
        <f>INDEX(Cond_Probability!$A$6:$H$60,MATCH('Model 6_Train'!A649,Cond_Probability!$A$6:$A$60,0),8)</f>
        <v>0.39710144927536234</v>
      </c>
      <c r="K649">
        <f>INDEX(Cond_Probability!$A$6:$H$60,MATCH('Model 6_Train'!B649,Cond_Probability!$A$6:$A$60,0),8)</f>
        <v>0.31976744186046513</v>
      </c>
      <c r="L649">
        <f>INDEX(Cond_Probability!$A$6:$H$60,MATCH('Model 6_Train'!C649,Cond_Probability!$A$6:$A$60,0),8)</f>
        <v>8.0924855491329481E-2</v>
      </c>
      <c r="M649">
        <f>Cond_Probability!$C$3</f>
        <v>0.38383838383838381</v>
      </c>
      <c r="N649">
        <f t="shared" si="62"/>
        <v>3.9442646677139391E-3</v>
      </c>
      <c r="O649">
        <f t="shared" si="63"/>
        <v>0.39442646677139392</v>
      </c>
      <c r="P649" t="str">
        <f t="shared" si="64"/>
        <v>Won't Survive</v>
      </c>
      <c r="Q649" t="str">
        <f t="shared" si="65"/>
        <v>Dead</v>
      </c>
    </row>
    <row r="650" spans="1:17" x14ac:dyDescent="0.3">
      <c r="A650" s="1" t="s">
        <v>1236</v>
      </c>
      <c r="B650" s="2" t="s">
        <v>13</v>
      </c>
      <c r="C650" s="1" t="s">
        <v>1241</v>
      </c>
      <c r="D650">
        <f>INDEX(Cond_Probability!$A$6:$H$60,MATCH('Model 6_Train'!A650,Cond_Probability!$A$6:$A$60,0),7)</f>
        <v>0.67572463768115942</v>
      </c>
      <c r="E650">
        <f>INDEX(Cond_Probability!$A$6:$H$60,MATCH('Model 6_Train'!B650,Cond_Probability!$A$6:$A$60,0),7)</f>
        <v>0.85117967332123412</v>
      </c>
      <c r="F650">
        <f>INDEX(Cond_Probability!$A$6:$H$60,MATCH('Model 6_Train'!C650,Cond_Probability!$A$6:$A$60,0),7)</f>
        <v>0.22784810126582278</v>
      </c>
      <c r="G650">
        <f>Cond_Probability!$C$2</f>
        <v>0.61616161616161613</v>
      </c>
      <c r="H650">
        <f t="shared" si="60"/>
        <v>8.0747865725546777E-2</v>
      </c>
      <c r="I650">
        <f t="shared" si="61"/>
        <v>8.074786572554677</v>
      </c>
      <c r="J650">
        <f>INDEX(Cond_Probability!$A$6:$H$60,MATCH('Model 6_Train'!A650,Cond_Probability!$A$6:$A$60,0),8)</f>
        <v>0.34782608695652173</v>
      </c>
      <c r="K650">
        <f>INDEX(Cond_Probability!$A$6:$H$60,MATCH('Model 6_Train'!B650,Cond_Probability!$A$6:$A$60,0),8)</f>
        <v>0.31976744186046513</v>
      </c>
      <c r="L650">
        <f>INDEX(Cond_Probability!$A$6:$H$60,MATCH('Model 6_Train'!C650,Cond_Probability!$A$6:$A$60,0),8)</f>
        <v>0.15317919075144509</v>
      </c>
      <c r="M650">
        <f>Cond_Probability!$C$3</f>
        <v>0.38383838383838381</v>
      </c>
      <c r="N650">
        <f t="shared" si="62"/>
        <v>6.5395003354172723E-3</v>
      </c>
      <c r="O650">
        <f t="shared" si="63"/>
        <v>0.6539500335417272</v>
      </c>
      <c r="P650" t="str">
        <f t="shared" si="64"/>
        <v>Won't Survive</v>
      </c>
      <c r="Q650" t="str">
        <f t="shared" si="65"/>
        <v>Dead</v>
      </c>
    </row>
    <row r="651" spans="1:17" x14ac:dyDescent="0.3">
      <c r="A651" s="1" t="s">
        <v>1236</v>
      </c>
      <c r="B651" s="2" t="s">
        <v>17</v>
      </c>
      <c r="C651" s="1" t="s">
        <v>1242</v>
      </c>
      <c r="D651">
        <f>INDEX(Cond_Probability!$A$6:$H$60,MATCH('Model 6_Train'!A651,Cond_Probability!$A$6:$A$60,0),7)</f>
        <v>0.67572463768115942</v>
      </c>
      <c r="E651">
        <f>INDEX(Cond_Probability!$A$6:$H$60,MATCH('Model 6_Train'!B651,Cond_Probability!$A$6:$A$60,0),7)</f>
        <v>0.14882032667876588</v>
      </c>
      <c r="F651">
        <f>INDEX(Cond_Probability!$A$6:$H$60,MATCH('Model 6_Train'!C651,Cond_Probability!$A$6:$A$60,0),7)</f>
        <v>0.51356238698010848</v>
      </c>
      <c r="G651">
        <f>Cond_Probability!$C$2</f>
        <v>0.61616161616161613</v>
      </c>
      <c r="H651">
        <f t="shared" si="60"/>
        <v>3.1821442058695179E-2</v>
      </c>
      <c r="I651">
        <f t="shared" si="61"/>
        <v>3.182144205869518</v>
      </c>
      <c r="J651">
        <f>INDEX(Cond_Probability!$A$6:$H$60,MATCH('Model 6_Train'!A651,Cond_Probability!$A$6:$A$60,0),8)</f>
        <v>0.34782608695652173</v>
      </c>
      <c r="K651">
        <f>INDEX(Cond_Probability!$A$6:$H$60,MATCH('Model 6_Train'!B651,Cond_Probability!$A$6:$A$60,0),8)</f>
        <v>0.68023255813953487</v>
      </c>
      <c r="L651">
        <f>INDEX(Cond_Probability!$A$6:$H$60,MATCH('Model 6_Train'!C651,Cond_Probability!$A$6:$A$60,0),8)</f>
        <v>0.56936416184971095</v>
      </c>
      <c r="M651">
        <f>Cond_Probability!$C$3</f>
        <v>0.38383838383838381</v>
      </c>
      <c r="N651">
        <f t="shared" si="62"/>
        <v>5.1708042274796799E-2</v>
      </c>
      <c r="O651">
        <f t="shared" si="63"/>
        <v>5.1708042274796799</v>
      </c>
      <c r="P651" t="str">
        <f t="shared" si="64"/>
        <v>Survive</v>
      </c>
      <c r="Q651" t="str">
        <f t="shared" si="65"/>
        <v>Survived</v>
      </c>
    </row>
    <row r="652" spans="1:17" x14ac:dyDescent="0.3">
      <c r="A652" s="1" t="s">
        <v>1236</v>
      </c>
      <c r="B652" s="2" t="s">
        <v>13</v>
      </c>
      <c r="C652" s="1" t="s">
        <v>1241</v>
      </c>
      <c r="D652">
        <f>INDEX(Cond_Probability!$A$6:$H$60,MATCH('Model 6_Train'!A652,Cond_Probability!$A$6:$A$60,0),7)</f>
        <v>0.67572463768115942</v>
      </c>
      <c r="E652">
        <f>INDEX(Cond_Probability!$A$6:$H$60,MATCH('Model 6_Train'!B652,Cond_Probability!$A$6:$A$60,0),7)</f>
        <v>0.85117967332123412</v>
      </c>
      <c r="F652">
        <f>INDEX(Cond_Probability!$A$6:$H$60,MATCH('Model 6_Train'!C652,Cond_Probability!$A$6:$A$60,0),7)</f>
        <v>0.22784810126582278</v>
      </c>
      <c r="G652">
        <f>Cond_Probability!$C$2</f>
        <v>0.61616161616161613</v>
      </c>
      <c r="H652">
        <f t="shared" si="60"/>
        <v>8.0747865725546777E-2</v>
      </c>
      <c r="I652">
        <f t="shared" si="61"/>
        <v>8.074786572554677</v>
      </c>
      <c r="J652">
        <f>INDEX(Cond_Probability!$A$6:$H$60,MATCH('Model 6_Train'!A652,Cond_Probability!$A$6:$A$60,0),8)</f>
        <v>0.34782608695652173</v>
      </c>
      <c r="K652">
        <f>INDEX(Cond_Probability!$A$6:$H$60,MATCH('Model 6_Train'!B652,Cond_Probability!$A$6:$A$60,0),8)</f>
        <v>0.31976744186046513</v>
      </c>
      <c r="L652">
        <f>INDEX(Cond_Probability!$A$6:$H$60,MATCH('Model 6_Train'!C652,Cond_Probability!$A$6:$A$60,0),8)</f>
        <v>0.15317919075144509</v>
      </c>
      <c r="M652">
        <f>Cond_Probability!$C$3</f>
        <v>0.38383838383838381</v>
      </c>
      <c r="N652">
        <f t="shared" si="62"/>
        <v>6.5395003354172723E-3</v>
      </c>
      <c r="O652">
        <f t="shared" si="63"/>
        <v>0.6539500335417272</v>
      </c>
      <c r="P652" t="str">
        <f t="shared" si="64"/>
        <v>Won't Survive</v>
      </c>
      <c r="Q652" t="str">
        <f t="shared" si="65"/>
        <v>Dead</v>
      </c>
    </row>
    <row r="653" spans="1:17" x14ac:dyDescent="0.3">
      <c r="A653" s="1" t="s">
        <v>1235</v>
      </c>
      <c r="B653" s="2" t="s">
        <v>17</v>
      </c>
      <c r="C653" s="1" t="s">
        <v>1242</v>
      </c>
      <c r="D653">
        <f>INDEX(Cond_Probability!$A$6:$H$60,MATCH('Model 6_Train'!A653,Cond_Probability!$A$6:$A$60,0),7)</f>
        <v>0.17753623188405798</v>
      </c>
      <c r="E653">
        <f>INDEX(Cond_Probability!$A$6:$H$60,MATCH('Model 6_Train'!B653,Cond_Probability!$A$6:$A$60,0),7)</f>
        <v>0.14882032667876588</v>
      </c>
      <c r="F653">
        <f>INDEX(Cond_Probability!$A$6:$H$60,MATCH('Model 6_Train'!C653,Cond_Probability!$A$6:$A$60,0),7)</f>
        <v>0.51356238698010848</v>
      </c>
      <c r="G653">
        <f>Cond_Probability!$C$2</f>
        <v>0.61616161616161613</v>
      </c>
      <c r="H653">
        <f t="shared" si="60"/>
        <v>8.3605933559038285E-3</v>
      </c>
      <c r="I653">
        <f t="shared" si="61"/>
        <v>0.83605933559038281</v>
      </c>
      <c r="J653">
        <f>INDEX(Cond_Probability!$A$6:$H$60,MATCH('Model 6_Train'!A653,Cond_Probability!$A$6:$A$60,0),8)</f>
        <v>0.25507246376811593</v>
      </c>
      <c r="K653">
        <f>INDEX(Cond_Probability!$A$6:$H$60,MATCH('Model 6_Train'!B653,Cond_Probability!$A$6:$A$60,0),8)</f>
        <v>0.68023255813953487</v>
      </c>
      <c r="L653">
        <f>INDEX(Cond_Probability!$A$6:$H$60,MATCH('Model 6_Train'!C653,Cond_Probability!$A$6:$A$60,0),8)</f>
        <v>0.56936416184971095</v>
      </c>
      <c r="M653">
        <f>Cond_Probability!$C$3</f>
        <v>0.38383838383838381</v>
      </c>
      <c r="N653">
        <f t="shared" si="62"/>
        <v>3.7919231001517652E-2</v>
      </c>
      <c r="O653">
        <f t="shared" si="63"/>
        <v>3.7919231001517653</v>
      </c>
      <c r="P653" t="str">
        <f t="shared" si="64"/>
        <v>Survive</v>
      </c>
      <c r="Q653" t="str">
        <f t="shared" si="65"/>
        <v>Survived</v>
      </c>
    </row>
    <row r="654" spans="1:17" x14ac:dyDescent="0.3">
      <c r="A654" s="1" t="s">
        <v>1236</v>
      </c>
      <c r="B654" s="2" t="s">
        <v>13</v>
      </c>
      <c r="C654" s="1" t="s">
        <v>1242</v>
      </c>
      <c r="D654">
        <f>INDEX(Cond_Probability!$A$6:$H$60,MATCH('Model 6_Train'!A654,Cond_Probability!$A$6:$A$60,0),7)</f>
        <v>0.67572463768115942</v>
      </c>
      <c r="E654">
        <f>INDEX(Cond_Probability!$A$6:$H$60,MATCH('Model 6_Train'!B654,Cond_Probability!$A$6:$A$60,0),7)</f>
        <v>0.85117967332123412</v>
      </c>
      <c r="F654">
        <f>INDEX(Cond_Probability!$A$6:$H$60,MATCH('Model 6_Train'!C654,Cond_Probability!$A$6:$A$60,0),7)</f>
        <v>0.51356238698010848</v>
      </c>
      <c r="G654">
        <f>Cond_Probability!$C$2</f>
        <v>0.61616161616161613</v>
      </c>
      <c r="H654">
        <f t="shared" si="60"/>
        <v>0.18200312592107368</v>
      </c>
      <c r="I654">
        <f t="shared" si="61"/>
        <v>18.200312592107366</v>
      </c>
      <c r="J654">
        <f>INDEX(Cond_Probability!$A$6:$H$60,MATCH('Model 6_Train'!A654,Cond_Probability!$A$6:$A$60,0),8)</f>
        <v>0.34782608695652173</v>
      </c>
      <c r="K654">
        <f>INDEX(Cond_Probability!$A$6:$H$60,MATCH('Model 6_Train'!B654,Cond_Probability!$A$6:$A$60,0),8)</f>
        <v>0.31976744186046513</v>
      </c>
      <c r="L654">
        <f>INDEX(Cond_Probability!$A$6:$H$60,MATCH('Model 6_Train'!C654,Cond_Probability!$A$6:$A$60,0),8)</f>
        <v>0.56936416184971095</v>
      </c>
      <c r="M654">
        <f>Cond_Probability!$C$3</f>
        <v>0.38383838383838381</v>
      </c>
      <c r="N654">
        <f t="shared" si="62"/>
        <v>2.4307199359947216E-2</v>
      </c>
      <c r="O654">
        <f t="shared" si="63"/>
        <v>2.4307199359947216</v>
      </c>
      <c r="P654" t="str">
        <f t="shared" si="64"/>
        <v>Won't Survive</v>
      </c>
      <c r="Q654" t="str">
        <f t="shared" si="65"/>
        <v>Dead</v>
      </c>
    </row>
    <row r="655" spans="1:17" x14ac:dyDescent="0.3">
      <c r="A655" s="1" t="s">
        <v>1236</v>
      </c>
      <c r="B655" s="2" t="s">
        <v>17</v>
      </c>
      <c r="C655" s="1" t="s">
        <v>1241</v>
      </c>
      <c r="D655">
        <f>INDEX(Cond_Probability!$A$6:$H$60,MATCH('Model 6_Train'!A655,Cond_Probability!$A$6:$A$60,0),7)</f>
        <v>0.67572463768115942</v>
      </c>
      <c r="E655">
        <f>INDEX(Cond_Probability!$A$6:$H$60,MATCH('Model 6_Train'!B655,Cond_Probability!$A$6:$A$60,0),7)</f>
        <v>0.14882032667876588</v>
      </c>
      <c r="F655">
        <f>INDEX(Cond_Probability!$A$6:$H$60,MATCH('Model 6_Train'!C655,Cond_Probability!$A$6:$A$60,0),7)</f>
        <v>0.22784810126582278</v>
      </c>
      <c r="G655">
        <f>Cond_Probability!$C$2</f>
        <v>0.61616161616161613</v>
      </c>
      <c r="H655">
        <f t="shared" si="60"/>
        <v>1.4117963730266171E-2</v>
      </c>
      <c r="I655">
        <f t="shared" si="61"/>
        <v>1.4117963730266172</v>
      </c>
      <c r="J655">
        <f>INDEX(Cond_Probability!$A$6:$H$60,MATCH('Model 6_Train'!A655,Cond_Probability!$A$6:$A$60,0),8)</f>
        <v>0.34782608695652173</v>
      </c>
      <c r="K655">
        <f>INDEX(Cond_Probability!$A$6:$H$60,MATCH('Model 6_Train'!B655,Cond_Probability!$A$6:$A$60,0),8)</f>
        <v>0.68023255813953487</v>
      </c>
      <c r="L655">
        <f>INDEX(Cond_Probability!$A$6:$H$60,MATCH('Model 6_Train'!C655,Cond_Probability!$A$6:$A$60,0),8)</f>
        <v>0.15317919075144509</v>
      </c>
      <c r="M655">
        <f>Cond_Probability!$C$3</f>
        <v>0.38383838383838381</v>
      </c>
      <c r="N655">
        <f t="shared" si="62"/>
        <v>1.3911300713524012E-2</v>
      </c>
      <c r="O655">
        <f t="shared" si="63"/>
        <v>1.3911300713524013</v>
      </c>
      <c r="P655" t="str">
        <f t="shared" si="64"/>
        <v>Won't Survive</v>
      </c>
      <c r="Q655" t="str">
        <f t="shared" si="65"/>
        <v>Dead</v>
      </c>
    </row>
    <row r="656" spans="1:17" x14ac:dyDescent="0.3">
      <c r="A656" s="1" t="s">
        <v>1236</v>
      </c>
      <c r="B656" s="2" t="s">
        <v>17</v>
      </c>
      <c r="C656" s="1" t="s">
        <v>1242</v>
      </c>
      <c r="D656">
        <f>INDEX(Cond_Probability!$A$6:$H$60,MATCH('Model 6_Train'!A656,Cond_Probability!$A$6:$A$60,0),7)</f>
        <v>0.67572463768115942</v>
      </c>
      <c r="E656">
        <f>INDEX(Cond_Probability!$A$6:$H$60,MATCH('Model 6_Train'!B656,Cond_Probability!$A$6:$A$60,0),7)</f>
        <v>0.14882032667876588</v>
      </c>
      <c r="F656">
        <f>INDEX(Cond_Probability!$A$6:$H$60,MATCH('Model 6_Train'!C656,Cond_Probability!$A$6:$A$60,0),7)</f>
        <v>0.51356238698010848</v>
      </c>
      <c r="G656">
        <f>Cond_Probability!$C$2</f>
        <v>0.61616161616161613</v>
      </c>
      <c r="H656">
        <f t="shared" si="60"/>
        <v>3.1821442058695179E-2</v>
      </c>
      <c r="I656">
        <f t="shared" si="61"/>
        <v>3.182144205869518</v>
      </c>
      <c r="J656">
        <f>INDEX(Cond_Probability!$A$6:$H$60,MATCH('Model 6_Train'!A656,Cond_Probability!$A$6:$A$60,0),8)</f>
        <v>0.34782608695652173</v>
      </c>
      <c r="K656">
        <f>INDEX(Cond_Probability!$A$6:$H$60,MATCH('Model 6_Train'!B656,Cond_Probability!$A$6:$A$60,0),8)</f>
        <v>0.68023255813953487</v>
      </c>
      <c r="L656">
        <f>INDEX(Cond_Probability!$A$6:$H$60,MATCH('Model 6_Train'!C656,Cond_Probability!$A$6:$A$60,0),8)</f>
        <v>0.56936416184971095</v>
      </c>
      <c r="M656">
        <f>Cond_Probability!$C$3</f>
        <v>0.38383838383838381</v>
      </c>
      <c r="N656">
        <f t="shared" si="62"/>
        <v>5.1708042274796799E-2</v>
      </c>
      <c r="O656">
        <f t="shared" si="63"/>
        <v>5.1708042274796799</v>
      </c>
      <c r="P656" t="str">
        <f t="shared" si="64"/>
        <v>Survive</v>
      </c>
      <c r="Q656" t="str">
        <f t="shared" si="65"/>
        <v>Survived</v>
      </c>
    </row>
    <row r="657" spans="1:17" x14ac:dyDescent="0.3">
      <c r="A657" s="1" t="s">
        <v>1235</v>
      </c>
      <c r="B657" s="2" t="s">
        <v>13</v>
      </c>
      <c r="C657" s="1" t="s">
        <v>1242</v>
      </c>
      <c r="D657">
        <f>INDEX(Cond_Probability!$A$6:$H$60,MATCH('Model 6_Train'!A657,Cond_Probability!$A$6:$A$60,0),7)</f>
        <v>0.17753623188405798</v>
      </c>
      <c r="E657">
        <f>INDEX(Cond_Probability!$A$6:$H$60,MATCH('Model 6_Train'!B657,Cond_Probability!$A$6:$A$60,0),7)</f>
        <v>0.85117967332123412</v>
      </c>
      <c r="F657">
        <f>INDEX(Cond_Probability!$A$6:$H$60,MATCH('Model 6_Train'!C657,Cond_Probability!$A$6:$A$60,0),7)</f>
        <v>0.51356238698010848</v>
      </c>
      <c r="G657">
        <f>Cond_Probability!$C$2</f>
        <v>0.61616161616161613</v>
      </c>
      <c r="H657">
        <f t="shared" si="60"/>
        <v>4.7818515657547508E-2</v>
      </c>
      <c r="I657">
        <f t="shared" si="61"/>
        <v>4.7818515657547511</v>
      </c>
      <c r="J657">
        <f>INDEX(Cond_Probability!$A$6:$H$60,MATCH('Model 6_Train'!A657,Cond_Probability!$A$6:$A$60,0),8)</f>
        <v>0.25507246376811593</v>
      </c>
      <c r="K657">
        <f>INDEX(Cond_Probability!$A$6:$H$60,MATCH('Model 6_Train'!B657,Cond_Probability!$A$6:$A$60,0),8)</f>
        <v>0.31976744186046513</v>
      </c>
      <c r="L657">
        <f>INDEX(Cond_Probability!$A$6:$H$60,MATCH('Model 6_Train'!C657,Cond_Probability!$A$6:$A$60,0),8)</f>
        <v>0.56936416184971095</v>
      </c>
      <c r="M657">
        <f>Cond_Probability!$C$3</f>
        <v>0.38383838383838381</v>
      </c>
      <c r="N657">
        <f t="shared" si="62"/>
        <v>1.7825279530627958E-2</v>
      </c>
      <c r="O657">
        <f t="shared" si="63"/>
        <v>1.7825279530627958</v>
      </c>
      <c r="P657" t="str">
        <f t="shared" si="64"/>
        <v>Won't Survive</v>
      </c>
      <c r="Q657" t="str">
        <f t="shared" si="65"/>
        <v>Dead</v>
      </c>
    </row>
    <row r="658" spans="1:17" x14ac:dyDescent="0.3">
      <c r="A658" s="1" t="s">
        <v>1236</v>
      </c>
      <c r="B658" s="2" t="s">
        <v>13</v>
      </c>
      <c r="C658" s="1" t="s">
        <v>1241</v>
      </c>
      <c r="D658">
        <f>INDEX(Cond_Probability!$A$6:$H$60,MATCH('Model 6_Train'!A658,Cond_Probability!$A$6:$A$60,0),7)</f>
        <v>0.67572463768115942</v>
      </c>
      <c r="E658">
        <f>INDEX(Cond_Probability!$A$6:$H$60,MATCH('Model 6_Train'!B658,Cond_Probability!$A$6:$A$60,0),7)</f>
        <v>0.85117967332123412</v>
      </c>
      <c r="F658">
        <f>INDEX(Cond_Probability!$A$6:$H$60,MATCH('Model 6_Train'!C658,Cond_Probability!$A$6:$A$60,0),7)</f>
        <v>0.22784810126582278</v>
      </c>
      <c r="G658">
        <f>Cond_Probability!$C$2</f>
        <v>0.61616161616161613</v>
      </c>
      <c r="H658">
        <f t="shared" si="60"/>
        <v>8.0747865725546777E-2</v>
      </c>
      <c r="I658">
        <f t="shared" si="61"/>
        <v>8.074786572554677</v>
      </c>
      <c r="J658">
        <f>INDEX(Cond_Probability!$A$6:$H$60,MATCH('Model 6_Train'!A658,Cond_Probability!$A$6:$A$60,0),8)</f>
        <v>0.34782608695652173</v>
      </c>
      <c r="K658">
        <f>INDEX(Cond_Probability!$A$6:$H$60,MATCH('Model 6_Train'!B658,Cond_Probability!$A$6:$A$60,0),8)</f>
        <v>0.31976744186046513</v>
      </c>
      <c r="L658">
        <f>INDEX(Cond_Probability!$A$6:$H$60,MATCH('Model 6_Train'!C658,Cond_Probability!$A$6:$A$60,0),8)</f>
        <v>0.15317919075144509</v>
      </c>
      <c r="M658">
        <f>Cond_Probability!$C$3</f>
        <v>0.38383838383838381</v>
      </c>
      <c r="N658">
        <f t="shared" si="62"/>
        <v>6.5395003354172723E-3</v>
      </c>
      <c r="O658">
        <f t="shared" si="63"/>
        <v>0.6539500335417272</v>
      </c>
      <c r="P658" t="str">
        <f t="shared" si="64"/>
        <v>Won't Survive</v>
      </c>
      <c r="Q658" t="str">
        <f t="shared" si="65"/>
        <v>Dead</v>
      </c>
    </row>
    <row r="659" spans="1:17" x14ac:dyDescent="0.3">
      <c r="A659" s="1" t="s">
        <v>1236</v>
      </c>
      <c r="B659" s="2" t="s">
        <v>17</v>
      </c>
      <c r="C659" s="1" t="s">
        <v>1242</v>
      </c>
      <c r="D659">
        <f>INDEX(Cond_Probability!$A$6:$H$60,MATCH('Model 6_Train'!A659,Cond_Probability!$A$6:$A$60,0),7)</f>
        <v>0.67572463768115942</v>
      </c>
      <c r="E659">
        <f>INDEX(Cond_Probability!$A$6:$H$60,MATCH('Model 6_Train'!B659,Cond_Probability!$A$6:$A$60,0),7)</f>
        <v>0.14882032667876588</v>
      </c>
      <c r="F659">
        <f>INDEX(Cond_Probability!$A$6:$H$60,MATCH('Model 6_Train'!C659,Cond_Probability!$A$6:$A$60,0),7)</f>
        <v>0.51356238698010848</v>
      </c>
      <c r="G659">
        <f>Cond_Probability!$C$2</f>
        <v>0.61616161616161613</v>
      </c>
      <c r="H659">
        <f t="shared" si="60"/>
        <v>3.1821442058695179E-2</v>
      </c>
      <c r="I659">
        <f t="shared" si="61"/>
        <v>3.182144205869518</v>
      </c>
      <c r="J659">
        <f>INDEX(Cond_Probability!$A$6:$H$60,MATCH('Model 6_Train'!A659,Cond_Probability!$A$6:$A$60,0),8)</f>
        <v>0.34782608695652173</v>
      </c>
      <c r="K659">
        <f>INDEX(Cond_Probability!$A$6:$H$60,MATCH('Model 6_Train'!B659,Cond_Probability!$A$6:$A$60,0),8)</f>
        <v>0.68023255813953487</v>
      </c>
      <c r="L659">
        <f>INDEX(Cond_Probability!$A$6:$H$60,MATCH('Model 6_Train'!C659,Cond_Probability!$A$6:$A$60,0),8)</f>
        <v>0.56936416184971095</v>
      </c>
      <c r="M659">
        <f>Cond_Probability!$C$3</f>
        <v>0.38383838383838381</v>
      </c>
      <c r="N659">
        <f t="shared" si="62"/>
        <v>5.1708042274796799E-2</v>
      </c>
      <c r="O659">
        <f t="shared" si="63"/>
        <v>5.1708042274796799</v>
      </c>
      <c r="P659" t="str">
        <f t="shared" si="64"/>
        <v>Survive</v>
      </c>
      <c r="Q659" t="str">
        <f t="shared" si="65"/>
        <v>Survived</v>
      </c>
    </row>
    <row r="660" spans="1:17" x14ac:dyDescent="0.3">
      <c r="A660" s="1" t="s">
        <v>1235</v>
      </c>
      <c r="B660" s="2" t="s">
        <v>13</v>
      </c>
      <c r="C660" s="1" t="s">
        <v>1242</v>
      </c>
      <c r="D660">
        <f>INDEX(Cond_Probability!$A$6:$H$60,MATCH('Model 6_Train'!A660,Cond_Probability!$A$6:$A$60,0),7)</f>
        <v>0.17753623188405798</v>
      </c>
      <c r="E660">
        <f>INDEX(Cond_Probability!$A$6:$H$60,MATCH('Model 6_Train'!B660,Cond_Probability!$A$6:$A$60,0),7)</f>
        <v>0.85117967332123412</v>
      </c>
      <c r="F660">
        <f>INDEX(Cond_Probability!$A$6:$H$60,MATCH('Model 6_Train'!C660,Cond_Probability!$A$6:$A$60,0),7)</f>
        <v>0.51356238698010848</v>
      </c>
      <c r="G660">
        <f>Cond_Probability!$C$2</f>
        <v>0.61616161616161613</v>
      </c>
      <c r="H660">
        <f t="shared" si="60"/>
        <v>4.7818515657547508E-2</v>
      </c>
      <c r="I660">
        <f t="shared" si="61"/>
        <v>4.7818515657547511</v>
      </c>
      <c r="J660">
        <f>INDEX(Cond_Probability!$A$6:$H$60,MATCH('Model 6_Train'!A660,Cond_Probability!$A$6:$A$60,0),8)</f>
        <v>0.25507246376811593</v>
      </c>
      <c r="K660">
        <f>INDEX(Cond_Probability!$A$6:$H$60,MATCH('Model 6_Train'!B660,Cond_Probability!$A$6:$A$60,0),8)</f>
        <v>0.31976744186046513</v>
      </c>
      <c r="L660">
        <f>INDEX(Cond_Probability!$A$6:$H$60,MATCH('Model 6_Train'!C660,Cond_Probability!$A$6:$A$60,0),8)</f>
        <v>0.56936416184971095</v>
      </c>
      <c r="M660">
        <f>Cond_Probability!$C$3</f>
        <v>0.38383838383838381</v>
      </c>
      <c r="N660">
        <f t="shared" si="62"/>
        <v>1.7825279530627958E-2</v>
      </c>
      <c r="O660">
        <f t="shared" si="63"/>
        <v>1.7825279530627958</v>
      </c>
      <c r="P660" t="str">
        <f t="shared" si="64"/>
        <v>Won't Survive</v>
      </c>
      <c r="Q660" t="str">
        <f t="shared" si="65"/>
        <v>Dead</v>
      </c>
    </row>
    <row r="661" spans="1:17" x14ac:dyDescent="0.3">
      <c r="A661" s="1" t="s">
        <v>1234</v>
      </c>
      <c r="B661" s="2" t="s">
        <v>13</v>
      </c>
      <c r="C661" s="1" t="s">
        <v>1239</v>
      </c>
      <c r="D661">
        <f>INDEX(Cond_Probability!$A$6:$H$60,MATCH('Model 6_Train'!A661,Cond_Probability!$A$6:$A$60,0),7)</f>
        <v>0.14673913043478262</v>
      </c>
      <c r="E661">
        <f>INDEX(Cond_Probability!$A$6:$H$60,MATCH('Model 6_Train'!B661,Cond_Probability!$A$6:$A$60,0),7)</f>
        <v>0.85117967332123412</v>
      </c>
      <c r="F661">
        <f>INDEX(Cond_Probability!$A$6:$H$60,MATCH('Model 6_Train'!C661,Cond_Probability!$A$6:$A$60,0),7)</f>
        <v>8.6799276672694395E-2</v>
      </c>
      <c r="G661">
        <f>Cond_Probability!$C$2</f>
        <v>0.61616161616161613</v>
      </c>
      <c r="H661">
        <f t="shared" si="60"/>
        <v>6.6800225954492922E-3</v>
      </c>
      <c r="I661">
        <f t="shared" si="61"/>
        <v>0.6680022595449292</v>
      </c>
      <c r="J661">
        <f>INDEX(Cond_Probability!$A$6:$H$60,MATCH('Model 6_Train'!A661,Cond_Probability!$A$6:$A$60,0),8)</f>
        <v>0.39710144927536234</v>
      </c>
      <c r="K661">
        <f>INDEX(Cond_Probability!$A$6:$H$60,MATCH('Model 6_Train'!B661,Cond_Probability!$A$6:$A$60,0),8)</f>
        <v>0.31976744186046513</v>
      </c>
      <c r="L661">
        <f>INDEX(Cond_Probability!$A$6:$H$60,MATCH('Model 6_Train'!C661,Cond_Probability!$A$6:$A$60,0),8)</f>
        <v>8.0924855491329481E-2</v>
      </c>
      <c r="M661">
        <f>Cond_Probability!$C$3</f>
        <v>0.38383838383838381</v>
      </c>
      <c r="N661">
        <f t="shared" si="62"/>
        <v>3.9442646677139391E-3</v>
      </c>
      <c r="O661">
        <f t="shared" si="63"/>
        <v>0.39442646677139392</v>
      </c>
      <c r="P661" t="str">
        <f t="shared" si="64"/>
        <v>Won't Survive</v>
      </c>
      <c r="Q661" t="str">
        <f t="shared" si="65"/>
        <v>Dead</v>
      </c>
    </row>
    <row r="662" spans="1:17" x14ac:dyDescent="0.3">
      <c r="A662" s="1" t="s">
        <v>1234</v>
      </c>
      <c r="B662" s="2" t="s">
        <v>13</v>
      </c>
      <c r="C662" s="1" t="s">
        <v>1239</v>
      </c>
      <c r="D662">
        <f>INDEX(Cond_Probability!$A$6:$H$60,MATCH('Model 6_Train'!A662,Cond_Probability!$A$6:$A$60,0),7)</f>
        <v>0.14673913043478262</v>
      </c>
      <c r="E662">
        <f>INDEX(Cond_Probability!$A$6:$H$60,MATCH('Model 6_Train'!B662,Cond_Probability!$A$6:$A$60,0),7)</f>
        <v>0.85117967332123412</v>
      </c>
      <c r="F662">
        <f>INDEX(Cond_Probability!$A$6:$H$60,MATCH('Model 6_Train'!C662,Cond_Probability!$A$6:$A$60,0),7)</f>
        <v>8.6799276672694395E-2</v>
      </c>
      <c r="G662">
        <f>Cond_Probability!$C$2</f>
        <v>0.61616161616161613</v>
      </c>
      <c r="H662">
        <f t="shared" si="60"/>
        <v>6.6800225954492922E-3</v>
      </c>
      <c r="I662">
        <f t="shared" si="61"/>
        <v>0.6680022595449292</v>
      </c>
      <c r="J662">
        <f>INDEX(Cond_Probability!$A$6:$H$60,MATCH('Model 6_Train'!A662,Cond_Probability!$A$6:$A$60,0),8)</f>
        <v>0.39710144927536234</v>
      </c>
      <c r="K662">
        <f>INDEX(Cond_Probability!$A$6:$H$60,MATCH('Model 6_Train'!B662,Cond_Probability!$A$6:$A$60,0),8)</f>
        <v>0.31976744186046513</v>
      </c>
      <c r="L662">
        <f>INDEX(Cond_Probability!$A$6:$H$60,MATCH('Model 6_Train'!C662,Cond_Probability!$A$6:$A$60,0),8)</f>
        <v>8.0924855491329481E-2</v>
      </c>
      <c r="M662">
        <f>Cond_Probability!$C$3</f>
        <v>0.38383838383838381</v>
      </c>
      <c r="N662">
        <f t="shared" si="62"/>
        <v>3.9442646677139391E-3</v>
      </c>
      <c r="O662">
        <f t="shared" si="63"/>
        <v>0.39442646677139392</v>
      </c>
      <c r="P662" t="str">
        <f t="shared" si="64"/>
        <v>Won't Survive</v>
      </c>
      <c r="Q662" t="str">
        <f t="shared" si="65"/>
        <v>Dead</v>
      </c>
    </row>
    <row r="663" spans="1:17" x14ac:dyDescent="0.3">
      <c r="A663" s="1" t="s">
        <v>1236</v>
      </c>
      <c r="B663" s="2" t="s">
        <v>13</v>
      </c>
      <c r="C663" s="1" t="s">
        <v>1240</v>
      </c>
      <c r="D663">
        <f>INDEX(Cond_Probability!$A$6:$H$60,MATCH('Model 6_Train'!A663,Cond_Probability!$A$6:$A$60,0),7)</f>
        <v>0.67572463768115942</v>
      </c>
      <c r="E663">
        <f>INDEX(Cond_Probability!$A$6:$H$60,MATCH('Model 6_Train'!B663,Cond_Probability!$A$6:$A$60,0),7)</f>
        <v>0.85117967332123412</v>
      </c>
      <c r="F663">
        <f>INDEX(Cond_Probability!$A$6:$H$60,MATCH('Model 6_Train'!C663,Cond_Probability!$A$6:$A$60,0),7)</f>
        <v>0.17179023508137431</v>
      </c>
      <c r="G663">
        <f>Cond_Probability!$C$2</f>
        <v>0.61616161616161613</v>
      </c>
      <c r="H663">
        <f t="shared" si="60"/>
        <v>6.0881327332753518E-2</v>
      </c>
      <c r="I663">
        <f t="shared" si="61"/>
        <v>6.0881327332753514</v>
      </c>
      <c r="J663">
        <f>INDEX(Cond_Probability!$A$6:$H$60,MATCH('Model 6_Train'!A663,Cond_Probability!$A$6:$A$60,0),8)</f>
        <v>0.34782608695652173</v>
      </c>
      <c r="K663">
        <f>INDEX(Cond_Probability!$A$6:$H$60,MATCH('Model 6_Train'!B663,Cond_Probability!$A$6:$A$60,0),8)</f>
        <v>0.31976744186046513</v>
      </c>
      <c r="L663">
        <f>INDEX(Cond_Probability!$A$6:$H$60,MATCH('Model 6_Train'!C663,Cond_Probability!$A$6:$A$60,0),8)</f>
        <v>0.19653179190751446</v>
      </c>
      <c r="M663">
        <f>Cond_Probability!$C$3</f>
        <v>0.38383838383838381</v>
      </c>
      <c r="N663">
        <f t="shared" si="62"/>
        <v>8.3903023171391401E-3</v>
      </c>
      <c r="O663">
        <f t="shared" si="63"/>
        <v>0.839030231713914</v>
      </c>
      <c r="P663" t="str">
        <f t="shared" si="64"/>
        <v>Won't Survive</v>
      </c>
      <c r="Q663" t="str">
        <f t="shared" si="65"/>
        <v>Dead</v>
      </c>
    </row>
    <row r="664" spans="1:17" x14ac:dyDescent="0.3">
      <c r="A664" s="1" t="s">
        <v>1234</v>
      </c>
      <c r="B664" s="2" t="s">
        <v>13</v>
      </c>
      <c r="C664" s="1" t="s">
        <v>1240</v>
      </c>
      <c r="D664">
        <f>INDEX(Cond_Probability!$A$6:$H$60,MATCH('Model 6_Train'!A664,Cond_Probability!$A$6:$A$60,0),7)</f>
        <v>0.14673913043478262</v>
      </c>
      <c r="E664">
        <f>INDEX(Cond_Probability!$A$6:$H$60,MATCH('Model 6_Train'!B664,Cond_Probability!$A$6:$A$60,0),7)</f>
        <v>0.85117967332123412</v>
      </c>
      <c r="F664">
        <f>INDEX(Cond_Probability!$A$6:$H$60,MATCH('Model 6_Train'!C664,Cond_Probability!$A$6:$A$60,0),7)</f>
        <v>0.17179023508137431</v>
      </c>
      <c r="G664">
        <f>Cond_Probability!$C$2</f>
        <v>0.61616161616161613</v>
      </c>
      <c r="H664">
        <f t="shared" si="60"/>
        <v>1.322087805349339E-2</v>
      </c>
      <c r="I664">
        <f t="shared" si="61"/>
        <v>1.322087805349339</v>
      </c>
      <c r="J664">
        <f>INDEX(Cond_Probability!$A$6:$H$60,MATCH('Model 6_Train'!A664,Cond_Probability!$A$6:$A$60,0),8)</f>
        <v>0.39710144927536234</v>
      </c>
      <c r="K664">
        <f>INDEX(Cond_Probability!$A$6:$H$60,MATCH('Model 6_Train'!B664,Cond_Probability!$A$6:$A$60,0),8)</f>
        <v>0.31976744186046513</v>
      </c>
      <c r="L664">
        <f>INDEX(Cond_Probability!$A$6:$H$60,MATCH('Model 6_Train'!C664,Cond_Probability!$A$6:$A$60,0),8)</f>
        <v>0.19653179190751446</v>
      </c>
      <c r="M664">
        <f>Cond_Probability!$C$3</f>
        <v>0.38383838383838381</v>
      </c>
      <c r="N664">
        <f t="shared" si="62"/>
        <v>9.5789284787338551E-3</v>
      </c>
      <c r="O664">
        <f t="shared" si="63"/>
        <v>0.95789284787338547</v>
      </c>
      <c r="P664" t="str">
        <f t="shared" si="64"/>
        <v>Won't Survive</v>
      </c>
      <c r="Q664" t="str">
        <f t="shared" si="65"/>
        <v>Dead</v>
      </c>
    </row>
    <row r="665" spans="1:17" x14ac:dyDescent="0.3">
      <c r="A665" s="1" t="s">
        <v>1236</v>
      </c>
      <c r="B665" s="2" t="s">
        <v>13</v>
      </c>
      <c r="C665" s="1" t="s">
        <v>1240</v>
      </c>
      <c r="D665">
        <f>INDEX(Cond_Probability!$A$6:$H$60,MATCH('Model 6_Train'!A665,Cond_Probability!$A$6:$A$60,0),7)</f>
        <v>0.67572463768115942</v>
      </c>
      <c r="E665">
        <f>INDEX(Cond_Probability!$A$6:$H$60,MATCH('Model 6_Train'!B665,Cond_Probability!$A$6:$A$60,0),7)</f>
        <v>0.85117967332123412</v>
      </c>
      <c r="F665">
        <f>INDEX(Cond_Probability!$A$6:$H$60,MATCH('Model 6_Train'!C665,Cond_Probability!$A$6:$A$60,0),7)</f>
        <v>0.17179023508137431</v>
      </c>
      <c r="G665">
        <f>Cond_Probability!$C$2</f>
        <v>0.61616161616161613</v>
      </c>
      <c r="H665">
        <f t="shared" si="60"/>
        <v>6.0881327332753518E-2</v>
      </c>
      <c r="I665">
        <f t="shared" si="61"/>
        <v>6.0881327332753514</v>
      </c>
      <c r="J665">
        <f>INDEX(Cond_Probability!$A$6:$H$60,MATCH('Model 6_Train'!A665,Cond_Probability!$A$6:$A$60,0),8)</f>
        <v>0.34782608695652173</v>
      </c>
      <c r="K665">
        <f>INDEX(Cond_Probability!$A$6:$H$60,MATCH('Model 6_Train'!B665,Cond_Probability!$A$6:$A$60,0),8)</f>
        <v>0.31976744186046513</v>
      </c>
      <c r="L665">
        <f>INDEX(Cond_Probability!$A$6:$H$60,MATCH('Model 6_Train'!C665,Cond_Probability!$A$6:$A$60,0),8)</f>
        <v>0.19653179190751446</v>
      </c>
      <c r="M665">
        <f>Cond_Probability!$C$3</f>
        <v>0.38383838383838381</v>
      </c>
      <c r="N665">
        <f t="shared" si="62"/>
        <v>8.3903023171391401E-3</v>
      </c>
      <c r="O665">
        <f t="shared" si="63"/>
        <v>0.839030231713914</v>
      </c>
      <c r="P665" t="str">
        <f t="shared" si="64"/>
        <v>Won't Survive</v>
      </c>
      <c r="Q665" t="str">
        <f t="shared" si="65"/>
        <v>Dead</v>
      </c>
    </row>
    <row r="666" spans="1:17" x14ac:dyDescent="0.3">
      <c r="A666" s="1" t="s">
        <v>1236</v>
      </c>
      <c r="B666" s="2" t="s">
        <v>13</v>
      </c>
      <c r="C666" s="1" t="s">
        <v>1242</v>
      </c>
      <c r="D666">
        <f>INDEX(Cond_Probability!$A$6:$H$60,MATCH('Model 6_Train'!A666,Cond_Probability!$A$6:$A$60,0),7)</f>
        <v>0.67572463768115942</v>
      </c>
      <c r="E666">
        <f>INDEX(Cond_Probability!$A$6:$H$60,MATCH('Model 6_Train'!B666,Cond_Probability!$A$6:$A$60,0),7)</f>
        <v>0.85117967332123412</v>
      </c>
      <c r="F666">
        <f>INDEX(Cond_Probability!$A$6:$H$60,MATCH('Model 6_Train'!C666,Cond_Probability!$A$6:$A$60,0),7)</f>
        <v>0.51356238698010848</v>
      </c>
      <c r="G666">
        <f>Cond_Probability!$C$2</f>
        <v>0.61616161616161613</v>
      </c>
      <c r="H666">
        <f t="shared" si="60"/>
        <v>0.18200312592107368</v>
      </c>
      <c r="I666">
        <f t="shared" si="61"/>
        <v>18.200312592107366</v>
      </c>
      <c r="J666">
        <f>INDEX(Cond_Probability!$A$6:$H$60,MATCH('Model 6_Train'!A666,Cond_Probability!$A$6:$A$60,0),8)</f>
        <v>0.34782608695652173</v>
      </c>
      <c r="K666">
        <f>INDEX(Cond_Probability!$A$6:$H$60,MATCH('Model 6_Train'!B666,Cond_Probability!$A$6:$A$60,0),8)</f>
        <v>0.31976744186046513</v>
      </c>
      <c r="L666">
        <f>INDEX(Cond_Probability!$A$6:$H$60,MATCH('Model 6_Train'!C666,Cond_Probability!$A$6:$A$60,0),8)</f>
        <v>0.56936416184971095</v>
      </c>
      <c r="M666">
        <f>Cond_Probability!$C$3</f>
        <v>0.38383838383838381</v>
      </c>
      <c r="N666">
        <f t="shared" si="62"/>
        <v>2.4307199359947216E-2</v>
      </c>
      <c r="O666">
        <f t="shared" si="63"/>
        <v>2.4307199359947216</v>
      </c>
      <c r="P666" t="str">
        <f t="shared" si="64"/>
        <v>Won't Survive</v>
      </c>
      <c r="Q666" t="str">
        <f t="shared" si="65"/>
        <v>Dead</v>
      </c>
    </row>
    <row r="667" spans="1:17" x14ac:dyDescent="0.3">
      <c r="A667" s="1" t="s">
        <v>1235</v>
      </c>
      <c r="B667" s="2" t="s">
        <v>13</v>
      </c>
      <c r="C667" s="1" t="s">
        <v>1242</v>
      </c>
      <c r="D667">
        <f>INDEX(Cond_Probability!$A$6:$H$60,MATCH('Model 6_Train'!A667,Cond_Probability!$A$6:$A$60,0),7)</f>
        <v>0.17753623188405798</v>
      </c>
      <c r="E667">
        <f>INDEX(Cond_Probability!$A$6:$H$60,MATCH('Model 6_Train'!B667,Cond_Probability!$A$6:$A$60,0),7)</f>
        <v>0.85117967332123412</v>
      </c>
      <c r="F667">
        <f>INDEX(Cond_Probability!$A$6:$H$60,MATCH('Model 6_Train'!C667,Cond_Probability!$A$6:$A$60,0),7)</f>
        <v>0.51356238698010848</v>
      </c>
      <c r="G667">
        <f>Cond_Probability!$C$2</f>
        <v>0.61616161616161613</v>
      </c>
      <c r="H667">
        <f t="shared" si="60"/>
        <v>4.7818515657547508E-2</v>
      </c>
      <c r="I667">
        <f t="shared" si="61"/>
        <v>4.7818515657547511</v>
      </c>
      <c r="J667">
        <f>INDEX(Cond_Probability!$A$6:$H$60,MATCH('Model 6_Train'!A667,Cond_Probability!$A$6:$A$60,0),8)</f>
        <v>0.25507246376811593</v>
      </c>
      <c r="K667">
        <f>INDEX(Cond_Probability!$A$6:$H$60,MATCH('Model 6_Train'!B667,Cond_Probability!$A$6:$A$60,0),8)</f>
        <v>0.31976744186046513</v>
      </c>
      <c r="L667">
        <f>INDEX(Cond_Probability!$A$6:$H$60,MATCH('Model 6_Train'!C667,Cond_Probability!$A$6:$A$60,0),8)</f>
        <v>0.56936416184971095</v>
      </c>
      <c r="M667">
        <f>Cond_Probability!$C$3</f>
        <v>0.38383838383838381</v>
      </c>
      <c r="N667">
        <f t="shared" si="62"/>
        <v>1.7825279530627958E-2</v>
      </c>
      <c r="O667">
        <f t="shared" si="63"/>
        <v>1.7825279530627958</v>
      </c>
      <c r="P667" t="str">
        <f t="shared" si="64"/>
        <v>Won't Survive</v>
      </c>
      <c r="Q667" t="str">
        <f t="shared" si="65"/>
        <v>Dead</v>
      </c>
    </row>
    <row r="668" spans="1:17" x14ac:dyDescent="0.3">
      <c r="A668" s="1" t="s">
        <v>1235</v>
      </c>
      <c r="B668" s="2" t="s">
        <v>13</v>
      </c>
      <c r="C668" s="1" t="s">
        <v>1242</v>
      </c>
      <c r="D668">
        <f>INDEX(Cond_Probability!$A$6:$H$60,MATCH('Model 6_Train'!A668,Cond_Probability!$A$6:$A$60,0),7)</f>
        <v>0.17753623188405798</v>
      </c>
      <c r="E668">
        <f>INDEX(Cond_Probability!$A$6:$H$60,MATCH('Model 6_Train'!B668,Cond_Probability!$A$6:$A$60,0),7)</f>
        <v>0.85117967332123412</v>
      </c>
      <c r="F668">
        <f>INDEX(Cond_Probability!$A$6:$H$60,MATCH('Model 6_Train'!C668,Cond_Probability!$A$6:$A$60,0),7)</f>
        <v>0.51356238698010848</v>
      </c>
      <c r="G668">
        <f>Cond_Probability!$C$2</f>
        <v>0.61616161616161613</v>
      </c>
      <c r="H668">
        <f t="shared" si="60"/>
        <v>4.7818515657547508E-2</v>
      </c>
      <c r="I668">
        <f t="shared" si="61"/>
        <v>4.7818515657547511</v>
      </c>
      <c r="J668">
        <f>INDEX(Cond_Probability!$A$6:$H$60,MATCH('Model 6_Train'!A668,Cond_Probability!$A$6:$A$60,0),8)</f>
        <v>0.25507246376811593</v>
      </c>
      <c r="K668">
        <f>INDEX(Cond_Probability!$A$6:$H$60,MATCH('Model 6_Train'!B668,Cond_Probability!$A$6:$A$60,0),8)</f>
        <v>0.31976744186046513</v>
      </c>
      <c r="L668">
        <f>INDEX(Cond_Probability!$A$6:$H$60,MATCH('Model 6_Train'!C668,Cond_Probability!$A$6:$A$60,0),8)</f>
        <v>0.56936416184971095</v>
      </c>
      <c r="M668">
        <f>Cond_Probability!$C$3</f>
        <v>0.38383838383838381</v>
      </c>
      <c r="N668">
        <f t="shared" si="62"/>
        <v>1.7825279530627958E-2</v>
      </c>
      <c r="O668">
        <f t="shared" si="63"/>
        <v>1.7825279530627958</v>
      </c>
      <c r="P668" t="str">
        <f t="shared" si="64"/>
        <v>Won't Survive</v>
      </c>
      <c r="Q668" t="str">
        <f t="shared" si="65"/>
        <v>Dead</v>
      </c>
    </row>
    <row r="669" spans="1:17" x14ac:dyDescent="0.3">
      <c r="A669" s="1" t="s">
        <v>1236</v>
      </c>
      <c r="B669" s="2" t="s">
        <v>13</v>
      </c>
      <c r="C669" s="1" t="s">
        <v>1241</v>
      </c>
      <c r="D669">
        <f>INDEX(Cond_Probability!$A$6:$H$60,MATCH('Model 6_Train'!A669,Cond_Probability!$A$6:$A$60,0),7)</f>
        <v>0.67572463768115942</v>
      </c>
      <c r="E669">
        <f>INDEX(Cond_Probability!$A$6:$H$60,MATCH('Model 6_Train'!B669,Cond_Probability!$A$6:$A$60,0),7)</f>
        <v>0.85117967332123412</v>
      </c>
      <c r="F669">
        <f>INDEX(Cond_Probability!$A$6:$H$60,MATCH('Model 6_Train'!C669,Cond_Probability!$A$6:$A$60,0),7)</f>
        <v>0.22784810126582278</v>
      </c>
      <c r="G669">
        <f>Cond_Probability!$C$2</f>
        <v>0.61616161616161613</v>
      </c>
      <c r="H669">
        <f t="shared" si="60"/>
        <v>8.0747865725546777E-2</v>
      </c>
      <c r="I669">
        <f t="shared" si="61"/>
        <v>8.074786572554677</v>
      </c>
      <c r="J669">
        <f>INDEX(Cond_Probability!$A$6:$H$60,MATCH('Model 6_Train'!A669,Cond_Probability!$A$6:$A$60,0),8)</f>
        <v>0.34782608695652173</v>
      </c>
      <c r="K669">
        <f>INDEX(Cond_Probability!$A$6:$H$60,MATCH('Model 6_Train'!B669,Cond_Probability!$A$6:$A$60,0),8)</f>
        <v>0.31976744186046513</v>
      </c>
      <c r="L669">
        <f>INDEX(Cond_Probability!$A$6:$H$60,MATCH('Model 6_Train'!C669,Cond_Probability!$A$6:$A$60,0),8)</f>
        <v>0.15317919075144509</v>
      </c>
      <c r="M669">
        <f>Cond_Probability!$C$3</f>
        <v>0.38383838383838381</v>
      </c>
      <c r="N669">
        <f t="shared" si="62"/>
        <v>6.5395003354172723E-3</v>
      </c>
      <c r="O669">
        <f t="shared" si="63"/>
        <v>0.6539500335417272</v>
      </c>
      <c r="P669" t="str">
        <f t="shared" si="64"/>
        <v>Won't Survive</v>
      </c>
      <c r="Q669" t="str">
        <f t="shared" si="65"/>
        <v>Dead</v>
      </c>
    </row>
    <row r="670" spans="1:17" x14ac:dyDescent="0.3">
      <c r="A670" s="1" t="s">
        <v>1236</v>
      </c>
      <c r="B670" s="2" t="s">
        <v>13</v>
      </c>
      <c r="C670" s="1" t="s">
        <v>1240</v>
      </c>
      <c r="D670">
        <f>INDEX(Cond_Probability!$A$6:$H$60,MATCH('Model 6_Train'!A670,Cond_Probability!$A$6:$A$60,0),7)</f>
        <v>0.67572463768115942</v>
      </c>
      <c r="E670">
        <f>INDEX(Cond_Probability!$A$6:$H$60,MATCH('Model 6_Train'!B670,Cond_Probability!$A$6:$A$60,0),7)</f>
        <v>0.85117967332123412</v>
      </c>
      <c r="F670">
        <f>INDEX(Cond_Probability!$A$6:$H$60,MATCH('Model 6_Train'!C670,Cond_Probability!$A$6:$A$60,0),7)</f>
        <v>0.17179023508137431</v>
      </c>
      <c r="G670">
        <f>Cond_Probability!$C$2</f>
        <v>0.61616161616161613</v>
      </c>
      <c r="H670">
        <f t="shared" si="60"/>
        <v>6.0881327332753518E-2</v>
      </c>
      <c r="I670">
        <f t="shared" si="61"/>
        <v>6.0881327332753514</v>
      </c>
      <c r="J670">
        <f>INDEX(Cond_Probability!$A$6:$H$60,MATCH('Model 6_Train'!A670,Cond_Probability!$A$6:$A$60,0),8)</f>
        <v>0.34782608695652173</v>
      </c>
      <c r="K670">
        <f>INDEX(Cond_Probability!$A$6:$H$60,MATCH('Model 6_Train'!B670,Cond_Probability!$A$6:$A$60,0),8)</f>
        <v>0.31976744186046513</v>
      </c>
      <c r="L670">
        <f>INDEX(Cond_Probability!$A$6:$H$60,MATCH('Model 6_Train'!C670,Cond_Probability!$A$6:$A$60,0),8)</f>
        <v>0.19653179190751446</v>
      </c>
      <c r="M670">
        <f>Cond_Probability!$C$3</f>
        <v>0.38383838383838381</v>
      </c>
      <c r="N670">
        <f t="shared" si="62"/>
        <v>8.3903023171391401E-3</v>
      </c>
      <c r="O670">
        <f t="shared" si="63"/>
        <v>0.839030231713914</v>
      </c>
      <c r="P670" t="str">
        <f t="shared" si="64"/>
        <v>Won't Survive</v>
      </c>
      <c r="Q670" t="str">
        <f t="shared" si="65"/>
        <v>Dead</v>
      </c>
    </row>
    <row r="671" spans="1:17" x14ac:dyDescent="0.3">
      <c r="A671" s="1" t="s">
        <v>1234</v>
      </c>
      <c r="B671" s="2" t="s">
        <v>17</v>
      </c>
      <c r="C671" s="1" t="s">
        <v>1241</v>
      </c>
      <c r="D671">
        <f>INDEX(Cond_Probability!$A$6:$H$60,MATCH('Model 6_Train'!A671,Cond_Probability!$A$6:$A$60,0),7)</f>
        <v>0.14673913043478262</v>
      </c>
      <c r="E671">
        <f>INDEX(Cond_Probability!$A$6:$H$60,MATCH('Model 6_Train'!B671,Cond_Probability!$A$6:$A$60,0),7)</f>
        <v>0.14882032667876588</v>
      </c>
      <c r="F671">
        <f>INDEX(Cond_Probability!$A$6:$H$60,MATCH('Model 6_Train'!C671,Cond_Probability!$A$6:$A$60,0),7)</f>
        <v>0.22784810126582278</v>
      </c>
      <c r="G671">
        <f>Cond_Probability!$C$2</f>
        <v>0.61616161616161613</v>
      </c>
      <c r="H671">
        <f t="shared" si="60"/>
        <v>3.0658312658218764E-3</v>
      </c>
      <c r="I671">
        <f t="shared" si="61"/>
        <v>0.30658312658218767</v>
      </c>
      <c r="J671">
        <f>INDEX(Cond_Probability!$A$6:$H$60,MATCH('Model 6_Train'!A671,Cond_Probability!$A$6:$A$60,0),8)</f>
        <v>0.39710144927536234</v>
      </c>
      <c r="K671">
        <f>INDEX(Cond_Probability!$A$6:$H$60,MATCH('Model 6_Train'!B671,Cond_Probability!$A$6:$A$60,0),8)</f>
        <v>0.68023255813953487</v>
      </c>
      <c r="L671">
        <f>INDEX(Cond_Probability!$A$6:$H$60,MATCH('Model 6_Train'!C671,Cond_Probability!$A$6:$A$60,0),8)</f>
        <v>0.15317919075144509</v>
      </c>
      <c r="M671">
        <f>Cond_Probability!$C$3</f>
        <v>0.38383838383838381</v>
      </c>
      <c r="N671">
        <f t="shared" si="62"/>
        <v>1.5882068314606583E-2</v>
      </c>
      <c r="O671">
        <f t="shared" si="63"/>
        <v>1.5882068314606583</v>
      </c>
      <c r="P671" t="str">
        <f t="shared" si="64"/>
        <v>Survive</v>
      </c>
      <c r="Q671" t="str">
        <f t="shared" si="65"/>
        <v>Survived</v>
      </c>
    </row>
    <row r="672" spans="1:17" x14ac:dyDescent="0.3">
      <c r="A672" s="1" t="s">
        <v>1235</v>
      </c>
      <c r="B672" s="2" t="s">
        <v>17</v>
      </c>
      <c r="C672" s="1" t="s">
        <v>1240</v>
      </c>
      <c r="D672">
        <f>INDEX(Cond_Probability!$A$6:$H$60,MATCH('Model 6_Train'!A672,Cond_Probability!$A$6:$A$60,0),7)</f>
        <v>0.17753623188405798</v>
      </c>
      <c r="E672">
        <f>INDEX(Cond_Probability!$A$6:$H$60,MATCH('Model 6_Train'!B672,Cond_Probability!$A$6:$A$60,0),7)</f>
        <v>0.14882032667876588</v>
      </c>
      <c r="F672">
        <f>INDEX(Cond_Probability!$A$6:$H$60,MATCH('Model 6_Train'!C672,Cond_Probability!$A$6:$A$60,0),7)</f>
        <v>0.17179023508137431</v>
      </c>
      <c r="G672">
        <f>Cond_Probability!$C$2</f>
        <v>0.61616161616161613</v>
      </c>
      <c r="H672">
        <f t="shared" si="60"/>
        <v>2.7966773549678299E-3</v>
      </c>
      <c r="I672">
        <f t="shared" si="61"/>
        <v>0.27966773549678298</v>
      </c>
      <c r="J672">
        <f>INDEX(Cond_Probability!$A$6:$H$60,MATCH('Model 6_Train'!A672,Cond_Probability!$A$6:$A$60,0),8)</f>
        <v>0.25507246376811593</v>
      </c>
      <c r="K672">
        <f>INDEX(Cond_Probability!$A$6:$H$60,MATCH('Model 6_Train'!B672,Cond_Probability!$A$6:$A$60,0),8)</f>
        <v>0.68023255813953487</v>
      </c>
      <c r="L672">
        <f>INDEX(Cond_Probability!$A$6:$H$60,MATCH('Model 6_Train'!C672,Cond_Probability!$A$6:$A$60,0),8)</f>
        <v>0.19653179190751446</v>
      </c>
      <c r="M672">
        <f>Cond_Probability!$C$3</f>
        <v>0.38383838383838381</v>
      </c>
      <c r="N672">
        <f t="shared" si="62"/>
        <v>1.308887161473706E-2</v>
      </c>
      <c r="O672">
        <f t="shared" si="63"/>
        <v>1.3088871614737061</v>
      </c>
      <c r="P672" t="str">
        <f t="shared" si="64"/>
        <v>Survive</v>
      </c>
      <c r="Q672" t="str">
        <f t="shared" si="65"/>
        <v>Survived</v>
      </c>
    </row>
    <row r="673" spans="1:17" x14ac:dyDescent="0.3">
      <c r="A673" s="1" t="s">
        <v>1234</v>
      </c>
      <c r="B673" s="2" t="s">
        <v>13</v>
      </c>
      <c r="C673" s="1" t="s">
        <v>1242</v>
      </c>
      <c r="D673">
        <f>INDEX(Cond_Probability!$A$6:$H$60,MATCH('Model 6_Train'!A673,Cond_Probability!$A$6:$A$60,0),7)</f>
        <v>0.14673913043478262</v>
      </c>
      <c r="E673">
        <f>INDEX(Cond_Probability!$A$6:$H$60,MATCH('Model 6_Train'!B673,Cond_Probability!$A$6:$A$60,0),7)</f>
        <v>0.85117967332123412</v>
      </c>
      <c r="F673">
        <f>INDEX(Cond_Probability!$A$6:$H$60,MATCH('Model 6_Train'!C673,Cond_Probability!$A$6:$A$60,0),7)</f>
        <v>0.51356238698010848</v>
      </c>
      <c r="G673">
        <f>Cond_Probability!$C$2</f>
        <v>0.61616161616161613</v>
      </c>
      <c r="H673">
        <f t="shared" si="60"/>
        <v>3.9523467023074986E-2</v>
      </c>
      <c r="I673">
        <f t="shared" si="61"/>
        <v>3.9523467023074987</v>
      </c>
      <c r="J673">
        <f>INDEX(Cond_Probability!$A$6:$H$60,MATCH('Model 6_Train'!A673,Cond_Probability!$A$6:$A$60,0),8)</f>
        <v>0.39710144927536234</v>
      </c>
      <c r="K673">
        <f>INDEX(Cond_Probability!$A$6:$H$60,MATCH('Model 6_Train'!B673,Cond_Probability!$A$6:$A$60,0),8)</f>
        <v>0.31976744186046513</v>
      </c>
      <c r="L673">
        <f>INDEX(Cond_Probability!$A$6:$H$60,MATCH('Model 6_Train'!C673,Cond_Probability!$A$6:$A$60,0),8)</f>
        <v>0.56936416184971095</v>
      </c>
      <c r="M673">
        <f>Cond_Probability!$C$3</f>
        <v>0.38383838383838381</v>
      </c>
      <c r="N673">
        <f t="shared" si="62"/>
        <v>2.7750719269273076E-2</v>
      </c>
      <c r="O673">
        <f t="shared" si="63"/>
        <v>2.7750719269273074</v>
      </c>
      <c r="P673" t="str">
        <f t="shared" si="64"/>
        <v>Won't Survive</v>
      </c>
      <c r="Q673" t="str">
        <f t="shared" si="65"/>
        <v>Dead</v>
      </c>
    </row>
    <row r="674" spans="1:17" x14ac:dyDescent="0.3">
      <c r="A674" s="1" t="s">
        <v>1235</v>
      </c>
      <c r="B674" s="2" t="s">
        <v>13</v>
      </c>
      <c r="C674" s="1" t="s">
        <v>1239</v>
      </c>
      <c r="D674">
        <f>INDEX(Cond_Probability!$A$6:$H$60,MATCH('Model 6_Train'!A674,Cond_Probability!$A$6:$A$60,0),7)</f>
        <v>0.17753623188405798</v>
      </c>
      <c r="E674">
        <f>INDEX(Cond_Probability!$A$6:$H$60,MATCH('Model 6_Train'!B674,Cond_Probability!$A$6:$A$60,0),7)</f>
        <v>0.85117967332123412</v>
      </c>
      <c r="F674">
        <f>INDEX(Cond_Probability!$A$6:$H$60,MATCH('Model 6_Train'!C674,Cond_Probability!$A$6:$A$60,0),7)</f>
        <v>8.6799276672694395E-2</v>
      </c>
      <c r="G674">
        <f>Cond_Probability!$C$2</f>
        <v>0.61616161616161613</v>
      </c>
      <c r="H674">
        <f t="shared" si="60"/>
        <v>8.0820026463460579E-3</v>
      </c>
      <c r="I674">
        <f t="shared" si="61"/>
        <v>0.80820026463460581</v>
      </c>
      <c r="J674">
        <f>INDEX(Cond_Probability!$A$6:$H$60,MATCH('Model 6_Train'!A674,Cond_Probability!$A$6:$A$60,0),8)</f>
        <v>0.25507246376811593</v>
      </c>
      <c r="K674">
        <f>INDEX(Cond_Probability!$A$6:$H$60,MATCH('Model 6_Train'!B674,Cond_Probability!$A$6:$A$60,0),8)</f>
        <v>0.31976744186046513</v>
      </c>
      <c r="L674">
        <f>INDEX(Cond_Probability!$A$6:$H$60,MATCH('Model 6_Train'!C674,Cond_Probability!$A$6:$A$60,0),8)</f>
        <v>8.0924855491329481E-2</v>
      </c>
      <c r="M674">
        <f>Cond_Probability!$C$3</f>
        <v>0.38383838383838381</v>
      </c>
      <c r="N674">
        <f t="shared" si="62"/>
        <v>2.5335422683126032E-3</v>
      </c>
      <c r="O674">
        <f t="shared" si="63"/>
        <v>0.2533542268312603</v>
      </c>
      <c r="P674" t="str">
        <f t="shared" si="64"/>
        <v>Won't Survive</v>
      </c>
      <c r="Q674" t="str">
        <f t="shared" si="65"/>
        <v>Dead</v>
      </c>
    </row>
    <row r="675" spans="1:17" x14ac:dyDescent="0.3">
      <c r="A675" s="1" t="s">
        <v>1235</v>
      </c>
      <c r="B675" s="2" t="s">
        <v>13</v>
      </c>
      <c r="C675" s="1" t="s">
        <v>1242</v>
      </c>
      <c r="D675">
        <f>INDEX(Cond_Probability!$A$6:$H$60,MATCH('Model 6_Train'!A675,Cond_Probability!$A$6:$A$60,0),7)</f>
        <v>0.17753623188405798</v>
      </c>
      <c r="E675">
        <f>INDEX(Cond_Probability!$A$6:$H$60,MATCH('Model 6_Train'!B675,Cond_Probability!$A$6:$A$60,0),7)</f>
        <v>0.85117967332123412</v>
      </c>
      <c r="F675">
        <f>INDEX(Cond_Probability!$A$6:$H$60,MATCH('Model 6_Train'!C675,Cond_Probability!$A$6:$A$60,0),7)</f>
        <v>0.51356238698010848</v>
      </c>
      <c r="G675">
        <f>Cond_Probability!$C$2</f>
        <v>0.61616161616161613</v>
      </c>
      <c r="H675">
        <f t="shared" si="60"/>
        <v>4.7818515657547508E-2</v>
      </c>
      <c r="I675">
        <f t="shared" si="61"/>
        <v>4.7818515657547511</v>
      </c>
      <c r="J675">
        <f>INDEX(Cond_Probability!$A$6:$H$60,MATCH('Model 6_Train'!A675,Cond_Probability!$A$6:$A$60,0),8)</f>
        <v>0.25507246376811593</v>
      </c>
      <c r="K675">
        <f>INDEX(Cond_Probability!$A$6:$H$60,MATCH('Model 6_Train'!B675,Cond_Probability!$A$6:$A$60,0),8)</f>
        <v>0.31976744186046513</v>
      </c>
      <c r="L675">
        <f>INDEX(Cond_Probability!$A$6:$H$60,MATCH('Model 6_Train'!C675,Cond_Probability!$A$6:$A$60,0),8)</f>
        <v>0.56936416184971095</v>
      </c>
      <c r="M675">
        <f>Cond_Probability!$C$3</f>
        <v>0.38383838383838381</v>
      </c>
      <c r="N675">
        <f t="shared" si="62"/>
        <v>1.7825279530627958E-2</v>
      </c>
      <c r="O675">
        <f t="shared" si="63"/>
        <v>1.7825279530627958</v>
      </c>
      <c r="P675" t="str">
        <f t="shared" si="64"/>
        <v>Won't Survive</v>
      </c>
      <c r="Q675" t="str">
        <f t="shared" si="65"/>
        <v>Dead</v>
      </c>
    </row>
    <row r="676" spans="1:17" x14ac:dyDescent="0.3">
      <c r="A676" s="1" t="s">
        <v>1235</v>
      </c>
      <c r="B676" s="2" t="s">
        <v>13</v>
      </c>
      <c r="C676" s="1" t="s">
        <v>1241</v>
      </c>
      <c r="D676">
        <f>INDEX(Cond_Probability!$A$6:$H$60,MATCH('Model 6_Train'!A676,Cond_Probability!$A$6:$A$60,0),7)</f>
        <v>0.17753623188405798</v>
      </c>
      <c r="E676">
        <f>INDEX(Cond_Probability!$A$6:$H$60,MATCH('Model 6_Train'!B676,Cond_Probability!$A$6:$A$60,0),7)</f>
        <v>0.85117967332123412</v>
      </c>
      <c r="F676">
        <f>INDEX(Cond_Probability!$A$6:$H$60,MATCH('Model 6_Train'!C676,Cond_Probability!$A$6:$A$60,0),7)</f>
        <v>0.22784810126582278</v>
      </c>
      <c r="G676">
        <f>Cond_Probability!$C$2</f>
        <v>0.61616161616161613</v>
      </c>
      <c r="H676">
        <f t="shared" si="60"/>
        <v>2.1215256946658403E-2</v>
      </c>
      <c r="I676">
        <f t="shared" si="61"/>
        <v>2.1215256946658401</v>
      </c>
      <c r="J676">
        <f>INDEX(Cond_Probability!$A$6:$H$60,MATCH('Model 6_Train'!A676,Cond_Probability!$A$6:$A$60,0),8)</f>
        <v>0.25507246376811593</v>
      </c>
      <c r="K676">
        <f>INDEX(Cond_Probability!$A$6:$H$60,MATCH('Model 6_Train'!B676,Cond_Probability!$A$6:$A$60,0),8)</f>
        <v>0.31976744186046513</v>
      </c>
      <c r="L676">
        <f>INDEX(Cond_Probability!$A$6:$H$60,MATCH('Model 6_Train'!C676,Cond_Probability!$A$6:$A$60,0),8)</f>
        <v>0.15317919075144509</v>
      </c>
      <c r="M676">
        <f>Cond_Probability!$C$3</f>
        <v>0.38383838383838381</v>
      </c>
      <c r="N676">
        <f t="shared" si="62"/>
        <v>4.7956335793059987E-3</v>
      </c>
      <c r="O676">
        <f t="shared" si="63"/>
        <v>0.47956335793059984</v>
      </c>
      <c r="P676" t="str">
        <f t="shared" si="64"/>
        <v>Won't Survive</v>
      </c>
      <c r="Q676" t="str">
        <f t="shared" si="65"/>
        <v>Dead</v>
      </c>
    </row>
    <row r="677" spans="1:17" x14ac:dyDescent="0.3">
      <c r="A677" s="1" t="s">
        <v>1236</v>
      </c>
      <c r="B677" s="2" t="s">
        <v>13</v>
      </c>
      <c r="C677" s="1" t="s">
        <v>1242</v>
      </c>
      <c r="D677">
        <f>INDEX(Cond_Probability!$A$6:$H$60,MATCH('Model 6_Train'!A677,Cond_Probability!$A$6:$A$60,0),7)</f>
        <v>0.67572463768115942</v>
      </c>
      <c r="E677">
        <f>INDEX(Cond_Probability!$A$6:$H$60,MATCH('Model 6_Train'!B677,Cond_Probability!$A$6:$A$60,0),7)</f>
        <v>0.85117967332123412</v>
      </c>
      <c r="F677">
        <f>INDEX(Cond_Probability!$A$6:$H$60,MATCH('Model 6_Train'!C677,Cond_Probability!$A$6:$A$60,0),7)</f>
        <v>0.51356238698010848</v>
      </c>
      <c r="G677">
        <f>Cond_Probability!$C$2</f>
        <v>0.61616161616161613</v>
      </c>
      <c r="H677">
        <f t="shared" si="60"/>
        <v>0.18200312592107368</v>
      </c>
      <c r="I677">
        <f t="shared" si="61"/>
        <v>18.200312592107366</v>
      </c>
      <c r="J677">
        <f>INDEX(Cond_Probability!$A$6:$H$60,MATCH('Model 6_Train'!A677,Cond_Probability!$A$6:$A$60,0),8)</f>
        <v>0.34782608695652173</v>
      </c>
      <c r="K677">
        <f>INDEX(Cond_Probability!$A$6:$H$60,MATCH('Model 6_Train'!B677,Cond_Probability!$A$6:$A$60,0),8)</f>
        <v>0.31976744186046513</v>
      </c>
      <c r="L677">
        <f>INDEX(Cond_Probability!$A$6:$H$60,MATCH('Model 6_Train'!C677,Cond_Probability!$A$6:$A$60,0),8)</f>
        <v>0.56936416184971095</v>
      </c>
      <c r="M677">
        <f>Cond_Probability!$C$3</f>
        <v>0.38383838383838381</v>
      </c>
      <c r="N677">
        <f t="shared" si="62"/>
        <v>2.4307199359947216E-2</v>
      </c>
      <c r="O677">
        <f t="shared" si="63"/>
        <v>2.4307199359947216</v>
      </c>
      <c r="P677" t="str">
        <f t="shared" si="64"/>
        <v>Won't Survive</v>
      </c>
      <c r="Q677" t="str">
        <f t="shared" si="65"/>
        <v>Dead</v>
      </c>
    </row>
    <row r="678" spans="1:17" x14ac:dyDescent="0.3">
      <c r="A678" s="1" t="s">
        <v>1236</v>
      </c>
      <c r="B678" s="2" t="s">
        <v>13</v>
      </c>
      <c r="C678" s="1" t="s">
        <v>1242</v>
      </c>
      <c r="D678">
        <f>INDEX(Cond_Probability!$A$6:$H$60,MATCH('Model 6_Train'!A678,Cond_Probability!$A$6:$A$60,0),7)</f>
        <v>0.67572463768115942</v>
      </c>
      <c r="E678">
        <f>INDEX(Cond_Probability!$A$6:$H$60,MATCH('Model 6_Train'!B678,Cond_Probability!$A$6:$A$60,0),7)</f>
        <v>0.85117967332123412</v>
      </c>
      <c r="F678">
        <f>INDEX(Cond_Probability!$A$6:$H$60,MATCH('Model 6_Train'!C678,Cond_Probability!$A$6:$A$60,0),7)</f>
        <v>0.51356238698010848</v>
      </c>
      <c r="G678">
        <f>Cond_Probability!$C$2</f>
        <v>0.61616161616161613</v>
      </c>
      <c r="H678">
        <f t="shared" si="60"/>
        <v>0.18200312592107368</v>
      </c>
      <c r="I678">
        <f t="shared" si="61"/>
        <v>18.200312592107366</v>
      </c>
      <c r="J678">
        <f>INDEX(Cond_Probability!$A$6:$H$60,MATCH('Model 6_Train'!A678,Cond_Probability!$A$6:$A$60,0),8)</f>
        <v>0.34782608695652173</v>
      </c>
      <c r="K678">
        <f>INDEX(Cond_Probability!$A$6:$H$60,MATCH('Model 6_Train'!B678,Cond_Probability!$A$6:$A$60,0),8)</f>
        <v>0.31976744186046513</v>
      </c>
      <c r="L678">
        <f>INDEX(Cond_Probability!$A$6:$H$60,MATCH('Model 6_Train'!C678,Cond_Probability!$A$6:$A$60,0),8)</f>
        <v>0.56936416184971095</v>
      </c>
      <c r="M678">
        <f>Cond_Probability!$C$3</f>
        <v>0.38383838383838381</v>
      </c>
      <c r="N678">
        <f t="shared" si="62"/>
        <v>2.4307199359947216E-2</v>
      </c>
      <c r="O678">
        <f t="shared" si="63"/>
        <v>2.4307199359947216</v>
      </c>
      <c r="P678" t="str">
        <f t="shared" si="64"/>
        <v>Won't Survive</v>
      </c>
      <c r="Q678" t="str">
        <f t="shared" si="65"/>
        <v>Dead</v>
      </c>
    </row>
    <row r="679" spans="1:17" x14ac:dyDescent="0.3">
      <c r="A679" s="1" t="s">
        <v>1236</v>
      </c>
      <c r="B679" s="2" t="s">
        <v>17</v>
      </c>
      <c r="C679" s="1" t="s">
        <v>1242</v>
      </c>
      <c r="D679">
        <f>INDEX(Cond_Probability!$A$6:$H$60,MATCH('Model 6_Train'!A679,Cond_Probability!$A$6:$A$60,0),7)</f>
        <v>0.67572463768115942</v>
      </c>
      <c r="E679">
        <f>INDEX(Cond_Probability!$A$6:$H$60,MATCH('Model 6_Train'!B679,Cond_Probability!$A$6:$A$60,0),7)</f>
        <v>0.14882032667876588</v>
      </c>
      <c r="F679">
        <f>INDEX(Cond_Probability!$A$6:$H$60,MATCH('Model 6_Train'!C679,Cond_Probability!$A$6:$A$60,0),7)</f>
        <v>0.51356238698010848</v>
      </c>
      <c r="G679">
        <f>Cond_Probability!$C$2</f>
        <v>0.61616161616161613</v>
      </c>
      <c r="H679">
        <f t="shared" si="60"/>
        <v>3.1821442058695179E-2</v>
      </c>
      <c r="I679">
        <f t="shared" si="61"/>
        <v>3.182144205869518</v>
      </c>
      <c r="J679">
        <f>INDEX(Cond_Probability!$A$6:$H$60,MATCH('Model 6_Train'!A679,Cond_Probability!$A$6:$A$60,0),8)</f>
        <v>0.34782608695652173</v>
      </c>
      <c r="K679">
        <f>INDEX(Cond_Probability!$A$6:$H$60,MATCH('Model 6_Train'!B679,Cond_Probability!$A$6:$A$60,0),8)</f>
        <v>0.68023255813953487</v>
      </c>
      <c r="L679">
        <f>INDEX(Cond_Probability!$A$6:$H$60,MATCH('Model 6_Train'!C679,Cond_Probability!$A$6:$A$60,0),8)</f>
        <v>0.56936416184971095</v>
      </c>
      <c r="M679">
        <f>Cond_Probability!$C$3</f>
        <v>0.38383838383838381</v>
      </c>
      <c r="N679">
        <f t="shared" si="62"/>
        <v>5.1708042274796799E-2</v>
      </c>
      <c r="O679">
        <f t="shared" si="63"/>
        <v>5.1708042274796799</v>
      </c>
      <c r="P679" t="str">
        <f t="shared" si="64"/>
        <v>Survive</v>
      </c>
      <c r="Q679" t="str">
        <f t="shared" si="65"/>
        <v>Survived</v>
      </c>
    </row>
    <row r="680" spans="1:17" x14ac:dyDescent="0.3">
      <c r="A680" s="1" t="s">
        <v>1236</v>
      </c>
      <c r="B680" s="2" t="s">
        <v>17</v>
      </c>
      <c r="C680" s="1" t="s">
        <v>1240</v>
      </c>
      <c r="D680">
        <f>INDEX(Cond_Probability!$A$6:$H$60,MATCH('Model 6_Train'!A680,Cond_Probability!$A$6:$A$60,0),7)</f>
        <v>0.67572463768115942</v>
      </c>
      <c r="E680">
        <f>INDEX(Cond_Probability!$A$6:$H$60,MATCH('Model 6_Train'!B680,Cond_Probability!$A$6:$A$60,0),7)</f>
        <v>0.14882032667876588</v>
      </c>
      <c r="F680">
        <f>INDEX(Cond_Probability!$A$6:$H$60,MATCH('Model 6_Train'!C680,Cond_Probability!$A$6:$A$60,0),7)</f>
        <v>0.17179023508137431</v>
      </c>
      <c r="G680">
        <f>Cond_Probability!$C$2</f>
        <v>0.61616161616161613</v>
      </c>
      <c r="H680">
        <f t="shared" si="60"/>
        <v>1.0644496463295922E-2</v>
      </c>
      <c r="I680">
        <f t="shared" si="61"/>
        <v>1.0644496463295923</v>
      </c>
      <c r="J680">
        <f>INDEX(Cond_Probability!$A$6:$H$60,MATCH('Model 6_Train'!A680,Cond_Probability!$A$6:$A$60,0),8)</f>
        <v>0.34782608695652173</v>
      </c>
      <c r="K680">
        <f>INDEX(Cond_Probability!$A$6:$H$60,MATCH('Model 6_Train'!B680,Cond_Probability!$A$6:$A$60,0),8)</f>
        <v>0.68023255813953487</v>
      </c>
      <c r="L680">
        <f>INDEX(Cond_Probability!$A$6:$H$60,MATCH('Model 6_Train'!C680,Cond_Probability!$A$6:$A$60,0),8)</f>
        <v>0.19653179190751446</v>
      </c>
      <c r="M680">
        <f>Cond_Probability!$C$3</f>
        <v>0.38383838383838381</v>
      </c>
      <c r="N680">
        <f t="shared" si="62"/>
        <v>1.7848461292823262E-2</v>
      </c>
      <c r="O680">
        <f t="shared" si="63"/>
        <v>1.7848461292823261</v>
      </c>
      <c r="P680" t="str">
        <f t="shared" si="64"/>
        <v>Survive</v>
      </c>
      <c r="Q680" t="str">
        <f t="shared" si="65"/>
        <v>Survived</v>
      </c>
    </row>
    <row r="681" spans="1:17" x14ac:dyDescent="0.3">
      <c r="A681" s="1" t="s">
        <v>1234</v>
      </c>
      <c r="B681" s="2" t="s">
        <v>13</v>
      </c>
      <c r="C681" s="1" t="s">
        <v>1240</v>
      </c>
      <c r="D681">
        <f>INDEX(Cond_Probability!$A$6:$H$60,MATCH('Model 6_Train'!A681,Cond_Probability!$A$6:$A$60,0),7)</f>
        <v>0.14673913043478262</v>
      </c>
      <c r="E681">
        <f>INDEX(Cond_Probability!$A$6:$H$60,MATCH('Model 6_Train'!B681,Cond_Probability!$A$6:$A$60,0),7)</f>
        <v>0.85117967332123412</v>
      </c>
      <c r="F681">
        <f>INDEX(Cond_Probability!$A$6:$H$60,MATCH('Model 6_Train'!C681,Cond_Probability!$A$6:$A$60,0),7)</f>
        <v>0.17179023508137431</v>
      </c>
      <c r="G681">
        <f>Cond_Probability!$C$2</f>
        <v>0.61616161616161613</v>
      </c>
      <c r="H681">
        <f t="shared" si="60"/>
        <v>1.322087805349339E-2</v>
      </c>
      <c r="I681">
        <f t="shared" si="61"/>
        <v>1.322087805349339</v>
      </c>
      <c r="J681">
        <f>INDEX(Cond_Probability!$A$6:$H$60,MATCH('Model 6_Train'!A681,Cond_Probability!$A$6:$A$60,0),8)</f>
        <v>0.39710144927536234</v>
      </c>
      <c r="K681">
        <f>INDEX(Cond_Probability!$A$6:$H$60,MATCH('Model 6_Train'!B681,Cond_Probability!$A$6:$A$60,0),8)</f>
        <v>0.31976744186046513</v>
      </c>
      <c r="L681">
        <f>INDEX(Cond_Probability!$A$6:$H$60,MATCH('Model 6_Train'!C681,Cond_Probability!$A$6:$A$60,0),8)</f>
        <v>0.19653179190751446</v>
      </c>
      <c r="M681">
        <f>Cond_Probability!$C$3</f>
        <v>0.38383838383838381</v>
      </c>
      <c r="N681">
        <f t="shared" si="62"/>
        <v>9.5789284787338551E-3</v>
      </c>
      <c r="O681">
        <f t="shared" si="63"/>
        <v>0.95789284787338547</v>
      </c>
      <c r="P681" t="str">
        <f t="shared" si="64"/>
        <v>Won't Survive</v>
      </c>
      <c r="Q681" t="str">
        <f t="shared" si="65"/>
        <v>Dead</v>
      </c>
    </row>
    <row r="682" spans="1:17" x14ac:dyDescent="0.3">
      <c r="A682" s="1" t="s">
        <v>1236</v>
      </c>
      <c r="B682" s="2" t="s">
        <v>17</v>
      </c>
      <c r="C682" s="1" t="s">
        <v>1241</v>
      </c>
      <c r="D682">
        <f>INDEX(Cond_Probability!$A$6:$H$60,MATCH('Model 6_Train'!A682,Cond_Probability!$A$6:$A$60,0),7)</f>
        <v>0.67572463768115942</v>
      </c>
      <c r="E682">
        <f>INDEX(Cond_Probability!$A$6:$H$60,MATCH('Model 6_Train'!B682,Cond_Probability!$A$6:$A$60,0),7)</f>
        <v>0.14882032667876588</v>
      </c>
      <c r="F682">
        <f>INDEX(Cond_Probability!$A$6:$H$60,MATCH('Model 6_Train'!C682,Cond_Probability!$A$6:$A$60,0),7)</f>
        <v>0.22784810126582278</v>
      </c>
      <c r="G682">
        <f>Cond_Probability!$C$2</f>
        <v>0.61616161616161613</v>
      </c>
      <c r="H682">
        <f t="shared" si="60"/>
        <v>1.4117963730266171E-2</v>
      </c>
      <c r="I682">
        <f t="shared" si="61"/>
        <v>1.4117963730266172</v>
      </c>
      <c r="J682">
        <f>INDEX(Cond_Probability!$A$6:$H$60,MATCH('Model 6_Train'!A682,Cond_Probability!$A$6:$A$60,0),8)</f>
        <v>0.34782608695652173</v>
      </c>
      <c r="K682">
        <f>INDEX(Cond_Probability!$A$6:$H$60,MATCH('Model 6_Train'!B682,Cond_Probability!$A$6:$A$60,0),8)</f>
        <v>0.68023255813953487</v>
      </c>
      <c r="L682">
        <f>INDEX(Cond_Probability!$A$6:$H$60,MATCH('Model 6_Train'!C682,Cond_Probability!$A$6:$A$60,0),8)</f>
        <v>0.15317919075144509</v>
      </c>
      <c r="M682">
        <f>Cond_Probability!$C$3</f>
        <v>0.38383838383838381</v>
      </c>
      <c r="N682">
        <f t="shared" si="62"/>
        <v>1.3911300713524012E-2</v>
      </c>
      <c r="O682">
        <f t="shared" si="63"/>
        <v>1.3911300713524013</v>
      </c>
      <c r="P682" t="str">
        <f t="shared" si="64"/>
        <v>Won't Survive</v>
      </c>
      <c r="Q682" t="str">
        <f t="shared" si="65"/>
        <v>Dead</v>
      </c>
    </row>
    <row r="683" spans="1:17" x14ac:dyDescent="0.3">
      <c r="A683" s="1" t="s">
        <v>1234</v>
      </c>
      <c r="B683" s="2" t="s">
        <v>13</v>
      </c>
      <c r="C683" s="1" t="s">
        <v>1242</v>
      </c>
      <c r="D683">
        <f>INDEX(Cond_Probability!$A$6:$H$60,MATCH('Model 6_Train'!A683,Cond_Probability!$A$6:$A$60,0),7)</f>
        <v>0.14673913043478262</v>
      </c>
      <c r="E683">
        <f>INDEX(Cond_Probability!$A$6:$H$60,MATCH('Model 6_Train'!B683,Cond_Probability!$A$6:$A$60,0),7)</f>
        <v>0.85117967332123412</v>
      </c>
      <c r="F683">
        <f>INDEX(Cond_Probability!$A$6:$H$60,MATCH('Model 6_Train'!C683,Cond_Probability!$A$6:$A$60,0),7)</f>
        <v>0.51356238698010848</v>
      </c>
      <c r="G683">
        <f>Cond_Probability!$C$2</f>
        <v>0.61616161616161613</v>
      </c>
      <c r="H683">
        <f t="shared" si="60"/>
        <v>3.9523467023074986E-2</v>
      </c>
      <c r="I683">
        <f t="shared" si="61"/>
        <v>3.9523467023074987</v>
      </c>
      <c r="J683">
        <f>INDEX(Cond_Probability!$A$6:$H$60,MATCH('Model 6_Train'!A683,Cond_Probability!$A$6:$A$60,0),8)</f>
        <v>0.39710144927536234</v>
      </c>
      <c r="K683">
        <f>INDEX(Cond_Probability!$A$6:$H$60,MATCH('Model 6_Train'!B683,Cond_Probability!$A$6:$A$60,0),8)</f>
        <v>0.31976744186046513</v>
      </c>
      <c r="L683">
        <f>INDEX(Cond_Probability!$A$6:$H$60,MATCH('Model 6_Train'!C683,Cond_Probability!$A$6:$A$60,0),8)</f>
        <v>0.56936416184971095</v>
      </c>
      <c r="M683">
        <f>Cond_Probability!$C$3</f>
        <v>0.38383838383838381</v>
      </c>
      <c r="N683">
        <f t="shared" si="62"/>
        <v>2.7750719269273076E-2</v>
      </c>
      <c r="O683">
        <f t="shared" si="63"/>
        <v>2.7750719269273074</v>
      </c>
      <c r="P683" t="str">
        <f t="shared" si="64"/>
        <v>Won't Survive</v>
      </c>
      <c r="Q683" t="str">
        <f t="shared" si="65"/>
        <v>Dead</v>
      </c>
    </row>
    <row r="684" spans="1:17" x14ac:dyDescent="0.3">
      <c r="A684" s="1" t="s">
        <v>1236</v>
      </c>
      <c r="B684" s="2" t="s">
        <v>13</v>
      </c>
      <c r="C684" s="1" t="s">
        <v>1242</v>
      </c>
      <c r="D684">
        <f>INDEX(Cond_Probability!$A$6:$H$60,MATCH('Model 6_Train'!A684,Cond_Probability!$A$6:$A$60,0),7)</f>
        <v>0.67572463768115942</v>
      </c>
      <c r="E684">
        <f>INDEX(Cond_Probability!$A$6:$H$60,MATCH('Model 6_Train'!B684,Cond_Probability!$A$6:$A$60,0),7)</f>
        <v>0.85117967332123412</v>
      </c>
      <c r="F684">
        <f>INDEX(Cond_Probability!$A$6:$H$60,MATCH('Model 6_Train'!C684,Cond_Probability!$A$6:$A$60,0),7)</f>
        <v>0.51356238698010848</v>
      </c>
      <c r="G684">
        <f>Cond_Probability!$C$2</f>
        <v>0.61616161616161613</v>
      </c>
      <c r="H684">
        <f t="shared" si="60"/>
        <v>0.18200312592107368</v>
      </c>
      <c r="I684">
        <f t="shared" si="61"/>
        <v>18.200312592107366</v>
      </c>
      <c r="J684">
        <f>INDEX(Cond_Probability!$A$6:$H$60,MATCH('Model 6_Train'!A684,Cond_Probability!$A$6:$A$60,0),8)</f>
        <v>0.34782608695652173</v>
      </c>
      <c r="K684">
        <f>INDEX(Cond_Probability!$A$6:$H$60,MATCH('Model 6_Train'!B684,Cond_Probability!$A$6:$A$60,0),8)</f>
        <v>0.31976744186046513</v>
      </c>
      <c r="L684">
        <f>INDEX(Cond_Probability!$A$6:$H$60,MATCH('Model 6_Train'!C684,Cond_Probability!$A$6:$A$60,0),8)</f>
        <v>0.56936416184971095</v>
      </c>
      <c r="M684">
        <f>Cond_Probability!$C$3</f>
        <v>0.38383838383838381</v>
      </c>
      <c r="N684">
        <f t="shared" si="62"/>
        <v>2.4307199359947216E-2</v>
      </c>
      <c r="O684">
        <f t="shared" si="63"/>
        <v>2.4307199359947216</v>
      </c>
      <c r="P684" t="str">
        <f t="shared" si="64"/>
        <v>Won't Survive</v>
      </c>
      <c r="Q684" t="str">
        <f t="shared" si="65"/>
        <v>Dead</v>
      </c>
    </row>
    <row r="685" spans="1:17" x14ac:dyDescent="0.3">
      <c r="A685" s="1" t="s">
        <v>1236</v>
      </c>
      <c r="B685" s="2" t="s">
        <v>13</v>
      </c>
      <c r="C685" s="1" t="s">
        <v>1242</v>
      </c>
      <c r="D685">
        <f>INDEX(Cond_Probability!$A$6:$H$60,MATCH('Model 6_Train'!A685,Cond_Probability!$A$6:$A$60,0),7)</f>
        <v>0.67572463768115942</v>
      </c>
      <c r="E685">
        <f>INDEX(Cond_Probability!$A$6:$H$60,MATCH('Model 6_Train'!B685,Cond_Probability!$A$6:$A$60,0),7)</f>
        <v>0.85117967332123412</v>
      </c>
      <c r="F685">
        <f>INDEX(Cond_Probability!$A$6:$H$60,MATCH('Model 6_Train'!C685,Cond_Probability!$A$6:$A$60,0),7)</f>
        <v>0.51356238698010848</v>
      </c>
      <c r="G685">
        <f>Cond_Probability!$C$2</f>
        <v>0.61616161616161613</v>
      </c>
      <c r="H685">
        <f t="shared" si="60"/>
        <v>0.18200312592107368</v>
      </c>
      <c r="I685">
        <f t="shared" si="61"/>
        <v>18.200312592107366</v>
      </c>
      <c r="J685">
        <f>INDEX(Cond_Probability!$A$6:$H$60,MATCH('Model 6_Train'!A685,Cond_Probability!$A$6:$A$60,0),8)</f>
        <v>0.34782608695652173</v>
      </c>
      <c r="K685">
        <f>INDEX(Cond_Probability!$A$6:$H$60,MATCH('Model 6_Train'!B685,Cond_Probability!$A$6:$A$60,0),8)</f>
        <v>0.31976744186046513</v>
      </c>
      <c r="L685">
        <f>INDEX(Cond_Probability!$A$6:$H$60,MATCH('Model 6_Train'!C685,Cond_Probability!$A$6:$A$60,0),8)</f>
        <v>0.56936416184971095</v>
      </c>
      <c r="M685">
        <f>Cond_Probability!$C$3</f>
        <v>0.38383838383838381</v>
      </c>
      <c r="N685">
        <f t="shared" si="62"/>
        <v>2.4307199359947216E-2</v>
      </c>
      <c r="O685">
        <f t="shared" si="63"/>
        <v>2.4307199359947216</v>
      </c>
      <c r="P685" t="str">
        <f t="shared" si="64"/>
        <v>Won't Survive</v>
      </c>
      <c r="Q685" t="str">
        <f t="shared" si="65"/>
        <v>Dead</v>
      </c>
    </row>
    <row r="686" spans="1:17" x14ac:dyDescent="0.3">
      <c r="A686" s="1" t="s">
        <v>1235</v>
      </c>
      <c r="B686" s="2" t="s">
        <v>13</v>
      </c>
      <c r="C686" s="1" t="s">
        <v>1239</v>
      </c>
      <c r="D686">
        <f>INDEX(Cond_Probability!$A$6:$H$60,MATCH('Model 6_Train'!A686,Cond_Probability!$A$6:$A$60,0),7)</f>
        <v>0.17753623188405798</v>
      </c>
      <c r="E686">
        <f>INDEX(Cond_Probability!$A$6:$H$60,MATCH('Model 6_Train'!B686,Cond_Probability!$A$6:$A$60,0),7)</f>
        <v>0.85117967332123412</v>
      </c>
      <c r="F686">
        <f>INDEX(Cond_Probability!$A$6:$H$60,MATCH('Model 6_Train'!C686,Cond_Probability!$A$6:$A$60,0),7)</f>
        <v>8.6799276672694395E-2</v>
      </c>
      <c r="G686">
        <f>Cond_Probability!$C$2</f>
        <v>0.61616161616161613</v>
      </c>
      <c r="H686">
        <f t="shared" si="60"/>
        <v>8.0820026463460579E-3</v>
      </c>
      <c r="I686">
        <f t="shared" si="61"/>
        <v>0.80820026463460581</v>
      </c>
      <c r="J686">
        <f>INDEX(Cond_Probability!$A$6:$H$60,MATCH('Model 6_Train'!A686,Cond_Probability!$A$6:$A$60,0),8)</f>
        <v>0.25507246376811593</v>
      </c>
      <c r="K686">
        <f>INDEX(Cond_Probability!$A$6:$H$60,MATCH('Model 6_Train'!B686,Cond_Probability!$A$6:$A$60,0),8)</f>
        <v>0.31976744186046513</v>
      </c>
      <c r="L686">
        <f>INDEX(Cond_Probability!$A$6:$H$60,MATCH('Model 6_Train'!C686,Cond_Probability!$A$6:$A$60,0),8)</f>
        <v>8.0924855491329481E-2</v>
      </c>
      <c r="M686">
        <f>Cond_Probability!$C$3</f>
        <v>0.38383838383838381</v>
      </c>
      <c r="N686">
        <f t="shared" si="62"/>
        <v>2.5335422683126032E-3</v>
      </c>
      <c r="O686">
        <f t="shared" si="63"/>
        <v>0.2533542268312603</v>
      </c>
      <c r="P686" t="str">
        <f t="shared" si="64"/>
        <v>Won't Survive</v>
      </c>
      <c r="Q686" t="str">
        <f t="shared" si="65"/>
        <v>Dead</v>
      </c>
    </row>
    <row r="687" spans="1:17" x14ac:dyDescent="0.3">
      <c r="A687" s="1" t="s">
        <v>1235</v>
      </c>
      <c r="B687" s="2" t="s">
        <v>13</v>
      </c>
      <c r="C687" s="1" t="s">
        <v>1242</v>
      </c>
      <c r="D687">
        <f>INDEX(Cond_Probability!$A$6:$H$60,MATCH('Model 6_Train'!A687,Cond_Probability!$A$6:$A$60,0),7)</f>
        <v>0.17753623188405798</v>
      </c>
      <c r="E687">
        <f>INDEX(Cond_Probability!$A$6:$H$60,MATCH('Model 6_Train'!B687,Cond_Probability!$A$6:$A$60,0),7)</f>
        <v>0.85117967332123412</v>
      </c>
      <c r="F687">
        <f>INDEX(Cond_Probability!$A$6:$H$60,MATCH('Model 6_Train'!C687,Cond_Probability!$A$6:$A$60,0),7)</f>
        <v>0.51356238698010848</v>
      </c>
      <c r="G687">
        <f>Cond_Probability!$C$2</f>
        <v>0.61616161616161613</v>
      </c>
      <c r="H687">
        <f t="shared" si="60"/>
        <v>4.7818515657547508E-2</v>
      </c>
      <c r="I687">
        <f t="shared" si="61"/>
        <v>4.7818515657547511</v>
      </c>
      <c r="J687">
        <f>INDEX(Cond_Probability!$A$6:$H$60,MATCH('Model 6_Train'!A687,Cond_Probability!$A$6:$A$60,0),8)</f>
        <v>0.25507246376811593</v>
      </c>
      <c r="K687">
        <f>INDEX(Cond_Probability!$A$6:$H$60,MATCH('Model 6_Train'!B687,Cond_Probability!$A$6:$A$60,0),8)</f>
        <v>0.31976744186046513</v>
      </c>
      <c r="L687">
        <f>INDEX(Cond_Probability!$A$6:$H$60,MATCH('Model 6_Train'!C687,Cond_Probability!$A$6:$A$60,0),8)</f>
        <v>0.56936416184971095</v>
      </c>
      <c r="M687">
        <f>Cond_Probability!$C$3</f>
        <v>0.38383838383838381</v>
      </c>
      <c r="N687">
        <f t="shared" si="62"/>
        <v>1.7825279530627958E-2</v>
      </c>
      <c r="O687">
        <f t="shared" si="63"/>
        <v>1.7825279530627958</v>
      </c>
      <c r="P687" t="str">
        <f t="shared" si="64"/>
        <v>Won't Survive</v>
      </c>
      <c r="Q687" t="str">
        <f t="shared" si="65"/>
        <v>Dead</v>
      </c>
    </row>
    <row r="688" spans="1:17" x14ac:dyDescent="0.3">
      <c r="A688" s="1" t="s">
        <v>1236</v>
      </c>
      <c r="B688" s="2" t="s">
        <v>13</v>
      </c>
      <c r="C688" s="1" t="s">
        <v>1242</v>
      </c>
      <c r="D688">
        <f>INDEX(Cond_Probability!$A$6:$H$60,MATCH('Model 6_Train'!A688,Cond_Probability!$A$6:$A$60,0),7)</f>
        <v>0.67572463768115942</v>
      </c>
      <c r="E688">
        <f>INDEX(Cond_Probability!$A$6:$H$60,MATCH('Model 6_Train'!B688,Cond_Probability!$A$6:$A$60,0),7)</f>
        <v>0.85117967332123412</v>
      </c>
      <c r="F688">
        <f>INDEX(Cond_Probability!$A$6:$H$60,MATCH('Model 6_Train'!C688,Cond_Probability!$A$6:$A$60,0),7)</f>
        <v>0.51356238698010848</v>
      </c>
      <c r="G688">
        <f>Cond_Probability!$C$2</f>
        <v>0.61616161616161613</v>
      </c>
      <c r="H688">
        <f t="shared" si="60"/>
        <v>0.18200312592107368</v>
      </c>
      <c r="I688">
        <f t="shared" si="61"/>
        <v>18.200312592107366</v>
      </c>
      <c r="J688">
        <f>INDEX(Cond_Probability!$A$6:$H$60,MATCH('Model 6_Train'!A688,Cond_Probability!$A$6:$A$60,0),8)</f>
        <v>0.34782608695652173</v>
      </c>
      <c r="K688">
        <f>INDEX(Cond_Probability!$A$6:$H$60,MATCH('Model 6_Train'!B688,Cond_Probability!$A$6:$A$60,0),8)</f>
        <v>0.31976744186046513</v>
      </c>
      <c r="L688">
        <f>INDEX(Cond_Probability!$A$6:$H$60,MATCH('Model 6_Train'!C688,Cond_Probability!$A$6:$A$60,0),8)</f>
        <v>0.56936416184971095</v>
      </c>
      <c r="M688">
        <f>Cond_Probability!$C$3</f>
        <v>0.38383838383838381</v>
      </c>
      <c r="N688">
        <f t="shared" si="62"/>
        <v>2.4307199359947216E-2</v>
      </c>
      <c r="O688">
        <f t="shared" si="63"/>
        <v>2.4307199359947216</v>
      </c>
      <c r="P688" t="str">
        <f t="shared" si="64"/>
        <v>Won't Survive</v>
      </c>
      <c r="Q688" t="str">
        <f t="shared" si="65"/>
        <v>Dead</v>
      </c>
    </row>
    <row r="689" spans="1:17" x14ac:dyDescent="0.3">
      <c r="A689" s="1" t="s">
        <v>1236</v>
      </c>
      <c r="B689" s="2" t="s">
        <v>13</v>
      </c>
      <c r="C689" s="1" t="s">
        <v>1242</v>
      </c>
      <c r="D689">
        <f>INDEX(Cond_Probability!$A$6:$H$60,MATCH('Model 6_Train'!A689,Cond_Probability!$A$6:$A$60,0),7)</f>
        <v>0.67572463768115942</v>
      </c>
      <c r="E689">
        <f>INDEX(Cond_Probability!$A$6:$H$60,MATCH('Model 6_Train'!B689,Cond_Probability!$A$6:$A$60,0),7)</f>
        <v>0.85117967332123412</v>
      </c>
      <c r="F689">
        <f>INDEX(Cond_Probability!$A$6:$H$60,MATCH('Model 6_Train'!C689,Cond_Probability!$A$6:$A$60,0),7)</f>
        <v>0.51356238698010848</v>
      </c>
      <c r="G689">
        <f>Cond_Probability!$C$2</f>
        <v>0.61616161616161613</v>
      </c>
      <c r="H689">
        <f t="shared" si="60"/>
        <v>0.18200312592107368</v>
      </c>
      <c r="I689">
        <f t="shared" si="61"/>
        <v>18.200312592107366</v>
      </c>
      <c r="J689">
        <f>INDEX(Cond_Probability!$A$6:$H$60,MATCH('Model 6_Train'!A689,Cond_Probability!$A$6:$A$60,0),8)</f>
        <v>0.34782608695652173</v>
      </c>
      <c r="K689">
        <f>INDEX(Cond_Probability!$A$6:$H$60,MATCH('Model 6_Train'!B689,Cond_Probability!$A$6:$A$60,0),8)</f>
        <v>0.31976744186046513</v>
      </c>
      <c r="L689">
        <f>INDEX(Cond_Probability!$A$6:$H$60,MATCH('Model 6_Train'!C689,Cond_Probability!$A$6:$A$60,0),8)</f>
        <v>0.56936416184971095</v>
      </c>
      <c r="M689">
        <f>Cond_Probability!$C$3</f>
        <v>0.38383838383838381</v>
      </c>
      <c r="N689">
        <f t="shared" si="62"/>
        <v>2.4307199359947216E-2</v>
      </c>
      <c r="O689">
        <f t="shared" si="63"/>
        <v>2.4307199359947216</v>
      </c>
      <c r="P689" t="str">
        <f t="shared" si="64"/>
        <v>Won't Survive</v>
      </c>
      <c r="Q689" t="str">
        <f t="shared" si="65"/>
        <v>Dead</v>
      </c>
    </row>
    <row r="690" spans="1:17" x14ac:dyDescent="0.3">
      <c r="A690" s="1" t="s">
        <v>1236</v>
      </c>
      <c r="B690" s="2" t="s">
        <v>13</v>
      </c>
      <c r="C690" s="1" t="s">
        <v>1242</v>
      </c>
      <c r="D690">
        <f>INDEX(Cond_Probability!$A$6:$H$60,MATCH('Model 6_Train'!A690,Cond_Probability!$A$6:$A$60,0),7)</f>
        <v>0.67572463768115942</v>
      </c>
      <c r="E690">
        <f>INDEX(Cond_Probability!$A$6:$H$60,MATCH('Model 6_Train'!B690,Cond_Probability!$A$6:$A$60,0),7)</f>
        <v>0.85117967332123412</v>
      </c>
      <c r="F690">
        <f>INDEX(Cond_Probability!$A$6:$H$60,MATCH('Model 6_Train'!C690,Cond_Probability!$A$6:$A$60,0),7)</f>
        <v>0.51356238698010848</v>
      </c>
      <c r="G690">
        <f>Cond_Probability!$C$2</f>
        <v>0.61616161616161613</v>
      </c>
      <c r="H690">
        <f t="shared" si="60"/>
        <v>0.18200312592107368</v>
      </c>
      <c r="I690">
        <f t="shared" si="61"/>
        <v>18.200312592107366</v>
      </c>
      <c r="J690">
        <f>INDEX(Cond_Probability!$A$6:$H$60,MATCH('Model 6_Train'!A690,Cond_Probability!$A$6:$A$60,0),8)</f>
        <v>0.34782608695652173</v>
      </c>
      <c r="K690">
        <f>INDEX(Cond_Probability!$A$6:$H$60,MATCH('Model 6_Train'!B690,Cond_Probability!$A$6:$A$60,0),8)</f>
        <v>0.31976744186046513</v>
      </c>
      <c r="L690">
        <f>INDEX(Cond_Probability!$A$6:$H$60,MATCH('Model 6_Train'!C690,Cond_Probability!$A$6:$A$60,0),8)</f>
        <v>0.56936416184971095</v>
      </c>
      <c r="M690">
        <f>Cond_Probability!$C$3</f>
        <v>0.38383838383838381</v>
      </c>
      <c r="N690">
        <f t="shared" si="62"/>
        <v>2.4307199359947216E-2</v>
      </c>
      <c r="O690">
        <f t="shared" si="63"/>
        <v>2.4307199359947216</v>
      </c>
      <c r="P690" t="str">
        <f t="shared" si="64"/>
        <v>Won't Survive</v>
      </c>
      <c r="Q690" t="str">
        <f t="shared" si="65"/>
        <v>Dead</v>
      </c>
    </row>
    <row r="691" spans="1:17" x14ac:dyDescent="0.3">
      <c r="A691" s="1" t="s">
        <v>1234</v>
      </c>
      <c r="B691" s="2" t="s">
        <v>17</v>
      </c>
      <c r="C691" s="1" t="s">
        <v>1242</v>
      </c>
      <c r="D691">
        <f>INDEX(Cond_Probability!$A$6:$H$60,MATCH('Model 6_Train'!A691,Cond_Probability!$A$6:$A$60,0),7)</f>
        <v>0.14673913043478262</v>
      </c>
      <c r="E691">
        <f>INDEX(Cond_Probability!$A$6:$H$60,MATCH('Model 6_Train'!B691,Cond_Probability!$A$6:$A$60,0),7)</f>
        <v>0.14882032667876588</v>
      </c>
      <c r="F691">
        <f>INDEX(Cond_Probability!$A$6:$H$60,MATCH('Model 6_Train'!C691,Cond_Probability!$A$6:$A$60,0),7)</f>
        <v>0.51356238698010848</v>
      </c>
      <c r="G691">
        <f>Cond_Probability!$C$2</f>
        <v>0.61616161616161613</v>
      </c>
      <c r="H691">
        <f t="shared" si="60"/>
        <v>6.9102863451858164E-3</v>
      </c>
      <c r="I691">
        <f t="shared" si="61"/>
        <v>0.69102863451858165</v>
      </c>
      <c r="J691">
        <f>INDEX(Cond_Probability!$A$6:$H$60,MATCH('Model 6_Train'!A691,Cond_Probability!$A$6:$A$60,0),8)</f>
        <v>0.39710144927536234</v>
      </c>
      <c r="K691">
        <f>INDEX(Cond_Probability!$A$6:$H$60,MATCH('Model 6_Train'!B691,Cond_Probability!$A$6:$A$60,0),8)</f>
        <v>0.68023255813953487</v>
      </c>
      <c r="L691">
        <f>INDEX(Cond_Probability!$A$6:$H$60,MATCH('Model 6_Train'!C691,Cond_Probability!$A$6:$A$60,0),8)</f>
        <v>0.56936416184971095</v>
      </c>
      <c r="M691">
        <f>Cond_Probability!$C$3</f>
        <v>0.38383838383838381</v>
      </c>
      <c r="N691">
        <f t="shared" si="62"/>
        <v>5.9033348263726346E-2</v>
      </c>
      <c r="O691">
        <f t="shared" si="63"/>
        <v>5.9033348263726344</v>
      </c>
      <c r="P691" t="str">
        <f t="shared" si="64"/>
        <v>Survive</v>
      </c>
      <c r="Q691" t="str">
        <f t="shared" si="65"/>
        <v>Survived</v>
      </c>
    </row>
    <row r="692" spans="1:17" x14ac:dyDescent="0.3">
      <c r="A692" s="1" t="s">
        <v>1234</v>
      </c>
      <c r="B692" s="2" t="s">
        <v>13</v>
      </c>
      <c r="C692" s="1" t="s">
        <v>1242</v>
      </c>
      <c r="D692">
        <f>INDEX(Cond_Probability!$A$6:$H$60,MATCH('Model 6_Train'!A692,Cond_Probability!$A$6:$A$60,0),7)</f>
        <v>0.14673913043478262</v>
      </c>
      <c r="E692">
        <f>INDEX(Cond_Probability!$A$6:$H$60,MATCH('Model 6_Train'!B692,Cond_Probability!$A$6:$A$60,0),7)</f>
        <v>0.85117967332123412</v>
      </c>
      <c r="F692">
        <f>INDEX(Cond_Probability!$A$6:$H$60,MATCH('Model 6_Train'!C692,Cond_Probability!$A$6:$A$60,0),7)</f>
        <v>0.51356238698010848</v>
      </c>
      <c r="G692">
        <f>Cond_Probability!$C$2</f>
        <v>0.61616161616161613</v>
      </c>
      <c r="H692">
        <f t="shared" si="60"/>
        <v>3.9523467023074986E-2</v>
      </c>
      <c r="I692">
        <f t="shared" si="61"/>
        <v>3.9523467023074987</v>
      </c>
      <c r="J692">
        <f>INDEX(Cond_Probability!$A$6:$H$60,MATCH('Model 6_Train'!A692,Cond_Probability!$A$6:$A$60,0),8)</f>
        <v>0.39710144927536234</v>
      </c>
      <c r="K692">
        <f>INDEX(Cond_Probability!$A$6:$H$60,MATCH('Model 6_Train'!B692,Cond_Probability!$A$6:$A$60,0),8)</f>
        <v>0.31976744186046513</v>
      </c>
      <c r="L692">
        <f>INDEX(Cond_Probability!$A$6:$H$60,MATCH('Model 6_Train'!C692,Cond_Probability!$A$6:$A$60,0),8)</f>
        <v>0.56936416184971095</v>
      </c>
      <c r="M692">
        <f>Cond_Probability!$C$3</f>
        <v>0.38383838383838381</v>
      </c>
      <c r="N692">
        <f t="shared" si="62"/>
        <v>2.7750719269273076E-2</v>
      </c>
      <c r="O692">
        <f t="shared" si="63"/>
        <v>2.7750719269273074</v>
      </c>
      <c r="P692" t="str">
        <f t="shared" si="64"/>
        <v>Won't Survive</v>
      </c>
      <c r="Q692" t="str">
        <f t="shared" si="65"/>
        <v>Dead</v>
      </c>
    </row>
    <row r="693" spans="1:17" x14ac:dyDescent="0.3">
      <c r="A693" s="1" t="s">
        <v>1236</v>
      </c>
      <c r="B693" s="2" t="s">
        <v>17</v>
      </c>
      <c r="C693" s="1" t="s">
        <v>1242</v>
      </c>
      <c r="D693">
        <f>INDEX(Cond_Probability!$A$6:$H$60,MATCH('Model 6_Train'!A693,Cond_Probability!$A$6:$A$60,0),7)</f>
        <v>0.67572463768115942</v>
      </c>
      <c r="E693">
        <f>INDEX(Cond_Probability!$A$6:$H$60,MATCH('Model 6_Train'!B693,Cond_Probability!$A$6:$A$60,0),7)</f>
        <v>0.14882032667876588</v>
      </c>
      <c r="F693">
        <f>INDEX(Cond_Probability!$A$6:$H$60,MATCH('Model 6_Train'!C693,Cond_Probability!$A$6:$A$60,0),7)</f>
        <v>0.51356238698010848</v>
      </c>
      <c r="G693">
        <f>Cond_Probability!$C$2</f>
        <v>0.61616161616161613</v>
      </c>
      <c r="H693">
        <f t="shared" si="60"/>
        <v>3.1821442058695179E-2</v>
      </c>
      <c r="I693">
        <f t="shared" si="61"/>
        <v>3.182144205869518</v>
      </c>
      <c r="J693">
        <f>INDEX(Cond_Probability!$A$6:$H$60,MATCH('Model 6_Train'!A693,Cond_Probability!$A$6:$A$60,0),8)</f>
        <v>0.34782608695652173</v>
      </c>
      <c r="K693">
        <f>INDEX(Cond_Probability!$A$6:$H$60,MATCH('Model 6_Train'!B693,Cond_Probability!$A$6:$A$60,0),8)</f>
        <v>0.68023255813953487</v>
      </c>
      <c r="L693">
        <f>INDEX(Cond_Probability!$A$6:$H$60,MATCH('Model 6_Train'!C693,Cond_Probability!$A$6:$A$60,0),8)</f>
        <v>0.56936416184971095</v>
      </c>
      <c r="M693">
        <f>Cond_Probability!$C$3</f>
        <v>0.38383838383838381</v>
      </c>
      <c r="N693">
        <f t="shared" si="62"/>
        <v>5.1708042274796799E-2</v>
      </c>
      <c r="O693">
        <f t="shared" si="63"/>
        <v>5.1708042274796799</v>
      </c>
      <c r="P693" t="str">
        <f t="shared" si="64"/>
        <v>Survive</v>
      </c>
      <c r="Q693" t="str">
        <f t="shared" si="65"/>
        <v>Survived</v>
      </c>
    </row>
    <row r="694" spans="1:17" x14ac:dyDescent="0.3">
      <c r="A694" s="1" t="s">
        <v>1236</v>
      </c>
      <c r="B694" s="2" t="s">
        <v>13</v>
      </c>
      <c r="C694" s="1" t="s">
        <v>1241</v>
      </c>
      <c r="D694">
        <f>INDEX(Cond_Probability!$A$6:$H$60,MATCH('Model 6_Train'!A694,Cond_Probability!$A$6:$A$60,0),7)</f>
        <v>0.67572463768115942</v>
      </c>
      <c r="E694">
        <f>INDEX(Cond_Probability!$A$6:$H$60,MATCH('Model 6_Train'!B694,Cond_Probability!$A$6:$A$60,0),7)</f>
        <v>0.85117967332123412</v>
      </c>
      <c r="F694">
        <f>INDEX(Cond_Probability!$A$6:$H$60,MATCH('Model 6_Train'!C694,Cond_Probability!$A$6:$A$60,0),7)</f>
        <v>0.22784810126582278</v>
      </c>
      <c r="G694">
        <f>Cond_Probability!$C$2</f>
        <v>0.61616161616161613</v>
      </c>
      <c r="H694">
        <f t="shared" si="60"/>
        <v>8.0747865725546777E-2</v>
      </c>
      <c r="I694">
        <f t="shared" si="61"/>
        <v>8.074786572554677</v>
      </c>
      <c r="J694">
        <f>INDEX(Cond_Probability!$A$6:$H$60,MATCH('Model 6_Train'!A694,Cond_Probability!$A$6:$A$60,0),8)</f>
        <v>0.34782608695652173</v>
      </c>
      <c r="K694">
        <f>INDEX(Cond_Probability!$A$6:$H$60,MATCH('Model 6_Train'!B694,Cond_Probability!$A$6:$A$60,0),8)</f>
        <v>0.31976744186046513</v>
      </c>
      <c r="L694">
        <f>INDEX(Cond_Probability!$A$6:$H$60,MATCH('Model 6_Train'!C694,Cond_Probability!$A$6:$A$60,0),8)</f>
        <v>0.15317919075144509</v>
      </c>
      <c r="M694">
        <f>Cond_Probability!$C$3</f>
        <v>0.38383838383838381</v>
      </c>
      <c r="N694">
        <f t="shared" si="62"/>
        <v>6.5395003354172723E-3</v>
      </c>
      <c r="O694">
        <f t="shared" si="63"/>
        <v>0.6539500335417272</v>
      </c>
      <c r="P694" t="str">
        <f t="shared" si="64"/>
        <v>Won't Survive</v>
      </c>
      <c r="Q694" t="str">
        <f t="shared" si="65"/>
        <v>Dead</v>
      </c>
    </row>
    <row r="695" spans="1:17" x14ac:dyDescent="0.3">
      <c r="A695" s="1" t="s">
        <v>1236</v>
      </c>
      <c r="B695" s="2" t="s">
        <v>13</v>
      </c>
      <c r="C695" s="1" t="s">
        <v>1242</v>
      </c>
      <c r="D695">
        <f>INDEX(Cond_Probability!$A$6:$H$60,MATCH('Model 6_Train'!A695,Cond_Probability!$A$6:$A$60,0),7)</f>
        <v>0.67572463768115942</v>
      </c>
      <c r="E695">
        <f>INDEX(Cond_Probability!$A$6:$H$60,MATCH('Model 6_Train'!B695,Cond_Probability!$A$6:$A$60,0),7)</f>
        <v>0.85117967332123412</v>
      </c>
      <c r="F695">
        <f>INDEX(Cond_Probability!$A$6:$H$60,MATCH('Model 6_Train'!C695,Cond_Probability!$A$6:$A$60,0),7)</f>
        <v>0.51356238698010848</v>
      </c>
      <c r="G695">
        <f>Cond_Probability!$C$2</f>
        <v>0.61616161616161613</v>
      </c>
      <c r="H695">
        <f t="shared" si="60"/>
        <v>0.18200312592107368</v>
      </c>
      <c r="I695">
        <f t="shared" si="61"/>
        <v>18.200312592107366</v>
      </c>
      <c r="J695">
        <f>INDEX(Cond_Probability!$A$6:$H$60,MATCH('Model 6_Train'!A695,Cond_Probability!$A$6:$A$60,0),8)</f>
        <v>0.34782608695652173</v>
      </c>
      <c r="K695">
        <f>INDEX(Cond_Probability!$A$6:$H$60,MATCH('Model 6_Train'!B695,Cond_Probability!$A$6:$A$60,0),8)</f>
        <v>0.31976744186046513</v>
      </c>
      <c r="L695">
        <f>INDEX(Cond_Probability!$A$6:$H$60,MATCH('Model 6_Train'!C695,Cond_Probability!$A$6:$A$60,0),8)</f>
        <v>0.56936416184971095</v>
      </c>
      <c r="M695">
        <f>Cond_Probability!$C$3</f>
        <v>0.38383838383838381</v>
      </c>
      <c r="N695">
        <f t="shared" si="62"/>
        <v>2.4307199359947216E-2</v>
      </c>
      <c r="O695">
        <f t="shared" si="63"/>
        <v>2.4307199359947216</v>
      </c>
      <c r="P695" t="str">
        <f t="shared" si="64"/>
        <v>Won't Survive</v>
      </c>
      <c r="Q695" t="str">
        <f t="shared" si="65"/>
        <v>Dead</v>
      </c>
    </row>
    <row r="696" spans="1:17" x14ac:dyDescent="0.3">
      <c r="A696" s="1" t="s">
        <v>1234</v>
      </c>
      <c r="B696" s="2" t="s">
        <v>13</v>
      </c>
      <c r="C696" s="1" t="s">
        <v>1239</v>
      </c>
      <c r="D696">
        <f>INDEX(Cond_Probability!$A$6:$H$60,MATCH('Model 6_Train'!A696,Cond_Probability!$A$6:$A$60,0),7)</f>
        <v>0.14673913043478262</v>
      </c>
      <c r="E696">
        <f>INDEX(Cond_Probability!$A$6:$H$60,MATCH('Model 6_Train'!B696,Cond_Probability!$A$6:$A$60,0),7)</f>
        <v>0.85117967332123412</v>
      </c>
      <c r="F696">
        <f>INDEX(Cond_Probability!$A$6:$H$60,MATCH('Model 6_Train'!C696,Cond_Probability!$A$6:$A$60,0),7)</f>
        <v>8.6799276672694395E-2</v>
      </c>
      <c r="G696">
        <f>Cond_Probability!$C$2</f>
        <v>0.61616161616161613</v>
      </c>
      <c r="H696">
        <f t="shared" si="60"/>
        <v>6.6800225954492922E-3</v>
      </c>
      <c r="I696">
        <f t="shared" si="61"/>
        <v>0.6680022595449292</v>
      </c>
      <c r="J696">
        <f>INDEX(Cond_Probability!$A$6:$H$60,MATCH('Model 6_Train'!A696,Cond_Probability!$A$6:$A$60,0),8)</f>
        <v>0.39710144927536234</v>
      </c>
      <c r="K696">
        <f>INDEX(Cond_Probability!$A$6:$H$60,MATCH('Model 6_Train'!B696,Cond_Probability!$A$6:$A$60,0),8)</f>
        <v>0.31976744186046513</v>
      </c>
      <c r="L696">
        <f>INDEX(Cond_Probability!$A$6:$H$60,MATCH('Model 6_Train'!C696,Cond_Probability!$A$6:$A$60,0),8)</f>
        <v>8.0924855491329481E-2</v>
      </c>
      <c r="M696">
        <f>Cond_Probability!$C$3</f>
        <v>0.38383838383838381</v>
      </c>
      <c r="N696">
        <f t="shared" si="62"/>
        <v>3.9442646677139391E-3</v>
      </c>
      <c r="O696">
        <f t="shared" si="63"/>
        <v>0.39442646677139392</v>
      </c>
      <c r="P696" t="str">
        <f t="shared" si="64"/>
        <v>Won't Survive</v>
      </c>
      <c r="Q696" t="str">
        <f t="shared" si="65"/>
        <v>Dead</v>
      </c>
    </row>
    <row r="697" spans="1:17" x14ac:dyDescent="0.3">
      <c r="A697" s="1" t="s">
        <v>1235</v>
      </c>
      <c r="B697" s="2" t="s">
        <v>13</v>
      </c>
      <c r="C697" s="1" t="s">
        <v>1239</v>
      </c>
      <c r="D697">
        <f>INDEX(Cond_Probability!$A$6:$H$60,MATCH('Model 6_Train'!A697,Cond_Probability!$A$6:$A$60,0),7)</f>
        <v>0.17753623188405798</v>
      </c>
      <c r="E697">
        <f>INDEX(Cond_Probability!$A$6:$H$60,MATCH('Model 6_Train'!B697,Cond_Probability!$A$6:$A$60,0),7)</f>
        <v>0.85117967332123412</v>
      </c>
      <c r="F697">
        <f>INDEX(Cond_Probability!$A$6:$H$60,MATCH('Model 6_Train'!C697,Cond_Probability!$A$6:$A$60,0),7)</f>
        <v>8.6799276672694395E-2</v>
      </c>
      <c r="G697">
        <f>Cond_Probability!$C$2</f>
        <v>0.61616161616161613</v>
      </c>
      <c r="H697">
        <f t="shared" si="60"/>
        <v>8.0820026463460579E-3</v>
      </c>
      <c r="I697">
        <f t="shared" si="61"/>
        <v>0.80820026463460581</v>
      </c>
      <c r="J697">
        <f>INDEX(Cond_Probability!$A$6:$H$60,MATCH('Model 6_Train'!A697,Cond_Probability!$A$6:$A$60,0),8)</f>
        <v>0.25507246376811593</v>
      </c>
      <c r="K697">
        <f>INDEX(Cond_Probability!$A$6:$H$60,MATCH('Model 6_Train'!B697,Cond_Probability!$A$6:$A$60,0),8)</f>
        <v>0.31976744186046513</v>
      </c>
      <c r="L697">
        <f>INDEX(Cond_Probability!$A$6:$H$60,MATCH('Model 6_Train'!C697,Cond_Probability!$A$6:$A$60,0),8)</f>
        <v>8.0924855491329481E-2</v>
      </c>
      <c r="M697">
        <f>Cond_Probability!$C$3</f>
        <v>0.38383838383838381</v>
      </c>
      <c r="N697">
        <f t="shared" si="62"/>
        <v>2.5335422683126032E-3</v>
      </c>
      <c r="O697">
        <f t="shared" si="63"/>
        <v>0.2533542268312603</v>
      </c>
      <c r="P697" t="str">
        <f t="shared" si="64"/>
        <v>Won't Survive</v>
      </c>
      <c r="Q697" t="str">
        <f t="shared" si="65"/>
        <v>Dead</v>
      </c>
    </row>
    <row r="698" spans="1:17" x14ac:dyDescent="0.3">
      <c r="A698" s="1" t="s">
        <v>1236</v>
      </c>
      <c r="B698" s="2" t="s">
        <v>13</v>
      </c>
      <c r="C698" s="1" t="s">
        <v>1240</v>
      </c>
      <c r="D698">
        <f>INDEX(Cond_Probability!$A$6:$H$60,MATCH('Model 6_Train'!A698,Cond_Probability!$A$6:$A$60,0),7)</f>
        <v>0.67572463768115942</v>
      </c>
      <c r="E698">
        <f>INDEX(Cond_Probability!$A$6:$H$60,MATCH('Model 6_Train'!B698,Cond_Probability!$A$6:$A$60,0),7)</f>
        <v>0.85117967332123412</v>
      </c>
      <c r="F698">
        <f>INDEX(Cond_Probability!$A$6:$H$60,MATCH('Model 6_Train'!C698,Cond_Probability!$A$6:$A$60,0),7)</f>
        <v>0.17179023508137431</v>
      </c>
      <c r="G698">
        <f>Cond_Probability!$C$2</f>
        <v>0.61616161616161613</v>
      </c>
      <c r="H698">
        <f t="shared" si="60"/>
        <v>6.0881327332753518E-2</v>
      </c>
      <c r="I698">
        <f t="shared" si="61"/>
        <v>6.0881327332753514</v>
      </c>
      <c r="J698">
        <f>INDEX(Cond_Probability!$A$6:$H$60,MATCH('Model 6_Train'!A698,Cond_Probability!$A$6:$A$60,0),8)</f>
        <v>0.34782608695652173</v>
      </c>
      <c r="K698">
        <f>INDEX(Cond_Probability!$A$6:$H$60,MATCH('Model 6_Train'!B698,Cond_Probability!$A$6:$A$60,0),8)</f>
        <v>0.31976744186046513</v>
      </c>
      <c r="L698">
        <f>INDEX(Cond_Probability!$A$6:$H$60,MATCH('Model 6_Train'!C698,Cond_Probability!$A$6:$A$60,0),8)</f>
        <v>0.19653179190751446</v>
      </c>
      <c r="M698">
        <f>Cond_Probability!$C$3</f>
        <v>0.38383838383838381</v>
      </c>
      <c r="N698">
        <f t="shared" si="62"/>
        <v>8.3903023171391401E-3</v>
      </c>
      <c r="O698">
        <f t="shared" si="63"/>
        <v>0.839030231713914</v>
      </c>
      <c r="P698" t="str">
        <f t="shared" si="64"/>
        <v>Won't Survive</v>
      </c>
      <c r="Q698" t="str">
        <f t="shared" si="65"/>
        <v>Dead</v>
      </c>
    </row>
    <row r="699" spans="1:17" x14ac:dyDescent="0.3">
      <c r="A699" s="1" t="s">
        <v>1236</v>
      </c>
      <c r="B699" s="2" t="s">
        <v>17</v>
      </c>
      <c r="C699" s="1" t="s">
        <v>1241</v>
      </c>
      <c r="D699">
        <f>INDEX(Cond_Probability!$A$6:$H$60,MATCH('Model 6_Train'!A699,Cond_Probability!$A$6:$A$60,0),7)</f>
        <v>0.67572463768115942</v>
      </c>
      <c r="E699">
        <f>INDEX(Cond_Probability!$A$6:$H$60,MATCH('Model 6_Train'!B699,Cond_Probability!$A$6:$A$60,0),7)</f>
        <v>0.14882032667876588</v>
      </c>
      <c r="F699">
        <f>INDEX(Cond_Probability!$A$6:$H$60,MATCH('Model 6_Train'!C699,Cond_Probability!$A$6:$A$60,0),7)</f>
        <v>0.22784810126582278</v>
      </c>
      <c r="G699">
        <f>Cond_Probability!$C$2</f>
        <v>0.61616161616161613</v>
      </c>
      <c r="H699">
        <f t="shared" si="60"/>
        <v>1.4117963730266171E-2</v>
      </c>
      <c r="I699">
        <f t="shared" si="61"/>
        <v>1.4117963730266172</v>
      </c>
      <c r="J699">
        <f>INDEX(Cond_Probability!$A$6:$H$60,MATCH('Model 6_Train'!A699,Cond_Probability!$A$6:$A$60,0),8)</f>
        <v>0.34782608695652173</v>
      </c>
      <c r="K699">
        <f>INDEX(Cond_Probability!$A$6:$H$60,MATCH('Model 6_Train'!B699,Cond_Probability!$A$6:$A$60,0),8)</f>
        <v>0.68023255813953487</v>
      </c>
      <c r="L699">
        <f>INDEX(Cond_Probability!$A$6:$H$60,MATCH('Model 6_Train'!C699,Cond_Probability!$A$6:$A$60,0),8)</f>
        <v>0.15317919075144509</v>
      </c>
      <c r="M699">
        <f>Cond_Probability!$C$3</f>
        <v>0.38383838383838381</v>
      </c>
      <c r="N699">
        <f t="shared" si="62"/>
        <v>1.3911300713524012E-2</v>
      </c>
      <c r="O699">
        <f t="shared" si="63"/>
        <v>1.3911300713524013</v>
      </c>
      <c r="P699" t="str">
        <f t="shared" si="64"/>
        <v>Won't Survive</v>
      </c>
      <c r="Q699" t="str">
        <f t="shared" si="65"/>
        <v>Dead</v>
      </c>
    </row>
    <row r="700" spans="1:17" x14ac:dyDescent="0.3">
      <c r="A700" s="1" t="s">
        <v>1234</v>
      </c>
      <c r="B700" s="2" t="s">
        <v>13</v>
      </c>
      <c r="C700" s="1" t="s">
        <v>1240</v>
      </c>
      <c r="D700">
        <f>INDEX(Cond_Probability!$A$6:$H$60,MATCH('Model 6_Train'!A700,Cond_Probability!$A$6:$A$60,0),7)</f>
        <v>0.14673913043478262</v>
      </c>
      <c r="E700">
        <f>INDEX(Cond_Probability!$A$6:$H$60,MATCH('Model 6_Train'!B700,Cond_Probability!$A$6:$A$60,0),7)</f>
        <v>0.85117967332123412</v>
      </c>
      <c r="F700">
        <f>INDEX(Cond_Probability!$A$6:$H$60,MATCH('Model 6_Train'!C700,Cond_Probability!$A$6:$A$60,0),7)</f>
        <v>0.17179023508137431</v>
      </c>
      <c r="G700">
        <f>Cond_Probability!$C$2</f>
        <v>0.61616161616161613</v>
      </c>
      <c r="H700">
        <f t="shared" si="60"/>
        <v>1.322087805349339E-2</v>
      </c>
      <c r="I700">
        <f t="shared" si="61"/>
        <v>1.322087805349339</v>
      </c>
      <c r="J700">
        <f>INDEX(Cond_Probability!$A$6:$H$60,MATCH('Model 6_Train'!A700,Cond_Probability!$A$6:$A$60,0),8)</f>
        <v>0.39710144927536234</v>
      </c>
      <c r="K700">
        <f>INDEX(Cond_Probability!$A$6:$H$60,MATCH('Model 6_Train'!B700,Cond_Probability!$A$6:$A$60,0),8)</f>
        <v>0.31976744186046513</v>
      </c>
      <c r="L700">
        <f>INDEX(Cond_Probability!$A$6:$H$60,MATCH('Model 6_Train'!C700,Cond_Probability!$A$6:$A$60,0),8)</f>
        <v>0.19653179190751446</v>
      </c>
      <c r="M700">
        <f>Cond_Probability!$C$3</f>
        <v>0.38383838383838381</v>
      </c>
      <c r="N700">
        <f t="shared" si="62"/>
        <v>9.5789284787338551E-3</v>
      </c>
      <c r="O700">
        <f t="shared" si="63"/>
        <v>0.95789284787338547</v>
      </c>
      <c r="P700" t="str">
        <f t="shared" si="64"/>
        <v>Won't Survive</v>
      </c>
      <c r="Q700" t="str">
        <f t="shared" si="65"/>
        <v>Dead</v>
      </c>
    </row>
    <row r="701" spans="1:17" x14ac:dyDescent="0.3">
      <c r="A701" s="1" t="s">
        <v>1236</v>
      </c>
      <c r="B701" s="2" t="s">
        <v>13</v>
      </c>
      <c r="C701" s="1" t="s">
        <v>1240</v>
      </c>
      <c r="D701">
        <f>INDEX(Cond_Probability!$A$6:$H$60,MATCH('Model 6_Train'!A701,Cond_Probability!$A$6:$A$60,0),7)</f>
        <v>0.67572463768115942</v>
      </c>
      <c r="E701">
        <f>INDEX(Cond_Probability!$A$6:$H$60,MATCH('Model 6_Train'!B701,Cond_Probability!$A$6:$A$60,0),7)</f>
        <v>0.85117967332123412</v>
      </c>
      <c r="F701">
        <f>INDEX(Cond_Probability!$A$6:$H$60,MATCH('Model 6_Train'!C701,Cond_Probability!$A$6:$A$60,0),7)</f>
        <v>0.17179023508137431</v>
      </c>
      <c r="G701">
        <f>Cond_Probability!$C$2</f>
        <v>0.61616161616161613</v>
      </c>
      <c r="H701">
        <f t="shared" si="60"/>
        <v>6.0881327332753518E-2</v>
      </c>
      <c r="I701">
        <f t="shared" si="61"/>
        <v>6.0881327332753514</v>
      </c>
      <c r="J701">
        <f>INDEX(Cond_Probability!$A$6:$H$60,MATCH('Model 6_Train'!A701,Cond_Probability!$A$6:$A$60,0),8)</f>
        <v>0.34782608695652173</v>
      </c>
      <c r="K701">
        <f>INDEX(Cond_Probability!$A$6:$H$60,MATCH('Model 6_Train'!B701,Cond_Probability!$A$6:$A$60,0),8)</f>
        <v>0.31976744186046513</v>
      </c>
      <c r="L701">
        <f>INDEX(Cond_Probability!$A$6:$H$60,MATCH('Model 6_Train'!C701,Cond_Probability!$A$6:$A$60,0),8)</f>
        <v>0.19653179190751446</v>
      </c>
      <c r="M701">
        <f>Cond_Probability!$C$3</f>
        <v>0.38383838383838381</v>
      </c>
      <c r="N701">
        <f t="shared" si="62"/>
        <v>8.3903023171391401E-3</v>
      </c>
      <c r="O701">
        <f t="shared" si="63"/>
        <v>0.839030231713914</v>
      </c>
      <c r="P701" t="str">
        <f t="shared" si="64"/>
        <v>Won't Survive</v>
      </c>
      <c r="Q701" t="str">
        <f t="shared" si="65"/>
        <v>Dead</v>
      </c>
    </row>
    <row r="702" spans="1:17" x14ac:dyDescent="0.3">
      <c r="A702" s="1" t="s">
        <v>1234</v>
      </c>
      <c r="B702" s="2" t="s">
        <v>17</v>
      </c>
      <c r="C702" s="1" t="s">
        <v>1242</v>
      </c>
      <c r="D702">
        <f>INDEX(Cond_Probability!$A$6:$H$60,MATCH('Model 6_Train'!A702,Cond_Probability!$A$6:$A$60,0),7)</f>
        <v>0.14673913043478262</v>
      </c>
      <c r="E702">
        <f>INDEX(Cond_Probability!$A$6:$H$60,MATCH('Model 6_Train'!B702,Cond_Probability!$A$6:$A$60,0),7)</f>
        <v>0.14882032667876588</v>
      </c>
      <c r="F702">
        <f>INDEX(Cond_Probability!$A$6:$H$60,MATCH('Model 6_Train'!C702,Cond_Probability!$A$6:$A$60,0),7)</f>
        <v>0.51356238698010848</v>
      </c>
      <c r="G702">
        <f>Cond_Probability!$C$2</f>
        <v>0.61616161616161613</v>
      </c>
      <c r="H702">
        <f t="shared" si="60"/>
        <v>6.9102863451858164E-3</v>
      </c>
      <c r="I702">
        <f t="shared" si="61"/>
        <v>0.69102863451858165</v>
      </c>
      <c r="J702">
        <f>INDEX(Cond_Probability!$A$6:$H$60,MATCH('Model 6_Train'!A702,Cond_Probability!$A$6:$A$60,0),8)</f>
        <v>0.39710144927536234</v>
      </c>
      <c r="K702">
        <f>INDEX(Cond_Probability!$A$6:$H$60,MATCH('Model 6_Train'!B702,Cond_Probability!$A$6:$A$60,0),8)</f>
        <v>0.68023255813953487</v>
      </c>
      <c r="L702">
        <f>INDEX(Cond_Probability!$A$6:$H$60,MATCH('Model 6_Train'!C702,Cond_Probability!$A$6:$A$60,0),8)</f>
        <v>0.56936416184971095</v>
      </c>
      <c r="M702">
        <f>Cond_Probability!$C$3</f>
        <v>0.38383838383838381</v>
      </c>
      <c r="N702">
        <f t="shared" si="62"/>
        <v>5.9033348263726346E-2</v>
      </c>
      <c r="O702">
        <f t="shared" si="63"/>
        <v>5.9033348263726344</v>
      </c>
      <c r="P702" t="str">
        <f t="shared" si="64"/>
        <v>Survive</v>
      </c>
      <c r="Q702" t="str">
        <f t="shared" si="65"/>
        <v>Survived</v>
      </c>
    </row>
    <row r="703" spans="1:17" x14ac:dyDescent="0.3">
      <c r="A703" s="1" t="s">
        <v>1234</v>
      </c>
      <c r="B703" s="2" t="s">
        <v>13</v>
      </c>
      <c r="C703" s="1" t="s">
        <v>1240</v>
      </c>
      <c r="D703">
        <f>INDEX(Cond_Probability!$A$6:$H$60,MATCH('Model 6_Train'!A703,Cond_Probability!$A$6:$A$60,0),7)</f>
        <v>0.14673913043478262</v>
      </c>
      <c r="E703">
        <f>INDEX(Cond_Probability!$A$6:$H$60,MATCH('Model 6_Train'!B703,Cond_Probability!$A$6:$A$60,0),7)</f>
        <v>0.85117967332123412</v>
      </c>
      <c r="F703">
        <f>INDEX(Cond_Probability!$A$6:$H$60,MATCH('Model 6_Train'!C703,Cond_Probability!$A$6:$A$60,0),7)</f>
        <v>0.17179023508137431</v>
      </c>
      <c r="G703">
        <f>Cond_Probability!$C$2</f>
        <v>0.61616161616161613</v>
      </c>
      <c r="H703">
        <f t="shared" si="60"/>
        <v>1.322087805349339E-2</v>
      </c>
      <c r="I703">
        <f t="shared" si="61"/>
        <v>1.322087805349339</v>
      </c>
      <c r="J703">
        <f>INDEX(Cond_Probability!$A$6:$H$60,MATCH('Model 6_Train'!A703,Cond_Probability!$A$6:$A$60,0),8)</f>
        <v>0.39710144927536234</v>
      </c>
      <c r="K703">
        <f>INDEX(Cond_Probability!$A$6:$H$60,MATCH('Model 6_Train'!B703,Cond_Probability!$A$6:$A$60,0),8)</f>
        <v>0.31976744186046513</v>
      </c>
      <c r="L703">
        <f>INDEX(Cond_Probability!$A$6:$H$60,MATCH('Model 6_Train'!C703,Cond_Probability!$A$6:$A$60,0),8)</f>
        <v>0.19653179190751446</v>
      </c>
      <c r="M703">
        <f>Cond_Probability!$C$3</f>
        <v>0.38383838383838381</v>
      </c>
      <c r="N703">
        <f t="shared" si="62"/>
        <v>9.5789284787338551E-3</v>
      </c>
      <c r="O703">
        <f t="shared" si="63"/>
        <v>0.95789284787338547</v>
      </c>
      <c r="P703" t="str">
        <f t="shared" si="64"/>
        <v>Won't Survive</v>
      </c>
      <c r="Q703" t="str">
        <f t="shared" si="65"/>
        <v>Dead</v>
      </c>
    </row>
    <row r="704" spans="1:17" x14ac:dyDescent="0.3">
      <c r="A704" s="1" t="s">
        <v>1236</v>
      </c>
      <c r="B704" s="2" t="s">
        <v>17</v>
      </c>
      <c r="C704" s="1" t="s">
        <v>1242</v>
      </c>
      <c r="D704">
        <f>INDEX(Cond_Probability!$A$6:$H$60,MATCH('Model 6_Train'!A704,Cond_Probability!$A$6:$A$60,0),7)</f>
        <v>0.67572463768115942</v>
      </c>
      <c r="E704">
        <f>INDEX(Cond_Probability!$A$6:$H$60,MATCH('Model 6_Train'!B704,Cond_Probability!$A$6:$A$60,0),7)</f>
        <v>0.14882032667876588</v>
      </c>
      <c r="F704">
        <f>INDEX(Cond_Probability!$A$6:$H$60,MATCH('Model 6_Train'!C704,Cond_Probability!$A$6:$A$60,0),7)</f>
        <v>0.51356238698010848</v>
      </c>
      <c r="G704">
        <f>Cond_Probability!$C$2</f>
        <v>0.61616161616161613</v>
      </c>
      <c r="H704">
        <f t="shared" si="60"/>
        <v>3.1821442058695179E-2</v>
      </c>
      <c r="I704">
        <f t="shared" si="61"/>
        <v>3.182144205869518</v>
      </c>
      <c r="J704">
        <f>INDEX(Cond_Probability!$A$6:$H$60,MATCH('Model 6_Train'!A704,Cond_Probability!$A$6:$A$60,0),8)</f>
        <v>0.34782608695652173</v>
      </c>
      <c r="K704">
        <f>INDEX(Cond_Probability!$A$6:$H$60,MATCH('Model 6_Train'!B704,Cond_Probability!$A$6:$A$60,0),8)</f>
        <v>0.68023255813953487</v>
      </c>
      <c r="L704">
        <f>INDEX(Cond_Probability!$A$6:$H$60,MATCH('Model 6_Train'!C704,Cond_Probability!$A$6:$A$60,0),8)</f>
        <v>0.56936416184971095</v>
      </c>
      <c r="M704">
        <f>Cond_Probability!$C$3</f>
        <v>0.38383838383838381</v>
      </c>
      <c r="N704">
        <f t="shared" si="62"/>
        <v>5.1708042274796799E-2</v>
      </c>
      <c r="O704">
        <f t="shared" si="63"/>
        <v>5.1708042274796799</v>
      </c>
      <c r="P704" t="str">
        <f t="shared" si="64"/>
        <v>Survive</v>
      </c>
      <c r="Q704" t="str">
        <f t="shared" si="65"/>
        <v>Survived</v>
      </c>
    </row>
    <row r="705" spans="1:17" x14ac:dyDescent="0.3">
      <c r="A705" s="1" t="s">
        <v>1236</v>
      </c>
      <c r="B705" s="2" t="s">
        <v>13</v>
      </c>
      <c r="C705" s="1" t="s">
        <v>1242</v>
      </c>
      <c r="D705">
        <f>INDEX(Cond_Probability!$A$6:$H$60,MATCH('Model 6_Train'!A705,Cond_Probability!$A$6:$A$60,0),7)</f>
        <v>0.67572463768115942</v>
      </c>
      <c r="E705">
        <f>INDEX(Cond_Probability!$A$6:$H$60,MATCH('Model 6_Train'!B705,Cond_Probability!$A$6:$A$60,0),7)</f>
        <v>0.85117967332123412</v>
      </c>
      <c r="F705">
        <f>INDEX(Cond_Probability!$A$6:$H$60,MATCH('Model 6_Train'!C705,Cond_Probability!$A$6:$A$60,0),7)</f>
        <v>0.51356238698010848</v>
      </c>
      <c r="G705">
        <f>Cond_Probability!$C$2</f>
        <v>0.61616161616161613</v>
      </c>
      <c r="H705">
        <f t="shared" si="60"/>
        <v>0.18200312592107368</v>
      </c>
      <c r="I705">
        <f t="shared" si="61"/>
        <v>18.200312592107366</v>
      </c>
      <c r="J705">
        <f>INDEX(Cond_Probability!$A$6:$H$60,MATCH('Model 6_Train'!A705,Cond_Probability!$A$6:$A$60,0),8)</f>
        <v>0.34782608695652173</v>
      </c>
      <c r="K705">
        <f>INDEX(Cond_Probability!$A$6:$H$60,MATCH('Model 6_Train'!B705,Cond_Probability!$A$6:$A$60,0),8)</f>
        <v>0.31976744186046513</v>
      </c>
      <c r="L705">
        <f>INDEX(Cond_Probability!$A$6:$H$60,MATCH('Model 6_Train'!C705,Cond_Probability!$A$6:$A$60,0),8)</f>
        <v>0.56936416184971095</v>
      </c>
      <c r="M705">
        <f>Cond_Probability!$C$3</f>
        <v>0.38383838383838381</v>
      </c>
      <c r="N705">
        <f t="shared" si="62"/>
        <v>2.4307199359947216E-2</v>
      </c>
      <c r="O705">
        <f t="shared" si="63"/>
        <v>2.4307199359947216</v>
      </c>
      <c r="P705" t="str">
        <f t="shared" si="64"/>
        <v>Won't Survive</v>
      </c>
      <c r="Q705" t="str">
        <f t="shared" si="65"/>
        <v>Dead</v>
      </c>
    </row>
    <row r="706" spans="1:17" x14ac:dyDescent="0.3">
      <c r="A706" s="1" t="s">
        <v>1236</v>
      </c>
      <c r="B706" s="2" t="s">
        <v>13</v>
      </c>
      <c r="C706" s="1" t="s">
        <v>1242</v>
      </c>
      <c r="D706">
        <f>INDEX(Cond_Probability!$A$6:$H$60,MATCH('Model 6_Train'!A706,Cond_Probability!$A$6:$A$60,0),7)</f>
        <v>0.67572463768115942</v>
      </c>
      <c r="E706">
        <f>INDEX(Cond_Probability!$A$6:$H$60,MATCH('Model 6_Train'!B706,Cond_Probability!$A$6:$A$60,0),7)</f>
        <v>0.85117967332123412</v>
      </c>
      <c r="F706">
        <f>INDEX(Cond_Probability!$A$6:$H$60,MATCH('Model 6_Train'!C706,Cond_Probability!$A$6:$A$60,0),7)</f>
        <v>0.51356238698010848</v>
      </c>
      <c r="G706">
        <f>Cond_Probability!$C$2</f>
        <v>0.61616161616161613</v>
      </c>
      <c r="H706">
        <f t="shared" si="60"/>
        <v>0.18200312592107368</v>
      </c>
      <c r="I706">
        <f t="shared" si="61"/>
        <v>18.200312592107366</v>
      </c>
      <c r="J706">
        <f>INDEX(Cond_Probability!$A$6:$H$60,MATCH('Model 6_Train'!A706,Cond_Probability!$A$6:$A$60,0),8)</f>
        <v>0.34782608695652173</v>
      </c>
      <c r="K706">
        <f>INDEX(Cond_Probability!$A$6:$H$60,MATCH('Model 6_Train'!B706,Cond_Probability!$A$6:$A$60,0),8)</f>
        <v>0.31976744186046513</v>
      </c>
      <c r="L706">
        <f>INDEX(Cond_Probability!$A$6:$H$60,MATCH('Model 6_Train'!C706,Cond_Probability!$A$6:$A$60,0),8)</f>
        <v>0.56936416184971095</v>
      </c>
      <c r="M706">
        <f>Cond_Probability!$C$3</f>
        <v>0.38383838383838381</v>
      </c>
      <c r="N706">
        <f t="shared" si="62"/>
        <v>2.4307199359947216E-2</v>
      </c>
      <c r="O706">
        <f t="shared" si="63"/>
        <v>2.4307199359947216</v>
      </c>
      <c r="P706" t="str">
        <f t="shared" si="64"/>
        <v>Won't Survive</v>
      </c>
      <c r="Q706" t="str">
        <f t="shared" si="65"/>
        <v>Dead</v>
      </c>
    </row>
    <row r="707" spans="1:17" x14ac:dyDescent="0.3">
      <c r="A707" s="1" t="s">
        <v>1235</v>
      </c>
      <c r="B707" s="2" t="s">
        <v>13</v>
      </c>
      <c r="C707" s="1" t="s">
        <v>1240</v>
      </c>
      <c r="D707">
        <f>INDEX(Cond_Probability!$A$6:$H$60,MATCH('Model 6_Train'!A707,Cond_Probability!$A$6:$A$60,0),7)</f>
        <v>0.17753623188405798</v>
      </c>
      <c r="E707">
        <f>INDEX(Cond_Probability!$A$6:$H$60,MATCH('Model 6_Train'!B707,Cond_Probability!$A$6:$A$60,0),7)</f>
        <v>0.85117967332123412</v>
      </c>
      <c r="F707">
        <f>INDEX(Cond_Probability!$A$6:$H$60,MATCH('Model 6_Train'!C707,Cond_Probability!$A$6:$A$60,0),7)</f>
        <v>0.17179023508137431</v>
      </c>
      <c r="G707">
        <f>Cond_Probability!$C$2</f>
        <v>0.61616161616161613</v>
      </c>
      <c r="H707">
        <f t="shared" ref="H707:H770" si="66">PRODUCT(D707:G707)</f>
        <v>1.5995630237559906E-2</v>
      </c>
      <c r="I707">
        <f t="shared" ref="I707:I770" si="67">H707*100</f>
        <v>1.5995630237559906</v>
      </c>
      <c r="J707">
        <f>INDEX(Cond_Probability!$A$6:$H$60,MATCH('Model 6_Train'!A707,Cond_Probability!$A$6:$A$60,0),8)</f>
        <v>0.25507246376811593</v>
      </c>
      <c r="K707">
        <f>INDEX(Cond_Probability!$A$6:$H$60,MATCH('Model 6_Train'!B707,Cond_Probability!$A$6:$A$60,0),8)</f>
        <v>0.31976744186046513</v>
      </c>
      <c r="L707">
        <f>INDEX(Cond_Probability!$A$6:$H$60,MATCH('Model 6_Train'!C707,Cond_Probability!$A$6:$A$60,0),8)</f>
        <v>0.19653179190751446</v>
      </c>
      <c r="M707">
        <f>Cond_Probability!$C$3</f>
        <v>0.38383838383838381</v>
      </c>
      <c r="N707">
        <f t="shared" ref="N707:N770" si="68">PRODUCT(J707:M707)</f>
        <v>6.1528883659020366E-3</v>
      </c>
      <c r="O707">
        <f t="shared" ref="O707:O770" si="69">N707*100</f>
        <v>0.61528883659020361</v>
      </c>
      <c r="P707" t="str">
        <f t="shared" ref="P707:P770" si="70">IF(I707&gt;O707,"Won't Survive", "Survive")</f>
        <v>Won't Survive</v>
      </c>
      <c r="Q707" t="str">
        <f t="shared" ref="Q707:Q770" si="71">IF(P707="Survive","Survived","Dead")</f>
        <v>Dead</v>
      </c>
    </row>
    <row r="708" spans="1:17" x14ac:dyDescent="0.3">
      <c r="A708" s="1" t="s">
        <v>1235</v>
      </c>
      <c r="B708" s="2" t="s">
        <v>17</v>
      </c>
      <c r="C708" s="1" t="s">
        <v>1240</v>
      </c>
      <c r="D708">
        <f>INDEX(Cond_Probability!$A$6:$H$60,MATCH('Model 6_Train'!A708,Cond_Probability!$A$6:$A$60,0),7)</f>
        <v>0.17753623188405798</v>
      </c>
      <c r="E708">
        <f>INDEX(Cond_Probability!$A$6:$H$60,MATCH('Model 6_Train'!B708,Cond_Probability!$A$6:$A$60,0),7)</f>
        <v>0.14882032667876588</v>
      </c>
      <c r="F708">
        <f>INDEX(Cond_Probability!$A$6:$H$60,MATCH('Model 6_Train'!C708,Cond_Probability!$A$6:$A$60,0),7)</f>
        <v>0.17179023508137431</v>
      </c>
      <c r="G708">
        <f>Cond_Probability!$C$2</f>
        <v>0.61616161616161613</v>
      </c>
      <c r="H708">
        <f t="shared" si="66"/>
        <v>2.7966773549678299E-3</v>
      </c>
      <c r="I708">
        <f t="shared" si="67"/>
        <v>0.27966773549678298</v>
      </c>
      <c r="J708">
        <f>INDEX(Cond_Probability!$A$6:$H$60,MATCH('Model 6_Train'!A708,Cond_Probability!$A$6:$A$60,0),8)</f>
        <v>0.25507246376811593</v>
      </c>
      <c r="K708">
        <f>INDEX(Cond_Probability!$A$6:$H$60,MATCH('Model 6_Train'!B708,Cond_Probability!$A$6:$A$60,0),8)</f>
        <v>0.68023255813953487</v>
      </c>
      <c r="L708">
        <f>INDEX(Cond_Probability!$A$6:$H$60,MATCH('Model 6_Train'!C708,Cond_Probability!$A$6:$A$60,0),8)</f>
        <v>0.19653179190751446</v>
      </c>
      <c r="M708">
        <f>Cond_Probability!$C$3</f>
        <v>0.38383838383838381</v>
      </c>
      <c r="N708">
        <f t="shared" si="68"/>
        <v>1.308887161473706E-2</v>
      </c>
      <c r="O708">
        <f t="shared" si="69"/>
        <v>1.3088871614737061</v>
      </c>
      <c r="P708" t="str">
        <f t="shared" si="70"/>
        <v>Survive</v>
      </c>
      <c r="Q708" t="str">
        <f t="shared" si="71"/>
        <v>Survived</v>
      </c>
    </row>
    <row r="709" spans="1:17" x14ac:dyDescent="0.3">
      <c r="A709" s="1" t="s">
        <v>1234</v>
      </c>
      <c r="B709" s="2" t="s">
        <v>13</v>
      </c>
      <c r="C709" s="1" t="s">
        <v>1240</v>
      </c>
      <c r="D709">
        <f>INDEX(Cond_Probability!$A$6:$H$60,MATCH('Model 6_Train'!A709,Cond_Probability!$A$6:$A$60,0),7)</f>
        <v>0.14673913043478262</v>
      </c>
      <c r="E709">
        <f>INDEX(Cond_Probability!$A$6:$H$60,MATCH('Model 6_Train'!B709,Cond_Probability!$A$6:$A$60,0),7)</f>
        <v>0.85117967332123412</v>
      </c>
      <c r="F709">
        <f>INDEX(Cond_Probability!$A$6:$H$60,MATCH('Model 6_Train'!C709,Cond_Probability!$A$6:$A$60,0),7)</f>
        <v>0.17179023508137431</v>
      </c>
      <c r="G709">
        <f>Cond_Probability!$C$2</f>
        <v>0.61616161616161613</v>
      </c>
      <c r="H709">
        <f t="shared" si="66"/>
        <v>1.322087805349339E-2</v>
      </c>
      <c r="I709">
        <f t="shared" si="67"/>
        <v>1.322087805349339</v>
      </c>
      <c r="J709">
        <f>INDEX(Cond_Probability!$A$6:$H$60,MATCH('Model 6_Train'!A709,Cond_Probability!$A$6:$A$60,0),8)</f>
        <v>0.39710144927536234</v>
      </c>
      <c r="K709">
        <f>INDEX(Cond_Probability!$A$6:$H$60,MATCH('Model 6_Train'!B709,Cond_Probability!$A$6:$A$60,0),8)</f>
        <v>0.31976744186046513</v>
      </c>
      <c r="L709">
        <f>INDEX(Cond_Probability!$A$6:$H$60,MATCH('Model 6_Train'!C709,Cond_Probability!$A$6:$A$60,0),8)</f>
        <v>0.19653179190751446</v>
      </c>
      <c r="M709">
        <f>Cond_Probability!$C$3</f>
        <v>0.38383838383838381</v>
      </c>
      <c r="N709">
        <f t="shared" si="68"/>
        <v>9.5789284787338551E-3</v>
      </c>
      <c r="O709">
        <f t="shared" si="69"/>
        <v>0.95789284787338547</v>
      </c>
      <c r="P709" t="str">
        <f t="shared" si="70"/>
        <v>Won't Survive</v>
      </c>
      <c r="Q709" t="str">
        <f t="shared" si="71"/>
        <v>Dead</v>
      </c>
    </row>
    <row r="710" spans="1:17" x14ac:dyDescent="0.3">
      <c r="A710" s="1" t="s">
        <v>1234</v>
      </c>
      <c r="B710" s="2" t="s">
        <v>17</v>
      </c>
      <c r="C710" s="1" t="s">
        <v>1242</v>
      </c>
      <c r="D710">
        <f>INDEX(Cond_Probability!$A$6:$H$60,MATCH('Model 6_Train'!A710,Cond_Probability!$A$6:$A$60,0),7)</f>
        <v>0.14673913043478262</v>
      </c>
      <c r="E710">
        <f>INDEX(Cond_Probability!$A$6:$H$60,MATCH('Model 6_Train'!B710,Cond_Probability!$A$6:$A$60,0),7)</f>
        <v>0.14882032667876588</v>
      </c>
      <c r="F710">
        <f>INDEX(Cond_Probability!$A$6:$H$60,MATCH('Model 6_Train'!C710,Cond_Probability!$A$6:$A$60,0),7)</f>
        <v>0.51356238698010848</v>
      </c>
      <c r="G710">
        <f>Cond_Probability!$C$2</f>
        <v>0.61616161616161613</v>
      </c>
      <c r="H710">
        <f t="shared" si="66"/>
        <v>6.9102863451858164E-3</v>
      </c>
      <c r="I710">
        <f t="shared" si="67"/>
        <v>0.69102863451858165</v>
      </c>
      <c r="J710">
        <f>INDEX(Cond_Probability!$A$6:$H$60,MATCH('Model 6_Train'!A710,Cond_Probability!$A$6:$A$60,0),8)</f>
        <v>0.39710144927536234</v>
      </c>
      <c r="K710">
        <f>INDEX(Cond_Probability!$A$6:$H$60,MATCH('Model 6_Train'!B710,Cond_Probability!$A$6:$A$60,0),8)</f>
        <v>0.68023255813953487</v>
      </c>
      <c r="L710">
        <f>INDEX(Cond_Probability!$A$6:$H$60,MATCH('Model 6_Train'!C710,Cond_Probability!$A$6:$A$60,0),8)</f>
        <v>0.56936416184971095</v>
      </c>
      <c r="M710">
        <f>Cond_Probability!$C$3</f>
        <v>0.38383838383838381</v>
      </c>
      <c r="N710">
        <f t="shared" si="68"/>
        <v>5.9033348263726346E-2</v>
      </c>
      <c r="O710">
        <f t="shared" si="69"/>
        <v>5.9033348263726344</v>
      </c>
      <c r="P710" t="str">
        <f t="shared" si="70"/>
        <v>Survive</v>
      </c>
      <c r="Q710" t="str">
        <f t="shared" si="71"/>
        <v>Survived</v>
      </c>
    </row>
    <row r="711" spans="1:17" x14ac:dyDescent="0.3">
      <c r="A711" s="1" t="s">
        <v>1236</v>
      </c>
      <c r="B711" s="2" t="s">
        <v>13</v>
      </c>
      <c r="C711" s="1" t="s">
        <v>1241</v>
      </c>
      <c r="D711">
        <f>INDEX(Cond_Probability!$A$6:$H$60,MATCH('Model 6_Train'!A711,Cond_Probability!$A$6:$A$60,0),7)</f>
        <v>0.67572463768115942</v>
      </c>
      <c r="E711">
        <f>INDEX(Cond_Probability!$A$6:$H$60,MATCH('Model 6_Train'!B711,Cond_Probability!$A$6:$A$60,0),7)</f>
        <v>0.85117967332123412</v>
      </c>
      <c r="F711">
        <f>INDEX(Cond_Probability!$A$6:$H$60,MATCH('Model 6_Train'!C711,Cond_Probability!$A$6:$A$60,0),7)</f>
        <v>0.22784810126582278</v>
      </c>
      <c r="G711">
        <f>Cond_Probability!$C$2</f>
        <v>0.61616161616161613</v>
      </c>
      <c r="H711">
        <f t="shared" si="66"/>
        <v>8.0747865725546777E-2</v>
      </c>
      <c r="I711">
        <f t="shared" si="67"/>
        <v>8.074786572554677</v>
      </c>
      <c r="J711">
        <f>INDEX(Cond_Probability!$A$6:$H$60,MATCH('Model 6_Train'!A711,Cond_Probability!$A$6:$A$60,0),8)</f>
        <v>0.34782608695652173</v>
      </c>
      <c r="K711">
        <f>INDEX(Cond_Probability!$A$6:$H$60,MATCH('Model 6_Train'!B711,Cond_Probability!$A$6:$A$60,0),8)</f>
        <v>0.31976744186046513</v>
      </c>
      <c r="L711">
        <f>INDEX(Cond_Probability!$A$6:$H$60,MATCH('Model 6_Train'!C711,Cond_Probability!$A$6:$A$60,0),8)</f>
        <v>0.15317919075144509</v>
      </c>
      <c r="M711">
        <f>Cond_Probability!$C$3</f>
        <v>0.38383838383838381</v>
      </c>
      <c r="N711">
        <f t="shared" si="68"/>
        <v>6.5395003354172723E-3</v>
      </c>
      <c r="O711">
        <f t="shared" si="69"/>
        <v>0.6539500335417272</v>
      </c>
      <c r="P711" t="str">
        <f t="shared" si="70"/>
        <v>Won't Survive</v>
      </c>
      <c r="Q711" t="str">
        <f t="shared" si="71"/>
        <v>Dead</v>
      </c>
    </row>
    <row r="712" spans="1:17" x14ac:dyDescent="0.3">
      <c r="A712" s="1" t="s">
        <v>1234</v>
      </c>
      <c r="B712" s="2" t="s">
        <v>17</v>
      </c>
      <c r="C712" s="1" t="s">
        <v>1242</v>
      </c>
      <c r="D712">
        <f>INDEX(Cond_Probability!$A$6:$H$60,MATCH('Model 6_Train'!A712,Cond_Probability!$A$6:$A$60,0),7)</f>
        <v>0.14673913043478262</v>
      </c>
      <c r="E712">
        <f>INDEX(Cond_Probability!$A$6:$H$60,MATCH('Model 6_Train'!B712,Cond_Probability!$A$6:$A$60,0),7)</f>
        <v>0.14882032667876588</v>
      </c>
      <c r="F712">
        <f>INDEX(Cond_Probability!$A$6:$H$60,MATCH('Model 6_Train'!C712,Cond_Probability!$A$6:$A$60,0),7)</f>
        <v>0.51356238698010848</v>
      </c>
      <c r="G712">
        <f>Cond_Probability!$C$2</f>
        <v>0.61616161616161613</v>
      </c>
      <c r="H712">
        <f t="shared" si="66"/>
        <v>6.9102863451858164E-3</v>
      </c>
      <c r="I712">
        <f t="shared" si="67"/>
        <v>0.69102863451858165</v>
      </c>
      <c r="J712">
        <f>INDEX(Cond_Probability!$A$6:$H$60,MATCH('Model 6_Train'!A712,Cond_Probability!$A$6:$A$60,0),8)</f>
        <v>0.39710144927536234</v>
      </c>
      <c r="K712">
        <f>INDEX(Cond_Probability!$A$6:$H$60,MATCH('Model 6_Train'!B712,Cond_Probability!$A$6:$A$60,0),8)</f>
        <v>0.68023255813953487</v>
      </c>
      <c r="L712">
        <f>INDEX(Cond_Probability!$A$6:$H$60,MATCH('Model 6_Train'!C712,Cond_Probability!$A$6:$A$60,0),8)</f>
        <v>0.56936416184971095</v>
      </c>
      <c r="M712">
        <f>Cond_Probability!$C$3</f>
        <v>0.38383838383838381</v>
      </c>
      <c r="N712">
        <f t="shared" si="68"/>
        <v>5.9033348263726346E-2</v>
      </c>
      <c r="O712">
        <f t="shared" si="69"/>
        <v>5.9033348263726344</v>
      </c>
      <c r="P712" t="str">
        <f t="shared" si="70"/>
        <v>Survive</v>
      </c>
      <c r="Q712" t="str">
        <f t="shared" si="71"/>
        <v>Survived</v>
      </c>
    </row>
    <row r="713" spans="1:17" x14ac:dyDescent="0.3">
      <c r="A713" s="1" t="s">
        <v>1234</v>
      </c>
      <c r="B713" s="2" t="s">
        <v>13</v>
      </c>
      <c r="C713" s="1" t="s">
        <v>1241</v>
      </c>
      <c r="D713">
        <f>INDEX(Cond_Probability!$A$6:$H$60,MATCH('Model 6_Train'!A713,Cond_Probability!$A$6:$A$60,0),7)</f>
        <v>0.14673913043478262</v>
      </c>
      <c r="E713">
        <f>INDEX(Cond_Probability!$A$6:$H$60,MATCH('Model 6_Train'!B713,Cond_Probability!$A$6:$A$60,0),7)</f>
        <v>0.85117967332123412</v>
      </c>
      <c r="F713">
        <f>INDEX(Cond_Probability!$A$6:$H$60,MATCH('Model 6_Train'!C713,Cond_Probability!$A$6:$A$60,0),7)</f>
        <v>0.22784810126582278</v>
      </c>
      <c r="G713">
        <f>Cond_Probability!$C$2</f>
        <v>0.61616161616161613</v>
      </c>
      <c r="H713">
        <f t="shared" si="66"/>
        <v>1.7535059313054394E-2</v>
      </c>
      <c r="I713">
        <f t="shared" si="67"/>
        <v>1.7535059313054393</v>
      </c>
      <c r="J713">
        <f>INDEX(Cond_Probability!$A$6:$H$60,MATCH('Model 6_Train'!A713,Cond_Probability!$A$6:$A$60,0),8)</f>
        <v>0.39710144927536234</v>
      </c>
      <c r="K713">
        <f>INDEX(Cond_Probability!$A$6:$H$60,MATCH('Model 6_Train'!B713,Cond_Probability!$A$6:$A$60,0),8)</f>
        <v>0.31976744186046513</v>
      </c>
      <c r="L713">
        <f>INDEX(Cond_Probability!$A$6:$H$60,MATCH('Model 6_Train'!C713,Cond_Probability!$A$6:$A$60,0),8)</f>
        <v>0.15317919075144509</v>
      </c>
      <c r="M713">
        <f>Cond_Probability!$C$3</f>
        <v>0.38383838383838381</v>
      </c>
      <c r="N713">
        <f t="shared" si="68"/>
        <v>7.4659295496013866E-3</v>
      </c>
      <c r="O713">
        <f t="shared" si="69"/>
        <v>0.74659295496013867</v>
      </c>
      <c r="P713" t="str">
        <f t="shared" si="70"/>
        <v>Won't Survive</v>
      </c>
      <c r="Q713" t="str">
        <f t="shared" si="71"/>
        <v>Dead</v>
      </c>
    </row>
    <row r="714" spans="1:17" x14ac:dyDescent="0.3">
      <c r="A714" s="1" t="s">
        <v>1234</v>
      </c>
      <c r="B714" s="2" t="s">
        <v>13</v>
      </c>
      <c r="C714" s="1" t="s">
        <v>1240</v>
      </c>
      <c r="D714">
        <f>INDEX(Cond_Probability!$A$6:$H$60,MATCH('Model 6_Train'!A714,Cond_Probability!$A$6:$A$60,0),7)</f>
        <v>0.14673913043478262</v>
      </c>
      <c r="E714">
        <f>INDEX(Cond_Probability!$A$6:$H$60,MATCH('Model 6_Train'!B714,Cond_Probability!$A$6:$A$60,0),7)</f>
        <v>0.85117967332123412</v>
      </c>
      <c r="F714">
        <f>INDEX(Cond_Probability!$A$6:$H$60,MATCH('Model 6_Train'!C714,Cond_Probability!$A$6:$A$60,0),7)</f>
        <v>0.17179023508137431</v>
      </c>
      <c r="G714">
        <f>Cond_Probability!$C$2</f>
        <v>0.61616161616161613</v>
      </c>
      <c r="H714">
        <f t="shared" si="66"/>
        <v>1.322087805349339E-2</v>
      </c>
      <c r="I714">
        <f t="shared" si="67"/>
        <v>1.322087805349339</v>
      </c>
      <c r="J714">
        <f>INDEX(Cond_Probability!$A$6:$H$60,MATCH('Model 6_Train'!A714,Cond_Probability!$A$6:$A$60,0),8)</f>
        <v>0.39710144927536234</v>
      </c>
      <c r="K714">
        <f>INDEX(Cond_Probability!$A$6:$H$60,MATCH('Model 6_Train'!B714,Cond_Probability!$A$6:$A$60,0),8)</f>
        <v>0.31976744186046513</v>
      </c>
      <c r="L714">
        <f>INDEX(Cond_Probability!$A$6:$H$60,MATCH('Model 6_Train'!C714,Cond_Probability!$A$6:$A$60,0),8)</f>
        <v>0.19653179190751446</v>
      </c>
      <c r="M714">
        <f>Cond_Probability!$C$3</f>
        <v>0.38383838383838381</v>
      </c>
      <c r="N714">
        <f t="shared" si="68"/>
        <v>9.5789284787338551E-3</v>
      </c>
      <c r="O714">
        <f t="shared" si="69"/>
        <v>0.95789284787338547</v>
      </c>
      <c r="P714" t="str">
        <f t="shared" si="70"/>
        <v>Won't Survive</v>
      </c>
      <c r="Q714" t="str">
        <f t="shared" si="71"/>
        <v>Dead</v>
      </c>
    </row>
    <row r="715" spans="1:17" x14ac:dyDescent="0.3">
      <c r="A715" s="1" t="s">
        <v>1236</v>
      </c>
      <c r="B715" s="2" t="s">
        <v>13</v>
      </c>
      <c r="C715" s="1" t="s">
        <v>1242</v>
      </c>
      <c r="D715">
        <f>INDEX(Cond_Probability!$A$6:$H$60,MATCH('Model 6_Train'!A715,Cond_Probability!$A$6:$A$60,0),7)</f>
        <v>0.67572463768115942</v>
      </c>
      <c r="E715">
        <f>INDEX(Cond_Probability!$A$6:$H$60,MATCH('Model 6_Train'!B715,Cond_Probability!$A$6:$A$60,0),7)</f>
        <v>0.85117967332123412</v>
      </c>
      <c r="F715">
        <f>INDEX(Cond_Probability!$A$6:$H$60,MATCH('Model 6_Train'!C715,Cond_Probability!$A$6:$A$60,0),7)</f>
        <v>0.51356238698010848</v>
      </c>
      <c r="G715">
        <f>Cond_Probability!$C$2</f>
        <v>0.61616161616161613</v>
      </c>
      <c r="H715">
        <f t="shared" si="66"/>
        <v>0.18200312592107368</v>
      </c>
      <c r="I715">
        <f t="shared" si="67"/>
        <v>18.200312592107366</v>
      </c>
      <c r="J715">
        <f>INDEX(Cond_Probability!$A$6:$H$60,MATCH('Model 6_Train'!A715,Cond_Probability!$A$6:$A$60,0),8)</f>
        <v>0.34782608695652173</v>
      </c>
      <c r="K715">
        <f>INDEX(Cond_Probability!$A$6:$H$60,MATCH('Model 6_Train'!B715,Cond_Probability!$A$6:$A$60,0),8)</f>
        <v>0.31976744186046513</v>
      </c>
      <c r="L715">
        <f>INDEX(Cond_Probability!$A$6:$H$60,MATCH('Model 6_Train'!C715,Cond_Probability!$A$6:$A$60,0),8)</f>
        <v>0.56936416184971095</v>
      </c>
      <c r="M715">
        <f>Cond_Probability!$C$3</f>
        <v>0.38383838383838381</v>
      </c>
      <c r="N715">
        <f t="shared" si="68"/>
        <v>2.4307199359947216E-2</v>
      </c>
      <c r="O715">
        <f t="shared" si="69"/>
        <v>2.4307199359947216</v>
      </c>
      <c r="P715" t="str">
        <f t="shared" si="70"/>
        <v>Won't Survive</v>
      </c>
      <c r="Q715" t="str">
        <f t="shared" si="71"/>
        <v>Dead</v>
      </c>
    </row>
    <row r="716" spans="1:17" x14ac:dyDescent="0.3">
      <c r="A716" s="1" t="s">
        <v>1235</v>
      </c>
      <c r="B716" s="2" t="s">
        <v>13</v>
      </c>
      <c r="C716" s="1" t="s">
        <v>1239</v>
      </c>
      <c r="D716">
        <f>INDEX(Cond_Probability!$A$6:$H$60,MATCH('Model 6_Train'!A716,Cond_Probability!$A$6:$A$60,0),7)</f>
        <v>0.17753623188405798</v>
      </c>
      <c r="E716">
        <f>INDEX(Cond_Probability!$A$6:$H$60,MATCH('Model 6_Train'!B716,Cond_Probability!$A$6:$A$60,0),7)</f>
        <v>0.85117967332123412</v>
      </c>
      <c r="F716">
        <f>INDEX(Cond_Probability!$A$6:$H$60,MATCH('Model 6_Train'!C716,Cond_Probability!$A$6:$A$60,0),7)</f>
        <v>8.6799276672694395E-2</v>
      </c>
      <c r="G716">
        <f>Cond_Probability!$C$2</f>
        <v>0.61616161616161613</v>
      </c>
      <c r="H716">
        <f t="shared" si="66"/>
        <v>8.0820026463460579E-3</v>
      </c>
      <c r="I716">
        <f t="shared" si="67"/>
        <v>0.80820026463460581</v>
      </c>
      <c r="J716">
        <f>INDEX(Cond_Probability!$A$6:$H$60,MATCH('Model 6_Train'!A716,Cond_Probability!$A$6:$A$60,0),8)</f>
        <v>0.25507246376811593</v>
      </c>
      <c r="K716">
        <f>INDEX(Cond_Probability!$A$6:$H$60,MATCH('Model 6_Train'!B716,Cond_Probability!$A$6:$A$60,0),8)</f>
        <v>0.31976744186046513</v>
      </c>
      <c r="L716">
        <f>INDEX(Cond_Probability!$A$6:$H$60,MATCH('Model 6_Train'!C716,Cond_Probability!$A$6:$A$60,0),8)</f>
        <v>8.0924855491329481E-2</v>
      </c>
      <c r="M716">
        <f>Cond_Probability!$C$3</f>
        <v>0.38383838383838381</v>
      </c>
      <c r="N716">
        <f t="shared" si="68"/>
        <v>2.5335422683126032E-3</v>
      </c>
      <c r="O716">
        <f t="shared" si="69"/>
        <v>0.2533542268312603</v>
      </c>
      <c r="P716" t="str">
        <f t="shared" si="70"/>
        <v>Won't Survive</v>
      </c>
      <c r="Q716" t="str">
        <f t="shared" si="71"/>
        <v>Dead</v>
      </c>
    </row>
    <row r="717" spans="1:17" x14ac:dyDescent="0.3">
      <c r="A717" s="1" t="s">
        <v>1236</v>
      </c>
      <c r="B717" s="2" t="s">
        <v>13</v>
      </c>
      <c r="C717" s="1" t="s">
        <v>1242</v>
      </c>
      <c r="D717">
        <f>INDEX(Cond_Probability!$A$6:$H$60,MATCH('Model 6_Train'!A717,Cond_Probability!$A$6:$A$60,0),7)</f>
        <v>0.67572463768115942</v>
      </c>
      <c r="E717">
        <f>INDEX(Cond_Probability!$A$6:$H$60,MATCH('Model 6_Train'!B717,Cond_Probability!$A$6:$A$60,0),7)</f>
        <v>0.85117967332123412</v>
      </c>
      <c r="F717">
        <f>INDEX(Cond_Probability!$A$6:$H$60,MATCH('Model 6_Train'!C717,Cond_Probability!$A$6:$A$60,0),7)</f>
        <v>0.51356238698010848</v>
      </c>
      <c r="G717">
        <f>Cond_Probability!$C$2</f>
        <v>0.61616161616161613</v>
      </c>
      <c r="H717">
        <f t="shared" si="66"/>
        <v>0.18200312592107368</v>
      </c>
      <c r="I717">
        <f t="shared" si="67"/>
        <v>18.200312592107366</v>
      </c>
      <c r="J717">
        <f>INDEX(Cond_Probability!$A$6:$H$60,MATCH('Model 6_Train'!A717,Cond_Probability!$A$6:$A$60,0),8)</f>
        <v>0.34782608695652173</v>
      </c>
      <c r="K717">
        <f>INDEX(Cond_Probability!$A$6:$H$60,MATCH('Model 6_Train'!B717,Cond_Probability!$A$6:$A$60,0),8)</f>
        <v>0.31976744186046513</v>
      </c>
      <c r="L717">
        <f>INDEX(Cond_Probability!$A$6:$H$60,MATCH('Model 6_Train'!C717,Cond_Probability!$A$6:$A$60,0),8)</f>
        <v>0.56936416184971095</v>
      </c>
      <c r="M717">
        <f>Cond_Probability!$C$3</f>
        <v>0.38383838383838381</v>
      </c>
      <c r="N717">
        <f t="shared" si="68"/>
        <v>2.4307199359947216E-2</v>
      </c>
      <c r="O717">
        <f t="shared" si="69"/>
        <v>2.4307199359947216</v>
      </c>
      <c r="P717" t="str">
        <f t="shared" si="70"/>
        <v>Won't Survive</v>
      </c>
      <c r="Q717" t="str">
        <f t="shared" si="71"/>
        <v>Dead</v>
      </c>
    </row>
    <row r="718" spans="1:17" x14ac:dyDescent="0.3">
      <c r="A718" s="1" t="s">
        <v>1234</v>
      </c>
      <c r="B718" s="2" t="s">
        <v>17</v>
      </c>
      <c r="C718" s="1" t="s">
        <v>1240</v>
      </c>
      <c r="D718">
        <f>INDEX(Cond_Probability!$A$6:$H$60,MATCH('Model 6_Train'!A718,Cond_Probability!$A$6:$A$60,0),7)</f>
        <v>0.14673913043478262</v>
      </c>
      <c r="E718">
        <f>INDEX(Cond_Probability!$A$6:$H$60,MATCH('Model 6_Train'!B718,Cond_Probability!$A$6:$A$60,0),7)</f>
        <v>0.14882032667876588</v>
      </c>
      <c r="F718">
        <f>INDEX(Cond_Probability!$A$6:$H$60,MATCH('Model 6_Train'!C718,Cond_Probability!$A$6:$A$60,0),7)</f>
        <v>0.17179023508137431</v>
      </c>
      <c r="G718">
        <f>Cond_Probability!$C$2</f>
        <v>0.61616161616161613</v>
      </c>
      <c r="H718">
        <f t="shared" si="66"/>
        <v>2.3115394464530018E-3</v>
      </c>
      <c r="I718">
        <f t="shared" si="67"/>
        <v>0.23115394464530017</v>
      </c>
      <c r="J718">
        <f>INDEX(Cond_Probability!$A$6:$H$60,MATCH('Model 6_Train'!A718,Cond_Probability!$A$6:$A$60,0),8)</f>
        <v>0.39710144927536234</v>
      </c>
      <c r="K718">
        <f>INDEX(Cond_Probability!$A$6:$H$60,MATCH('Model 6_Train'!B718,Cond_Probability!$A$6:$A$60,0),8)</f>
        <v>0.68023255813953487</v>
      </c>
      <c r="L718">
        <f>INDEX(Cond_Probability!$A$6:$H$60,MATCH('Model 6_Train'!C718,Cond_Probability!$A$6:$A$60,0),8)</f>
        <v>0.19653179190751446</v>
      </c>
      <c r="M718">
        <f>Cond_Probability!$C$3</f>
        <v>0.38383838383838381</v>
      </c>
      <c r="N718">
        <f t="shared" si="68"/>
        <v>2.0376993309306559E-2</v>
      </c>
      <c r="O718">
        <f t="shared" si="69"/>
        <v>2.0376993309306557</v>
      </c>
      <c r="P718" t="str">
        <f t="shared" si="70"/>
        <v>Survive</v>
      </c>
      <c r="Q718" t="str">
        <f t="shared" si="71"/>
        <v>Survived</v>
      </c>
    </row>
    <row r="719" spans="1:17" x14ac:dyDescent="0.3">
      <c r="A719" s="1" t="s">
        <v>1235</v>
      </c>
      <c r="B719" s="2" t="s">
        <v>17</v>
      </c>
      <c r="C719" s="1" t="s">
        <v>1242</v>
      </c>
      <c r="D719">
        <f>INDEX(Cond_Probability!$A$6:$H$60,MATCH('Model 6_Train'!A719,Cond_Probability!$A$6:$A$60,0),7)</f>
        <v>0.17753623188405798</v>
      </c>
      <c r="E719">
        <f>INDEX(Cond_Probability!$A$6:$H$60,MATCH('Model 6_Train'!B719,Cond_Probability!$A$6:$A$60,0),7)</f>
        <v>0.14882032667876588</v>
      </c>
      <c r="F719">
        <f>INDEX(Cond_Probability!$A$6:$H$60,MATCH('Model 6_Train'!C719,Cond_Probability!$A$6:$A$60,0),7)</f>
        <v>0.51356238698010848</v>
      </c>
      <c r="G719">
        <f>Cond_Probability!$C$2</f>
        <v>0.61616161616161613</v>
      </c>
      <c r="H719">
        <f t="shared" si="66"/>
        <v>8.3605933559038285E-3</v>
      </c>
      <c r="I719">
        <f t="shared" si="67"/>
        <v>0.83605933559038281</v>
      </c>
      <c r="J719">
        <f>INDEX(Cond_Probability!$A$6:$H$60,MATCH('Model 6_Train'!A719,Cond_Probability!$A$6:$A$60,0),8)</f>
        <v>0.25507246376811593</v>
      </c>
      <c r="K719">
        <f>INDEX(Cond_Probability!$A$6:$H$60,MATCH('Model 6_Train'!B719,Cond_Probability!$A$6:$A$60,0),8)</f>
        <v>0.68023255813953487</v>
      </c>
      <c r="L719">
        <f>INDEX(Cond_Probability!$A$6:$H$60,MATCH('Model 6_Train'!C719,Cond_Probability!$A$6:$A$60,0),8)</f>
        <v>0.56936416184971095</v>
      </c>
      <c r="M719">
        <f>Cond_Probability!$C$3</f>
        <v>0.38383838383838381</v>
      </c>
      <c r="N719">
        <f t="shared" si="68"/>
        <v>3.7919231001517652E-2</v>
      </c>
      <c r="O719">
        <f t="shared" si="69"/>
        <v>3.7919231001517653</v>
      </c>
      <c r="P719" t="str">
        <f t="shared" si="70"/>
        <v>Survive</v>
      </c>
      <c r="Q719" t="str">
        <f t="shared" si="71"/>
        <v>Survived</v>
      </c>
    </row>
    <row r="720" spans="1:17" x14ac:dyDescent="0.3">
      <c r="A720" s="1" t="s">
        <v>1236</v>
      </c>
      <c r="B720" s="2" t="s">
        <v>13</v>
      </c>
      <c r="C720" s="1" t="s">
        <v>1241</v>
      </c>
      <c r="D720">
        <f>INDEX(Cond_Probability!$A$6:$H$60,MATCH('Model 6_Train'!A720,Cond_Probability!$A$6:$A$60,0),7)</f>
        <v>0.67572463768115942</v>
      </c>
      <c r="E720">
        <f>INDEX(Cond_Probability!$A$6:$H$60,MATCH('Model 6_Train'!B720,Cond_Probability!$A$6:$A$60,0),7)</f>
        <v>0.85117967332123412</v>
      </c>
      <c r="F720">
        <f>INDEX(Cond_Probability!$A$6:$H$60,MATCH('Model 6_Train'!C720,Cond_Probability!$A$6:$A$60,0),7)</f>
        <v>0.22784810126582278</v>
      </c>
      <c r="G720">
        <f>Cond_Probability!$C$2</f>
        <v>0.61616161616161613</v>
      </c>
      <c r="H720">
        <f t="shared" si="66"/>
        <v>8.0747865725546777E-2</v>
      </c>
      <c r="I720">
        <f t="shared" si="67"/>
        <v>8.074786572554677</v>
      </c>
      <c r="J720">
        <f>INDEX(Cond_Probability!$A$6:$H$60,MATCH('Model 6_Train'!A720,Cond_Probability!$A$6:$A$60,0),8)</f>
        <v>0.34782608695652173</v>
      </c>
      <c r="K720">
        <f>INDEX(Cond_Probability!$A$6:$H$60,MATCH('Model 6_Train'!B720,Cond_Probability!$A$6:$A$60,0),8)</f>
        <v>0.31976744186046513</v>
      </c>
      <c r="L720">
        <f>INDEX(Cond_Probability!$A$6:$H$60,MATCH('Model 6_Train'!C720,Cond_Probability!$A$6:$A$60,0),8)</f>
        <v>0.15317919075144509</v>
      </c>
      <c r="M720">
        <f>Cond_Probability!$C$3</f>
        <v>0.38383838383838381</v>
      </c>
      <c r="N720">
        <f t="shared" si="68"/>
        <v>6.5395003354172723E-3</v>
      </c>
      <c r="O720">
        <f t="shared" si="69"/>
        <v>0.6539500335417272</v>
      </c>
      <c r="P720" t="str">
        <f t="shared" si="70"/>
        <v>Won't Survive</v>
      </c>
      <c r="Q720" t="str">
        <f t="shared" si="71"/>
        <v>Dead</v>
      </c>
    </row>
    <row r="721" spans="1:17" x14ac:dyDescent="0.3">
      <c r="A721" s="1" t="s">
        <v>1236</v>
      </c>
      <c r="B721" s="2" t="s">
        <v>13</v>
      </c>
      <c r="C721" s="1" t="s">
        <v>1242</v>
      </c>
      <c r="D721">
        <f>INDEX(Cond_Probability!$A$6:$H$60,MATCH('Model 6_Train'!A721,Cond_Probability!$A$6:$A$60,0),7)</f>
        <v>0.67572463768115942</v>
      </c>
      <c r="E721">
        <f>INDEX(Cond_Probability!$A$6:$H$60,MATCH('Model 6_Train'!B721,Cond_Probability!$A$6:$A$60,0),7)</f>
        <v>0.85117967332123412</v>
      </c>
      <c r="F721">
        <f>INDEX(Cond_Probability!$A$6:$H$60,MATCH('Model 6_Train'!C721,Cond_Probability!$A$6:$A$60,0),7)</f>
        <v>0.51356238698010848</v>
      </c>
      <c r="G721">
        <f>Cond_Probability!$C$2</f>
        <v>0.61616161616161613</v>
      </c>
      <c r="H721">
        <f t="shared" si="66"/>
        <v>0.18200312592107368</v>
      </c>
      <c r="I721">
        <f t="shared" si="67"/>
        <v>18.200312592107366</v>
      </c>
      <c r="J721">
        <f>INDEX(Cond_Probability!$A$6:$H$60,MATCH('Model 6_Train'!A721,Cond_Probability!$A$6:$A$60,0),8)</f>
        <v>0.34782608695652173</v>
      </c>
      <c r="K721">
        <f>INDEX(Cond_Probability!$A$6:$H$60,MATCH('Model 6_Train'!B721,Cond_Probability!$A$6:$A$60,0),8)</f>
        <v>0.31976744186046513</v>
      </c>
      <c r="L721">
        <f>INDEX(Cond_Probability!$A$6:$H$60,MATCH('Model 6_Train'!C721,Cond_Probability!$A$6:$A$60,0),8)</f>
        <v>0.56936416184971095</v>
      </c>
      <c r="M721">
        <f>Cond_Probability!$C$3</f>
        <v>0.38383838383838381</v>
      </c>
      <c r="N721">
        <f t="shared" si="68"/>
        <v>2.4307199359947216E-2</v>
      </c>
      <c r="O721">
        <f t="shared" si="69"/>
        <v>2.4307199359947216</v>
      </c>
      <c r="P721" t="str">
        <f t="shared" si="70"/>
        <v>Won't Survive</v>
      </c>
      <c r="Q721" t="str">
        <f t="shared" si="71"/>
        <v>Dead</v>
      </c>
    </row>
    <row r="722" spans="1:17" x14ac:dyDescent="0.3">
      <c r="A722" s="1" t="s">
        <v>1235</v>
      </c>
      <c r="B722" s="2" t="s">
        <v>17</v>
      </c>
      <c r="C722" s="1" t="s">
        <v>1242</v>
      </c>
      <c r="D722">
        <f>INDEX(Cond_Probability!$A$6:$H$60,MATCH('Model 6_Train'!A722,Cond_Probability!$A$6:$A$60,0),7)</f>
        <v>0.17753623188405798</v>
      </c>
      <c r="E722">
        <f>INDEX(Cond_Probability!$A$6:$H$60,MATCH('Model 6_Train'!B722,Cond_Probability!$A$6:$A$60,0),7)</f>
        <v>0.14882032667876588</v>
      </c>
      <c r="F722">
        <f>INDEX(Cond_Probability!$A$6:$H$60,MATCH('Model 6_Train'!C722,Cond_Probability!$A$6:$A$60,0),7)</f>
        <v>0.51356238698010848</v>
      </c>
      <c r="G722">
        <f>Cond_Probability!$C$2</f>
        <v>0.61616161616161613</v>
      </c>
      <c r="H722">
        <f t="shared" si="66"/>
        <v>8.3605933559038285E-3</v>
      </c>
      <c r="I722">
        <f t="shared" si="67"/>
        <v>0.83605933559038281</v>
      </c>
      <c r="J722">
        <f>INDEX(Cond_Probability!$A$6:$H$60,MATCH('Model 6_Train'!A722,Cond_Probability!$A$6:$A$60,0),8)</f>
        <v>0.25507246376811593</v>
      </c>
      <c r="K722">
        <f>INDEX(Cond_Probability!$A$6:$H$60,MATCH('Model 6_Train'!B722,Cond_Probability!$A$6:$A$60,0),8)</f>
        <v>0.68023255813953487</v>
      </c>
      <c r="L722">
        <f>INDEX(Cond_Probability!$A$6:$H$60,MATCH('Model 6_Train'!C722,Cond_Probability!$A$6:$A$60,0),8)</f>
        <v>0.56936416184971095</v>
      </c>
      <c r="M722">
        <f>Cond_Probability!$C$3</f>
        <v>0.38383838383838381</v>
      </c>
      <c r="N722">
        <f t="shared" si="68"/>
        <v>3.7919231001517652E-2</v>
      </c>
      <c r="O722">
        <f t="shared" si="69"/>
        <v>3.7919231001517653</v>
      </c>
      <c r="P722" t="str">
        <f t="shared" si="70"/>
        <v>Survive</v>
      </c>
      <c r="Q722" t="str">
        <f t="shared" si="71"/>
        <v>Survived</v>
      </c>
    </row>
    <row r="723" spans="1:17" x14ac:dyDescent="0.3">
      <c r="A723" s="1" t="s">
        <v>1236</v>
      </c>
      <c r="B723" s="2" t="s">
        <v>13</v>
      </c>
      <c r="C723" s="1" t="s">
        <v>1242</v>
      </c>
      <c r="D723">
        <f>INDEX(Cond_Probability!$A$6:$H$60,MATCH('Model 6_Train'!A723,Cond_Probability!$A$6:$A$60,0),7)</f>
        <v>0.67572463768115942</v>
      </c>
      <c r="E723">
        <f>INDEX(Cond_Probability!$A$6:$H$60,MATCH('Model 6_Train'!B723,Cond_Probability!$A$6:$A$60,0),7)</f>
        <v>0.85117967332123412</v>
      </c>
      <c r="F723">
        <f>INDEX(Cond_Probability!$A$6:$H$60,MATCH('Model 6_Train'!C723,Cond_Probability!$A$6:$A$60,0),7)</f>
        <v>0.51356238698010848</v>
      </c>
      <c r="G723">
        <f>Cond_Probability!$C$2</f>
        <v>0.61616161616161613</v>
      </c>
      <c r="H723">
        <f t="shared" si="66"/>
        <v>0.18200312592107368</v>
      </c>
      <c r="I723">
        <f t="shared" si="67"/>
        <v>18.200312592107366</v>
      </c>
      <c r="J723">
        <f>INDEX(Cond_Probability!$A$6:$H$60,MATCH('Model 6_Train'!A723,Cond_Probability!$A$6:$A$60,0),8)</f>
        <v>0.34782608695652173</v>
      </c>
      <c r="K723">
        <f>INDEX(Cond_Probability!$A$6:$H$60,MATCH('Model 6_Train'!B723,Cond_Probability!$A$6:$A$60,0),8)</f>
        <v>0.31976744186046513</v>
      </c>
      <c r="L723">
        <f>INDEX(Cond_Probability!$A$6:$H$60,MATCH('Model 6_Train'!C723,Cond_Probability!$A$6:$A$60,0),8)</f>
        <v>0.56936416184971095</v>
      </c>
      <c r="M723">
        <f>Cond_Probability!$C$3</f>
        <v>0.38383838383838381</v>
      </c>
      <c r="N723">
        <f t="shared" si="68"/>
        <v>2.4307199359947216E-2</v>
      </c>
      <c r="O723">
        <f t="shared" si="69"/>
        <v>2.4307199359947216</v>
      </c>
      <c r="P723" t="str">
        <f t="shared" si="70"/>
        <v>Won't Survive</v>
      </c>
      <c r="Q723" t="str">
        <f t="shared" si="71"/>
        <v>Dead</v>
      </c>
    </row>
    <row r="724" spans="1:17" x14ac:dyDescent="0.3">
      <c r="A724" s="1" t="s">
        <v>1235</v>
      </c>
      <c r="B724" s="2" t="s">
        <v>13</v>
      </c>
      <c r="C724" s="1" t="s">
        <v>1242</v>
      </c>
      <c r="D724">
        <f>INDEX(Cond_Probability!$A$6:$H$60,MATCH('Model 6_Train'!A724,Cond_Probability!$A$6:$A$60,0),7)</f>
        <v>0.17753623188405798</v>
      </c>
      <c r="E724">
        <f>INDEX(Cond_Probability!$A$6:$H$60,MATCH('Model 6_Train'!B724,Cond_Probability!$A$6:$A$60,0),7)</f>
        <v>0.85117967332123412</v>
      </c>
      <c r="F724">
        <f>INDEX(Cond_Probability!$A$6:$H$60,MATCH('Model 6_Train'!C724,Cond_Probability!$A$6:$A$60,0),7)</f>
        <v>0.51356238698010848</v>
      </c>
      <c r="G724">
        <f>Cond_Probability!$C$2</f>
        <v>0.61616161616161613</v>
      </c>
      <c r="H724">
        <f t="shared" si="66"/>
        <v>4.7818515657547508E-2</v>
      </c>
      <c r="I724">
        <f t="shared" si="67"/>
        <v>4.7818515657547511</v>
      </c>
      <c r="J724">
        <f>INDEX(Cond_Probability!$A$6:$H$60,MATCH('Model 6_Train'!A724,Cond_Probability!$A$6:$A$60,0),8)</f>
        <v>0.25507246376811593</v>
      </c>
      <c r="K724">
        <f>INDEX(Cond_Probability!$A$6:$H$60,MATCH('Model 6_Train'!B724,Cond_Probability!$A$6:$A$60,0),8)</f>
        <v>0.31976744186046513</v>
      </c>
      <c r="L724">
        <f>INDEX(Cond_Probability!$A$6:$H$60,MATCH('Model 6_Train'!C724,Cond_Probability!$A$6:$A$60,0),8)</f>
        <v>0.56936416184971095</v>
      </c>
      <c r="M724">
        <f>Cond_Probability!$C$3</f>
        <v>0.38383838383838381</v>
      </c>
      <c r="N724">
        <f t="shared" si="68"/>
        <v>1.7825279530627958E-2</v>
      </c>
      <c r="O724">
        <f t="shared" si="69"/>
        <v>1.7825279530627958</v>
      </c>
      <c r="P724" t="str">
        <f t="shared" si="70"/>
        <v>Won't Survive</v>
      </c>
      <c r="Q724" t="str">
        <f t="shared" si="71"/>
        <v>Dead</v>
      </c>
    </row>
    <row r="725" spans="1:17" x14ac:dyDescent="0.3">
      <c r="A725" s="1" t="s">
        <v>1235</v>
      </c>
      <c r="B725" s="2" t="s">
        <v>13</v>
      </c>
      <c r="C725" s="1" t="s">
        <v>1239</v>
      </c>
      <c r="D725">
        <f>INDEX(Cond_Probability!$A$6:$H$60,MATCH('Model 6_Train'!A725,Cond_Probability!$A$6:$A$60,0),7)</f>
        <v>0.17753623188405798</v>
      </c>
      <c r="E725">
        <f>INDEX(Cond_Probability!$A$6:$H$60,MATCH('Model 6_Train'!B725,Cond_Probability!$A$6:$A$60,0),7)</f>
        <v>0.85117967332123412</v>
      </c>
      <c r="F725">
        <f>INDEX(Cond_Probability!$A$6:$H$60,MATCH('Model 6_Train'!C725,Cond_Probability!$A$6:$A$60,0),7)</f>
        <v>8.6799276672694395E-2</v>
      </c>
      <c r="G725">
        <f>Cond_Probability!$C$2</f>
        <v>0.61616161616161613</v>
      </c>
      <c r="H725">
        <f t="shared" si="66"/>
        <v>8.0820026463460579E-3</v>
      </c>
      <c r="I725">
        <f t="shared" si="67"/>
        <v>0.80820026463460581</v>
      </c>
      <c r="J725">
        <f>INDEX(Cond_Probability!$A$6:$H$60,MATCH('Model 6_Train'!A725,Cond_Probability!$A$6:$A$60,0),8)</f>
        <v>0.25507246376811593</v>
      </c>
      <c r="K725">
        <f>INDEX(Cond_Probability!$A$6:$H$60,MATCH('Model 6_Train'!B725,Cond_Probability!$A$6:$A$60,0),8)</f>
        <v>0.31976744186046513</v>
      </c>
      <c r="L725">
        <f>INDEX(Cond_Probability!$A$6:$H$60,MATCH('Model 6_Train'!C725,Cond_Probability!$A$6:$A$60,0),8)</f>
        <v>8.0924855491329481E-2</v>
      </c>
      <c r="M725">
        <f>Cond_Probability!$C$3</f>
        <v>0.38383838383838381</v>
      </c>
      <c r="N725">
        <f t="shared" si="68"/>
        <v>2.5335422683126032E-3</v>
      </c>
      <c r="O725">
        <f t="shared" si="69"/>
        <v>0.2533542268312603</v>
      </c>
      <c r="P725" t="str">
        <f t="shared" si="70"/>
        <v>Won't Survive</v>
      </c>
      <c r="Q725" t="str">
        <f t="shared" si="71"/>
        <v>Dead</v>
      </c>
    </row>
    <row r="726" spans="1:17" x14ac:dyDescent="0.3">
      <c r="A726" s="1" t="s">
        <v>1234</v>
      </c>
      <c r="B726" s="2" t="s">
        <v>13</v>
      </c>
      <c r="C726" s="1" t="s">
        <v>1242</v>
      </c>
      <c r="D726">
        <f>INDEX(Cond_Probability!$A$6:$H$60,MATCH('Model 6_Train'!A726,Cond_Probability!$A$6:$A$60,0),7)</f>
        <v>0.14673913043478262</v>
      </c>
      <c r="E726">
        <f>INDEX(Cond_Probability!$A$6:$H$60,MATCH('Model 6_Train'!B726,Cond_Probability!$A$6:$A$60,0),7)</f>
        <v>0.85117967332123412</v>
      </c>
      <c r="F726">
        <f>INDEX(Cond_Probability!$A$6:$H$60,MATCH('Model 6_Train'!C726,Cond_Probability!$A$6:$A$60,0),7)</f>
        <v>0.51356238698010848</v>
      </c>
      <c r="G726">
        <f>Cond_Probability!$C$2</f>
        <v>0.61616161616161613</v>
      </c>
      <c r="H726">
        <f t="shared" si="66"/>
        <v>3.9523467023074986E-2</v>
      </c>
      <c r="I726">
        <f t="shared" si="67"/>
        <v>3.9523467023074987</v>
      </c>
      <c r="J726">
        <f>INDEX(Cond_Probability!$A$6:$H$60,MATCH('Model 6_Train'!A726,Cond_Probability!$A$6:$A$60,0),8)</f>
        <v>0.39710144927536234</v>
      </c>
      <c r="K726">
        <f>INDEX(Cond_Probability!$A$6:$H$60,MATCH('Model 6_Train'!B726,Cond_Probability!$A$6:$A$60,0),8)</f>
        <v>0.31976744186046513</v>
      </c>
      <c r="L726">
        <f>INDEX(Cond_Probability!$A$6:$H$60,MATCH('Model 6_Train'!C726,Cond_Probability!$A$6:$A$60,0),8)</f>
        <v>0.56936416184971095</v>
      </c>
      <c r="M726">
        <f>Cond_Probability!$C$3</f>
        <v>0.38383838383838381</v>
      </c>
      <c r="N726">
        <f t="shared" si="68"/>
        <v>2.7750719269273076E-2</v>
      </c>
      <c r="O726">
        <f t="shared" si="69"/>
        <v>2.7750719269273074</v>
      </c>
      <c r="P726" t="str">
        <f t="shared" si="70"/>
        <v>Won't Survive</v>
      </c>
      <c r="Q726" t="str">
        <f t="shared" si="71"/>
        <v>Dead</v>
      </c>
    </row>
    <row r="727" spans="1:17" x14ac:dyDescent="0.3">
      <c r="A727" s="1" t="s">
        <v>1236</v>
      </c>
      <c r="B727" s="2" t="s">
        <v>13</v>
      </c>
      <c r="C727" s="1" t="s">
        <v>1242</v>
      </c>
      <c r="D727">
        <f>INDEX(Cond_Probability!$A$6:$H$60,MATCH('Model 6_Train'!A727,Cond_Probability!$A$6:$A$60,0),7)</f>
        <v>0.67572463768115942</v>
      </c>
      <c r="E727">
        <f>INDEX(Cond_Probability!$A$6:$H$60,MATCH('Model 6_Train'!B727,Cond_Probability!$A$6:$A$60,0),7)</f>
        <v>0.85117967332123412</v>
      </c>
      <c r="F727">
        <f>INDEX(Cond_Probability!$A$6:$H$60,MATCH('Model 6_Train'!C727,Cond_Probability!$A$6:$A$60,0),7)</f>
        <v>0.51356238698010848</v>
      </c>
      <c r="G727">
        <f>Cond_Probability!$C$2</f>
        <v>0.61616161616161613</v>
      </c>
      <c r="H727">
        <f t="shared" si="66"/>
        <v>0.18200312592107368</v>
      </c>
      <c r="I727">
        <f t="shared" si="67"/>
        <v>18.200312592107366</v>
      </c>
      <c r="J727">
        <f>INDEX(Cond_Probability!$A$6:$H$60,MATCH('Model 6_Train'!A727,Cond_Probability!$A$6:$A$60,0),8)</f>
        <v>0.34782608695652173</v>
      </c>
      <c r="K727">
        <f>INDEX(Cond_Probability!$A$6:$H$60,MATCH('Model 6_Train'!B727,Cond_Probability!$A$6:$A$60,0),8)</f>
        <v>0.31976744186046513</v>
      </c>
      <c r="L727">
        <f>INDEX(Cond_Probability!$A$6:$H$60,MATCH('Model 6_Train'!C727,Cond_Probability!$A$6:$A$60,0),8)</f>
        <v>0.56936416184971095</v>
      </c>
      <c r="M727">
        <f>Cond_Probability!$C$3</f>
        <v>0.38383838383838381</v>
      </c>
      <c r="N727">
        <f t="shared" si="68"/>
        <v>2.4307199359947216E-2</v>
      </c>
      <c r="O727">
        <f t="shared" si="69"/>
        <v>2.4307199359947216</v>
      </c>
      <c r="P727" t="str">
        <f t="shared" si="70"/>
        <v>Won't Survive</v>
      </c>
      <c r="Q727" t="str">
        <f t="shared" si="71"/>
        <v>Dead</v>
      </c>
    </row>
    <row r="728" spans="1:17" x14ac:dyDescent="0.3">
      <c r="A728" s="1" t="s">
        <v>1235</v>
      </c>
      <c r="B728" s="2" t="s">
        <v>17</v>
      </c>
      <c r="C728" s="1" t="s">
        <v>1242</v>
      </c>
      <c r="D728">
        <f>INDEX(Cond_Probability!$A$6:$H$60,MATCH('Model 6_Train'!A728,Cond_Probability!$A$6:$A$60,0),7)</f>
        <v>0.17753623188405798</v>
      </c>
      <c r="E728">
        <f>INDEX(Cond_Probability!$A$6:$H$60,MATCH('Model 6_Train'!B728,Cond_Probability!$A$6:$A$60,0),7)</f>
        <v>0.14882032667876588</v>
      </c>
      <c r="F728">
        <f>INDEX(Cond_Probability!$A$6:$H$60,MATCH('Model 6_Train'!C728,Cond_Probability!$A$6:$A$60,0),7)</f>
        <v>0.51356238698010848</v>
      </c>
      <c r="G728">
        <f>Cond_Probability!$C$2</f>
        <v>0.61616161616161613</v>
      </c>
      <c r="H728">
        <f t="shared" si="66"/>
        <v>8.3605933559038285E-3</v>
      </c>
      <c r="I728">
        <f t="shared" si="67"/>
        <v>0.83605933559038281</v>
      </c>
      <c r="J728">
        <f>INDEX(Cond_Probability!$A$6:$H$60,MATCH('Model 6_Train'!A728,Cond_Probability!$A$6:$A$60,0),8)</f>
        <v>0.25507246376811593</v>
      </c>
      <c r="K728">
        <f>INDEX(Cond_Probability!$A$6:$H$60,MATCH('Model 6_Train'!B728,Cond_Probability!$A$6:$A$60,0),8)</f>
        <v>0.68023255813953487</v>
      </c>
      <c r="L728">
        <f>INDEX(Cond_Probability!$A$6:$H$60,MATCH('Model 6_Train'!C728,Cond_Probability!$A$6:$A$60,0),8)</f>
        <v>0.56936416184971095</v>
      </c>
      <c r="M728">
        <f>Cond_Probability!$C$3</f>
        <v>0.38383838383838381</v>
      </c>
      <c r="N728">
        <f t="shared" si="68"/>
        <v>3.7919231001517652E-2</v>
      </c>
      <c r="O728">
        <f t="shared" si="69"/>
        <v>3.7919231001517653</v>
      </c>
      <c r="P728" t="str">
        <f t="shared" si="70"/>
        <v>Survive</v>
      </c>
      <c r="Q728" t="str">
        <f t="shared" si="71"/>
        <v>Survived</v>
      </c>
    </row>
    <row r="729" spans="1:17" x14ac:dyDescent="0.3">
      <c r="A729" s="1" t="s">
        <v>1236</v>
      </c>
      <c r="B729" s="2" t="s">
        <v>17</v>
      </c>
      <c r="C729" s="1" t="s">
        <v>1241</v>
      </c>
      <c r="D729">
        <f>INDEX(Cond_Probability!$A$6:$H$60,MATCH('Model 6_Train'!A729,Cond_Probability!$A$6:$A$60,0),7)</f>
        <v>0.67572463768115942</v>
      </c>
      <c r="E729">
        <f>INDEX(Cond_Probability!$A$6:$H$60,MATCH('Model 6_Train'!B729,Cond_Probability!$A$6:$A$60,0),7)</f>
        <v>0.14882032667876588</v>
      </c>
      <c r="F729">
        <f>INDEX(Cond_Probability!$A$6:$H$60,MATCH('Model 6_Train'!C729,Cond_Probability!$A$6:$A$60,0),7)</f>
        <v>0.22784810126582278</v>
      </c>
      <c r="G729">
        <f>Cond_Probability!$C$2</f>
        <v>0.61616161616161613</v>
      </c>
      <c r="H729">
        <f t="shared" si="66"/>
        <v>1.4117963730266171E-2</v>
      </c>
      <c r="I729">
        <f t="shared" si="67"/>
        <v>1.4117963730266172</v>
      </c>
      <c r="J729">
        <f>INDEX(Cond_Probability!$A$6:$H$60,MATCH('Model 6_Train'!A729,Cond_Probability!$A$6:$A$60,0),8)</f>
        <v>0.34782608695652173</v>
      </c>
      <c r="K729">
        <f>INDEX(Cond_Probability!$A$6:$H$60,MATCH('Model 6_Train'!B729,Cond_Probability!$A$6:$A$60,0),8)</f>
        <v>0.68023255813953487</v>
      </c>
      <c r="L729">
        <f>INDEX(Cond_Probability!$A$6:$H$60,MATCH('Model 6_Train'!C729,Cond_Probability!$A$6:$A$60,0),8)</f>
        <v>0.15317919075144509</v>
      </c>
      <c r="M729">
        <f>Cond_Probability!$C$3</f>
        <v>0.38383838383838381</v>
      </c>
      <c r="N729">
        <f t="shared" si="68"/>
        <v>1.3911300713524012E-2</v>
      </c>
      <c r="O729">
        <f t="shared" si="69"/>
        <v>1.3911300713524013</v>
      </c>
      <c r="P729" t="str">
        <f t="shared" si="70"/>
        <v>Won't Survive</v>
      </c>
      <c r="Q729" t="str">
        <f t="shared" si="71"/>
        <v>Dead</v>
      </c>
    </row>
    <row r="730" spans="1:17" x14ac:dyDescent="0.3">
      <c r="A730" s="1" t="s">
        <v>1235</v>
      </c>
      <c r="B730" s="2" t="s">
        <v>13</v>
      </c>
      <c r="C730" s="1" t="s">
        <v>1242</v>
      </c>
      <c r="D730">
        <f>INDEX(Cond_Probability!$A$6:$H$60,MATCH('Model 6_Train'!A730,Cond_Probability!$A$6:$A$60,0),7)</f>
        <v>0.17753623188405798</v>
      </c>
      <c r="E730">
        <f>INDEX(Cond_Probability!$A$6:$H$60,MATCH('Model 6_Train'!B730,Cond_Probability!$A$6:$A$60,0),7)</f>
        <v>0.85117967332123412</v>
      </c>
      <c r="F730">
        <f>INDEX(Cond_Probability!$A$6:$H$60,MATCH('Model 6_Train'!C730,Cond_Probability!$A$6:$A$60,0),7)</f>
        <v>0.51356238698010848</v>
      </c>
      <c r="G730">
        <f>Cond_Probability!$C$2</f>
        <v>0.61616161616161613</v>
      </c>
      <c r="H730">
        <f t="shared" si="66"/>
        <v>4.7818515657547508E-2</v>
      </c>
      <c r="I730">
        <f t="shared" si="67"/>
        <v>4.7818515657547511</v>
      </c>
      <c r="J730">
        <f>INDEX(Cond_Probability!$A$6:$H$60,MATCH('Model 6_Train'!A730,Cond_Probability!$A$6:$A$60,0),8)</f>
        <v>0.25507246376811593</v>
      </c>
      <c r="K730">
        <f>INDEX(Cond_Probability!$A$6:$H$60,MATCH('Model 6_Train'!B730,Cond_Probability!$A$6:$A$60,0),8)</f>
        <v>0.31976744186046513</v>
      </c>
      <c r="L730">
        <f>INDEX(Cond_Probability!$A$6:$H$60,MATCH('Model 6_Train'!C730,Cond_Probability!$A$6:$A$60,0),8)</f>
        <v>0.56936416184971095</v>
      </c>
      <c r="M730">
        <f>Cond_Probability!$C$3</f>
        <v>0.38383838383838381</v>
      </c>
      <c r="N730">
        <f t="shared" si="68"/>
        <v>1.7825279530627958E-2</v>
      </c>
      <c r="O730">
        <f t="shared" si="69"/>
        <v>1.7825279530627958</v>
      </c>
      <c r="P730" t="str">
        <f t="shared" si="70"/>
        <v>Won't Survive</v>
      </c>
      <c r="Q730" t="str">
        <f t="shared" si="71"/>
        <v>Dead</v>
      </c>
    </row>
    <row r="731" spans="1:17" x14ac:dyDescent="0.3">
      <c r="A731" s="1" t="s">
        <v>1236</v>
      </c>
      <c r="B731" s="2" t="s">
        <v>17</v>
      </c>
      <c r="C731" s="1" t="s">
        <v>1242</v>
      </c>
      <c r="D731">
        <f>INDEX(Cond_Probability!$A$6:$H$60,MATCH('Model 6_Train'!A731,Cond_Probability!$A$6:$A$60,0),7)</f>
        <v>0.67572463768115942</v>
      </c>
      <c r="E731">
        <f>INDEX(Cond_Probability!$A$6:$H$60,MATCH('Model 6_Train'!B731,Cond_Probability!$A$6:$A$60,0),7)</f>
        <v>0.14882032667876588</v>
      </c>
      <c r="F731">
        <f>INDEX(Cond_Probability!$A$6:$H$60,MATCH('Model 6_Train'!C731,Cond_Probability!$A$6:$A$60,0),7)</f>
        <v>0.51356238698010848</v>
      </c>
      <c r="G731">
        <f>Cond_Probability!$C$2</f>
        <v>0.61616161616161613</v>
      </c>
      <c r="H731">
        <f t="shared" si="66"/>
        <v>3.1821442058695179E-2</v>
      </c>
      <c r="I731">
        <f t="shared" si="67"/>
        <v>3.182144205869518</v>
      </c>
      <c r="J731">
        <f>INDEX(Cond_Probability!$A$6:$H$60,MATCH('Model 6_Train'!A731,Cond_Probability!$A$6:$A$60,0),8)</f>
        <v>0.34782608695652173</v>
      </c>
      <c r="K731">
        <f>INDEX(Cond_Probability!$A$6:$H$60,MATCH('Model 6_Train'!B731,Cond_Probability!$A$6:$A$60,0),8)</f>
        <v>0.68023255813953487</v>
      </c>
      <c r="L731">
        <f>INDEX(Cond_Probability!$A$6:$H$60,MATCH('Model 6_Train'!C731,Cond_Probability!$A$6:$A$60,0),8)</f>
        <v>0.56936416184971095</v>
      </c>
      <c r="M731">
        <f>Cond_Probability!$C$3</f>
        <v>0.38383838383838381</v>
      </c>
      <c r="N731">
        <f t="shared" si="68"/>
        <v>5.1708042274796799E-2</v>
      </c>
      <c r="O731">
        <f t="shared" si="69"/>
        <v>5.1708042274796799</v>
      </c>
      <c r="P731" t="str">
        <f t="shared" si="70"/>
        <v>Survive</v>
      </c>
      <c r="Q731" t="str">
        <f t="shared" si="71"/>
        <v>Survived</v>
      </c>
    </row>
    <row r="732" spans="1:17" x14ac:dyDescent="0.3">
      <c r="A732" s="1" t="s">
        <v>1234</v>
      </c>
      <c r="B732" s="2" t="s">
        <v>17</v>
      </c>
      <c r="C732" s="1" t="s">
        <v>1242</v>
      </c>
      <c r="D732">
        <f>INDEX(Cond_Probability!$A$6:$H$60,MATCH('Model 6_Train'!A732,Cond_Probability!$A$6:$A$60,0),7)</f>
        <v>0.14673913043478262</v>
      </c>
      <c r="E732">
        <f>INDEX(Cond_Probability!$A$6:$H$60,MATCH('Model 6_Train'!B732,Cond_Probability!$A$6:$A$60,0),7)</f>
        <v>0.14882032667876588</v>
      </c>
      <c r="F732">
        <f>INDEX(Cond_Probability!$A$6:$H$60,MATCH('Model 6_Train'!C732,Cond_Probability!$A$6:$A$60,0),7)</f>
        <v>0.51356238698010848</v>
      </c>
      <c r="G732">
        <f>Cond_Probability!$C$2</f>
        <v>0.61616161616161613</v>
      </c>
      <c r="H732">
        <f t="shared" si="66"/>
        <v>6.9102863451858164E-3</v>
      </c>
      <c r="I732">
        <f t="shared" si="67"/>
        <v>0.69102863451858165</v>
      </c>
      <c r="J732">
        <f>INDEX(Cond_Probability!$A$6:$H$60,MATCH('Model 6_Train'!A732,Cond_Probability!$A$6:$A$60,0),8)</f>
        <v>0.39710144927536234</v>
      </c>
      <c r="K732">
        <f>INDEX(Cond_Probability!$A$6:$H$60,MATCH('Model 6_Train'!B732,Cond_Probability!$A$6:$A$60,0),8)</f>
        <v>0.68023255813953487</v>
      </c>
      <c r="L732">
        <f>INDEX(Cond_Probability!$A$6:$H$60,MATCH('Model 6_Train'!C732,Cond_Probability!$A$6:$A$60,0),8)</f>
        <v>0.56936416184971095</v>
      </c>
      <c r="M732">
        <f>Cond_Probability!$C$3</f>
        <v>0.38383838383838381</v>
      </c>
      <c r="N732">
        <f t="shared" si="68"/>
        <v>5.9033348263726346E-2</v>
      </c>
      <c r="O732">
        <f t="shared" si="69"/>
        <v>5.9033348263726344</v>
      </c>
      <c r="P732" t="str">
        <f t="shared" si="70"/>
        <v>Survive</v>
      </c>
      <c r="Q732" t="str">
        <f t="shared" si="71"/>
        <v>Survived</v>
      </c>
    </row>
    <row r="733" spans="1:17" x14ac:dyDescent="0.3">
      <c r="A733" s="1" t="s">
        <v>1236</v>
      </c>
      <c r="B733" s="2" t="s">
        <v>13</v>
      </c>
      <c r="C733" s="1" t="s">
        <v>1242</v>
      </c>
      <c r="D733">
        <f>INDEX(Cond_Probability!$A$6:$H$60,MATCH('Model 6_Train'!A733,Cond_Probability!$A$6:$A$60,0),7)</f>
        <v>0.67572463768115942</v>
      </c>
      <c r="E733">
        <f>INDEX(Cond_Probability!$A$6:$H$60,MATCH('Model 6_Train'!B733,Cond_Probability!$A$6:$A$60,0),7)</f>
        <v>0.85117967332123412</v>
      </c>
      <c r="F733">
        <f>INDEX(Cond_Probability!$A$6:$H$60,MATCH('Model 6_Train'!C733,Cond_Probability!$A$6:$A$60,0),7)</f>
        <v>0.51356238698010848</v>
      </c>
      <c r="G733">
        <f>Cond_Probability!$C$2</f>
        <v>0.61616161616161613</v>
      </c>
      <c r="H733">
        <f t="shared" si="66"/>
        <v>0.18200312592107368</v>
      </c>
      <c r="I733">
        <f t="shared" si="67"/>
        <v>18.200312592107366</v>
      </c>
      <c r="J733">
        <f>INDEX(Cond_Probability!$A$6:$H$60,MATCH('Model 6_Train'!A733,Cond_Probability!$A$6:$A$60,0),8)</f>
        <v>0.34782608695652173</v>
      </c>
      <c r="K733">
        <f>INDEX(Cond_Probability!$A$6:$H$60,MATCH('Model 6_Train'!B733,Cond_Probability!$A$6:$A$60,0),8)</f>
        <v>0.31976744186046513</v>
      </c>
      <c r="L733">
        <f>INDEX(Cond_Probability!$A$6:$H$60,MATCH('Model 6_Train'!C733,Cond_Probability!$A$6:$A$60,0),8)</f>
        <v>0.56936416184971095</v>
      </c>
      <c r="M733">
        <f>Cond_Probability!$C$3</f>
        <v>0.38383838383838381</v>
      </c>
      <c r="N733">
        <f t="shared" si="68"/>
        <v>2.4307199359947216E-2</v>
      </c>
      <c r="O733">
        <f t="shared" si="69"/>
        <v>2.4307199359947216</v>
      </c>
      <c r="P733" t="str">
        <f t="shared" si="70"/>
        <v>Won't Survive</v>
      </c>
      <c r="Q733" t="str">
        <f t="shared" si="71"/>
        <v>Dead</v>
      </c>
    </row>
    <row r="734" spans="1:17" x14ac:dyDescent="0.3">
      <c r="A734" s="1" t="s">
        <v>1235</v>
      </c>
      <c r="B734" s="2" t="s">
        <v>13</v>
      </c>
      <c r="C734" s="1" t="s">
        <v>1241</v>
      </c>
      <c r="D734">
        <f>INDEX(Cond_Probability!$A$6:$H$60,MATCH('Model 6_Train'!A734,Cond_Probability!$A$6:$A$60,0),7)</f>
        <v>0.17753623188405798</v>
      </c>
      <c r="E734">
        <f>INDEX(Cond_Probability!$A$6:$H$60,MATCH('Model 6_Train'!B734,Cond_Probability!$A$6:$A$60,0),7)</f>
        <v>0.85117967332123412</v>
      </c>
      <c r="F734">
        <f>INDEX(Cond_Probability!$A$6:$H$60,MATCH('Model 6_Train'!C734,Cond_Probability!$A$6:$A$60,0),7)</f>
        <v>0.22784810126582278</v>
      </c>
      <c r="G734">
        <f>Cond_Probability!$C$2</f>
        <v>0.61616161616161613</v>
      </c>
      <c r="H734">
        <f t="shared" si="66"/>
        <v>2.1215256946658403E-2</v>
      </c>
      <c r="I734">
        <f t="shared" si="67"/>
        <v>2.1215256946658401</v>
      </c>
      <c r="J734">
        <f>INDEX(Cond_Probability!$A$6:$H$60,MATCH('Model 6_Train'!A734,Cond_Probability!$A$6:$A$60,0),8)</f>
        <v>0.25507246376811593</v>
      </c>
      <c r="K734">
        <f>INDEX(Cond_Probability!$A$6:$H$60,MATCH('Model 6_Train'!B734,Cond_Probability!$A$6:$A$60,0),8)</f>
        <v>0.31976744186046513</v>
      </c>
      <c r="L734">
        <f>INDEX(Cond_Probability!$A$6:$H$60,MATCH('Model 6_Train'!C734,Cond_Probability!$A$6:$A$60,0),8)</f>
        <v>0.15317919075144509</v>
      </c>
      <c r="M734">
        <f>Cond_Probability!$C$3</f>
        <v>0.38383838383838381</v>
      </c>
      <c r="N734">
        <f t="shared" si="68"/>
        <v>4.7956335793059987E-3</v>
      </c>
      <c r="O734">
        <f t="shared" si="69"/>
        <v>0.47956335793059984</v>
      </c>
      <c r="P734" t="str">
        <f t="shared" si="70"/>
        <v>Won't Survive</v>
      </c>
      <c r="Q734" t="str">
        <f t="shared" si="71"/>
        <v>Dead</v>
      </c>
    </row>
    <row r="735" spans="1:17" x14ac:dyDescent="0.3">
      <c r="A735" s="1" t="s">
        <v>1235</v>
      </c>
      <c r="B735" s="2" t="s">
        <v>13</v>
      </c>
      <c r="C735" s="1" t="s">
        <v>1242</v>
      </c>
      <c r="D735">
        <f>INDEX(Cond_Probability!$A$6:$H$60,MATCH('Model 6_Train'!A735,Cond_Probability!$A$6:$A$60,0),7)</f>
        <v>0.17753623188405798</v>
      </c>
      <c r="E735">
        <f>INDEX(Cond_Probability!$A$6:$H$60,MATCH('Model 6_Train'!B735,Cond_Probability!$A$6:$A$60,0),7)</f>
        <v>0.85117967332123412</v>
      </c>
      <c r="F735">
        <f>INDEX(Cond_Probability!$A$6:$H$60,MATCH('Model 6_Train'!C735,Cond_Probability!$A$6:$A$60,0),7)</f>
        <v>0.51356238698010848</v>
      </c>
      <c r="G735">
        <f>Cond_Probability!$C$2</f>
        <v>0.61616161616161613</v>
      </c>
      <c r="H735">
        <f t="shared" si="66"/>
        <v>4.7818515657547508E-2</v>
      </c>
      <c r="I735">
        <f t="shared" si="67"/>
        <v>4.7818515657547511</v>
      </c>
      <c r="J735">
        <f>INDEX(Cond_Probability!$A$6:$H$60,MATCH('Model 6_Train'!A735,Cond_Probability!$A$6:$A$60,0),8)</f>
        <v>0.25507246376811593</v>
      </c>
      <c r="K735">
        <f>INDEX(Cond_Probability!$A$6:$H$60,MATCH('Model 6_Train'!B735,Cond_Probability!$A$6:$A$60,0),8)</f>
        <v>0.31976744186046513</v>
      </c>
      <c r="L735">
        <f>INDEX(Cond_Probability!$A$6:$H$60,MATCH('Model 6_Train'!C735,Cond_Probability!$A$6:$A$60,0),8)</f>
        <v>0.56936416184971095</v>
      </c>
      <c r="M735">
        <f>Cond_Probability!$C$3</f>
        <v>0.38383838383838381</v>
      </c>
      <c r="N735">
        <f t="shared" si="68"/>
        <v>1.7825279530627958E-2</v>
      </c>
      <c r="O735">
        <f t="shared" si="69"/>
        <v>1.7825279530627958</v>
      </c>
      <c r="P735" t="str">
        <f t="shared" si="70"/>
        <v>Won't Survive</v>
      </c>
      <c r="Q735" t="str">
        <f t="shared" si="71"/>
        <v>Dead</v>
      </c>
    </row>
    <row r="736" spans="1:17" x14ac:dyDescent="0.3">
      <c r="A736" s="1" t="s">
        <v>1235</v>
      </c>
      <c r="B736" s="2" t="s">
        <v>13</v>
      </c>
      <c r="C736" s="1" t="s">
        <v>1242</v>
      </c>
      <c r="D736">
        <f>INDEX(Cond_Probability!$A$6:$H$60,MATCH('Model 6_Train'!A736,Cond_Probability!$A$6:$A$60,0),7)</f>
        <v>0.17753623188405798</v>
      </c>
      <c r="E736">
        <f>INDEX(Cond_Probability!$A$6:$H$60,MATCH('Model 6_Train'!B736,Cond_Probability!$A$6:$A$60,0),7)</f>
        <v>0.85117967332123412</v>
      </c>
      <c r="F736">
        <f>INDEX(Cond_Probability!$A$6:$H$60,MATCH('Model 6_Train'!C736,Cond_Probability!$A$6:$A$60,0),7)</f>
        <v>0.51356238698010848</v>
      </c>
      <c r="G736">
        <f>Cond_Probability!$C$2</f>
        <v>0.61616161616161613</v>
      </c>
      <c r="H736">
        <f t="shared" si="66"/>
        <v>4.7818515657547508E-2</v>
      </c>
      <c r="I736">
        <f t="shared" si="67"/>
        <v>4.7818515657547511</v>
      </c>
      <c r="J736">
        <f>INDEX(Cond_Probability!$A$6:$H$60,MATCH('Model 6_Train'!A736,Cond_Probability!$A$6:$A$60,0),8)</f>
        <v>0.25507246376811593</v>
      </c>
      <c r="K736">
        <f>INDEX(Cond_Probability!$A$6:$H$60,MATCH('Model 6_Train'!B736,Cond_Probability!$A$6:$A$60,0),8)</f>
        <v>0.31976744186046513</v>
      </c>
      <c r="L736">
        <f>INDEX(Cond_Probability!$A$6:$H$60,MATCH('Model 6_Train'!C736,Cond_Probability!$A$6:$A$60,0),8)</f>
        <v>0.56936416184971095</v>
      </c>
      <c r="M736">
        <f>Cond_Probability!$C$3</f>
        <v>0.38383838383838381</v>
      </c>
      <c r="N736">
        <f t="shared" si="68"/>
        <v>1.7825279530627958E-2</v>
      </c>
      <c r="O736">
        <f t="shared" si="69"/>
        <v>1.7825279530627958</v>
      </c>
      <c r="P736" t="str">
        <f t="shared" si="70"/>
        <v>Won't Survive</v>
      </c>
      <c r="Q736" t="str">
        <f t="shared" si="71"/>
        <v>Dead</v>
      </c>
    </row>
    <row r="737" spans="1:17" x14ac:dyDescent="0.3">
      <c r="A737" s="1" t="s">
        <v>1236</v>
      </c>
      <c r="B737" s="2" t="s">
        <v>13</v>
      </c>
      <c r="C737" s="1" t="s">
        <v>1242</v>
      </c>
      <c r="D737">
        <f>INDEX(Cond_Probability!$A$6:$H$60,MATCH('Model 6_Train'!A737,Cond_Probability!$A$6:$A$60,0),7)</f>
        <v>0.67572463768115942</v>
      </c>
      <c r="E737">
        <f>INDEX(Cond_Probability!$A$6:$H$60,MATCH('Model 6_Train'!B737,Cond_Probability!$A$6:$A$60,0),7)</f>
        <v>0.85117967332123412</v>
      </c>
      <c r="F737">
        <f>INDEX(Cond_Probability!$A$6:$H$60,MATCH('Model 6_Train'!C737,Cond_Probability!$A$6:$A$60,0),7)</f>
        <v>0.51356238698010848</v>
      </c>
      <c r="G737">
        <f>Cond_Probability!$C$2</f>
        <v>0.61616161616161613</v>
      </c>
      <c r="H737">
        <f t="shared" si="66"/>
        <v>0.18200312592107368</v>
      </c>
      <c r="I737">
        <f t="shared" si="67"/>
        <v>18.200312592107366</v>
      </c>
      <c r="J737">
        <f>INDEX(Cond_Probability!$A$6:$H$60,MATCH('Model 6_Train'!A737,Cond_Probability!$A$6:$A$60,0),8)</f>
        <v>0.34782608695652173</v>
      </c>
      <c r="K737">
        <f>INDEX(Cond_Probability!$A$6:$H$60,MATCH('Model 6_Train'!B737,Cond_Probability!$A$6:$A$60,0),8)</f>
        <v>0.31976744186046513</v>
      </c>
      <c r="L737">
        <f>INDEX(Cond_Probability!$A$6:$H$60,MATCH('Model 6_Train'!C737,Cond_Probability!$A$6:$A$60,0),8)</f>
        <v>0.56936416184971095</v>
      </c>
      <c r="M737">
        <f>Cond_Probability!$C$3</f>
        <v>0.38383838383838381</v>
      </c>
      <c r="N737">
        <f t="shared" si="68"/>
        <v>2.4307199359947216E-2</v>
      </c>
      <c r="O737">
        <f t="shared" si="69"/>
        <v>2.4307199359947216</v>
      </c>
      <c r="P737" t="str">
        <f t="shared" si="70"/>
        <v>Won't Survive</v>
      </c>
      <c r="Q737" t="str">
        <f t="shared" si="71"/>
        <v>Dead</v>
      </c>
    </row>
    <row r="738" spans="1:17" x14ac:dyDescent="0.3">
      <c r="A738" s="1" t="s">
        <v>1236</v>
      </c>
      <c r="B738" s="2" t="s">
        <v>17</v>
      </c>
      <c r="C738" s="1" t="s">
        <v>1240</v>
      </c>
      <c r="D738">
        <f>INDEX(Cond_Probability!$A$6:$H$60,MATCH('Model 6_Train'!A738,Cond_Probability!$A$6:$A$60,0),7)</f>
        <v>0.67572463768115942</v>
      </c>
      <c r="E738">
        <f>INDEX(Cond_Probability!$A$6:$H$60,MATCH('Model 6_Train'!B738,Cond_Probability!$A$6:$A$60,0),7)</f>
        <v>0.14882032667876588</v>
      </c>
      <c r="F738">
        <f>INDEX(Cond_Probability!$A$6:$H$60,MATCH('Model 6_Train'!C738,Cond_Probability!$A$6:$A$60,0),7)</f>
        <v>0.17179023508137431</v>
      </c>
      <c r="G738">
        <f>Cond_Probability!$C$2</f>
        <v>0.61616161616161613</v>
      </c>
      <c r="H738">
        <f t="shared" si="66"/>
        <v>1.0644496463295922E-2</v>
      </c>
      <c r="I738">
        <f t="shared" si="67"/>
        <v>1.0644496463295923</v>
      </c>
      <c r="J738">
        <f>INDEX(Cond_Probability!$A$6:$H$60,MATCH('Model 6_Train'!A738,Cond_Probability!$A$6:$A$60,0),8)</f>
        <v>0.34782608695652173</v>
      </c>
      <c r="K738">
        <f>INDEX(Cond_Probability!$A$6:$H$60,MATCH('Model 6_Train'!B738,Cond_Probability!$A$6:$A$60,0),8)</f>
        <v>0.68023255813953487</v>
      </c>
      <c r="L738">
        <f>INDEX(Cond_Probability!$A$6:$H$60,MATCH('Model 6_Train'!C738,Cond_Probability!$A$6:$A$60,0),8)</f>
        <v>0.19653179190751446</v>
      </c>
      <c r="M738">
        <f>Cond_Probability!$C$3</f>
        <v>0.38383838383838381</v>
      </c>
      <c r="N738">
        <f t="shared" si="68"/>
        <v>1.7848461292823262E-2</v>
      </c>
      <c r="O738">
        <f t="shared" si="69"/>
        <v>1.7848461292823261</v>
      </c>
      <c r="P738" t="str">
        <f t="shared" si="70"/>
        <v>Survive</v>
      </c>
      <c r="Q738" t="str">
        <f t="shared" si="71"/>
        <v>Survived</v>
      </c>
    </row>
    <row r="739" spans="1:17" x14ac:dyDescent="0.3">
      <c r="A739" s="1" t="s">
        <v>1234</v>
      </c>
      <c r="B739" s="2" t="s">
        <v>13</v>
      </c>
      <c r="C739" s="1" t="s">
        <v>1240</v>
      </c>
      <c r="D739">
        <f>INDEX(Cond_Probability!$A$6:$H$60,MATCH('Model 6_Train'!A739,Cond_Probability!$A$6:$A$60,0),7)</f>
        <v>0.14673913043478262</v>
      </c>
      <c r="E739">
        <f>INDEX(Cond_Probability!$A$6:$H$60,MATCH('Model 6_Train'!B739,Cond_Probability!$A$6:$A$60,0),7)</f>
        <v>0.85117967332123412</v>
      </c>
      <c r="F739">
        <f>INDEX(Cond_Probability!$A$6:$H$60,MATCH('Model 6_Train'!C739,Cond_Probability!$A$6:$A$60,0),7)</f>
        <v>0.17179023508137431</v>
      </c>
      <c r="G739">
        <f>Cond_Probability!$C$2</f>
        <v>0.61616161616161613</v>
      </c>
      <c r="H739">
        <f t="shared" si="66"/>
        <v>1.322087805349339E-2</v>
      </c>
      <c r="I739">
        <f t="shared" si="67"/>
        <v>1.322087805349339</v>
      </c>
      <c r="J739">
        <f>INDEX(Cond_Probability!$A$6:$H$60,MATCH('Model 6_Train'!A739,Cond_Probability!$A$6:$A$60,0),8)</f>
        <v>0.39710144927536234</v>
      </c>
      <c r="K739">
        <f>INDEX(Cond_Probability!$A$6:$H$60,MATCH('Model 6_Train'!B739,Cond_Probability!$A$6:$A$60,0),8)</f>
        <v>0.31976744186046513</v>
      </c>
      <c r="L739">
        <f>INDEX(Cond_Probability!$A$6:$H$60,MATCH('Model 6_Train'!C739,Cond_Probability!$A$6:$A$60,0),8)</f>
        <v>0.19653179190751446</v>
      </c>
      <c r="M739">
        <f>Cond_Probability!$C$3</f>
        <v>0.38383838383838381</v>
      </c>
      <c r="N739">
        <f t="shared" si="68"/>
        <v>9.5789284787338551E-3</v>
      </c>
      <c r="O739">
        <f t="shared" si="69"/>
        <v>0.95789284787338547</v>
      </c>
      <c r="P739" t="str">
        <f t="shared" si="70"/>
        <v>Won't Survive</v>
      </c>
      <c r="Q739" t="str">
        <f t="shared" si="71"/>
        <v>Dead</v>
      </c>
    </row>
    <row r="740" spans="1:17" x14ac:dyDescent="0.3">
      <c r="A740" s="1" t="s">
        <v>1236</v>
      </c>
      <c r="B740" s="2" t="s">
        <v>13</v>
      </c>
      <c r="C740" s="1" t="s">
        <v>1241</v>
      </c>
      <c r="D740">
        <f>INDEX(Cond_Probability!$A$6:$H$60,MATCH('Model 6_Train'!A740,Cond_Probability!$A$6:$A$60,0),7)</f>
        <v>0.67572463768115942</v>
      </c>
      <c r="E740">
        <f>INDEX(Cond_Probability!$A$6:$H$60,MATCH('Model 6_Train'!B740,Cond_Probability!$A$6:$A$60,0),7)</f>
        <v>0.85117967332123412</v>
      </c>
      <c r="F740">
        <f>INDEX(Cond_Probability!$A$6:$H$60,MATCH('Model 6_Train'!C740,Cond_Probability!$A$6:$A$60,0),7)</f>
        <v>0.22784810126582278</v>
      </c>
      <c r="G740">
        <f>Cond_Probability!$C$2</f>
        <v>0.61616161616161613</v>
      </c>
      <c r="H740">
        <f t="shared" si="66"/>
        <v>8.0747865725546777E-2</v>
      </c>
      <c r="I740">
        <f t="shared" si="67"/>
        <v>8.074786572554677</v>
      </c>
      <c r="J740">
        <f>INDEX(Cond_Probability!$A$6:$H$60,MATCH('Model 6_Train'!A740,Cond_Probability!$A$6:$A$60,0),8)</f>
        <v>0.34782608695652173</v>
      </c>
      <c r="K740">
        <f>INDEX(Cond_Probability!$A$6:$H$60,MATCH('Model 6_Train'!B740,Cond_Probability!$A$6:$A$60,0),8)</f>
        <v>0.31976744186046513</v>
      </c>
      <c r="L740">
        <f>INDEX(Cond_Probability!$A$6:$H$60,MATCH('Model 6_Train'!C740,Cond_Probability!$A$6:$A$60,0),8)</f>
        <v>0.15317919075144509</v>
      </c>
      <c r="M740">
        <f>Cond_Probability!$C$3</f>
        <v>0.38383838383838381</v>
      </c>
      <c r="N740">
        <f t="shared" si="68"/>
        <v>6.5395003354172723E-3</v>
      </c>
      <c r="O740">
        <f t="shared" si="69"/>
        <v>0.6539500335417272</v>
      </c>
      <c r="P740" t="str">
        <f t="shared" si="70"/>
        <v>Won't Survive</v>
      </c>
      <c r="Q740" t="str">
        <f t="shared" si="71"/>
        <v>Dead</v>
      </c>
    </row>
    <row r="741" spans="1:17" x14ac:dyDescent="0.3">
      <c r="A741" s="1" t="s">
        <v>1236</v>
      </c>
      <c r="B741" s="2" t="s">
        <v>13</v>
      </c>
      <c r="C741" s="1" t="s">
        <v>1241</v>
      </c>
      <c r="D741">
        <f>INDEX(Cond_Probability!$A$6:$H$60,MATCH('Model 6_Train'!A741,Cond_Probability!$A$6:$A$60,0),7)</f>
        <v>0.67572463768115942</v>
      </c>
      <c r="E741">
        <f>INDEX(Cond_Probability!$A$6:$H$60,MATCH('Model 6_Train'!B741,Cond_Probability!$A$6:$A$60,0),7)</f>
        <v>0.85117967332123412</v>
      </c>
      <c r="F741">
        <f>INDEX(Cond_Probability!$A$6:$H$60,MATCH('Model 6_Train'!C741,Cond_Probability!$A$6:$A$60,0),7)</f>
        <v>0.22784810126582278</v>
      </c>
      <c r="G741">
        <f>Cond_Probability!$C$2</f>
        <v>0.61616161616161613</v>
      </c>
      <c r="H741">
        <f t="shared" si="66"/>
        <v>8.0747865725546777E-2</v>
      </c>
      <c r="I741">
        <f t="shared" si="67"/>
        <v>8.074786572554677</v>
      </c>
      <c r="J741">
        <f>INDEX(Cond_Probability!$A$6:$H$60,MATCH('Model 6_Train'!A741,Cond_Probability!$A$6:$A$60,0),8)</f>
        <v>0.34782608695652173</v>
      </c>
      <c r="K741">
        <f>INDEX(Cond_Probability!$A$6:$H$60,MATCH('Model 6_Train'!B741,Cond_Probability!$A$6:$A$60,0),8)</f>
        <v>0.31976744186046513</v>
      </c>
      <c r="L741">
        <f>INDEX(Cond_Probability!$A$6:$H$60,MATCH('Model 6_Train'!C741,Cond_Probability!$A$6:$A$60,0),8)</f>
        <v>0.15317919075144509</v>
      </c>
      <c r="M741">
        <f>Cond_Probability!$C$3</f>
        <v>0.38383838383838381</v>
      </c>
      <c r="N741">
        <f t="shared" si="68"/>
        <v>6.5395003354172723E-3</v>
      </c>
      <c r="O741">
        <f t="shared" si="69"/>
        <v>0.6539500335417272</v>
      </c>
      <c r="P741" t="str">
        <f t="shared" si="70"/>
        <v>Won't Survive</v>
      </c>
      <c r="Q741" t="str">
        <f t="shared" si="71"/>
        <v>Dead</v>
      </c>
    </row>
    <row r="742" spans="1:17" x14ac:dyDescent="0.3">
      <c r="A742" s="1" t="s">
        <v>1234</v>
      </c>
      <c r="B742" s="2" t="s">
        <v>13</v>
      </c>
      <c r="C742" s="1" t="s">
        <v>1241</v>
      </c>
      <c r="D742">
        <f>INDEX(Cond_Probability!$A$6:$H$60,MATCH('Model 6_Train'!A742,Cond_Probability!$A$6:$A$60,0),7)</f>
        <v>0.14673913043478262</v>
      </c>
      <c r="E742">
        <f>INDEX(Cond_Probability!$A$6:$H$60,MATCH('Model 6_Train'!B742,Cond_Probability!$A$6:$A$60,0),7)</f>
        <v>0.85117967332123412</v>
      </c>
      <c r="F742">
        <f>INDEX(Cond_Probability!$A$6:$H$60,MATCH('Model 6_Train'!C742,Cond_Probability!$A$6:$A$60,0),7)</f>
        <v>0.22784810126582278</v>
      </c>
      <c r="G742">
        <f>Cond_Probability!$C$2</f>
        <v>0.61616161616161613</v>
      </c>
      <c r="H742">
        <f t="shared" si="66"/>
        <v>1.7535059313054394E-2</v>
      </c>
      <c r="I742">
        <f t="shared" si="67"/>
        <v>1.7535059313054393</v>
      </c>
      <c r="J742">
        <f>INDEX(Cond_Probability!$A$6:$H$60,MATCH('Model 6_Train'!A742,Cond_Probability!$A$6:$A$60,0),8)</f>
        <v>0.39710144927536234</v>
      </c>
      <c r="K742">
        <f>INDEX(Cond_Probability!$A$6:$H$60,MATCH('Model 6_Train'!B742,Cond_Probability!$A$6:$A$60,0),8)</f>
        <v>0.31976744186046513</v>
      </c>
      <c r="L742">
        <f>INDEX(Cond_Probability!$A$6:$H$60,MATCH('Model 6_Train'!C742,Cond_Probability!$A$6:$A$60,0),8)</f>
        <v>0.15317919075144509</v>
      </c>
      <c r="M742">
        <f>Cond_Probability!$C$3</f>
        <v>0.38383838383838381</v>
      </c>
      <c r="N742">
        <f t="shared" si="68"/>
        <v>7.4659295496013866E-3</v>
      </c>
      <c r="O742">
        <f t="shared" si="69"/>
        <v>0.74659295496013867</v>
      </c>
      <c r="P742" t="str">
        <f t="shared" si="70"/>
        <v>Won't Survive</v>
      </c>
      <c r="Q742" t="str">
        <f t="shared" si="71"/>
        <v>Dead</v>
      </c>
    </row>
    <row r="743" spans="1:17" x14ac:dyDescent="0.3">
      <c r="A743" s="1" t="s">
        <v>1234</v>
      </c>
      <c r="B743" s="2" t="s">
        <v>13</v>
      </c>
      <c r="C743" s="1" t="s">
        <v>1240</v>
      </c>
      <c r="D743">
        <f>INDEX(Cond_Probability!$A$6:$H$60,MATCH('Model 6_Train'!A743,Cond_Probability!$A$6:$A$60,0),7)</f>
        <v>0.14673913043478262</v>
      </c>
      <c r="E743">
        <f>INDEX(Cond_Probability!$A$6:$H$60,MATCH('Model 6_Train'!B743,Cond_Probability!$A$6:$A$60,0),7)</f>
        <v>0.85117967332123412</v>
      </c>
      <c r="F743">
        <f>INDEX(Cond_Probability!$A$6:$H$60,MATCH('Model 6_Train'!C743,Cond_Probability!$A$6:$A$60,0),7)</f>
        <v>0.17179023508137431</v>
      </c>
      <c r="G743">
        <f>Cond_Probability!$C$2</f>
        <v>0.61616161616161613</v>
      </c>
      <c r="H743">
        <f t="shared" si="66"/>
        <v>1.322087805349339E-2</v>
      </c>
      <c r="I743">
        <f t="shared" si="67"/>
        <v>1.322087805349339</v>
      </c>
      <c r="J743">
        <f>INDEX(Cond_Probability!$A$6:$H$60,MATCH('Model 6_Train'!A743,Cond_Probability!$A$6:$A$60,0),8)</f>
        <v>0.39710144927536234</v>
      </c>
      <c r="K743">
        <f>INDEX(Cond_Probability!$A$6:$H$60,MATCH('Model 6_Train'!B743,Cond_Probability!$A$6:$A$60,0),8)</f>
        <v>0.31976744186046513</v>
      </c>
      <c r="L743">
        <f>INDEX(Cond_Probability!$A$6:$H$60,MATCH('Model 6_Train'!C743,Cond_Probability!$A$6:$A$60,0),8)</f>
        <v>0.19653179190751446</v>
      </c>
      <c r="M743">
        <f>Cond_Probability!$C$3</f>
        <v>0.38383838383838381</v>
      </c>
      <c r="N743">
        <f t="shared" si="68"/>
        <v>9.5789284787338551E-3</v>
      </c>
      <c r="O743">
        <f t="shared" si="69"/>
        <v>0.95789284787338547</v>
      </c>
      <c r="P743" t="str">
        <f t="shared" si="70"/>
        <v>Won't Survive</v>
      </c>
      <c r="Q743" t="str">
        <f t="shared" si="71"/>
        <v>Dead</v>
      </c>
    </row>
    <row r="744" spans="1:17" x14ac:dyDescent="0.3">
      <c r="A744" s="1" t="s">
        <v>1234</v>
      </c>
      <c r="B744" s="2" t="s">
        <v>17</v>
      </c>
      <c r="C744" s="1" t="s">
        <v>1242</v>
      </c>
      <c r="D744">
        <f>INDEX(Cond_Probability!$A$6:$H$60,MATCH('Model 6_Train'!A744,Cond_Probability!$A$6:$A$60,0),7)</f>
        <v>0.14673913043478262</v>
      </c>
      <c r="E744">
        <f>INDEX(Cond_Probability!$A$6:$H$60,MATCH('Model 6_Train'!B744,Cond_Probability!$A$6:$A$60,0),7)</f>
        <v>0.14882032667876588</v>
      </c>
      <c r="F744">
        <f>INDEX(Cond_Probability!$A$6:$H$60,MATCH('Model 6_Train'!C744,Cond_Probability!$A$6:$A$60,0),7)</f>
        <v>0.51356238698010848</v>
      </c>
      <c r="G744">
        <f>Cond_Probability!$C$2</f>
        <v>0.61616161616161613</v>
      </c>
      <c r="H744">
        <f t="shared" si="66"/>
        <v>6.9102863451858164E-3</v>
      </c>
      <c r="I744">
        <f t="shared" si="67"/>
        <v>0.69102863451858165</v>
      </c>
      <c r="J744">
        <f>INDEX(Cond_Probability!$A$6:$H$60,MATCH('Model 6_Train'!A744,Cond_Probability!$A$6:$A$60,0),8)</f>
        <v>0.39710144927536234</v>
      </c>
      <c r="K744">
        <f>INDEX(Cond_Probability!$A$6:$H$60,MATCH('Model 6_Train'!B744,Cond_Probability!$A$6:$A$60,0),8)</f>
        <v>0.68023255813953487</v>
      </c>
      <c r="L744">
        <f>INDEX(Cond_Probability!$A$6:$H$60,MATCH('Model 6_Train'!C744,Cond_Probability!$A$6:$A$60,0),8)</f>
        <v>0.56936416184971095</v>
      </c>
      <c r="M744">
        <f>Cond_Probability!$C$3</f>
        <v>0.38383838383838381</v>
      </c>
      <c r="N744">
        <f t="shared" si="68"/>
        <v>5.9033348263726346E-2</v>
      </c>
      <c r="O744">
        <f t="shared" si="69"/>
        <v>5.9033348263726344</v>
      </c>
      <c r="P744" t="str">
        <f t="shared" si="70"/>
        <v>Survive</v>
      </c>
      <c r="Q744" t="str">
        <f t="shared" si="71"/>
        <v>Survived</v>
      </c>
    </row>
    <row r="745" spans="1:17" x14ac:dyDescent="0.3">
      <c r="A745" s="1" t="s">
        <v>1236</v>
      </c>
      <c r="B745" s="2" t="s">
        <v>13</v>
      </c>
      <c r="C745" s="1" t="s">
        <v>1242</v>
      </c>
      <c r="D745">
        <f>INDEX(Cond_Probability!$A$6:$H$60,MATCH('Model 6_Train'!A745,Cond_Probability!$A$6:$A$60,0),7)</f>
        <v>0.67572463768115942</v>
      </c>
      <c r="E745">
        <f>INDEX(Cond_Probability!$A$6:$H$60,MATCH('Model 6_Train'!B745,Cond_Probability!$A$6:$A$60,0),7)</f>
        <v>0.85117967332123412</v>
      </c>
      <c r="F745">
        <f>INDEX(Cond_Probability!$A$6:$H$60,MATCH('Model 6_Train'!C745,Cond_Probability!$A$6:$A$60,0),7)</f>
        <v>0.51356238698010848</v>
      </c>
      <c r="G745">
        <f>Cond_Probability!$C$2</f>
        <v>0.61616161616161613</v>
      </c>
      <c r="H745">
        <f t="shared" si="66"/>
        <v>0.18200312592107368</v>
      </c>
      <c r="I745">
        <f t="shared" si="67"/>
        <v>18.200312592107366</v>
      </c>
      <c r="J745">
        <f>INDEX(Cond_Probability!$A$6:$H$60,MATCH('Model 6_Train'!A745,Cond_Probability!$A$6:$A$60,0),8)</f>
        <v>0.34782608695652173</v>
      </c>
      <c r="K745">
        <f>INDEX(Cond_Probability!$A$6:$H$60,MATCH('Model 6_Train'!B745,Cond_Probability!$A$6:$A$60,0),8)</f>
        <v>0.31976744186046513</v>
      </c>
      <c r="L745">
        <f>INDEX(Cond_Probability!$A$6:$H$60,MATCH('Model 6_Train'!C745,Cond_Probability!$A$6:$A$60,0),8)</f>
        <v>0.56936416184971095</v>
      </c>
      <c r="M745">
        <f>Cond_Probability!$C$3</f>
        <v>0.38383838383838381</v>
      </c>
      <c r="N745">
        <f t="shared" si="68"/>
        <v>2.4307199359947216E-2</v>
      </c>
      <c r="O745">
        <f t="shared" si="69"/>
        <v>2.4307199359947216</v>
      </c>
      <c r="P745" t="str">
        <f t="shared" si="70"/>
        <v>Won't Survive</v>
      </c>
      <c r="Q745" t="str">
        <f t="shared" si="71"/>
        <v>Dead</v>
      </c>
    </row>
    <row r="746" spans="1:17" x14ac:dyDescent="0.3">
      <c r="A746" s="1" t="s">
        <v>1236</v>
      </c>
      <c r="B746" s="2" t="s">
        <v>13</v>
      </c>
      <c r="C746" s="1" t="s">
        <v>1242</v>
      </c>
      <c r="D746">
        <f>INDEX(Cond_Probability!$A$6:$H$60,MATCH('Model 6_Train'!A746,Cond_Probability!$A$6:$A$60,0),7)</f>
        <v>0.67572463768115942</v>
      </c>
      <c r="E746">
        <f>INDEX(Cond_Probability!$A$6:$H$60,MATCH('Model 6_Train'!B746,Cond_Probability!$A$6:$A$60,0),7)</f>
        <v>0.85117967332123412</v>
      </c>
      <c r="F746">
        <f>INDEX(Cond_Probability!$A$6:$H$60,MATCH('Model 6_Train'!C746,Cond_Probability!$A$6:$A$60,0),7)</f>
        <v>0.51356238698010848</v>
      </c>
      <c r="G746">
        <f>Cond_Probability!$C$2</f>
        <v>0.61616161616161613</v>
      </c>
      <c r="H746">
        <f t="shared" si="66"/>
        <v>0.18200312592107368</v>
      </c>
      <c r="I746">
        <f t="shared" si="67"/>
        <v>18.200312592107366</v>
      </c>
      <c r="J746">
        <f>INDEX(Cond_Probability!$A$6:$H$60,MATCH('Model 6_Train'!A746,Cond_Probability!$A$6:$A$60,0),8)</f>
        <v>0.34782608695652173</v>
      </c>
      <c r="K746">
        <f>INDEX(Cond_Probability!$A$6:$H$60,MATCH('Model 6_Train'!B746,Cond_Probability!$A$6:$A$60,0),8)</f>
        <v>0.31976744186046513</v>
      </c>
      <c r="L746">
        <f>INDEX(Cond_Probability!$A$6:$H$60,MATCH('Model 6_Train'!C746,Cond_Probability!$A$6:$A$60,0),8)</f>
        <v>0.56936416184971095</v>
      </c>
      <c r="M746">
        <f>Cond_Probability!$C$3</f>
        <v>0.38383838383838381</v>
      </c>
      <c r="N746">
        <f t="shared" si="68"/>
        <v>2.4307199359947216E-2</v>
      </c>
      <c r="O746">
        <f t="shared" si="69"/>
        <v>2.4307199359947216</v>
      </c>
      <c r="P746" t="str">
        <f t="shared" si="70"/>
        <v>Won't Survive</v>
      </c>
      <c r="Q746" t="str">
        <f t="shared" si="71"/>
        <v>Dead</v>
      </c>
    </row>
    <row r="747" spans="1:17" x14ac:dyDescent="0.3">
      <c r="A747" s="1" t="s">
        <v>1234</v>
      </c>
      <c r="B747" s="2" t="s">
        <v>13</v>
      </c>
      <c r="C747" s="1" t="s">
        <v>1239</v>
      </c>
      <c r="D747">
        <f>INDEX(Cond_Probability!$A$6:$H$60,MATCH('Model 6_Train'!A747,Cond_Probability!$A$6:$A$60,0),7)</f>
        <v>0.14673913043478262</v>
      </c>
      <c r="E747">
        <f>INDEX(Cond_Probability!$A$6:$H$60,MATCH('Model 6_Train'!B747,Cond_Probability!$A$6:$A$60,0),7)</f>
        <v>0.85117967332123412</v>
      </c>
      <c r="F747">
        <f>INDEX(Cond_Probability!$A$6:$H$60,MATCH('Model 6_Train'!C747,Cond_Probability!$A$6:$A$60,0),7)</f>
        <v>8.6799276672694395E-2</v>
      </c>
      <c r="G747">
        <f>Cond_Probability!$C$2</f>
        <v>0.61616161616161613</v>
      </c>
      <c r="H747">
        <f t="shared" si="66"/>
        <v>6.6800225954492922E-3</v>
      </c>
      <c r="I747">
        <f t="shared" si="67"/>
        <v>0.6680022595449292</v>
      </c>
      <c r="J747">
        <f>INDEX(Cond_Probability!$A$6:$H$60,MATCH('Model 6_Train'!A747,Cond_Probability!$A$6:$A$60,0),8)</f>
        <v>0.39710144927536234</v>
      </c>
      <c r="K747">
        <f>INDEX(Cond_Probability!$A$6:$H$60,MATCH('Model 6_Train'!B747,Cond_Probability!$A$6:$A$60,0),8)</f>
        <v>0.31976744186046513</v>
      </c>
      <c r="L747">
        <f>INDEX(Cond_Probability!$A$6:$H$60,MATCH('Model 6_Train'!C747,Cond_Probability!$A$6:$A$60,0),8)</f>
        <v>8.0924855491329481E-2</v>
      </c>
      <c r="M747">
        <f>Cond_Probability!$C$3</f>
        <v>0.38383838383838381</v>
      </c>
      <c r="N747">
        <f t="shared" si="68"/>
        <v>3.9442646677139391E-3</v>
      </c>
      <c r="O747">
        <f t="shared" si="69"/>
        <v>0.39442646677139392</v>
      </c>
      <c r="P747" t="str">
        <f t="shared" si="70"/>
        <v>Won't Survive</v>
      </c>
      <c r="Q747" t="str">
        <f t="shared" si="71"/>
        <v>Dead</v>
      </c>
    </row>
    <row r="748" spans="1:17" x14ac:dyDescent="0.3">
      <c r="A748" s="1" t="s">
        <v>1236</v>
      </c>
      <c r="B748" s="2" t="s">
        <v>13</v>
      </c>
      <c r="C748" s="1" t="s">
        <v>1242</v>
      </c>
      <c r="D748">
        <f>INDEX(Cond_Probability!$A$6:$H$60,MATCH('Model 6_Train'!A748,Cond_Probability!$A$6:$A$60,0),7)</f>
        <v>0.67572463768115942</v>
      </c>
      <c r="E748">
        <f>INDEX(Cond_Probability!$A$6:$H$60,MATCH('Model 6_Train'!B748,Cond_Probability!$A$6:$A$60,0),7)</f>
        <v>0.85117967332123412</v>
      </c>
      <c r="F748">
        <f>INDEX(Cond_Probability!$A$6:$H$60,MATCH('Model 6_Train'!C748,Cond_Probability!$A$6:$A$60,0),7)</f>
        <v>0.51356238698010848</v>
      </c>
      <c r="G748">
        <f>Cond_Probability!$C$2</f>
        <v>0.61616161616161613</v>
      </c>
      <c r="H748">
        <f t="shared" si="66"/>
        <v>0.18200312592107368</v>
      </c>
      <c r="I748">
        <f t="shared" si="67"/>
        <v>18.200312592107366</v>
      </c>
      <c r="J748">
        <f>INDEX(Cond_Probability!$A$6:$H$60,MATCH('Model 6_Train'!A748,Cond_Probability!$A$6:$A$60,0),8)</f>
        <v>0.34782608695652173</v>
      </c>
      <c r="K748">
        <f>INDEX(Cond_Probability!$A$6:$H$60,MATCH('Model 6_Train'!B748,Cond_Probability!$A$6:$A$60,0),8)</f>
        <v>0.31976744186046513</v>
      </c>
      <c r="L748">
        <f>INDEX(Cond_Probability!$A$6:$H$60,MATCH('Model 6_Train'!C748,Cond_Probability!$A$6:$A$60,0),8)</f>
        <v>0.56936416184971095</v>
      </c>
      <c r="M748">
        <f>Cond_Probability!$C$3</f>
        <v>0.38383838383838381</v>
      </c>
      <c r="N748">
        <f t="shared" si="68"/>
        <v>2.4307199359947216E-2</v>
      </c>
      <c r="O748">
        <f t="shared" si="69"/>
        <v>2.4307199359947216</v>
      </c>
      <c r="P748" t="str">
        <f t="shared" si="70"/>
        <v>Won't Survive</v>
      </c>
      <c r="Q748" t="str">
        <f t="shared" si="71"/>
        <v>Dead</v>
      </c>
    </row>
    <row r="749" spans="1:17" x14ac:dyDescent="0.3">
      <c r="A749" s="1" t="s">
        <v>1235</v>
      </c>
      <c r="B749" s="2" t="s">
        <v>17</v>
      </c>
      <c r="C749" s="1" t="s">
        <v>1242</v>
      </c>
      <c r="D749">
        <f>INDEX(Cond_Probability!$A$6:$H$60,MATCH('Model 6_Train'!A749,Cond_Probability!$A$6:$A$60,0),7)</f>
        <v>0.17753623188405798</v>
      </c>
      <c r="E749">
        <f>INDEX(Cond_Probability!$A$6:$H$60,MATCH('Model 6_Train'!B749,Cond_Probability!$A$6:$A$60,0),7)</f>
        <v>0.14882032667876588</v>
      </c>
      <c r="F749">
        <f>INDEX(Cond_Probability!$A$6:$H$60,MATCH('Model 6_Train'!C749,Cond_Probability!$A$6:$A$60,0),7)</f>
        <v>0.51356238698010848</v>
      </c>
      <c r="G749">
        <f>Cond_Probability!$C$2</f>
        <v>0.61616161616161613</v>
      </c>
      <c r="H749">
        <f t="shared" si="66"/>
        <v>8.3605933559038285E-3</v>
      </c>
      <c r="I749">
        <f t="shared" si="67"/>
        <v>0.83605933559038281</v>
      </c>
      <c r="J749">
        <f>INDEX(Cond_Probability!$A$6:$H$60,MATCH('Model 6_Train'!A749,Cond_Probability!$A$6:$A$60,0),8)</f>
        <v>0.25507246376811593</v>
      </c>
      <c r="K749">
        <f>INDEX(Cond_Probability!$A$6:$H$60,MATCH('Model 6_Train'!B749,Cond_Probability!$A$6:$A$60,0),8)</f>
        <v>0.68023255813953487</v>
      </c>
      <c r="L749">
        <f>INDEX(Cond_Probability!$A$6:$H$60,MATCH('Model 6_Train'!C749,Cond_Probability!$A$6:$A$60,0),8)</f>
        <v>0.56936416184971095</v>
      </c>
      <c r="M749">
        <f>Cond_Probability!$C$3</f>
        <v>0.38383838383838381</v>
      </c>
      <c r="N749">
        <f t="shared" si="68"/>
        <v>3.7919231001517652E-2</v>
      </c>
      <c r="O749">
        <f t="shared" si="69"/>
        <v>3.7919231001517653</v>
      </c>
      <c r="P749" t="str">
        <f t="shared" si="70"/>
        <v>Survive</v>
      </c>
      <c r="Q749" t="str">
        <f t="shared" si="71"/>
        <v>Survived</v>
      </c>
    </row>
    <row r="750" spans="1:17" x14ac:dyDescent="0.3">
      <c r="A750" s="1" t="s">
        <v>1234</v>
      </c>
      <c r="B750" s="2" t="s">
        <v>13</v>
      </c>
      <c r="C750" s="1" t="s">
        <v>1242</v>
      </c>
      <c r="D750">
        <f>INDEX(Cond_Probability!$A$6:$H$60,MATCH('Model 6_Train'!A750,Cond_Probability!$A$6:$A$60,0),7)</f>
        <v>0.14673913043478262</v>
      </c>
      <c r="E750">
        <f>INDEX(Cond_Probability!$A$6:$H$60,MATCH('Model 6_Train'!B750,Cond_Probability!$A$6:$A$60,0),7)</f>
        <v>0.85117967332123412</v>
      </c>
      <c r="F750">
        <f>INDEX(Cond_Probability!$A$6:$H$60,MATCH('Model 6_Train'!C750,Cond_Probability!$A$6:$A$60,0),7)</f>
        <v>0.51356238698010848</v>
      </c>
      <c r="G750">
        <f>Cond_Probability!$C$2</f>
        <v>0.61616161616161613</v>
      </c>
      <c r="H750">
        <f t="shared" si="66"/>
        <v>3.9523467023074986E-2</v>
      </c>
      <c r="I750">
        <f t="shared" si="67"/>
        <v>3.9523467023074987</v>
      </c>
      <c r="J750">
        <f>INDEX(Cond_Probability!$A$6:$H$60,MATCH('Model 6_Train'!A750,Cond_Probability!$A$6:$A$60,0),8)</f>
        <v>0.39710144927536234</v>
      </c>
      <c r="K750">
        <f>INDEX(Cond_Probability!$A$6:$H$60,MATCH('Model 6_Train'!B750,Cond_Probability!$A$6:$A$60,0),8)</f>
        <v>0.31976744186046513</v>
      </c>
      <c r="L750">
        <f>INDEX(Cond_Probability!$A$6:$H$60,MATCH('Model 6_Train'!C750,Cond_Probability!$A$6:$A$60,0),8)</f>
        <v>0.56936416184971095</v>
      </c>
      <c r="M750">
        <f>Cond_Probability!$C$3</f>
        <v>0.38383838383838381</v>
      </c>
      <c r="N750">
        <f t="shared" si="68"/>
        <v>2.7750719269273076E-2</v>
      </c>
      <c r="O750">
        <f t="shared" si="69"/>
        <v>2.7750719269273074</v>
      </c>
      <c r="P750" t="str">
        <f t="shared" si="70"/>
        <v>Won't Survive</v>
      </c>
      <c r="Q750" t="str">
        <f t="shared" si="71"/>
        <v>Dead</v>
      </c>
    </row>
    <row r="751" spans="1:17" x14ac:dyDescent="0.3">
      <c r="A751" s="1" t="s">
        <v>1236</v>
      </c>
      <c r="B751" s="2" t="s">
        <v>13</v>
      </c>
      <c r="C751" s="1" t="s">
        <v>1242</v>
      </c>
      <c r="D751">
        <f>INDEX(Cond_Probability!$A$6:$H$60,MATCH('Model 6_Train'!A751,Cond_Probability!$A$6:$A$60,0),7)</f>
        <v>0.67572463768115942</v>
      </c>
      <c r="E751">
        <f>INDEX(Cond_Probability!$A$6:$H$60,MATCH('Model 6_Train'!B751,Cond_Probability!$A$6:$A$60,0),7)</f>
        <v>0.85117967332123412</v>
      </c>
      <c r="F751">
        <f>INDEX(Cond_Probability!$A$6:$H$60,MATCH('Model 6_Train'!C751,Cond_Probability!$A$6:$A$60,0),7)</f>
        <v>0.51356238698010848</v>
      </c>
      <c r="G751">
        <f>Cond_Probability!$C$2</f>
        <v>0.61616161616161613</v>
      </c>
      <c r="H751">
        <f t="shared" si="66"/>
        <v>0.18200312592107368</v>
      </c>
      <c r="I751">
        <f t="shared" si="67"/>
        <v>18.200312592107366</v>
      </c>
      <c r="J751">
        <f>INDEX(Cond_Probability!$A$6:$H$60,MATCH('Model 6_Train'!A751,Cond_Probability!$A$6:$A$60,0),8)</f>
        <v>0.34782608695652173</v>
      </c>
      <c r="K751">
        <f>INDEX(Cond_Probability!$A$6:$H$60,MATCH('Model 6_Train'!B751,Cond_Probability!$A$6:$A$60,0),8)</f>
        <v>0.31976744186046513</v>
      </c>
      <c r="L751">
        <f>INDEX(Cond_Probability!$A$6:$H$60,MATCH('Model 6_Train'!C751,Cond_Probability!$A$6:$A$60,0),8)</f>
        <v>0.56936416184971095</v>
      </c>
      <c r="M751">
        <f>Cond_Probability!$C$3</f>
        <v>0.38383838383838381</v>
      </c>
      <c r="N751">
        <f t="shared" si="68"/>
        <v>2.4307199359947216E-2</v>
      </c>
      <c r="O751">
        <f t="shared" si="69"/>
        <v>2.4307199359947216</v>
      </c>
      <c r="P751" t="str">
        <f t="shared" si="70"/>
        <v>Won't Survive</v>
      </c>
      <c r="Q751" t="str">
        <f t="shared" si="71"/>
        <v>Dead</v>
      </c>
    </row>
    <row r="752" spans="1:17" x14ac:dyDescent="0.3">
      <c r="A752" s="1" t="s">
        <v>1235</v>
      </c>
      <c r="B752" s="2" t="s">
        <v>17</v>
      </c>
      <c r="C752" s="1" t="s">
        <v>1242</v>
      </c>
      <c r="D752">
        <f>INDEX(Cond_Probability!$A$6:$H$60,MATCH('Model 6_Train'!A752,Cond_Probability!$A$6:$A$60,0),7)</f>
        <v>0.17753623188405798</v>
      </c>
      <c r="E752">
        <f>INDEX(Cond_Probability!$A$6:$H$60,MATCH('Model 6_Train'!B752,Cond_Probability!$A$6:$A$60,0),7)</f>
        <v>0.14882032667876588</v>
      </c>
      <c r="F752">
        <f>INDEX(Cond_Probability!$A$6:$H$60,MATCH('Model 6_Train'!C752,Cond_Probability!$A$6:$A$60,0),7)</f>
        <v>0.51356238698010848</v>
      </c>
      <c r="G752">
        <f>Cond_Probability!$C$2</f>
        <v>0.61616161616161613</v>
      </c>
      <c r="H752">
        <f t="shared" si="66"/>
        <v>8.3605933559038285E-3</v>
      </c>
      <c r="I752">
        <f t="shared" si="67"/>
        <v>0.83605933559038281</v>
      </c>
      <c r="J752">
        <f>INDEX(Cond_Probability!$A$6:$H$60,MATCH('Model 6_Train'!A752,Cond_Probability!$A$6:$A$60,0),8)</f>
        <v>0.25507246376811593</v>
      </c>
      <c r="K752">
        <f>INDEX(Cond_Probability!$A$6:$H$60,MATCH('Model 6_Train'!B752,Cond_Probability!$A$6:$A$60,0),8)</f>
        <v>0.68023255813953487</v>
      </c>
      <c r="L752">
        <f>INDEX(Cond_Probability!$A$6:$H$60,MATCH('Model 6_Train'!C752,Cond_Probability!$A$6:$A$60,0),8)</f>
        <v>0.56936416184971095</v>
      </c>
      <c r="M752">
        <f>Cond_Probability!$C$3</f>
        <v>0.38383838383838381</v>
      </c>
      <c r="N752">
        <f t="shared" si="68"/>
        <v>3.7919231001517652E-2</v>
      </c>
      <c r="O752">
        <f t="shared" si="69"/>
        <v>3.7919231001517653</v>
      </c>
      <c r="P752" t="str">
        <f t="shared" si="70"/>
        <v>Survive</v>
      </c>
      <c r="Q752" t="str">
        <f t="shared" si="71"/>
        <v>Survived</v>
      </c>
    </row>
    <row r="753" spans="1:17" x14ac:dyDescent="0.3">
      <c r="A753" s="1" t="s">
        <v>1236</v>
      </c>
      <c r="B753" s="2" t="s">
        <v>13</v>
      </c>
      <c r="C753" s="1" t="s">
        <v>1242</v>
      </c>
      <c r="D753">
        <f>INDEX(Cond_Probability!$A$6:$H$60,MATCH('Model 6_Train'!A753,Cond_Probability!$A$6:$A$60,0),7)</f>
        <v>0.67572463768115942</v>
      </c>
      <c r="E753">
        <f>INDEX(Cond_Probability!$A$6:$H$60,MATCH('Model 6_Train'!B753,Cond_Probability!$A$6:$A$60,0),7)</f>
        <v>0.85117967332123412</v>
      </c>
      <c r="F753">
        <f>INDEX(Cond_Probability!$A$6:$H$60,MATCH('Model 6_Train'!C753,Cond_Probability!$A$6:$A$60,0),7)</f>
        <v>0.51356238698010848</v>
      </c>
      <c r="G753">
        <f>Cond_Probability!$C$2</f>
        <v>0.61616161616161613</v>
      </c>
      <c r="H753">
        <f t="shared" si="66"/>
        <v>0.18200312592107368</v>
      </c>
      <c r="I753">
        <f t="shared" si="67"/>
        <v>18.200312592107366</v>
      </c>
      <c r="J753">
        <f>INDEX(Cond_Probability!$A$6:$H$60,MATCH('Model 6_Train'!A753,Cond_Probability!$A$6:$A$60,0),8)</f>
        <v>0.34782608695652173</v>
      </c>
      <c r="K753">
        <f>INDEX(Cond_Probability!$A$6:$H$60,MATCH('Model 6_Train'!B753,Cond_Probability!$A$6:$A$60,0),8)</f>
        <v>0.31976744186046513</v>
      </c>
      <c r="L753">
        <f>INDEX(Cond_Probability!$A$6:$H$60,MATCH('Model 6_Train'!C753,Cond_Probability!$A$6:$A$60,0),8)</f>
        <v>0.56936416184971095</v>
      </c>
      <c r="M753">
        <f>Cond_Probability!$C$3</f>
        <v>0.38383838383838381</v>
      </c>
      <c r="N753">
        <f t="shared" si="68"/>
        <v>2.4307199359947216E-2</v>
      </c>
      <c r="O753">
        <f t="shared" si="69"/>
        <v>2.4307199359947216</v>
      </c>
      <c r="P753" t="str">
        <f t="shared" si="70"/>
        <v>Won't Survive</v>
      </c>
      <c r="Q753" t="str">
        <f t="shared" si="71"/>
        <v>Dead</v>
      </c>
    </row>
    <row r="754" spans="1:17" x14ac:dyDescent="0.3">
      <c r="A754" s="1" t="s">
        <v>1236</v>
      </c>
      <c r="B754" s="2" t="s">
        <v>13</v>
      </c>
      <c r="C754" s="1" t="s">
        <v>1242</v>
      </c>
      <c r="D754">
        <f>INDEX(Cond_Probability!$A$6:$H$60,MATCH('Model 6_Train'!A754,Cond_Probability!$A$6:$A$60,0),7)</f>
        <v>0.67572463768115942</v>
      </c>
      <c r="E754">
        <f>INDEX(Cond_Probability!$A$6:$H$60,MATCH('Model 6_Train'!B754,Cond_Probability!$A$6:$A$60,0),7)</f>
        <v>0.85117967332123412</v>
      </c>
      <c r="F754">
        <f>INDEX(Cond_Probability!$A$6:$H$60,MATCH('Model 6_Train'!C754,Cond_Probability!$A$6:$A$60,0),7)</f>
        <v>0.51356238698010848</v>
      </c>
      <c r="G754">
        <f>Cond_Probability!$C$2</f>
        <v>0.61616161616161613</v>
      </c>
      <c r="H754">
        <f t="shared" si="66"/>
        <v>0.18200312592107368</v>
      </c>
      <c r="I754">
        <f t="shared" si="67"/>
        <v>18.200312592107366</v>
      </c>
      <c r="J754">
        <f>INDEX(Cond_Probability!$A$6:$H$60,MATCH('Model 6_Train'!A754,Cond_Probability!$A$6:$A$60,0),8)</f>
        <v>0.34782608695652173</v>
      </c>
      <c r="K754">
        <f>INDEX(Cond_Probability!$A$6:$H$60,MATCH('Model 6_Train'!B754,Cond_Probability!$A$6:$A$60,0),8)</f>
        <v>0.31976744186046513</v>
      </c>
      <c r="L754">
        <f>INDEX(Cond_Probability!$A$6:$H$60,MATCH('Model 6_Train'!C754,Cond_Probability!$A$6:$A$60,0),8)</f>
        <v>0.56936416184971095</v>
      </c>
      <c r="M754">
        <f>Cond_Probability!$C$3</f>
        <v>0.38383838383838381</v>
      </c>
      <c r="N754">
        <f t="shared" si="68"/>
        <v>2.4307199359947216E-2</v>
      </c>
      <c r="O754">
        <f t="shared" si="69"/>
        <v>2.4307199359947216</v>
      </c>
      <c r="P754" t="str">
        <f t="shared" si="70"/>
        <v>Won't Survive</v>
      </c>
      <c r="Q754" t="str">
        <f t="shared" si="71"/>
        <v>Dead</v>
      </c>
    </row>
    <row r="755" spans="1:17" x14ac:dyDescent="0.3">
      <c r="A755" s="1" t="s">
        <v>1236</v>
      </c>
      <c r="B755" s="2" t="s">
        <v>13</v>
      </c>
      <c r="C755" s="1" t="s">
        <v>1242</v>
      </c>
      <c r="D755">
        <f>INDEX(Cond_Probability!$A$6:$H$60,MATCH('Model 6_Train'!A755,Cond_Probability!$A$6:$A$60,0),7)</f>
        <v>0.67572463768115942</v>
      </c>
      <c r="E755">
        <f>INDEX(Cond_Probability!$A$6:$H$60,MATCH('Model 6_Train'!B755,Cond_Probability!$A$6:$A$60,0),7)</f>
        <v>0.85117967332123412</v>
      </c>
      <c r="F755">
        <f>INDEX(Cond_Probability!$A$6:$H$60,MATCH('Model 6_Train'!C755,Cond_Probability!$A$6:$A$60,0),7)</f>
        <v>0.51356238698010848</v>
      </c>
      <c r="G755">
        <f>Cond_Probability!$C$2</f>
        <v>0.61616161616161613</v>
      </c>
      <c r="H755">
        <f t="shared" si="66"/>
        <v>0.18200312592107368</v>
      </c>
      <c r="I755">
        <f t="shared" si="67"/>
        <v>18.200312592107366</v>
      </c>
      <c r="J755">
        <f>INDEX(Cond_Probability!$A$6:$H$60,MATCH('Model 6_Train'!A755,Cond_Probability!$A$6:$A$60,0),8)</f>
        <v>0.34782608695652173</v>
      </c>
      <c r="K755">
        <f>INDEX(Cond_Probability!$A$6:$H$60,MATCH('Model 6_Train'!B755,Cond_Probability!$A$6:$A$60,0),8)</f>
        <v>0.31976744186046513</v>
      </c>
      <c r="L755">
        <f>INDEX(Cond_Probability!$A$6:$H$60,MATCH('Model 6_Train'!C755,Cond_Probability!$A$6:$A$60,0),8)</f>
        <v>0.56936416184971095</v>
      </c>
      <c r="M755">
        <f>Cond_Probability!$C$3</f>
        <v>0.38383838383838381</v>
      </c>
      <c r="N755">
        <f t="shared" si="68"/>
        <v>2.4307199359947216E-2</v>
      </c>
      <c r="O755">
        <f t="shared" si="69"/>
        <v>2.4307199359947216</v>
      </c>
      <c r="P755" t="str">
        <f t="shared" si="70"/>
        <v>Won't Survive</v>
      </c>
      <c r="Q755" t="str">
        <f t="shared" si="71"/>
        <v>Dead</v>
      </c>
    </row>
    <row r="756" spans="1:17" x14ac:dyDescent="0.3">
      <c r="A756" s="1" t="s">
        <v>1235</v>
      </c>
      <c r="B756" s="2" t="s">
        <v>17</v>
      </c>
      <c r="C756" s="1" t="s">
        <v>1240</v>
      </c>
      <c r="D756">
        <f>INDEX(Cond_Probability!$A$6:$H$60,MATCH('Model 6_Train'!A756,Cond_Probability!$A$6:$A$60,0),7)</f>
        <v>0.17753623188405798</v>
      </c>
      <c r="E756">
        <f>INDEX(Cond_Probability!$A$6:$H$60,MATCH('Model 6_Train'!B756,Cond_Probability!$A$6:$A$60,0),7)</f>
        <v>0.14882032667876588</v>
      </c>
      <c r="F756">
        <f>INDEX(Cond_Probability!$A$6:$H$60,MATCH('Model 6_Train'!C756,Cond_Probability!$A$6:$A$60,0),7)</f>
        <v>0.17179023508137431</v>
      </c>
      <c r="G756">
        <f>Cond_Probability!$C$2</f>
        <v>0.61616161616161613</v>
      </c>
      <c r="H756">
        <f t="shared" si="66"/>
        <v>2.7966773549678299E-3</v>
      </c>
      <c r="I756">
        <f t="shared" si="67"/>
        <v>0.27966773549678298</v>
      </c>
      <c r="J756">
        <f>INDEX(Cond_Probability!$A$6:$H$60,MATCH('Model 6_Train'!A756,Cond_Probability!$A$6:$A$60,0),8)</f>
        <v>0.25507246376811593</v>
      </c>
      <c r="K756">
        <f>INDEX(Cond_Probability!$A$6:$H$60,MATCH('Model 6_Train'!B756,Cond_Probability!$A$6:$A$60,0),8)</f>
        <v>0.68023255813953487</v>
      </c>
      <c r="L756">
        <f>INDEX(Cond_Probability!$A$6:$H$60,MATCH('Model 6_Train'!C756,Cond_Probability!$A$6:$A$60,0),8)</f>
        <v>0.19653179190751446</v>
      </c>
      <c r="M756">
        <f>Cond_Probability!$C$3</f>
        <v>0.38383838383838381</v>
      </c>
      <c r="N756">
        <f t="shared" si="68"/>
        <v>1.308887161473706E-2</v>
      </c>
      <c r="O756">
        <f t="shared" si="69"/>
        <v>1.3088871614737061</v>
      </c>
      <c r="P756" t="str">
        <f t="shared" si="70"/>
        <v>Survive</v>
      </c>
      <c r="Q756" t="str">
        <f t="shared" si="71"/>
        <v>Survived</v>
      </c>
    </row>
    <row r="757" spans="1:17" x14ac:dyDescent="0.3">
      <c r="A757" s="1" t="s">
        <v>1235</v>
      </c>
      <c r="B757" s="2" t="s">
        <v>13</v>
      </c>
      <c r="C757" s="1" t="s">
        <v>1242</v>
      </c>
      <c r="D757">
        <f>INDEX(Cond_Probability!$A$6:$H$60,MATCH('Model 6_Train'!A757,Cond_Probability!$A$6:$A$60,0),7)</f>
        <v>0.17753623188405798</v>
      </c>
      <c r="E757">
        <f>INDEX(Cond_Probability!$A$6:$H$60,MATCH('Model 6_Train'!B757,Cond_Probability!$A$6:$A$60,0),7)</f>
        <v>0.85117967332123412</v>
      </c>
      <c r="F757">
        <f>INDEX(Cond_Probability!$A$6:$H$60,MATCH('Model 6_Train'!C757,Cond_Probability!$A$6:$A$60,0),7)</f>
        <v>0.51356238698010848</v>
      </c>
      <c r="G757">
        <f>Cond_Probability!$C$2</f>
        <v>0.61616161616161613</v>
      </c>
      <c r="H757">
        <f t="shared" si="66"/>
        <v>4.7818515657547508E-2</v>
      </c>
      <c r="I757">
        <f t="shared" si="67"/>
        <v>4.7818515657547511</v>
      </c>
      <c r="J757">
        <f>INDEX(Cond_Probability!$A$6:$H$60,MATCH('Model 6_Train'!A757,Cond_Probability!$A$6:$A$60,0),8)</f>
        <v>0.25507246376811593</v>
      </c>
      <c r="K757">
        <f>INDEX(Cond_Probability!$A$6:$H$60,MATCH('Model 6_Train'!B757,Cond_Probability!$A$6:$A$60,0),8)</f>
        <v>0.31976744186046513</v>
      </c>
      <c r="L757">
        <f>INDEX(Cond_Probability!$A$6:$H$60,MATCH('Model 6_Train'!C757,Cond_Probability!$A$6:$A$60,0),8)</f>
        <v>0.56936416184971095</v>
      </c>
      <c r="M757">
        <f>Cond_Probability!$C$3</f>
        <v>0.38383838383838381</v>
      </c>
      <c r="N757">
        <f t="shared" si="68"/>
        <v>1.7825279530627958E-2</v>
      </c>
      <c r="O757">
        <f t="shared" si="69"/>
        <v>1.7825279530627958</v>
      </c>
      <c r="P757" t="str">
        <f t="shared" si="70"/>
        <v>Won't Survive</v>
      </c>
      <c r="Q757" t="str">
        <f t="shared" si="71"/>
        <v>Dead</v>
      </c>
    </row>
    <row r="758" spans="1:17" x14ac:dyDescent="0.3">
      <c r="A758" s="1" t="s">
        <v>1236</v>
      </c>
      <c r="B758" s="2" t="s">
        <v>13</v>
      </c>
      <c r="C758" s="1" t="s">
        <v>1242</v>
      </c>
      <c r="D758">
        <f>INDEX(Cond_Probability!$A$6:$H$60,MATCH('Model 6_Train'!A758,Cond_Probability!$A$6:$A$60,0),7)</f>
        <v>0.67572463768115942</v>
      </c>
      <c r="E758">
        <f>INDEX(Cond_Probability!$A$6:$H$60,MATCH('Model 6_Train'!B758,Cond_Probability!$A$6:$A$60,0),7)</f>
        <v>0.85117967332123412</v>
      </c>
      <c r="F758">
        <f>INDEX(Cond_Probability!$A$6:$H$60,MATCH('Model 6_Train'!C758,Cond_Probability!$A$6:$A$60,0),7)</f>
        <v>0.51356238698010848</v>
      </c>
      <c r="G758">
        <f>Cond_Probability!$C$2</f>
        <v>0.61616161616161613</v>
      </c>
      <c r="H758">
        <f t="shared" si="66"/>
        <v>0.18200312592107368</v>
      </c>
      <c r="I758">
        <f t="shared" si="67"/>
        <v>18.200312592107366</v>
      </c>
      <c r="J758">
        <f>INDEX(Cond_Probability!$A$6:$H$60,MATCH('Model 6_Train'!A758,Cond_Probability!$A$6:$A$60,0),8)</f>
        <v>0.34782608695652173</v>
      </c>
      <c r="K758">
        <f>INDEX(Cond_Probability!$A$6:$H$60,MATCH('Model 6_Train'!B758,Cond_Probability!$A$6:$A$60,0),8)</f>
        <v>0.31976744186046513</v>
      </c>
      <c r="L758">
        <f>INDEX(Cond_Probability!$A$6:$H$60,MATCH('Model 6_Train'!C758,Cond_Probability!$A$6:$A$60,0),8)</f>
        <v>0.56936416184971095</v>
      </c>
      <c r="M758">
        <f>Cond_Probability!$C$3</f>
        <v>0.38383838383838381</v>
      </c>
      <c r="N758">
        <f t="shared" si="68"/>
        <v>2.4307199359947216E-2</v>
      </c>
      <c r="O758">
        <f t="shared" si="69"/>
        <v>2.4307199359947216</v>
      </c>
      <c r="P758" t="str">
        <f t="shared" si="70"/>
        <v>Won't Survive</v>
      </c>
      <c r="Q758" t="str">
        <f t="shared" si="71"/>
        <v>Dead</v>
      </c>
    </row>
    <row r="759" spans="1:17" x14ac:dyDescent="0.3">
      <c r="A759" s="1" t="s">
        <v>1235</v>
      </c>
      <c r="B759" s="2" t="s">
        <v>13</v>
      </c>
      <c r="C759" s="1" t="s">
        <v>1242</v>
      </c>
      <c r="D759">
        <f>INDEX(Cond_Probability!$A$6:$H$60,MATCH('Model 6_Train'!A759,Cond_Probability!$A$6:$A$60,0),7)</f>
        <v>0.17753623188405798</v>
      </c>
      <c r="E759">
        <f>INDEX(Cond_Probability!$A$6:$H$60,MATCH('Model 6_Train'!B759,Cond_Probability!$A$6:$A$60,0),7)</f>
        <v>0.85117967332123412</v>
      </c>
      <c r="F759">
        <f>INDEX(Cond_Probability!$A$6:$H$60,MATCH('Model 6_Train'!C759,Cond_Probability!$A$6:$A$60,0),7)</f>
        <v>0.51356238698010848</v>
      </c>
      <c r="G759">
        <f>Cond_Probability!$C$2</f>
        <v>0.61616161616161613</v>
      </c>
      <c r="H759">
        <f t="shared" si="66"/>
        <v>4.7818515657547508E-2</v>
      </c>
      <c r="I759">
        <f t="shared" si="67"/>
        <v>4.7818515657547511</v>
      </c>
      <c r="J759">
        <f>INDEX(Cond_Probability!$A$6:$H$60,MATCH('Model 6_Train'!A759,Cond_Probability!$A$6:$A$60,0),8)</f>
        <v>0.25507246376811593</v>
      </c>
      <c r="K759">
        <f>INDEX(Cond_Probability!$A$6:$H$60,MATCH('Model 6_Train'!B759,Cond_Probability!$A$6:$A$60,0),8)</f>
        <v>0.31976744186046513</v>
      </c>
      <c r="L759">
        <f>INDEX(Cond_Probability!$A$6:$H$60,MATCH('Model 6_Train'!C759,Cond_Probability!$A$6:$A$60,0),8)</f>
        <v>0.56936416184971095</v>
      </c>
      <c r="M759">
        <f>Cond_Probability!$C$3</f>
        <v>0.38383838383838381</v>
      </c>
      <c r="N759">
        <f t="shared" si="68"/>
        <v>1.7825279530627958E-2</v>
      </c>
      <c r="O759">
        <f t="shared" si="69"/>
        <v>1.7825279530627958</v>
      </c>
      <c r="P759" t="str">
        <f t="shared" si="70"/>
        <v>Won't Survive</v>
      </c>
      <c r="Q759" t="str">
        <f t="shared" si="71"/>
        <v>Dead</v>
      </c>
    </row>
    <row r="760" spans="1:17" x14ac:dyDescent="0.3">
      <c r="A760" s="1" t="s">
        <v>1236</v>
      </c>
      <c r="B760" s="2" t="s">
        <v>13</v>
      </c>
      <c r="C760" s="1" t="s">
        <v>1242</v>
      </c>
      <c r="D760">
        <f>INDEX(Cond_Probability!$A$6:$H$60,MATCH('Model 6_Train'!A760,Cond_Probability!$A$6:$A$60,0),7)</f>
        <v>0.67572463768115942</v>
      </c>
      <c r="E760">
        <f>INDEX(Cond_Probability!$A$6:$H$60,MATCH('Model 6_Train'!B760,Cond_Probability!$A$6:$A$60,0),7)</f>
        <v>0.85117967332123412</v>
      </c>
      <c r="F760">
        <f>INDEX(Cond_Probability!$A$6:$H$60,MATCH('Model 6_Train'!C760,Cond_Probability!$A$6:$A$60,0),7)</f>
        <v>0.51356238698010848</v>
      </c>
      <c r="G760">
        <f>Cond_Probability!$C$2</f>
        <v>0.61616161616161613</v>
      </c>
      <c r="H760">
        <f t="shared" si="66"/>
        <v>0.18200312592107368</v>
      </c>
      <c r="I760">
        <f t="shared" si="67"/>
        <v>18.200312592107366</v>
      </c>
      <c r="J760">
        <f>INDEX(Cond_Probability!$A$6:$H$60,MATCH('Model 6_Train'!A760,Cond_Probability!$A$6:$A$60,0),8)</f>
        <v>0.34782608695652173</v>
      </c>
      <c r="K760">
        <f>INDEX(Cond_Probability!$A$6:$H$60,MATCH('Model 6_Train'!B760,Cond_Probability!$A$6:$A$60,0),8)</f>
        <v>0.31976744186046513</v>
      </c>
      <c r="L760">
        <f>INDEX(Cond_Probability!$A$6:$H$60,MATCH('Model 6_Train'!C760,Cond_Probability!$A$6:$A$60,0),8)</f>
        <v>0.56936416184971095</v>
      </c>
      <c r="M760">
        <f>Cond_Probability!$C$3</f>
        <v>0.38383838383838381</v>
      </c>
      <c r="N760">
        <f t="shared" si="68"/>
        <v>2.4307199359947216E-2</v>
      </c>
      <c r="O760">
        <f t="shared" si="69"/>
        <v>2.4307199359947216</v>
      </c>
      <c r="P760" t="str">
        <f t="shared" si="70"/>
        <v>Won't Survive</v>
      </c>
      <c r="Q760" t="str">
        <f t="shared" si="71"/>
        <v>Dead</v>
      </c>
    </row>
    <row r="761" spans="1:17" x14ac:dyDescent="0.3">
      <c r="A761" s="1" t="s">
        <v>1234</v>
      </c>
      <c r="B761" s="2" t="s">
        <v>17</v>
      </c>
      <c r="C761" s="1" t="s">
        <v>1242</v>
      </c>
      <c r="D761">
        <f>INDEX(Cond_Probability!$A$6:$H$60,MATCH('Model 6_Train'!A761,Cond_Probability!$A$6:$A$60,0),7)</f>
        <v>0.14673913043478262</v>
      </c>
      <c r="E761">
        <f>INDEX(Cond_Probability!$A$6:$H$60,MATCH('Model 6_Train'!B761,Cond_Probability!$A$6:$A$60,0),7)</f>
        <v>0.14882032667876588</v>
      </c>
      <c r="F761">
        <f>INDEX(Cond_Probability!$A$6:$H$60,MATCH('Model 6_Train'!C761,Cond_Probability!$A$6:$A$60,0),7)</f>
        <v>0.51356238698010848</v>
      </c>
      <c r="G761">
        <f>Cond_Probability!$C$2</f>
        <v>0.61616161616161613</v>
      </c>
      <c r="H761">
        <f t="shared" si="66"/>
        <v>6.9102863451858164E-3</v>
      </c>
      <c r="I761">
        <f t="shared" si="67"/>
        <v>0.69102863451858165</v>
      </c>
      <c r="J761">
        <f>INDEX(Cond_Probability!$A$6:$H$60,MATCH('Model 6_Train'!A761,Cond_Probability!$A$6:$A$60,0),8)</f>
        <v>0.39710144927536234</v>
      </c>
      <c r="K761">
        <f>INDEX(Cond_Probability!$A$6:$H$60,MATCH('Model 6_Train'!B761,Cond_Probability!$A$6:$A$60,0),8)</f>
        <v>0.68023255813953487</v>
      </c>
      <c r="L761">
        <f>INDEX(Cond_Probability!$A$6:$H$60,MATCH('Model 6_Train'!C761,Cond_Probability!$A$6:$A$60,0),8)</f>
        <v>0.56936416184971095</v>
      </c>
      <c r="M761">
        <f>Cond_Probability!$C$3</f>
        <v>0.38383838383838381</v>
      </c>
      <c r="N761">
        <f t="shared" si="68"/>
        <v>5.9033348263726346E-2</v>
      </c>
      <c r="O761">
        <f t="shared" si="69"/>
        <v>5.9033348263726344</v>
      </c>
      <c r="P761" t="str">
        <f t="shared" si="70"/>
        <v>Survive</v>
      </c>
      <c r="Q761" t="str">
        <f t="shared" si="71"/>
        <v>Survived</v>
      </c>
    </row>
    <row r="762" spans="1:17" x14ac:dyDescent="0.3">
      <c r="A762" s="1" t="s">
        <v>1236</v>
      </c>
      <c r="B762" s="2" t="s">
        <v>13</v>
      </c>
      <c r="C762" s="1" t="s">
        <v>1241</v>
      </c>
      <c r="D762">
        <f>INDEX(Cond_Probability!$A$6:$H$60,MATCH('Model 6_Train'!A762,Cond_Probability!$A$6:$A$60,0),7)</f>
        <v>0.67572463768115942</v>
      </c>
      <c r="E762">
        <f>INDEX(Cond_Probability!$A$6:$H$60,MATCH('Model 6_Train'!B762,Cond_Probability!$A$6:$A$60,0),7)</f>
        <v>0.85117967332123412</v>
      </c>
      <c r="F762">
        <f>INDEX(Cond_Probability!$A$6:$H$60,MATCH('Model 6_Train'!C762,Cond_Probability!$A$6:$A$60,0),7)</f>
        <v>0.22784810126582278</v>
      </c>
      <c r="G762">
        <f>Cond_Probability!$C$2</f>
        <v>0.61616161616161613</v>
      </c>
      <c r="H762">
        <f t="shared" si="66"/>
        <v>8.0747865725546777E-2</v>
      </c>
      <c r="I762">
        <f t="shared" si="67"/>
        <v>8.074786572554677</v>
      </c>
      <c r="J762">
        <f>INDEX(Cond_Probability!$A$6:$H$60,MATCH('Model 6_Train'!A762,Cond_Probability!$A$6:$A$60,0),8)</f>
        <v>0.34782608695652173</v>
      </c>
      <c r="K762">
        <f>INDEX(Cond_Probability!$A$6:$H$60,MATCH('Model 6_Train'!B762,Cond_Probability!$A$6:$A$60,0),8)</f>
        <v>0.31976744186046513</v>
      </c>
      <c r="L762">
        <f>INDEX(Cond_Probability!$A$6:$H$60,MATCH('Model 6_Train'!C762,Cond_Probability!$A$6:$A$60,0),8)</f>
        <v>0.15317919075144509</v>
      </c>
      <c r="M762">
        <f>Cond_Probability!$C$3</f>
        <v>0.38383838383838381</v>
      </c>
      <c r="N762">
        <f t="shared" si="68"/>
        <v>6.5395003354172723E-3</v>
      </c>
      <c r="O762">
        <f t="shared" si="69"/>
        <v>0.6539500335417272</v>
      </c>
      <c r="P762" t="str">
        <f t="shared" si="70"/>
        <v>Won't Survive</v>
      </c>
      <c r="Q762" t="str">
        <f t="shared" si="71"/>
        <v>Dead</v>
      </c>
    </row>
    <row r="763" spans="1:17" x14ac:dyDescent="0.3">
      <c r="A763" s="1" t="s">
        <v>1236</v>
      </c>
      <c r="B763" s="2" t="s">
        <v>13</v>
      </c>
      <c r="C763" s="1" t="s">
        <v>1240</v>
      </c>
      <c r="D763">
        <f>INDEX(Cond_Probability!$A$6:$H$60,MATCH('Model 6_Train'!A763,Cond_Probability!$A$6:$A$60,0),7)</f>
        <v>0.67572463768115942</v>
      </c>
      <c r="E763">
        <f>INDEX(Cond_Probability!$A$6:$H$60,MATCH('Model 6_Train'!B763,Cond_Probability!$A$6:$A$60,0),7)</f>
        <v>0.85117967332123412</v>
      </c>
      <c r="F763">
        <f>INDEX(Cond_Probability!$A$6:$H$60,MATCH('Model 6_Train'!C763,Cond_Probability!$A$6:$A$60,0),7)</f>
        <v>0.17179023508137431</v>
      </c>
      <c r="G763">
        <f>Cond_Probability!$C$2</f>
        <v>0.61616161616161613</v>
      </c>
      <c r="H763">
        <f t="shared" si="66"/>
        <v>6.0881327332753518E-2</v>
      </c>
      <c r="I763">
        <f t="shared" si="67"/>
        <v>6.0881327332753514</v>
      </c>
      <c r="J763">
        <f>INDEX(Cond_Probability!$A$6:$H$60,MATCH('Model 6_Train'!A763,Cond_Probability!$A$6:$A$60,0),8)</f>
        <v>0.34782608695652173</v>
      </c>
      <c r="K763">
        <f>INDEX(Cond_Probability!$A$6:$H$60,MATCH('Model 6_Train'!B763,Cond_Probability!$A$6:$A$60,0),8)</f>
        <v>0.31976744186046513</v>
      </c>
      <c r="L763">
        <f>INDEX(Cond_Probability!$A$6:$H$60,MATCH('Model 6_Train'!C763,Cond_Probability!$A$6:$A$60,0),8)</f>
        <v>0.19653179190751446</v>
      </c>
      <c r="M763">
        <f>Cond_Probability!$C$3</f>
        <v>0.38383838383838381</v>
      </c>
      <c r="N763">
        <f t="shared" si="68"/>
        <v>8.3903023171391401E-3</v>
      </c>
      <c r="O763">
        <f t="shared" si="69"/>
        <v>0.839030231713914</v>
      </c>
      <c r="P763" t="str">
        <f t="shared" si="70"/>
        <v>Won't Survive</v>
      </c>
      <c r="Q763" t="str">
        <f t="shared" si="71"/>
        <v>Dead</v>
      </c>
    </row>
    <row r="764" spans="1:17" x14ac:dyDescent="0.3">
      <c r="A764" s="1" t="s">
        <v>1236</v>
      </c>
      <c r="B764" s="2" t="s">
        <v>13</v>
      </c>
      <c r="C764" s="1" t="s">
        <v>1242</v>
      </c>
      <c r="D764">
        <f>INDEX(Cond_Probability!$A$6:$H$60,MATCH('Model 6_Train'!A764,Cond_Probability!$A$6:$A$60,0),7)</f>
        <v>0.67572463768115942</v>
      </c>
      <c r="E764">
        <f>INDEX(Cond_Probability!$A$6:$H$60,MATCH('Model 6_Train'!B764,Cond_Probability!$A$6:$A$60,0),7)</f>
        <v>0.85117967332123412</v>
      </c>
      <c r="F764">
        <f>INDEX(Cond_Probability!$A$6:$H$60,MATCH('Model 6_Train'!C764,Cond_Probability!$A$6:$A$60,0),7)</f>
        <v>0.51356238698010848</v>
      </c>
      <c r="G764">
        <f>Cond_Probability!$C$2</f>
        <v>0.61616161616161613</v>
      </c>
      <c r="H764">
        <f t="shared" si="66"/>
        <v>0.18200312592107368</v>
      </c>
      <c r="I764">
        <f t="shared" si="67"/>
        <v>18.200312592107366</v>
      </c>
      <c r="J764">
        <f>INDEX(Cond_Probability!$A$6:$H$60,MATCH('Model 6_Train'!A764,Cond_Probability!$A$6:$A$60,0),8)</f>
        <v>0.34782608695652173</v>
      </c>
      <c r="K764">
        <f>INDEX(Cond_Probability!$A$6:$H$60,MATCH('Model 6_Train'!B764,Cond_Probability!$A$6:$A$60,0),8)</f>
        <v>0.31976744186046513</v>
      </c>
      <c r="L764">
        <f>INDEX(Cond_Probability!$A$6:$H$60,MATCH('Model 6_Train'!C764,Cond_Probability!$A$6:$A$60,0),8)</f>
        <v>0.56936416184971095</v>
      </c>
      <c r="M764">
        <f>Cond_Probability!$C$3</f>
        <v>0.38383838383838381</v>
      </c>
      <c r="N764">
        <f t="shared" si="68"/>
        <v>2.4307199359947216E-2</v>
      </c>
      <c r="O764">
        <f t="shared" si="69"/>
        <v>2.4307199359947216</v>
      </c>
      <c r="P764" t="str">
        <f t="shared" si="70"/>
        <v>Won't Survive</v>
      </c>
      <c r="Q764" t="str">
        <f t="shared" si="71"/>
        <v>Dead</v>
      </c>
    </row>
    <row r="765" spans="1:17" x14ac:dyDescent="0.3">
      <c r="A765" s="1" t="s">
        <v>1234</v>
      </c>
      <c r="B765" s="2" t="s">
        <v>17</v>
      </c>
      <c r="C765" s="1" t="s">
        <v>1240</v>
      </c>
      <c r="D765">
        <f>INDEX(Cond_Probability!$A$6:$H$60,MATCH('Model 6_Train'!A765,Cond_Probability!$A$6:$A$60,0),7)</f>
        <v>0.14673913043478262</v>
      </c>
      <c r="E765">
        <f>INDEX(Cond_Probability!$A$6:$H$60,MATCH('Model 6_Train'!B765,Cond_Probability!$A$6:$A$60,0),7)</f>
        <v>0.14882032667876588</v>
      </c>
      <c r="F765">
        <f>INDEX(Cond_Probability!$A$6:$H$60,MATCH('Model 6_Train'!C765,Cond_Probability!$A$6:$A$60,0),7)</f>
        <v>0.17179023508137431</v>
      </c>
      <c r="G765">
        <f>Cond_Probability!$C$2</f>
        <v>0.61616161616161613</v>
      </c>
      <c r="H765">
        <f t="shared" si="66"/>
        <v>2.3115394464530018E-3</v>
      </c>
      <c r="I765">
        <f t="shared" si="67"/>
        <v>0.23115394464530017</v>
      </c>
      <c r="J765">
        <f>INDEX(Cond_Probability!$A$6:$H$60,MATCH('Model 6_Train'!A765,Cond_Probability!$A$6:$A$60,0),8)</f>
        <v>0.39710144927536234</v>
      </c>
      <c r="K765">
        <f>INDEX(Cond_Probability!$A$6:$H$60,MATCH('Model 6_Train'!B765,Cond_Probability!$A$6:$A$60,0),8)</f>
        <v>0.68023255813953487</v>
      </c>
      <c r="L765">
        <f>INDEX(Cond_Probability!$A$6:$H$60,MATCH('Model 6_Train'!C765,Cond_Probability!$A$6:$A$60,0),8)</f>
        <v>0.19653179190751446</v>
      </c>
      <c r="M765">
        <f>Cond_Probability!$C$3</f>
        <v>0.38383838383838381</v>
      </c>
      <c r="N765">
        <f t="shared" si="68"/>
        <v>2.0376993309306559E-2</v>
      </c>
      <c r="O765">
        <f t="shared" si="69"/>
        <v>2.0376993309306557</v>
      </c>
      <c r="P765" t="str">
        <f t="shared" si="70"/>
        <v>Survive</v>
      </c>
      <c r="Q765" t="str">
        <f t="shared" si="71"/>
        <v>Survived</v>
      </c>
    </row>
    <row r="766" spans="1:17" x14ac:dyDescent="0.3">
      <c r="A766" s="1" t="s">
        <v>1236</v>
      </c>
      <c r="B766" s="2" t="s">
        <v>13</v>
      </c>
      <c r="C766" s="1" t="s">
        <v>1242</v>
      </c>
      <c r="D766">
        <f>INDEX(Cond_Probability!$A$6:$H$60,MATCH('Model 6_Train'!A766,Cond_Probability!$A$6:$A$60,0),7)</f>
        <v>0.67572463768115942</v>
      </c>
      <c r="E766">
        <f>INDEX(Cond_Probability!$A$6:$H$60,MATCH('Model 6_Train'!B766,Cond_Probability!$A$6:$A$60,0),7)</f>
        <v>0.85117967332123412</v>
      </c>
      <c r="F766">
        <f>INDEX(Cond_Probability!$A$6:$H$60,MATCH('Model 6_Train'!C766,Cond_Probability!$A$6:$A$60,0),7)</f>
        <v>0.51356238698010848</v>
      </c>
      <c r="G766">
        <f>Cond_Probability!$C$2</f>
        <v>0.61616161616161613</v>
      </c>
      <c r="H766">
        <f t="shared" si="66"/>
        <v>0.18200312592107368</v>
      </c>
      <c r="I766">
        <f t="shared" si="67"/>
        <v>18.200312592107366</v>
      </c>
      <c r="J766">
        <f>INDEX(Cond_Probability!$A$6:$H$60,MATCH('Model 6_Train'!A766,Cond_Probability!$A$6:$A$60,0),8)</f>
        <v>0.34782608695652173</v>
      </c>
      <c r="K766">
        <f>INDEX(Cond_Probability!$A$6:$H$60,MATCH('Model 6_Train'!B766,Cond_Probability!$A$6:$A$60,0),8)</f>
        <v>0.31976744186046513</v>
      </c>
      <c r="L766">
        <f>INDEX(Cond_Probability!$A$6:$H$60,MATCH('Model 6_Train'!C766,Cond_Probability!$A$6:$A$60,0),8)</f>
        <v>0.56936416184971095</v>
      </c>
      <c r="M766">
        <f>Cond_Probability!$C$3</f>
        <v>0.38383838383838381</v>
      </c>
      <c r="N766">
        <f t="shared" si="68"/>
        <v>2.4307199359947216E-2</v>
      </c>
      <c r="O766">
        <f t="shared" si="69"/>
        <v>2.4307199359947216</v>
      </c>
      <c r="P766" t="str">
        <f t="shared" si="70"/>
        <v>Won't Survive</v>
      </c>
      <c r="Q766" t="str">
        <f t="shared" si="71"/>
        <v>Dead</v>
      </c>
    </row>
    <row r="767" spans="1:17" x14ac:dyDescent="0.3">
      <c r="A767" s="1" t="s">
        <v>1234</v>
      </c>
      <c r="B767" s="2" t="s">
        <v>17</v>
      </c>
      <c r="C767" s="1" t="s">
        <v>1239</v>
      </c>
      <c r="D767">
        <f>INDEX(Cond_Probability!$A$6:$H$60,MATCH('Model 6_Train'!A767,Cond_Probability!$A$6:$A$60,0),7)</f>
        <v>0.14673913043478262</v>
      </c>
      <c r="E767">
        <f>INDEX(Cond_Probability!$A$6:$H$60,MATCH('Model 6_Train'!B767,Cond_Probability!$A$6:$A$60,0),7)</f>
        <v>0.14882032667876588</v>
      </c>
      <c r="F767">
        <f>INDEX(Cond_Probability!$A$6:$H$60,MATCH('Model 6_Train'!C767,Cond_Probability!$A$6:$A$60,0),7)</f>
        <v>8.6799276672694395E-2</v>
      </c>
      <c r="G767">
        <f>Cond_Probability!$C$2</f>
        <v>0.61616161616161613</v>
      </c>
      <c r="H767">
        <f t="shared" si="66"/>
        <v>1.1679357203130958E-3</v>
      </c>
      <c r="I767">
        <f t="shared" si="67"/>
        <v>0.11679357203130958</v>
      </c>
      <c r="J767">
        <f>INDEX(Cond_Probability!$A$6:$H$60,MATCH('Model 6_Train'!A767,Cond_Probability!$A$6:$A$60,0),8)</f>
        <v>0.39710144927536234</v>
      </c>
      <c r="K767">
        <f>INDEX(Cond_Probability!$A$6:$H$60,MATCH('Model 6_Train'!B767,Cond_Probability!$A$6:$A$60,0),8)</f>
        <v>0.68023255813953487</v>
      </c>
      <c r="L767">
        <f>INDEX(Cond_Probability!$A$6:$H$60,MATCH('Model 6_Train'!C767,Cond_Probability!$A$6:$A$60,0),8)</f>
        <v>8.0924855491329481E-2</v>
      </c>
      <c r="M767">
        <f>Cond_Probability!$C$3</f>
        <v>0.38383838383838381</v>
      </c>
      <c r="N767">
        <f t="shared" si="68"/>
        <v>8.3905266567732891E-3</v>
      </c>
      <c r="O767">
        <f t="shared" si="69"/>
        <v>0.83905266567732895</v>
      </c>
      <c r="P767" t="str">
        <f t="shared" si="70"/>
        <v>Survive</v>
      </c>
      <c r="Q767" t="str">
        <f t="shared" si="71"/>
        <v>Survived</v>
      </c>
    </row>
    <row r="768" spans="1:17" x14ac:dyDescent="0.3">
      <c r="A768" s="1" t="s">
        <v>1234</v>
      </c>
      <c r="B768" s="2" t="s">
        <v>13</v>
      </c>
      <c r="C768" s="1" t="s">
        <v>1241</v>
      </c>
      <c r="D768">
        <f>INDEX(Cond_Probability!$A$6:$H$60,MATCH('Model 6_Train'!A768,Cond_Probability!$A$6:$A$60,0),7)</f>
        <v>0.14673913043478262</v>
      </c>
      <c r="E768">
        <f>INDEX(Cond_Probability!$A$6:$H$60,MATCH('Model 6_Train'!B768,Cond_Probability!$A$6:$A$60,0),7)</f>
        <v>0.85117967332123412</v>
      </c>
      <c r="F768">
        <f>INDEX(Cond_Probability!$A$6:$H$60,MATCH('Model 6_Train'!C768,Cond_Probability!$A$6:$A$60,0),7)</f>
        <v>0.22784810126582278</v>
      </c>
      <c r="G768">
        <f>Cond_Probability!$C$2</f>
        <v>0.61616161616161613</v>
      </c>
      <c r="H768">
        <f t="shared" si="66"/>
        <v>1.7535059313054394E-2</v>
      </c>
      <c r="I768">
        <f t="shared" si="67"/>
        <v>1.7535059313054393</v>
      </c>
      <c r="J768">
        <f>INDEX(Cond_Probability!$A$6:$H$60,MATCH('Model 6_Train'!A768,Cond_Probability!$A$6:$A$60,0),8)</f>
        <v>0.39710144927536234</v>
      </c>
      <c r="K768">
        <f>INDEX(Cond_Probability!$A$6:$H$60,MATCH('Model 6_Train'!B768,Cond_Probability!$A$6:$A$60,0),8)</f>
        <v>0.31976744186046513</v>
      </c>
      <c r="L768">
        <f>INDEX(Cond_Probability!$A$6:$H$60,MATCH('Model 6_Train'!C768,Cond_Probability!$A$6:$A$60,0),8)</f>
        <v>0.15317919075144509</v>
      </c>
      <c r="M768">
        <f>Cond_Probability!$C$3</f>
        <v>0.38383838383838381</v>
      </c>
      <c r="N768">
        <f t="shared" si="68"/>
        <v>7.4659295496013866E-3</v>
      </c>
      <c r="O768">
        <f t="shared" si="69"/>
        <v>0.74659295496013867</v>
      </c>
      <c r="P768" t="str">
        <f t="shared" si="70"/>
        <v>Won't Survive</v>
      </c>
      <c r="Q768" t="str">
        <f t="shared" si="71"/>
        <v>Dead</v>
      </c>
    </row>
    <row r="769" spans="1:17" x14ac:dyDescent="0.3">
      <c r="A769" s="1" t="s">
        <v>1236</v>
      </c>
      <c r="B769" s="2" t="s">
        <v>17</v>
      </c>
      <c r="C769" s="1" t="s">
        <v>1242</v>
      </c>
      <c r="D769">
        <f>INDEX(Cond_Probability!$A$6:$H$60,MATCH('Model 6_Train'!A769,Cond_Probability!$A$6:$A$60,0),7)</f>
        <v>0.67572463768115942</v>
      </c>
      <c r="E769">
        <f>INDEX(Cond_Probability!$A$6:$H$60,MATCH('Model 6_Train'!B769,Cond_Probability!$A$6:$A$60,0),7)</f>
        <v>0.14882032667876588</v>
      </c>
      <c r="F769">
        <f>INDEX(Cond_Probability!$A$6:$H$60,MATCH('Model 6_Train'!C769,Cond_Probability!$A$6:$A$60,0),7)</f>
        <v>0.51356238698010848</v>
      </c>
      <c r="G769">
        <f>Cond_Probability!$C$2</f>
        <v>0.61616161616161613</v>
      </c>
      <c r="H769">
        <f t="shared" si="66"/>
        <v>3.1821442058695179E-2</v>
      </c>
      <c r="I769">
        <f t="shared" si="67"/>
        <v>3.182144205869518</v>
      </c>
      <c r="J769">
        <f>INDEX(Cond_Probability!$A$6:$H$60,MATCH('Model 6_Train'!A769,Cond_Probability!$A$6:$A$60,0),8)</f>
        <v>0.34782608695652173</v>
      </c>
      <c r="K769">
        <f>INDEX(Cond_Probability!$A$6:$H$60,MATCH('Model 6_Train'!B769,Cond_Probability!$A$6:$A$60,0),8)</f>
        <v>0.68023255813953487</v>
      </c>
      <c r="L769">
        <f>INDEX(Cond_Probability!$A$6:$H$60,MATCH('Model 6_Train'!C769,Cond_Probability!$A$6:$A$60,0),8)</f>
        <v>0.56936416184971095</v>
      </c>
      <c r="M769">
        <f>Cond_Probability!$C$3</f>
        <v>0.38383838383838381</v>
      </c>
      <c r="N769">
        <f t="shared" si="68"/>
        <v>5.1708042274796799E-2</v>
      </c>
      <c r="O769">
        <f t="shared" si="69"/>
        <v>5.1708042274796799</v>
      </c>
      <c r="P769" t="str">
        <f t="shared" si="70"/>
        <v>Survive</v>
      </c>
      <c r="Q769" t="str">
        <f t="shared" si="71"/>
        <v>Survived</v>
      </c>
    </row>
    <row r="770" spans="1:17" x14ac:dyDescent="0.3">
      <c r="A770" s="1" t="s">
        <v>1236</v>
      </c>
      <c r="B770" s="2" t="s">
        <v>13</v>
      </c>
      <c r="C770" s="1" t="s">
        <v>1241</v>
      </c>
      <c r="D770">
        <f>INDEX(Cond_Probability!$A$6:$H$60,MATCH('Model 6_Train'!A770,Cond_Probability!$A$6:$A$60,0),7)</f>
        <v>0.67572463768115942</v>
      </c>
      <c r="E770">
        <f>INDEX(Cond_Probability!$A$6:$H$60,MATCH('Model 6_Train'!B770,Cond_Probability!$A$6:$A$60,0),7)</f>
        <v>0.85117967332123412</v>
      </c>
      <c r="F770">
        <f>INDEX(Cond_Probability!$A$6:$H$60,MATCH('Model 6_Train'!C770,Cond_Probability!$A$6:$A$60,0),7)</f>
        <v>0.22784810126582278</v>
      </c>
      <c r="G770">
        <f>Cond_Probability!$C$2</f>
        <v>0.61616161616161613</v>
      </c>
      <c r="H770">
        <f t="shared" si="66"/>
        <v>8.0747865725546777E-2</v>
      </c>
      <c r="I770">
        <f t="shared" si="67"/>
        <v>8.074786572554677</v>
      </c>
      <c r="J770">
        <f>INDEX(Cond_Probability!$A$6:$H$60,MATCH('Model 6_Train'!A770,Cond_Probability!$A$6:$A$60,0),8)</f>
        <v>0.34782608695652173</v>
      </c>
      <c r="K770">
        <f>INDEX(Cond_Probability!$A$6:$H$60,MATCH('Model 6_Train'!B770,Cond_Probability!$A$6:$A$60,0),8)</f>
        <v>0.31976744186046513</v>
      </c>
      <c r="L770">
        <f>INDEX(Cond_Probability!$A$6:$H$60,MATCH('Model 6_Train'!C770,Cond_Probability!$A$6:$A$60,0),8)</f>
        <v>0.15317919075144509</v>
      </c>
      <c r="M770">
        <f>Cond_Probability!$C$3</f>
        <v>0.38383838383838381</v>
      </c>
      <c r="N770">
        <f t="shared" si="68"/>
        <v>6.5395003354172723E-3</v>
      </c>
      <c r="O770">
        <f t="shared" si="69"/>
        <v>0.6539500335417272</v>
      </c>
      <c r="P770" t="str">
        <f t="shared" si="70"/>
        <v>Won't Survive</v>
      </c>
      <c r="Q770" t="str">
        <f t="shared" si="71"/>
        <v>Dead</v>
      </c>
    </row>
    <row r="771" spans="1:17" x14ac:dyDescent="0.3">
      <c r="A771" s="1" t="s">
        <v>1236</v>
      </c>
      <c r="B771" s="2" t="s">
        <v>13</v>
      </c>
      <c r="C771" s="1" t="s">
        <v>1242</v>
      </c>
      <c r="D771">
        <f>INDEX(Cond_Probability!$A$6:$H$60,MATCH('Model 6_Train'!A771,Cond_Probability!$A$6:$A$60,0),7)</f>
        <v>0.67572463768115942</v>
      </c>
      <c r="E771">
        <f>INDEX(Cond_Probability!$A$6:$H$60,MATCH('Model 6_Train'!B771,Cond_Probability!$A$6:$A$60,0),7)</f>
        <v>0.85117967332123412</v>
      </c>
      <c r="F771">
        <f>INDEX(Cond_Probability!$A$6:$H$60,MATCH('Model 6_Train'!C771,Cond_Probability!$A$6:$A$60,0),7)</f>
        <v>0.51356238698010848</v>
      </c>
      <c r="G771">
        <f>Cond_Probability!$C$2</f>
        <v>0.61616161616161613</v>
      </c>
      <c r="H771">
        <f t="shared" ref="H771:H834" si="72">PRODUCT(D771:G771)</f>
        <v>0.18200312592107368</v>
      </c>
      <c r="I771">
        <f t="shared" ref="I771:I834" si="73">H771*100</f>
        <v>18.200312592107366</v>
      </c>
      <c r="J771">
        <f>INDEX(Cond_Probability!$A$6:$H$60,MATCH('Model 6_Train'!A771,Cond_Probability!$A$6:$A$60,0),8)</f>
        <v>0.34782608695652173</v>
      </c>
      <c r="K771">
        <f>INDEX(Cond_Probability!$A$6:$H$60,MATCH('Model 6_Train'!B771,Cond_Probability!$A$6:$A$60,0),8)</f>
        <v>0.31976744186046513</v>
      </c>
      <c r="L771">
        <f>INDEX(Cond_Probability!$A$6:$H$60,MATCH('Model 6_Train'!C771,Cond_Probability!$A$6:$A$60,0),8)</f>
        <v>0.56936416184971095</v>
      </c>
      <c r="M771">
        <f>Cond_Probability!$C$3</f>
        <v>0.38383838383838381</v>
      </c>
      <c r="N771">
        <f t="shared" ref="N771:N834" si="74">PRODUCT(J771:M771)</f>
        <v>2.4307199359947216E-2</v>
      </c>
      <c r="O771">
        <f t="shared" ref="O771:O834" si="75">N771*100</f>
        <v>2.4307199359947216</v>
      </c>
      <c r="P771" t="str">
        <f t="shared" ref="P771:P834" si="76">IF(I771&gt;O771,"Won't Survive", "Survive")</f>
        <v>Won't Survive</v>
      </c>
      <c r="Q771" t="str">
        <f t="shared" ref="Q771:Q834" si="77">IF(P771="Survive","Survived","Dead")</f>
        <v>Dead</v>
      </c>
    </row>
    <row r="772" spans="1:17" x14ac:dyDescent="0.3">
      <c r="A772" s="1" t="s">
        <v>1236</v>
      </c>
      <c r="B772" s="2" t="s">
        <v>13</v>
      </c>
      <c r="C772" s="1" t="s">
        <v>1242</v>
      </c>
      <c r="D772">
        <f>INDEX(Cond_Probability!$A$6:$H$60,MATCH('Model 6_Train'!A772,Cond_Probability!$A$6:$A$60,0),7)</f>
        <v>0.67572463768115942</v>
      </c>
      <c r="E772">
        <f>INDEX(Cond_Probability!$A$6:$H$60,MATCH('Model 6_Train'!B772,Cond_Probability!$A$6:$A$60,0),7)</f>
        <v>0.85117967332123412</v>
      </c>
      <c r="F772">
        <f>INDEX(Cond_Probability!$A$6:$H$60,MATCH('Model 6_Train'!C772,Cond_Probability!$A$6:$A$60,0),7)</f>
        <v>0.51356238698010848</v>
      </c>
      <c r="G772">
        <f>Cond_Probability!$C$2</f>
        <v>0.61616161616161613</v>
      </c>
      <c r="H772">
        <f t="shared" si="72"/>
        <v>0.18200312592107368</v>
      </c>
      <c r="I772">
        <f t="shared" si="73"/>
        <v>18.200312592107366</v>
      </c>
      <c r="J772">
        <f>INDEX(Cond_Probability!$A$6:$H$60,MATCH('Model 6_Train'!A772,Cond_Probability!$A$6:$A$60,0),8)</f>
        <v>0.34782608695652173</v>
      </c>
      <c r="K772">
        <f>INDEX(Cond_Probability!$A$6:$H$60,MATCH('Model 6_Train'!B772,Cond_Probability!$A$6:$A$60,0),8)</f>
        <v>0.31976744186046513</v>
      </c>
      <c r="L772">
        <f>INDEX(Cond_Probability!$A$6:$H$60,MATCH('Model 6_Train'!C772,Cond_Probability!$A$6:$A$60,0),8)</f>
        <v>0.56936416184971095</v>
      </c>
      <c r="M772">
        <f>Cond_Probability!$C$3</f>
        <v>0.38383838383838381</v>
      </c>
      <c r="N772">
        <f t="shared" si="74"/>
        <v>2.4307199359947216E-2</v>
      </c>
      <c r="O772">
        <f t="shared" si="75"/>
        <v>2.4307199359947216</v>
      </c>
      <c r="P772" t="str">
        <f t="shared" si="76"/>
        <v>Won't Survive</v>
      </c>
      <c r="Q772" t="str">
        <f t="shared" si="77"/>
        <v>Dead</v>
      </c>
    </row>
    <row r="773" spans="1:17" x14ac:dyDescent="0.3">
      <c r="A773" s="1" t="s">
        <v>1236</v>
      </c>
      <c r="B773" s="2" t="s">
        <v>13</v>
      </c>
      <c r="C773" s="1" t="s">
        <v>1240</v>
      </c>
      <c r="D773">
        <f>INDEX(Cond_Probability!$A$6:$H$60,MATCH('Model 6_Train'!A773,Cond_Probability!$A$6:$A$60,0),7)</f>
        <v>0.67572463768115942</v>
      </c>
      <c r="E773">
        <f>INDEX(Cond_Probability!$A$6:$H$60,MATCH('Model 6_Train'!B773,Cond_Probability!$A$6:$A$60,0),7)</f>
        <v>0.85117967332123412</v>
      </c>
      <c r="F773">
        <f>INDEX(Cond_Probability!$A$6:$H$60,MATCH('Model 6_Train'!C773,Cond_Probability!$A$6:$A$60,0),7)</f>
        <v>0.17179023508137431</v>
      </c>
      <c r="G773">
        <f>Cond_Probability!$C$2</f>
        <v>0.61616161616161613</v>
      </c>
      <c r="H773">
        <f t="shared" si="72"/>
        <v>6.0881327332753518E-2</v>
      </c>
      <c r="I773">
        <f t="shared" si="73"/>
        <v>6.0881327332753514</v>
      </c>
      <c r="J773">
        <f>INDEX(Cond_Probability!$A$6:$H$60,MATCH('Model 6_Train'!A773,Cond_Probability!$A$6:$A$60,0),8)</f>
        <v>0.34782608695652173</v>
      </c>
      <c r="K773">
        <f>INDEX(Cond_Probability!$A$6:$H$60,MATCH('Model 6_Train'!B773,Cond_Probability!$A$6:$A$60,0),8)</f>
        <v>0.31976744186046513</v>
      </c>
      <c r="L773">
        <f>INDEX(Cond_Probability!$A$6:$H$60,MATCH('Model 6_Train'!C773,Cond_Probability!$A$6:$A$60,0),8)</f>
        <v>0.19653179190751446</v>
      </c>
      <c r="M773">
        <f>Cond_Probability!$C$3</f>
        <v>0.38383838383838381</v>
      </c>
      <c r="N773">
        <f t="shared" si="74"/>
        <v>8.3903023171391401E-3</v>
      </c>
      <c r="O773">
        <f t="shared" si="75"/>
        <v>0.839030231713914</v>
      </c>
      <c r="P773" t="str">
        <f t="shared" si="76"/>
        <v>Won't Survive</v>
      </c>
      <c r="Q773" t="str">
        <f t="shared" si="77"/>
        <v>Dead</v>
      </c>
    </row>
    <row r="774" spans="1:17" x14ac:dyDescent="0.3">
      <c r="A774" s="1" t="s">
        <v>1235</v>
      </c>
      <c r="B774" s="2" t="s">
        <v>17</v>
      </c>
      <c r="C774" s="1" t="s">
        <v>1239</v>
      </c>
      <c r="D774">
        <f>INDEX(Cond_Probability!$A$6:$H$60,MATCH('Model 6_Train'!A774,Cond_Probability!$A$6:$A$60,0),7)</f>
        <v>0.17753623188405798</v>
      </c>
      <c r="E774">
        <f>INDEX(Cond_Probability!$A$6:$H$60,MATCH('Model 6_Train'!B774,Cond_Probability!$A$6:$A$60,0),7)</f>
        <v>0.14882032667876588</v>
      </c>
      <c r="F774">
        <f>INDEX(Cond_Probability!$A$6:$H$60,MATCH('Model 6_Train'!C774,Cond_Probability!$A$6:$A$60,0),7)</f>
        <v>8.6799276672694395E-2</v>
      </c>
      <c r="G774">
        <f>Cond_Probability!$C$2</f>
        <v>0.61616161616161613</v>
      </c>
      <c r="H774">
        <f t="shared" si="72"/>
        <v>1.4130580319837458E-3</v>
      </c>
      <c r="I774">
        <f t="shared" si="73"/>
        <v>0.14130580319837457</v>
      </c>
      <c r="J774">
        <f>INDEX(Cond_Probability!$A$6:$H$60,MATCH('Model 6_Train'!A774,Cond_Probability!$A$6:$A$60,0),8)</f>
        <v>0.25507246376811593</v>
      </c>
      <c r="K774">
        <f>INDEX(Cond_Probability!$A$6:$H$60,MATCH('Model 6_Train'!B774,Cond_Probability!$A$6:$A$60,0),8)</f>
        <v>0.68023255813953487</v>
      </c>
      <c r="L774">
        <f>INDEX(Cond_Probability!$A$6:$H$60,MATCH('Model 6_Train'!C774,Cond_Probability!$A$6:$A$60,0),8)</f>
        <v>8.0924855491329481E-2</v>
      </c>
      <c r="M774">
        <f>Cond_Probability!$C$3</f>
        <v>0.38383838383838381</v>
      </c>
      <c r="N774">
        <f t="shared" si="74"/>
        <v>5.3895353707740824E-3</v>
      </c>
      <c r="O774">
        <f t="shared" si="75"/>
        <v>0.53895353707740823</v>
      </c>
      <c r="P774" t="str">
        <f t="shared" si="76"/>
        <v>Survive</v>
      </c>
      <c r="Q774" t="str">
        <f t="shared" si="77"/>
        <v>Survived</v>
      </c>
    </row>
    <row r="775" spans="1:17" x14ac:dyDescent="0.3">
      <c r="A775" s="1" t="s">
        <v>1236</v>
      </c>
      <c r="B775" s="2" t="s">
        <v>13</v>
      </c>
      <c r="C775" s="1" t="s">
        <v>1241</v>
      </c>
      <c r="D775">
        <f>INDEX(Cond_Probability!$A$6:$H$60,MATCH('Model 6_Train'!A775,Cond_Probability!$A$6:$A$60,0),7)</f>
        <v>0.67572463768115942</v>
      </c>
      <c r="E775">
        <f>INDEX(Cond_Probability!$A$6:$H$60,MATCH('Model 6_Train'!B775,Cond_Probability!$A$6:$A$60,0),7)</f>
        <v>0.85117967332123412</v>
      </c>
      <c r="F775">
        <f>INDEX(Cond_Probability!$A$6:$H$60,MATCH('Model 6_Train'!C775,Cond_Probability!$A$6:$A$60,0),7)</f>
        <v>0.22784810126582278</v>
      </c>
      <c r="G775">
        <f>Cond_Probability!$C$2</f>
        <v>0.61616161616161613</v>
      </c>
      <c r="H775">
        <f t="shared" si="72"/>
        <v>8.0747865725546777E-2</v>
      </c>
      <c r="I775">
        <f t="shared" si="73"/>
        <v>8.074786572554677</v>
      </c>
      <c r="J775">
        <f>INDEX(Cond_Probability!$A$6:$H$60,MATCH('Model 6_Train'!A775,Cond_Probability!$A$6:$A$60,0),8)</f>
        <v>0.34782608695652173</v>
      </c>
      <c r="K775">
        <f>INDEX(Cond_Probability!$A$6:$H$60,MATCH('Model 6_Train'!B775,Cond_Probability!$A$6:$A$60,0),8)</f>
        <v>0.31976744186046513</v>
      </c>
      <c r="L775">
        <f>INDEX(Cond_Probability!$A$6:$H$60,MATCH('Model 6_Train'!C775,Cond_Probability!$A$6:$A$60,0),8)</f>
        <v>0.15317919075144509</v>
      </c>
      <c r="M775">
        <f>Cond_Probability!$C$3</f>
        <v>0.38383838383838381</v>
      </c>
      <c r="N775">
        <f t="shared" si="74"/>
        <v>6.5395003354172723E-3</v>
      </c>
      <c r="O775">
        <f t="shared" si="75"/>
        <v>0.6539500335417272</v>
      </c>
      <c r="P775" t="str">
        <f t="shared" si="76"/>
        <v>Won't Survive</v>
      </c>
      <c r="Q775" t="str">
        <f t="shared" si="77"/>
        <v>Dead</v>
      </c>
    </row>
    <row r="776" spans="1:17" x14ac:dyDescent="0.3">
      <c r="A776" s="1" t="s">
        <v>1235</v>
      </c>
      <c r="B776" s="2" t="s">
        <v>17</v>
      </c>
      <c r="C776" s="1" t="s">
        <v>1239</v>
      </c>
      <c r="D776">
        <f>INDEX(Cond_Probability!$A$6:$H$60,MATCH('Model 6_Train'!A776,Cond_Probability!$A$6:$A$60,0),7)</f>
        <v>0.17753623188405798</v>
      </c>
      <c r="E776">
        <f>INDEX(Cond_Probability!$A$6:$H$60,MATCH('Model 6_Train'!B776,Cond_Probability!$A$6:$A$60,0),7)</f>
        <v>0.14882032667876588</v>
      </c>
      <c r="F776">
        <f>INDEX(Cond_Probability!$A$6:$H$60,MATCH('Model 6_Train'!C776,Cond_Probability!$A$6:$A$60,0),7)</f>
        <v>8.6799276672694395E-2</v>
      </c>
      <c r="G776">
        <f>Cond_Probability!$C$2</f>
        <v>0.61616161616161613</v>
      </c>
      <c r="H776">
        <f t="shared" si="72"/>
        <v>1.4130580319837458E-3</v>
      </c>
      <c r="I776">
        <f t="shared" si="73"/>
        <v>0.14130580319837457</v>
      </c>
      <c r="J776">
        <f>INDEX(Cond_Probability!$A$6:$H$60,MATCH('Model 6_Train'!A776,Cond_Probability!$A$6:$A$60,0),8)</f>
        <v>0.25507246376811593</v>
      </c>
      <c r="K776">
        <f>INDEX(Cond_Probability!$A$6:$H$60,MATCH('Model 6_Train'!B776,Cond_Probability!$A$6:$A$60,0),8)</f>
        <v>0.68023255813953487</v>
      </c>
      <c r="L776">
        <f>INDEX(Cond_Probability!$A$6:$H$60,MATCH('Model 6_Train'!C776,Cond_Probability!$A$6:$A$60,0),8)</f>
        <v>8.0924855491329481E-2</v>
      </c>
      <c r="M776">
        <f>Cond_Probability!$C$3</f>
        <v>0.38383838383838381</v>
      </c>
      <c r="N776">
        <f t="shared" si="74"/>
        <v>5.3895353707740824E-3</v>
      </c>
      <c r="O776">
        <f t="shared" si="75"/>
        <v>0.53895353707740823</v>
      </c>
      <c r="P776" t="str">
        <f t="shared" si="76"/>
        <v>Survive</v>
      </c>
      <c r="Q776" t="str">
        <f t="shared" si="77"/>
        <v>Survived</v>
      </c>
    </row>
    <row r="777" spans="1:17" x14ac:dyDescent="0.3">
      <c r="A777" s="1" t="s">
        <v>1236</v>
      </c>
      <c r="B777" s="2" t="s">
        <v>13</v>
      </c>
      <c r="C777" s="1" t="s">
        <v>1242</v>
      </c>
      <c r="D777">
        <f>INDEX(Cond_Probability!$A$6:$H$60,MATCH('Model 6_Train'!A777,Cond_Probability!$A$6:$A$60,0),7)</f>
        <v>0.67572463768115942</v>
      </c>
      <c r="E777">
        <f>INDEX(Cond_Probability!$A$6:$H$60,MATCH('Model 6_Train'!B777,Cond_Probability!$A$6:$A$60,0),7)</f>
        <v>0.85117967332123412</v>
      </c>
      <c r="F777">
        <f>INDEX(Cond_Probability!$A$6:$H$60,MATCH('Model 6_Train'!C777,Cond_Probability!$A$6:$A$60,0),7)</f>
        <v>0.51356238698010848</v>
      </c>
      <c r="G777">
        <f>Cond_Probability!$C$2</f>
        <v>0.61616161616161613</v>
      </c>
      <c r="H777">
        <f t="shared" si="72"/>
        <v>0.18200312592107368</v>
      </c>
      <c r="I777">
        <f t="shared" si="73"/>
        <v>18.200312592107366</v>
      </c>
      <c r="J777">
        <f>INDEX(Cond_Probability!$A$6:$H$60,MATCH('Model 6_Train'!A777,Cond_Probability!$A$6:$A$60,0),8)</f>
        <v>0.34782608695652173</v>
      </c>
      <c r="K777">
        <f>INDEX(Cond_Probability!$A$6:$H$60,MATCH('Model 6_Train'!B777,Cond_Probability!$A$6:$A$60,0),8)</f>
        <v>0.31976744186046513</v>
      </c>
      <c r="L777">
        <f>INDEX(Cond_Probability!$A$6:$H$60,MATCH('Model 6_Train'!C777,Cond_Probability!$A$6:$A$60,0),8)</f>
        <v>0.56936416184971095</v>
      </c>
      <c r="M777">
        <f>Cond_Probability!$C$3</f>
        <v>0.38383838383838381</v>
      </c>
      <c r="N777">
        <f t="shared" si="74"/>
        <v>2.4307199359947216E-2</v>
      </c>
      <c r="O777">
        <f t="shared" si="75"/>
        <v>2.4307199359947216</v>
      </c>
      <c r="P777" t="str">
        <f t="shared" si="76"/>
        <v>Won't Survive</v>
      </c>
      <c r="Q777" t="str">
        <f t="shared" si="77"/>
        <v>Dead</v>
      </c>
    </row>
    <row r="778" spans="1:17" x14ac:dyDescent="0.3">
      <c r="A778" s="1" t="s">
        <v>1236</v>
      </c>
      <c r="B778" s="2" t="s">
        <v>13</v>
      </c>
      <c r="C778" s="1" t="s">
        <v>1241</v>
      </c>
      <c r="D778">
        <f>INDEX(Cond_Probability!$A$6:$H$60,MATCH('Model 6_Train'!A778,Cond_Probability!$A$6:$A$60,0),7)</f>
        <v>0.67572463768115942</v>
      </c>
      <c r="E778">
        <f>INDEX(Cond_Probability!$A$6:$H$60,MATCH('Model 6_Train'!B778,Cond_Probability!$A$6:$A$60,0),7)</f>
        <v>0.85117967332123412</v>
      </c>
      <c r="F778">
        <f>INDEX(Cond_Probability!$A$6:$H$60,MATCH('Model 6_Train'!C778,Cond_Probability!$A$6:$A$60,0),7)</f>
        <v>0.22784810126582278</v>
      </c>
      <c r="G778">
        <f>Cond_Probability!$C$2</f>
        <v>0.61616161616161613</v>
      </c>
      <c r="H778">
        <f t="shared" si="72"/>
        <v>8.0747865725546777E-2</v>
      </c>
      <c r="I778">
        <f t="shared" si="73"/>
        <v>8.074786572554677</v>
      </c>
      <c r="J778">
        <f>INDEX(Cond_Probability!$A$6:$H$60,MATCH('Model 6_Train'!A778,Cond_Probability!$A$6:$A$60,0),8)</f>
        <v>0.34782608695652173</v>
      </c>
      <c r="K778">
        <f>INDEX(Cond_Probability!$A$6:$H$60,MATCH('Model 6_Train'!B778,Cond_Probability!$A$6:$A$60,0),8)</f>
        <v>0.31976744186046513</v>
      </c>
      <c r="L778">
        <f>INDEX(Cond_Probability!$A$6:$H$60,MATCH('Model 6_Train'!C778,Cond_Probability!$A$6:$A$60,0),8)</f>
        <v>0.15317919075144509</v>
      </c>
      <c r="M778">
        <f>Cond_Probability!$C$3</f>
        <v>0.38383838383838381</v>
      </c>
      <c r="N778">
        <f t="shared" si="74"/>
        <v>6.5395003354172723E-3</v>
      </c>
      <c r="O778">
        <f t="shared" si="75"/>
        <v>0.6539500335417272</v>
      </c>
      <c r="P778" t="str">
        <f t="shared" si="76"/>
        <v>Won't Survive</v>
      </c>
      <c r="Q778" t="str">
        <f t="shared" si="77"/>
        <v>Dead</v>
      </c>
    </row>
    <row r="779" spans="1:17" x14ac:dyDescent="0.3">
      <c r="A779" s="1" t="s">
        <v>1236</v>
      </c>
      <c r="B779" s="2" t="s">
        <v>17</v>
      </c>
      <c r="C779" s="1" t="s">
        <v>1242</v>
      </c>
      <c r="D779">
        <f>INDEX(Cond_Probability!$A$6:$H$60,MATCH('Model 6_Train'!A779,Cond_Probability!$A$6:$A$60,0),7)</f>
        <v>0.67572463768115942</v>
      </c>
      <c r="E779">
        <f>INDEX(Cond_Probability!$A$6:$H$60,MATCH('Model 6_Train'!B779,Cond_Probability!$A$6:$A$60,0),7)</f>
        <v>0.14882032667876588</v>
      </c>
      <c r="F779">
        <f>INDEX(Cond_Probability!$A$6:$H$60,MATCH('Model 6_Train'!C779,Cond_Probability!$A$6:$A$60,0),7)</f>
        <v>0.51356238698010848</v>
      </c>
      <c r="G779">
        <f>Cond_Probability!$C$2</f>
        <v>0.61616161616161613</v>
      </c>
      <c r="H779">
        <f t="shared" si="72"/>
        <v>3.1821442058695179E-2</v>
      </c>
      <c r="I779">
        <f t="shared" si="73"/>
        <v>3.182144205869518</v>
      </c>
      <c r="J779">
        <f>INDEX(Cond_Probability!$A$6:$H$60,MATCH('Model 6_Train'!A779,Cond_Probability!$A$6:$A$60,0),8)</f>
        <v>0.34782608695652173</v>
      </c>
      <c r="K779">
        <f>INDEX(Cond_Probability!$A$6:$H$60,MATCH('Model 6_Train'!B779,Cond_Probability!$A$6:$A$60,0),8)</f>
        <v>0.68023255813953487</v>
      </c>
      <c r="L779">
        <f>INDEX(Cond_Probability!$A$6:$H$60,MATCH('Model 6_Train'!C779,Cond_Probability!$A$6:$A$60,0),8)</f>
        <v>0.56936416184971095</v>
      </c>
      <c r="M779">
        <f>Cond_Probability!$C$3</f>
        <v>0.38383838383838381</v>
      </c>
      <c r="N779">
        <f t="shared" si="74"/>
        <v>5.1708042274796799E-2</v>
      </c>
      <c r="O779">
        <f t="shared" si="75"/>
        <v>5.1708042274796799</v>
      </c>
      <c r="P779" t="str">
        <f t="shared" si="76"/>
        <v>Survive</v>
      </c>
      <c r="Q779" t="str">
        <f t="shared" si="77"/>
        <v>Survived</v>
      </c>
    </row>
    <row r="780" spans="1:17" x14ac:dyDescent="0.3">
      <c r="A780" s="1" t="s">
        <v>1236</v>
      </c>
      <c r="B780" s="2" t="s">
        <v>13</v>
      </c>
      <c r="C780" s="1" t="s">
        <v>1241</v>
      </c>
      <c r="D780">
        <f>INDEX(Cond_Probability!$A$6:$H$60,MATCH('Model 6_Train'!A780,Cond_Probability!$A$6:$A$60,0),7)</f>
        <v>0.67572463768115942</v>
      </c>
      <c r="E780">
        <f>INDEX(Cond_Probability!$A$6:$H$60,MATCH('Model 6_Train'!B780,Cond_Probability!$A$6:$A$60,0),7)</f>
        <v>0.85117967332123412</v>
      </c>
      <c r="F780">
        <f>INDEX(Cond_Probability!$A$6:$H$60,MATCH('Model 6_Train'!C780,Cond_Probability!$A$6:$A$60,0),7)</f>
        <v>0.22784810126582278</v>
      </c>
      <c r="G780">
        <f>Cond_Probability!$C$2</f>
        <v>0.61616161616161613</v>
      </c>
      <c r="H780">
        <f t="shared" si="72"/>
        <v>8.0747865725546777E-2</v>
      </c>
      <c r="I780">
        <f t="shared" si="73"/>
        <v>8.074786572554677</v>
      </c>
      <c r="J780">
        <f>INDEX(Cond_Probability!$A$6:$H$60,MATCH('Model 6_Train'!A780,Cond_Probability!$A$6:$A$60,0),8)</f>
        <v>0.34782608695652173</v>
      </c>
      <c r="K780">
        <f>INDEX(Cond_Probability!$A$6:$H$60,MATCH('Model 6_Train'!B780,Cond_Probability!$A$6:$A$60,0),8)</f>
        <v>0.31976744186046513</v>
      </c>
      <c r="L780">
        <f>INDEX(Cond_Probability!$A$6:$H$60,MATCH('Model 6_Train'!C780,Cond_Probability!$A$6:$A$60,0),8)</f>
        <v>0.15317919075144509</v>
      </c>
      <c r="M780">
        <f>Cond_Probability!$C$3</f>
        <v>0.38383838383838381</v>
      </c>
      <c r="N780">
        <f t="shared" si="74"/>
        <v>6.5395003354172723E-3</v>
      </c>
      <c r="O780">
        <f t="shared" si="75"/>
        <v>0.6539500335417272</v>
      </c>
      <c r="P780" t="str">
        <f t="shared" si="76"/>
        <v>Won't Survive</v>
      </c>
      <c r="Q780" t="str">
        <f t="shared" si="77"/>
        <v>Dead</v>
      </c>
    </row>
    <row r="781" spans="1:17" x14ac:dyDescent="0.3">
      <c r="A781" s="1" t="s">
        <v>1234</v>
      </c>
      <c r="B781" s="2" t="s">
        <v>17</v>
      </c>
      <c r="C781" s="1" t="s">
        <v>1240</v>
      </c>
      <c r="D781">
        <f>INDEX(Cond_Probability!$A$6:$H$60,MATCH('Model 6_Train'!A781,Cond_Probability!$A$6:$A$60,0),7)</f>
        <v>0.14673913043478262</v>
      </c>
      <c r="E781">
        <f>INDEX(Cond_Probability!$A$6:$H$60,MATCH('Model 6_Train'!B781,Cond_Probability!$A$6:$A$60,0),7)</f>
        <v>0.14882032667876588</v>
      </c>
      <c r="F781">
        <f>INDEX(Cond_Probability!$A$6:$H$60,MATCH('Model 6_Train'!C781,Cond_Probability!$A$6:$A$60,0),7)</f>
        <v>0.17179023508137431</v>
      </c>
      <c r="G781">
        <f>Cond_Probability!$C$2</f>
        <v>0.61616161616161613</v>
      </c>
      <c r="H781">
        <f t="shared" si="72"/>
        <v>2.3115394464530018E-3</v>
      </c>
      <c r="I781">
        <f t="shared" si="73"/>
        <v>0.23115394464530017</v>
      </c>
      <c r="J781">
        <f>INDEX(Cond_Probability!$A$6:$H$60,MATCH('Model 6_Train'!A781,Cond_Probability!$A$6:$A$60,0),8)</f>
        <v>0.39710144927536234</v>
      </c>
      <c r="K781">
        <f>INDEX(Cond_Probability!$A$6:$H$60,MATCH('Model 6_Train'!B781,Cond_Probability!$A$6:$A$60,0),8)</f>
        <v>0.68023255813953487</v>
      </c>
      <c r="L781">
        <f>INDEX(Cond_Probability!$A$6:$H$60,MATCH('Model 6_Train'!C781,Cond_Probability!$A$6:$A$60,0),8)</f>
        <v>0.19653179190751446</v>
      </c>
      <c r="M781">
        <f>Cond_Probability!$C$3</f>
        <v>0.38383838383838381</v>
      </c>
      <c r="N781">
        <f t="shared" si="74"/>
        <v>2.0376993309306559E-2</v>
      </c>
      <c r="O781">
        <f t="shared" si="75"/>
        <v>2.0376993309306557</v>
      </c>
      <c r="P781" t="str">
        <f t="shared" si="76"/>
        <v>Survive</v>
      </c>
      <c r="Q781" t="str">
        <f t="shared" si="77"/>
        <v>Survived</v>
      </c>
    </row>
    <row r="782" spans="1:17" x14ac:dyDescent="0.3">
      <c r="A782" s="1" t="s">
        <v>1236</v>
      </c>
      <c r="B782" s="2" t="s">
        <v>17</v>
      </c>
      <c r="C782" s="1" t="s">
        <v>1242</v>
      </c>
      <c r="D782">
        <f>INDEX(Cond_Probability!$A$6:$H$60,MATCH('Model 6_Train'!A782,Cond_Probability!$A$6:$A$60,0),7)</f>
        <v>0.67572463768115942</v>
      </c>
      <c r="E782">
        <f>INDEX(Cond_Probability!$A$6:$H$60,MATCH('Model 6_Train'!B782,Cond_Probability!$A$6:$A$60,0),7)</f>
        <v>0.14882032667876588</v>
      </c>
      <c r="F782">
        <f>INDEX(Cond_Probability!$A$6:$H$60,MATCH('Model 6_Train'!C782,Cond_Probability!$A$6:$A$60,0),7)</f>
        <v>0.51356238698010848</v>
      </c>
      <c r="G782">
        <f>Cond_Probability!$C$2</f>
        <v>0.61616161616161613</v>
      </c>
      <c r="H782">
        <f t="shared" si="72"/>
        <v>3.1821442058695179E-2</v>
      </c>
      <c r="I782">
        <f t="shared" si="73"/>
        <v>3.182144205869518</v>
      </c>
      <c r="J782">
        <f>INDEX(Cond_Probability!$A$6:$H$60,MATCH('Model 6_Train'!A782,Cond_Probability!$A$6:$A$60,0),8)</f>
        <v>0.34782608695652173</v>
      </c>
      <c r="K782">
        <f>INDEX(Cond_Probability!$A$6:$H$60,MATCH('Model 6_Train'!B782,Cond_Probability!$A$6:$A$60,0),8)</f>
        <v>0.68023255813953487</v>
      </c>
      <c r="L782">
        <f>INDEX(Cond_Probability!$A$6:$H$60,MATCH('Model 6_Train'!C782,Cond_Probability!$A$6:$A$60,0),8)</f>
        <v>0.56936416184971095</v>
      </c>
      <c r="M782">
        <f>Cond_Probability!$C$3</f>
        <v>0.38383838383838381</v>
      </c>
      <c r="N782">
        <f t="shared" si="74"/>
        <v>5.1708042274796799E-2</v>
      </c>
      <c r="O782">
        <f t="shared" si="75"/>
        <v>5.1708042274796799</v>
      </c>
      <c r="P782" t="str">
        <f t="shared" si="76"/>
        <v>Survive</v>
      </c>
      <c r="Q782" t="str">
        <f t="shared" si="77"/>
        <v>Survived</v>
      </c>
    </row>
    <row r="783" spans="1:17" x14ac:dyDescent="0.3">
      <c r="A783" s="1" t="s">
        <v>1234</v>
      </c>
      <c r="B783" s="2" t="s">
        <v>17</v>
      </c>
      <c r="C783" s="1" t="s">
        <v>1242</v>
      </c>
      <c r="D783">
        <f>INDEX(Cond_Probability!$A$6:$H$60,MATCH('Model 6_Train'!A783,Cond_Probability!$A$6:$A$60,0),7)</f>
        <v>0.14673913043478262</v>
      </c>
      <c r="E783">
        <f>INDEX(Cond_Probability!$A$6:$H$60,MATCH('Model 6_Train'!B783,Cond_Probability!$A$6:$A$60,0),7)</f>
        <v>0.14882032667876588</v>
      </c>
      <c r="F783">
        <f>INDEX(Cond_Probability!$A$6:$H$60,MATCH('Model 6_Train'!C783,Cond_Probability!$A$6:$A$60,0),7)</f>
        <v>0.51356238698010848</v>
      </c>
      <c r="G783">
        <f>Cond_Probability!$C$2</f>
        <v>0.61616161616161613</v>
      </c>
      <c r="H783">
        <f t="shared" si="72"/>
        <v>6.9102863451858164E-3</v>
      </c>
      <c r="I783">
        <f t="shared" si="73"/>
        <v>0.69102863451858165</v>
      </c>
      <c r="J783">
        <f>INDEX(Cond_Probability!$A$6:$H$60,MATCH('Model 6_Train'!A783,Cond_Probability!$A$6:$A$60,0),8)</f>
        <v>0.39710144927536234</v>
      </c>
      <c r="K783">
        <f>INDEX(Cond_Probability!$A$6:$H$60,MATCH('Model 6_Train'!B783,Cond_Probability!$A$6:$A$60,0),8)</f>
        <v>0.68023255813953487</v>
      </c>
      <c r="L783">
        <f>INDEX(Cond_Probability!$A$6:$H$60,MATCH('Model 6_Train'!C783,Cond_Probability!$A$6:$A$60,0),8)</f>
        <v>0.56936416184971095</v>
      </c>
      <c r="M783">
        <f>Cond_Probability!$C$3</f>
        <v>0.38383838383838381</v>
      </c>
      <c r="N783">
        <f t="shared" si="74"/>
        <v>5.9033348263726346E-2</v>
      </c>
      <c r="O783">
        <f t="shared" si="75"/>
        <v>5.9033348263726344</v>
      </c>
      <c r="P783" t="str">
        <f t="shared" si="76"/>
        <v>Survive</v>
      </c>
      <c r="Q783" t="str">
        <f t="shared" si="77"/>
        <v>Survived</v>
      </c>
    </row>
    <row r="784" spans="1:17" x14ac:dyDescent="0.3">
      <c r="A784" s="1" t="s">
        <v>1234</v>
      </c>
      <c r="B784" s="2" t="s">
        <v>13</v>
      </c>
      <c r="C784" s="1" t="s">
        <v>1242</v>
      </c>
      <c r="D784">
        <f>INDEX(Cond_Probability!$A$6:$H$60,MATCH('Model 6_Train'!A784,Cond_Probability!$A$6:$A$60,0),7)</f>
        <v>0.14673913043478262</v>
      </c>
      <c r="E784">
        <f>INDEX(Cond_Probability!$A$6:$H$60,MATCH('Model 6_Train'!B784,Cond_Probability!$A$6:$A$60,0),7)</f>
        <v>0.85117967332123412</v>
      </c>
      <c r="F784">
        <f>INDEX(Cond_Probability!$A$6:$H$60,MATCH('Model 6_Train'!C784,Cond_Probability!$A$6:$A$60,0),7)</f>
        <v>0.51356238698010848</v>
      </c>
      <c r="G784">
        <f>Cond_Probability!$C$2</f>
        <v>0.61616161616161613</v>
      </c>
      <c r="H784">
        <f t="shared" si="72"/>
        <v>3.9523467023074986E-2</v>
      </c>
      <c r="I784">
        <f t="shared" si="73"/>
        <v>3.9523467023074987</v>
      </c>
      <c r="J784">
        <f>INDEX(Cond_Probability!$A$6:$H$60,MATCH('Model 6_Train'!A784,Cond_Probability!$A$6:$A$60,0),8)</f>
        <v>0.39710144927536234</v>
      </c>
      <c r="K784">
        <f>INDEX(Cond_Probability!$A$6:$H$60,MATCH('Model 6_Train'!B784,Cond_Probability!$A$6:$A$60,0),8)</f>
        <v>0.31976744186046513</v>
      </c>
      <c r="L784">
        <f>INDEX(Cond_Probability!$A$6:$H$60,MATCH('Model 6_Train'!C784,Cond_Probability!$A$6:$A$60,0),8)</f>
        <v>0.56936416184971095</v>
      </c>
      <c r="M784">
        <f>Cond_Probability!$C$3</f>
        <v>0.38383838383838381</v>
      </c>
      <c r="N784">
        <f t="shared" si="74"/>
        <v>2.7750719269273076E-2</v>
      </c>
      <c r="O784">
        <f t="shared" si="75"/>
        <v>2.7750719269273074</v>
      </c>
      <c r="P784" t="str">
        <f t="shared" si="76"/>
        <v>Won't Survive</v>
      </c>
      <c r="Q784" t="str">
        <f t="shared" si="77"/>
        <v>Dead</v>
      </c>
    </row>
    <row r="785" spans="1:17" x14ac:dyDescent="0.3">
      <c r="A785" s="1" t="s">
        <v>1236</v>
      </c>
      <c r="B785" s="2" t="s">
        <v>13</v>
      </c>
      <c r="C785" s="1" t="s">
        <v>1241</v>
      </c>
      <c r="D785">
        <f>INDEX(Cond_Probability!$A$6:$H$60,MATCH('Model 6_Train'!A785,Cond_Probability!$A$6:$A$60,0),7)</f>
        <v>0.67572463768115942</v>
      </c>
      <c r="E785">
        <f>INDEX(Cond_Probability!$A$6:$H$60,MATCH('Model 6_Train'!B785,Cond_Probability!$A$6:$A$60,0),7)</f>
        <v>0.85117967332123412</v>
      </c>
      <c r="F785">
        <f>INDEX(Cond_Probability!$A$6:$H$60,MATCH('Model 6_Train'!C785,Cond_Probability!$A$6:$A$60,0),7)</f>
        <v>0.22784810126582278</v>
      </c>
      <c r="G785">
        <f>Cond_Probability!$C$2</f>
        <v>0.61616161616161613</v>
      </c>
      <c r="H785">
        <f t="shared" si="72"/>
        <v>8.0747865725546777E-2</v>
      </c>
      <c r="I785">
        <f t="shared" si="73"/>
        <v>8.074786572554677</v>
      </c>
      <c r="J785">
        <f>INDEX(Cond_Probability!$A$6:$H$60,MATCH('Model 6_Train'!A785,Cond_Probability!$A$6:$A$60,0),8)</f>
        <v>0.34782608695652173</v>
      </c>
      <c r="K785">
        <f>INDEX(Cond_Probability!$A$6:$H$60,MATCH('Model 6_Train'!B785,Cond_Probability!$A$6:$A$60,0),8)</f>
        <v>0.31976744186046513</v>
      </c>
      <c r="L785">
        <f>INDEX(Cond_Probability!$A$6:$H$60,MATCH('Model 6_Train'!C785,Cond_Probability!$A$6:$A$60,0),8)</f>
        <v>0.15317919075144509</v>
      </c>
      <c r="M785">
        <f>Cond_Probability!$C$3</f>
        <v>0.38383838383838381</v>
      </c>
      <c r="N785">
        <f t="shared" si="74"/>
        <v>6.5395003354172723E-3</v>
      </c>
      <c r="O785">
        <f t="shared" si="75"/>
        <v>0.6539500335417272</v>
      </c>
      <c r="P785" t="str">
        <f t="shared" si="76"/>
        <v>Won't Survive</v>
      </c>
      <c r="Q785" t="str">
        <f t="shared" si="77"/>
        <v>Dead</v>
      </c>
    </row>
    <row r="786" spans="1:17" x14ac:dyDescent="0.3">
      <c r="A786" s="1" t="s">
        <v>1236</v>
      </c>
      <c r="B786" s="2" t="s">
        <v>13</v>
      </c>
      <c r="C786" s="1" t="s">
        <v>1242</v>
      </c>
      <c r="D786">
        <f>INDEX(Cond_Probability!$A$6:$H$60,MATCH('Model 6_Train'!A786,Cond_Probability!$A$6:$A$60,0),7)</f>
        <v>0.67572463768115942</v>
      </c>
      <c r="E786">
        <f>INDEX(Cond_Probability!$A$6:$H$60,MATCH('Model 6_Train'!B786,Cond_Probability!$A$6:$A$60,0),7)</f>
        <v>0.85117967332123412</v>
      </c>
      <c r="F786">
        <f>INDEX(Cond_Probability!$A$6:$H$60,MATCH('Model 6_Train'!C786,Cond_Probability!$A$6:$A$60,0),7)</f>
        <v>0.51356238698010848</v>
      </c>
      <c r="G786">
        <f>Cond_Probability!$C$2</f>
        <v>0.61616161616161613</v>
      </c>
      <c r="H786">
        <f t="shared" si="72"/>
        <v>0.18200312592107368</v>
      </c>
      <c r="I786">
        <f t="shared" si="73"/>
        <v>18.200312592107366</v>
      </c>
      <c r="J786">
        <f>INDEX(Cond_Probability!$A$6:$H$60,MATCH('Model 6_Train'!A786,Cond_Probability!$A$6:$A$60,0),8)</f>
        <v>0.34782608695652173</v>
      </c>
      <c r="K786">
        <f>INDEX(Cond_Probability!$A$6:$H$60,MATCH('Model 6_Train'!B786,Cond_Probability!$A$6:$A$60,0),8)</f>
        <v>0.31976744186046513</v>
      </c>
      <c r="L786">
        <f>INDEX(Cond_Probability!$A$6:$H$60,MATCH('Model 6_Train'!C786,Cond_Probability!$A$6:$A$60,0),8)</f>
        <v>0.56936416184971095</v>
      </c>
      <c r="M786">
        <f>Cond_Probability!$C$3</f>
        <v>0.38383838383838381</v>
      </c>
      <c r="N786">
        <f t="shared" si="74"/>
        <v>2.4307199359947216E-2</v>
      </c>
      <c r="O786">
        <f t="shared" si="75"/>
        <v>2.4307199359947216</v>
      </c>
      <c r="P786" t="str">
        <f t="shared" si="76"/>
        <v>Won't Survive</v>
      </c>
      <c r="Q786" t="str">
        <f t="shared" si="77"/>
        <v>Dead</v>
      </c>
    </row>
    <row r="787" spans="1:17" x14ac:dyDescent="0.3">
      <c r="A787" s="1" t="s">
        <v>1236</v>
      </c>
      <c r="B787" s="2" t="s">
        <v>13</v>
      </c>
      <c r="C787" s="1" t="s">
        <v>1242</v>
      </c>
      <c r="D787">
        <f>INDEX(Cond_Probability!$A$6:$H$60,MATCH('Model 6_Train'!A787,Cond_Probability!$A$6:$A$60,0),7)</f>
        <v>0.67572463768115942</v>
      </c>
      <c r="E787">
        <f>INDEX(Cond_Probability!$A$6:$H$60,MATCH('Model 6_Train'!B787,Cond_Probability!$A$6:$A$60,0),7)</f>
        <v>0.85117967332123412</v>
      </c>
      <c r="F787">
        <f>INDEX(Cond_Probability!$A$6:$H$60,MATCH('Model 6_Train'!C787,Cond_Probability!$A$6:$A$60,0),7)</f>
        <v>0.51356238698010848</v>
      </c>
      <c r="G787">
        <f>Cond_Probability!$C$2</f>
        <v>0.61616161616161613</v>
      </c>
      <c r="H787">
        <f t="shared" si="72"/>
        <v>0.18200312592107368</v>
      </c>
      <c r="I787">
        <f t="shared" si="73"/>
        <v>18.200312592107366</v>
      </c>
      <c r="J787">
        <f>INDEX(Cond_Probability!$A$6:$H$60,MATCH('Model 6_Train'!A787,Cond_Probability!$A$6:$A$60,0),8)</f>
        <v>0.34782608695652173</v>
      </c>
      <c r="K787">
        <f>INDEX(Cond_Probability!$A$6:$H$60,MATCH('Model 6_Train'!B787,Cond_Probability!$A$6:$A$60,0),8)</f>
        <v>0.31976744186046513</v>
      </c>
      <c r="L787">
        <f>INDEX(Cond_Probability!$A$6:$H$60,MATCH('Model 6_Train'!C787,Cond_Probability!$A$6:$A$60,0),8)</f>
        <v>0.56936416184971095</v>
      </c>
      <c r="M787">
        <f>Cond_Probability!$C$3</f>
        <v>0.38383838383838381</v>
      </c>
      <c r="N787">
        <f t="shared" si="74"/>
        <v>2.4307199359947216E-2</v>
      </c>
      <c r="O787">
        <f t="shared" si="75"/>
        <v>2.4307199359947216</v>
      </c>
      <c r="P787" t="str">
        <f t="shared" si="76"/>
        <v>Won't Survive</v>
      </c>
      <c r="Q787" t="str">
        <f t="shared" si="77"/>
        <v>Dead</v>
      </c>
    </row>
    <row r="788" spans="1:17" x14ac:dyDescent="0.3">
      <c r="A788" s="1" t="s">
        <v>1236</v>
      </c>
      <c r="B788" s="2" t="s">
        <v>17</v>
      </c>
      <c r="C788" s="1" t="s">
        <v>1242</v>
      </c>
      <c r="D788">
        <f>INDEX(Cond_Probability!$A$6:$H$60,MATCH('Model 6_Train'!A788,Cond_Probability!$A$6:$A$60,0),7)</f>
        <v>0.67572463768115942</v>
      </c>
      <c r="E788">
        <f>INDEX(Cond_Probability!$A$6:$H$60,MATCH('Model 6_Train'!B788,Cond_Probability!$A$6:$A$60,0),7)</f>
        <v>0.14882032667876588</v>
      </c>
      <c r="F788">
        <f>INDEX(Cond_Probability!$A$6:$H$60,MATCH('Model 6_Train'!C788,Cond_Probability!$A$6:$A$60,0),7)</f>
        <v>0.51356238698010848</v>
      </c>
      <c r="G788">
        <f>Cond_Probability!$C$2</f>
        <v>0.61616161616161613</v>
      </c>
      <c r="H788">
        <f t="shared" si="72"/>
        <v>3.1821442058695179E-2</v>
      </c>
      <c r="I788">
        <f t="shared" si="73"/>
        <v>3.182144205869518</v>
      </c>
      <c r="J788">
        <f>INDEX(Cond_Probability!$A$6:$H$60,MATCH('Model 6_Train'!A788,Cond_Probability!$A$6:$A$60,0),8)</f>
        <v>0.34782608695652173</v>
      </c>
      <c r="K788">
        <f>INDEX(Cond_Probability!$A$6:$H$60,MATCH('Model 6_Train'!B788,Cond_Probability!$A$6:$A$60,0),8)</f>
        <v>0.68023255813953487</v>
      </c>
      <c r="L788">
        <f>INDEX(Cond_Probability!$A$6:$H$60,MATCH('Model 6_Train'!C788,Cond_Probability!$A$6:$A$60,0),8)</f>
        <v>0.56936416184971095</v>
      </c>
      <c r="M788">
        <f>Cond_Probability!$C$3</f>
        <v>0.38383838383838381</v>
      </c>
      <c r="N788">
        <f t="shared" si="74"/>
        <v>5.1708042274796799E-2</v>
      </c>
      <c r="O788">
        <f t="shared" si="75"/>
        <v>5.1708042274796799</v>
      </c>
      <c r="P788" t="str">
        <f t="shared" si="76"/>
        <v>Survive</v>
      </c>
      <c r="Q788" t="str">
        <f t="shared" si="77"/>
        <v>Survived</v>
      </c>
    </row>
    <row r="789" spans="1:17" x14ac:dyDescent="0.3">
      <c r="A789" s="1" t="s">
        <v>1236</v>
      </c>
      <c r="B789" s="2" t="s">
        <v>13</v>
      </c>
      <c r="C789" s="1" t="s">
        <v>1242</v>
      </c>
      <c r="D789">
        <f>INDEX(Cond_Probability!$A$6:$H$60,MATCH('Model 6_Train'!A789,Cond_Probability!$A$6:$A$60,0),7)</f>
        <v>0.67572463768115942</v>
      </c>
      <c r="E789">
        <f>INDEX(Cond_Probability!$A$6:$H$60,MATCH('Model 6_Train'!B789,Cond_Probability!$A$6:$A$60,0),7)</f>
        <v>0.85117967332123412</v>
      </c>
      <c r="F789">
        <f>INDEX(Cond_Probability!$A$6:$H$60,MATCH('Model 6_Train'!C789,Cond_Probability!$A$6:$A$60,0),7)</f>
        <v>0.51356238698010848</v>
      </c>
      <c r="G789">
        <f>Cond_Probability!$C$2</f>
        <v>0.61616161616161613</v>
      </c>
      <c r="H789">
        <f t="shared" si="72"/>
        <v>0.18200312592107368</v>
      </c>
      <c r="I789">
        <f t="shared" si="73"/>
        <v>18.200312592107366</v>
      </c>
      <c r="J789">
        <f>INDEX(Cond_Probability!$A$6:$H$60,MATCH('Model 6_Train'!A789,Cond_Probability!$A$6:$A$60,0),8)</f>
        <v>0.34782608695652173</v>
      </c>
      <c r="K789">
        <f>INDEX(Cond_Probability!$A$6:$H$60,MATCH('Model 6_Train'!B789,Cond_Probability!$A$6:$A$60,0),8)</f>
        <v>0.31976744186046513</v>
      </c>
      <c r="L789">
        <f>INDEX(Cond_Probability!$A$6:$H$60,MATCH('Model 6_Train'!C789,Cond_Probability!$A$6:$A$60,0),8)</f>
        <v>0.56936416184971095</v>
      </c>
      <c r="M789">
        <f>Cond_Probability!$C$3</f>
        <v>0.38383838383838381</v>
      </c>
      <c r="N789">
        <f t="shared" si="74"/>
        <v>2.4307199359947216E-2</v>
      </c>
      <c r="O789">
        <f t="shared" si="75"/>
        <v>2.4307199359947216</v>
      </c>
      <c r="P789" t="str">
        <f t="shared" si="76"/>
        <v>Won't Survive</v>
      </c>
      <c r="Q789" t="str">
        <f t="shared" si="77"/>
        <v>Dead</v>
      </c>
    </row>
    <row r="790" spans="1:17" x14ac:dyDescent="0.3">
      <c r="A790" s="1" t="s">
        <v>1236</v>
      </c>
      <c r="B790" s="2" t="s">
        <v>13</v>
      </c>
      <c r="C790" s="1" t="s">
        <v>1242</v>
      </c>
      <c r="D790">
        <f>INDEX(Cond_Probability!$A$6:$H$60,MATCH('Model 6_Train'!A790,Cond_Probability!$A$6:$A$60,0),7)</f>
        <v>0.67572463768115942</v>
      </c>
      <c r="E790">
        <f>INDEX(Cond_Probability!$A$6:$H$60,MATCH('Model 6_Train'!B790,Cond_Probability!$A$6:$A$60,0),7)</f>
        <v>0.85117967332123412</v>
      </c>
      <c r="F790">
        <f>INDEX(Cond_Probability!$A$6:$H$60,MATCH('Model 6_Train'!C790,Cond_Probability!$A$6:$A$60,0),7)</f>
        <v>0.51356238698010848</v>
      </c>
      <c r="G790">
        <f>Cond_Probability!$C$2</f>
        <v>0.61616161616161613</v>
      </c>
      <c r="H790">
        <f t="shared" si="72"/>
        <v>0.18200312592107368</v>
      </c>
      <c r="I790">
        <f t="shared" si="73"/>
        <v>18.200312592107366</v>
      </c>
      <c r="J790">
        <f>INDEX(Cond_Probability!$A$6:$H$60,MATCH('Model 6_Train'!A790,Cond_Probability!$A$6:$A$60,0),8)</f>
        <v>0.34782608695652173</v>
      </c>
      <c r="K790">
        <f>INDEX(Cond_Probability!$A$6:$H$60,MATCH('Model 6_Train'!B790,Cond_Probability!$A$6:$A$60,0),8)</f>
        <v>0.31976744186046513</v>
      </c>
      <c r="L790">
        <f>INDEX(Cond_Probability!$A$6:$H$60,MATCH('Model 6_Train'!C790,Cond_Probability!$A$6:$A$60,0),8)</f>
        <v>0.56936416184971095</v>
      </c>
      <c r="M790">
        <f>Cond_Probability!$C$3</f>
        <v>0.38383838383838381</v>
      </c>
      <c r="N790">
        <f t="shared" si="74"/>
        <v>2.4307199359947216E-2</v>
      </c>
      <c r="O790">
        <f t="shared" si="75"/>
        <v>2.4307199359947216</v>
      </c>
      <c r="P790" t="str">
        <f t="shared" si="76"/>
        <v>Won't Survive</v>
      </c>
      <c r="Q790" t="str">
        <f t="shared" si="77"/>
        <v>Dead</v>
      </c>
    </row>
    <row r="791" spans="1:17" x14ac:dyDescent="0.3">
      <c r="A791" s="1" t="s">
        <v>1234</v>
      </c>
      <c r="B791" s="2" t="s">
        <v>13</v>
      </c>
      <c r="C791" s="1" t="s">
        <v>1240</v>
      </c>
      <c r="D791">
        <f>INDEX(Cond_Probability!$A$6:$H$60,MATCH('Model 6_Train'!A791,Cond_Probability!$A$6:$A$60,0),7)</f>
        <v>0.14673913043478262</v>
      </c>
      <c r="E791">
        <f>INDEX(Cond_Probability!$A$6:$H$60,MATCH('Model 6_Train'!B791,Cond_Probability!$A$6:$A$60,0),7)</f>
        <v>0.85117967332123412</v>
      </c>
      <c r="F791">
        <f>INDEX(Cond_Probability!$A$6:$H$60,MATCH('Model 6_Train'!C791,Cond_Probability!$A$6:$A$60,0),7)</f>
        <v>0.17179023508137431</v>
      </c>
      <c r="G791">
        <f>Cond_Probability!$C$2</f>
        <v>0.61616161616161613</v>
      </c>
      <c r="H791">
        <f t="shared" si="72"/>
        <v>1.322087805349339E-2</v>
      </c>
      <c r="I791">
        <f t="shared" si="73"/>
        <v>1.322087805349339</v>
      </c>
      <c r="J791">
        <f>INDEX(Cond_Probability!$A$6:$H$60,MATCH('Model 6_Train'!A791,Cond_Probability!$A$6:$A$60,0),8)</f>
        <v>0.39710144927536234</v>
      </c>
      <c r="K791">
        <f>INDEX(Cond_Probability!$A$6:$H$60,MATCH('Model 6_Train'!B791,Cond_Probability!$A$6:$A$60,0),8)</f>
        <v>0.31976744186046513</v>
      </c>
      <c r="L791">
        <f>INDEX(Cond_Probability!$A$6:$H$60,MATCH('Model 6_Train'!C791,Cond_Probability!$A$6:$A$60,0),8)</f>
        <v>0.19653179190751446</v>
      </c>
      <c r="M791">
        <f>Cond_Probability!$C$3</f>
        <v>0.38383838383838381</v>
      </c>
      <c r="N791">
        <f t="shared" si="74"/>
        <v>9.5789284787338551E-3</v>
      </c>
      <c r="O791">
        <f t="shared" si="75"/>
        <v>0.95789284787338547</v>
      </c>
      <c r="P791" t="str">
        <f t="shared" si="76"/>
        <v>Won't Survive</v>
      </c>
      <c r="Q791" t="str">
        <f t="shared" si="77"/>
        <v>Dead</v>
      </c>
    </row>
    <row r="792" spans="1:17" x14ac:dyDescent="0.3">
      <c r="A792" s="1" t="s">
        <v>1236</v>
      </c>
      <c r="B792" s="2" t="s">
        <v>13</v>
      </c>
      <c r="C792" s="1" t="s">
        <v>1241</v>
      </c>
      <c r="D792">
        <f>INDEX(Cond_Probability!$A$6:$H$60,MATCH('Model 6_Train'!A792,Cond_Probability!$A$6:$A$60,0),7)</f>
        <v>0.67572463768115942</v>
      </c>
      <c r="E792">
        <f>INDEX(Cond_Probability!$A$6:$H$60,MATCH('Model 6_Train'!B792,Cond_Probability!$A$6:$A$60,0),7)</f>
        <v>0.85117967332123412</v>
      </c>
      <c r="F792">
        <f>INDEX(Cond_Probability!$A$6:$H$60,MATCH('Model 6_Train'!C792,Cond_Probability!$A$6:$A$60,0),7)</f>
        <v>0.22784810126582278</v>
      </c>
      <c r="G792">
        <f>Cond_Probability!$C$2</f>
        <v>0.61616161616161613</v>
      </c>
      <c r="H792">
        <f t="shared" si="72"/>
        <v>8.0747865725546777E-2</v>
      </c>
      <c r="I792">
        <f t="shared" si="73"/>
        <v>8.074786572554677</v>
      </c>
      <c r="J792">
        <f>INDEX(Cond_Probability!$A$6:$H$60,MATCH('Model 6_Train'!A792,Cond_Probability!$A$6:$A$60,0),8)</f>
        <v>0.34782608695652173</v>
      </c>
      <c r="K792">
        <f>INDEX(Cond_Probability!$A$6:$H$60,MATCH('Model 6_Train'!B792,Cond_Probability!$A$6:$A$60,0),8)</f>
        <v>0.31976744186046513</v>
      </c>
      <c r="L792">
        <f>INDEX(Cond_Probability!$A$6:$H$60,MATCH('Model 6_Train'!C792,Cond_Probability!$A$6:$A$60,0),8)</f>
        <v>0.15317919075144509</v>
      </c>
      <c r="M792">
        <f>Cond_Probability!$C$3</f>
        <v>0.38383838383838381</v>
      </c>
      <c r="N792">
        <f t="shared" si="74"/>
        <v>6.5395003354172723E-3</v>
      </c>
      <c r="O792">
        <f t="shared" si="75"/>
        <v>0.6539500335417272</v>
      </c>
      <c r="P792" t="str">
        <f t="shared" si="76"/>
        <v>Won't Survive</v>
      </c>
      <c r="Q792" t="str">
        <f t="shared" si="77"/>
        <v>Dead</v>
      </c>
    </row>
    <row r="793" spans="1:17" x14ac:dyDescent="0.3">
      <c r="A793" s="1" t="s">
        <v>1235</v>
      </c>
      <c r="B793" s="2" t="s">
        <v>13</v>
      </c>
      <c r="C793" s="1" t="s">
        <v>1242</v>
      </c>
      <c r="D793">
        <f>INDEX(Cond_Probability!$A$6:$H$60,MATCH('Model 6_Train'!A793,Cond_Probability!$A$6:$A$60,0),7)</f>
        <v>0.17753623188405798</v>
      </c>
      <c r="E793">
        <f>INDEX(Cond_Probability!$A$6:$H$60,MATCH('Model 6_Train'!B793,Cond_Probability!$A$6:$A$60,0),7)</f>
        <v>0.85117967332123412</v>
      </c>
      <c r="F793">
        <f>INDEX(Cond_Probability!$A$6:$H$60,MATCH('Model 6_Train'!C793,Cond_Probability!$A$6:$A$60,0),7)</f>
        <v>0.51356238698010848</v>
      </c>
      <c r="G793">
        <f>Cond_Probability!$C$2</f>
        <v>0.61616161616161613</v>
      </c>
      <c r="H793">
        <f t="shared" si="72"/>
        <v>4.7818515657547508E-2</v>
      </c>
      <c r="I793">
        <f t="shared" si="73"/>
        <v>4.7818515657547511</v>
      </c>
      <c r="J793">
        <f>INDEX(Cond_Probability!$A$6:$H$60,MATCH('Model 6_Train'!A793,Cond_Probability!$A$6:$A$60,0),8)</f>
        <v>0.25507246376811593</v>
      </c>
      <c r="K793">
        <f>INDEX(Cond_Probability!$A$6:$H$60,MATCH('Model 6_Train'!B793,Cond_Probability!$A$6:$A$60,0),8)</f>
        <v>0.31976744186046513</v>
      </c>
      <c r="L793">
        <f>INDEX(Cond_Probability!$A$6:$H$60,MATCH('Model 6_Train'!C793,Cond_Probability!$A$6:$A$60,0),8)</f>
        <v>0.56936416184971095</v>
      </c>
      <c r="M793">
        <f>Cond_Probability!$C$3</f>
        <v>0.38383838383838381</v>
      </c>
      <c r="N793">
        <f t="shared" si="74"/>
        <v>1.7825279530627958E-2</v>
      </c>
      <c r="O793">
        <f t="shared" si="75"/>
        <v>1.7825279530627958</v>
      </c>
      <c r="P793" t="str">
        <f t="shared" si="76"/>
        <v>Won't Survive</v>
      </c>
      <c r="Q793" t="str">
        <f t="shared" si="77"/>
        <v>Dead</v>
      </c>
    </row>
    <row r="794" spans="1:17" x14ac:dyDescent="0.3">
      <c r="A794" s="1" t="s">
        <v>1236</v>
      </c>
      <c r="B794" s="2" t="s">
        <v>17</v>
      </c>
      <c r="C794" s="1" t="s">
        <v>1241</v>
      </c>
      <c r="D794">
        <f>INDEX(Cond_Probability!$A$6:$H$60,MATCH('Model 6_Train'!A794,Cond_Probability!$A$6:$A$60,0),7)</f>
        <v>0.67572463768115942</v>
      </c>
      <c r="E794">
        <f>INDEX(Cond_Probability!$A$6:$H$60,MATCH('Model 6_Train'!B794,Cond_Probability!$A$6:$A$60,0),7)</f>
        <v>0.14882032667876588</v>
      </c>
      <c r="F794">
        <f>INDEX(Cond_Probability!$A$6:$H$60,MATCH('Model 6_Train'!C794,Cond_Probability!$A$6:$A$60,0),7)</f>
        <v>0.22784810126582278</v>
      </c>
      <c r="G794">
        <f>Cond_Probability!$C$2</f>
        <v>0.61616161616161613</v>
      </c>
      <c r="H794">
        <f t="shared" si="72"/>
        <v>1.4117963730266171E-2</v>
      </c>
      <c r="I794">
        <f t="shared" si="73"/>
        <v>1.4117963730266172</v>
      </c>
      <c r="J794">
        <f>INDEX(Cond_Probability!$A$6:$H$60,MATCH('Model 6_Train'!A794,Cond_Probability!$A$6:$A$60,0),8)</f>
        <v>0.34782608695652173</v>
      </c>
      <c r="K794">
        <f>INDEX(Cond_Probability!$A$6:$H$60,MATCH('Model 6_Train'!B794,Cond_Probability!$A$6:$A$60,0),8)</f>
        <v>0.68023255813953487</v>
      </c>
      <c r="L794">
        <f>INDEX(Cond_Probability!$A$6:$H$60,MATCH('Model 6_Train'!C794,Cond_Probability!$A$6:$A$60,0),8)</f>
        <v>0.15317919075144509</v>
      </c>
      <c r="M794">
        <f>Cond_Probability!$C$3</f>
        <v>0.38383838383838381</v>
      </c>
      <c r="N794">
        <f t="shared" si="74"/>
        <v>1.3911300713524012E-2</v>
      </c>
      <c r="O794">
        <f t="shared" si="75"/>
        <v>1.3911300713524013</v>
      </c>
      <c r="P794" t="str">
        <f t="shared" si="76"/>
        <v>Won't Survive</v>
      </c>
      <c r="Q794" t="str">
        <f t="shared" si="77"/>
        <v>Dead</v>
      </c>
    </row>
    <row r="795" spans="1:17" x14ac:dyDescent="0.3">
      <c r="A795" s="1" t="s">
        <v>1234</v>
      </c>
      <c r="B795" s="2" t="s">
        <v>13</v>
      </c>
      <c r="C795" s="1" t="s">
        <v>1241</v>
      </c>
      <c r="D795">
        <f>INDEX(Cond_Probability!$A$6:$H$60,MATCH('Model 6_Train'!A795,Cond_Probability!$A$6:$A$60,0),7)</f>
        <v>0.14673913043478262</v>
      </c>
      <c r="E795">
        <f>INDEX(Cond_Probability!$A$6:$H$60,MATCH('Model 6_Train'!B795,Cond_Probability!$A$6:$A$60,0),7)</f>
        <v>0.85117967332123412</v>
      </c>
      <c r="F795">
        <f>INDEX(Cond_Probability!$A$6:$H$60,MATCH('Model 6_Train'!C795,Cond_Probability!$A$6:$A$60,0),7)</f>
        <v>0.22784810126582278</v>
      </c>
      <c r="G795">
        <f>Cond_Probability!$C$2</f>
        <v>0.61616161616161613</v>
      </c>
      <c r="H795">
        <f t="shared" si="72"/>
        <v>1.7535059313054394E-2</v>
      </c>
      <c r="I795">
        <f t="shared" si="73"/>
        <v>1.7535059313054393</v>
      </c>
      <c r="J795">
        <f>INDEX(Cond_Probability!$A$6:$H$60,MATCH('Model 6_Train'!A795,Cond_Probability!$A$6:$A$60,0),8)</f>
        <v>0.39710144927536234</v>
      </c>
      <c r="K795">
        <f>INDEX(Cond_Probability!$A$6:$H$60,MATCH('Model 6_Train'!B795,Cond_Probability!$A$6:$A$60,0),8)</f>
        <v>0.31976744186046513</v>
      </c>
      <c r="L795">
        <f>INDEX(Cond_Probability!$A$6:$H$60,MATCH('Model 6_Train'!C795,Cond_Probability!$A$6:$A$60,0),8)</f>
        <v>0.15317919075144509</v>
      </c>
      <c r="M795">
        <f>Cond_Probability!$C$3</f>
        <v>0.38383838383838381</v>
      </c>
      <c r="N795">
        <f t="shared" si="74"/>
        <v>7.4659295496013866E-3</v>
      </c>
      <c r="O795">
        <f t="shared" si="75"/>
        <v>0.74659295496013867</v>
      </c>
      <c r="P795" t="str">
        <f t="shared" si="76"/>
        <v>Won't Survive</v>
      </c>
      <c r="Q795" t="str">
        <f t="shared" si="77"/>
        <v>Dead</v>
      </c>
    </row>
    <row r="796" spans="1:17" x14ac:dyDescent="0.3">
      <c r="A796" s="1" t="s">
        <v>1236</v>
      </c>
      <c r="B796" s="2" t="s">
        <v>13</v>
      </c>
      <c r="C796" s="1" t="s">
        <v>1242</v>
      </c>
      <c r="D796">
        <f>INDEX(Cond_Probability!$A$6:$H$60,MATCH('Model 6_Train'!A796,Cond_Probability!$A$6:$A$60,0),7)</f>
        <v>0.67572463768115942</v>
      </c>
      <c r="E796">
        <f>INDEX(Cond_Probability!$A$6:$H$60,MATCH('Model 6_Train'!B796,Cond_Probability!$A$6:$A$60,0),7)</f>
        <v>0.85117967332123412</v>
      </c>
      <c r="F796">
        <f>INDEX(Cond_Probability!$A$6:$H$60,MATCH('Model 6_Train'!C796,Cond_Probability!$A$6:$A$60,0),7)</f>
        <v>0.51356238698010848</v>
      </c>
      <c r="G796">
        <f>Cond_Probability!$C$2</f>
        <v>0.61616161616161613</v>
      </c>
      <c r="H796">
        <f t="shared" si="72"/>
        <v>0.18200312592107368</v>
      </c>
      <c r="I796">
        <f t="shared" si="73"/>
        <v>18.200312592107366</v>
      </c>
      <c r="J796">
        <f>INDEX(Cond_Probability!$A$6:$H$60,MATCH('Model 6_Train'!A796,Cond_Probability!$A$6:$A$60,0),8)</f>
        <v>0.34782608695652173</v>
      </c>
      <c r="K796">
        <f>INDEX(Cond_Probability!$A$6:$H$60,MATCH('Model 6_Train'!B796,Cond_Probability!$A$6:$A$60,0),8)</f>
        <v>0.31976744186046513</v>
      </c>
      <c r="L796">
        <f>INDEX(Cond_Probability!$A$6:$H$60,MATCH('Model 6_Train'!C796,Cond_Probability!$A$6:$A$60,0),8)</f>
        <v>0.56936416184971095</v>
      </c>
      <c r="M796">
        <f>Cond_Probability!$C$3</f>
        <v>0.38383838383838381</v>
      </c>
      <c r="N796">
        <f t="shared" si="74"/>
        <v>2.4307199359947216E-2</v>
      </c>
      <c r="O796">
        <f t="shared" si="75"/>
        <v>2.4307199359947216</v>
      </c>
      <c r="P796" t="str">
        <f t="shared" si="76"/>
        <v>Won't Survive</v>
      </c>
      <c r="Q796" t="str">
        <f t="shared" si="77"/>
        <v>Dead</v>
      </c>
    </row>
    <row r="797" spans="1:17" x14ac:dyDescent="0.3">
      <c r="A797" s="1" t="s">
        <v>1235</v>
      </c>
      <c r="B797" s="2" t="s">
        <v>13</v>
      </c>
      <c r="C797" s="1" t="s">
        <v>1240</v>
      </c>
      <c r="D797">
        <f>INDEX(Cond_Probability!$A$6:$H$60,MATCH('Model 6_Train'!A797,Cond_Probability!$A$6:$A$60,0),7)</f>
        <v>0.17753623188405798</v>
      </c>
      <c r="E797">
        <f>INDEX(Cond_Probability!$A$6:$H$60,MATCH('Model 6_Train'!B797,Cond_Probability!$A$6:$A$60,0),7)</f>
        <v>0.85117967332123412</v>
      </c>
      <c r="F797">
        <f>INDEX(Cond_Probability!$A$6:$H$60,MATCH('Model 6_Train'!C797,Cond_Probability!$A$6:$A$60,0),7)</f>
        <v>0.17179023508137431</v>
      </c>
      <c r="G797">
        <f>Cond_Probability!$C$2</f>
        <v>0.61616161616161613</v>
      </c>
      <c r="H797">
        <f t="shared" si="72"/>
        <v>1.5995630237559906E-2</v>
      </c>
      <c r="I797">
        <f t="shared" si="73"/>
        <v>1.5995630237559906</v>
      </c>
      <c r="J797">
        <f>INDEX(Cond_Probability!$A$6:$H$60,MATCH('Model 6_Train'!A797,Cond_Probability!$A$6:$A$60,0),8)</f>
        <v>0.25507246376811593</v>
      </c>
      <c r="K797">
        <f>INDEX(Cond_Probability!$A$6:$H$60,MATCH('Model 6_Train'!B797,Cond_Probability!$A$6:$A$60,0),8)</f>
        <v>0.31976744186046513</v>
      </c>
      <c r="L797">
        <f>INDEX(Cond_Probability!$A$6:$H$60,MATCH('Model 6_Train'!C797,Cond_Probability!$A$6:$A$60,0),8)</f>
        <v>0.19653179190751446</v>
      </c>
      <c r="M797">
        <f>Cond_Probability!$C$3</f>
        <v>0.38383838383838381</v>
      </c>
      <c r="N797">
        <f t="shared" si="74"/>
        <v>6.1528883659020366E-3</v>
      </c>
      <c r="O797">
        <f t="shared" si="75"/>
        <v>0.61528883659020361</v>
      </c>
      <c r="P797" t="str">
        <f t="shared" si="76"/>
        <v>Won't Survive</v>
      </c>
      <c r="Q797" t="str">
        <f t="shared" si="77"/>
        <v>Dead</v>
      </c>
    </row>
    <row r="798" spans="1:17" x14ac:dyDescent="0.3">
      <c r="A798" s="1" t="s">
        <v>1234</v>
      </c>
      <c r="B798" s="2" t="s">
        <v>17</v>
      </c>
      <c r="C798" s="1" t="s">
        <v>1240</v>
      </c>
      <c r="D798">
        <f>INDEX(Cond_Probability!$A$6:$H$60,MATCH('Model 6_Train'!A798,Cond_Probability!$A$6:$A$60,0),7)</f>
        <v>0.14673913043478262</v>
      </c>
      <c r="E798">
        <f>INDEX(Cond_Probability!$A$6:$H$60,MATCH('Model 6_Train'!B798,Cond_Probability!$A$6:$A$60,0),7)</f>
        <v>0.14882032667876588</v>
      </c>
      <c r="F798">
        <f>INDEX(Cond_Probability!$A$6:$H$60,MATCH('Model 6_Train'!C798,Cond_Probability!$A$6:$A$60,0),7)</f>
        <v>0.17179023508137431</v>
      </c>
      <c r="G798">
        <f>Cond_Probability!$C$2</f>
        <v>0.61616161616161613</v>
      </c>
      <c r="H798">
        <f t="shared" si="72"/>
        <v>2.3115394464530018E-3</v>
      </c>
      <c r="I798">
        <f t="shared" si="73"/>
        <v>0.23115394464530017</v>
      </c>
      <c r="J798">
        <f>INDEX(Cond_Probability!$A$6:$H$60,MATCH('Model 6_Train'!A798,Cond_Probability!$A$6:$A$60,0),8)</f>
        <v>0.39710144927536234</v>
      </c>
      <c r="K798">
        <f>INDEX(Cond_Probability!$A$6:$H$60,MATCH('Model 6_Train'!B798,Cond_Probability!$A$6:$A$60,0),8)</f>
        <v>0.68023255813953487</v>
      </c>
      <c r="L798">
        <f>INDEX(Cond_Probability!$A$6:$H$60,MATCH('Model 6_Train'!C798,Cond_Probability!$A$6:$A$60,0),8)</f>
        <v>0.19653179190751446</v>
      </c>
      <c r="M798">
        <f>Cond_Probability!$C$3</f>
        <v>0.38383838383838381</v>
      </c>
      <c r="N798">
        <f t="shared" si="74"/>
        <v>2.0376993309306559E-2</v>
      </c>
      <c r="O798">
        <f t="shared" si="75"/>
        <v>2.0376993309306557</v>
      </c>
      <c r="P798" t="str">
        <f t="shared" si="76"/>
        <v>Survive</v>
      </c>
      <c r="Q798" t="str">
        <f t="shared" si="77"/>
        <v>Survived</v>
      </c>
    </row>
    <row r="799" spans="1:17" x14ac:dyDescent="0.3">
      <c r="A799" s="1" t="s">
        <v>1236</v>
      </c>
      <c r="B799" s="2" t="s">
        <v>17</v>
      </c>
      <c r="C799" s="1" t="s">
        <v>1242</v>
      </c>
      <c r="D799">
        <f>INDEX(Cond_Probability!$A$6:$H$60,MATCH('Model 6_Train'!A799,Cond_Probability!$A$6:$A$60,0),7)</f>
        <v>0.67572463768115942</v>
      </c>
      <c r="E799">
        <f>INDEX(Cond_Probability!$A$6:$H$60,MATCH('Model 6_Train'!B799,Cond_Probability!$A$6:$A$60,0),7)</f>
        <v>0.14882032667876588</v>
      </c>
      <c r="F799">
        <f>INDEX(Cond_Probability!$A$6:$H$60,MATCH('Model 6_Train'!C799,Cond_Probability!$A$6:$A$60,0),7)</f>
        <v>0.51356238698010848</v>
      </c>
      <c r="G799">
        <f>Cond_Probability!$C$2</f>
        <v>0.61616161616161613</v>
      </c>
      <c r="H799">
        <f t="shared" si="72"/>
        <v>3.1821442058695179E-2</v>
      </c>
      <c r="I799">
        <f t="shared" si="73"/>
        <v>3.182144205869518</v>
      </c>
      <c r="J799">
        <f>INDEX(Cond_Probability!$A$6:$H$60,MATCH('Model 6_Train'!A799,Cond_Probability!$A$6:$A$60,0),8)</f>
        <v>0.34782608695652173</v>
      </c>
      <c r="K799">
        <f>INDEX(Cond_Probability!$A$6:$H$60,MATCH('Model 6_Train'!B799,Cond_Probability!$A$6:$A$60,0),8)</f>
        <v>0.68023255813953487</v>
      </c>
      <c r="L799">
        <f>INDEX(Cond_Probability!$A$6:$H$60,MATCH('Model 6_Train'!C799,Cond_Probability!$A$6:$A$60,0),8)</f>
        <v>0.56936416184971095</v>
      </c>
      <c r="M799">
        <f>Cond_Probability!$C$3</f>
        <v>0.38383838383838381</v>
      </c>
      <c r="N799">
        <f t="shared" si="74"/>
        <v>5.1708042274796799E-2</v>
      </c>
      <c r="O799">
        <f t="shared" si="75"/>
        <v>5.1708042274796799</v>
      </c>
      <c r="P799" t="str">
        <f t="shared" si="76"/>
        <v>Survive</v>
      </c>
      <c r="Q799" t="str">
        <f t="shared" si="77"/>
        <v>Survived</v>
      </c>
    </row>
    <row r="800" spans="1:17" x14ac:dyDescent="0.3">
      <c r="A800" s="1" t="s">
        <v>1236</v>
      </c>
      <c r="B800" s="2" t="s">
        <v>13</v>
      </c>
      <c r="C800" s="1" t="s">
        <v>1242</v>
      </c>
      <c r="D800">
        <f>INDEX(Cond_Probability!$A$6:$H$60,MATCH('Model 6_Train'!A800,Cond_Probability!$A$6:$A$60,0),7)</f>
        <v>0.67572463768115942</v>
      </c>
      <c r="E800">
        <f>INDEX(Cond_Probability!$A$6:$H$60,MATCH('Model 6_Train'!B800,Cond_Probability!$A$6:$A$60,0),7)</f>
        <v>0.85117967332123412</v>
      </c>
      <c r="F800">
        <f>INDEX(Cond_Probability!$A$6:$H$60,MATCH('Model 6_Train'!C800,Cond_Probability!$A$6:$A$60,0),7)</f>
        <v>0.51356238698010848</v>
      </c>
      <c r="G800">
        <f>Cond_Probability!$C$2</f>
        <v>0.61616161616161613</v>
      </c>
      <c r="H800">
        <f t="shared" si="72"/>
        <v>0.18200312592107368</v>
      </c>
      <c r="I800">
        <f t="shared" si="73"/>
        <v>18.200312592107366</v>
      </c>
      <c r="J800">
        <f>INDEX(Cond_Probability!$A$6:$H$60,MATCH('Model 6_Train'!A800,Cond_Probability!$A$6:$A$60,0),8)</f>
        <v>0.34782608695652173</v>
      </c>
      <c r="K800">
        <f>INDEX(Cond_Probability!$A$6:$H$60,MATCH('Model 6_Train'!B800,Cond_Probability!$A$6:$A$60,0),8)</f>
        <v>0.31976744186046513</v>
      </c>
      <c r="L800">
        <f>INDEX(Cond_Probability!$A$6:$H$60,MATCH('Model 6_Train'!C800,Cond_Probability!$A$6:$A$60,0),8)</f>
        <v>0.56936416184971095</v>
      </c>
      <c r="M800">
        <f>Cond_Probability!$C$3</f>
        <v>0.38383838383838381</v>
      </c>
      <c r="N800">
        <f t="shared" si="74"/>
        <v>2.4307199359947216E-2</v>
      </c>
      <c r="O800">
        <f t="shared" si="75"/>
        <v>2.4307199359947216</v>
      </c>
      <c r="P800" t="str">
        <f t="shared" si="76"/>
        <v>Won't Survive</v>
      </c>
      <c r="Q800" t="str">
        <f t="shared" si="77"/>
        <v>Dead</v>
      </c>
    </row>
    <row r="801" spans="1:17" x14ac:dyDescent="0.3">
      <c r="A801" s="1" t="s">
        <v>1236</v>
      </c>
      <c r="B801" s="2" t="s">
        <v>17</v>
      </c>
      <c r="C801" s="1" t="s">
        <v>1242</v>
      </c>
      <c r="D801">
        <f>INDEX(Cond_Probability!$A$6:$H$60,MATCH('Model 6_Train'!A801,Cond_Probability!$A$6:$A$60,0),7)</f>
        <v>0.67572463768115942</v>
      </c>
      <c r="E801">
        <f>INDEX(Cond_Probability!$A$6:$H$60,MATCH('Model 6_Train'!B801,Cond_Probability!$A$6:$A$60,0),7)</f>
        <v>0.14882032667876588</v>
      </c>
      <c r="F801">
        <f>INDEX(Cond_Probability!$A$6:$H$60,MATCH('Model 6_Train'!C801,Cond_Probability!$A$6:$A$60,0),7)</f>
        <v>0.51356238698010848</v>
      </c>
      <c r="G801">
        <f>Cond_Probability!$C$2</f>
        <v>0.61616161616161613</v>
      </c>
      <c r="H801">
        <f t="shared" si="72"/>
        <v>3.1821442058695179E-2</v>
      </c>
      <c r="I801">
        <f t="shared" si="73"/>
        <v>3.182144205869518</v>
      </c>
      <c r="J801">
        <f>INDEX(Cond_Probability!$A$6:$H$60,MATCH('Model 6_Train'!A801,Cond_Probability!$A$6:$A$60,0),8)</f>
        <v>0.34782608695652173</v>
      </c>
      <c r="K801">
        <f>INDEX(Cond_Probability!$A$6:$H$60,MATCH('Model 6_Train'!B801,Cond_Probability!$A$6:$A$60,0),8)</f>
        <v>0.68023255813953487</v>
      </c>
      <c r="L801">
        <f>INDEX(Cond_Probability!$A$6:$H$60,MATCH('Model 6_Train'!C801,Cond_Probability!$A$6:$A$60,0),8)</f>
        <v>0.56936416184971095</v>
      </c>
      <c r="M801">
        <f>Cond_Probability!$C$3</f>
        <v>0.38383838383838381</v>
      </c>
      <c r="N801">
        <f t="shared" si="74"/>
        <v>5.1708042274796799E-2</v>
      </c>
      <c r="O801">
        <f t="shared" si="75"/>
        <v>5.1708042274796799</v>
      </c>
      <c r="P801" t="str">
        <f t="shared" si="76"/>
        <v>Survive</v>
      </c>
      <c r="Q801" t="str">
        <f t="shared" si="77"/>
        <v>Survived</v>
      </c>
    </row>
    <row r="802" spans="1:17" x14ac:dyDescent="0.3">
      <c r="A802" s="1" t="s">
        <v>1235</v>
      </c>
      <c r="B802" s="2" t="s">
        <v>13</v>
      </c>
      <c r="C802" s="1" t="s">
        <v>1242</v>
      </c>
      <c r="D802">
        <f>INDEX(Cond_Probability!$A$6:$H$60,MATCH('Model 6_Train'!A802,Cond_Probability!$A$6:$A$60,0),7)</f>
        <v>0.17753623188405798</v>
      </c>
      <c r="E802">
        <f>INDEX(Cond_Probability!$A$6:$H$60,MATCH('Model 6_Train'!B802,Cond_Probability!$A$6:$A$60,0),7)</f>
        <v>0.85117967332123412</v>
      </c>
      <c r="F802">
        <f>INDEX(Cond_Probability!$A$6:$H$60,MATCH('Model 6_Train'!C802,Cond_Probability!$A$6:$A$60,0),7)</f>
        <v>0.51356238698010848</v>
      </c>
      <c r="G802">
        <f>Cond_Probability!$C$2</f>
        <v>0.61616161616161613</v>
      </c>
      <c r="H802">
        <f t="shared" si="72"/>
        <v>4.7818515657547508E-2</v>
      </c>
      <c r="I802">
        <f t="shared" si="73"/>
        <v>4.7818515657547511</v>
      </c>
      <c r="J802">
        <f>INDEX(Cond_Probability!$A$6:$H$60,MATCH('Model 6_Train'!A802,Cond_Probability!$A$6:$A$60,0),8)</f>
        <v>0.25507246376811593</v>
      </c>
      <c r="K802">
        <f>INDEX(Cond_Probability!$A$6:$H$60,MATCH('Model 6_Train'!B802,Cond_Probability!$A$6:$A$60,0),8)</f>
        <v>0.31976744186046513</v>
      </c>
      <c r="L802">
        <f>INDEX(Cond_Probability!$A$6:$H$60,MATCH('Model 6_Train'!C802,Cond_Probability!$A$6:$A$60,0),8)</f>
        <v>0.56936416184971095</v>
      </c>
      <c r="M802">
        <f>Cond_Probability!$C$3</f>
        <v>0.38383838383838381</v>
      </c>
      <c r="N802">
        <f t="shared" si="74"/>
        <v>1.7825279530627958E-2</v>
      </c>
      <c r="O802">
        <f t="shared" si="75"/>
        <v>1.7825279530627958</v>
      </c>
      <c r="P802" t="str">
        <f t="shared" si="76"/>
        <v>Won't Survive</v>
      </c>
      <c r="Q802" t="str">
        <f t="shared" si="77"/>
        <v>Dead</v>
      </c>
    </row>
    <row r="803" spans="1:17" x14ac:dyDescent="0.3">
      <c r="A803" s="1" t="s">
        <v>1235</v>
      </c>
      <c r="B803" s="2" t="s">
        <v>17</v>
      </c>
      <c r="C803" s="1" t="s">
        <v>1242</v>
      </c>
      <c r="D803">
        <f>INDEX(Cond_Probability!$A$6:$H$60,MATCH('Model 6_Train'!A803,Cond_Probability!$A$6:$A$60,0),7)</f>
        <v>0.17753623188405798</v>
      </c>
      <c r="E803">
        <f>INDEX(Cond_Probability!$A$6:$H$60,MATCH('Model 6_Train'!B803,Cond_Probability!$A$6:$A$60,0),7)</f>
        <v>0.14882032667876588</v>
      </c>
      <c r="F803">
        <f>INDEX(Cond_Probability!$A$6:$H$60,MATCH('Model 6_Train'!C803,Cond_Probability!$A$6:$A$60,0),7)</f>
        <v>0.51356238698010848</v>
      </c>
      <c r="G803">
        <f>Cond_Probability!$C$2</f>
        <v>0.61616161616161613</v>
      </c>
      <c r="H803">
        <f t="shared" si="72"/>
        <v>8.3605933559038285E-3</v>
      </c>
      <c r="I803">
        <f t="shared" si="73"/>
        <v>0.83605933559038281</v>
      </c>
      <c r="J803">
        <f>INDEX(Cond_Probability!$A$6:$H$60,MATCH('Model 6_Train'!A803,Cond_Probability!$A$6:$A$60,0),8)</f>
        <v>0.25507246376811593</v>
      </c>
      <c r="K803">
        <f>INDEX(Cond_Probability!$A$6:$H$60,MATCH('Model 6_Train'!B803,Cond_Probability!$A$6:$A$60,0),8)</f>
        <v>0.68023255813953487</v>
      </c>
      <c r="L803">
        <f>INDEX(Cond_Probability!$A$6:$H$60,MATCH('Model 6_Train'!C803,Cond_Probability!$A$6:$A$60,0),8)</f>
        <v>0.56936416184971095</v>
      </c>
      <c r="M803">
        <f>Cond_Probability!$C$3</f>
        <v>0.38383838383838381</v>
      </c>
      <c r="N803">
        <f t="shared" si="74"/>
        <v>3.7919231001517652E-2</v>
      </c>
      <c r="O803">
        <f t="shared" si="75"/>
        <v>3.7919231001517653</v>
      </c>
      <c r="P803" t="str">
        <f t="shared" si="76"/>
        <v>Survive</v>
      </c>
      <c r="Q803" t="str">
        <f t="shared" si="77"/>
        <v>Survived</v>
      </c>
    </row>
    <row r="804" spans="1:17" x14ac:dyDescent="0.3">
      <c r="A804" s="1" t="s">
        <v>1234</v>
      </c>
      <c r="B804" s="2" t="s">
        <v>13</v>
      </c>
      <c r="C804" s="1" t="s">
        <v>1242</v>
      </c>
      <c r="D804">
        <f>INDEX(Cond_Probability!$A$6:$H$60,MATCH('Model 6_Train'!A804,Cond_Probability!$A$6:$A$60,0),7)</f>
        <v>0.14673913043478262</v>
      </c>
      <c r="E804">
        <f>INDEX(Cond_Probability!$A$6:$H$60,MATCH('Model 6_Train'!B804,Cond_Probability!$A$6:$A$60,0),7)</f>
        <v>0.85117967332123412</v>
      </c>
      <c r="F804">
        <f>INDEX(Cond_Probability!$A$6:$H$60,MATCH('Model 6_Train'!C804,Cond_Probability!$A$6:$A$60,0),7)</f>
        <v>0.51356238698010848</v>
      </c>
      <c r="G804">
        <f>Cond_Probability!$C$2</f>
        <v>0.61616161616161613</v>
      </c>
      <c r="H804">
        <f t="shared" si="72"/>
        <v>3.9523467023074986E-2</v>
      </c>
      <c r="I804">
        <f t="shared" si="73"/>
        <v>3.9523467023074987</v>
      </c>
      <c r="J804">
        <f>INDEX(Cond_Probability!$A$6:$H$60,MATCH('Model 6_Train'!A804,Cond_Probability!$A$6:$A$60,0),8)</f>
        <v>0.39710144927536234</v>
      </c>
      <c r="K804">
        <f>INDEX(Cond_Probability!$A$6:$H$60,MATCH('Model 6_Train'!B804,Cond_Probability!$A$6:$A$60,0),8)</f>
        <v>0.31976744186046513</v>
      </c>
      <c r="L804">
        <f>INDEX(Cond_Probability!$A$6:$H$60,MATCH('Model 6_Train'!C804,Cond_Probability!$A$6:$A$60,0),8)</f>
        <v>0.56936416184971095</v>
      </c>
      <c r="M804">
        <f>Cond_Probability!$C$3</f>
        <v>0.38383838383838381</v>
      </c>
      <c r="N804">
        <f t="shared" si="74"/>
        <v>2.7750719269273076E-2</v>
      </c>
      <c r="O804">
        <f t="shared" si="75"/>
        <v>2.7750719269273074</v>
      </c>
      <c r="P804" t="str">
        <f t="shared" si="76"/>
        <v>Won't Survive</v>
      </c>
      <c r="Q804" t="str">
        <f t="shared" si="77"/>
        <v>Dead</v>
      </c>
    </row>
    <row r="805" spans="1:17" x14ac:dyDescent="0.3">
      <c r="A805" s="1" t="s">
        <v>1236</v>
      </c>
      <c r="B805" s="2" t="s">
        <v>13</v>
      </c>
      <c r="C805" s="1" t="s">
        <v>1242</v>
      </c>
      <c r="D805">
        <f>INDEX(Cond_Probability!$A$6:$H$60,MATCH('Model 6_Train'!A805,Cond_Probability!$A$6:$A$60,0),7)</f>
        <v>0.67572463768115942</v>
      </c>
      <c r="E805">
        <f>INDEX(Cond_Probability!$A$6:$H$60,MATCH('Model 6_Train'!B805,Cond_Probability!$A$6:$A$60,0),7)</f>
        <v>0.85117967332123412</v>
      </c>
      <c r="F805">
        <f>INDEX(Cond_Probability!$A$6:$H$60,MATCH('Model 6_Train'!C805,Cond_Probability!$A$6:$A$60,0),7)</f>
        <v>0.51356238698010848</v>
      </c>
      <c r="G805">
        <f>Cond_Probability!$C$2</f>
        <v>0.61616161616161613</v>
      </c>
      <c r="H805">
        <f t="shared" si="72"/>
        <v>0.18200312592107368</v>
      </c>
      <c r="I805">
        <f t="shared" si="73"/>
        <v>18.200312592107366</v>
      </c>
      <c r="J805">
        <f>INDEX(Cond_Probability!$A$6:$H$60,MATCH('Model 6_Train'!A805,Cond_Probability!$A$6:$A$60,0),8)</f>
        <v>0.34782608695652173</v>
      </c>
      <c r="K805">
        <f>INDEX(Cond_Probability!$A$6:$H$60,MATCH('Model 6_Train'!B805,Cond_Probability!$A$6:$A$60,0),8)</f>
        <v>0.31976744186046513</v>
      </c>
      <c r="L805">
        <f>INDEX(Cond_Probability!$A$6:$H$60,MATCH('Model 6_Train'!C805,Cond_Probability!$A$6:$A$60,0),8)</f>
        <v>0.56936416184971095</v>
      </c>
      <c r="M805">
        <f>Cond_Probability!$C$3</f>
        <v>0.38383838383838381</v>
      </c>
      <c r="N805">
        <f t="shared" si="74"/>
        <v>2.4307199359947216E-2</v>
      </c>
      <c r="O805">
        <f t="shared" si="75"/>
        <v>2.4307199359947216</v>
      </c>
      <c r="P805" t="str">
        <f t="shared" si="76"/>
        <v>Won't Survive</v>
      </c>
      <c r="Q805" t="str">
        <f t="shared" si="77"/>
        <v>Dead</v>
      </c>
    </row>
    <row r="806" spans="1:17" x14ac:dyDescent="0.3">
      <c r="A806" s="1" t="s">
        <v>1236</v>
      </c>
      <c r="B806" s="2" t="s">
        <v>13</v>
      </c>
      <c r="C806" s="1" t="s">
        <v>1242</v>
      </c>
      <c r="D806">
        <f>INDEX(Cond_Probability!$A$6:$H$60,MATCH('Model 6_Train'!A806,Cond_Probability!$A$6:$A$60,0),7)</f>
        <v>0.67572463768115942</v>
      </c>
      <c r="E806">
        <f>INDEX(Cond_Probability!$A$6:$H$60,MATCH('Model 6_Train'!B806,Cond_Probability!$A$6:$A$60,0),7)</f>
        <v>0.85117967332123412</v>
      </c>
      <c r="F806">
        <f>INDEX(Cond_Probability!$A$6:$H$60,MATCH('Model 6_Train'!C806,Cond_Probability!$A$6:$A$60,0),7)</f>
        <v>0.51356238698010848</v>
      </c>
      <c r="G806">
        <f>Cond_Probability!$C$2</f>
        <v>0.61616161616161613</v>
      </c>
      <c r="H806">
        <f t="shared" si="72"/>
        <v>0.18200312592107368</v>
      </c>
      <c r="I806">
        <f t="shared" si="73"/>
        <v>18.200312592107366</v>
      </c>
      <c r="J806">
        <f>INDEX(Cond_Probability!$A$6:$H$60,MATCH('Model 6_Train'!A806,Cond_Probability!$A$6:$A$60,0),8)</f>
        <v>0.34782608695652173</v>
      </c>
      <c r="K806">
        <f>INDEX(Cond_Probability!$A$6:$H$60,MATCH('Model 6_Train'!B806,Cond_Probability!$A$6:$A$60,0),8)</f>
        <v>0.31976744186046513</v>
      </c>
      <c r="L806">
        <f>INDEX(Cond_Probability!$A$6:$H$60,MATCH('Model 6_Train'!C806,Cond_Probability!$A$6:$A$60,0),8)</f>
        <v>0.56936416184971095</v>
      </c>
      <c r="M806">
        <f>Cond_Probability!$C$3</f>
        <v>0.38383838383838381</v>
      </c>
      <c r="N806">
        <f t="shared" si="74"/>
        <v>2.4307199359947216E-2</v>
      </c>
      <c r="O806">
        <f t="shared" si="75"/>
        <v>2.4307199359947216</v>
      </c>
      <c r="P806" t="str">
        <f t="shared" si="76"/>
        <v>Won't Survive</v>
      </c>
      <c r="Q806" t="str">
        <f t="shared" si="77"/>
        <v>Dead</v>
      </c>
    </row>
    <row r="807" spans="1:17" x14ac:dyDescent="0.3">
      <c r="A807" s="1" t="s">
        <v>1236</v>
      </c>
      <c r="B807" s="2" t="s">
        <v>13</v>
      </c>
      <c r="C807" s="1" t="s">
        <v>1242</v>
      </c>
      <c r="D807">
        <f>INDEX(Cond_Probability!$A$6:$H$60,MATCH('Model 6_Train'!A807,Cond_Probability!$A$6:$A$60,0),7)</f>
        <v>0.67572463768115942</v>
      </c>
      <c r="E807">
        <f>INDEX(Cond_Probability!$A$6:$H$60,MATCH('Model 6_Train'!B807,Cond_Probability!$A$6:$A$60,0),7)</f>
        <v>0.85117967332123412</v>
      </c>
      <c r="F807">
        <f>INDEX(Cond_Probability!$A$6:$H$60,MATCH('Model 6_Train'!C807,Cond_Probability!$A$6:$A$60,0),7)</f>
        <v>0.51356238698010848</v>
      </c>
      <c r="G807">
        <f>Cond_Probability!$C$2</f>
        <v>0.61616161616161613</v>
      </c>
      <c r="H807">
        <f t="shared" si="72"/>
        <v>0.18200312592107368</v>
      </c>
      <c r="I807">
        <f t="shared" si="73"/>
        <v>18.200312592107366</v>
      </c>
      <c r="J807">
        <f>INDEX(Cond_Probability!$A$6:$H$60,MATCH('Model 6_Train'!A807,Cond_Probability!$A$6:$A$60,0),8)</f>
        <v>0.34782608695652173</v>
      </c>
      <c r="K807">
        <f>INDEX(Cond_Probability!$A$6:$H$60,MATCH('Model 6_Train'!B807,Cond_Probability!$A$6:$A$60,0),8)</f>
        <v>0.31976744186046513</v>
      </c>
      <c r="L807">
        <f>INDEX(Cond_Probability!$A$6:$H$60,MATCH('Model 6_Train'!C807,Cond_Probability!$A$6:$A$60,0),8)</f>
        <v>0.56936416184971095</v>
      </c>
      <c r="M807">
        <f>Cond_Probability!$C$3</f>
        <v>0.38383838383838381</v>
      </c>
      <c r="N807">
        <f t="shared" si="74"/>
        <v>2.4307199359947216E-2</v>
      </c>
      <c r="O807">
        <f t="shared" si="75"/>
        <v>2.4307199359947216</v>
      </c>
      <c r="P807" t="str">
        <f t="shared" si="76"/>
        <v>Won't Survive</v>
      </c>
      <c r="Q807" t="str">
        <f t="shared" si="77"/>
        <v>Dead</v>
      </c>
    </row>
    <row r="808" spans="1:17" x14ac:dyDescent="0.3">
      <c r="A808" s="1" t="s">
        <v>1234</v>
      </c>
      <c r="B808" s="2" t="s">
        <v>13</v>
      </c>
      <c r="C808" s="1" t="s">
        <v>1240</v>
      </c>
      <c r="D808">
        <f>INDEX(Cond_Probability!$A$6:$H$60,MATCH('Model 6_Train'!A808,Cond_Probability!$A$6:$A$60,0),7)</f>
        <v>0.14673913043478262</v>
      </c>
      <c r="E808">
        <f>INDEX(Cond_Probability!$A$6:$H$60,MATCH('Model 6_Train'!B808,Cond_Probability!$A$6:$A$60,0),7)</f>
        <v>0.85117967332123412</v>
      </c>
      <c r="F808">
        <f>INDEX(Cond_Probability!$A$6:$H$60,MATCH('Model 6_Train'!C808,Cond_Probability!$A$6:$A$60,0),7)</f>
        <v>0.17179023508137431</v>
      </c>
      <c r="G808">
        <f>Cond_Probability!$C$2</f>
        <v>0.61616161616161613</v>
      </c>
      <c r="H808">
        <f t="shared" si="72"/>
        <v>1.322087805349339E-2</v>
      </c>
      <c r="I808">
        <f t="shared" si="73"/>
        <v>1.322087805349339</v>
      </c>
      <c r="J808">
        <f>INDEX(Cond_Probability!$A$6:$H$60,MATCH('Model 6_Train'!A808,Cond_Probability!$A$6:$A$60,0),8)</f>
        <v>0.39710144927536234</v>
      </c>
      <c r="K808">
        <f>INDEX(Cond_Probability!$A$6:$H$60,MATCH('Model 6_Train'!B808,Cond_Probability!$A$6:$A$60,0),8)</f>
        <v>0.31976744186046513</v>
      </c>
      <c r="L808">
        <f>INDEX(Cond_Probability!$A$6:$H$60,MATCH('Model 6_Train'!C808,Cond_Probability!$A$6:$A$60,0),8)</f>
        <v>0.19653179190751446</v>
      </c>
      <c r="M808">
        <f>Cond_Probability!$C$3</f>
        <v>0.38383838383838381</v>
      </c>
      <c r="N808">
        <f t="shared" si="74"/>
        <v>9.5789284787338551E-3</v>
      </c>
      <c r="O808">
        <f t="shared" si="75"/>
        <v>0.95789284787338547</v>
      </c>
      <c r="P808" t="str">
        <f t="shared" si="76"/>
        <v>Won't Survive</v>
      </c>
      <c r="Q808" t="str">
        <f t="shared" si="77"/>
        <v>Dead</v>
      </c>
    </row>
    <row r="809" spans="1:17" x14ac:dyDescent="0.3">
      <c r="A809" s="1" t="s">
        <v>1236</v>
      </c>
      <c r="B809" s="2" t="s">
        <v>17</v>
      </c>
      <c r="C809" s="1" t="s">
        <v>1242</v>
      </c>
      <c r="D809">
        <f>INDEX(Cond_Probability!$A$6:$H$60,MATCH('Model 6_Train'!A809,Cond_Probability!$A$6:$A$60,0),7)</f>
        <v>0.67572463768115942</v>
      </c>
      <c r="E809">
        <f>INDEX(Cond_Probability!$A$6:$H$60,MATCH('Model 6_Train'!B809,Cond_Probability!$A$6:$A$60,0),7)</f>
        <v>0.14882032667876588</v>
      </c>
      <c r="F809">
        <f>INDEX(Cond_Probability!$A$6:$H$60,MATCH('Model 6_Train'!C809,Cond_Probability!$A$6:$A$60,0),7)</f>
        <v>0.51356238698010848</v>
      </c>
      <c r="G809">
        <f>Cond_Probability!$C$2</f>
        <v>0.61616161616161613</v>
      </c>
      <c r="H809">
        <f t="shared" si="72"/>
        <v>3.1821442058695179E-2</v>
      </c>
      <c r="I809">
        <f t="shared" si="73"/>
        <v>3.182144205869518</v>
      </c>
      <c r="J809">
        <f>INDEX(Cond_Probability!$A$6:$H$60,MATCH('Model 6_Train'!A809,Cond_Probability!$A$6:$A$60,0),8)</f>
        <v>0.34782608695652173</v>
      </c>
      <c r="K809">
        <f>INDEX(Cond_Probability!$A$6:$H$60,MATCH('Model 6_Train'!B809,Cond_Probability!$A$6:$A$60,0),8)</f>
        <v>0.68023255813953487</v>
      </c>
      <c r="L809">
        <f>INDEX(Cond_Probability!$A$6:$H$60,MATCH('Model 6_Train'!C809,Cond_Probability!$A$6:$A$60,0),8)</f>
        <v>0.56936416184971095</v>
      </c>
      <c r="M809">
        <f>Cond_Probability!$C$3</f>
        <v>0.38383838383838381</v>
      </c>
      <c r="N809">
        <f t="shared" si="74"/>
        <v>5.1708042274796799E-2</v>
      </c>
      <c r="O809">
        <f t="shared" si="75"/>
        <v>5.1708042274796799</v>
      </c>
      <c r="P809" t="str">
        <f t="shared" si="76"/>
        <v>Survive</v>
      </c>
      <c r="Q809" t="str">
        <f t="shared" si="77"/>
        <v>Survived</v>
      </c>
    </row>
    <row r="810" spans="1:17" x14ac:dyDescent="0.3">
      <c r="A810" s="1" t="s">
        <v>1235</v>
      </c>
      <c r="B810" s="2" t="s">
        <v>13</v>
      </c>
      <c r="C810" s="1" t="s">
        <v>1240</v>
      </c>
      <c r="D810">
        <f>INDEX(Cond_Probability!$A$6:$H$60,MATCH('Model 6_Train'!A810,Cond_Probability!$A$6:$A$60,0),7)</f>
        <v>0.17753623188405798</v>
      </c>
      <c r="E810">
        <f>INDEX(Cond_Probability!$A$6:$H$60,MATCH('Model 6_Train'!B810,Cond_Probability!$A$6:$A$60,0),7)</f>
        <v>0.85117967332123412</v>
      </c>
      <c r="F810">
        <f>INDEX(Cond_Probability!$A$6:$H$60,MATCH('Model 6_Train'!C810,Cond_Probability!$A$6:$A$60,0),7)</f>
        <v>0.17179023508137431</v>
      </c>
      <c r="G810">
        <f>Cond_Probability!$C$2</f>
        <v>0.61616161616161613</v>
      </c>
      <c r="H810">
        <f t="shared" si="72"/>
        <v>1.5995630237559906E-2</v>
      </c>
      <c r="I810">
        <f t="shared" si="73"/>
        <v>1.5995630237559906</v>
      </c>
      <c r="J810">
        <f>INDEX(Cond_Probability!$A$6:$H$60,MATCH('Model 6_Train'!A810,Cond_Probability!$A$6:$A$60,0),8)</f>
        <v>0.25507246376811593</v>
      </c>
      <c r="K810">
        <f>INDEX(Cond_Probability!$A$6:$H$60,MATCH('Model 6_Train'!B810,Cond_Probability!$A$6:$A$60,0),8)</f>
        <v>0.31976744186046513</v>
      </c>
      <c r="L810">
        <f>INDEX(Cond_Probability!$A$6:$H$60,MATCH('Model 6_Train'!C810,Cond_Probability!$A$6:$A$60,0),8)</f>
        <v>0.19653179190751446</v>
      </c>
      <c r="M810">
        <f>Cond_Probability!$C$3</f>
        <v>0.38383838383838381</v>
      </c>
      <c r="N810">
        <f t="shared" si="74"/>
        <v>6.1528883659020366E-3</v>
      </c>
      <c r="O810">
        <f t="shared" si="75"/>
        <v>0.61528883659020361</v>
      </c>
      <c r="P810" t="str">
        <f t="shared" si="76"/>
        <v>Won't Survive</v>
      </c>
      <c r="Q810" t="str">
        <f t="shared" si="77"/>
        <v>Dead</v>
      </c>
    </row>
    <row r="811" spans="1:17" x14ac:dyDescent="0.3">
      <c r="A811" s="1" t="s">
        <v>1234</v>
      </c>
      <c r="B811" s="2" t="s">
        <v>17</v>
      </c>
      <c r="C811" s="1" t="s">
        <v>1242</v>
      </c>
      <c r="D811">
        <f>INDEX(Cond_Probability!$A$6:$H$60,MATCH('Model 6_Train'!A811,Cond_Probability!$A$6:$A$60,0),7)</f>
        <v>0.14673913043478262</v>
      </c>
      <c r="E811">
        <f>INDEX(Cond_Probability!$A$6:$H$60,MATCH('Model 6_Train'!B811,Cond_Probability!$A$6:$A$60,0),7)</f>
        <v>0.14882032667876588</v>
      </c>
      <c r="F811">
        <f>INDEX(Cond_Probability!$A$6:$H$60,MATCH('Model 6_Train'!C811,Cond_Probability!$A$6:$A$60,0),7)</f>
        <v>0.51356238698010848</v>
      </c>
      <c r="G811">
        <f>Cond_Probability!$C$2</f>
        <v>0.61616161616161613</v>
      </c>
      <c r="H811">
        <f t="shared" si="72"/>
        <v>6.9102863451858164E-3</v>
      </c>
      <c r="I811">
        <f t="shared" si="73"/>
        <v>0.69102863451858165</v>
      </c>
      <c r="J811">
        <f>INDEX(Cond_Probability!$A$6:$H$60,MATCH('Model 6_Train'!A811,Cond_Probability!$A$6:$A$60,0),8)</f>
        <v>0.39710144927536234</v>
      </c>
      <c r="K811">
        <f>INDEX(Cond_Probability!$A$6:$H$60,MATCH('Model 6_Train'!B811,Cond_Probability!$A$6:$A$60,0),8)</f>
        <v>0.68023255813953487</v>
      </c>
      <c r="L811">
        <f>INDEX(Cond_Probability!$A$6:$H$60,MATCH('Model 6_Train'!C811,Cond_Probability!$A$6:$A$60,0),8)</f>
        <v>0.56936416184971095</v>
      </c>
      <c r="M811">
        <f>Cond_Probability!$C$3</f>
        <v>0.38383838383838381</v>
      </c>
      <c r="N811">
        <f t="shared" si="74"/>
        <v>5.9033348263726346E-2</v>
      </c>
      <c r="O811">
        <f t="shared" si="75"/>
        <v>5.9033348263726344</v>
      </c>
      <c r="P811" t="str">
        <f t="shared" si="76"/>
        <v>Survive</v>
      </c>
      <c r="Q811" t="str">
        <f t="shared" si="77"/>
        <v>Survived</v>
      </c>
    </row>
    <row r="812" spans="1:17" x14ac:dyDescent="0.3">
      <c r="A812" s="1" t="s">
        <v>1236</v>
      </c>
      <c r="B812" s="2" t="s">
        <v>13</v>
      </c>
      <c r="C812" s="1" t="s">
        <v>1242</v>
      </c>
      <c r="D812">
        <f>INDEX(Cond_Probability!$A$6:$H$60,MATCH('Model 6_Train'!A812,Cond_Probability!$A$6:$A$60,0),7)</f>
        <v>0.67572463768115942</v>
      </c>
      <c r="E812">
        <f>INDEX(Cond_Probability!$A$6:$H$60,MATCH('Model 6_Train'!B812,Cond_Probability!$A$6:$A$60,0),7)</f>
        <v>0.85117967332123412</v>
      </c>
      <c r="F812">
        <f>INDEX(Cond_Probability!$A$6:$H$60,MATCH('Model 6_Train'!C812,Cond_Probability!$A$6:$A$60,0),7)</f>
        <v>0.51356238698010848</v>
      </c>
      <c r="G812">
        <f>Cond_Probability!$C$2</f>
        <v>0.61616161616161613</v>
      </c>
      <c r="H812">
        <f t="shared" si="72"/>
        <v>0.18200312592107368</v>
      </c>
      <c r="I812">
        <f t="shared" si="73"/>
        <v>18.200312592107366</v>
      </c>
      <c r="J812">
        <f>INDEX(Cond_Probability!$A$6:$H$60,MATCH('Model 6_Train'!A812,Cond_Probability!$A$6:$A$60,0),8)</f>
        <v>0.34782608695652173</v>
      </c>
      <c r="K812">
        <f>INDEX(Cond_Probability!$A$6:$H$60,MATCH('Model 6_Train'!B812,Cond_Probability!$A$6:$A$60,0),8)</f>
        <v>0.31976744186046513</v>
      </c>
      <c r="L812">
        <f>INDEX(Cond_Probability!$A$6:$H$60,MATCH('Model 6_Train'!C812,Cond_Probability!$A$6:$A$60,0),8)</f>
        <v>0.56936416184971095</v>
      </c>
      <c r="M812">
        <f>Cond_Probability!$C$3</f>
        <v>0.38383838383838381</v>
      </c>
      <c r="N812">
        <f t="shared" si="74"/>
        <v>2.4307199359947216E-2</v>
      </c>
      <c r="O812">
        <f t="shared" si="75"/>
        <v>2.4307199359947216</v>
      </c>
      <c r="P812" t="str">
        <f t="shared" si="76"/>
        <v>Won't Survive</v>
      </c>
      <c r="Q812" t="str">
        <f t="shared" si="77"/>
        <v>Dead</v>
      </c>
    </row>
    <row r="813" spans="1:17" x14ac:dyDescent="0.3">
      <c r="A813" s="1" t="s">
        <v>1236</v>
      </c>
      <c r="B813" s="2" t="s">
        <v>13</v>
      </c>
      <c r="C813" s="1" t="s">
        <v>1240</v>
      </c>
      <c r="D813">
        <f>INDEX(Cond_Probability!$A$6:$H$60,MATCH('Model 6_Train'!A813,Cond_Probability!$A$6:$A$60,0),7)</f>
        <v>0.67572463768115942</v>
      </c>
      <c r="E813">
        <f>INDEX(Cond_Probability!$A$6:$H$60,MATCH('Model 6_Train'!B813,Cond_Probability!$A$6:$A$60,0),7)</f>
        <v>0.85117967332123412</v>
      </c>
      <c r="F813">
        <f>INDEX(Cond_Probability!$A$6:$H$60,MATCH('Model 6_Train'!C813,Cond_Probability!$A$6:$A$60,0),7)</f>
        <v>0.17179023508137431</v>
      </c>
      <c r="G813">
        <f>Cond_Probability!$C$2</f>
        <v>0.61616161616161613</v>
      </c>
      <c r="H813">
        <f t="shared" si="72"/>
        <v>6.0881327332753518E-2</v>
      </c>
      <c r="I813">
        <f t="shared" si="73"/>
        <v>6.0881327332753514</v>
      </c>
      <c r="J813">
        <f>INDEX(Cond_Probability!$A$6:$H$60,MATCH('Model 6_Train'!A813,Cond_Probability!$A$6:$A$60,0),8)</f>
        <v>0.34782608695652173</v>
      </c>
      <c r="K813">
        <f>INDEX(Cond_Probability!$A$6:$H$60,MATCH('Model 6_Train'!B813,Cond_Probability!$A$6:$A$60,0),8)</f>
        <v>0.31976744186046513</v>
      </c>
      <c r="L813">
        <f>INDEX(Cond_Probability!$A$6:$H$60,MATCH('Model 6_Train'!C813,Cond_Probability!$A$6:$A$60,0),8)</f>
        <v>0.19653179190751446</v>
      </c>
      <c r="M813">
        <f>Cond_Probability!$C$3</f>
        <v>0.38383838383838381</v>
      </c>
      <c r="N813">
        <f t="shared" si="74"/>
        <v>8.3903023171391401E-3</v>
      </c>
      <c r="O813">
        <f t="shared" si="75"/>
        <v>0.839030231713914</v>
      </c>
      <c r="P813" t="str">
        <f t="shared" si="76"/>
        <v>Won't Survive</v>
      </c>
      <c r="Q813" t="str">
        <f t="shared" si="77"/>
        <v>Dead</v>
      </c>
    </row>
    <row r="814" spans="1:17" x14ac:dyDescent="0.3">
      <c r="A814" s="1" t="s">
        <v>1235</v>
      </c>
      <c r="B814" s="2" t="s">
        <v>13</v>
      </c>
      <c r="C814" s="1" t="s">
        <v>1240</v>
      </c>
      <c r="D814">
        <f>INDEX(Cond_Probability!$A$6:$H$60,MATCH('Model 6_Train'!A814,Cond_Probability!$A$6:$A$60,0),7)</f>
        <v>0.17753623188405798</v>
      </c>
      <c r="E814">
        <f>INDEX(Cond_Probability!$A$6:$H$60,MATCH('Model 6_Train'!B814,Cond_Probability!$A$6:$A$60,0),7)</f>
        <v>0.85117967332123412</v>
      </c>
      <c r="F814">
        <f>INDEX(Cond_Probability!$A$6:$H$60,MATCH('Model 6_Train'!C814,Cond_Probability!$A$6:$A$60,0),7)</f>
        <v>0.17179023508137431</v>
      </c>
      <c r="G814">
        <f>Cond_Probability!$C$2</f>
        <v>0.61616161616161613</v>
      </c>
      <c r="H814">
        <f t="shared" si="72"/>
        <v>1.5995630237559906E-2</v>
      </c>
      <c r="I814">
        <f t="shared" si="73"/>
        <v>1.5995630237559906</v>
      </c>
      <c r="J814">
        <f>INDEX(Cond_Probability!$A$6:$H$60,MATCH('Model 6_Train'!A814,Cond_Probability!$A$6:$A$60,0),8)</f>
        <v>0.25507246376811593</v>
      </c>
      <c r="K814">
        <f>INDEX(Cond_Probability!$A$6:$H$60,MATCH('Model 6_Train'!B814,Cond_Probability!$A$6:$A$60,0),8)</f>
        <v>0.31976744186046513</v>
      </c>
      <c r="L814">
        <f>INDEX(Cond_Probability!$A$6:$H$60,MATCH('Model 6_Train'!C814,Cond_Probability!$A$6:$A$60,0),8)</f>
        <v>0.19653179190751446</v>
      </c>
      <c r="M814">
        <f>Cond_Probability!$C$3</f>
        <v>0.38383838383838381</v>
      </c>
      <c r="N814">
        <f t="shared" si="74"/>
        <v>6.1528883659020366E-3</v>
      </c>
      <c r="O814">
        <f t="shared" si="75"/>
        <v>0.61528883659020361</v>
      </c>
      <c r="P814" t="str">
        <f t="shared" si="76"/>
        <v>Won't Survive</v>
      </c>
      <c r="Q814" t="str">
        <f t="shared" si="77"/>
        <v>Dead</v>
      </c>
    </row>
    <row r="815" spans="1:17" x14ac:dyDescent="0.3">
      <c r="A815" s="1" t="s">
        <v>1236</v>
      </c>
      <c r="B815" s="2" t="s">
        <v>17</v>
      </c>
      <c r="C815" s="1" t="s">
        <v>1242</v>
      </c>
      <c r="D815">
        <f>INDEX(Cond_Probability!$A$6:$H$60,MATCH('Model 6_Train'!A815,Cond_Probability!$A$6:$A$60,0),7)</f>
        <v>0.67572463768115942</v>
      </c>
      <c r="E815">
        <f>INDEX(Cond_Probability!$A$6:$H$60,MATCH('Model 6_Train'!B815,Cond_Probability!$A$6:$A$60,0),7)</f>
        <v>0.14882032667876588</v>
      </c>
      <c r="F815">
        <f>INDEX(Cond_Probability!$A$6:$H$60,MATCH('Model 6_Train'!C815,Cond_Probability!$A$6:$A$60,0),7)</f>
        <v>0.51356238698010848</v>
      </c>
      <c r="G815">
        <f>Cond_Probability!$C$2</f>
        <v>0.61616161616161613</v>
      </c>
      <c r="H815">
        <f t="shared" si="72"/>
        <v>3.1821442058695179E-2</v>
      </c>
      <c r="I815">
        <f t="shared" si="73"/>
        <v>3.182144205869518</v>
      </c>
      <c r="J815">
        <f>INDEX(Cond_Probability!$A$6:$H$60,MATCH('Model 6_Train'!A815,Cond_Probability!$A$6:$A$60,0),8)</f>
        <v>0.34782608695652173</v>
      </c>
      <c r="K815">
        <f>INDEX(Cond_Probability!$A$6:$H$60,MATCH('Model 6_Train'!B815,Cond_Probability!$A$6:$A$60,0),8)</f>
        <v>0.68023255813953487</v>
      </c>
      <c r="L815">
        <f>INDEX(Cond_Probability!$A$6:$H$60,MATCH('Model 6_Train'!C815,Cond_Probability!$A$6:$A$60,0),8)</f>
        <v>0.56936416184971095</v>
      </c>
      <c r="M815">
        <f>Cond_Probability!$C$3</f>
        <v>0.38383838383838381</v>
      </c>
      <c r="N815">
        <f t="shared" si="74"/>
        <v>5.1708042274796799E-2</v>
      </c>
      <c r="O815">
        <f t="shared" si="75"/>
        <v>5.1708042274796799</v>
      </c>
      <c r="P815" t="str">
        <f t="shared" si="76"/>
        <v>Survive</v>
      </c>
      <c r="Q815" t="str">
        <f t="shared" si="77"/>
        <v>Survived</v>
      </c>
    </row>
    <row r="816" spans="1:17" x14ac:dyDescent="0.3">
      <c r="A816" s="1" t="s">
        <v>1236</v>
      </c>
      <c r="B816" s="2" t="s">
        <v>13</v>
      </c>
      <c r="C816" s="1" t="s">
        <v>1242</v>
      </c>
      <c r="D816">
        <f>INDEX(Cond_Probability!$A$6:$H$60,MATCH('Model 6_Train'!A816,Cond_Probability!$A$6:$A$60,0),7)</f>
        <v>0.67572463768115942</v>
      </c>
      <c r="E816">
        <f>INDEX(Cond_Probability!$A$6:$H$60,MATCH('Model 6_Train'!B816,Cond_Probability!$A$6:$A$60,0),7)</f>
        <v>0.85117967332123412</v>
      </c>
      <c r="F816">
        <f>INDEX(Cond_Probability!$A$6:$H$60,MATCH('Model 6_Train'!C816,Cond_Probability!$A$6:$A$60,0),7)</f>
        <v>0.51356238698010848</v>
      </c>
      <c r="G816">
        <f>Cond_Probability!$C$2</f>
        <v>0.61616161616161613</v>
      </c>
      <c r="H816">
        <f t="shared" si="72"/>
        <v>0.18200312592107368</v>
      </c>
      <c r="I816">
        <f t="shared" si="73"/>
        <v>18.200312592107366</v>
      </c>
      <c r="J816">
        <f>INDEX(Cond_Probability!$A$6:$H$60,MATCH('Model 6_Train'!A816,Cond_Probability!$A$6:$A$60,0),8)</f>
        <v>0.34782608695652173</v>
      </c>
      <c r="K816">
        <f>INDEX(Cond_Probability!$A$6:$H$60,MATCH('Model 6_Train'!B816,Cond_Probability!$A$6:$A$60,0),8)</f>
        <v>0.31976744186046513</v>
      </c>
      <c r="L816">
        <f>INDEX(Cond_Probability!$A$6:$H$60,MATCH('Model 6_Train'!C816,Cond_Probability!$A$6:$A$60,0),8)</f>
        <v>0.56936416184971095</v>
      </c>
      <c r="M816">
        <f>Cond_Probability!$C$3</f>
        <v>0.38383838383838381</v>
      </c>
      <c r="N816">
        <f t="shared" si="74"/>
        <v>2.4307199359947216E-2</v>
      </c>
      <c r="O816">
        <f t="shared" si="75"/>
        <v>2.4307199359947216</v>
      </c>
      <c r="P816" t="str">
        <f t="shared" si="76"/>
        <v>Won't Survive</v>
      </c>
      <c r="Q816" t="str">
        <f t="shared" si="77"/>
        <v>Dead</v>
      </c>
    </row>
    <row r="817" spans="1:17" x14ac:dyDescent="0.3">
      <c r="A817" s="1" t="s">
        <v>1234</v>
      </c>
      <c r="B817" s="2" t="s">
        <v>13</v>
      </c>
      <c r="C817" s="1" t="s">
        <v>1241</v>
      </c>
      <c r="D817">
        <f>INDEX(Cond_Probability!$A$6:$H$60,MATCH('Model 6_Train'!A817,Cond_Probability!$A$6:$A$60,0),7)</f>
        <v>0.14673913043478262</v>
      </c>
      <c r="E817">
        <f>INDEX(Cond_Probability!$A$6:$H$60,MATCH('Model 6_Train'!B817,Cond_Probability!$A$6:$A$60,0),7)</f>
        <v>0.85117967332123412</v>
      </c>
      <c r="F817">
        <f>INDEX(Cond_Probability!$A$6:$H$60,MATCH('Model 6_Train'!C817,Cond_Probability!$A$6:$A$60,0),7)</f>
        <v>0.22784810126582278</v>
      </c>
      <c r="G817">
        <f>Cond_Probability!$C$2</f>
        <v>0.61616161616161613</v>
      </c>
      <c r="H817">
        <f t="shared" si="72"/>
        <v>1.7535059313054394E-2</v>
      </c>
      <c r="I817">
        <f t="shared" si="73"/>
        <v>1.7535059313054393</v>
      </c>
      <c r="J817">
        <f>INDEX(Cond_Probability!$A$6:$H$60,MATCH('Model 6_Train'!A817,Cond_Probability!$A$6:$A$60,0),8)</f>
        <v>0.39710144927536234</v>
      </c>
      <c r="K817">
        <f>INDEX(Cond_Probability!$A$6:$H$60,MATCH('Model 6_Train'!B817,Cond_Probability!$A$6:$A$60,0),8)</f>
        <v>0.31976744186046513</v>
      </c>
      <c r="L817">
        <f>INDEX(Cond_Probability!$A$6:$H$60,MATCH('Model 6_Train'!C817,Cond_Probability!$A$6:$A$60,0),8)</f>
        <v>0.15317919075144509</v>
      </c>
      <c r="M817">
        <f>Cond_Probability!$C$3</f>
        <v>0.38383838383838381</v>
      </c>
      <c r="N817">
        <f t="shared" si="74"/>
        <v>7.4659295496013866E-3</v>
      </c>
      <c r="O817">
        <f t="shared" si="75"/>
        <v>0.74659295496013867</v>
      </c>
      <c r="P817" t="str">
        <f t="shared" si="76"/>
        <v>Won't Survive</v>
      </c>
      <c r="Q817" t="str">
        <f t="shared" si="77"/>
        <v>Dead</v>
      </c>
    </row>
    <row r="818" spans="1:17" x14ac:dyDescent="0.3">
      <c r="A818" s="1" t="s">
        <v>1236</v>
      </c>
      <c r="B818" s="2" t="s">
        <v>17</v>
      </c>
      <c r="C818" s="1" t="s">
        <v>1242</v>
      </c>
      <c r="D818">
        <f>INDEX(Cond_Probability!$A$6:$H$60,MATCH('Model 6_Train'!A818,Cond_Probability!$A$6:$A$60,0),7)</f>
        <v>0.67572463768115942</v>
      </c>
      <c r="E818">
        <f>INDEX(Cond_Probability!$A$6:$H$60,MATCH('Model 6_Train'!B818,Cond_Probability!$A$6:$A$60,0),7)</f>
        <v>0.14882032667876588</v>
      </c>
      <c r="F818">
        <f>INDEX(Cond_Probability!$A$6:$H$60,MATCH('Model 6_Train'!C818,Cond_Probability!$A$6:$A$60,0),7)</f>
        <v>0.51356238698010848</v>
      </c>
      <c r="G818">
        <f>Cond_Probability!$C$2</f>
        <v>0.61616161616161613</v>
      </c>
      <c r="H818">
        <f t="shared" si="72"/>
        <v>3.1821442058695179E-2</v>
      </c>
      <c r="I818">
        <f t="shared" si="73"/>
        <v>3.182144205869518</v>
      </c>
      <c r="J818">
        <f>INDEX(Cond_Probability!$A$6:$H$60,MATCH('Model 6_Train'!A818,Cond_Probability!$A$6:$A$60,0),8)</f>
        <v>0.34782608695652173</v>
      </c>
      <c r="K818">
        <f>INDEX(Cond_Probability!$A$6:$H$60,MATCH('Model 6_Train'!B818,Cond_Probability!$A$6:$A$60,0),8)</f>
        <v>0.68023255813953487</v>
      </c>
      <c r="L818">
        <f>INDEX(Cond_Probability!$A$6:$H$60,MATCH('Model 6_Train'!C818,Cond_Probability!$A$6:$A$60,0),8)</f>
        <v>0.56936416184971095</v>
      </c>
      <c r="M818">
        <f>Cond_Probability!$C$3</f>
        <v>0.38383838383838381</v>
      </c>
      <c r="N818">
        <f t="shared" si="74"/>
        <v>5.1708042274796799E-2</v>
      </c>
      <c r="O818">
        <f t="shared" si="75"/>
        <v>5.1708042274796799</v>
      </c>
      <c r="P818" t="str">
        <f t="shared" si="76"/>
        <v>Survive</v>
      </c>
      <c r="Q818" t="str">
        <f t="shared" si="77"/>
        <v>Survived</v>
      </c>
    </row>
    <row r="819" spans="1:17" x14ac:dyDescent="0.3">
      <c r="A819" s="1" t="s">
        <v>1235</v>
      </c>
      <c r="B819" s="2" t="s">
        <v>13</v>
      </c>
      <c r="C819" s="1" t="s">
        <v>1242</v>
      </c>
      <c r="D819">
        <f>INDEX(Cond_Probability!$A$6:$H$60,MATCH('Model 6_Train'!A819,Cond_Probability!$A$6:$A$60,0),7)</f>
        <v>0.17753623188405798</v>
      </c>
      <c r="E819">
        <f>INDEX(Cond_Probability!$A$6:$H$60,MATCH('Model 6_Train'!B819,Cond_Probability!$A$6:$A$60,0),7)</f>
        <v>0.85117967332123412</v>
      </c>
      <c r="F819">
        <f>INDEX(Cond_Probability!$A$6:$H$60,MATCH('Model 6_Train'!C819,Cond_Probability!$A$6:$A$60,0),7)</f>
        <v>0.51356238698010848</v>
      </c>
      <c r="G819">
        <f>Cond_Probability!$C$2</f>
        <v>0.61616161616161613</v>
      </c>
      <c r="H819">
        <f t="shared" si="72"/>
        <v>4.7818515657547508E-2</v>
      </c>
      <c r="I819">
        <f t="shared" si="73"/>
        <v>4.7818515657547511</v>
      </c>
      <c r="J819">
        <f>INDEX(Cond_Probability!$A$6:$H$60,MATCH('Model 6_Train'!A819,Cond_Probability!$A$6:$A$60,0),8)</f>
        <v>0.25507246376811593</v>
      </c>
      <c r="K819">
        <f>INDEX(Cond_Probability!$A$6:$H$60,MATCH('Model 6_Train'!B819,Cond_Probability!$A$6:$A$60,0),8)</f>
        <v>0.31976744186046513</v>
      </c>
      <c r="L819">
        <f>INDEX(Cond_Probability!$A$6:$H$60,MATCH('Model 6_Train'!C819,Cond_Probability!$A$6:$A$60,0),8)</f>
        <v>0.56936416184971095</v>
      </c>
      <c r="M819">
        <f>Cond_Probability!$C$3</f>
        <v>0.38383838383838381</v>
      </c>
      <c r="N819">
        <f t="shared" si="74"/>
        <v>1.7825279530627958E-2</v>
      </c>
      <c r="O819">
        <f t="shared" si="75"/>
        <v>1.7825279530627958</v>
      </c>
      <c r="P819" t="str">
        <f t="shared" si="76"/>
        <v>Won't Survive</v>
      </c>
      <c r="Q819" t="str">
        <f t="shared" si="77"/>
        <v>Dead</v>
      </c>
    </row>
    <row r="820" spans="1:17" x14ac:dyDescent="0.3">
      <c r="A820" s="1" t="s">
        <v>1236</v>
      </c>
      <c r="B820" s="2" t="s">
        <v>13</v>
      </c>
      <c r="C820" s="1" t="s">
        <v>1240</v>
      </c>
      <c r="D820">
        <f>INDEX(Cond_Probability!$A$6:$H$60,MATCH('Model 6_Train'!A820,Cond_Probability!$A$6:$A$60,0),7)</f>
        <v>0.67572463768115942</v>
      </c>
      <c r="E820">
        <f>INDEX(Cond_Probability!$A$6:$H$60,MATCH('Model 6_Train'!B820,Cond_Probability!$A$6:$A$60,0),7)</f>
        <v>0.85117967332123412</v>
      </c>
      <c r="F820">
        <f>INDEX(Cond_Probability!$A$6:$H$60,MATCH('Model 6_Train'!C820,Cond_Probability!$A$6:$A$60,0),7)</f>
        <v>0.17179023508137431</v>
      </c>
      <c r="G820">
        <f>Cond_Probability!$C$2</f>
        <v>0.61616161616161613</v>
      </c>
      <c r="H820">
        <f t="shared" si="72"/>
        <v>6.0881327332753518E-2</v>
      </c>
      <c r="I820">
        <f t="shared" si="73"/>
        <v>6.0881327332753514</v>
      </c>
      <c r="J820">
        <f>INDEX(Cond_Probability!$A$6:$H$60,MATCH('Model 6_Train'!A820,Cond_Probability!$A$6:$A$60,0),8)</f>
        <v>0.34782608695652173</v>
      </c>
      <c r="K820">
        <f>INDEX(Cond_Probability!$A$6:$H$60,MATCH('Model 6_Train'!B820,Cond_Probability!$A$6:$A$60,0),8)</f>
        <v>0.31976744186046513</v>
      </c>
      <c r="L820">
        <f>INDEX(Cond_Probability!$A$6:$H$60,MATCH('Model 6_Train'!C820,Cond_Probability!$A$6:$A$60,0),8)</f>
        <v>0.19653179190751446</v>
      </c>
      <c r="M820">
        <f>Cond_Probability!$C$3</f>
        <v>0.38383838383838381</v>
      </c>
      <c r="N820">
        <f t="shared" si="74"/>
        <v>8.3903023171391401E-3</v>
      </c>
      <c r="O820">
        <f t="shared" si="75"/>
        <v>0.839030231713914</v>
      </c>
      <c r="P820" t="str">
        <f t="shared" si="76"/>
        <v>Won't Survive</v>
      </c>
      <c r="Q820" t="str">
        <f t="shared" si="77"/>
        <v>Dead</v>
      </c>
    </row>
    <row r="821" spans="1:17" x14ac:dyDescent="0.3">
      <c r="A821" s="1" t="s">
        <v>1236</v>
      </c>
      <c r="B821" s="2" t="s">
        <v>13</v>
      </c>
      <c r="C821" s="1" t="s">
        <v>1242</v>
      </c>
      <c r="D821">
        <f>INDEX(Cond_Probability!$A$6:$H$60,MATCH('Model 6_Train'!A821,Cond_Probability!$A$6:$A$60,0),7)</f>
        <v>0.67572463768115942</v>
      </c>
      <c r="E821">
        <f>INDEX(Cond_Probability!$A$6:$H$60,MATCH('Model 6_Train'!B821,Cond_Probability!$A$6:$A$60,0),7)</f>
        <v>0.85117967332123412</v>
      </c>
      <c r="F821">
        <f>INDEX(Cond_Probability!$A$6:$H$60,MATCH('Model 6_Train'!C821,Cond_Probability!$A$6:$A$60,0),7)</f>
        <v>0.51356238698010848</v>
      </c>
      <c r="G821">
        <f>Cond_Probability!$C$2</f>
        <v>0.61616161616161613</v>
      </c>
      <c r="H821">
        <f t="shared" si="72"/>
        <v>0.18200312592107368</v>
      </c>
      <c r="I821">
        <f t="shared" si="73"/>
        <v>18.200312592107366</v>
      </c>
      <c r="J821">
        <f>INDEX(Cond_Probability!$A$6:$H$60,MATCH('Model 6_Train'!A821,Cond_Probability!$A$6:$A$60,0),8)</f>
        <v>0.34782608695652173</v>
      </c>
      <c r="K821">
        <f>INDEX(Cond_Probability!$A$6:$H$60,MATCH('Model 6_Train'!B821,Cond_Probability!$A$6:$A$60,0),8)</f>
        <v>0.31976744186046513</v>
      </c>
      <c r="L821">
        <f>INDEX(Cond_Probability!$A$6:$H$60,MATCH('Model 6_Train'!C821,Cond_Probability!$A$6:$A$60,0),8)</f>
        <v>0.56936416184971095</v>
      </c>
      <c r="M821">
        <f>Cond_Probability!$C$3</f>
        <v>0.38383838383838381</v>
      </c>
      <c r="N821">
        <f t="shared" si="74"/>
        <v>2.4307199359947216E-2</v>
      </c>
      <c r="O821">
        <f t="shared" si="75"/>
        <v>2.4307199359947216</v>
      </c>
      <c r="P821" t="str">
        <f t="shared" si="76"/>
        <v>Won't Survive</v>
      </c>
      <c r="Q821" t="str">
        <f t="shared" si="77"/>
        <v>Dead</v>
      </c>
    </row>
    <row r="822" spans="1:17" x14ac:dyDescent="0.3">
      <c r="A822" s="1" t="s">
        <v>1234</v>
      </c>
      <c r="B822" s="2" t="s">
        <v>17</v>
      </c>
      <c r="C822" s="1" t="s">
        <v>1239</v>
      </c>
      <c r="D822">
        <f>INDEX(Cond_Probability!$A$6:$H$60,MATCH('Model 6_Train'!A822,Cond_Probability!$A$6:$A$60,0),7)</f>
        <v>0.14673913043478262</v>
      </c>
      <c r="E822">
        <f>INDEX(Cond_Probability!$A$6:$H$60,MATCH('Model 6_Train'!B822,Cond_Probability!$A$6:$A$60,0),7)</f>
        <v>0.14882032667876588</v>
      </c>
      <c r="F822">
        <f>INDEX(Cond_Probability!$A$6:$H$60,MATCH('Model 6_Train'!C822,Cond_Probability!$A$6:$A$60,0),7)</f>
        <v>8.6799276672694395E-2</v>
      </c>
      <c r="G822">
        <f>Cond_Probability!$C$2</f>
        <v>0.61616161616161613</v>
      </c>
      <c r="H822">
        <f t="shared" si="72"/>
        <v>1.1679357203130958E-3</v>
      </c>
      <c r="I822">
        <f t="shared" si="73"/>
        <v>0.11679357203130958</v>
      </c>
      <c r="J822">
        <f>INDEX(Cond_Probability!$A$6:$H$60,MATCH('Model 6_Train'!A822,Cond_Probability!$A$6:$A$60,0),8)</f>
        <v>0.39710144927536234</v>
      </c>
      <c r="K822">
        <f>INDEX(Cond_Probability!$A$6:$H$60,MATCH('Model 6_Train'!B822,Cond_Probability!$A$6:$A$60,0),8)</f>
        <v>0.68023255813953487</v>
      </c>
      <c r="L822">
        <f>INDEX(Cond_Probability!$A$6:$H$60,MATCH('Model 6_Train'!C822,Cond_Probability!$A$6:$A$60,0),8)</f>
        <v>8.0924855491329481E-2</v>
      </c>
      <c r="M822">
        <f>Cond_Probability!$C$3</f>
        <v>0.38383838383838381</v>
      </c>
      <c r="N822">
        <f t="shared" si="74"/>
        <v>8.3905266567732891E-3</v>
      </c>
      <c r="O822">
        <f t="shared" si="75"/>
        <v>0.83905266567732895</v>
      </c>
      <c r="P822" t="str">
        <f t="shared" si="76"/>
        <v>Survive</v>
      </c>
      <c r="Q822" t="str">
        <f t="shared" si="77"/>
        <v>Survived</v>
      </c>
    </row>
    <row r="823" spans="1:17" x14ac:dyDescent="0.3">
      <c r="A823" s="1" t="s">
        <v>1236</v>
      </c>
      <c r="B823" s="2" t="s">
        <v>13</v>
      </c>
      <c r="C823" s="1" t="s">
        <v>1242</v>
      </c>
      <c r="D823">
        <f>INDEX(Cond_Probability!$A$6:$H$60,MATCH('Model 6_Train'!A823,Cond_Probability!$A$6:$A$60,0),7)</f>
        <v>0.67572463768115942</v>
      </c>
      <c r="E823">
        <f>INDEX(Cond_Probability!$A$6:$H$60,MATCH('Model 6_Train'!B823,Cond_Probability!$A$6:$A$60,0),7)</f>
        <v>0.85117967332123412</v>
      </c>
      <c r="F823">
        <f>INDEX(Cond_Probability!$A$6:$H$60,MATCH('Model 6_Train'!C823,Cond_Probability!$A$6:$A$60,0),7)</f>
        <v>0.51356238698010848</v>
      </c>
      <c r="G823">
        <f>Cond_Probability!$C$2</f>
        <v>0.61616161616161613</v>
      </c>
      <c r="H823">
        <f t="shared" si="72"/>
        <v>0.18200312592107368</v>
      </c>
      <c r="I823">
        <f t="shared" si="73"/>
        <v>18.200312592107366</v>
      </c>
      <c r="J823">
        <f>INDEX(Cond_Probability!$A$6:$H$60,MATCH('Model 6_Train'!A823,Cond_Probability!$A$6:$A$60,0),8)</f>
        <v>0.34782608695652173</v>
      </c>
      <c r="K823">
        <f>INDEX(Cond_Probability!$A$6:$H$60,MATCH('Model 6_Train'!B823,Cond_Probability!$A$6:$A$60,0),8)</f>
        <v>0.31976744186046513</v>
      </c>
      <c r="L823">
        <f>INDEX(Cond_Probability!$A$6:$H$60,MATCH('Model 6_Train'!C823,Cond_Probability!$A$6:$A$60,0),8)</f>
        <v>0.56936416184971095</v>
      </c>
      <c r="M823">
        <f>Cond_Probability!$C$3</f>
        <v>0.38383838383838381</v>
      </c>
      <c r="N823">
        <f t="shared" si="74"/>
        <v>2.4307199359947216E-2</v>
      </c>
      <c r="O823">
        <f t="shared" si="75"/>
        <v>2.4307199359947216</v>
      </c>
      <c r="P823" t="str">
        <f t="shared" si="76"/>
        <v>Won't Survive</v>
      </c>
      <c r="Q823" t="str">
        <f t="shared" si="77"/>
        <v>Dead</v>
      </c>
    </row>
    <row r="824" spans="1:17" x14ac:dyDescent="0.3">
      <c r="A824" s="1" t="s">
        <v>1234</v>
      </c>
      <c r="B824" s="2" t="s">
        <v>13</v>
      </c>
      <c r="C824" s="1" t="s">
        <v>1240</v>
      </c>
      <c r="D824">
        <f>INDEX(Cond_Probability!$A$6:$H$60,MATCH('Model 6_Train'!A824,Cond_Probability!$A$6:$A$60,0),7)</f>
        <v>0.14673913043478262</v>
      </c>
      <c r="E824">
        <f>INDEX(Cond_Probability!$A$6:$H$60,MATCH('Model 6_Train'!B824,Cond_Probability!$A$6:$A$60,0),7)</f>
        <v>0.85117967332123412</v>
      </c>
      <c r="F824">
        <f>INDEX(Cond_Probability!$A$6:$H$60,MATCH('Model 6_Train'!C824,Cond_Probability!$A$6:$A$60,0),7)</f>
        <v>0.17179023508137431</v>
      </c>
      <c r="G824">
        <f>Cond_Probability!$C$2</f>
        <v>0.61616161616161613</v>
      </c>
      <c r="H824">
        <f t="shared" si="72"/>
        <v>1.322087805349339E-2</v>
      </c>
      <c r="I824">
        <f t="shared" si="73"/>
        <v>1.322087805349339</v>
      </c>
      <c r="J824">
        <f>INDEX(Cond_Probability!$A$6:$H$60,MATCH('Model 6_Train'!A824,Cond_Probability!$A$6:$A$60,0),8)</f>
        <v>0.39710144927536234</v>
      </c>
      <c r="K824">
        <f>INDEX(Cond_Probability!$A$6:$H$60,MATCH('Model 6_Train'!B824,Cond_Probability!$A$6:$A$60,0),8)</f>
        <v>0.31976744186046513</v>
      </c>
      <c r="L824">
        <f>INDEX(Cond_Probability!$A$6:$H$60,MATCH('Model 6_Train'!C824,Cond_Probability!$A$6:$A$60,0),8)</f>
        <v>0.19653179190751446</v>
      </c>
      <c r="M824">
        <f>Cond_Probability!$C$3</f>
        <v>0.38383838383838381</v>
      </c>
      <c r="N824">
        <f t="shared" si="74"/>
        <v>9.5789284787338551E-3</v>
      </c>
      <c r="O824">
        <f t="shared" si="75"/>
        <v>0.95789284787338547</v>
      </c>
      <c r="P824" t="str">
        <f t="shared" si="76"/>
        <v>Won't Survive</v>
      </c>
      <c r="Q824" t="str">
        <f t="shared" si="77"/>
        <v>Dead</v>
      </c>
    </row>
    <row r="825" spans="1:17" x14ac:dyDescent="0.3">
      <c r="A825" s="1" t="s">
        <v>1236</v>
      </c>
      <c r="B825" s="2" t="s">
        <v>17</v>
      </c>
      <c r="C825" s="1" t="s">
        <v>1242</v>
      </c>
      <c r="D825">
        <f>INDEX(Cond_Probability!$A$6:$H$60,MATCH('Model 6_Train'!A825,Cond_Probability!$A$6:$A$60,0),7)</f>
        <v>0.67572463768115942</v>
      </c>
      <c r="E825">
        <f>INDEX(Cond_Probability!$A$6:$H$60,MATCH('Model 6_Train'!B825,Cond_Probability!$A$6:$A$60,0),7)</f>
        <v>0.14882032667876588</v>
      </c>
      <c r="F825">
        <f>INDEX(Cond_Probability!$A$6:$H$60,MATCH('Model 6_Train'!C825,Cond_Probability!$A$6:$A$60,0),7)</f>
        <v>0.51356238698010848</v>
      </c>
      <c r="G825">
        <f>Cond_Probability!$C$2</f>
        <v>0.61616161616161613</v>
      </c>
      <c r="H825">
        <f t="shared" si="72"/>
        <v>3.1821442058695179E-2</v>
      </c>
      <c r="I825">
        <f t="shared" si="73"/>
        <v>3.182144205869518</v>
      </c>
      <c r="J825">
        <f>INDEX(Cond_Probability!$A$6:$H$60,MATCH('Model 6_Train'!A825,Cond_Probability!$A$6:$A$60,0),8)</f>
        <v>0.34782608695652173</v>
      </c>
      <c r="K825">
        <f>INDEX(Cond_Probability!$A$6:$H$60,MATCH('Model 6_Train'!B825,Cond_Probability!$A$6:$A$60,0),8)</f>
        <v>0.68023255813953487</v>
      </c>
      <c r="L825">
        <f>INDEX(Cond_Probability!$A$6:$H$60,MATCH('Model 6_Train'!C825,Cond_Probability!$A$6:$A$60,0),8)</f>
        <v>0.56936416184971095</v>
      </c>
      <c r="M825">
        <f>Cond_Probability!$C$3</f>
        <v>0.38383838383838381</v>
      </c>
      <c r="N825">
        <f t="shared" si="74"/>
        <v>5.1708042274796799E-2</v>
      </c>
      <c r="O825">
        <f t="shared" si="75"/>
        <v>5.1708042274796799</v>
      </c>
      <c r="P825" t="str">
        <f t="shared" si="76"/>
        <v>Survive</v>
      </c>
      <c r="Q825" t="str">
        <f t="shared" si="77"/>
        <v>Survived</v>
      </c>
    </row>
    <row r="826" spans="1:17" x14ac:dyDescent="0.3">
      <c r="A826" s="1" t="s">
        <v>1236</v>
      </c>
      <c r="B826" s="2" t="s">
        <v>13</v>
      </c>
      <c r="C826" s="1" t="s">
        <v>1242</v>
      </c>
      <c r="D826">
        <f>INDEX(Cond_Probability!$A$6:$H$60,MATCH('Model 6_Train'!A826,Cond_Probability!$A$6:$A$60,0),7)</f>
        <v>0.67572463768115942</v>
      </c>
      <c r="E826">
        <f>INDEX(Cond_Probability!$A$6:$H$60,MATCH('Model 6_Train'!B826,Cond_Probability!$A$6:$A$60,0),7)</f>
        <v>0.85117967332123412</v>
      </c>
      <c r="F826">
        <f>INDEX(Cond_Probability!$A$6:$H$60,MATCH('Model 6_Train'!C826,Cond_Probability!$A$6:$A$60,0),7)</f>
        <v>0.51356238698010848</v>
      </c>
      <c r="G826">
        <f>Cond_Probability!$C$2</f>
        <v>0.61616161616161613</v>
      </c>
      <c r="H826">
        <f t="shared" si="72"/>
        <v>0.18200312592107368</v>
      </c>
      <c r="I826">
        <f t="shared" si="73"/>
        <v>18.200312592107366</v>
      </c>
      <c r="J826">
        <f>INDEX(Cond_Probability!$A$6:$H$60,MATCH('Model 6_Train'!A826,Cond_Probability!$A$6:$A$60,0),8)</f>
        <v>0.34782608695652173</v>
      </c>
      <c r="K826">
        <f>INDEX(Cond_Probability!$A$6:$H$60,MATCH('Model 6_Train'!B826,Cond_Probability!$A$6:$A$60,0),8)</f>
        <v>0.31976744186046513</v>
      </c>
      <c r="L826">
        <f>INDEX(Cond_Probability!$A$6:$H$60,MATCH('Model 6_Train'!C826,Cond_Probability!$A$6:$A$60,0),8)</f>
        <v>0.56936416184971095</v>
      </c>
      <c r="M826">
        <f>Cond_Probability!$C$3</f>
        <v>0.38383838383838381</v>
      </c>
      <c r="N826">
        <f t="shared" si="74"/>
        <v>2.4307199359947216E-2</v>
      </c>
      <c r="O826">
        <f t="shared" si="75"/>
        <v>2.4307199359947216</v>
      </c>
      <c r="P826" t="str">
        <f t="shared" si="76"/>
        <v>Won't Survive</v>
      </c>
      <c r="Q826" t="str">
        <f t="shared" si="77"/>
        <v>Dead</v>
      </c>
    </row>
    <row r="827" spans="1:17" x14ac:dyDescent="0.3">
      <c r="A827" s="1" t="s">
        <v>1236</v>
      </c>
      <c r="B827" s="2" t="s">
        <v>13</v>
      </c>
      <c r="C827" s="1" t="s">
        <v>1241</v>
      </c>
      <c r="D827">
        <f>INDEX(Cond_Probability!$A$6:$H$60,MATCH('Model 6_Train'!A827,Cond_Probability!$A$6:$A$60,0),7)</f>
        <v>0.67572463768115942</v>
      </c>
      <c r="E827">
        <f>INDEX(Cond_Probability!$A$6:$H$60,MATCH('Model 6_Train'!B827,Cond_Probability!$A$6:$A$60,0),7)</f>
        <v>0.85117967332123412</v>
      </c>
      <c r="F827">
        <f>INDEX(Cond_Probability!$A$6:$H$60,MATCH('Model 6_Train'!C827,Cond_Probability!$A$6:$A$60,0),7)</f>
        <v>0.22784810126582278</v>
      </c>
      <c r="G827">
        <f>Cond_Probability!$C$2</f>
        <v>0.61616161616161613</v>
      </c>
      <c r="H827">
        <f t="shared" si="72"/>
        <v>8.0747865725546777E-2</v>
      </c>
      <c r="I827">
        <f t="shared" si="73"/>
        <v>8.074786572554677</v>
      </c>
      <c r="J827">
        <f>INDEX(Cond_Probability!$A$6:$H$60,MATCH('Model 6_Train'!A827,Cond_Probability!$A$6:$A$60,0),8)</f>
        <v>0.34782608695652173</v>
      </c>
      <c r="K827">
        <f>INDEX(Cond_Probability!$A$6:$H$60,MATCH('Model 6_Train'!B827,Cond_Probability!$A$6:$A$60,0),8)</f>
        <v>0.31976744186046513</v>
      </c>
      <c r="L827">
        <f>INDEX(Cond_Probability!$A$6:$H$60,MATCH('Model 6_Train'!C827,Cond_Probability!$A$6:$A$60,0),8)</f>
        <v>0.15317919075144509</v>
      </c>
      <c r="M827">
        <f>Cond_Probability!$C$3</f>
        <v>0.38383838383838381</v>
      </c>
      <c r="N827">
        <f t="shared" si="74"/>
        <v>6.5395003354172723E-3</v>
      </c>
      <c r="O827">
        <f t="shared" si="75"/>
        <v>0.6539500335417272</v>
      </c>
      <c r="P827" t="str">
        <f t="shared" si="76"/>
        <v>Won't Survive</v>
      </c>
      <c r="Q827" t="str">
        <f t="shared" si="77"/>
        <v>Dead</v>
      </c>
    </row>
    <row r="828" spans="1:17" x14ac:dyDescent="0.3">
      <c r="A828" s="1" t="s">
        <v>1236</v>
      </c>
      <c r="B828" s="2" t="s">
        <v>13</v>
      </c>
      <c r="C828" s="1" t="s">
        <v>1241</v>
      </c>
      <c r="D828">
        <f>INDEX(Cond_Probability!$A$6:$H$60,MATCH('Model 6_Train'!A828,Cond_Probability!$A$6:$A$60,0),7)</f>
        <v>0.67572463768115942</v>
      </c>
      <c r="E828">
        <f>INDEX(Cond_Probability!$A$6:$H$60,MATCH('Model 6_Train'!B828,Cond_Probability!$A$6:$A$60,0),7)</f>
        <v>0.85117967332123412</v>
      </c>
      <c r="F828">
        <f>INDEX(Cond_Probability!$A$6:$H$60,MATCH('Model 6_Train'!C828,Cond_Probability!$A$6:$A$60,0),7)</f>
        <v>0.22784810126582278</v>
      </c>
      <c r="G828">
        <f>Cond_Probability!$C$2</f>
        <v>0.61616161616161613</v>
      </c>
      <c r="H828">
        <f t="shared" si="72"/>
        <v>8.0747865725546777E-2</v>
      </c>
      <c r="I828">
        <f t="shared" si="73"/>
        <v>8.074786572554677</v>
      </c>
      <c r="J828">
        <f>INDEX(Cond_Probability!$A$6:$H$60,MATCH('Model 6_Train'!A828,Cond_Probability!$A$6:$A$60,0),8)</f>
        <v>0.34782608695652173</v>
      </c>
      <c r="K828">
        <f>INDEX(Cond_Probability!$A$6:$H$60,MATCH('Model 6_Train'!B828,Cond_Probability!$A$6:$A$60,0),8)</f>
        <v>0.31976744186046513</v>
      </c>
      <c r="L828">
        <f>INDEX(Cond_Probability!$A$6:$H$60,MATCH('Model 6_Train'!C828,Cond_Probability!$A$6:$A$60,0),8)</f>
        <v>0.15317919075144509</v>
      </c>
      <c r="M828">
        <f>Cond_Probability!$C$3</f>
        <v>0.38383838383838381</v>
      </c>
      <c r="N828">
        <f t="shared" si="74"/>
        <v>6.5395003354172723E-3</v>
      </c>
      <c r="O828">
        <f t="shared" si="75"/>
        <v>0.6539500335417272</v>
      </c>
      <c r="P828" t="str">
        <f t="shared" si="76"/>
        <v>Won't Survive</v>
      </c>
      <c r="Q828" t="str">
        <f t="shared" si="77"/>
        <v>Dead</v>
      </c>
    </row>
    <row r="829" spans="1:17" x14ac:dyDescent="0.3">
      <c r="A829" s="1" t="s">
        <v>1235</v>
      </c>
      <c r="B829" s="2" t="s">
        <v>13</v>
      </c>
      <c r="C829" s="1" t="s">
        <v>1242</v>
      </c>
      <c r="D829">
        <f>INDEX(Cond_Probability!$A$6:$H$60,MATCH('Model 6_Train'!A829,Cond_Probability!$A$6:$A$60,0),7)</f>
        <v>0.17753623188405798</v>
      </c>
      <c r="E829">
        <f>INDEX(Cond_Probability!$A$6:$H$60,MATCH('Model 6_Train'!B829,Cond_Probability!$A$6:$A$60,0),7)</f>
        <v>0.85117967332123412</v>
      </c>
      <c r="F829">
        <f>INDEX(Cond_Probability!$A$6:$H$60,MATCH('Model 6_Train'!C829,Cond_Probability!$A$6:$A$60,0),7)</f>
        <v>0.51356238698010848</v>
      </c>
      <c r="G829">
        <f>Cond_Probability!$C$2</f>
        <v>0.61616161616161613</v>
      </c>
      <c r="H829">
        <f t="shared" si="72"/>
        <v>4.7818515657547508E-2</v>
      </c>
      <c r="I829">
        <f t="shared" si="73"/>
        <v>4.7818515657547511</v>
      </c>
      <c r="J829">
        <f>INDEX(Cond_Probability!$A$6:$H$60,MATCH('Model 6_Train'!A829,Cond_Probability!$A$6:$A$60,0),8)</f>
        <v>0.25507246376811593</v>
      </c>
      <c r="K829">
        <f>INDEX(Cond_Probability!$A$6:$H$60,MATCH('Model 6_Train'!B829,Cond_Probability!$A$6:$A$60,0),8)</f>
        <v>0.31976744186046513</v>
      </c>
      <c r="L829">
        <f>INDEX(Cond_Probability!$A$6:$H$60,MATCH('Model 6_Train'!C829,Cond_Probability!$A$6:$A$60,0),8)</f>
        <v>0.56936416184971095</v>
      </c>
      <c r="M829">
        <f>Cond_Probability!$C$3</f>
        <v>0.38383838383838381</v>
      </c>
      <c r="N829">
        <f t="shared" si="74"/>
        <v>1.7825279530627958E-2</v>
      </c>
      <c r="O829">
        <f t="shared" si="75"/>
        <v>1.7825279530627958</v>
      </c>
      <c r="P829" t="str">
        <f t="shared" si="76"/>
        <v>Won't Survive</v>
      </c>
      <c r="Q829" t="str">
        <f t="shared" si="77"/>
        <v>Dead</v>
      </c>
    </row>
    <row r="830" spans="1:17" x14ac:dyDescent="0.3">
      <c r="A830" s="1" t="s">
        <v>1236</v>
      </c>
      <c r="B830" s="2" t="s">
        <v>13</v>
      </c>
      <c r="C830" s="1" t="s">
        <v>1241</v>
      </c>
      <c r="D830">
        <f>INDEX(Cond_Probability!$A$6:$H$60,MATCH('Model 6_Train'!A830,Cond_Probability!$A$6:$A$60,0),7)</f>
        <v>0.67572463768115942</v>
      </c>
      <c r="E830">
        <f>INDEX(Cond_Probability!$A$6:$H$60,MATCH('Model 6_Train'!B830,Cond_Probability!$A$6:$A$60,0),7)</f>
        <v>0.85117967332123412</v>
      </c>
      <c r="F830">
        <f>INDEX(Cond_Probability!$A$6:$H$60,MATCH('Model 6_Train'!C830,Cond_Probability!$A$6:$A$60,0),7)</f>
        <v>0.22784810126582278</v>
      </c>
      <c r="G830">
        <f>Cond_Probability!$C$2</f>
        <v>0.61616161616161613</v>
      </c>
      <c r="H830">
        <f t="shared" si="72"/>
        <v>8.0747865725546777E-2</v>
      </c>
      <c r="I830">
        <f t="shared" si="73"/>
        <v>8.074786572554677</v>
      </c>
      <c r="J830">
        <f>INDEX(Cond_Probability!$A$6:$H$60,MATCH('Model 6_Train'!A830,Cond_Probability!$A$6:$A$60,0),8)</f>
        <v>0.34782608695652173</v>
      </c>
      <c r="K830">
        <f>INDEX(Cond_Probability!$A$6:$H$60,MATCH('Model 6_Train'!B830,Cond_Probability!$A$6:$A$60,0),8)</f>
        <v>0.31976744186046513</v>
      </c>
      <c r="L830">
        <f>INDEX(Cond_Probability!$A$6:$H$60,MATCH('Model 6_Train'!C830,Cond_Probability!$A$6:$A$60,0),8)</f>
        <v>0.15317919075144509</v>
      </c>
      <c r="M830">
        <f>Cond_Probability!$C$3</f>
        <v>0.38383838383838381</v>
      </c>
      <c r="N830">
        <f t="shared" si="74"/>
        <v>6.5395003354172723E-3</v>
      </c>
      <c r="O830">
        <f t="shared" si="75"/>
        <v>0.6539500335417272</v>
      </c>
      <c r="P830" t="str">
        <f t="shared" si="76"/>
        <v>Won't Survive</v>
      </c>
      <c r="Q830" t="str">
        <f t="shared" si="77"/>
        <v>Dead</v>
      </c>
    </row>
    <row r="831" spans="1:17" x14ac:dyDescent="0.3">
      <c r="A831" s="1" t="s">
        <v>1234</v>
      </c>
      <c r="B831" s="2" t="s">
        <v>17</v>
      </c>
      <c r="C831" s="1" t="s">
        <v>1239</v>
      </c>
      <c r="D831">
        <f>INDEX(Cond_Probability!$A$6:$H$60,MATCH('Model 6_Train'!A831,Cond_Probability!$A$6:$A$60,0),7)</f>
        <v>0.14673913043478262</v>
      </c>
      <c r="E831">
        <f>INDEX(Cond_Probability!$A$6:$H$60,MATCH('Model 6_Train'!B831,Cond_Probability!$A$6:$A$60,0),7)</f>
        <v>0.14882032667876588</v>
      </c>
      <c r="F831">
        <f>INDEX(Cond_Probability!$A$6:$H$60,MATCH('Model 6_Train'!C831,Cond_Probability!$A$6:$A$60,0),7)</f>
        <v>8.6799276672694395E-2</v>
      </c>
      <c r="G831">
        <f>Cond_Probability!$C$2</f>
        <v>0.61616161616161613</v>
      </c>
      <c r="H831">
        <f t="shared" si="72"/>
        <v>1.1679357203130958E-3</v>
      </c>
      <c r="I831">
        <f t="shared" si="73"/>
        <v>0.11679357203130958</v>
      </c>
      <c r="J831">
        <f>INDEX(Cond_Probability!$A$6:$H$60,MATCH('Model 6_Train'!A831,Cond_Probability!$A$6:$A$60,0),8)</f>
        <v>0.39710144927536234</v>
      </c>
      <c r="K831">
        <f>INDEX(Cond_Probability!$A$6:$H$60,MATCH('Model 6_Train'!B831,Cond_Probability!$A$6:$A$60,0),8)</f>
        <v>0.68023255813953487</v>
      </c>
      <c r="L831">
        <f>INDEX(Cond_Probability!$A$6:$H$60,MATCH('Model 6_Train'!C831,Cond_Probability!$A$6:$A$60,0),8)</f>
        <v>8.0924855491329481E-2</v>
      </c>
      <c r="M831">
        <f>Cond_Probability!$C$3</f>
        <v>0.38383838383838381</v>
      </c>
      <c r="N831">
        <f t="shared" si="74"/>
        <v>8.3905266567732891E-3</v>
      </c>
      <c r="O831">
        <f t="shared" si="75"/>
        <v>0.83905266567732895</v>
      </c>
      <c r="P831" t="str">
        <f t="shared" si="76"/>
        <v>Survive</v>
      </c>
      <c r="Q831" t="str">
        <f t="shared" si="77"/>
        <v>Survived</v>
      </c>
    </row>
    <row r="832" spans="1:17" x14ac:dyDescent="0.3">
      <c r="A832" s="1" t="s">
        <v>1236</v>
      </c>
      <c r="B832" s="2" t="s">
        <v>17</v>
      </c>
      <c r="C832" s="1" t="s">
        <v>1242</v>
      </c>
      <c r="D832">
        <f>INDEX(Cond_Probability!$A$6:$H$60,MATCH('Model 6_Train'!A832,Cond_Probability!$A$6:$A$60,0),7)</f>
        <v>0.67572463768115942</v>
      </c>
      <c r="E832">
        <f>INDEX(Cond_Probability!$A$6:$H$60,MATCH('Model 6_Train'!B832,Cond_Probability!$A$6:$A$60,0),7)</f>
        <v>0.14882032667876588</v>
      </c>
      <c r="F832">
        <f>INDEX(Cond_Probability!$A$6:$H$60,MATCH('Model 6_Train'!C832,Cond_Probability!$A$6:$A$60,0),7)</f>
        <v>0.51356238698010848</v>
      </c>
      <c r="G832">
        <f>Cond_Probability!$C$2</f>
        <v>0.61616161616161613</v>
      </c>
      <c r="H832">
        <f t="shared" si="72"/>
        <v>3.1821442058695179E-2</v>
      </c>
      <c r="I832">
        <f t="shared" si="73"/>
        <v>3.182144205869518</v>
      </c>
      <c r="J832">
        <f>INDEX(Cond_Probability!$A$6:$H$60,MATCH('Model 6_Train'!A832,Cond_Probability!$A$6:$A$60,0),8)</f>
        <v>0.34782608695652173</v>
      </c>
      <c r="K832">
        <f>INDEX(Cond_Probability!$A$6:$H$60,MATCH('Model 6_Train'!B832,Cond_Probability!$A$6:$A$60,0),8)</f>
        <v>0.68023255813953487</v>
      </c>
      <c r="L832">
        <f>INDEX(Cond_Probability!$A$6:$H$60,MATCH('Model 6_Train'!C832,Cond_Probability!$A$6:$A$60,0),8)</f>
        <v>0.56936416184971095</v>
      </c>
      <c r="M832">
        <f>Cond_Probability!$C$3</f>
        <v>0.38383838383838381</v>
      </c>
      <c r="N832">
        <f t="shared" si="74"/>
        <v>5.1708042274796799E-2</v>
      </c>
      <c r="O832">
        <f t="shared" si="75"/>
        <v>5.1708042274796799</v>
      </c>
      <c r="P832" t="str">
        <f t="shared" si="76"/>
        <v>Survive</v>
      </c>
      <c r="Q832" t="str">
        <f t="shared" si="77"/>
        <v>Survived</v>
      </c>
    </row>
    <row r="833" spans="1:17" x14ac:dyDescent="0.3">
      <c r="A833" s="1" t="s">
        <v>1235</v>
      </c>
      <c r="B833" s="2" t="s">
        <v>13</v>
      </c>
      <c r="C833" s="1" t="s">
        <v>1242</v>
      </c>
      <c r="D833">
        <f>INDEX(Cond_Probability!$A$6:$H$60,MATCH('Model 6_Train'!A833,Cond_Probability!$A$6:$A$60,0),7)</f>
        <v>0.17753623188405798</v>
      </c>
      <c r="E833">
        <f>INDEX(Cond_Probability!$A$6:$H$60,MATCH('Model 6_Train'!B833,Cond_Probability!$A$6:$A$60,0),7)</f>
        <v>0.85117967332123412</v>
      </c>
      <c r="F833">
        <f>INDEX(Cond_Probability!$A$6:$H$60,MATCH('Model 6_Train'!C833,Cond_Probability!$A$6:$A$60,0),7)</f>
        <v>0.51356238698010848</v>
      </c>
      <c r="G833">
        <f>Cond_Probability!$C$2</f>
        <v>0.61616161616161613</v>
      </c>
      <c r="H833">
        <f t="shared" si="72"/>
        <v>4.7818515657547508E-2</v>
      </c>
      <c r="I833">
        <f t="shared" si="73"/>
        <v>4.7818515657547511</v>
      </c>
      <c r="J833">
        <f>INDEX(Cond_Probability!$A$6:$H$60,MATCH('Model 6_Train'!A833,Cond_Probability!$A$6:$A$60,0),8)</f>
        <v>0.25507246376811593</v>
      </c>
      <c r="K833">
        <f>INDEX(Cond_Probability!$A$6:$H$60,MATCH('Model 6_Train'!B833,Cond_Probability!$A$6:$A$60,0),8)</f>
        <v>0.31976744186046513</v>
      </c>
      <c r="L833">
        <f>INDEX(Cond_Probability!$A$6:$H$60,MATCH('Model 6_Train'!C833,Cond_Probability!$A$6:$A$60,0),8)</f>
        <v>0.56936416184971095</v>
      </c>
      <c r="M833">
        <f>Cond_Probability!$C$3</f>
        <v>0.38383838383838381</v>
      </c>
      <c r="N833">
        <f t="shared" si="74"/>
        <v>1.7825279530627958E-2</v>
      </c>
      <c r="O833">
        <f t="shared" si="75"/>
        <v>1.7825279530627958</v>
      </c>
      <c r="P833" t="str">
        <f t="shared" si="76"/>
        <v>Won't Survive</v>
      </c>
      <c r="Q833" t="str">
        <f t="shared" si="77"/>
        <v>Dead</v>
      </c>
    </row>
    <row r="834" spans="1:17" x14ac:dyDescent="0.3">
      <c r="A834" s="1" t="s">
        <v>1236</v>
      </c>
      <c r="B834" s="2" t="s">
        <v>13</v>
      </c>
      <c r="C834" s="1" t="s">
        <v>1241</v>
      </c>
      <c r="D834">
        <f>INDEX(Cond_Probability!$A$6:$H$60,MATCH('Model 6_Train'!A834,Cond_Probability!$A$6:$A$60,0),7)</f>
        <v>0.67572463768115942</v>
      </c>
      <c r="E834">
        <f>INDEX(Cond_Probability!$A$6:$H$60,MATCH('Model 6_Train'!B834,Cond_Probability!$A$6:$A$60,0),7)</f>
        <v>0.85117967332123412</v>
      </c>
      <c r="F834">
        <f>INDEX(Cond_Probability!$A$6:$H$60,MATCH('Model 6_Train'!C834,Cond_Probability!$A$6:$A$60,0),7)</f>
        <v>0.22784810126582278</v>
      </c>
      <c r="G834">
        <f>Cond_Probability!$C$2</f>
        <v>0.61616161616161613</v>
      </c>
      <c r="H834">
        <f t="shared" si="72"/>
        <v>8.0747865725546777E-2</v>
      </c>
      <c r="I834">
        <f t="shared" si="73"/>
        <v>8.074786572554677</v>
      </c>
      <c r="J834">
        <f>INDEX(Cond_Probability!$A$6:$H$60,MATCH('Model 6_Train'!A834,Cond_Probability!$A$6:$A$60,0),8)</f>
        <v>0.34782608695652173</v>
      </c>
      <c r="K834">
        <f>INDEX(Cond_Probability!$A$6:$H$60,MATCH('Model 6_Train'!B834,Cond_Probability!$A$6:$A$60,0),8)</f>
        <v>0.31976744186046513</v>
      </c>
      <c r="L834">
        <f>INDEX(Cond_Probability!$A$6:$H$60,MATCH('Model 6_Train'!C834,Cond_Probability!$A$6:$A$60,0),8)</f>
        <v>0.15317919075144509</v>
      </c>
      <c r="M834">
        <f>Cond_Probability!$C$3</f>
        <v>0.38383838383838381</v>
      </c>
      <c r="N834">
        <f t="shared" si="74"/>
        <v>6.5395003354172723E-3</v>
      </c>
      <c r="O834">
        <f t="shared" si="75"/>
        <v>0.6539500335417272</v>
      </c>
      <c r="P834" t="str">
        <f t="shared" si="76"/>
        <v>Won't Survive</v>
      </c>
      <c r="Q834" t="str">
        <f t="shared" si="77"/>
        <v>Dead</v>
      </c>
    </row>
    <row r="835" spans="1:17" x14ac:dyDescent="0.3">
      <c r="A835" s="1" t="s">
        <v>1236</v>
      </c>
      <c r="B835" s="2" t="s">
        <v>13</v>
      </c>
      <c r="C835" s="1" t="s">
        <v>1242</v>
      </c>
      <c r="D835">
        <f>INDEX(Cond_Probability!$A$6:$H$60,MATCH('Model 6_Train'!A835,Cond_Probability!$A$6:$A$60,0),7)</f>
        <v>0.67572463768115942</v>
      </c>
      <c r="E835">
        <f>INDEX(Cond_Probability!$A$6:$H$60,MATCH('Model 6_Train'!B835,Cond_Probability!$A$6:$A$60,0),7)</f>
        <v>0.85117967332123412</v>
      </c>
      <c r="F835">
        <f>INDEX(Cond_Probability!$A$6:$H$60,MATCH('Model 6_Train'!C835,Cond_Probability!$A$6:$A$60,0),7)</f>
        <v>0.51356238698010848</v>
      </c>
      <c r="G835">
        <f>Cond_Probability!$C$2</f>
        <v>0.61616161616161613</v>
      </c>
      <c r="H835">
        <f t="shared" ref="H835:H892" si="78">PRODUCT(D835:G835)</f>
        <v>0.18200312592107368</v>
      </c>
      <c r="I835">
        <f t="shared" ref="I835:I892" si="79">H835*100</f>
        <v>18.200312592107366</v>
      </c>
      <c r="J835">
        <f>INDEX(Cond_Probability!$A$6:$H$60,MATCH('Model 6_Train'!A835,Cond_Probability!$A$6:$A$60,0),8)</f>
        <v>0.34782608695652173</v>
      </c>
      <c r="K835">
        <f>INDEX(Cond_Probability!$A$6:$H$60,MATCH('Model 6_Train'!B835,Cond_Probability!$A$6:$A$60,0),8)</f>
        <v>0.31976744186046513</v>
      </c>
      <c r="L835">
        <f>INDEX(Cond_Probability!$A$6:$H$60,MATCH('Model 6_Train'!C835,Cond_Probability!$A$6:$A$60,0),8)</f>
        <v>0.56936416184971095</v>
      </c>
      <c r="M835">
        <f>Cond_Probability!$C$3</f>
        <v>0.38383838383838381</v>
      </c>
      <c r="N835">
        <f t="shared" ref="N835:N892" si="80">PRODUCT(J835:M835)</f>
        <v>2.4307199359947216E-2</v>
      </c>
      <c r="O835">
        <f t="shared" ref="O835:O892" si="81">N835*100</f>
        <v>2.4307199359947216</v>
      </c>
      <c r="P835" t="str">
        <f t="shared" ref="P835:P892" si="82">IF(I835&gt;O835,"Won't Survive", "Survive")</f>
        <v>Won't Survive</v>
      </c>
      <c r="Q835" t="str">
        <f t="shared" ref="Q835:Q892" si="83">IF(P835="Survive","Survived","Dead")</f>
        <v>Dead</v>
      </c>
    </row>
    <row r="836" spans="1:17" x14ac:dyDescent="0.3">
      <c r="A836" s="1" t="s">
        <v>1236</v>
      </c>
      <c r="B836" s="2" t="s">
        <v>13</v>
      </c>
      <c r="C836" s="1" t="s">
        <v>1242</v>
      </c>
      <c r="D836">
        <f>INDEX(Cond_Probability!$A$6:$H$60,MATCH('Model 6_Train'!A836,Cond_Probability!$A$6:$A$60,0),7)</f>
        <v>0.67572463768115942</v>
      </c>
      <c r="E836">
        <f>INDEX(Cond_Probability!$A$6:$H$60,MATCH('Model 6_Train'!B836,Cond_Probability!$A$6:$A$60,0),7)</f>
        <v>0.85117967332123412</v>
      </c>
      <c r="F836">
        <f>INDEX(Cond_Probability!$A$6:$H$60,MATCH('Model 6_Train'!C836,Cond_Probability!$A$6:$A$60,0),7)</f>
        <v>0.51356238698010848</v>
      </c>
      <c r="G836">
        <f>Cond_Probability!$C$2</f>
        <v>0.61616161616161613</v>
      </c>
      <c r="H836">
        <f t="shared" si="78"/>
        <v>0.18200312592107368</v>
      </c>
      <c r="I836">
        <f t="shared" si="79"/>
        <v>18.200312592107366</v>
      </c>
      <c r="J836">
        <f>INDEX(Cond_Probability!$A$6:$H$60,MATCH('Model 6_Train'!A836,Cond_Probability!$A$6:$A$60,0),8)</f>
        <v>0.34782608695652173</v>
      </c>
      <c r="K836">
        <f>INDEX(Cond_Probability!$A$6:$H$60,MATCH('Model 6_Train'!B836,Cond_Probability!$A$6:$A$60,0),8)</f>
        <v>0.31976744186046513</v>
      </c>
      <c r="L836">
        <f>INDEX(Cond_Probability!$A$6:$H$60,MATCH('Model 6_Train'!C836,Cond_Probability!$A$6:$A$60,0),8)</f>
        <v>0.56936416184971095</v>
      </c>
      <c r="M836">
        <f>Cond_Probability!$C$3</f>
        <v>0.38383838383838381</v>
      </c>
      <c r="N836">
        <f t="shared" si="80"/>
        <v>2.4307199359947216E-2</v>
      </c>
      <c r="O836">
        <f t="shared" si="81"/>
        <v>2.4307199359947216</v>
      </c>
      <c r="P836" t="str">
        <f t="shared" si="82"/>
        <v>Won't Survive</v>
      </c>
      <c r="Q836" t="str">
        <f t="shared" si="83"/>
        <v>Dead</v>
      </c>
    </row>
    <row r="837" spans="1:17" x14ac:dyDescent="0.3">
      <c r="A837" s="1" t="s">
        <v>1234</v>
      </c>
      <c r="B837" s="2" t="s">
        <v>17</v>
      </c>
      <c r="C837" s="1" t="s">
        <v>1240</v>
      </c>
      <c r="D837">
        <f>INDEX(Cond_Probability!$A$6:$H$60,MATCH('Model 6_Train'!A837,Cond_Probability!$A$6:$A$60,0),7)</f>
        <v>0.14673913043478262</v>
      </c>
      <c r="E837">
        <f>INDEX(Cond_Probability!$A$6:$H$60,MATCH('Model 6_Train'!B837,Cond_Probability!$A$6:$A$60,0),7)</f>
        <v>0.14882032667876588</v>
      </c>
      <c r="F837">
        <f>INDEX(Cond_Probability!$A$6:$H$60,MATCH('Model 6_Train'!C837,Cond_Probability!$A$6:$A$60,0),7)</f>
        <v>0.17179023508137431</v>
      </c>
      <c r="G837">
        <f>Cond_Probability!$C$2</f>
        <v>0.61616161616161613</v>
      </c>
      <c r="H837">
        <f t="shared" si="78"/>
        <v>2.3115394464530018E-3</v>
      </c>
      <c r="I837">
        <f t="shared" si="79"/>
        <v>0.23115394464530017</v>
      </c>
      <c r="J837">
        <f>INDEX(Cond_Probability!$A$6:$H$60,MATCH('Model 6_Train'!A837,Cond_Probability!$A$6:$A$60,0),8)</f>
        <v>0.39710144927536234</v>
      </c>
      <c r="K837">
        <f>INDEX(Cond_Probability!$A$6:$H$60,MATCH('Model 6_Train'!B837,Cond_Probability!$A$6:$A$60,0),8)</f>
        <v>0.68023255813953487</v>
      </c>
      <c r="L837">
        <f>INDEX(Cond_Probability!$A$6:$H$60,MATCH('Model 6_Train'!C837,Cond_Probability!$A$6:$A$60,0),8)</f>
        <v>0.19653179190751446</v>
      </c>
      <c r="M837">
        <f>Cond_Probability!$C$3</f>
        <v>0.38383838383838381</v>
      </c>
      <c r="N837">
        <f t="shared" si="80"/>
        <v>2.0376993309306559E-2</v>
      </c>
      <c r="O837">
        <f t="shared" si="81"/>
        <v>2.0376993309306557</v>
      </c>
      <c r="P837" t="str">
        <f t="shared" si="82"/>
        <v>Survive</v>
      </c>
      <c r="Q837" t="str">
        <f t="shared" si="83"/>
        <v>Survived</v>
      </c>
    </row>
    <row r="838" spans="1:17" x14ac:dyDescent="0.3">
      <c r="A838" s="1" t="s">
        <v>1236</v>
      </c>
      <c r="B838" s="2" t="s">
        <v>13</v>
      </c>
      <c r="C838" s="1" t="s">
        <v>1242</v>
      </c>
      <c r="D838">
        <f>INDEX(Cond_Probability!$A$6:$H$60,MATCH('Model 6_Train'!A838,Cond_Probability!$A$6:$A$60,0),7)</f>
        <v>0.67572463768115942</v>
      </c>
      <c r="E838">
        <f>INDEX(Cond_Probability!$A$6:$H$60,MATCH('Model 6_Train'!B838,Cond_Probability!$A$6:$A$60,0),7)</f>
        <v>0.85117967332123412</v>
      </c>
      <c r="F838">
        <f>INDEX(Cond_Probability!$A$6:$H$60,MATCH('Model 6_Train'!C838,Cond_Probability!$A$6:$A$60,0),7)</f>
        <v>0.51356238698010848</v>
      </c>
      <c r="G838">
        <f>Cond_Probability!$C$2</f>
        <v>0.61616161616161613</v>
      </c>
      <c r="H838">
        <f t="shared" si="78"/>
        <v>0.18200312592107368</v>
      </c>
      <c r="I838">
        <f t="shared" si="79"/>
        <v>18.200312592107366</v>
      </c>
      <c r="J838">
        <f>INDEX(Cond_Probability!$A$6:$H$60,MATCH('Model 6_Train'!A838,Cond_Probability!$A$6:$A$60,0),8)</f>
        <v>0.34782608695652173</v>
      </c>
      <c r="K838">
        <f>INDEX(Cond_Probability!$A$6:$H$60,MATCH('Model 6_Train'!B838,Cond_Probability!$A$6:$A$60,0),8)</f>
        <v>0.31976744186046513</v>
      </c>
      <c r="L838">
        <f>INDEX(Cond_Probability!$A$6:$H$60,MATCH('Model 6_Train'!C838,Cond_Probability!$A$6:$A$60,0),8)</f>
        <v>0.56936416184971095</v>
      </c>
      <c r="M838">
        <f>Cond_Probability!$C$3</f>
        <v>0.38383838383838381</v>
      </c>
      <c r="N838">
        <f t="shared" si="80"/>
        <v>2.4307199359947216E-2</v>
      </c>
      <c r="O838">
        <f t="shared" si="81"/>
        <v>2.4307199359947216</v>
      </c>
      <c r="P838" t="str">
        <f t="shared" si="82"/>
        <v>Won't Survive</v>
      </c>
      <c r="Q838" t="str">
        <f t="shared" si="83"/>
        <v>Dead</v>
      </c>
    </row>
    <row r="839" spans="1:17" x14ac:dyDescent="0.3">
      <c r="A839" s="1" t="s">
        <v>1236</v>
      </c>
      <c r="B839" s="2" t="s">
        <v>13</v>
      </c>
      <c r="C839" s="1" t="s">
        <v>1241</v>
      </c>
      <c r="D839">
        <f>INDEX(Cond_Probability!$A$6:$H$60,MATCH('Model 6_Train'!A839,Cond_Probability!$A$6:$A$60,0),7)</f>
        <v>0.67572463768115942</v>
      </c>
      <c r="E839">
        <f>INDEX(Cond_Probability!$A$6:$H$60,MATCH('Model 6_Train'!B839,Cond_Probability!$A$6:$A$60,0),7)</f>
        <v>0.85117967332123412</v>
      </c>
      <c r="F839">
        <f>INDEX(Cond_Probability!$A$6:$H$60,MATCH('Model 6_Train'!C839,Cond_Probability!$A$6:$A$60,0),7)</f>
        <v>0.22784810126582278</v>
      </c>
      <c r="G839">
        <f>Cond_Probability!$C$2</f>
        <v>0.61616161616161613</v>
      </c>
      <c r="H839">
        <f t="shared" si="78"/>
        <v>8.0747865725546777E-2</v>
      </c>
      <c r="I839">
        <f t="shared" si="79"/>
        <v>8.074786572554677</v>
      </c>
      <c r="J839">
        <f>INDEX(Cond_Probability!$A$6:$H$60,MATCH('Model 6_Train'!A839,Cond_Probability!$A$6:$A$60,0),8)</f>
        <v>0.34782608695652173</v>
      </c>
      <c r="K839">
        <f>INDEX(Cond_Probability!$A$6:$H$60,MATCH('Model 6_Train'!B839,Cond_Probability!$A$6:$A$60,0),8)</f>
        <v>0.31976744186046513</v>
      </c>
      <c r="L839">
        <f>INDEX(Cond_Probability!$A$6:$H$60,MATCH('Model 6_Train'!C839,Cond_Probability!$A$6:$A$60,0),8)</f>
        <v>0.15317919075144509</v>
      </c>
      <c r="M839">
        <f>Cond_Probability!$C$3</f>
        <v>0.38383838383838381</v>
      </c>
      <c r="N839">
        <f t="shared" si="80"/>
        <v>6.5395003354172723E-3</v>
      </c>
      <c r="O839">
        <f t="shared" si="81"/>
        <v>0.6539500335417272</v>
      </c>
      <c r="P839" t="str">
        <f t="shared" si="82"/>
        <v>Won't Survive</v>
      </c>
      <c r="Q839" t="str">
        <f t="shared" si="83"/>
        <v>Dead</v>
      </c>
    </row>
    <row r="840" spans="1:17" x14ac:dyDescent="0.3">
      <c r="A840" s="1" t="s">
        <v>1236</v>
      </c>
      <c r="B840" s="2" t="s">
        <v>13</v>
      </c>
      <c r="C840" s="1" t="s">
        <v>1242</v>
      </c>
      <c r="D840">
        <f>INDEX(Cond_Probability!$A$6:$H$60,MATCH('Model 6_Train'!A840,Cond_Probability!$A$6:$A$60,0),7)</f>
        <v>0.67572463768115942</v>
      </c>
      <c r="E840">
        <f>INDEX(Cond_Probability!$A$6:$H$60,MATCH('Model 6_Train'!B840,Cond_Probability!$A$6:$A$60,0),7)</f>
        <v>0.85117967332123412</v>
      </c>
      <c r="F840">
        <f>INDEX(Cond_Probability!$A$6:$H$60,MATCH('Model 6_Train'!C840,Cond_Probability!$A$6:$A$60,0),7)</f>
        <v>0.51356238698010848</v>
      </c>
      <c r="G840">
        <f>Cond_Probability!$C$2</f>
        <v>0.61616161616161613</v>
      </c>
      <c r="H840">
        <f t="shared" si="78"/>
        <v>0.18200312592107368</v>
      </c>
      <c r="I840">
        <f t="shared" si="79"/>
        <v>18.200312592107366</v>
      </c>
      <c r="J840">
        <f>INDEX(Cond_Probability!$A$6:$H$60,MATCH('Model 6_Train'!A840,Cond_Probability!$A$6:$A$60,0),8)</f>
        <v>0.34782608695652173</v>
      </c>
      <c r="K840">
        <f>INDEX(Cond_Probability!$A$6:$H$60,MATCH('Model 6_Train'!B840,Cond_Probability!$A$6:$A$60,0),8)</f>
        <v>0.31976744186046513</v>
      </c>
      <c r="L840">
        <f>INDEX(Cond_Probability!$A$6:$H$60,MATCH('Model 6_Train'!C840,Cond_Probability!$A$6:$A$60,0),8)</f>
        <v>0.56936416184971095</v>
      </c>
      <c r="M840">
        <f>Cond_Probability!$C$3</f>
        <v>0.38383838383838381</v>
      </c>
      <c r="N840">
        <f t="shared" si="80"/>
        <v>2.4307199359947216E-2</v>
      </c>
      <c r="O840">
        <f t="shared" si="81"/>
        <v>2.4307199359947216</v>
      </c>
      <c r="P840" t="str">
        <f t="shared" si="82"/>
        <v>Won't Survive</v>
      </c>
      <c r="Q840" t="str">
        <f t="shared" si="83"/>
        <v>Dead</v>
      </c>
    </row>
    <row r="841" spans="1:17" x14ac:dyDescent="0.3">
      <c r="A841" s="1" t="s">
        <v>1234</v>
      </c>
      <c r="B841" s="2" t="s">
        <v>13</v>
      </c>
      <c r="C841" s="1" t="s">
        <v>1241</v>
      </c>
      <c r="D841">
        <f>INDEX(Cond_Probability!$A$6:$H$60,MATCH('Model 6_Train'!A841,Cond_Probability!$A$6:$A$60,0),7)</f>
        <v>0.14673913043478262</v>
      </c>
      <c r="E841">
        <f>INDEX(Cond_Probability!$A$6:$H$60,MATCH('Model 6_Train'!B841,Cond_Probability!$A$6:$A$60,0),7)</f>
        <v>0.85117967332123412</v>
      </c>
      <c r="F841">
        <f>INDEX(Cond_Probability!$A$6:$H$60,MATCH('Model 6_Train'!C841,Cond_Probability!$A$6:$A$60,0),7)</f>
        <v>0.22784810126582278</v>
      </c>
      <c r="G841">
        <f>Cond_Probability!$C$2</f>
        <v>0.61616161616161613</v>
      </c>
      <c r="H841">
        <f t="shared" si="78"/>
        <v>1.7535059313054394E-2</v>
      </c>
      <c r="I841">
        <f t="shared" si="79"/>
        <v>1.7535059313054393</v>
      </c>
      <c r="J841">
        <f>INDEX(Cond_Probability!$A$6:$H$60,MATCH('Model 6_Train'!A841,Cond_Probability!$A$6:$A$60,0),8)</f>
        <v>0.39710144927536234</v>
      </c>
      <c r="K841">
        <f>INDEX(Cond_Probability!$A$6:$H$60,MATCH('Model 6_Train'!B841,Cond_Probability!$A$6:$A$60,0),8)</f>
        <v>0.31976744186046513</v>
      </c>
      <c r="L841">
        <f>INDEX(Cond_Probability!$A$6:$H$60,MATCH('Model 6_Train'!C841,Cond_Probability!$A$6:$A$60,0),8)</f>
        <v>0.15317919075144509</v>
      </c>
      <c r="M841">
        <f>Cond_Probability!$C$3</f>
        <v>0.38383838383838381</v>
      </c>
      <c r="N841">
        <f t="shared" si="80"/>
        <v>7.4659295496013866E-3</v>
      </c>
      <c r="O841">
        <f t="shared" si="81"/>
        <v>0.74659295496013867</v>
      </c>
      <c r="P841" t="str">
        <f t="shared" si="82"/>
        <v>Won't Survive</v>
      </c>
      <c r="Q841" t="str">
        <f t="shared" si="83"/>
        <v>Dead</v>
      </c>
    </row>
    <row r="842" spans="1:17" x14ac:dyDescent="0.3">
      <c r="A842" s="1" t="s">
        <v>1236</v>
      </c>
      <c r="B842" s="2" t="s">
        <v>13</v>
      </c>
      <c r="C842" s="1" t="s">
        <v>1242</v>
      </c>
      <c r="D842">
        <f>INDEX(Cond_Probability!$A$6:$H$60,MATCH('Model 6_Train'!A842,Cond_Probability!$A$6:$A$60,0),7)</f>
        <v>0.67572463768115942</v>
      </c>
      <c r="E842">
        <f>INDEX(Cond_Probability!$A$6:$H$60,MATCH('Model 6_Train'!B842,Cond_Probability!$A$6:$A$60,0),7)</f>
        <v>0.85117967332123412</v>
      </c>
      <c r="F842">
        <f>INDEX(Cond_Probability!$A$6:$H$60,MATCH('Model 6_Train'!C842,Cond_Probability!$A$6:$A$60,0),7)</f>
        <v>0.51356238698010848</v>
      </c>
      <c r="G842">
        <f>Cond_Probability!$C$2</f>
        <v>0.61616161616161613</v>
      </c>
      <c r="H842">
        <f t="shared" si="78"/>
        <v>0.18200312592107368</v>
      </c>
      <c r="I842">
        <f t="shared" si="79"/>
        <v>18.200312592107366</v>
      </c>
      <c r="J842">
        <f>INDEX(Cond_Probability!$A$6:$H$60,MATCH('Model 6_Train'!A842,Cond_Probability!$A$6:$A$60,0),8)</f>
        <v>0.34782608695652173</v>
      </c>
      <c r="K842">
        <f>INDEX(Cond_Probability!$A$6:$H$60,MATCH('Model 6_Train'!B842,Cond_Probability!$A$6:$A$60,0),8)</f>
        <v>0.31976744186046513</v>
      </c>
      <c r="L842">
        <f>INDEX(Cond_Probability!$A$6:$H$60,MATCH('Model 6_Train'!C842,Cond_Probability!$A$6:$A$60,0),8)</f>
        <v>0.56936416184971095</v>
      </c>
      <c r="M842">
        <f>Cond_Probability!$C$3</f>
        <v>0.38383838383838381</v>
      </c>
      <c r="N842">
        <f t="shared" si="80"/>
        <v>2.4307199359947216E-2</v>
      </c>
      <c r="O842">
        <f t="shared" si="81"/>
        <v>2.4307199359947216</v>
      </c>
      <c r="P842" t="str">
        <f t="shared" si="82"/>
        <v>Won't Survive</v>
      </c>
      <c r="Q842" t="str">
        <f t="shared" si="83"/>
        <v>Dead</v>
      </c>
    </row>
    <row r="843" spans="1:17" x14ac:dyDescent="0.3">
      <c r="A843" s="1" t="s">
        <v>1235</v>
      </c>
      <c r="B843" s="2" t="s">
        <v>13</v>
      </c>
      <c r="C843" s="1" t="s">
        <v>1242</v>
      </c>
      <c r="D843">
        <f>INDEX(Cond_Probability!$A$6:$H$60,MATCH('Model 6_Train'!A843,Cond_Probability!$A$6:$A$60,0),7)</f>
        <v>0.17753623188405798</v>
      </c>
      <c r="E843">
        <f>INDEX(Cond_Probability!$A$6:$H$60,MATCH('Model 6_Train'!B843,Cond_Probability!$A$6:$A$60,0),7)</f>
        <v>0.85117967332123412</v>
      </c>
      <c r="F843">
        <f>INDEX(Cond_Probability!$A$6:$H$60,MATCH('Model 6_Train'!C843,Cond_Probability!$A$6:$A$60,0),7)</f>
        <v>0.51356238698010848</v>
      </c>
      <c r="G843">
        <f>Cond_Probability!$C$2</f>
        <v>0.61616161616161613</v>
      </c>
      <c r="H843">
        <f t="shared" si="78"/>
        <v>4.7818515657547508E-2</v>
      </c>
      <c r="I843">
        <f t="shared" si="79"/>
        <v>4.7818515657547511</v>
      </c>
      <c r="J843">
        <f>INDEX(Cond_Probability!$A$6:$H$60,MATCH('Model 6_Train'!A843,Cond_Probability!$A$6:$A$60,0),8)</f>
        <v>0.25507246376811593</v>
      </c>
      <c r="K843">
        <f>INDEX(Cond_Probability!$A$6:$H$60,MATCH('Model 6_Train'!B843,Cond_Probability!$A$6:$A$60,0),8)</f>
        <v>0.31976744186046513</v>
      </c>
      <c r="L843">
        <f>INDEX(Cond_Probability!$A$6:$H$60,MATCH('Model 6_Train'!C843,Cond_Probability!$A$6:$A$60,0),8)</f>
        <v>0.56936416184971095</v>
      </c>
      <c r="M843">
        <f>Cond_Probability!$C$3</f>
        <v>0.38383838383838381</v>
      </c>
      <c r="N843">
        <f t="shared" si="80"/>
        <v>1.7825279530627958E-2</v>
      </c>
      <c r="O843">
        <f t="shared" si="81"/>
        <v>1.7825279530627958</v>
      </c>
      <c r="P843" t="str">
        <f t="shared" si="82"/>
        <v>Won't Survive</v>
      </c>
      <c r="Q843" t="str">
        <f t="shared" si="83"/>
        <v>Dead</v>
      </c>
    </row>
    <row r="844" spans="1:17" x14ac:dyDescent="0.3">
      <c r="A844" s="1" t="s">
        <v>1234</v>
      </c>
      <c r="B844" s="2" t="s">
        <v>17</v>
      </c>
      <c r="C844" s="1" t="s">
        <v>1242</v>
      </c>
      <c r="D844">
        <f>INDEX(Cond_Probability!$A$6:$H$60,MATCH('Model 6_Train'!A844,Cond_Probability!$A$6:$A$60,0),7)</f>
        <v>0.14673913043478262</v>
      </c>
      <c r="E844">
        <f>INDEX(Cond_Probability!$A$6:$H$60,MATCH('Model 6_Train'!B844,Cond_Probability!$A$6:$A$60,0),7)</f>
        <v>0.14882032667876588</v>
      </c>
      <c r="F844">
        <f>INDEX(Cond_Probability!$A$6:$H$60,MATCH('Model 6_Train'!C844,Cond_Probability!$A$6:$A$60,0),7)</f>
        <v>0.51356238698010848</v>
      </c>
      <c r="G844">
        <f>Cond_Probability!$C$2</f>
        <v>0.61616161616161613</v>
      </c>
      <c r="H844">
        <f t="shared" si="78"/>
        <v>6.9102863451858164E-3</v>
      </c>
      <c r="I844">
        <f t="shared" si="79"/>
        <v>0.69102863451858165</v>
      </c>
      <c r="J844">
        <f>INDEX(Cond_Probability!$A$6:$H$60,MATCH('Model 6_Train'!A844,Cond_Probability!$A$6:$A$60,0),8)</f>
        <v>0.39710144927536234</v>
      </c>
      <c r="K844">
        <f>INDEX(Cond_Probability!$A$6:$H$60,MATCH('Model 6_Train'!B844,Cond_Probability!$A$6:$A$60,0),8)</f>
        <v>0.68023255813953487</v>
      </c>
      <c r="L844">
        <f>INDEX(Cond_Probability!$A$6:$H$60,MATCH('Model 6_Train'!C844,Cond_Probability!$A$6:$A$60,0),8)</f>
        <v>0.56936416184971095</v>
      </c>
      <c r="M844">
        <f>Cond_Probability!$C$3</f>
        <v>0.38383838383838381</v>
      </c>
      <c r="N844">
        <f t="shared" si="80"/>
        <v>5.9033348263726346E-2</v>
      </c>
      <c r="O844">
        <f t="shared" si="81"/>
        <v>5.9033348263726344</v>
      </c>
      <c r="P844" t="str">
        <f t="shared" si="82"/>
        <v>Survive</v>
      </c>
      <c r="Q844" t="str">
        <f t="shared" si="83"/>
        <v>Survived</v>
      </c>
    </row>
    <row r="845" spans="1:17" x14ac:dyDescent="0.3">
      <c r="A845" s="1" t="s">
        <v>1236</v>
      </c>
      <c r="B845" s="2" t="s">
        <v>13</v>
      </c>
      <c r="C845" s="1" t="s">
        <v>1242</v>
      </c>
      <c r="D845">
        <f>INDEX(Cond_Probability!$A$6:$H$60,MATCH('Model 6_Train'!A845,Cond_Probability!$A$6:$A$60,0),7)</f>
        <v>0.67572463768115942</v>
      </c>
      <c r="E845">
        <f>INDEX(Cond_Probability!$A$6:$H$60,MATCH('Model 6_Train'!B845,Cond_Probability!$A$6:$A$60,0),7)</f>
        <v>0.85117967332123412</v>
      </c>
      <c r="F845">
        <f>INDEX(Cond_Probability!$A$6:$H$60,MATCH('Model 6_Train'!C845,Cond_Probability!$A$6:$A$60,0),7)</f>
        <v>0.51356238698010848</v>
      </c>
      <c r="G845">
        <f>Cond_Probability!$C$2</f>
        <v>0.61616161616161613</v>
      </c>
      <c r="H845">
        <f t="shared" si="78"/>
        <v>0.18200312592107368</v>
      </c>
      <c r="I845">
        <f t="shared" si="79"/>
        <v>18.200312592107366</v>
      </c>
      <c r="J845">
        <f>INDEX(Cond_Probability!$A$6:$H$60,MATCH('Model 6_Train'!A845,Cond_Probability!$A$6:$A$60,0),8)</f>
        <v>0.34782608695652173</v>
      </c>
      <c r="K845">
        <f>INDEX(Cond_Probability!$A$6:$H$60,MATCH('Model 6_Train'!B845,Cond_Probability!$A$6:$A$60,0),8)</f>
        <v>0.31976744186046513</v>
      </c>
      <c r="L845">
        <f>INDEX(Cond_Probability!$A$6:$H$60,MATCH('Model 6_Train'!C845,Cond_Probability!$A$6:$A$60,0),8)</f>
        <v>0.56936416184971095</v>
      </c>
      <c r="M845">
        <f>Cond_Probability!$C$3</f>
        <v>0.38383838383838381</v>
      </c>
      <c r="N845">
        <f t="shared" si="80"/>
        <v>2.4307199359947216E-2</v>
      </c>
      <c r="O845">
        <f t="shared" si="81"/>
        <v>2.4307199359947216</v>
      </c>
      <c r="P845" t="str">
        <f t="shared" si="82"/>
        <v>Won't Survive</v>
      </c>
      <c r="Q845" t="str">
        <f t="shared" si="83"/>
        <v>Dead</v>
      </c>
    </row>
    <row r="846" spans="1:17" x14ac:dyDescent="0.3">
      <c r="A846" s="1" t="s">
        <v>1236</v>
      </c>
      <c r="B846" s="2" t="s">
        <v>13</v>
      </c>
      <c r="C846" s="1" t="s">
        <v>1242</v>
      </c>
      <c r="D846">
        <f>INDEX(Cond_Probability!$A$6:$H$60,MATCH('Model 6_Train'!A846,Cond_Probability!$A$6:$A$60,0),7)</f>
        <v>0.67572463768115942</v>
      </c>
      <c r="E846">
        <f>INDEX(Cond_Probability!$A$6:$H$60,MATCH('Model 6_Train'!B846,Cond_Probability!$A$6:$A$60,0),7)</f>
        <v>0.85117967332123412</v>
      </c>
      <c r="F846">
        <f>INDEX(Cond_Probability!$A$6:$H$60,MATCH('Model 6_Train'!C846,Cond_Probability!$A$6:$A$60,0),7)</f>
        <v>0.51356238698010848</v>
      </c>
      <c r="G846">
        <f>Cond_Probability!$C$2</f>
        <v>0.61616161616161613</v>
      </c>
      <c r="H846">
        <f t="shared" si="78"/>
        <v>0.18200312592107368</v>
      </c>
      <c r="I846">
        <f t="shared" si="79"/>
        <v>18.200312592107366</v>
      </c>
      <c r="J846">
        <f>INDEX(Cond_Probability!$A$6:$H$60,MATCH('Model 6_Train'!A846,Cond_Probability!$A$6:$A$60,0),8)</f>
        <v>0.34782608695652173</v>
      </c>
      <c r="K846">
        <f>INDEX(Cond_Probability!$A$6:$H$60,MATCH('Model 6_Train'!B846,Cond_Probability!$A$6:$A$60,0),8)</f>
        <v>0.31976744186046513</v>
      </c>
      <c r="L846">
        <f>INDEX(Cond_Probability!$A$6:$H$60,MATCH('Model 6_Train'!C846,Cond_Probability!$A$6:$A$60,0),8)</f>
        <v>0.56936416184971095</v>
      </c>
      <c r="M846">
        <f>Cond_Probability!$C$3</f>
        <v>0.38383838383838381</v>
      </c>
      <c r="N846">
        <f t="shared" si="80"/>
        <v>2.4307199359947216E-2</v>
      </c>
      <c r="O846">
        <f t="shared" si="81"/>
        <v>2.4307199359947216</v>
      </c>
      <c r="P846" t="str">
        <f t="shared" si="82"/>
        <v>Won't Survive</v>
      </c>
      <c r="Q846" t="str">
        <f t="shared" si="83"/>
        <v>Dead</v>
      </c>
    </row>
    <row r="847" spans="1:17" x14ac:dyDescent="0.3">
      <c r="A847" s="1" t="s">
        <v>1236</v>
      </c>
      <c r="B847" s="2" t="s">
        <v>13</v>
      </c>
      <c r="C847" s="1" t="s">
        <v>1240</v>
      </c>
      <c r="D847">
        <f>INDEX(Cond_Probability!$A$6:$H$60,MATCH('Model 6_Train'!A847,Cond_Probability!$A$6:$A$60,0),7)</f>
        <v>0.67572463768115942</v>
      </c>
      <c r="E847">
        <f>INDEX(Cond_Probability!$A$6:$H$60,MATCH('Model 6_Train'!B847,Cond_Probability!$A$6:$A$60,0),7)</f>
        <v>0.85117967332123412</v>
      </c>
      <c r="F847">
        <f>INDEX(Cond_Probability!$A$6:$H$60,MATCH('Model 6_Train'!C847,Cond_Probability!$A$6:$A$60,0),7)</f>
        <v>0.17179023508137431</v>
      </c>
      <c r="G847">
        <f>Cond_Probability!$C$2</f>
        <v>0.61616161616161613</v>
      </c>
      <c r="H847">
        <f t="shared" si="78"/>
        <v>6.0881327332753518E-2</v>
      </c>
      <c r="I847">
        <f t="shared" si="79"/>
        <v>6.0881327332753514</v>
      </c>
      <c r="J847">
        <f>INDEX(Cond_Probability!$A$6:$H$60,MATCH('Model 6_Train'!A847,Cond_Probability!$A$6:$A$60,0),8)</f>
        <v>0.34782608695652173</v>
      </c>
      <c r="K847">
        <f>INDEX(Cond_Probability!$A$6:$H$60,MATCH('Model 6_Train'!B847,Cond_Probability!$A$6:$A$60,0),8)</f>
        <v>0.31976744186046513</v>
      </c>
      <c r="L847">
        <f>INDEX(Cond_Probability!$A$6:$H$60,MATCH('Model 6_Train'!C847,Cond_Probability!$A$6:$A$60,0),8)</f>
        <v>0.19653179190751446</v>
      </c>
      <c r="M847">
        <f>Cond_Probability!$C$3</f>
        <v>0.38383838383838381</v>
      </c>
      <c r="N847">
        <f t="shared" si="80"/>
        <v>8.3903023171391401E-3</v>
      </c>
      <c r="O847">
        <f t="shared" si="81"/>
        <v>0.839030231713914</v>
      </c>
      <c r="P847" t="str">
        <f t="shared" si="82"/>
        <v>Won't Survive</v>
      </c>
      <c r="Q847" t="str">
        <f t="shared" si="83"/>
        <v>Dead</v>
      </c>
    </row>
    <row r="848" spans="1:17" x14ac:dyDescent="0.3">
      <c r="A848" s="1" t="s">
        <v>1236</v>
      </c>
      <c r="B848" s="2" t="s">
        <v>13</v>
      </c>
      <c r="C848" s="1" t="s">
        <v>1241</v>
      </c>
      <c r="D848">
        <f>INDEX(Cond_Probability!$A$6:$H$60,MATCH('Model 6_Train'!A848,Cond_Probability!$A$6:$A$60,0),7)</f>
        <v>0.67572463768115942</v>
      </c>
      <c r="E848">
        <f>INDEX(Cond_Probability!$A$6:$H$60,MATCH('Model 6_Train'!B848,Cond_Probability!$A$6:$A$60,0),7)</f>
        <v>0.85117967332123412</v>
      </c>
      <c r="F848">
        <f>INDEX(Cond_Probability!$A$6:$H$60,MATCH('Model 6_Train'!C848,Cond_Probability!$A$6:$A$60,0),7)</f>
        <v>0.22784810126582278</v>
      </c>
      <c r="G848">
        <f>Cond_Probability!$C$2</f>
        <v>0.61616161616161613</v>
      </c>
      <c r="H848">
        <f t="shared" si="78"/>
        <v>8.0747865725546777E-2</v>
      </c>
      <c r="I848">
        <f t="shared" si="79"/>
        <v>8.074786572554677</v>
      </c>
      <c r="J848">
        <f>INDEX(Cond_Probability!$A$6:$H$60,MATCH('Model 6_Train'!A848,Cond_Probability!$A$6:$A$60,0),8)</f>
        <v>0.34782608695652173</v>
      </c>
      <c r="K848">
        <f>INDEX(Cond_Probability!$A$6:$H$60,MATCH('Model 6_Train'!B848,Cond_Probability!$A$6:$A$60,0),8)</f>
        <v>0.31976744186046513</v>
      </c>
      <c r="L848">
        <f>INDEX(Cond_Probability!$A$6:$H$60,MATCH('Model 6_Train'!C848,Cond_Probability!$A$6:$A$60,0),8)</f>
        <v>0.15317919075144509</v>
      </c>
      <c r="M848">
        <f>Cond_Probability!$C$3</f>
        <v>0.38383838383838381</v>
      </c>
      <c r="N848">
        <f t="shared" si="80"/>
        <v>6.5395003354172723E-3</v>
      </c>
      <c r="O848">
        <f t="shared" si="81"/>
        <v>0.6539500335417272</v>
      </c>
      <c r="P848" t="str">
        <f t="shared" si="82"/>
        <v>Won't Survive</v>
      </c>
      <c r="Q848" t="str">
        <f t="shared" si="83"/>
        <v>Dead</v>
      </c>
    </row>
    <row r="849" spans="1:17" x14ac:dyDescent="0.3">
      <c r="A849" s="1" t="s">
        <v>1236</v>
      </c>
      <c r="B849" s="2" t="s">
        <v>13</v>
      </c>
      <c r="C849" s="1" t="s">
        <v>1240</v>
      </c>
      <c r="D849">
        <f>INDEX(Cond_Probability!$A$6:$H$60,MATCH('Model 6_Train'!A849,Cond_Probability!$A$6:$A$60,0),7)</f>
        <v>0.67572463768115942</v>
      </c>
      <c r="E849">
        <f>INDEX(Cond_Probability!$A$6:$H$60,MATCH('Model 6_Train'!B849,Cond_Probability!$A$6:$A$60,0),7)</f>
        <v>0.85117967332123412</v>
      </c>
      <c r="F849">
        <f>INDEX(Cond_Probability!$A$6:$H$60,MATCH('Model 6_Train'!C849,Cond_Probability!$A$6:$A$60,0),7)</f>
        <v>0.17179023508137431</v>
      </c>
      <c r="G849">
        <f>Cond_Probability!$C$2</f>
        <v>0.61616161616161613</v>
      </c>
      <c r="H849">
        <f t="shared" si="78"/>
        <v>6.0881327332753518E-2</v>
      </c>
      <c r="I849">
        <f t="shared" si="79"/>
        <v>6.0881327332753514</v>
      </c>
      <c r="J849">
        <f>INDEX(Cond_Probability!$A$6:$H$60,MATCH('Model 6_Train'!A849,Cond_Probability!$A$6:$A$60,0),8)</f>
        <v>0.34782608695652173</v>
      </c>
      <c r="K849">
        <f>INDEX(Cond_Probability!$A$6:$H$60,MATCH('Model 6_Train'!B849,Cond_Probability!$A$6:$A$60,0),8)</f>
        <v>0.31976744186046513</v>
      </c>
      <c r="L849">
        <f>INDEX(Cond_Probability!$A$6:$H$60,MATCH('Model 6_Train'!C849,Cond_Probability!$A$6:$A$60,0),8)</f>
        <v>0.19653179190751446</v>
      </c>
      <c r="M849">
        <f>Cond_Probability!$C$3</f>
        <v>0.38383838383838381</v>
      </c>
      <c r="N849">
        <f t="shared" si="80"/>
        <v>8.3903023171391401E-3</v>
      </c>
      <c r="O849">
        <f t="shared" si="81"/>
        <v>0.839030231713914</v>
      </c>
      <c r="P849" t="str">
        <f t="shared" si="82"/>
        <v>Won't Survive</v>
      </c>
      <c r="Q849" t="str">
        <f t="shared" si="83"/>
        <v>Dead</v>
      </c>
    </row>
    <row r="850" spans="1:17" x14ac:dyDescent="0.3">
      <c r="A850" s="1" t="s">
        <v>1235</v>
      </c>
      <c r="B850" s="2" t="s">
        <v>13</v>
      </c>
      <c r="C850" s="1" t="s">
        <v>1242</v>
      </c>
      <c r="D850">
        <f>INDEX(Cond_Probability!$A$6:$H$60,MATCH('Model 6_Train'!A850,Cond_Probability!$A$6:$A$60,0),7)</f>
        <v>0.17753623188405798</v>
      </c>
      <c r="E850">
        <f>INDEX(Cond_Probability!$A$6:$H$60,MATCH('Model 6_Train'!B850,Cond_Probability!$A$6:$A$60,0),7)</f>
        <v>0.85117967332123412</v>
      </c>
      <c r="F850">
        <f>INDEX(Cond_Probability!$A$6:$H$60,MATCH('Model 6_Train'!C850,Cond_Probability!$A$6:$A$60,0),7)</f>
        <v>0.51356238698010848</v>
      </c>
      <c r="G850">
        <f>Cond_Probability!$C$2</f>
        <v>0.61616161616161613</v>
      </c>
      <c r="H850">
        <f t="shared" si="78"/>
        <v>4.7818515657547508E-2</v>
      </c>
      <c r="I850">
        <f t="shared" si="79"/>
        <v>4.7818515657547511</v>
      </c>
      <c r="J850">
        <f>INDEX(Cond_Probability!$A$6:$H$60,MATCH('Model 6_Train'!A850,Cond_Probability!$A$6:$A$60,0),8)</f>
        <v>0.25507246376811593</v>
      </c>
      <c r="K850">
        <f>INDEX(Cond_Probability!$A$6:$H$60,MATCH('Model 6_Train'!B850,Cond_Probability!$A$6:$A$60,0),8)</f>
        <v>0.31976744186046513</v>
      </c>
      <c r="L850">
        <f>INDEX(Cond_Probability!$A$6:$H$60,MATCH('Model 6_Train'!C850,Cond_Probability!$A$6:$A$60,0),8)</f>
        <v>0.56936416184971095</v>
      </c>
      <c r="M850">
        <f>Cond_Probability!$C$3</f>
        <v>0.38383838383838381</v>
      </c>
      <c r="N850">
        <f t="shared" si="80"/>
        <v>1.7825279530627958E-2</v>
      </c>
      <c r="O850">
        <f t="shared" si="81"/>
        <v>1.7825279530627958</v>
      </c>
      <c r="P850" t="str">
        <f t="shared" si="82"/>
        <v>Won't Survive</v>
      </c>
      <c r="Q850" t="str">
        <f t="shared" si="83"/>
        <v>Dead</v>
      </c>
    </row>
    <row r="851" spans="1:17" x14ac:dyDescent="0.3">
      <c r="A851" s="1" t="s">
        <v>1234</v>
      </c>
      <c r="B851" s="2" t="s">
        <v>17</v>
      </c>
      <c r="C851" s="1" t="s">
        <v>1241</v>
      </c>
      <c r="D851">
        <f>INDEX(Cond_Probability!$A$6:$H$60,MATCH('Model 6_Train'!A851,Cond_Probability!$A$6:$A$60,0),7)</f>
        <v>0.14673913043478262</v>
      </c>
      <c r="E851">
        <f>INDEX(Cond_Probability!$A$6:$H$60,MATCH('Model 6_Train'!B851,Cond_Probability!$A$6:$A$60,0),7)</f>
        <v>0.14882032667876588</v>
      </c>
      <c r="F851">
        <f>INDEX(Cond_Probability!$A$6:$H$60,MATCH('Model 6_Train'!C851,Cond_Probability!$A$6:$A$60,0),7)</f>
        <v>0.22784810126582278</v>
      </c>
      <c r="G851">
        <f>Cond_Probability!$C$2</f>
        <v>0.61616161616161613</v>
      </c>
      <c r="H851">
        <f t="shared" si="78"/>
        <v>3.0658312658218764E-3</v>
      </c>
      <c r="I851">
        <f t="shared" si="79"/>
        <v>0.30658312658218767</v>
      </c>
      <c r="J851">
        <f>INDEX(Cond_Probability!$A$6:$H$60,MATCH('Model 6_Train'!A851,Cond_Probability!$A$6:$A$60,0),8)</f>
        <v>0.39710144927536234</v>
      </c>
      <c r="K851">
        <f>INDEX(Cond_Probability!$A$6:$H$60,MATCH('Model 6_Train'!B851,Cond_Probability!$A$6:$A$60,0),8)</f>
        <v>0.68023255813953487</v>
      </c>
      <c r="L851">
        <f>INDEX(Cond_Probability!$A$6:$H$60,MATCH('Model 6_Train'!C851,Cond_Probability!$A$6:$A$60,0),8)</f>
        <v>0.15317919075144509</v>
      </c>
      <c r="M851">
        <f>Cond_Probability!$C$3</f>
        <v>0.38383838383838381</v>
      </c>
      <c r="N851">
        <f t="shared" si="80"/>
        <v>1.5882068314606583E-2</v>
      </c>
      <c r="O851">
        <f t="shared" si="81"/>
        <v>1.5882068314606583</v>
      </c>
      <c r="P851" t="str">
        <f t="shared" si="82"/>
        <v>Survive</v>
      </c>
      <c r="Q851" t="str">
        <f t="shared" si="83"/>
        <v>Survived</v>
      </c>
    </row>
    <row r="852" spans="1:17" x14ac:dyDescent="0.3">
      <c r="A852" s="1" t="s">
        <v>1236</v>
      </c>
      <c r="B852" s="2" t="s">
        <v>13</v>
      </c>
      <c r="C852" s="1" t="s">
        <v>1242</v>
      </c>
      <c r="D852">
        <f>INDEX(Cond_Probability!$A$6:$H$60,MATCH('Model 6_Train'!A852,Cond_Probability!$A$6:$A$60,0),7)</f>
        <v>0.67572463768115942</v>
      </c>
      <c r="E852">
        <f>INDEX(Cond_Probability!$A$6:$H$60,MATCH('Model 6_Train'!B852,Cond_Probability!$A$6:$A$60,0),7)</f>
        <v>0.85117967332123412</v>
      </c>
      <c r="F852">
        <f>INDEX(Cond_Probability!$A$6:$H$60,MATCH('Model 6_Train'!C852,Cond_Probability!$A$6:$A$60,0),7)</f>
        <v>0.51356238698010848</v>
      </c>
      <c r="G852">
        <f>Cond_Probability!$C$2</f>
        <v>0.61616161616161613</v>
      </c>
      <c r="H852">
        <f t="shared" si="78"/>
        <v>0.18200312592107368</v>
      </c>
      <c r="I852">
        <f t="shared" si="79"/>
        <v>18.200312592107366</v>
      </c>
      <c r="J852">
        <f>INDEX(Cond_Probability!$A$6:$H$60,MATCH('Model 6_Train'!A852,Cond_Probability!$A$6:$A$60,0),8)</f>
        <v>0.34782608695652173</v>
      </c>
      <c r="K852">
        <f>INDEX(Cond_Probability!$A$6:$H$60,MATCH('Model 6_Train'!B852,Cond_Probability!$A$6:$A$60,0),8)</f>
        <v>0.31976744186046513</v>
      </c>
      <c r="L852">
        <f>INDEX(Cond_Probability!$A$6:$H$60,MATCH('Model 6_Train'!C852,Cond_Probability!$A$6:$A$60,0),8)</f>
        <v>0.56936416184971095</v>
      </c>
      <c r="M852">
        <f>Cond_Probability!$C$3</f>
        <v>0.38383838383838381</v>
      </c>
      <c r="N852">
        <f t="shared" si="80"/>
        <v>2.4307199359947216E-2</v>
      </c>
      <c r="O852">
        <f t="shared" si="81"/>
        <v>2.4307199359947216</v>
      </c>
      <c r="P852" t="str">
        <f t="shared" si="82"/>
        <v>Won't Survive</v>
      </c>
      <c r="Q852" t="str">
        <f t="shared" si="83"/>
        <v>Dead</v>
      </c>
    </row>
    <row r="853" spans="1:17" x14ac:dyDescent="0.3">
      <c r="A853" s="1" t="s">
        <v>1236</v>
      </c>
      <c r="B853" s="2" t="s">
        <v>13</v>
      </c>
      <c r="C853" s="1" t="s">
        <v>1239</v>
      </c>
      <c r="D853">
        <f>INDEX(Cond_Probability!$A$6:$H$60,MATCH('Model 6_Train'!A853,Cond_Probability!$A$6:$A$60,0),7)</f>
        <v>0.67572463768115942</v>
      </c>
      <c r="E853">
        <f>INDEX(Cond_Probability!$A$6:$H$60,MATCH('Model 6_Train'!B853,Cond_Probability!$A$6:$A$60,0),7)</f>
        <v>0.85117967332123412</v>
      </c>
      <c r="F853">
        <f>INDEX(Cond_Probability!$A$6:$H$60,MATCH('Model 6_Train'!C853,Cond_Probability!$A$6:$A$60,0),7)</f>
        <v>8.6799276672694395E-2</v>
      </c>
      <c r="G853">
        <f>Cond_Probability!$C$2</f>
        <v>0.61616161616161613</v>
      </c>
      <c r="H853">
        <f t="shared" si="78"/>
        <v>3.0761091704970201E-2</v>
      </c>
      <c r="I853">
        <f t="shared" si="79"/>
        <v>3.0761091704970203</v>
      </c>
      <c r="J853">
        <f>INDEX(Cond_Probability!$A$6:$H$60,MATCH('Model 6_Train'!A853,Cond_Probability!$A$6:$A$60,0),8)</f>
        <v>0.34782608695652173</v>
      </c>
      <c r="K853">
        <f>INDEX(Cond_Probability!$A$6:$H$60,MATCH('Model 6_Train'!B853,Cond_Probability!$A$6:$A$60,0),8)</f>
        <v>0.31976744186046513</v>
      </c>
      <c r="L853">
        <f>INDEX(Cond_Probability!$A$6:$H$60,MATCH('Model 6_Train'!C853,Cond_Probability!$A$6:$A$60,0),8)</f>
        <v>8.0924855491329481E-2</v>
      </c>
      <c r="M853">
        <f>Cond_Probability!$C$3</f>
        <v>0.38383838383838381</v>
      </c>
      <c r="N853">
        <f t="shared" si="80"/>
        <v>3.4548303658808225E-3</v>
      </c>
      <c r="O853">
        <f t="shared" si="81"/>
        <v>0.34548303658808227</v>
      </c>
      <c r="P853" t="str">
        <f t="shared" si="82"/>
        <v>Won't Survive</v>
      </c>
      <c r="Q853" t="str">
        <f t="shared" si="83"/>
        <v>Dead</v>
      </c>
    </row>
    <row r="854" spans="1:17" x14ac:dyDescent="0.3">
      <c r="A854" s="1" t="s">
        <v>1236</v>
      </c>
      <c r="B854" s="2" t="s">
        <v>17</v>
      </c>
      <c r="C854" s="1" t="s">
        <v>1242</v>
      </c>
      <c r="D854">
        <f>INDEX(Cond_Probability!$A$6:$H$60,MATCH('Model 6_Train'!A854,Cond_Probability!$A$6:$A$60,0),7)</f>
        <v>0.67572463768115942</v>
      </c>
      <c r="E854">
        <f>INDEX(Cond_Probability!$A$6:$H$60,MATCH('Model 6_Train'!B854,Cond_Probability!$A$6:$A$60,0),7)</f>
        <v>0.14882032667876588</v>
      </c>
      <c r="F854">
        <f>INDEX(Cond_Probability!$A$6:$H$60,MATCH('Model 6_Train'!C854,Cond_Probability!$A$6:$A$60,0),7)</f>
        <v>0.51356238698010848</v>
      </c>
      <c r="G854">
        <f>Cond_Probability!$C$2</f>
        <v>0.61616161616161613</v>
      </c>
      <c r="H854">
        <f t="shared" si="78"/>
        <v>3.1821442058695179E-2</v>
      </c>
      <c r="I854">
        <f t="shared" si="79"/>
        <v>3.182144205869518</v>
      </c>
      <c r="J854">
        <f>INDEX(Cond_Probability!$A$6:$H$60,MATCH('Model 6_Train'!A854,Cond_Probability!$A$6:$A$60,0),8)</f>
        <v>0.34782608695652173</v>
      </c>
      <c r="K854">
        <f>INDEX(Cond_Probability!$A$6:$H$60,MATCH('Model 6_Train'!B854,Cond_Probability!$A$6:$A$60,0),8)</f>
        <v>0.68023255813953487</v>
      </c>
      <c r="L854">
        <f>INDEX(Cond_Probability!$A$6:$H$60,MATCH('Model 6_Train'!C854,Cond_Probability!$A$6:$A$60,0),8)</f>
        <v>0.56936416184971095</v>
      </c>
      <c r="M854">
        <f>Cond_Probability!$C$3</f>
        <v>0.38383838383838381</v>
      </c>
      <c r="N854">
        <f t="shared" si="80"/>
        <v>5.1708042274796799E-2</v>
      </c>
      <c r="O854">
        <f t="shared" si="81"/>
        <v>5.1708042274796799</v>
      </c>
      <c r="P854" t="str">
        <f t="shared" si="82"/>
        <v>Survive</v>
      </c>
      <c r="Q854" t="str">
        <f t="shared" si="83"/>
        <v>Survived</v>
      </c>
    </row>
    <row r="855" spans="1:17" x14ac:dyDescent="0.3">
      <c r="A855" s="1" t="s">
        <v>1234</v>
      </c>
      <c r="B855" s="2" t="s">
        <v>17</v>
      </c>
      <c r="C855" s="1" t="s">
        <v>1242</v>
      </c>
      <c r="D855">
        <f>INDEX(Cond_Probability!$A$6:$H$60,MATCH('Model 6_Train'!A855,Cond_Probability!$A$6:$A$60,0),7)</f>
        <v>0.14673913043478262</v>
      </c>
      <c r="E855">
        <f>INDEX(Cond_Probability!$A$6:$H$60,MATCH('Model 6_Train'!B855,Cond_Probability!$A$6:$A$60,0),7)</f>
        <v>0.14882032667876588</v>
      </c>
      <c r="F855">
        <f>INDEX(Cond_Probability!$A$6:$H$60,MATCH('Model 6_Train'!C855,Cond_Probability!$A$6:$A$60,0),7)</f>
        <v>0.51356238698010848</v>
      </c>
      <c r="G855">
        <f>Cond_Probability!$C$2</f>
        <v>0.61616161616161613</v>
      </c>
      <c r="H855">
        <f t="shared" si="78"/>
        <v>6.9102863451858164E-3</v>
      </c>
      <c r="I855">
        <f t="shared" si="79"/>
        <v>0.69102863451858165</v>
      </c>
      <c r="J855">
        <f>INDEX(Cond_Probability!$A$6:$H$60,MATCH('Model 6_Train'!A855,Cond_Probability!$A$6:$A$60,0),8)</f>
        <v>0.39710144927536234</v>
      </c>
      <c r="K855">
        <f>INDEX(Cond_Probability!$A$6:$H$60,MATCH('Model 6_Train'!B855,Cond_Probability!$A$6:$A$60,0),8)</f>
        <v>0.68023255813953487</v>
      </c>
      <c r="L855">
        <f>INDEX(Cond_Probability!$A$6:$H$60,MATCH('Model 6_Train'!C855,Cond_Probability!$A$6:$A$60,0),8)</f>
        <v>0.56936416184971095</v>
      </c>
      <c r="M855">
        <f>Cond_Probability!$C$3</f>
        <v>0.38383838383838381</v>
      </c>
      <c r="N855">
        <f t="shared" si="80"/>
        <v>5.9033348263726346E-2</v>
      </c>
      <c r="O855">
        <f t="shared" si="81"/>
        <v>5.9033348263726344</v>
      </c>
      <c r="P855" t="str">
        <f t="shared" si="82"/>
        <v>Survive</v>
      </c>
      <c r="Q855" t="str">
        <f t="shared" si="83"/>
        <v>Survived</v>
      </c>
    </row>
    <row r="856" spans="1:17" x14ac:dyDescent="0.3">
      <c r="A856" s="1" t="s">
        <v>1235</v>
      </c>
      <c r="B856" s="2" t="s">
        <v>17</v>
      </c>
      <c r="C856" s="1" t="s">
        <v>1240</v>
      </c>
      <c r="D856">
        <f>INDEX(Cond_Probability!$A$6:$H$60,MATCH('Model 6_Train'!A856,Cond_Probability!$A$6:$A$60,0),7)</f>
        <v>0.17753623188405798</v>
      </c>
      <c r="E856">
        <f>INDEX(Cond_Probability!$A$6:$H$60,MATCH('Model 6_Train'!B856,Cond_Probability!$A$6:$A$60,0),7)</f>
        <v>0.14882032667876588</v>
      </c>
      <c r="F856">
        <f>INDEX(Cond_Probability!$A$6:$H$60,MATCH('Model 6_Train'!C856,Cond_Probability!$A$6:$A$60,0),7)</f>
        <v>0.17179023508137431</v>
      </c>
      <c r="G856">
        <f>Cond_Probability!$C$2</f>
        <v>0.61616161616161613</v>
      </c>
      <c r="H856">
        <f t="shared" si="78"/>
        <v>2.7966773549678299E-3</v>
      </c>
      <c r="I856">
        <f t="shared" si="79"/>
        <v>0.27966773549678298</v>
      </c>
      <c r="J856">
        <f>INDEX(Cond_Probability!$A$6:$H$60,MATCH('Model 6_Train'!A856,Cond_Probability!$A$6:$A$60,0),8)</f>
        <v>0.25507246376811593</v>
      </c>
      <c r="K856">
        <f>INDEX(Cond_Probability!$A$6:$H$60,MATCH('Model 6_Train'!B856,Cond_Probability!$A$6:$A$60,0),8)</f>
        <v>0.68023255813953487</v>
      </c>
      <c r="L856">
        <f>INDEX(Cond_Probability!$A$6:$H$60,MATCH('Model 6_Train'!C856,Cond_Probability!$A$6:$A$60,0),8)</f>
        <v>0.19653179190751446</v>
      </c>
      <c r="M856">
        <f>Cond_Probability!$C$3</f>
        <v>0.38383838383838381</v>
      </c>
      <c r="N856">
        <f t="shared" si="80"/>
        <v>1.308887161473706E-2</v>
      </c>
      <c r="O856">
        <f t="shared" si="81"/>
        <v>1.3088871614737061</v>
      </c>
      <c r="P856" t="str">
        <f t="shared" si="82"/>
        <v>Survive</v>
      </c>
      <c r="Q856" t="str">
        <f t="shared" si="83"/>
        <v>Survived</v>
      </c>
    </row>
    <row r="857" spans="1:17" x14ac:dyDescent="0.3">
      <c r="A857" s="1" t="s">
        <v>1236</v>
      </c>
      <c r="B857" s="2" t="s">
        <v>17</v>
      </c>
      <c r="C857" s="1" t="s">
        <v>1242</v>
      </c>
      <c r="D857">
        <f>INDEX(Cond_Probability!$A$6:$H$60,MATCH('Model 6_Train'!A857,Cond_Probability!$A$6:$A$60,0),7)</f>
        <v>0.67572463768115942</v>
      </c>
      <c r="E857">
        <f>INDEX(Cond_Probability!$A$6:$H$60,MATCH('Model 6_Train'!B857,Cond_Probability!$A$6:$A$60,0),7)</f>
        <v>0.14882032667876588</v>
      </c>
      <c r="F857">
        <f>INDEX(Cond_Probability!$A$6:$H$60,MATCH('Model 6_Train'!C857,Cond_Probability!$A$6:$A$60,0),7)</f>
        <v>0.51356238698010848</v>
      </c>
      <c r="G857">
        <f>Cond_Probability!$C$2</f>
        <v>0.61616161616161613</v>
      </c>
      <c r="H857">
        <f t="shared" si="78"/>
        <v>3.1821442058695179E-2</v>
      </c>
      <c r="I857">
        <f t="shared" si="79"/>
        <v>3.182144205869518</v>
      </c>
      <c r="J857">
        <f>INDEX(Cond_Probability!$A$6:$H$60,MATCH('Model 6_Train'!A857,Cond_Probability!$A$6:$A$60,0),8)</f>
        <v>0.34782608695652173</v>
      </c>
      <c r="K857">
        <f>INDEX(Cond_Probability!$A$6:$H$60,MATCH('Model 6_Train'!B857,Cond_Probability!$A$6:$A$60,0),8)</f>
        <v>0.68023255813953487</v>
      </c>
      <c r="L857">
        <f>INDEX(Cond_Probability!$A$6:$H$60,MATCH('Model 6_Train'!C857,Cond_Probability!$A$6:$A$60,0),8)</f>
        <v>0.56936416184971095</v>
      </c>
      <c r="M857">
        <f>Cond_Probability!$C$3</f>
        <v>0.38383838383838381</v>
      </c>
      <c r="N857">
        <f t="shared" si="80"/>
        <v>5.1708042274796799E-2</v>
      </c>
      <c r="O857">
        <f t="shared" si="81"/>
        <v>5.1708042274796799</v>
      </c>
      <c r="P857" t="str">
        <f t="shared" si="82"/>
        <v>Survive</v>
      </c>
      <c r="Q857" t="str">
        <f t="shared" si="83"/>
        <v>Survived</v>
      </c>
    </row>
    <row r="858" spans="1:17" x14ac:dyDescent="0.3">
      <c r="A858" s="1" t="s">
        <v>1234</v>
      </c>
      <c r="B858" s="2" t="s">
        <v>17</v>
      </c>
      <c r="C858" s="1" t="s">
        <v>1240</v>
      </c>
      <c r="D858">
        <f>INDEX(Cond_Probability!$A$6:$H$60,MATCH('Model 6_Train'!A858,Cond_Probability!$A$6:$A$60,0),7)</f>
        <v>0.14673913043478262</v>
      </c>
      <c r="E858">
        <f>INDEX(Cond_Probability!$A$6:$H$60,MATCH('Model 6_Train'!B858,Cond_Probability!$A$6:$A$60,0),7)</f>
        <v>0.14882032667876588</v>
      </c>
      <c r="F858">
        <f>INDEX(Cond_Probability!$A$6:$H$60,MATCH('Model 6_Train'!C858,Cond_Probability!$A$6:$A$60,0),7)</f>
        <v>0.17179023508137431</v>
      </c>
      <c r="G858">
        <f>Cond_Probability!$C$2</f>
        <v>0.61616161616161613</v>
      </c>
      <c r="H858">
        <f t="shared" si="78"/>
        <v>2.3115394464530018E-3</v>
      </c>
      <c r="I858">
        <f t="shared" si="79"/>
        <v>0.23115394464530017</v>
      </c>
      <c r="J858">
        <f>INDEX(Cond_Probability!$A$6:$H$60,MATCH('Model 6_Train'!A858,Cond_Probability!$A$6:$A$60,0),8)</f>
        <v>0.39710144927536234</v>
      </c>
      <c r="K858">
        <f>INDEX(Cond_Probability!$A$6:$H$60,MATCH('Model 6_Train'!B858,Cond_Probability!$A$6:$A$60,0),8)</f>
        <v>0.68023255813953487</v>
      </c>
      <c r="L858">
        <f>INDEX(Cond_Probability!$A$6:$H$60,MATCH('Model 6_Train'!C858,Cond_Probability!$A$6:$A$60,0),8)</f>
        <v>0.19653179190751446</v>
      </c>
      <c r="M858">
        <f>Cond_Probability!$C$3</f>
        <v>0.38383838383838381</v>
      </c>
      <c r="N858">
        <f t="shared" si="80"/>
        <v>2.0376993309306559E-2</v>
      </c>
      <c r="O858">
        <f t="shared" si="81"/>
        <v>2.0376993309306557</v>
      </c>
      <c r="P858" t="str">
        <f t="shared" si="82"/>
        <v>Survive</v>
      </c>
      <c r="Q858" t="str">
        <f t="shared" si="83"/>
        <v>Survived</v>
      </c>
    </row>
    <row r="859" spans="1:17" x14ac:dyDescent="0.3">
      <c r="A859" s="1" t="s">
        <v>1234</v>
      </c>
      <c r="B859" s="2" t="s">
        <v>13</v>
      </c>
      <c r="C859" s="1" t="s">
        <v>1239</v>
      </c>
      <c r="D859">
        <f>INDEX(Cond_Probability!$A$6:$H$60,MATCH('Model 6_Train'!A859,Cond_Probability!$A$6:$A$60,0),7)</f>
        <v>0.14673913043478262</v>
      </c>
      <c r="E859">
        <f>INDEX(Cond_Probability!$A$6:$H$60,MATCH('Model 6_Train'!B859,Cond_Probability!$A$6:$A$60,0),7)</f>
        <v>0.85117967332123412</v>
      </c>
      <c r="F859">
        <f>INDEX(Cond_Probability!$A$6:$H$60,MATCH('Model 6_Train'!C859,Cond_Probability!$A$6:$A$60,0),7)</f>
        <v>8.6799276672694395E-2</v>
      </c>
      <c r="G859">
        <f>Cond_Probability!$C$2</f>
        <v>0.61616161616161613</v>
      </c>
      <c r="H859">
        <f t="shared" si="78"/>
        <v>6.6800225954492922E-3</v>
      </c>
      <c r="I859">
        <f t="shared" si="79"/>
        <v>0.6680022595449292</v>
      </c>
      <c r="J859">
        <f>INDEX(Cond_Probability!$A$6:$H$60,MATCH('Model 6_Train'!A859,Cond_Probability!$A$6:$A$60,0),8)</f>
        <v>0.39710144927536234</v>
      </c>
      <c r="K859">
        <f>INDEX(Cond_Probability!$A$6:$H$60,MATCH('Model 6_Train'!B859,Cond_Probability!$A$6:$A$60,0),8)</f>
        <v>0.31976744186046513</v>
      </c>
      <c r="L859">
        <f>INDEX(Cond_Probability!$A$6:$H$60,MATCH('Model 6_Train'!C859,Cond_Probability!$A$6:$A$60,0),8)</f>
        <v>8.0924855491329481E-2</v>
      </c>
      <c r="M859">
        <f>Cond_Probability!$C$3</f>
        <v>0.38383838383838381</v>
      </c>
      <c r="N859">
        <f t="shared" si="80"/>
        <v>3.9442646677139391E-3</v>
      </c>
      <c r="O859">
        <f t="shared" si="81"/>
        <v>0.39442646677139392</v>
      </c>
      <c r="P859" t="str">
        <f t="shared" si="82"/>
        <v>Won't Survive</v>
      </c>
      <c r="Q859" t="str">
        <f t="shared" si="83"/>
        <v>Dead</v>
      </c>
    </row>
    <row r="860" spans="1:17" x14ac:dyDescent="0.3">
      <c r="A860" s="1" t="s">
        <v>1236</v>
      </c>
      <c r="B860" s="2" t="s">
        <v>17</v>
      </c>
      <c r="C860" s="1" t="s">
        <v>1242</v>
      </c>
      <c r="D860">
        <f>INDEX(Cond_Probability!$A$6:$H$60,MATCH('Model 6_Train'!A860,Cond_Probability!$A$6:$A$60,0),7)</f>
        <v>0.67572463768115942</v>
      </c>
      <c r="E860">
        <f>INDEX(Cond_Probability!$A$6:$H$60,MATCH('Model 6_Train'!B860,Cond_Probability!$A$6:$A$60,0),7)</f>
        <v>0.14882032667876588</v>
      </c>
      <c r="F860">
        <f>INDEX(Cond_Probability!$A$6:$H$60,MATCH('Model 6_Train'!C860,Cond_Probability!$A$6:$A$60,0),7)</f>
        <v>0.51356238698010848</v>
      </c>
      <c r="G860">
        <f>Cond_Probability!$C$2</f>
        <v>0.61616161616161613</v>
      </c>
      <c r="H860">
        <f t="shared" si="78"/>
        <v>3.1821442058695179E-2</v>
      </c>
      <c r="I860">
        <f t="shared" si="79"/>
        <v>3.182144205869518</v>
      </c>
      <c r="J860">
        <f>INDEX(Cond_Probability!$A$6:$H$60,MATCH('Model 6_Train'!A860,Cond_Probability!$A$6:$A$60,0),8)</f>
        <v>0.34782608695652173</v>
      </c>
      <c r="K860">
        <f>INDEX(Cond_Probability!$A$6:$H$60,MATCH('Model 6_Train'!B860,Cond_Probability!$A$6:$A$60,0),8)</f>
        <v>0.68023255813953487</v>
      </c>
      <c r="L860">
        <f>INDEX(Cond_Probability!$A$6:$H$60,MATCH('Model 6_Train'!C860,Cond_Probability!$A$6:$A$60,0),8)</f>
        <v>0.56936416184971095</v>
      </c>
      <c r="M860">
        <f>Cond_Probability!$C$3</f>
        <v>0.38383838383838381</v>
      </c>
      <c r="N860">
        <f t="shared" si="80"/>
        <v>5.1708042274796799E-2</v>
      </c>
      <c r="O860">
        <f t="shared" si="81"/>
        <v>5.1708042274796799</v>
      </c>
      <c r="P860" t="str">
        <f t="shared" si="82"/>
        <v>Survive</v>
      </c>
      <c r="Q860" t="str">
        <f t="shared" si="83"/>
        <v>Survived</v>
      </c>
    </row>
    <row r="861" spans="1:17" x14ac:dyDescent="0.3">
      <c r="A861" s="1" t="s">
        <v>1236</v>
      </c>
      <c r="B861" s="2" t="s">
        <v>13</v>
      </c>
      <c r="C861" s="1" t="s">
        <v>1241</v>
      </c>
      <c r="D861">
        <f>INDEX(Cond_Probability!$A$6:$H$60,MATCH('Model 6_Train'!A861,Cond_Probability!$A$6:$A$60,0),7)</f>
        <v>0.67572463768115942</v>
      </c>
      <c r="E861">
        <f>INDEX(Cond_Probability!$A$6:$H$60,MATCH('Model 6_Train'!B861,Cond_Probability!$A$6:$A$60,0),7)</f>
        <v>0.85117967332123412</v>
      </c>
      <c r="F861">
        <f>INDEX(Cond_Probability!$A$6:$H$60,MATCH('Model 6_Train'!C861,Cond_Probability!$A$6:$A$60,0),7)</f>
        <v>0.22784810126582278</v>
      </c>
      <c r="G861">
        <f>Cond_Probability!$C$2</f>
        <v>0.61616161616161613</v>
      </c>
      <c r="H861">
        <f t="shared" si="78"/>
        <v>8.0747865725546777E-2</v>
      </c>
      <c r="I861">
        <f t="shared" si="79"/>
        <v>8.074786572554677</v>
      </c>
      <c r="J861">
        <f>INDEX(Cond_Probability!$A$6:$H$60,MATCH('Model 6_Train'!A861,Cond_Probability!$A$6:$A$60,0),8)</f>
        <v>0.34782608695652173</v>
      </c>
      <c r="K861">
        <f>INDEX(Cond_Probability!$A$6:$H$60,MATCH('Model 6_Train'!B861,Cond_Probability!$A$6:$A$60,0),8)</f>
        <v>0.31976744186046513</v>
      </c>
      <c r="L861">
        <f>INDEX(Cond_Probability!$A$6:$H$60,MATCH('Model 6_Train'!C861,Cond_Probability!$A$6:$A$60,0),8)</f>
        <v>0.15317919075144509</v>
      </c>
      <c r="M861">
        <f>Cond_Probability!$C$3</f>
        <v>0.38383838383838381</v>
      </c>
      <c r="N861">
        <f t="shared" si="80"/>
        <v>6.5395003354172723E-3</v>
      </c>
      <c r="O861">
        <f t="shared" si="81"/>
        <v>0.6539500335417272</v>
      </c>
      <c r="P861" t="str">
        <f t="shared" si="82"/>
        <v>Won't Survive</v>
      </c>
      <c r="Q861" t="str">
        <f t="shared" si="83"/>
        <v>Dead</v>
      </c>
    </row>
    <row r="862" spans="1:17" x14ac:dyDescent="0.3">
      <c r="A862" s="1" t="s">
        <v>1236</v>
      </c>
      <c r="B862" s="2" t="s">
        <v>13</v>
      </c>
      <c r="C862" s="1" t="s">
        <v>1240</v>
      </c>
      <c r="D862">
        <f>INDEX(Cond_Probability!$A$6:$H$60,MATCH('Model 6_Train'!A862,Cond_Probability!$A$6:$A$60,0),7)</f>
        <v>0.67572463768115942</v>
      </c>
      <c r="E862">
        <f>INDEX(Cond_Probability!$A$6:$H$60,MATCH('Model 6_Train'!B862,Cond_Probability!$A$6:$A$60,0),7)</f>
        <v>0.85117967332123412</v>
      </c>
      <c r="F862">
        <f>INDEX(Cond_Probability!$A$6:$H$60,MATCH('Model 6_Train'!C862,Cond_Probability!$A$6:$A$60,0),7)</f>
        <v>0.17179023508137431</v>
      </c>
      <c r="G862">
        <f>Cond_Probability!$C$2</f>
        <v>0.61616161616161613</v>
      </c>
      <c r="H862">
        <f t="shared" si="78"/>
        <v>6.0881327332753518E-2</v>
      </c>
      <c r="I862">
        <f t="shared" si="79"/>
        <v>6.0881327332753514</v>
      </c>
      <c r="J862">
        <f>INDEX(Cond_Probability!$A$6:$H$60,MATCH('Model 6_Train'!A862,Cond_Probability!$A$6:$A$60,0),8)</f>
        <v>0.34782608695652173</v>
      </c>
      <c r="K862">
        <f>INDEX(Cond_Probability!$A$6:$H$60,MATCH('Model 6_Train'!B862,Cond_Probability!$A$6:$A$60,0),8)</f>
        <v>0.31976744186046513</v>
      </c>
      <c r="L862">
        <f>INDEX(Cond_Probability!$A$6:$H$60,MATCH('Model 6_Train'!C862,Cond_Probability!$A$6:$A$60,0),8)</f>
        <v>0.19653179190751446</v>
      </c>
      <c r="M862">
        <f>Cond_Probability!$C$3</f>
        <v>0.38383838383838381</v>
      </c>
      <c r="N862">
        <f t="shared" si="80"/>
        <v>8.3903023171391401E-3</v>
      </c>
      <c r="O862">
        <f t="shared" si="81"/>
        <v>0.839030231713914</v>
      </c>
      <c r="P862" t="str">
        <f t="shared" si="82"/>
        <v>Won't Survive</v>
      </c>
      <c r="Q862" t="str">
        <f t="shared" si="83"/>
        <v>Dead</v>
      </c>
    </row>
    <row r="863" spans="1:17" x14ac:dyDescent="0.3">
      <c r="A863" s="1" t="s">
        <v>1235</v>
      </c>
      <c r="B863" s="2" t="s">
        <v>13</v>
      </c>
      <c r="C863" s="1" t="s">
        <v>1242</v>
      </c>
      <c r="D863">
        <f>INDEX(Cond_Probability!$A$6:$H$60,MATCH('Model 6_Train'!A863,Cond_Probability!$A$6:$A$60,0),7)</f>
        <v>0.17753623188405798</v>
      </c>
      <c r="E863">
        <f>INDEX(Cond_Probability!$A$6:$H$60,MATCH('Model 6_Train'!B863,Cond_Probability!$A$6:$A$60,0),7)</f>
        <v>0.85117967332123412</v>
      </c>
      <c r="F863">
        <f>INDEX(Cond_Probability!$A$6:$H$60,MATCH('Model 6_Train'!C863,Cond_Probability!$A$6:$A$60,0),7)</f>
        <v>0.51356238698010848</v>
      </c>
      <c r="G863">
        <f>Cond_Probability!$C$2</f>
        <v>0.61616161616161613</v>
      </c>
      <c r="H863">
        <f t="shared" si="78"/>
        <v>4.7818515657547508E-2</v>
      </c>
      <c r="I863">
        <f t="shared" si="79"/>
        <v>4.7818515657547511</v>
      </c>
      <c r="J863">
        <f>INDEX(Cond_Probability!$A$6:$H$60,MATCH('Model 6_Train'!A863,Cond_Probability!$A$6:$A$60,0),8)</f>
        <v>0.25507246376811593</v>
      </c>
      <c r="K863">
        <f>INDEX(Cond_Probability!$A$6:$H$60,MATCH('Model 6_Train'!B863,Cond_Probability!$A$6:$A$60,0),8)</f>
        <v>0.31976744186046513</v>
      </c>
      <c r="L863">
        <f>INDEX(Cond_Probability!$A$6:$H$60,MATCH('Model 6_Train'!C863,Cond_Probability!$A$6:$A$60,0),8)</f>
        <v>0.56936416184971095</v>
      </c>
      <c r="M863">
        <f>Cond_Probability!$C$3</f>
        <v>0.38383838383838381</v>
      </c>
      <c r="N863">
        <f t="shared" si="80"/>
        <v>1.7825279530627958E-2</v>
      </c>
      <c r="O863">
        <f t="shared" si="81"/>
        <v>1.7825279530627958</v>
      </c>
      <c r="P863" t="str">
        <f t="shared" si="82"/>
        <v>Won't Survive</v>
      </c>
      <c r="Q863" t="str">
        <f t="shared" si="83"/>
        <v>Dead</v>
      </c>
    </row>
    <row r="864" spans="1:17" x14ac:dyDescent="0.3">
      <c r="A864" s="1" t="s">
        <v>1234</v>
      </c>
      <c r="B864" s="2" t="s">
        <v>17</v>
      </c>
      <c r="C864" s="1" t="s">
        <v>1240</v>
      </c>
      <c r="D864">
        <f>INDEX(Cond_Probability!$A$6:$H$60,MATCH('Model 6_Train'!A864,Cond_Probability!$A$6:$A$60,0),7)</f>
        <v>0.14673913043478262</v>
      </c>
      <c r="E864">
        <f>INDEX(Cond_Probability!$A$6:$H$60,MATCH('Model 6_Train'!B864,Cond_Probability!$A$6:$A$60,0),7)</f>
        <v>0.14882032667876588</v>
      </c>
      <c r="F864">
        <f>INDEX(Cond_Probability!$A$6:$H$60,MATCH('Model 6_Train'!C864,Cond_Probability!$A$6:$A$60,0),7)</f>
        <v>0.17179023508137431</v>
      </c>
      <c r="G864">
        <f>Cond_Probability!$C$2</f>
        <v>0.61616161616161613</v>
      </c>
      <c r="H864">
        <f t="shared" si="78"/>
        <v>2.3115394464530018E-3</v>
      </c>
      <c r="I864">
        <f t="shared" si="79"/>
        <v>0.23115394464530017</v>
      </c>
      <c r="J864">
        <f>INDEX(Cond_Probability!$A$6:$H$60,MATCH('Model 6_Train'!A864,Cond_Probability!$A$6:$A$60,0),8)</f>
        <v>0.39710144927536234</v>
      </c>
      <c r="K864">
        <f>INDEX(Cond_Probability!$A$6:$H$60,MATCH('Model 6_Train'!B864,Cond_Probability!$A$6:$A$60,0),8)</f>
        <v>0.68023255813953487</v>
      </c>
      <c r="L864">
        <f>INDEX(Cond_Probability!$A$6:$H$60,MATCH('Model 6_Train'!C864,Cond_Probability!$A$6:$A$60,0),8)</f>
        <v>0.19653179190751446</v>
      </c>
      <c r="M864">
        <f>Cond_Probability!$C$3</f>
        <v>0.38383838383838381</v>
      </c>
      <c r="N864">
        <f t="shared" si="80"/>
        <v>2.0376993309306559E-2</v>
      </c>
      <c r="O864">
        <f t="shared" si="81"/>
        <v>2.0376993309306557</v>
      </c>
      <c r="P864" t="str">
        <f t="shared" si="82"/>
        <v>Survive</v>
      </c>
      <c r="Q864" t="str">
        <f t="shared" si="83"/>
        <v>Survived</v>
      </c>
    </row>
    <row r="865" spans="1:17" x14ac:dyDescent="0.3">
      <c r="A865" s="1" t="s">
        <v>1236</v>
      </c>
      <c r="B865" s="2" t="s">
        <v>17</v>
      </c>
      <c r="C865" s="1" t="s">
        <v>1241</v>
      </c>
      <c r="D865">
        <f>INDEX(Cond_Probability!$A$6:$H$60,MATCH('Model 6_Train'!A865,Cond_Probability!$A$6:$A$60,0),7)</f>
        <v>0.67572463768115942</v>
      </c>
      <c r="E865">
        <f>INDEX(Cond_Probability!$A$6:$H$60,MATCH('Model 6_Train'!B865,Cond_Probability!$A$6:$A$60,0),7)</f>
        <v>0.14882032667876588</v>
      </c>
      <c r="F865">
        <f>INDEX(Cond_Probability!$A$6:$H$60,MATCH('Model 6_Train'!C865,Cond_Probability!$A$6:$A$60,0),7)</f>
        <v>0.22784810126582278</v>
      </c>
      <c r="G865">
        <f>Cond_Probability!$C$2</f>
        <v>0.61616161616161613</v>
      </c>
      <c r="H865">
        <f t="shared" si="78"/>
        <v>1.4117963730266171E-2</v>
      </c>
      <c r="I865">
        <f t="shared" si="79"/>
        <v>1.4117963730266172</v>
      </c>
      <c r="J865">
        <f>INDEX(Cond_Probability!$A$6:$H$60,MATCH('Model 6_Train'!A865,Cond_Probability!$A$6:$A$60,0),8)</f>
        <v>0.34782608695652173</v>
      </c>
      <c r="K865">
        <f>INDEX(Cond_Probability!$A$6:$H$60,MATCH('Model 6_Train'!B865,Cond_Probability!$A$6:$A$60,0),8)</f>
        <v>0.68023255813953487</v>
      </c>
      <c r="L865">
        <f>INDEX(Cond_Probability!$A$6:$H$60,MATCH('Model 6_Train'!C865,Cond_Probability!$A$6:$A$60,0),8)</f>
        <v>0.15317919075144509</v>
      </c>
      <c r="M865">
        <f>Cond_Probability!$C$3</f>
        <v>0.38383838383838381</v>
      </c>
      <c r="N865">
        <f t="shared" si="80"/>
        <v>1.3911300713524012E-2</v>
      </c>
      <c r="O865">
        <f t="shared" si="81"/>
        <v>1.3911300713524013</v>
      </c>
      <c r="P865" t="str">
        <f t="shared" si="82"/>
        <v>Won't Survive</v>
      </c>
      <c r="Q865" t="str">
        <f t="shared" si="83"/>
        <v>Dead</v>
      </c>
    </row>
    <row r="866" spans="1:17" x14ac:dyDescent="0.3">
      <c r="A866" s="1" t="s">
        <v>1235</v>
      </c>
      <c r="B866" s="2" t="s">
        <v>13</v>
      </c>
      <c r="C866" s="1" t="s">
        <v>1242</v>
      </c>
      <c r="D866">
        <f>INDEX(Cond_Probability!$A$6:$H$60,MATCH('Model 6_Train'!A866,Cond_Probability!$A$6:$A$60,0),7)</f>
        <v>0.17753623188405798</v>
      </c>
      <c r="E866">
        <f>INDEX(Cond_Probability!$A$6:$H$60,MATCH('Model 6_Train'!B866,Cond_Probability!$A$6:$A$60,0),7)</f>
        <v>0.85117967332123412</v>
      </c>
      <c r="F866">
        <f>INDEX(Cond_Probability!$A$6:$H$60,MATCH('Model 6_Train'!C866,Cond_Probability!$A$6:$A$60,0),7)</f>
        <v>0.51356238698010848</v>
      </c>
      <c r="G866">
        <f>Cond_Probability!$C$2</f>
        <v>0.61616161616161613</v>
      </c>
      <c r="H866">
        <f t="shared" si="78"/>
        <v>4.7818515657547508E-2</v>
      </c>
      <c r="I866">
        <f t="shared" si="79"/>
        <v>4.7818515657547511</v>
      </c>
      <c r="J866">
        <f>INDEX(Cond_Probability!$A$6:$H$60,MATCH('Model 6_Train'!A866,Cond_Probability!$A$6:$A$60,0),8)</f>
        <v>0.25507246376811593</v>
      </c>
      <c r="K866">
        <f>INDEX(Cond_Probability!$A$6:$H$60,MATCH('Model 6_Train'!B866,Cond_Probability!$A$6:$A$60,0),8)</f>
        <v>0.31976744186046513</v>
      </c>
      <c r="L866">
        <f>INDEX(Cond_Probability!$A$6:$H$60,MATCH('Model 6_Train'!C866,Cond_Probability!$A$6:$A$60,0),8)</f>
        <v>0.56936416184971095</v>
      </c>
      <c r="M866">
        <f>Cond_Probability!$C$3</f>
        <v>0.38383838383838381</v>
      </c>
      <c r="N866">
        <f t="shared" si="80"/>
        <v>1.7825279530627958E-2</v>
      </c>
      <c r="O866">
        <f t="shared" si="81"/>
        <v>1.7825279530627958</v>
      </c>
      <c r="P866" t="str">
        <f t="shared" si="82"/>
        <v>Won't Survive</v>
      </c>
      <c r="Q866" t="str">
        <f t="shared" si="83"/>
        <v>Dead</v>
      </c>
    </row>
    <row r="867" spans="1:17" x14ac:dyDescent="0.3">
      <c r="A867" s="1" t="s">
        <v>1235</v>
      </c>
      <c r="B867" s="2" t="s">
        <v>17</v>
      </c>
      <c r="C867" s="1" t="s">
        <v>1240</v>
      </c>
      <c r="D867">
        <f>INDEX(Cond_Probability!$A$6:$H$60,MATCH('Model 6_Train'!A867,Cond_Probability!$A$6:$A$60,0),7)</f>
        <v>0.17753623188405798</v>
      </c>
      <c r="E867">
        <f>INDEX(Cond_Probability!$A$6:$H$60,MATCH('Model 6_Train'!B867,Cond_Probability!$A$6:$A$60,0),7)</f>
        <v>0.14882032667876588</v>
      </c>
      <c r="F867">
        <f>INDEX(Cond_Probability!$A$6:$H$60,MATCH('Model 6_Train'!C867,Cond_Probability!$A$6:$A$60,0),7)</f>
        <v>0.17179023508137431</v>
      </c>
      <c r="G867">
        <f>Cond_Probability!$C$2</f>
        <v>0.61616161616161613</v>
      </c>
      <c r="H867">
        <f t="shared" si="78"/>
        <v>2.7966773549678299E-3</v>
      </c>
      <c r="I867">
        <f t="shared" si="79"/>
        <v>0.27966773549678298</v>
      </c>
      <c r="J867">
        <f>INDEX(Cond_Probability!$A$6:$H$60,MATCH('Model 6_Train'!A867,Cond_Probability!$A$6:$A$60,0),8)</f>
        <v>0.25507246376811593</v>
      </c>
      <c r="K867">
        <f>INDEX(Cond_Probability!$A$6:$H$60,MATCH('Model 6_Train'!B867,Cond_Probability!$A$6:$A$60,0),8)</f>
        <v>0.68023255813953487</v>
      </c>
      <c r="L867">
        <f>INDEX(Cond_Probability!$A$6:$H$60,MATCH('Model 6_Train'!C867,Cond_Probability!$A$6:$A$60,0),8)</f>
        <v>0.19653179190751446</v>
      </c>
      <c r="M867">
        <f>Cond_Probability!$C$3</f>
        <v>0.38383838383838381</v>
      </c>
      <c r="N867">
        <f t="shared" si="80"/>
        <v>1.308887161473706E-2</v>
      </c>
      <c r="O867">
        <f t="shared" si="81"/>
        <v>1.3088871614737061</v>
      </c>
      <c r="P867" t="str">
        <f t="shared" si="82"/>
        <v>Survive</v>
      </c>
      <c r="Q867" t="str">
        <f t="shared" si="83"/>
        <v>Survived</v>
      </c>
    </row>
    <row r="868" spans="1:17" x14ac:dyDescent="0.3">
      <c r="A868" s="1" t="s">
        <v>1235</v>
      </c>
      <c r="B868" s="2" t="s">
        <v>17</v>
      </c>
      <c r="C868" s="1" t="s">
        <v>1242</v>
      </c>
      <c r="D868">
        <f>INDEX(Cond_Probability!$A$6:$H$60,MATCH('Model 6_Train'!A868,Cond_Probability!$A$6:$A$60,0),7)</f>
        <v>0.17753623188405798</v>
      </c>
      <c r="E868">
        <f>INDEX(Cond_Probability!$A$6:$H$60,MATCH('Model 6_Train'!B868,Cond_Probability!$A$6:$A$60,0),7)</f>
        <v>0.14882032667876588</v>
      </c>
      <c r="F868">
        <f>INDEX(Cond_Probability!$A$6:$H$60,MATCH('Model 6_Train'!C868,Cond_Probability!$A$6:$A$60,0),7)</f>
        <v>0.51356238698010848</v>
      </c>
      <c r="G868">
        <f>Cond_Probability!$C$2</f>
        <v>0.61616161616161613</v>
      </c>
      <c r="H868">
        <f t="shared" si="78"/>
        <v>8.3605933559038285E-3</v>
      </c>
      <c r="I868">
        <f t="shared" si="79"/>
        <v>0.83605933559038281</v>
      </c>
      <c r="J868">
        <f>INDEX(Cond_Probability!$A$6:$H$60,MATCH('Model 6_Train'!A868,Cond_Probability!$A$6:$A$60,0),8)</f>
        <v>0.25507246376811593</v>
      </c>
      <c r="K868">
        <f>INDEX(Cond_Probability!$A$6:$H$60,MATCH('Model 6_Train'!B868,Cond_Probability!$A$6:$A$60,0),8)</f>
        <v>0.68023255813953487</v>
      </c>
      <c r="L868">
        <f>INDEX(Cond_Probability!$A$6:$H$60,MATCH('Model 6_Train'!C868,Cond_Probability!$A$6:$A$60,0),8)</f>
        <v>0.56936416184971095</v>
      </c>
      <c r="M868">
        <f>Cond_Probability!$C$3</f>
        <v>0.38383838383838381</v>
      </c>
      <c r="N868">
        <f t="shared" si="80"/>
        <v>3.7919231001517652E-2</v>
      </c>
      <c r="O868">
        <f t="shared" si="81"/>
        <v>3.7919231001517653</v>
      </c>
      <c r="P868" t="str">
        <f t="shared" si="82"/>
        <v>Survive</v>
      </c>
      <c r="Q868" t="str">
        <f t="shared" si="83"/>
        <v>Survived</v>
      </c>
    </row>
    <row r="869" spans="1:17" x14ac:dyDescent="0.3">
      <c r="A869" s="1" t="s">
        <v>1234</v>
      </c>
      <c r="B869" s="2" t="s">
        <v>13</v>
      </c>
      <c r="C869" s="1" t="s">
        <v>1242</v>
      </c>
      <c r="D869">
        <f>INDEX(Cond_Probability!$A$6:$H$60,MATCH('Model 6_Train'!A869,Cond_Probability!$A$6:$A$60,0),7)</f>
        <v>0.14673913043478262</v>
      </c>
      <c r="E869">
        <f>INDEX(Cond_Probability!$A$6:$H$60,MATCH('Model 6_Train'!B869,Cond_Probability!$A$6:$A$60,0),7)</f>
        <v>0.85117967332123412</v>
      </c>
      <c r="F869">
        <f>INDEX(Cond_Probability!$A$6:$H$60,MATCH('Model 6_Train'!C869,Cond_Probability!$A$6:$A$60,0),7)</f>
        <v>0.51356238698010848</v>
      </c>
      <c r="G869">
        <f>Cond_Probability!$C$2</f>
        <v>0.61616161616161613</v>
      </c>
      <c r="H869">
        <f t="shared" si="78"/>
        <v>3.9523467023074986E-2</v>
      </c>
      <c r="I869">
        <f t="shared" si="79"/>
        <v>3.9523467023074987</v>
      </c>
      <c r="J869">
        <f>INDEX(Cond_Probability!$A$6:$H$60,MATCH('Model 6_Train'!A869,Cond_Probability!$A$6:$A$60,0),8)</f>
        <v>0.39710144927536234</v>
      </c>
      <c r="K869">
        <f>INDEX(Cond_Probability!$A$6:$H$60,MATCH('Model 6_Train'!B869,Cond_Probability!$A$6:$A$60,0),8)</f>
        <v>0.31976744186046513</v>
      </c>
      <c r="L869">
        <f>INDEX(Cond_Probability!$A$6:$H$60,MATCH('Model 6_Train'!C869,Cond_Probability!$A$6:$A$60,0),8)</f>
        <v>0.56936416184971095</v>
      </c>
      <c r="M869">
        <f>Cond_Probability!$C$3</f>
        <v>0.38383838383838381</v>
      </c>
      <c r="N869">
        <f t="shared" si="80"/>
        <v>2.7750719269273076E-2</v>
      </c>
      <c r="O869">
        <f t="shared" si="81"/>
        <v>2.7750719269273074</v>
      </c>
      <c r="P869" t="str">
        <f t="shared" si="82"/>
        <v>Won't Survive</v>
      </c>
      <c r="Q869" t="str">
        <f t="shared" si="83"/>
        <v>Dead</v>
      </c>
    </row>
    <row r="870" spans="1:17" x14ac:dyDescent="0.3">
      <c r="A870" s="1" t="s">
        <v>1236</v>
      </c>
      <c r="B870" s="2" t="s">
        <v>13</v>
      </c>
      <c r="C870" s="1" t="s">
        <v>1241</v>
      </c>
      <c r="D870">
        <f>INDEX(Cond_Probability!$A$6:$H$60,MATCH('Model 6_Train'!A870,Cond_Probability!$A$6:$A$60,0),7)</f>
        <v>0.67572463768115942</v>
      </c>
      <c r="E870">
        <f>INDEX(Cond_Probability!$A$6:$H$60,MATCH('Model 6_Train'!B870,Cond_Probability!$A$6:$A$60,0),7)</f>
        <v>0.85117967332123412</v>
      </c>
      <c r="F870">
        <f>INDEX(Cond_Probability!$A$6:$H$60,MATCH('Model 6_Train'!C870,Cond_Probability!$A$6:$A$60,0),7)</f>
        <v>0.22784810126582278</v>
      </c>
      <c r="G870">
        <f>Cond_Probability!$C$2</f>
        <v>0.61616161616161613</v>
      </c>
      <c r="H870">
        <f t="shared" si="78"/>
        <v>8.0747865725546777E-2</v>
      </c>
      <c r="I870">
        <f t="shared" si="79"/>
        <v>8.074786572554677</v>
      </c>
      <c r="J870">
        <f>INDEX(Cond_Probability!$A$6:$H$60,MATCH('Model 6_Train'!A870,Cond_Probability!$A$6:$A$60,0),8)</f>
        <v>0.34782608695652173</v>
      </c>
      <c r="K870">
        <f>INDEX(Cond_Probability!$A$6:$H$60,MATCH('Model 6_Train'!B870,Cond_Probability!$A$6:$A$60,0),8)</f>
        <v>0.31976744186046513</v>
      </c>
      <c r="L870">
        <f>INDEX(Cond_Probability!$A$6:$H$60,MATCH('Model 6_Train'!C870,Cond_Probability!$A$6:$A$60,0),8)</f>
        <v>0.15317919075144509</v>
      </c>
      <c r="M870">
        <f>Cond_Probability!$C$3</f>
        <v>0.38383838383838381</v>
      </c>
      <c r="N870">
        <f t="shared" si="80"/>
        <v>6.5395003354172723E-3</v>
      </c>
      <c r="O870">
        <f t="shared" si="81"/>
        <v>0.6539500335417272</v>
      </c>
      <c r="P870" t="str">
        <f t="shared" si="82"/>
        <v>Won't Survive</v>
      </c>
      <c r="Q870" t="str">
        <f t="shared" si="83"/>
        <v>Dead</v>
      </c>
    </row>
    <row r="871" spans="1:17" x14ac:dyDescent="0.3">
      <c r="A871" s="1" t="s">
        <v>1236</v>
      </c>
      <c r="B871" s="2" t="s">
        <v>13</v>
      </c>
      <c r="C871" s="1" t="s">
        <v>1242</v>
      </c>
      <c r="D871">
        <f>INDEX(Cond_Probability!$A$6:$H$60,MATCH('Model 6_Train'!A871,Cond_Probability!$A$6:$A$60,0),7)</f>
        <v>0.67572463768115942</v>
      </c>
      <c r="E871">
        <f>INDEX(Cond_Probability!$A$6:$H$60,MATCH('Model 6_Train'!B871,Cond_Probability!$A$6:$A$60,0),7)</f>
        <v>0.85117967332123412</v>
      </c>
      <c r="F871">
        <f>INDEX(Cond_Probability!$A$6:$H$60,MATCH('Model 6_Train'!C871,Cond_Probability!$A$6:$A$60,0),7)</f>
        <v>0.51356238698010848</v>
      </c>
      <c r="G871">
        <f>Cond_Probability!$C$2</f>
        <v>0.61616161616161613</v>
      </c>
      <c r="H871">
        <f t="shared" si="78"/>
        <v>0.18200312592107368</v>
      </c>
      <c r="I871">
        <f t="shared" si="79"/>
        <v>18.200312592107366</v>
      </c>
      <c r="J871">
        <f>INDEX(Cond_Probability!$A$6:$H$60,MATCH('Model 6_Train'!A871,Cond_Probability!$A$6:$A$60,0),8)</f>
        <v>0.34782608695652173</v>
      </c>
      <c r="K871">
        <f>INDEX(Cond_Probability!$A$6:$H$60,MATCH('Model 6_Train'!B871,Cond_Probability!$A$6:$A$60,0),8)</f>
        <v>0.31976744186046513</v>
      </c>
      <c r="L871">
        <f>INDEX(Cond_Probability!$A$6:$H$60,MATCH('Model 6_Train'!C871,Cond_Probability!$A$6:$A$60,0),8)</f>
        <v>0.56936416184971095</v>
      </c>
      <c r="M871">
        <f>Cond_Probability!$C$3</f>
        <v>0.38383838383838381</v>
      </c>
      <c r="N871">
        <f t="shared" si="80"/>
        <v>2.4307199359947216E-2</v>
      </c>
      <c r="O871">
        <f t="shared" si="81"/>
        <v>2.4307199359947216</v>
      </c>
      <c r="P871" t="str">
        <f t="shared" si="82"/>
        <v>Won't Survive</v>
      </c>
      <c r="Q871" t="str">
        <f t="shared" si="83"/>
        <v>Dead</v>
      </c>
    </row>
    <row r="872" spans="1:17" x14ac:dyDescent="0.3">
      <c r="A872" s="1" t="s">
        <v>1236</v>
      </c>
      <c r="B872" s="2" t="s">
        <v>13</v>
      </c>
      <c r="C872" s="1" t="s">
        <v>1242</v>
      </c>
      <c r="D872">
        <f>INDEX(Cond_Probability!$A$6:$H$60,MATCH('Model 6_Train'!A872,Cond_Probability!$A$6:$A$60,0),7)</f>
        <v>0.67572463768115942</v>
      </c>
      <c r="E872">
        <f>INDEX(Cond_Probability!$A$6:$H$60,MATCH('Model 6_Train'!B872,Cond_Probability!$A$6:$A$60,0),7)</f>
        <v>0.85117967332123412</v>
      </c>
      <c r="F872">
        <f>INDEX(Cond_Probability!$A$6:$H$60,MATCH('Model 6_Train'!C872,Cond_Probability!$A$6:$A$60,0),7)</f>
        <v>0.51356238698010848</v>
      </c>
      <c r="G872">
        <f>Cond_Probability!$C$2</f>
        <v>0.61616161616161613</v>
      </c>
      <c r="H872">
        <f t="shared" si="78"/>
        <v>0.18200312592107368</v>
      </c>
      <c r="I872">
        <f t="shared" si="79"/>
        <v>18.200312592107366</v>
      </c>
      <c r="J872">
        <f>INDEX(Cond_Probability!$A$6:$H$60,MATCH('Model 6_Train'!A872,Cond_Probability!$A$6:$A$60,0),8)</f>
        <v>0.34782608695652173</v>
      </c>
      <c r="K872">
        <f>INDEX(Cond_Probability!$A$6:$H$60,MATCH('Model 6_Train'!B872,Cond_Probability!$A$6:$A$60,0),8)</f>
        <v>0.31976744186046513</v>
      </c>
      <c r="L872">
        <f>INDEX(Cond_Probability!$A$6:$H$60,MATCH('Model 6_Train'!C872,Cond_Probability!$A$6:$A$60,0),8)</f>
        <v>0.56936416184971095</v>
      </c>
      <c r="M872">
        <f>Cond_Probability!$C$3</f>
        <v>0.38383838383838381</v>
      </c>
      <c r="N872">
        <f t="shared" si="80"/>
        <v>2.4307199359947216E-2</v>
      </c>
      <c r="O872">
        <f t="shared" si="81"/>
        <v>2.4307199359947216</v>
      </c>
      <c r="P872" t="str">
        <f t="shared" si="82"/>
        <v>Won't Survive</v>
      </c>
      <c r="Q872" t="str">
        <f t="shared" si="83"/>
        <v>Dead</v>
      </c>
    </row>
    <row r="873" spans="1:17" x14ac:dyDescent="0.3">
      <c r="A873" s="1" t="s">
        <v>1234</v>
      </c>
      <c r="B873" s="2" t="s">
        <v>17</v>
      </c>
      <c r="C873" s="1" t="s">
        <v>1240</v>
      </c>
      <c r="D873">
        <f>INDEX(Cond_Probability!$A$6:$H$60,MATCH('Model 6_Train'!A873,Cond_Probability!$A$6:$A$60,0),7)</f>
        <v>0.14673913043478262</v>
      </c>
      <c r="E873">
        <f>INDEX(Cond_Probability!$A$6:$H$60,MATCH('Model 6_Train'!B873,Cond_Probability!$A$6:$A$60,0),7)</f>
        <v>0.14882032667876588</v>
      </c>
      <c r="F873">
        <f>INDEX(Cond_Probability!$A$6:$H$60,MATCH('Model 6_Train'!C873,Cond_Probability!$A$6:$A$60,0),7)</f>
        <v>0.17179023508137431</v>
      </c>
      <c r="G873">
        <f>Cond_Probability!$C$2</f>
        <v>0.61616161616161613</v>
      </c>
      <c r="H873">
        <f t="shared" si="78"/>
        <v>2.3115394464530018E-3</v>
      </c>
      <c r="I873">
        <f t="shared" si="79"/>
        <v>0.23115394464530017</v>
      </c>
      <c r="J873">
        <f>INDEX(Cond_Probability!$A$6:$H$60,MATCH('Model 6_Train'!A873,Cond_Probability!$A$6:$A$60,0),8)</f>
        <v>0.39710144927536234</v>
      </c>
      <c r="K873">
        <f>INDEX(Cond_Probability!$A$6:$H$60,MATCH('Model 6_Train'!B873,Cond_Probability!$A$6:$A$60,0),8)</f>
        <v>0.68023255813953487</v>
      </c>
      <c r="L873">
        <f>INDEX(Cond_Probability!$A$6:$H$60,MATCH('Model 6_Train'!C873,Cond_Probability!$A$6:$A$60,0),8)</f>
        <v>0.19653179190751446</v>
      </c>
      <c r="M873">
        <f>Cond_Probability!$C$3</f>
        <v>0.38383838383838381</v>
      </c>
      <c r="N873">
        <f t="shared" si="80"/>
        <v>2.0376993309306559E-2</v>
      </c>
      <c r="O873">
        <f t="shared" si="81"/>
        <v>2.0376993309306557</v>
      </c>
      <c r="P873" t="str">
        <f t="shared" si="82"/>
        <v>Survive</v>
      </c>
      <c r="Q873" t="str">
        <f t="shared" si="83"/>
        <v>Survived</v>
      </c>
    </row>
    <row r="874" spans="1:17" x14ac:dyDescent="0.3">
      <c r="A874" s="1" t="s">
        <v>1234</v>
      </c>
      <c r="B874" s="2" t="s">
        <v>13</v>
      </c>
      <c r="C874" s="1" t="s">
        <v>1242</v>
      </c>
      <c r="D874">
        <f>INDEX(Cond_Probability!$A$6:$H$60,MATCH('Model 6_Train'!A874,Cond_Probability!$A$6:$A$60,0),7)</f>
        <v>0.14673913043478262</v>
      </c>
      <c r="E874">
        <f>INDEX(Cond_Probability!$A$6:$H$60,MATCH('Model 6_Train'!B874,Cond_Probability!$A$6:$A$60,0),7)</f>
        <v>0.85117967332123412</v>
      </c>
      <c r="F874">
        <f>INDEX(Cond_Probability!$A$6:$H$60,MATCH('Model 6_Train'!C874,Cond_Probability!$A$6:$A$60,0),7)</f>
        <v>0.51356238698010848</v>
      </c>
      <c r="G874">
        <f>Cond_Probability!$C$2</f>
        <v>0.61616161616161613</v>
      </c>
      <c r="H874">
        <f t="shared" si="78"/>
        <v>3.9523467023074986E-2</v>
      </c>
      <c r="I874">
        <f t="shared" si="79"/>
        <v>3.9523467023074987</v>
      </c>
      <c r="J874">
        <f>INDEX(Cond_Probability!$A$6:$H$60,MATCH('Model 6_Train'!A874,Cond_Probability!$A$6:$A$60,0),8)</f>
        <v>0.39710144927536234</v>
      </c>
      <c r="K874">
        <f>INDEX(Cond_Probability!$A$6:$H$60,MATCH('Model 6_Train'!B874,Cond_Probability!$A$6:$A$60,0),8)</f>
        <v>0.31976744186046513</v>
      </c>
      <c r="L874">
        <f>INDEX(Cond_Probability!$A$6:$H$60,MATCH('Model 6_Train'!C874,Cond_Probability!$A$6:$A$60,0),8)</f>
        <v>0.56936416184971095</v>
      </c>
      <c r="M874">
        <f>Cond_Probability!$C$3</f>
        <v>0.38383838383838381</v>
      </c>
      <c r="N874">
        <f t="shared" si="80"/>
        <v>2.7750719269273076E-2</v>
      </c>
      <c r="O874">
        <f t="shared" si="81"/>
        <v>2.7750719269273074</v>
      </c>
      <c r="P874" t="str">
        <f t="shared" si="82"/>
        <v>Won't Survive</v>
      </c>
      <c r="Q874" t="str">
        <f t="shared" si="83"/>
        <v>Dead</v>
      </c>
    </row>
    <row r="875" spans="1:17" x14ac:dyDescent="0.3">
      <c r="A875" s="1" t="s">
        <v>1236</v>
      </c>
      <c r="B875" s="2" t="s">
        <v>13</v>
      </c>
      <c r="C875" s="1" t="s">
        <v>1240</v>
      </c>
      <c r="D875">
        <f>INDEX(Cond_Probability!$A$6:$H$60,MATCH('Model 6_Train'!A875,Cond_Probability!$A$6:$A$60,0),7)</f>
        <v>0.67572463768115942</v>
      </c>
      <c r="E875">
        <f>INDEX(Cond_Probability!$A$6:$H$60,MATCH('Model 6_Train'!B875,Cond_Probability!$A$6:$A$60,0),7)</f>
        <v>0.85117967332123412</v>
      </c>
      <c r="F875">
        <f>INDEX(Cond_Probability!$A$6:$H$60,MATCH('Model 6_Train'!C875,Cond_Probability!$A$6:$A$60,0),7)</f>
        <v>0.17179023508137431</v>
      </c>
      <c r="G875">
        <f>Cond_Probability!$C$2</f>
        <v>0.61616161616161613</v>
      </c>
      <c r="H875">
        <f t="shared" si="78"/>
        <v>6.0881327332753518E-2</v>
      </c>
      <c r="I875">
        <f t="shared" si="79"/>
        <v>6.0881327332753514</v>
      </c>
      <c r="J875">
        <f>INDEX(Cond_Probability!$A$6:$H$60,MATCH('Model 6_Train'!A875,Cond_Probability!$A$6:$A$60,0),8)</f>
        <v>0.34782608695652173</v>
      </c>
      <c r="K875">
        <f>INDEX(Cond_Probability!$A$6:$H$60,MATCH('Model 6_Train'!B875,Cond_Probability!$A$6:$A$60,0),8)</f>
        <v>0.31976744186046513</v>
      </c>
      <c r="L875">
        <f>INDEX(Cond_Probability!$A$6:$H$60,MATCH('Model 6_Train'!C875,Cond_Probability!$A$6:$A$60,0),8)</f>
        <v>0.19653179190751446</v>
      </c>
      <c r="M875">
        <f>Cond_Probability!$C$3</f>
        <v>0.38383838383838381</v>
      </c>
      <c r="N875">
        <f t="shared" si="80"/>
        <v>8.3903023171391401E-3</v>
      </c>
      <c r="O875">
        <f t="shared" si="81"/>
        <v>0.839030231713914</v>
      </c>
      <c r="P875" t="str">
        <f t="shared" si="82"/>
        <v>Won't Survive</v>
      </c>
      <c r="Q875" t="str">
        <f t="shared" si="83"/>
        <v>Dead</v>
      </c>
    </row>
    <row r="876" spans="1:17" x14ac:dyDescent="0.3">
      <c r="A876" s="1" t="s">
        <v>1235</v>
      </c>
      <c r="B876" s="2" t="s">
        <v>17</v>
      </c>
      <c r="C876" s="1" t="s">
        <v>1242</v>
      </c>
      <c r="D876">
        <f>INDEX(Cond_Probability!$A$6:$H$60,MATCH('Model 6_Train'!A876,Cond_Probability!$A$6:$A$60,0),7)</f>
        <v>0.17753623188405798</v>
      </c>
      <c r="E876">
        <f>INDEX(Cond_Probability!$A$6:$H$60,MATCH('Model 6_Train'!B876,Cond_Probability!$A$6:$A$60,0),7)</f>
        <v>0.14882032667876588</v>
      </c>
      <c r="F876">
        <f>INDEX(Cond_Probability!$A$6:$H$60,MATCH('Model 6_Train'!C876,Cond_Probability!$A$6:$A$60,0),7)</f>
        <v>0.51356238698010848</v>
      </c>
      <c r="G876">
        <f>Cond_Probability!$C$2</f>
        <v>0.61616161616161613</v>
      </c>
      <c r="H876">
        <f t="shared" si="78"/>
        <v>8.3605933559038285E-3</v>
      </c>
      <c r="I876">
        <f t="shared" si="79"/>
        <v>0.83605933559038281</v>
      </c>
      <c r="J876">
        <f>INDEX(Cond_Probability!$A$6:$H$60,MATCH('Model 6_Train'!A876,Cond_Probability!$A$6:$A$60,0),8)</f>
        <v>0.25507246376811593</v>
      </c>
      <c r="K876">
        <f>INDEX(Cond_Probability!$A$6:$H$60,MATCH('Model 6_Train'!B876,Cond_Probability!$A$6:$A$60,0),8)</f>
        <v>0.68023255813953487</v>
      </c>
      <c r="L876">
        <f>INDEX(Cond_Probability!$A$6:$H$60,MATCH('Model 6_Train'!C876,Cond_Probability!$A$6:$A$60,0),8)</f>
        <v>0.56936416184971095</v>
      </c>
      <c r="M876">
        <f>Cond_Probability!$C$3</f>
        <v>0.38383838383838381</v>
      </c>
      <c r="N876">
        <f t="shared" si="80"/>
        <v>3.7919231001517652E-2</v>
      </c>
      <c r="O876">
        <f t="shared" si="81"/>
        <v>3.7919231001517653</v>
      </c>
      <c r="P876" t="str">
        <f t="shared" si="82"/>
        <v>Survive</v>
      </c>
      <c r="Q876" t="str">
        <f t="shared" si="83"/>
        <v>Survived</v>
      </c>
    </row>
    <row r="877" spans="1:17" x14ac:dyDescent="0.3">
      <c r="A877" s="1" t="s">
        <v>1236</v>
      </c>
      <c r="B877" s="2" t="s">
        <v>17</v>
      </c>
      <c r="C877" s="1" t="s">
        <v>1242</v>
      </c>
      <c r="D877">
        <f>INDEX(Cond_Probability!$A$6:$H$60,MATCH('Model 6_Train'!A877,Cond_Probability!$A$6:$A$60,0),7)</f>
        <v>0.67572463768115942</v>
      </c>
      <c r="E877">
        <f>INDEX(Cond_Probability!$A$6:$H$60,MATCH('Model 6_Train'!B877,Cond_Probability!$A$6:$A$60,0),7)</f>
        <v>0.14882032667876588</v>
      </c>
      <c r="F877">
        <f>INDEX(Cond_Probability!$A$6:$H$60,MATCH('Model 6_Train'!C877,Cond_Probability!$A$6:$A$60,0),7)</f>
        <v>0.51356238698010848</v>
      </c>
      <c r="G877">
        <f>Cond_Probability!$C$2</f>
        <v>0.61616161616161613</v>
      </c>
      <c r="H877">
        <f t="shared" si="78"/>
        <v>3.1821442058695179E-2</v>
      </c>
      <c r="I877">
        <f t="shared" si="79"/>
        <v>3.182144205869518</v>
      </c>
      <c r="J877">
        <f>INDEX(Cond_Probability!$A$6:$H$60,MATCH('Model 6_Train'!A877,Cond_Probability!$A$6:$A$60,0),8)</f>
        <v>0.34782608695652173</v>
      </c>
      <c r="K877">
        <f>INDEX(Cond_Probability!$A$6:$H$60,MATCH('Model 6_Train'!B877,Cond_Probability!$A$6:$A$60,0),8)</f>
        <v>0.68023255813953487</v>
      </c>
      <c r="L877">
        <f>INDEX(Cond_Probability!$A$6:$H$60,MATCH('Model 6_Train'!C877,Cond_Probability!$A$6:$A$60,0),8)</f>
        <v>0.56936416184971095</v>
      </c>
      <c r="M877">
        <f>Cond_Probability!$C$3</f>
        <v>0.38383838383838381</v>
      </c>
      <c r="N877">
        <f t="shared" si="80"/>
        <v>5.1708042274796799E-2</v>
      </c>
      <c r="O877">
        <f t="shared" si="81"/>
        <v>5.1708042274796799</v>
      </c>
      <c r="P877" t="str">
        <f t="shared" si="82"/>
        <v>Survive</v>
      </c>
      <c r="Q877" t="str">
        <f t="shared" si="83"/>
        <v>Survived</v>
      </c>
    </row>
    <row r="878" spans="1:17" x14ac:dyDescent="0.3">
      <c r="A878" s="1" t="s">
        <v>1236</v>
      </c>
      <c r="B878" s="2" t="s">
        <v>13</v>
      </c>
      <c r="C878" s="1" t="s">
        <v>1242</v>
      </c>
      <c r="D878">
        <f>INDEX(Cond_Probability!$A$6:$H$60,MATCH('Model 6_Train'!A878,Cond_Probability!$A$6:$A$60,0),7)</f>
        <v>0.67572463768115942</v>
      </c>
      <c r="E878">
        <f>INDEX(Cond_Probability!$A$6:$H$60,MATCH('Model 6_Train'!B878,Cond_Probability!$A$6:$A$60,0),7)</f>
        <v>0.85117967332123412</v>
      </c>
      <c r="F878">
        <f>INDEX(Cond_Probability!$A$6:$H$60,MATCH('Model 6_Train'!C878,Cond_Probability!$A$6:$A$60,0),7)</f>
        <v>0.51356238698010848</v>
      </c>
      <c r="G878">
        <f>Cond_Probability!$C$2</f>
        <v>0.61616161616161613</v>
      </c>
      <c r="H878">
        <f t="shared" si="78"/>
        <v>0.18200312592107368</v>
      </c>
      <c r="I878">
        <f t="shared" si="79"/>
        <v>18.200312592107366</v>
      </c>
      <c r="J878">
        <f>INDEX(Cond_Probability!$A$6:$H$60,MATCH('Model 6_Train'!A878,Cond_Probability!$A$6:$A$60,0),8)</f>
        <v>0.34782608695652173</v>
      </c>
      <c r="K878">
        <f>INDEX(Cond_Probability!$A$6:$H$60,MATCH('Model 6_Train'!B878,Cond_Probability!$A$6:$A$60,0),8)</f>
        <v>0.31976744186046513</v>
      </c>
      <c r="L878">
        <f>INDEX(Cond_Probability!$A$6:$H$60,MATCH('Model 6_Train'!C878,Cond_Probability!$A$6:$A$60,0),8)</f>
        <v>0.56936416184971095</v>
      </c>
      <c r="M878">
        <f>Cond_Probability!$C$3</f>
        <v>0.38383838383838381</v>
      </c>
      <c r="N878">
        <f t="shared" si="80"/>
        <v>2.4307199359947216E-2</v>
      </c>
      <c r="O878">
        <f t="shared" si="81"/>
        <v>2.4307199359947216</v>
      </c>
      <c r="P878" t="str">
        <f t="shared" si="82"/>
        <v>Won't Survive</v>
      </c>
      <c r="Q878" t="str">
        <f t="shared" si="83"/>
        <v>Dead</v>
      </c>
    </row>
    <row r="879" spans="1:17" x14ac:dyDescent="0.3">
      <c r="A879" s="1" t="s">
        <v>1236</v>
      </c>
      <c r="B879" s="2" t="s">
        <v>13</v>
      </c>
      <c r="C879" s="1" t="s">
        <v>1242</v>
      </c>
      <c r="D879">
        <f>INDEX(Cond_Probability!$A$6:$H$60,MATCH('Model 6_Train'!A879,Cond_Probability!$A$6:$A$60,0),7)</f>
        <v>0.67572463768115942</v>
      </c>
      <c r="E879">
        <f>INDEX(Cond_Probability!$A$6:$H$60,MATCH('Model 6_Train'!B879,Cond_Probability!$A$6:$A$60,0),7)</f>
        <v>0.85117967332123412</v>
      </c>
      <c r="F879">
        <f>INDEX(Cond_Probability!$A$6:$H$60,MATCH('Model 6_Train'!C879,Cond_Probability!$A$6:$A$60,0),7)</f>
        <v>0.51356238698010848</v>
      </c>
      <c r="G879">
        <f>Cond_Probability!$C$2</f>
        <v>0.61616161616161613</v>
      </c>
      <c r="H879">
        <f t="shared" si="78"/>
        <v>0.18200312592107368</v>
      </c>
      <c r="I879">
        <f t="shared" si="79"/>
        <v>18.200312592107366</v>
      </c>
      <c r="J879">
        <f>INDEX(Cond_Probability!$A$6:$H$60,MATCH('Model 6_Train'!A879,Cond_Probability!$A$6:$A$60,0),8)</f>
        <v>0.34782608695652173</v>
      </c>
      <c r="K879">
        <f>INDEX(Cond_Probability!$A$6:$H$60,MATCH('Model 6_Train'!B879,Cond_Probability!$A$6:$A$60,0),8)</f>
        <v>0.31976744186046513</v>
      </c>
      <c r="L879">
        <f>INDEX(Cond_Probability!$A$6:$H$60,MATCH('Model 6_Train'!C879,Cond_Probability!$A$6:$A$60,0),8)</f>
        <v>0.56936416184971095</v>
      </c>
      <c r="M879">
        <f>Cond_Probability!$C$3</f>
        <v>0.38383838383838381</v>
      </c>
      <c r="N879">
        <f t="shared" si="80"/>
        <v>2.4307199359947216E-2</v>
      </c>
      <c r="O879">
        <f t="shared" si="81"/>
        <v>2.4307199359947216</v>
      </c>
      <c r="P879" t="str">
        <f t="shared" si="82"/>
        <v>Won't Survive</v>
      </c>
      <c r="Q879" t="str">
        <f t="shared" si="83"/>
        <v>Dead</v>
      </c>
    </row>
    <row r="880" spans="1:17" x14ac:dyDescent="0.3">
      <c r="A880" s="1" t="s">
        <v>1236</v>
      </c>
      <c r="B880" s="2" t="s">
        <v>13</v>
      </c>
      <c r="C880" s="1" t="s">
        <v>1241</v>
      </c>
      <c r="D880">
        <f>INDEX(Cond_Probability!$A$6:$H$60,MATCH('Model 6_Train'!A880,Cond_Probability!$A$6:$A$60,0),7)</f>
        <v>0.67572463768115942</v>
      </c>
      <c r="E880">
        <f>INDEX(Cond_Probability!$A$6:$H$60,MATCH('Model 6_Train'!B880,Cond_Probability!$A$6:$A$60,0),7)</f>
        <v>0.85117967332123412</v>
      </c>
      <c r="F880">
        <f>INDEX(Cond_Probability!$A$6:$H$60,MATCH('Model 6_Train'!C880,Cond_Probability!$A$6:$A$60,0),7)</f>
        <v>0.22784810126582278</v>
      </c>
      <c r="G880">
        <f>Cond_Probability!$C$2</f>
        <v>0.61616161616161613</v>
      </c>
      <c r="H880">
        <f t="shared" si="78"/>
        <v>8.0747865725546777E-2</v>
      </c>
      <c r="I880">
        <f t="shared" si="79"/>
        <v>8.074786572554677</v>
      </c>
      <c r="J880">
        <f>INDEX(Cond_Probability!$A$6:$H$60,MATCH('Model 6_Train'!A880,Cond_Probability!$A$6:$A$60,0),8)</f>
        <v>0.34782608695652173</v>
      </c>
      <c r="K880">
        <f>INDEX(Cond_Probability!$A$6:$H$60,MATCH('Model 6_Train'!B880,Cond_Probability!$A$6:$A$60,0),8)</f>
        <v>0.31976744186046513</v>
      </c>
      <c r="L880">
        <f>INDEX(Cond_Probability!$A$6:$H$60,MATCH('Model 6_Train'!C880,Cond_Probability!$A$6:$A$60,0),8)</f>
        <v>0.15317919075144509</v>
      </c>
      <c r="M880">
        <f>Cond_Probability!$C$3</f>
        <v>0.38383838383838381</v>
      </c>
      <c r="N880">
        <f t="shared" si="80"/>
        <v>6.5395003354172723E-3</v>
      </c>
      <c r="O880">
        <f t="shared" si="81"/>
        <v>0.6539500335417272</v>
      </c>
      <c r="P880" t="str">
        <f t="shared" si="82"/>
        <v>Won't Survive</v>
      </c>
      <c r="Q880" t="str">
        <f t="shared" si="83"/>
        <v>Dead</v>
      </c>
    </row>
    <row r="881" spans="1:17" x14ac:dyDescent="0.3">
      <c r="A881" s="1" t="s">
        <v>1234</v>
      </c>
      <c r="B881" s="2" t="s">
        <v>17</v>
      </c>
      <c r="C881" s="1" t="s">
        <v>1239</v>
      </c>
      <c r="D881">
        <f>INDEX(Cond_Probability!$A$6:$H$60,MATCH('Model 6_Train'!A881,Cond_Probability!$A$6:$A$60,0),7)</f>
        <v>0.14673913043478262</v>
      </c>
      <c r="E881">
        <f>INDEX(Cond_Probability!$A$6:$H$60,MATCH('Model 6_Train'!B881,Cond_Probability!$A$6:$A$60,0),7)</f>
        <v>0.14882032667876588</v>
      </c>
      <c r="F881">
        <f>INDEX(Cond_Probability!$A$6:$H$60,MATCH('Model 6_Train'!C881,Cond_Probability!$A$6:$A$60,0),7)</f>
        <v>8.6799276672694395E-2</v>
      </c>
      <c r="G881">
        <f>Cond_Probability!$C$2</f>
        <v>0.61616161616161613</v>
      </c>
      <c r="H881">
        <f t="shared" si="78"/>
        <v>1.1679357203130958E-3</v>
      </c>
      <c r="I881">
        <f t="shared" si="79"/>
        <v>0.11679357203130958</v>
      </c>
      <c r="J881">
        <f>INDEX(Cond_Probability!$A$6:$H$60,MATCH('Model 6_Train'!A881,Cond_Probability!$A$6:$A$60,0),8)</f>
        <v>0.39710144927536234</v>
      </c>
      <c r="K881">
        <f>INDEX(Cond_Probability!$A$6:$H$60,MATCH('Model 6_Train'!B881,Cond_Probability!$A$6:$A$60,0),8)</f>
        <v>0.68023255813953487</v>
      </c>
      <c r="L881">
        <f>INDEX(Cond_Probability!$A$6:$H$60,MATCH('Model 6_Train'!C881,Cond_Probability!$A$6:$A$60,0),8)</f>
        <v>8.0924855491329481E-2</v>
      </c>
      <c r="M881">
        <f>Cond_Probability!$C$3</f>
        <v>0.38383838383838381</v>
      </c>
      <c r="N881">
        <f t="shared" si="80"/>
        <v>8.3905266567732891E-3</v>
      </c>
      <c r="O881">
        <f t="shared" si="81"/>
        <v>0.83905266567732895</v>
      </c>
      <c r="P881" t="str">
        <f t="shared" si="82"/>
        <v>Survive</v>
      </c>
      <c r="Q881" t="str">
        <f t="shared" si="83"/>
        <v>Survived</v>
      </c>
    </row>
    <row r="882" spans="1:17" x14ac:dyDescent="0.3">
      <c r="A882" s="1" t="s">
        <v>1235</v>
      </c>
      <c r="B882" s="2" t="s">
        <v>17</v>
      </c>
      <c r="C882" s="1" t="s">
        <v>1242</v>
      </c>
      <c r="D882">
        <f>INDEX(Cond_Probability!$A$6:$H$60,MATCH('Model 6_Train'!A882,Cond_Probability!$A$6:$A$60,0),7)</f>
        <v>0.17753623188405798</v>
      </c>
      <c r="E882">
        <f>INDEX(Cond_Probability!$A$6:$H$60,MATCH('Model 6_Train'!B882,Cond_Probability!$A$6:$A$60,0),7)</f>
        <v>0.14882032667876588</v>
      </c>
      <c r="F882">
        <f>INDEX(Cond_Probability!$A$6:$H$60,MATCH('Model 6_Train'!C882,Cond_Probability!$A$6:$A$60,0),7)</f>
        <v>0.51356238698010848</v>
      </c>
      <c r="G882">
        <f>Cond_Probability!$C$2</f>
        <v>0.61616161616161613</v>
      </c>
      <c r="H882">
        <f t="shared" si="78"/>
        <v>8.3605933559038285E-3</v>
      </c>
      <c r="I882">
        <f t="shared" si="79"/>
        <v>0.83605933559038281</v>
      </c>
      <c r="J882">
        <f>INDEX(Cond_Probability!$A$6:$H$60,MATCH('Model 6_Train'!A882,Cond_Probability!$A$6:$A$60,0),8)</f>
        <v>0.25507246376811593</v>
      </c>
      <c r="K882">
        <f>INDEX(Cond_Probability!$A$6:$H$60,MATCH('Model 6_Train'!B882,Cond_Probability!$A$6:$A$60,0),8)</f>
        <v>0.68023255813953487</v>
      </c>
      <c r="L882">
        <f>INDEX(Cond_Probability!$A$6:$H$60,MATCH('Model 6_Train'!C882,Cond_Probability!$A$6:$A$60,0),8)</f>
        <v>0.56936416184971095</v>
      </c>
      <c r="M882">
        <f>Cond_Probability!$C$3</f>
        <v>0.38383838383838381</v>
      </c>
      <c r="N882">
        <f t="shared" si="80"/>
        <v>3.7919231001517652E-2</v>
      </c>
      <c r="O882">
        <f t="shared" si="81"/>
        <v>3.7919231001517653</v>
      </c>
      <c r="P882" t="str">
        <f t="shared" si="82"/>
        <v>Survive</v>
      </c>
      <c r="Q882" t="str">
        <f t="shared" si="83"/>
        <v>Survived</v>
      </c>
    </row>
    <row r="883" spans="1:17" x14ac:dyDescent="0.3">
      <c r="A883" s="1" t="s">
        <v>1236</v>
      </c>
      <c r="B883" s="2" t="s">
        <v>13</v>
      </c>
      <c r="C883" s="1" t="s">
        <v>1242</v>
      </c>
      <c r="D883">
        <f>INDEX(Cond_Probability!$A$6:$H$60,MATCH('Model 6_Train'!A883,Cond_Probability!$A$6:$A$60,0),7)</f>
        <v>0.67572463768115942</v>
      </c>
      <c r="E883">
        <f>INDEX(Cond_Probability!$A$6:$H$60,MATCH('Model 6_Train'!B883,Cond_Probability!$A$6:$A$60,0),7)</f>
        <v>0.85117967332123412</v>
      </c>
      <c r="F883">
        <f>INDEX(Cond_Probability!$A$6:$H$60,MATCH('Model 6_Train'!C883,Cond_Probability!$A$6:$A$60,0),7)</f>
        <v>0.51356238698010848</v>
      </c>
      <c r="G883">
        <f>Cond_Probability!$C$2</f>
        <v>0.61616161616161613</v>
      </c>
      <c r="H883">
        <f t="shared" si="78"/>
        <v>0.18200312592107368</v>
      </c>
      <c r="I883">
        <f t="shared" si="79"/>
        <v>18.200312592107366</v>
      </c>
      <c r="J883">
        <f>INDEX(Cond_Probability!$A$6:$H$60,MATCH('Model 6_Train'!A883,Cond_Probability!$A$6:$A$60,0),8)</f>
        <v>0.34782608695652173</v>
      </c>
      <c r="K883">
        <f>INDEX(Cond_Probability!$A$6:$H$60,MATCH('Model 6_Train'!B883,Cond_Probability!$A$6:$A$60,0),8)</f>
        <v>0.31976744186046513</v>
      </c>
      <c r="L883">
        <f>INDEX(Cond_Probability!$A$6:$H$60,MATCH('Model 6_Train'!C883,Cond_Probability!$A$6:$A$60,0),8)</f>
        <v>0.56936416184971095</v>
      </c>
      <c r="M883">
        <f>Cond_Probability!$C$3</f>
        <v>0.38383838383838381</v>
      </c>
      <c r="N883">
        <f t="shared" si="80"/>
        <v>2.4307199359947216E-2</v>
      </c>
      <c r="O883">
        <f t="shared" si="81"/>
        <v>2.4307199359947216</v>
      </c>
      <c r="P883" t="str">
        <f t="shared" si="82"/>
        <v>Won't Survive</v>
      </c>
      <c r="Q883" t="str">
        <f t="shared" si="83"/>
        <v>Dead</v>
      </c>
    </row>
    <row r="884" spans="1:17" x14ac:dyDescent="0.3">
      <c r="A884" s="1" t="s">
        <v>1236</v>
      </c>
      <c r="B884" s="2" t="s">
        <v>17</v>
      </c>
      <c r="C884" s="1" t="s">
        <v>1242</v>
      </c>
      <c r="D884">
        <f>INDEX(Cond_Probability!$A$6:$H$60,MATCH('Model 6_Train'!A884,Cond_Probability!$A$6:$A$60,0),7)</f>
        <v>0.67572463768115942</v>
      </c>
      <c r="E884">
        <f>INDEX(Cond_Probability!$A$6:$H$60,MATCH('Model 6_Train'!B884,Cond_Probability!$A$6:$A$60,0),7)</f>
        <v>0.14882032667876588</v>
      </c>
      <c r="F884">
        <f>INDEX(Cond_Probability!$A$6:$H$60,MATCH('Model 6_Train'!C884,Cond_Probability!$A$6:$A$60,0),7)</f>
        <v>0.51356238698010848</v>
      </c>
      <c r="G884">
        <f>Cond_Probability!$C$2</f>
        <v>0.61616161616161613</v>
      </c>
      <c r="H884">
        <f t="shared" si="78"/>
        <v>3.1821442058695179E-2</v>
      </c>
      <c r="I884">
        <f t="shared" si="79"/>
        <v>3.182144205869518</v>
      </c>
      <c r="J884">
        <f>INDEX(Cond_Probability!$A$6:$H$60,MATCH('Model 6_Train'!A884,Cond_Probability!$A$6:$A$60,0),8)</f>
        <v>0.34782608695652173</v>
      </c>
      <c r="K884">
        <f>INDEX(Cond_Probability!$A$6:$H$60,MATCH('Model 6_Train'!B884,Cond_Probability!$A$6:$A$60,0),8)</f>
        <v>0.68023255813953487</v>
      </c>
      <c r="L884">
        <f>INDEX(Cond_Probability!$A$6:$H$60,MATCH('Model 6_Train'!C884,Cond_Probability!$A$6:$A$60,0),8)</f>
        <v>0.56936416184971095</v>
      </c>
      <c r="M884">
        <f>Cond_Probability!$C$3</f>
        <v>0.38383838383838381</v>
      </c>
      <c r="N884">
        <f t="shared" si="80"/>
        <v>5.1708042274796799E-2</v>
      </c>
      <c r="O884">
        <f t="shared" si="81"/>
        <v>5.1708042274796799</v>
      </c>
      <c r="P884" t="str">
        <f t="shared" si="82"/>
        <v>Survive</v>
      </c>
      <c r="Q884" t="str">
        <f t="shared" si="83"/>
        <v>Survived</v>
      </c>
    </row>
    <row r="885" spans="1:17" x14ac:dyDescent="0.3">
      <c r="A885" s="1" t="s">
        <v>1235</v>
      </c>
      <c r="B885" s="2" t="s">
        <v>13</v>
      </c>
      <c r="C885" s="1" t="s">
        <v>1242</v>
      </c>
      <c r="D885">
        <f>INDEX(Cond_Probability!$A$6:$H$60,MATCH('Model 6_Train'!A885,Cond_Probability!$A$6:$A$60,0),7)</f>
        <v>0.17753623188405798</v>
      </c>
      <c r="E885">
        <f>INDEX(Cond_Probability!$A$6:$H$60,MATCH('Model 6_Train'!B885,Cond_Probability!$A$6:$A$60,0),7)</f>
        <v>0.85117967332123412</v>
      </c>
      <c r="F885">
        <f>INDEX(Cond_Probability!$A$6:$H$60,MATCH('Model 6_Train'!C885,Cond_Probability!$A$6:$A$60,0),7)</f>
        <v>0.51356238698010848</v>
      </c>
      <c r="G885">
        <f>Cond_Probability!$C$2</f>
        <v>0.61616161616161613</v>
      </c>
      <c r="H885">
        <f t="shared" si="78"/>
        <v>4.7818515657547508E-2</v>
      </c>
      <c r="I885">
        <f t="shared" si="79"/>
        <v>4.7818515657547511</v>
      </c>
      <c r="J885">
        <f>INDEX(Cond_Probability!$A$6:$H$60,MATCH('Model 6_Train'!A885,Cond_Probability!$A$6:$A$60,0),8)</f>
        <v>0.25507246376811593</v>
      </c>
      <c r="K885">
        <f>INDEX(Cond_Probability!$A$6:$H$60,MATCH('Model 6_Train'!B885,Cond_Probability!$A$6:$A$60,0),8)</f>
        <v>0.31976744186046513</v>
      </c>
      <c r="L885">
        <f>INDEX(Cond_Probability!$A$6:$H$60,MATCH('Model 6_Train'!C885,Cond_Probability!$A$6:$A$60,0),8)</f>
        <v>0.56936416184971095</v>
      </c>
      <c r="M885">
        <f>Cond_Probability!$C$3</f>
        <v>0.38383838383838381</v>
      </c>
      <c r="N885">
        <f t="shared" si="80"/>
        <v>1.7825279530627958E-2</v>
      </c>
      <c r="O885">
        <f t="shared" si="81"/>
        <v>1.7825279530627958</v>
      </c>
      <c r="P885" t="str">
        <f t="shared" si="82"/>
        <v>Won't Survive</v>
      </c>
      <c r="Q885" t="str">
        <f t="shared" si="83"/>
        <v>Dead</v>
      </c>
    </row>
    <row r="886" spans="1:17" x14ac:dyDescent="0.3">
      <c r="A886" s="1" t="s">
        <v>1236</v>
      </c>
      <c r="B886" s="2" t="s">
        <v>13</v>
      </c>
      <c r="C886" s="1" t="s">
        <v>1242</v>
      </c>
      <c r="D886">
        <f>INDEX(Cond_Probability!$A$6:$H$60,MATCH('Model 6_Train'!A886,Cond_Probability!$A$6:$A$60,0),7)</f>
        <v>0.67572463768115942</v>
      </c>
      <c r="E886">
        <f>INDEX(Cond_Probability!$A$6:$H$60,MATCH('Model 6_Train'!B886,Cond_Probability!$A$6:$A$60,0),7)</f>
        <v>0.85117967332123412</v>
      </c>
      <c r="F886">
        <f>INDEX(Cond_Probability!$A$6:$H$60,MATCH('Model 6_Train'!C886,Cond_Probability!$A$6:$A$60,0),7)</f>
        <v>0.51356238698010848</v>
      </c>
      <c r="G886">
        <f>Cond_Probability!$C$2</f>
        <v>0.61616161616161613</v>
      </c>
      <c r="H886">
        <f t="shared" si="78"/>
        <v>0.18200312592107368</v>
      </c>
      <c r="I886">
        <f t="shared" si="79"/>
        <v>18.200312592107366</v>
      </c>
      <c r="J886">
        <f>INDEX(Cond_Probability!$A$6:$H$60,MATCH('Model 6_Train'!A886,Cond_Probability!$A$6:$A$60,0),8)</f>
        <v>0.34782608695652173</v>
      </c>
      <c r="K886">
        <f>INDEX(Cond_Probability!$A$6:$H$60,MATCH('Model 6_Train'!B886,Cond_Probability!$A$6:$A$60,0),8)</f>
        <v>0.31976744186046513</v>
      </c>
      <c r="L886">
        <f>INDEX(Cond_Probability!$A$6:$H$60,MATCH('Model 6_Train'!C886,Cond_Probability!$A$6:$A$60,0),8)</f>
        <v>0.56936416184971095</v>
      </c>
      <c r="M886">
        <f>Cond_Probability!$C$3</f>
        <v>0.38383838383838381</v>
      </c>
      <c r="N886">
        <f t="shared" si="80"/>
        <v>2.4307199359947216E-2</v>
      </c>
      <c r="O886">
        <f t="shared" si="81"/>
        <v>2.4307199359947216</v>
      </c>
      <c r="P886" t="str">
        <f t="shared" si="82"/>
        <v>Won't Survive</v>
      </c>
      <c r="Q886" t="str">
        <f t="shared" si="83"/>
        <v>Dead</v>
      </c>
    </row>
    <row r="887" spans="1:17" x14ac:dyDescent="0.3">
      <c r="A887" s="1" t="s">
        <v>1236</v>
      </c>
      <c r="B887" s="2" t="s">
        <v>17</v>
      </c>
      <c r="C887" s="1" t="s">
        <v>1240</v>
      </c>
      <c r="D887">
        <f>INDEX(Cond_Probability!$A$6:$H$60,MATCH('Model 6_Train'!A887,Cond_Probability!$A$6:$A$60,0),7)</f>
        <v>0.67572463768115942</v>
      </c>
      <c r="E887">
        <f>INDEX(Cond_Probability!$A$6:$H$60,MATCH('Model 6_Train'!B887,Cond_Probability!$A$6:$A$60,0),7)</f>
        <v>0.14882032667876588</v>
      </c>
      <c r="F887">
        <f>INDEX(Cond_Probability!$A$6:$H$60,MATCH('Model 6_Train'!C887,Cond_Probability!$A$6:$A$60,0),7)</f>
        <v>0.17179023508137431</v>
      </c>
      <c r="G887">
        <f>Cond_Probability!$C$2</f>
        <v>0.61616161616161613</v>
      </c>
      <c r="H887">
        <f t="shared" si="78"/>
        <v>1.0644496463295922E-2</v>
      </c>
      <c r="I887">
        <f t="shared" si="79"/>
        <v>1.0644496463295923</v>
      </c>
      <c r="J887">
        <f>INDEX(Cond_Probability!$A$6:$H$60,MATCH('Model 6_Train'!A887,Cond_Probability!$A$6:$A$60,0),8)</f>
        <v>0.34782608695652173</v>
      </c>
      <c r="K887">
        <f>INDEX(Cond_Probability!$A$6:$H$60,MATCH('Model 6_Train'!B887,Cond_Probability!$A$6:$A$60,0),8)</f>
        <v>0.68023255813953487</v>
      </c>
      <c r="L887">
        <f>INDEX(Cond_Probability!$A$6:$H$60,MATCH('Model 6_Train'!C887,Cond_Probability!$A$6:$A$60,0),8)</f>
        <v>0.19653179190751446</v>
      </c>
      <c r="M887">
        <f>Cond_Probability!$C$3</f>
        <v>0.38383838383838381</v>
      </c>
      <c r="N887">
        <f t="shared" si="80"/>
        <v>1.7848461292823262E-2</v>
      </c>
      <c r="O887">
        <f t="shared" si="81"/>
        <v>1.7848461292823261</v>
      </c>
      <c r="P887" t="str">
        <f t="shared" si="82"/>
        <v>Survive</v>
      </c>
      <c r="Q887" t="str">
        <f t="shared" si="83"/>
        <v>Survived</v>
      </c>
    </row>
    <row r="888" spans="1:17" x14ac:dyDescent="0.3">
      <c r="A888" s="1" t="s">
        <v>1235</v>
      </c>
      <c r="B888" s="2" t="s">
        <v>13</v>
      </c>
      <c r="C888" s="1" t="s">
        <v>1242</v>
      </c>
      <c r="D888">
        <f>INDEX(Cond_Probability!$A$6:$H$60,MATCH('Model 6_Train'!A888,Cond_Probability!$A$6:$A$60,0),7)</f>
        <v>0.17753623188405798</v>
      </c>
      <c r="E888">
        <f>INDEX(Cond_Probability!$A$6:$H$60,MATCH('Model 6_Train'!B888,Cond_Probability!$A$6:$A$60,0),7)</f>
        <v>0.85117967332123412</v>
      </c>
      <c r="F888">
        <f>INDEX(Cond_Probability!$A$6:$H$60,MATCH('Model 6_Train'!C888,Cond_Probability!$A$6:$A$60,0),7)</f>
        <v>0.51356238698010848</v>
      </c>
      <c r="G888">
        <f>Cond_Probability!$C$2</f>
        <v>0.61616161616161613</v>
      </c>
      <c r="H888">
        <f t="shared" si="78"/>
        <v>4.7818515657547508E-2</v>
      </c>
      <c r="I888">
        <f t="shared" si="79"/>
        <v>4.7818515657547511</v>
      </c>
      <c r="J888">
        <f>INDEX(Cond_Probability!$A$6:$H$60,MATCH('Model 6_Train'!A888,Cond_Probability!$A$6:$A$60,0),8)</f>
        <v>0.25507246376811593</v>
      </c>
      <c r="K888">
        <f>INDEX(Cond_Probability!$A$6:$H$60,MATCH('Model 6_Train'!B888,Cond_Probability!$A$6:$A$60,0),8)</f>
        <v>0.31976744186046513</v>
      </c>
      <c r="L888">
        <f>INDEX(Cond_Probability!$A$6:$H$60,MATCH('Model 6_Train'!C888,Cond_Probability!$A$6:$A$60,0),8)</f>
        <v>0.56936416184971095</v>
      </c>
      <c r="M888">
        <f>Cond_Probability!$C$3</f>
        <v>0.38383838383838381</v>
      </c>
      <c r="N888">
        <f t="shared" si="80"/>
        <v>1.7825279530627958E-2</v>
      </c>
      <c r="O888">
        <f t="shared" si="81"/>
        <v>1.7825279530627958</v>
      </c>
      <c r="P888" t="str">
        <f t="shared" si="82"/>
        <v>Won't Survive</v>
      </c>
      <c r="Q888" t="str">
        <f t="shared" si="83"/>
        <v>Dead</v>
      </c>
    </row>
    <row r="889" spans="1:17" x14ac:dyDescent="0.3">
      <c r="A889" s="1" t="s">
        <v>1234</v>
      </c>
      <c r="B889" s="2" t="s">
        <v>17</v>
      </c>
      <c r="C889" s="1" t="s">
        <v>1242</v>
      </c>
      <c r="D889">
        <f>INDEX(Cond_Probability!$A$6:$H$60,MATCH('Model 6_Train'!A889,Cond_Probability!$A$6:$A$60,0),7)</f>
        <v>0.14673913043478262</v>
      </c>
      <c r="E889">
        <f>INDEX(Cond_Probability!$A$6:$H$60,MATCH('Model 6_Train'!B889,Cond_Probability!$A$6:$A$60,0),7)</f>
        <v>0.14882032667876588</v>
      </c>
      <c r="F889">
        <f>INDEX(Cond_Probability!$A$6:$H$60,MATCH('Model 6_Train'!C889,Cond_Probability!$A$6:$A$60,0),7)</f>
        <v>0.51356238698010848</v>
      </c>
      <c r="G889">
        <f>Cond_Probability!$C$2</f>
        <v>0.61616161616161613</v>
      </c>
      <c r="H889">
        <f t="shared" si="78"/>
        <v>6.9102863451858164E-3</v>
      </c>
      <c r="I889">
        <f t="shared" si="79"/>
        <v>0.69102863451858165</v>
      </c>
      <c r="J889">
        <f>INDEX(Cond_Probability!$A$6:$H$60,MATCH('Model 6_Train'!A889,Cond_Probability!$A$6:$A$60,0),8)</f>
        <v>0.39710144927536234</v>
      </c>
      <c r="K889">
        <f>INDEX(Cond_Probability!$A$6:$H$60,MATCH('Model 6_Train'!B889,Cond_Probability!$A$6:$A$60,0),8)</f>
        <v>0.68023255813953487</v>
      </c>
      <c r="L889">
        <f>INDEX(Cond_Probability!$A$6:$H$60,MATCH('Model 6_Train'!C889,Cond_Probability!$A$6:$A$60,0),8)</f>
        <v>0.56936416184971095</v>
      </c>
      <c r="M889">
        <f>Cond_Probability!$C$3</f>
        <v>0.38383838383838381</v>
      </c>
      <c r="N889">
        <f t="shared" si="80"/>
        <v>5.9033348263726346E-2</v>
      </c>
      <c r="O889">
        <f t="shared" si="81"/>
        <v>5.9033348263726344</v>
      </c>
      <c r="P889" t="str">
        <f t="shared" si="82"/>
        <v>Survive</v>
      </c>
      <c r="Q889" t="str">
        <f t="shared" si="83"/>
        <v>Survived</v>
      </c>
    </row>
    <row r="890" spans="1:17" x14ac:dyDescent="0.3">
      <c r="A890" s="1" t="s">
        <v>1236</v>
      </c>
      <c r="B890" s="2" t="s">
        <v>17</v>
      </c>
      <c r="C890" s="1" t="s">
        <v>1241</v>
      </c>
      <c r="D890">
        <f>INDEX(Cond_Probability!$A$6:$H$60,MATCH('Model 6_Train'!A890,Cond_Probability!$A$6:$A$60,0),7)</f>
        <v>0.67572463768115942</v>
      </c>
      <c r="E890">
        <f>INDEX(Cond_Probability!$A$6:$H$60,MATCH('Model 6_Train'!B890,Cond_Probability!$A$6:$A$60,0),7)</f>
        <v>0.14882032667876588</v>
      </c>
      <c r="F890">
        <f>INDEX(Cond_Probability!$A$6:$H$60,MATCH('Model 6_Train'!C890,Cond_Probability!$A$6:$A$60,0),7)</f>
        <v>0.22784810126582278</v>
      </c>
      <c r="G890">
        <f>Cond_Probability!$C$2</f>
        <v>0.61616161616161613</v>
      </c>
      <c r="H890">
        <f t="shared" si="78"/>
        <v>1.4117963730266171E-2</v>
      </c>
      <c r="I890">
        <f t="shared" si="79"/>
        <v>1.4117963730266172</v>
      </c>
      <c r="J890">
        <f>INDEX(Cond_Probability!$A$6:$H$60,MATCH('Model 6_Train'!A890,Cond_Probability!$A$6:$A$60,0),8)</f>
        <v>0.34782608695652173</v>
      </c>
      <c r="K890">
        <f>INDEX(Cond_Probability!$A$6:$H$60,MATCH('Model 6_Train'!B890,Cond_Probability!$A$6:$A$60,0),8)</f>
        <v>0.68023255813953487</v>
      </c>
      <c r="L890">
        <f>INDEX(Cond_Probability!$A$6:$H$60,MATCH('Model 6_Train'!C890,Cond_Probability!$A$6:$A$60,0),8)</f>
        <v>0.15317919075144509</v>
      </c>
      <c r="M890">
        <f>Cond_Probability!$C$3</f>
        <v>0.38383838383838381</v>
      </c>
      <c r="N890">
        <f t="shared" si="80"/>
        <v>1.3911300713524012E-2</v>
      </c>
      <c r="O890">
        <f t="shared" si="81"/>
        <v>1.3911300713524013</v>
      </c>
      <c r="P890" t="str">
        <f t="shared" si="82"/>
        <v>Won't Survive</v>
      </c>
      <c r="Q890" t="str">
        <f t="shared" si="83"/>
        <v>Dead</v>
      </c>
    </row>
    <row r="891" spans="1:17" x14ac:dyDescent="0.3">
      <c r="A891" s="1" t="s">
        <v>1234</v>
      </c>
      <c r="B891" s="2" t="s">
        <v>13</v>
      </c>
      <c r="C891" s="1" t="s">
        <v>1242</v>
      </c>
      <c r="D891">
        <f>INDEX(Cond_Probability!$A$6:$H$60,MATCH('Model 6_Train'!A891,Cond_Probability!$A$6:$A$60,0),7)</f>
        <v>0.14673913043478262</v>
      </c>
      <c r="E891">
        <f>INDEX(Cond_Probability!$A$6:$H$60,MATCH('Model 6_Train'!B891,Cond_Probability!$A$6:$A$60,0),7)</f>
        <v>0.85117967332123412</v>
      </c>
      <c r="F891">
        <f>INDEX(Cond_Probability!$A$6:$H$60,MATCH('Model 6_Train'!C891,Cond_Probability!$A$6:$A$60,0),7)</f>
        <v>0.51356238698010848</v>
      </c>
      <c r="G891">
        <f>Cond_Probability!$C$2</f>
        <v>0.61616161616161613</v>
      </c>
      <c r="H891">
        <f t="shared" si="78"/>
        <v>3.9523467023074986E-2</v>
      </c>
      <c r="I891">
        <f t="shared" si="79"/>
        <v>3.9523467023074987</v>
      </c>
      <c r="J891">
        <f>INDEX(Cond_Probability!$A$6:$H$60,MATCH('Model 6_Train'!A891,Cond_Probability!$A$6:$A$60,0),8)</f>
        <v>0.39710144927536234</v>
      </c>
      <c r="K891">
        <f>INDEX(Cond_Probability!$A$6:$H$60,MATCH('Model 6_Train'!B891,Cond_Probability!$A$6:$A$60,0),8)</f>
        <v>0.31976744186046513</v>
      </c>
      <c r="L891">
        <f>INDEX(Cond_Probability!$A$6:$H$60,MATCH('Model 6_Train'!C891,Cond_Probability!$A$6:$A$60,0),8)</f>
        <v>0.56936416184971095</v>
      </c>
      <c r="M891">
        <f>Cond_Probability!$C$3</f>
        <v>0.38383838383838381</v>
      </c>
      <c r="N891">
        <f t="shared" si="80"/>
        <v>2.7750719269273076E-2</v>
      </c>
      <c r="O891">
        <f t="shared" si="81"/>
        <v>2.7750719269273074</v>
      </c>
      <c r="P891" t="str">
        <f t="shared" si="82"/>
        <v>Won't Survive</v>
      </c>
      <c r="Q891" t="str">
        <f t="shared" si="83"/>
        <v>Dead</v>
      </c>
    </row>
    <row r="892" spans="1:17" x14ac:dyDescent="0.3">
      <c r="A892" s="1" t="s">
        <v>1236</v>
      </c>
      <c r="B892" s="2" t="s">
        <v>13</v>
      </c>
      <c r="C892" s="1" t="s">
        <v>1242</v>
      </c>
      <c r="D892">
        <f>INDEX(Cond_Probability!$A$6:$H$60,MATCH('Model 6_Train'!A892,Cond_Probability!$A$6:$A$60,0),7)</f>
        <v>0.67572463768115942</v>
      </c>
      <c r="E892">
        <f>INDEX(Cond_Probability!$A$6:$H$60,MATCH('Model 6_Train'!B892,Cond_Probability!$A$6:$A$60,0),7)</f>
        <v>0.85117967332123412</v>
      </c>
      <c r="F892">
        <f>INDEX(Cond_Probability!$A$6:$H$60,MATCH('Model 6_Train'!C892,Cond_Probability!$A$6:$A$60,0),7)</f>
        <v>0.51356238698010848</v>
      </c>
      <c r="G892">
        <f>Cond_Probability!$C$2</f>
        <v>0.61616161616161613</v>
      </c>
      <c r="H892">
        <f t="shared" si="78"/>
        <v>0.18200312592107368</v>
      </c>
      <c r="I892">
        <f t="shared" si="79"/>
        <v>18.200312592107366</v>
      </c>
      <c r="J892">
        <f>INDEX(Cond_Probability!$A$6:$H$60,MATCH('Model 6_Train'!A892,Cond_Probability!$A$6:$A$60,0),8)</f>
        <v>0.34782608695652173</v>
      </c>
      <c r="K892">
        <f>INDEX(Cond_Probability!$A$6:$H$60,MATCH('Model 6_Train'!B892,Cond_Probability!$A$6:$A$60,0),8)</f>
        <v>0.31976744186046513</v>
      </c>
      <c r="L892">
        <f>INDEX(Cond_Probability!$A$6:$H$60,MATCH('Model 6_Train'!C892,Cond_Probability!$A$6:$A$60,0),8)</f>
        <v>0.56936416184971095</v>
      </c>
      <c r="M892">
        <f>Cond_Probability!$C$3</f>
        <v>0.38383838383838381</v>
      </c>
      <c r="N892">
        <f t="shared" si="80"/>
        <v>2.4307199359947216E-2</v>
      </c>
      <c r="O892">
        <f t="shared" si="81"/>
        <v>2.4307199359947216</v>
      </c>
      <c r="P892" t="str">
        <f t="shared" si="82"/>
        <v>Won't Survive</v>
      </c>
      <c r="Q892" t="str">
        <f t="shared" si="83"/>
        <v>Dead</v>
      </c>
    </row>
    <row r="893" spans="1:17" x14ac:dyDescent="0.3">
      <c r="A893" s="2"/>
      <c r="C89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Original_Train</vt:lpstr>
      <vt:lpstr>Discretized</vt:lpstr>
      <vt:lpstr>Cond_Probability</vt:lpstr>
      <vt:lpstr>Model 1_Train</vt:lpstr>
      <vt:lpstr>Model 2_Train</vt:lpstr>
      <vt:lpstr>Model 3_Train</vt:lpstr>
      <vt:lpstr>Model 4_Train</vt:lpstr>
      <vt:lpstr>Model 5_Train</vt:lpstr>
      <vt:lpstr>Model 6_Train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Serena ShingYin Sim</dc:creator>
  <cp:lastModifiedBy>Masrur Rahman Zahin</cp:lastModifiedBy>
  <dcterms:created xsi:type="dcterms:W3CDTF">2017-01-06T08:45:43Z</dcterms:created>
  <dcterms:modified xsi:type="dcterms:W3CDTF">2020-11-16T09:56:03Z</dcterms:modified>
</cp:coreProperties>
</file>